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pmgaust-my.sharepoint.com/personal/gtreseder_kpmg_com_au/Documents/Documents/3. Client/Essential Energy/Probability of Failure Model/pof/data/inputs/"/>
    </mc:Choice>
  </mc:AlternateContent>
  <xr:revisionPtr revIDLastSave="0" documentId="8_{87F1576B-B877-4E66-A207-D3BF58FE8E80}" xr6:coauthVersionLast="44" xr6:coauthVersionMax="44" xr10:uidLastSave="{00000000-0000-0000-0000-000000000000}"/>
  <bookViews>
    <workbookView xWindow="-120" yWindow="-120" windowWidth="29040" windowHeight="15840" tabRatio="771" activeTab="3" xr2:uid="{6850F141-6F6E-4C52-84C5-DB1B9DDDF2C2}"/>
  </bookViews>
  <sheets>
    <sheet name="SQL" sheetId="2" r:id="rId1"/>
    <sheet name="Summary" sheetId="12" r:id="rId2"/>
    <sheet name="Pivot" sheetId="20" r:id="rId3"/>
    <sheet name="TaskCode to CIR" sheetId="1" r:id="rId4"/>
    <sheet name="Component Heirarchy" sheetId="13" r:id="rId5"/>
    <sheet name="Issue lookup" sheetId="15" r:id="rId6"/>
    <sheet name="Reason Hierarchy" sheetId="14" r:id="rId7"/>
    <sheet name="Mapping" sheetId="8" r:id="rId8"/>
    <sheet name="Data Validation" sheetId="6" r:id="rId9"/>
    <sheet name="INTEGRATION.TMC_TASK_CAUSE" sheetId="17" r:id="rId10"/>
    <sheet name="Sheet1" sheetId="18" r:id="rId11"/>
    <sheet name="Cause Codes" sheetId="19" r:id="rId12"/>
  </sheets>
  <definedNames>
    <definedName name="_xlnm._FilterDatabase" localSheetId="8" hidden="1">'Data Validation'!#REF!</definedName>
    <definedName name="_xlnm._FilterDatabase" localSheetId="10" hidden="1">Sheet1!$G$1:$I$139</definedName>
    <definedName name="_xlnm._FilterDatabase" localSheetId="3" hidden="1">'TaskCode to CIR'!$A$2:$Q$6454</definedName>
    <definedName name="ddAssetHierarchy">'Component Heirarchy'!$F$18:$F$54</definedName>
    <definedName name="ddComponent">TEquipmentHeirarchy[Component Key]</definedName>
    <definedName name="ddIssue">TLookupIssue[Issue]</definedName>
    <definedName name="ddLA">LA[LifecycleActivity]</definedName>
    <definedName name="ddReason">TMapReasonClassification[Reason]</definedName>
  </definedNames>
  <calcPr calcId="191029"/>
  <pivotCaches>
    <pivotCache cacheId="1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99" i="13" l="1"/>
  <c r="F98" i="13"/>
  <c r="F92" i="13"/>
  <c r="F91" i="13"/>
  <c r="F97" i="13"/>
  <c r="F96" i="13"/>
  <c r="F95" i="13"/>
  <c r="F94" i="13"/>
  <c r="F93" i="13"/>
  <c r="F65" i="13" l="1"/>
  <c r="F64" i="13"/>
  <c r="F63" i="13"/>
  <c r="F62" i="13"/>
  <c r="F61" i="13"/>
  <c r="F60" i="13"/>
  <c r="F76" i="13"/>
  <c r="F53" i="14"/>
  <c r="F73" i="13" l="1"/>
  <c r="F75" i="13"/>
  <c r="P6316" i="1" l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F52" i="14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6" i="13"/>
  <c r="F67" i="13"/>
  <c r="F68" i="13"/>
  <c r="F69" i="13"/>
  <c r="F70" i="13"/>
  <c r="F71" i="13"/>
  <c r="F72" i="13"/>
  <c r="F74" i="13"/>
  <c r="F31" i="14" l="1"/>
  <c r="D3" i="17" l="1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D732" i="17"/>
  <c r="D733" i="17"/>
  <c r="D734" i="17"/>
  <c r="D735" i="17"/>
  <c r="D736" i="17"/>
  <c r="D737" i="17"/>
  <c r="D738" i="17"/>
  <c r="D739" i="17"/>
  <c r="D740" i="17"/>
  <c r="D741" i="17"/>
  <c r="D742" i="17"/>
  <c r="D743" i="17"/>
  <c r="D744" i="17"/>
  <c r="D745" i="17"/>
  <c r="D746" i="17"/>
  <c r="D747" i="17"/>
  <c r="D748" i="17"/>
  <c r="D749" i="17"/>
  <c r="D750" i="17"/>
  <c r="D751" i="17"/>
  <c r="D752" i="17"/>
  <c r="D753" i="17"/>
  <c r="D754" i="17"/>
  <c r="D755" i="17"/>
  <c r="D756" i="17"/>
  <c r="D757" i="17"/>
  <c r="D758" i="17"/>
  <c r="D759" i="17"/>
  <c r="D760" i="17"/>
  <c r="D761" i="17"/>
  <c r="D762" i="17"/>
  <c r="D763" i="17"/>
  <c r="D764" i="17"/>
  <c r="D765" i="17"/>
  <c r="D766" i="17"/>
  <c r="D767" i="17"/>
  <c r="D768" i="17"/>
  <c r="D769" i="17"/>
  <c r="D770" i="17"/>
  <c r="D771" i="17"/>
  <c r="D772" i="17"/>
  <c r="D773" i="17"/>
  <c r="D774" i="17"/>
  <c r="D775" i="17"/>
  <c r="D776" i="17"/>
  <c r="D777" i="17"/>
  <c r="D778" i="17"/>
  <c r="D779" i="17"/>
  <c r="D780" i="17"/>
  <c r="D781" i="17"/>
  <c r="D782" i="17"/>
  <c r="D783" i="17"/>
  <c r="D784" i="17"/>
  <c r="D785" i="17"/>
  <c r="D786" i="17"/>
  <c r="D787" i="17"/>
  <c r="D788" i="17"/>
  <c r="D789" i="17"/>
  <c r="D790" i="17"/>
  <c r="D791" i="17"/>
  <c r="D792" i="17"/>
  <c r="D793" i="17"/>
  <c r="D794" i="17"/>
  <c r="D795" i="17"/>
  <c r="D796" i="17"/>
  <c r="D797" i="17"/>
  <c r="D798" i="17"/>
  <c r="D799" i="17"/>
  <c r="D800" i="17"/>
  <c r="D801" i="17"/>
  <c r="D802" i="17"/>
  <c r="D803" i="17"/>
  <c r="D804" i="17"/>
  <c r="D805" i="17"/>
  <c r="D806" i="17"/>
  <c r="D807" i="17"/>
  <c r="D808" i="17"/>
  <c r="D809" i="17"/>
  <c r="D810" i="17"/>
  <c r="D811" i="17"/>
  <c r="D812" i="17"/>
  <c r="D813" i="17"/>
  <c r="D814" i="17"/>
  <c r="D815" i="17"/>
  <c r="D816" i="17"/>
  <c r="D817" i="17"/>
  <c r="D818" i="17"/>
  <c r="D819" i="17"/>
  <c r="D820" i="17"/>
  <c r="D821" i="17"/>
  <c r="D822" i="17"/>
  <c r="D823" i="17"/>
  <c r="D824" i="17"/>
  <c r="D825" i="17"/>
  <c r="D826" i="17"/>
  <c r="D827" i="17"/>
  <c r="D828" i="17"/>
  <c r="D829" i="17"/>
  <c r="D830" i="17"/>
  <c r="D831" i="17"/>
  <c r="D832" i="17"/>
  <c r="D833" i="17"/>
  <c r="D834" i="17"/>
  <c r="D835" i="17"/>
  <c r="D836" i="17"/>
  <c r="D837" i="17"/>
  <c r="D838" i="17"/>
  <c r="D839" i="17"/>
  <c r="D840" i="17"/>
  <c r="D841" i="17"/>
  <c r="D842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855" i="17"/>
  <c r="D856" i="17"/>
  <c r="D857" i="17"/>
  <c r="D858" i="17"/>
  <c r="D859" i="17"/>
  <c r="D860" i="17"/>
  <c r="D861" i="17"/>
  <c r="D862" i="17"/>
  <c r="D863" i="17"/>
  <c r="D864" i="17"/>
  <c r="D865" i="17"/>
  <c r="D866" i="17"/>
  <c r="D867" i="17"/>
  <c r="D868" i="17"/>
  <c r="D869" i="17"/>
  <c r="D870" i="17"/>
  <c r="D871" i="17"/>
  <c r="D872" i="17"/>
  <c r="D873" i="17"/>
  <c r="D874" i="17"/>
  <c r="D875" i="17"/>
  <c r="D876" i="17"/>
  <c r="D877" i="17"/>
  <c r="D878" i="17"/>
  <c r="D879" i="17"/>
  <c r="D880" i="17"/>
  <c r="D881" i="17"/>
  <c r="D882" i="17"/>
  <c r="D883" i="17"/>
  <c r="D884" i="17"/>
  <c r="D885" i="17"/>
  <c r="D886" i="17"/>
  <c r="D887" i="17"/>
  <c r="D888" i="17"/>
  <c r="D889" i="17"/>
  <c r="D890" i="17"/>
  <c r="D891" i="17"/>
  <c r="D892" i="17"/>
  <c r="D893" i="17"/>
  <c r="D894" i="17"/>
  <c r="D895" i="17"/>
  <c r="D896" i="17"/>
  <c r="D897" i="17"/>
  <c r="D898" i="17"/>
  <c r="D899" i="17"/>
  <c r="D900" i="17"/>
  <c r="D901" i="17"/>
  <c r="D902" i="17"/>
  <c r="D903" i="17"/>
  <c r="D904" i="17"/>
  <c r="D905" i="17"/>
  <c r="D906" i="17"/>
  <c r="D907" i="17"/>
  <c r="D908" i="17"/>
  <c r="D909" i="17"/>
  <c r="D910" i="17"/>
  <c r="D911" i="17"/>
  <c r="D912" i="17"/>
  <c r="D913" i="17"/>
  <c r="D914" i="17"/>
  <c r="D915" i="17"/>
  <c r="D916" i="17"/>
  <c r="D917" i="17"/>
  <c r="D918" i="17"/>
  <c r="D919" i="17"/>
  <c r="D920" i="17"/>
  <c r="D921" i="17"/>
  <c r="D922" i="17"/>
  <c r="D923" i="17"/>
  <c r="D924" i="17"/>
  <c r="D925" i="17"/>
  <c r="D926" i="17"/>
  <c r="D927" i="17"/>
  <c r="D928" i="17"/>
  <c r="D929" i="17"/>
  <c r="D930" i="17"/>
  <c r="D931" i="17"/>
  <c r="D932" i="17"/>
  <c r="D933" i="17"/>
  <c r="D934" i="17"/>
  <c r="D935" i="17"/>
  <c r="D936" i="17"/>
  <c r="D937" i="17"/>
  <c r="D938" i="17"/>
  <c r="D939" i="17"/>
  <c r="D940" i="17"/>
  <c r="D941" i="17"/>
  <c r="D942" i="17"/>
  <c r="D943" i="17"/>
  <c r="D944" i="17"/>
  <c r="D945" i="17"/>
  <c r="D946" i="17"/>
  <c r="D947" i="17"/>
  <c r="D948" i="17"/>
  <c r="D949" i="17"/>
  <c r="D950" i="17"/>
  <c r="D951" i="17"/>
  <c r="D952" i="17"/>
  <c r="D953" i="17"/>
  <c r="D954" i="17"/>
  <c r="D955" i="17"/>
  <c r="D956" i="17"/>
  <c r="D957" i="17"/>
  <c r="D958" i="17"/>
  <c r="D959" i="17"/>
  <c r="D960" i="17"/>
  <c r="D961" i="17"/>
  <c r="D962" i="17"/>
  <c r="D963" i="17"/>
  <c r="D964" i="17"/>
  <c r="D965" i="17"/>
  <c r="D966" i="17"/>
  <c r="D967" i="17"/>
  <c r="D968" i="17"/>
  <c r="D969" i="17"/>
  <c r="D970" i="17"/>
  <c r="D971" i="17"/>
  <c r="D972" i="17"/>
  <c r="D973" i="17"/>
  <c r="D974" i="17"/>
  <c r="D975" i="17"/>
  <c r="D976" i="17"/>
  <c r="D977" i="17"/>
  <c r="D978" i="17"/>
  <c r="D979" i="17"/>
  <c r="D980" i="17"/>
  <c r="D981" i="17"/>
  <c r="D982" i="17"/>
  <c r="D983" i="17"/>
  <c r="D984" i="17"/>
  <c r="D985" i="17"/>
  <c r="D986" i="17"/>
  <c r="D987" i="17"/>
  <c r="D988" i="17"/>
  <c r="D989" i="17"/>
  <c r="D990" i="17"/>
  <c r="D991" i="17"/>
  <c r="D992" i="17"/>
  <c r="D993" i="17"/>
  <c r="D994" i="17"/>
  <c r="D995" i="17"/>
  <c r="D996" i="17"/>
  <c r="D997" i="17"/>
  <c r="D998" i="17"/>
  <c r="D999" i="17"/>
  <c r="D1000" i="17"/>
  <c r="D1001" i="17"/>
  <c r="D1002" i="17"/>
  <c r="D1003" i="17"/>
  <c r="D1004" i="17"/>
  <c r="D1005" i="17"/>
  <c r="D1006" i="17"/>
  <c r="D1007" i="17"/>
  <c r="D1008" i="17"/>
  <c r="D1009" i="17"/>
  <c r="D1010" i="17"/>
  <c r="D1011" i="17"/>
  <c r="D1012" i="17"/>
  <c r="D1013" i="17"/>
  <c r="D1014" i="17"/>
  <c r="D1015" i="17"/>
  <c r="D1016" i="17"/>
  <c r="D1017" i="17"/>
  <c r="D1018" i="17"/>
  <c r="D1019" i="17"/>
  <c r="D1020" i="17"/>
  <c r="D1021" i="17"/>
  <c r="D1022" i="17"/>
  <c r="D1023" i="17"/>
  <c r="D1024" i="17"/>
  <c r="D1025" i="17"/>
  <c r="D1026" i="17"/>
  <c r="D1027" i="17"/>
  <c r="D1028" i="17"/>
  <c r="D1029" i="17"/>
  <c r="D1030" i="17"/>
  <c r="D1031" i="17"/>
  <c r="D1032" i="17"/>
  <c r="D1033" i="17"/>
  <c r="D1034" i="17"/>
  <c r="D1035" i="17"/>
  <c r="D1036" i="17"/>
  <c r="D1037" i="17"/>
  <c r="D1038" i="17"/>
  <c r="D1039" i="17"/>
  <c r="D1040" i="17"/>
  <c r="D1041" i="17"/>
  <c r="D1042" i="17"/>
  <c r="D1043" i="17"/>
  <c r="D1044" i="17"/>
  <c r="D1045" i="17"/>
  <c r="D1046" i="17"/>
  <c r="D1047" i="17"/>
  <c r="D1048" i="17"/>
  <c r="D1049" i="17"/>
  <c r="D1050" i="17"/>
  <c r="D1051" i="17"/>
  <c r="D1052" i="17"/>
  <c r="D1053" i="17"/>
  <c r="D1054" i="17"/>
  <c r="D1055" i="17"/>
  <c r="D1056" i="17"/>
  <c r="D1057" i="17"/>
  <c r="D1058" i="17"/>
  <c r="D1059" i="17"/>
  <c r="D1060" i="17"/>
  <c r="D1061" i="17"/>
  <c r="D1062" i="17"/>
  <c r="D1063" i="17"/>
  <c r="D1064" i="17"/>
  <c r="D1065" i="17"/>
  <c r="D1066" i="17"/>
  <c r="D1067" i="17"/>
  <c r="D1068" i="17"/>
  <c r="D1069" i="17"/>
  <c r="D1070" i="17"/>
  <c r="D1071" i="17"/>
  <c r="D1072" i="17"/>
  <c r="D1073" i="17"/>
  <c r="D1074" i="17"/>
  <c r="D1075" i="17"/>
  <c r="D1076" i="17"/>
  <c r="D1077" i="17"/>
  <c r="D1078" i="17"/>
  <c r="D1079" i="17"/>
  <c r="D1080" i="17"/>
  <c r="D1081" i="17"/>
  <c r="D1082" i="17"/>
  <c r="D1083" i="17"/>
  <c r="D1084" i="17"/>
  <c r="D1085" i="17"/>
  <c r="D1086" i="17"/>
  <c r="D1087" i="17"/>
  <c r="D1088" i="17"/>
  <c r="D1089" i="17"/>
  <c r="D1090" i="17"/>
  <c r="D1091" i="17"/>
  <c r="D1092" i="17"/>
  <c r="D1093" i="17"/>
  <c r="D1094" i="17"/>
  <c r="D1095" i="17"/>
  <c r="D1096" i="17"/>
  <c r="D1097" i="17"/>
  <c r="D1098" i="17"/>
  <c r="D1099" i="17"/>
  <c r="D1100" i="17"/>
  <c r="D1101" i="17"/>
  <c r="D1102" i="17"/>
  <c r="D1103" i="17"/>
  <c r="D1104" i="17"/>
  <c r="D1105" i="17"/>
  <c r="D1106" i="17"/>
  <c r="D1107" i="17"/>
  <c r="D1108" i="17"/>
  <c r="D1109" i="17"/>
  <c r="D1110" i="17"/>
  <c r="D1111" i="17"/>
  <c r="D1112" i="17"/>
  <c r="D1113" i="17"/>
  <c r="D1114" i="17"/>
  <c r="D1115" i="17"/>
  <c r="D1116" i="17"/>
  <c r="D1117" i="17"/>
  <c r="D1118" i="17"/>
  <c r="D1119" i="17"/>
  <c r="D1120" i="17"/>
  <c r="D1121" i="17"/>
  <c r="D1122" i="17"/>
  <c r="D1123" i="17"/>
  <c r="D1124" i="17"/>
  <c r="D1125" i="17"/>
  <c r="D1126" i="17"/>
  <c r="D1127" i="17"/>
  <c r="D1128" i="17"/>
  <c r="D1129" i="17"/>
  <c r="D1130" i="17"/>
  <c r="D1131" i="17"/>
  <c r="D1132" i="17"/>
  <c r="D1133" i="17"/>
  <c r="D1134" i="17"/>
  <c r="D1135" i="17"/>
  <c r="D1136" i="17"/>
  <c r="D1137" i="17"/>
  <c r="D1138" i="17"/>
  <c r="D1139" i="17"/>
  <c r="D1140" i="17"/>
  <c r="D1141" i="17"/>
  <c r="D1142" i="17"/>
  <c r="D1143" i="17"/>
  <c r="D1144" i="17"/>
  <c r="D1145" i="17"/>
  <c r="D1146" i="17"/>
  <c r="D1147" i="17"/>
  <c r="D1148" i="17"/>
  <c r="D1149" i="17"/>
  <c r="D1150" i="17"/>
  <c r="D1151" i="17"/>
  <c r="D1152" i="17"/>
  <c r="D1153" i="17"/>
  <c r="D1154" i="17"/>
  <c r="D1155" i="17"/>
  <c r="D1156" i="17"/>
  <c r="D1157" i="17"/>
  <c r="D1158" i="17"/>
  <c r="D1159" i="17"/>
  <c r="D1160" i="17"/>
  <c r="D1161" i="17"/>
  <c r="D1162" i="17"/>
  <c r="D1163" i="17"/>
  <c r="D1164" i="17"/>
  <c r="D1165" i="17"/>
  <c r="D1166" i="17"/>
  <c r="D1167" i="17"/>
  <c r="D1168" i="17"/>
  <c r="D1169" i="17"/>
  <c r="D1170" i="17"/>
  <c r="D1171" i="17"/>
  <c r="D1172" i="17"/>
  <c r="D1173" i="17"/>
  <c r="D1174" i="17"/>
  <c r="D1175" i="17"/>
  <c r="D1176" i="17"/>
  <c r="D1177" i="17"/>
  <c r="D1178" i="17"/>
  <c r="D1179" i="17"/>
  <c r="D1180" i="17"/>
  <c r="D1181" i="17"/>
  <c r="D1182" i="17"/>
  <c r="D1183" i="17"/>
  <c r="D1184" i="17"/>
  <c r="D1185" i="17"/>
  <c r="D1186" i="17"/>
  <c r="D1187" i="17"/>
  <c r="D1188" i="17"/>
  <c r="D1189" i="17"/>
  <c r="D1190" i="17"/>
  <c r="D1191" i="17"/>
  <c r="D1192" i="17"/>
  <c r="D1193" i="17"/>
  <c r="D1194" i="17"/>
  <c r="D1195" i="17"/>
  <c r="D1196" i="17"/>
  <c r="D1197" i="17"/>
  <c r="D1198" i="17"/>
  <c r="D1199" i="17"/>
  <c r="D1200" i="17"/>
  <c r="D1201" i="17"/>
  <c r="D1202" i="17"/>
  <c r="D1203" i="17"/>
  <c r="D1204" i="17"/>
  <c r="D1205" i="17"/>
  <c r="D1206" i="17"/>
  <c r="D1207" i="17"/>
  <c r="D1208" i="17"/>
  <c r="D1209" i="17"/>
  <c r="D1210" i="17"/>
  <c r="D1211" i="17"/>
  <c r="D1212" i="17"/>
  <c r="D1213" i="17"/>
  <c r="D1214" i="17"/>
  <c r="D1215" i="17"/>
  <c r="D1216" i="17"/>
  <c r="D1217" i="17"/>
  <c r="D1218" i="17"/>
  <c r="D1219" i="17"/>
  <c r="D1220" i="17"/>
  <c r="D1221" i="17"/>
  <c r="D1222" i="17"/>
  <c r="D1223" i="17"/>
  <c r="D1224" i="17"/>
  <c r="D1225" i="17"/>
  <c r="D1226" i="17"/>
  <c r="D1227" i="17"/>
  <c r="D1228" i="17"/>
  <c r="D1229" i="17"/>
  <c r="D1230" i="17"/>
  <c r="D1231" i="17"/>
  <c r="D1232" i="17"/>
  <c r="D1233" i="17"/>
  <c r="D1234" i="17"/>
  <c r="D1235" i="17"/>
  <c r="D1236" i="17"/>
  <c r="D1237" i="17"/>
  <c r="D1238" i="17"/>
  <c r="D1239" i="17"/>
  <c r="D1240" i="17"/>
  <c r="D1241" i="17"/>
  <c r="D1242" i="17"/>
  <c r="D1243" i="17"/>
  <c r="D1244" i="17"/>
  <c r="D1245" i="17"/>
  <c r="D1246" i="17"/>
  <c r="D1247" i="17"/>
  <c r="D1248" i="17"/>
  <c r="D1249" i="17"/>
  <c r="D1250" i="17"/>
  <c r="D1251" i="17"/>
  <c r="D1252" i="17"/>
  <c r="D1253" i="17"/>
  <c r="D1254" i="17"/>
  <c r="D1255" i="17"/>
  <c r="D1256" i="17"/>
  <c r="D1257" i="17"/>
  <c r="D1258" i="17"/>
  <c r="D1259" i="17"/>
  <c r="D1260" i="17"/>
  <c r="D1261" i="17"/>
  <c r="D1262" i="17"/>
  <c r="D1263" i="17"/>
  <c r="D1264" i="17"/>
  <c r="D1265" i="17"/>
  <c r="D1266" i="17"/>
  <c r="D1267" i="17"/>
  <c r="D1268" i="17"/>
  <c r="D1269" i="17"/>
  <c r="D1270" i="17"/>
  <c r="D1271" i="17"/>
  <c r="D1272" i="17"/>
  <c r="D1273" i="17"/>
  <c r="D1274" i="17"/>
  <c r="D1275" i="17"/>
  <c r="D1276" i="17"/>
  <c r="D1277" i="17"/>
  <c r="D1278" i="17"/>
  <c r="D1279" i="17"/>
  <c r="D1280" i="17"/>
  <c r="D1281" i="17"/>
  <c r="D1282" i="17"/>
  <c r="D1283" i="17"/>
  <c r="D1284" i="17"/>
  <c r="D1285" i="17"/>
  <c r="D1286" i="17"/>
  <c r="D1287" i="17"/>
  <c r="D1288" i="17"/>
  <c r="D1289" i="17"/>
  <c r="D1290" i="17"/>
  <c r="D1291" i="17"/>
  <c r="D1292" i="17"/>
  <c r="D1293" i="17"/>
  <c r="D1294" i="17"/>
  <c r="D1295" i="17"/>
  <c r="D1296" i="17"/>
  <c r="D1297" i="17"/>
  <c r="D1298" i="17"/>
  <c r="D1299" i="17"/>
  <c r="D1300" i="17"/>
  <c r="D1301" i="17"/>
  <c r="D1302" i="17"/>
  <c r="D1303" i="17"/>
  <c r="D1304" i="17"/>
  <c r="D1305" i="17"/>
  <c r="D1306" i="17"/>
  <c r="D1307" i="17"/>
  <c r="D1308" i="17"/>
  <c r="D1309" i="17"/>
  <c r="D1310" i="17"/>
  <c r="D1311" i="17"/>
  <c r="D1312" i="17"/>
  <c r="D1313" i="17"/>
  <c r="D1314" i="17"/>
  <c r="D1315" i="17"/>
  <c r="D1316" i="17"/>
  <c r="D1317" i="17"/>
  <c r="D1318" i="17"/>
  <c r="D1319" i="17"/>
  <c r="D1320" i="17"/>
  <c r="D1321" i="17"/>
  <c r="D1322" i="17"/>
  <c r="D1323" i="17"/>
  <c r="D1324" i="17"/>
  <c r="D1325" i="17"/>
  <c r="D1326" i="17"/>
  <c r="D1327" i="17"/>
  <c r="D1328" i="17"/>
  <c r="D1329" i="17"/>
  <c r="D1330" i="17"/>
  <c r="D1331" i="17"/>
  <c r="D1332" i="17"/>
  <c r="D1333" i="17"/>
  <c r="D1334" i="17"/>
  <c r="D1335" i="17"/>
  <c r="D1336" i="17"/>
  <c r="D1337" i="17"/>
  <c r="D1338" i="17"/>
  <c r="D1339" i="17"/>
  <c r="D1340" i="17"/>
  <c r="D1341" i="17"/>
  <c r="D1342" i="17"/>
  <c r="D1343" i="17"/>
  <c r="D1344" i="17"/>
  <c r="D1345" i="17"/>
  <c r="D1346" i="17"/>
  <c r="D1347" i="17"/>
  <c r="D1348" i="17"/>
  <c r="D1349" i="17"/>
  <c r="D1350" i="17"/>
  <c r="D1351" i="17"/>
  <c r="D1352" i="17"/>
  <c r="D1353" i="17"/>
  <c r="D1354" i="17"/>
  <c r="D1355" i="17"/>
  <c r="D1356" i="17"/>
  <c r="D1357" i="17"/>
  <c r="D1358" i="17"/>
  <c r="D1359" i="17"/>
  <c r="D1360" i="17"/>
  <c r="D1361" i="17"/>
  <c r="D1362" i="17"/>
  <c r="D1363" i="17"/>
  <c r="D1364" i="17"/>
  <c r="D1365" i="17"/>
  <c r="D1366" i="17"/>
  <c r="D1367" i="17"/>
  <c r="D1368" i="17"/>
  <c r="D1369" i="17"/>
  <c r="D1370" i="17"/>
  <c r="D1371" i="17"/>
  <c r="D1372" i="17"/>
  <c r="D1373" i="17"/>
  <c r="D1374" i="17"/>
  <c r="D1375" i="17"/>
  <c r="D1376" i="17"/>
  <c r="D1377" i="17"/>
  <c r="D1378" i="17"/>
  <c r="D1379" i="17"/>
  <c r="D1380" i="17"/>
  <c r="D1381" i="17"/>
  <c r="D1382" i="17"/>
  <c r="D1383" i="17"/>
  <c r="D1384" i="17"/>
  <c r="D1385" i="17"/>
  <c r="D1386" i="17"/>
  <c r="D1387" i="17"/>
  <c r="D1388" i="17"/>
  <c r="D1389" i="17"/>
  <c r="D1390" i="17"/>
  <c r="D1391" i="17"/>
  <c r="D1392" i="17"/>
  <c r="D1393" i="17"/>
  <c r="D1394" i="17"/>
  <c r="D1395" i="17"/>
  <c r="D1396" i="17"/>
  <c r="D1397" i="17"/>
  <c r="D1398" i="17"/>
  <c r="D1399" i="17"/>
  <c r="D1400" i="17"/>
  <c r="D1401" i="17"/>
  <c r="D1402" i="17"/>
  <c r="D1403" i="17"/>
  <c r="D1404" i="17"/>
  <c r="D1405" i="17"/>
  <c r="D1406" i="17"/>
  <c r="D1407" i="17"/>
  <c r="D1408" i="17"/>
  <c r="D1409" i="17"/>
  <c r="D1410" i="17"/>
  <c r="D1411" i="17"/>
  <c r="D1412" i="17"/>
  <c r="D1413" i="17"/>
  <c r="D1414" i="17"/>
  <c r="D1415" i="17"/>
  <c r="D1416" i="17"/>
  <c r="D1417" i="17"/>
  <c r="D1418" i="17"/>
  <c r="D1419" i="17"/>
  <c r="D1420" i="17"/>
  <c r="D1421" i="17"/>
  <c r="D1422" i="17"/>
  <c r="D1423" i="17"/>
  <c r="D1424" i="17"/>
  <c r="D1425" i="17"/>
  <c r="D1426" i="17"/>
  <c r="D1427" i="17"/>
  <c r="D1428" i="17"/>
  <c r="D1429" i="17"/>
  <c r="D1430" i="17"/>
  <c r="D1431" i="17"/>
  <c r="D1432" i="17"/>
  <c r="D1433" i="17"/>
  <c r="D1434" i="17"/>
  <c r="D1435" i="17"/>
  <c r="D1436" i="17"/>
  <c r="D1437" i="17"/>
  <c r="D1438" i="17"/>
  <c r="D1439" i="17"/>
  <c r="D1440" i="17"/>
  <c r="D1441" i="17"/>
  <c r="D1442" i="17"/>
  <c r="D1443" i="17"/>
  <c r="D1444" i="17"/>
  <c r="D1445" i="17"/>
  <c r="D1446" i="17"/>
  <c r="D1447" i="17"/>
  <c r="D1448" i="17"/>
  <c r="D1449" i="17"/>
  <c r="D1450" i="17"/>
  <c r="D1451" i="17"/>
  <c r="D1452" i="17"/>
  <c r="D1453" i="17"/>
  <c r="D1454" i="17"/>
  <c r="D1455" i="17"/>
  <c r="D1456" i="17"/>
  <c r="D1457" i="17"/>
  <c r="D1458" i="17"/>
  <c r="D1459" i="17"/>
  <c r="D1460" i="17"/>
  <c r="D1461" i="17"/>
  <c r="D1462" i="17"/>
  <c r="D1463" i="17"/>
  <c r="D1464" i="17"/>
  <c r="D1465" i="17"/>
  <c r="D1466" i="17"/>
  <c r="D1467" i="17"/>
  <c r="D1468" i="17"/>
  <c r="D1469" i="17"/>
  <c r="D1470" i="17"/>
  <c r="D1471" i="17"/>
  <c r="D1472" i="17"/>
  <c r="D1473" i="17"/>
  <c r="D1474" i="17"/>
  <c r="D1475" i="17"/>
  <c r="D1476" i="17"/>
  <c r="D1477" i="17"/>
  <c r="D1478" i="17"/>
  <c r="D1479" i="17"/>
  <c r="D1480" i="17"/>
  <c r="D1481" i="17"/>
  <c r="D1482" i="17"/>
  <c r="D1483" i="17"/>
  <c r="D1484" i="17"/>
  <c r="D1485" i="17"/>
  <c r="D1486" i="17"/>
  <c r="D1487" i="17"/>
  <c r="D1488" i="17"/>
  <c r="D1489" i="17"/>
  <c r="D1490" i="17"/>
  <c r="D1491" i="17"/>
  <c r="D1492" i="17"/>
  <c r="D1493" i="17"/>
  <c r="D1494" i="17"/>
  <c r="D1495" i="17"/>
  <c r="D1496" i="17"/>
  <c r="D1497" i="17"/>
  <c r="D1498" i="17"/>
  <c r="D1499" i="17"/>
  <c r="D1500" i="17"/>
  <c r="D1501" i="17"/>
  <c r="D1502" i="17"/>
  <c r="D1503" i="17"/>
  <c r="D1504" i="17"/>
  <c r="D1505" i="17"/>
  <c r="D1506" i="17"/>
  <c r="D1507" i="17"/>
  <c r="D1508" i="17"/>
  <c r="D1509" i="17"/>
  <c r="D1510" i="17"/>
  <c r="D1511" i="17"/>
  <c r="D1512" i="17"/>
  <c r="D1513" i="17"/>
  <c r="D1514" i="17"/>
  <c r="D1515" i="17"/>
  <c r="D1516" i="17"/>
  <c r="D1517" i="17"/>
  <c r="D1518" i="17"/>
  <c r="D1519" i="17"/>
  <c r="D1520" i="17"/>
  <c r="D1521" i="17"/>
  <c r="D1522" i="17"/>
  <c r="D1523" i="17"/>
  <c r="D1524" i="17"/>
  <c r="D1525" i="17"/>
  <c r="D1526" i="17"/>
  <c r="D1527" i="17"/>
  <c r="D1528" i="17"/>
  <c r="D1529" i="17"/>
  <c r="D1530" i="17"/>
  <c r="D1531" i="17"/>
  <c r="D1532" i="17"/>
  <c r="D1533" i="17"/>
  <c r="D1534" i="17"/>
  <c r="D1535" i="17"/>
  <c r="D1536" i="17"/>
  <c r="D1537" i="17"/>
  <c r="D1538" i="17"/>
  <c r="D1539" i="17"/>
  <c r="D1540" i="17"/>
  <c r="D1541" i="17"/>
  <c r="D1542" i="17"/>
  <c r="D1543" i="17"/>
  <c r="D1544" i="17"/>
  <c r="D1545" i="17"/>
  <c r="D1546" i="17"/>
  <c r="D1547" i="17"/>
  <c r="D1548" i="17"/>
  <c r="D1549" i="17"/>
  <c r="D1550" i="17"/>
  <c r="D1551" i="17"/>
  <c r="D1552" i="17"/>
  <c r="D1553" i="17"/>
  <c r="D1554" i="17"/>
  <c r="D1555" i="17"/>
  <c r="D1556" i="17"/>
  <c r="D1557" i="17"/>
  <c r="D1558" i="17"/>
  <c r="D1559" i="17"/>
  <c r="D1560" i="17"/>
  <c r="D1561" i="17"/>
  <c r="D1562" i="17"/>
  <c r="D1563" i="17"/>
  <c r="D1564" i="17"/>
  <c r="D1565" i="17"/>
  <c r="D1566" i="17"/>
  <c r="D1567" i="17"/>
  <c r="D1568" i="17"/>
  <c r="D1569" i="17"/>
  <c r="D1570" i="17"/>
  <c r="D1571" i="17"/>
  <c r="D1572" i="17"/>
  <c r="D1573" i="17"/>
  <c r="D1574" i="17"/>
  <c r="D1575" i="17"/>
  <c r="D1576" i="17"/>
  <c r="D1577" i="17"/>
  <c r="D1578" i="17"/>
  <c r="D1579" i="17"/>
  <c r="D1580" i="17"/>
  <c r="D1581" i="17"/>
  <c r="D1582" i="17"/>
  <c r="D1583" i="17"/>
  <c r="D1584" i="17"/>
  <c r="D1585" i="17"/>
  <c r="D1586" i="17"/>
  <c r="D1587" i="17"/>
  <c r="D1588" i="17"/>
  <c r="D1589" i="17"/>
  <c r="D1590" i="17"/>
  <c r="D1591" i="17"/>
  <c r="D1592" i="17"/>
  <c r="D1593" i="17"/>
  <c r="D1594" i="17"/>
  <c r="D1595" i="17"/>
  <c r="D1596" i="17"/>
  <c r="D1597" i="17"/>
  <c r="D1598" i="17"/>
  <c r="D1599" i="17"/>
  <c r="D1600" i="17"/>
  <c r="D1601" i="17"/>
  <c r="D1602" i="17"/>
  <c r="D1603" i="17"/>
  <c r="D1604" i="17"/>
  <c r="D1605" i="17"/>
  <c r="D1606" i="17"/>
  <c r="D1607" i="17"/>
  <c r="D1608" i="17"/>
  <c r="D1609" i="17"/>
  <c r="D1610" i="17"/>
  <c r="D1611" i="17"/>
  <c r="D1612" i="17"/>
  <c r="D1613" i="17"/>
  <c r="D1614" i="17"/>
  <c r="D1615" i="17"/>
  <c r="D1616" i="17"/>
  <c r="D1617" i="17"/>
  <c r="D1618" i="17"/>
  <c r="D1619" i="17"/>
  <c r="D1620" i="17"/>
  <c r="D1621" i="17"/>
  <c r="D1622" i="17"/>
  <c r="D1623" i="17"/>
  <c r="D1624" i="17"/>
  <c r="D1625" i="17"/>
  <c r="D1626" i="17"/>
  <c r="D1627" i="17"/>
  <c r="D1628" i="17"/>
  <c r="D1629" i="17"/>
  <c r="D1630" i="17"/>
  <c r="D1631" i="17"/>
  <c r="D1632" i="17"/>
  <c r="D1633" i="17"/>
  <c r="D1634" i="17"/>
  <c r="D1635" i="17"/>
  <c r="D1636" i="17"/>
  <c r="D1637" i="17"/>
  <c r="D1638" i="17"/>
  <c r="D1639" i="17"/>
  <c r="D1640" i="17"/>
  <c r="D1641" i="17"/>
  <c r="D1642" i="17"/>
  <c r="D1643" i="17"/>
  <c r="D1644" i="17"/>
  <c r="D1645" i="17"/>
  <c r="D1646" i="17"/>
  <c r="D1647" i="17"/>
  <c r="D1648" i="17"/>
  <c r="D1649" i="17"/>
  <c r="D1650" i="17"/>
  <c r="D1651" i="17"/>
  <c r="D1652" i="17"/>
  <c r="D1653" i="17"/>
  <c r="D1654" i="17"/>
  <c r="D1655" i="17"/>
  <c r="D1656" i="17"/>
  <c r="D1657" i="17"/>
  <c r="D1658" i="17"/>
  <c r="D1659" i="17"/>
  <c r="D1660" i="17"/>
  <c r="D1661" i="17"/>
  <c r="D1662" i="17"/>
  <c r="D1663" i="17"/>
  <c r="D1664" i="17"/>
  <c r="D1665" i="17"/>
  <c r="D1666" i="17"/>
  <c r="D1667" i="17"/>
  <c r="D1668" i="17"/>
  <c r="D1669" i="17"/>
  <c r="D1670" i="17"/>
  <c r="D1671" i="17"/>
  <c r="D1672" i="17"/>
  <c r="D1673" i="17"/>
  <c r="D1674" i="17"/>
  <c r="D1675" i="17"/>
  <c r="D1676" i="17"/>
  <c r="D1677" i="17"/>
  <c r="D1678" i="17"/>
  <c r="D1679" i="17"/>
  <c r="D1680" i="17"/>
  <c r="D1681" i="17"/>
  <c r="D1682" i="17"/>
  <c r="D1683" i="17"/>
  <c r="D1684" i="17"/>
  <c r="D1685" i="17"/>
  <c r="D1686" i="17"/>
  <c r="D1687" i="17"/>
  <c r="D1688" i="17"/>
  <c r="D1689" i="17"/>
  <c r="D1690" i="17"/>
  <c r="D1691" i="17"/>
  <c r="D1692" i="17"/>
  <c r="D1693" i="17"/>
  <c r="D1694" i="17"/>
  <c r="D1695" i="17"/>
  <c r="D1696" i="17"/>
  <c r="D1697" i="17"/>
  <c r="D1698" i="17"/>
  <c r="D1699" i="17"/>
  <c r="D1700" i="17"/>
  <c r="D1701" i="17"/>
  <c r="D1702" i="17"/>
  <c r="D1703" i="17"/>
  <c r="D1704" i="17"/>
  <c r="D1705" i="17"/>
  <c r="D1706" i="17"/>
  <c r="D1707" i="17"/>
  <c r="D1708" i="17"/>
  <c r="D1709" i="17"/>
  <c r="D1710" i="17"/>
  <c r="D1711" i="17"/>
  <c r="D1712" i="17"/>
  <c r="D1713" i="17"/>
  <c r="D1714" i="17"/>
  <c r="D1715" i="17"/>
  <c r="D1716" i="17"/>
  <c r="D1717" i="17"/>
  <c r="D1718" i="17"/>
  <c r="D1719" i="17"/>
  <c r="D1720" i="17"/>
  <c r="D1721" i="17"/>
  <c r="D1722" i="17"/>
  <c r="D1723" i="17"/>
  <c r="D1724" i="17"/>
  <c r="D1725" i="17"/>
  <c r="D1726" i="17"/>
  <c r="D1727" i="17"/>
  <c r="D1728" i="17"/>
  <c r="D1729" i="17"/>
  <c r="D1730" i="17"/>
  <c r="D1731" i="17"/>
  <c r="D1732" i="17"/>
  <c r="D1733" i="17"/>
  <c r="D1734" i="17"/>
  <c r="D1735" i="17"/>
  <c r="D1736" i="17"/>
  <c r="D1737" i="17"/>
  <c r="D1738" i="17"/>
  <c r="D1739" i="17"/>
  <c r="D1740" i="17"/>
  <c r="D1741" i="17"/>
  <c r="D1742" i="17"/>
  <c r="D1743" i="17"/>
  <c r="D1744" i="17"/>
  <c r="D1745" i="17"/>
  <c r="D1746" i="17"/>
  <c r="D1747" i="17"/>
  <c r="D1748" i="17"/>
  <c r="D1749" i="17"/>
  <c r="D1750" i="17"/>
  <c r="D1751" i="17"/>
  <c r="D1752" i="17"/>
  <c r="D1753" i="17"/>
  <c r="D1754" i="17"/>
  <c r="D1755" i="17"/>
  <c r="D1756" i="17"/>
  <c r="D1757" i="17"/>
  <c r="D1758" i="17"/>
  <c r="D1759" i="17"/>
  <c r="D1760" i="17"/>
  <c r="D1761" i="17"/>
  <c r="D1762" i="17"/>
  <c r="D1763" i="17"/>
  <c r="D1764" i="17"/>
  <c r="D1765" i="17"/>
  <c r="D1766" i="17"/>
  <c r="D1767" i="17"/>
  <c r="D1768" i="17"/>
  <c r="D1769" i="17"/>
  <c r="D1770" i="17"/>
  <c r="D1771" i="17"/>
  <c r="D1772" i="17"/>
  <c r="D1773" i="17"/>
  <c r="D1774" i="17"/>
  <c r="D1775" i="17"/>
  <c r="D1776" i="17"/>
  <c r="D1777" i="17"/>
  <c r="D1778" i="17"/>
  <c r="D1779" i="17"/>
  <c r="D1780" i="17"/>
  <c r="D1781" i="17"/>
  <c r="D1782" i="17"/>
  <c r="D1783" i="17"/>
  <c r="D1784" i="17"/>
  <c r="D1785" i="17"/>
  <c r="D1786" i="17"/>
  <c r="D1787" i="17"/>
  <c r="D1788" i="17"/>
  <c r="D1789" i="17"/>
  <c r="D1790" i="17"/>
  <c r="D1791" i="17"/>
  <c r="D1792" i="17"/>
  <c r="D1793" i="17"/>
  <c r="D1794" i="17"/>
  <c r="D1795" i="17"/>
  <c r="D1796" i="17"/>
  <c r="D1797" i="17"/>
  <c r="D1798" i="17"/>
  <c r="D1799" i="17"/>
  <c r="D1800" i="17"/>
  <c r="D1801" i="17"/>
  <c r="D1802" i="17"/>
  <c r="D1803" i="17"/>
  <c r="D1804" i="17"/>
  <c r="D1805" i="17"/>
  <c r="D1806" i="17"/>
  <c r="D1807" i="17"/>
  <c r="D1808" i="17"/>
  <c r="D1809" i="17"/>
  <c r="D1810" i="17"/>
  <c r="D1811" i="17"/>
  <c r="D1812" i="17"/>
  <c r="D1813" i="17"/>
  <c r="D1814" i="17"/>
  <c r="D1815" i="17"/>
  <c r="D1816" i="17"/>
  <c r="D1817" i="17"/>
  <c r="D1818" i="17"/>
  <c r="D1819" i="17"/>
  <c r="D1820" i="17"/>
  <c r="D1821" i="17"/>
  <c r="D1822" i="17"/>
  <c r="D1823" i="17"/>
  <c r="D1824" i="17"/>
  <c r="D1825" i="17"/>
  <c r="D1826" i="17"/>
  <c r="D1827" i="17"/>
  <c r="D1828" i="17"/>
  <c r="D1829" i="17"/>
  <c r="D1830" i="17"/>
  <c r="D1831" i="17"/>
  <c r="D1832" i="17"/>
  <c r="D1833" i="17"/>
  <c r="D1834" i="17"/>
  <c r="D1835" i="17"/>
  <c r="D1836" i="17"/>
  <c r="D1837" i="17"/>
  <c r="D1838" i="17"/>
  <c r="D1839" i="17"/>
  <c r="D1840" i="17"/>
  <c r="D1841" i="17"/>
  <c r="D1842" i="17"/>
  <c r="D1843" i="17"/>
  <c r="D1844" i="17"/>
  <c r="D1845" i="17"/>
  <c r="D1846" i="17"/>
  <c r="D1847" i="17"/>
  <c r="D1848" i="17"/>
  <c r="D1849" i="17"/>
  <c r="D1850" i="17"/>
  <c r="D1851" i="17"/>
  <c r="D1852" i="17"/>
  <c r="D1853" i="17"/>
  <c r="D1854" i="17"/>
  <c r="D1855" i="17"/>
  <c r="D1856" i="17"/>
  <c r="D1857" i="17"/>
  <c r="D1858" i="17"/>
  <c r="D1859" i="17"/>
  <c r="D1860" i="17"/>
  <c r="D1861" i="17"/>
  <c r="D1862" i="17"/>
  <c r="D1863" i="17"/>
  <c r="D1864" i="17"/>
  <c r="D1865" i="17"/>
  <c r="D1866" i="17"/>
  <c r="D1867" i="17"/>
  <c r="D1868" i="17"/>
  <c r="D1869" i="17"/>
  <c r="D1870" i="17"/>
  <c r="D1871" i="17"/>
  <c r="D1872" i="17"/>
  <c r="D1873" i="17"/>
  <c r="D1874" i="17"/>
  <c r="D1875" i="17"/>
  <c r="D1876" i="17"/>
  <c r="D1877" i="17"/>
  <c r="D1878" i="17"/>
  <c r="D1879" i="17"/>
  <c r="D1880" i="17"/>
  <c r="D1881" i="17"/>
  <c r="D1882" i="17"/>
  <c r="D1883" i="17"/>
  <c r="D1884" i="17"/>
  <c r="D1885" i="17"/>
  <c r="D1886" i="17"/>
  <c r="D1887" i="17"/>
  <c r="D1888" i="17"/>
  <c r="D1889" i="17"/>
  <c r="D1890" i="17"/>
  <c r="D1891" i="17"/>
  <c r="D1892" i="17"/>
  <c r="D1893" i="17"/>
  <c r="D1894" i="17"/>
  <c r="D1895" i="17"/>
  <c r="D1896" i="17"/>
  <c r="D1897" i="17"/>
  <c r="D1898" i="17"/>
  <c r="D1899" i="17"/>
  <c r="D1900" i="17"/>
  <c r="D1901" i="17"/>
  <c r="D1902" i="17"/>
  <c r="D1903" i="17"/>
  <c r="D1904" i="17"/>
  <c r="D1905" i="17"/>
  <c r="D1906" i="17"/>
  <c r="D1907" i="17"/>
  <c r="D1908" i="17"/>
  <c r="D1909" i="17"/>
  <c r="D1910" i="17"/>
  <c r="D1911" i="17"/>
  <c r="D1912" i="17"/>
  <c r="D1913" i="17"/>
  <c r="D1914" i="17"/>
  <c r="D1915" i="17"/>
  <c r="D1916" i="17"/>
  <c r="D1917" i="17"/>
  <c r="D1918" i="17"/>
  <c r="D1919" i="17"/>
  <c r="D1920" i="17"/>
  <c r="D1921" i="17"/>
  <c r="D1922" i="17"/>
  <c r="D1923" i="17"/>
  <c r="D1924" i="17"/>
  <c r="D1925" i="17"/>
  <c r="D1926" i="17"/>
  <c r="D1927" i="17"/>
  <c r="D1928" i="17"/>
  <c r="D1929" i="17"/>
  <c r="D1930" i="17"/>
  <c r="D1931" i="17"/>
  <c r="D1932" i="17"/>
  <c r="D1933" i="17"/>
  <c r="D1934" i="17"/>
  <c r="D1935" i="17"/>
  <c r="D1936" i="17"/>
  <c r="D1937" i="17"/>
  <c r="D1938" i="17"/>
  <c r="D1939" i="17"/>
  <c r="D1940" i="17"/>
  <c r="D1941" i="17"/>
  <c r="D1942" i="17"/>
  <c r="D1943" i="17"/>
  <c r="D1944" i="17"/>
  <c r="D1945" i="17"/>
  <c r="D1946" i="17"/>
  <c r="D1947" i="17"/>
  <c r="D1948" i="17"/>
  <c r="D1949" i="17"/>
  <c r="D1950" i="17"/>
  <c r="D1951" i="17"/>
  <c r="D1952" i="17"/>
  <c r="D1953" i="17"/>
  <c r="D1954" i="17"/>
  <c r="D1955" i="17"/>
  <c r="D1956" i="17"/>
  <c r="D1957" i="17"/>
  <c r="D1958" i="17"/>
  <c r="D1959" i="17"/>
  <c r="D1960" i="17"/>
  <c r="D1961" i="17"/>
  <c r="D1962" i="17"/>
  <c r="D1963" i="17"/>
  <c r="D1964" i="17"/>
  <c r="D1965" i="17"/>
  <c r="D1966" i="17"/>
  <c r="D1967" i="17"/>
  <c r="D1968" i="17"/>
  <c r="D1969" i="17"/>
  <c r="D1970" i="17"/>
  <c r="D1971" i="17"/>
  <c r="D1972" i="17"/>
  <c r="D1973" i="17"/>
  <c r="D1974" i="17"/>
  <c r="D1975" i="17"/>
  <c r="D1976" i="17"/>
  <c r="D1977" i="17"/>
  <c r="D1978" i="17"/>
  <c r="D1979" i="17"/>
  <c r="D1980" i="17"/>
  <c r="D1981" i="17"/>
  <c r="D1982" i="17"/>
  <c r="D1983" i="17"/>
  <c r="D1984" i="17"/>
  <c r="D1985" i="17"/>
  <c r="D1986" i="17"/>
  <c r="D1987" i="17"/>
  <c r="D1988" i="17"/>
  <c r="D1989" i="17"/>
  <c r="D1990" i="17"/>
  <c r="D1991" i="17"/>
  <c r="D1992" i="17"/>
  <c r="D1993" i="17"/>
  <c r="D1994" i="17"/>
  <c r="D1995" i="17"/>
  <c r="D1996" i="17"/>
  <c r="D1997" i="17"/>
  <c r="D1998" i="17"/>
  <c r="D1999" i="17"/>
  <c r="D2000" i="17"/>
  <c r="D2001" i="17"/>
  <c r="D2002" i="17"/>
  <c r="D2003" i="17"/>
  <c r="D2004" i="17"/>
  <c r="D2005" i="17"/>
  <c r="D2006" i="17"/>
  <c r="D2007" i="17"/>
  <c r="D2008" i="17"/>
  <c r="D2009" i="17"/>
  <c r="D2010" i="17"/>
  <c r="D2011" i="17"/>
  <c r="D2012" i="17"/>
  <c r="D2013" i="17"/>
  <c r="D2014" i="17"/>
  <c r="D2015" i="17"/>
  <c r="D2016" i="17"/>
  <c r="D2017" i="17"/>
  <c r="D2018" i="17"/>
  <c r="D2019" i="17"/>
  <c r="D2020" i="17"/>
  <c r="D2021" i="17"/>
  <c r="D2022" i="17"/>
  <c r="D2023" i="17"/>
  <c r="D2024" i="17"/>
  <c r="D2025" i="17"/>
  <c r="D2026" i="17"/>
  <c r="D2027" i="17"/>
  <c r="D2028" i="17"/>
  <c r="D2029" i="17"/>
  <c r="D2030" i="17"/>
  <c r="D2031" i="17"/>
  <c r="D2032" i="17"/>
  <c r="D2033" i="17"/>
  <c r="D2034" i="17"/>
  <c r="D2035" i="17"/>
  <c r="D2036" i="17"/>
  <c r="D2037" i="17"/>
  <c r="D2038" i="17"/>
  <c r="D2039" i="17"/>
  <c r="D2040" i="17"/>
  <c r="D2041" i="17"/>
  <c r="D2042" i="17"/>
  <c r="D2043" i="17"/>
  <c r="D2044" i="17"/>
  <c r="D2045" i="17"/>
  <c r="D2046" i="17"/>
  <c r="D2047" i="17"/>
  <c r="D2048" i="17"/>
  <c r="D2049" i="17"/>
  <c r="D2050" i="17"/>
  <c r="D2051" i="17"/>
  <c r="D2052" i="17"/>
  <c r="D2053" i="17"/>
  <c r="D2054" i="17"/>
  <c r="D2055" i="17"/>
  <c r="D2056" i="17"/>
  <c r="D2057" i="17"/>
  <c r="D2058" i="17"/>
  <c r="D2059" i="17"/>
  <c r="D2060" i="17"/>
  <c r="D2061" i="17"/>
  <c r="D2062" i="17"/>
  <c r="D2063" i="17"/>
  <c r="D2064" i="17"/>
  <c r="D2065" i="17"/>
  <c r="D2066" i="17"/>
  <c r="D2067" i="17"/>
  <c r="D2068" i="17"/>
  <c r="D2069" i="17"/>
  <c r="D2070" i="17"/>
  <c r="D2071" i="17"/>
  <c r="D2072" i="17"/>
  <c r="D2073" i="17"/>
  <c r="D2074" i="17"/>
  <c r="D2075" i="17"/>
  <c r="D2076" i="17"/>
  <c r="D2077" i="17"/>
  <c r="D2078" i="17"/>
  <c r="D2079" i="17"/>
  <c r="D2080" i="17"/>
  <c r="D2081" i="17"/>
  <c r="D2082" i="17"/>
  <c r="D2083" i="17"/>
  <c r="D2084" i="17"/>
  <c r="D2085" i="17"/>
  <c r="D2086" i="17"/>
  <c r="D2087" i="17"/>
  <c r="D2088" i="17"/>
  <c r="D2089" i="17"/>
  <c r="D2090" i="17"/>
  <c r="D2091" i="17"/>
  <c r="D2092" i="17"/>
  <c r="D2093" i="17"/>
  <c r="D2094" i="17"/>
  <c r="D2095" i="17"/>
  <c r="D2096" i="17"/>
  <c r="D2097" i="17"/>
  <c r="D2098" i="17"/>
  <c r="D2099" i="17"/>
  <c r="D2100" i="17"/>
  <c r="D2101" i="17"/>
  <c r="D2102" i="17"/>
  <c r="D2103" i="17"/>
  <c r="D2104" i="17"/>
  <c r="D2105" i="17"/>
  <c r="D2106" i="17"/>
  <c r="D2107" i="17"/>
  <c r="D2108" i="17"/>
  <c r="D2109" i="17"/>
  <c r="D2110" i="17"/>
  <c r="D2111" i="17"/>
  <c r="D2112" i="17"/>
  <c r="D2113" i="17"/>
  <c r="D2114" i="17"/>
  <c r="D2115" i="17"/>
  <c r="D2116" i="17"/>
  <c r="D2117" i="17"/>
  <c r="D2118" i="17"/>
  <c r="D2119" i="17"/>
  <c r="D2120" i="17"/>
  <c r="D2121" i="17"/>
  <c r="D2122" i="17"/>
  <c r="D2123" i="17"/>
  <c r="D2124" i="17"/>
  <c r="D2125" i="17"/>
  <c r="D2126" i="17"/>
  <c r="D2127" i="17"/>
  <c r="D2128" i="17"/>
  <c r="D2129" i="17"/>
  <c r="D2130" i="17"/>
  <c r="D2131" i="17"/>
  <c r="D2132" i="17"/>
  <c r="D2133" i="17"/>
  <c r="D2134" i="17"/>
  <c r="D2135" i="17"/>
  <c r="D2136" i="17"/>
  <c r="D2137" i="17"/>
  <c r="D2138" i="17"/>
  <c r="D2139" i="17"/>
  <c r="D2140" i="17"/>
  <c r="D2141" i="17"/>
  <c r="D2142" i="17"/>
  <c r="D2143" i="17"/>
  <c r="D2144" i="17"/>
  <c r="D2145" i="17"/>
  <c r="D2146" i="17"/>
  <c r="D2147" i="17"/>
  <c r="D2148" i="17"/>
  <c r="D2149" i="17"/>
  <c r="D2150" i="17"/>
  <c r="D2151" i="17"/>
  <c r="D2152" i="17"/>
  <c r="D2153" i="17"/>
  <c r="D2154" i="17"/>
  <c r="D2155" i="17"/>
  <c r="D2156" i="17"/>
  <c r="D2157" i="17"/>
  <c r="D2158" i="17"/>
  <c r="D2159" i="17"/>
  <c r="D2160" i="17"/>
  <c r="D2161" i="17"/>
  <c r="D2162" i="17"/>
  <c r="D2163" i="17"/>
  <c r="D2164" i="17"/>
  <c r="D2165" i="17"/>
  <c r="D2166" i="17"/>
  <c r="D2167" i="17"/>
  <c r="D2168" i="17"/>
  <c r="D2169" i="17"/>
  <c r="D2170" i="17"/>
  <c r="D2171" i="17"/>
  <c r="D2172" i="17"/>
  <c r="D2173" i="17"/>
  <c r="D2174" i="17"/>
  <c r="D2175" i="17"/>
  <c r="D2176" i="17"/>
  <c r="D2177" i="17"/>
  <c r="D2178" i="17"/>
  <c r="D2179" i="17"/>
  <c r="D2180" i="17"/>
  <c r="D2181" i="17"/>
  <c r="D2182" i="17"/>
  <c r="D2183" i="17"/>
  <c r="D2184" i="17"/>
  <c r="D2185" i="17"/>
  <c r="D2186" i="17"/>
  <c r="D2187" i="17"/>
  <c r="D2188" i="17"/>
  <c r="D2189" i="17"/>
  <c r="D2190" i="17"/>
  <c r="D2191" i="17"/>
  <c r="D2192" i="17"/>
  <c r="D2193" i="17"/>
  <c r="D2194" i="17"/>
  <c r="D2195" i="17"/>
  <c r="D2196" i="17"/>
  <c r="D2197" i="17"/>
  <c r="D2198" i="17"/>
  <c r="D2199" i="17"/>
  <c r="D2200" i="17"/>
  <c r="D2201" i="17"/>
  <c r="D2202" i="17"/>
  <c r="D2203" i="17"/>
  <c r="D2204" i="17"/>
  <c r="D2205" i="17"/>
  <c r="D2206" i="17"/>
  <c r="D2207" i="17"/>
  <c r="D2208" i="17"/>
  <c r="D2209" i="17"/>
  <c r="D2210" i="17"/>
  <c r="D2211" i="17"/>
  <c r="D2212" i="17"/>
  <c r="D2213" i="17"/>
  <c r="D2214" i="17"/>
  <c r="D2215" i="17"/>
  <c r="D2216" i="17"/>
  <c r="D2217" i="17"/>
  <c r="D2218" i="17"/>
  <c r="D2219" i="17"/>
  <c r="D2220" i="17"/>
  <c r="D2221" i="17"/>
  <c r="D2222" i="17"/>
  <c r="D2223" i="17"/>
  <c r="D2224" i="17"/>
  <c r="D2225" i="17"/>
  <c r="D2226" i="17"/>
  <c r="D2227" i="17"/>
  <c r="D2228" i="17"/>
  <c r="D2229" i="17"/>
  <c r="D2230" i="17"/>
  <c r="D2231" i="17"/>
  <c r="D2232" i="17"/>
  <c r="D2233" i="17"/>
  <c r="D2234" i="17"/>
  <c r="D2235" i="17"/>
  <c r="D2236" i="17"/>
  <c r="D2237" i="17"/>
  <c r="D2238" i="17"/>
  <c r="D2239" i="17"/>
  <c r="D2240" i="17"/>
  <c r="D2241" i="17"/>
  <c r="D2242" i="17"/>
  <c r="D2243" i="17"/>
  <c r="D2244" i="17"/>
  <c r="D2245" i="17"/>
  <c r="D2246" i="17"/>
  <c r="D2247" i="17"/>
  <c r="D2248" i="17"/>
  <c r="D2249" i="17"/>
  <c r="D2250" i="17"/>
  <c r="D2251" i="17"/>
  <c r="D2252" i="17"/>
  <c r="D2253" i="17"/>
  <c r="D2254" i="17"/>
  <c r="D2255" i="17"/>
  <c r="D2256" i="17"/>
  <c r="D2257" i="17"/>
  <c r="D2258" i="17"/>
  <c r="D2259" i="17"/>
  <c r="D2260" i="17"/>
  <c r="D2261" i="17"/>
  <c r="D2262" i="17"/>
  <c r="D2263" i="17"/>
  <c r="D2264" i="17"/>
  <c r="D2265" i="17"/>
  <c r="D2266" i="17"/>
  <c r="D2267" i="17"/>
  <c r="D2268" i="17"/>
  <c r="D2269" i="17"/>
  <c r="D2270" i="17"/>
  <c r="D2271" i="17"/>
  <c r="D2272" i="17"/>
  <c r="D2273" i="17"/>
  <c r="D2274" i="17"/>
  <c r="D2275" i="17"/>
  <c r="D2276" i="17"/>
  <c r="D2277" i="17"/>
  <c r="D2278" i="17"/>
  <c r="D2279" i="17"/>
  <c r="D2280" i="17"/>
  <c r="D2281" i="17"/>
  <c r="D2282" i="17"/>
  <c r="D2283" i="17"/>
  <c r="D2284" i="17"/>
  <c r="D2285" i="17"/>
  <c r="D2286" i="17"/>
  <c r="D2287" i="17"/>
  <c r="D2288" i="17"/>
  <c r="D2289" i="17"/>
  <c r="D2290" i="17"/>
  <c r="D2291" i="17"/>
  <c r="D2292" i="17"/>
  <c r="D2293" i="17"/>
  <c r="D2294" i="17"/>
  <c r="D2295" i="17"/>
  <c r="D2296" i="17"/>
  <c r="D2297" i="17"/>
  <c r="D2298" i="17"/>
  <c r="D2299" i="17"/>
  <c r="D2300" i="17"/>
  <c r="D2301" i="17"/>
  <c r="D2302" i="17"/>
  <c r="D2303" i="17"/>
  <c r="D2304" i="17"/>
  <c r="D2305" i="17"/>
  <c r="D2306" i="17"/>
  <c r="D2307" i="17"/>
  <c r="D2308" i="17"/>
  <c r="D2309" i="17"/>
  <c r="D2310" i="17"/>
  <c r="D2311" i="17"/>
  <c r="D2312" i="17"/>
  <c r="D2313" i="17"/>
  <c r="D2314" i="17"/>
  <c r="D2315" i="17"/>
  <c r="D2316" i="17"/>
  <c r="D2317" i="17"/>
  <c r="D2318" i="17"/>
  <c r="D2319" i="17"/>
  <c r="D2320" i="17"/>
  <c r="D2321" i="17"/>
  <c r="D2322" i="17"/>
  <c r="D2323" i="17"/>
  <c r="D2324" i="17"/>
  <c r="D2325" i="17"/>
  <c r="D2326" i="17"/>
  <c r="D2327" i="17"/>
  <c r="D2328" i="17"/>
  <c r="D2329" i="17"/>
  <c r="D2330" i="17"/>
  <c r="D2331" i="17"/>
  <c r="D2332" i="17"/>
  <c r="D2333" i="17"/>
  <c r="D2334" i="17"/>
  <c r="D2335" i="17"/>
  <c r="D2336" i="17"/>
  <c r="D2337" i="17"/>
  <c r="D2338" i="17"/>
  <c r="D2339" i="17"/>
  <c r="D2340" i="17"/>
  <c r="D2341" i="17"/>
  <c r="D2342" i="17"/>
  <c r="D2343" i="17"/>
  <c r="D2344" i="17"/>
  <c r="D2345" i="17"/>
  <c r="D2346" i="17"/>
  <c r="D2347" i="17"/>
  <c r="D2348" i="17"/>
  <c r="D2349" i="17"/>
  <c r="D2350" i="17"/>
  <c r="D2351" i="17"/>
  <c r="D2352" i="17"/>
  <c r="D2353" i="17"/>
  <c r="D2354" i="17"/>
  <c r="D2355" i="17"/>
  <c r="D2356" i="17"/>
  <c r="D2357" i="17"/>
  <c r="D2358" i="17"/>
  <c r="D2359" i="17"/>
  <c r="D2360" i="17"/>
  <c r="D2361" i="17"/>
  <c r="D2362" i="17"/>
  <c r="D2363" i="17"/>
  <c r="D2364" i="17"/>
  <c r="D2365" i="17"/>
  <c r="D2366" i="17"/>
  <c r="D2367" i="17"/>
  <c r="D2368" i="17"/>
  <c r="D2369" i="17"/>
  <c r="D2370" i="17"/>
  <c r="D2371" i="17"/>
  <c r="D2372" i="17"/>
  <c r="D2373" i="17"/>
  <c r="D2374" i="17"/>
  <c r="D2375" i="17"/>
  <c r="D2376" i="17"/>
  <c r="D2377" i="17"/>
  <c r="D2378" i="17"/>
  <c r="D2379" i="17"/>
  <c r="D2380" i="17"/>
  <c r="D2381" i="17"/>
  <c r="D2382" i="17"/>
  <c r="D2383" i="17"/>
  <c r="D2384" i="17"/>
  <c r="D2385" i="17"/>
  <c r="D2386" i="17"/>
  <c r="D2387" i="17"/>
  <c r="D2388" i="17"/>
  <c r="D2389" i="17"/>
  <c r="D2390" i="17"/>
  <c r="D2391" i="17"/>
  <c r="D2392" i="17"/>
  <c r="D2393" i="17"/>
  <c r="D2394" i="17"/>
  <c r="D2395" i="17"/>
  <c r="D2396" i="17"/>
  <c r="D2397" i="17"/>
  <c r="D2398" i="17"/>
  <c r="D2399" i="17"/>
  <c r="D2400" i="17"/>
  <c r="D2401" i="17"/>
  <c r="D2402" i="17"/>
  <c r="D2403" i="17"/>
  <c r="D2404" i="17"/>
  <c r="D2405" i="17"/>
  <c r="D2406" i="17"/>
  <c r="D2407" i="17"/>
  <c r="D2408" i="17"/>
  <c r="D2409" i="17"/>
  <c r="D2410" i="17"/>
  <c r="D2411" i="17"/>
  <c r="D2412" i="17"/>
  <c r="D2413" i="17"/>
  <c r="D2414" i="17"/>
  <c r="D2415" i="17"/>
  <c r="D2416" i="17"/>
  <c r="D2417" i="17"/>
  <c r="D2418" i="17"/>
  <c r="D2419" i="17"/>
  <c r="D2420" i="17"/>
  <c r="D2421" i="17"/>
  <c r="D2422" i="17"/>
  <c r="D2423" i="17"/>
  <c r="D2424" i="17"/>
  <c r="D2425" i="17"/>
  <c r="D2426" i="17"/>
  <c r="D2427" i="17"/>
  <c r="D2428" i="17"/>
  <c r="D2429" i="17"/>
  <c r="D2430" i="17"/>
  <c r="D2431" i="17"/>
  <c r="D2432" i="17"/>
  <c r="D2433" i="17"/>
  <c r="D2434" i="17"/>
  <c r="D2435" i="17"/>
  <c r="D2436" i="17"/>
  <c r="D2437" i="17"/>
  <c r="D2438" i="17"/>
  <c r="D2439" i="17"/>
  <c r="D2440" i="17"/>
  <c r="D2441" i="17"/>
  <c r="D2442" i="17"/>
  <c r="D2443" i="17"/>
  <c r="D2444" i="17"/>
  <c r="D2445" i="17"/>
  <c r="D2446" i="17"/>
  <c r="D2447" i="17"/>
  <c r="D2448" i="17"/>
  <c r="D2449" i="17"/>
  <c r="D2450" i="17"/>
  <c r="D2451" i="17"/>
  <c r="D2452" i="17"/>
  <c r="D2453" i="17"/>
  <c r="D2454" i="17"/>
  <c r="D2455" i="17"/>
  <c r="D2456" i="17"/>
  <c r="D2457" i="17"/>
  <c r="D2458" i="17"/>
  <c r="D2459" i="17"/>
  <c r="D2460" i="17"/>
  <c r="D2461" i="17"/>
  <c r="D2462" i="17"/>
  <c r="D2463" i="17"/>
  <c r="D2464" i="17"/>
  <c r="D2465" i="17"/>
  <c r="D2466" i="17"/>
  <c r="D2467" i="17"/>
  <c r="D2468" i="17"/>
  <c r="D2469" i="17"/>
  <c r="D2470" i="17"/>
  <c r="D2471" i="17"/>
  <c r="D2472" i="17"/>
  <c r="D2473" i="17"/>
  <c r="D2474" i="17"/>
  <c r="D2475" i="17"/>
  <c r="D2476" i="17"/>
  <c r="D2477" i="17"/>
  <c r="D2478" i="17"/>
  <c r="D2479" i="17"/>
  <c r="D2480" i="17"/>
  <c r="D2481" i="17"/>
  <c r="D2482" i="17"/>
  <c r="D2483" i="17"/>
  <c r="D2484" i="17"/>
  <c r="D2485" i="17"/>
  <c r="D2486" i="17"/>
  <c r="D2487" i="17"/>
  <c r="D2488" i="17"/>
  <c r="D2489" i="17"/>
  <c r="D2490" i="17"/>
  <c r="D2491" i="17"/>
  <c r="D2492" i="17"/>
  <c r="D2493" i="17"/>
  <c r="D2494" i="17"/>
  <c r="D2495" i="17"/>
  <c r="D2496" i="17"/>
  <c r="D2497" i="17"/>
  <c r="D2498" i="17"/>
  <c r="D2499" i="17"/>
  <c r="D2500" i="17"/>
  <c r="D2501" i="17"/>
  <c r="D2502" i="17"/>
  <c r="D2503" i="17"/>
  <c r="D2504" i="17"/>
  <c r="D2505" i="17"/>
  <c r="D2506" i="17"/>
  <c r="D2507" i="17"/>
  <c r="D2508" i="17"/>
  <c r="D2509" i="17"/>
  <c r="D2510" i="17"/>
  <c r="D2511" i="17"/>
  <c r="D2512" i="17"/>
  <c r="D2513" i="17"/>
  <c r="D2514" i="17"/>
  <c r="D2515" i="17"/>
  <c r="D2516" i="17"/>
  <c r="D2517" i="17"/>
  <c r="D2518" i="17"/>
  <c r="D2519" i="17"/>
  <c r="D2520" i="17"/>
  <c r="D2521" i="17"/>
  <c r="D2522" i="17"/>
  <c r="D2523" i="17"/>
  <c r="D2524" i="17"/>
  <c r="D2525" i="17"/>
  <c r="D2526" i="17"/>
  <c r="D2527" i="17"/>
  <c r="D2528" i="17"/>
  <c r="D2529" i="17"/>
  <c r="D2530" i="17"/>
  <c r="D2531" i="17"/>
  <c r="D2532" i="17"/>
  <c r="D2533" i="17"/>
  <c r="D2534" i="17"/>
  <c r="D2535" i="17"/>
  <c r="D2536" i="17"/>
  <c r="D2537" i="17"/>
  <c r="D2538" i="17"/>
  <c r="D2539" i="17"/>
  <c r="D2540" i="17"/>
  <c r="D2541" i="17"/>
  <c r="D2542" i="17"/>
  <c r="D2543" i="17"/>
  <c r="D2544" i="17"/>
  <c r="D2545" i="17"/>
  <c r="D2546" i="17"/>
  <c r="D2547" i="17"/>
  <c r="D2548" i="17"/>
  <c r="D2549" i="17"/>
  <c r="D2550" i="17"/>
  <c r="D2551" i="17"/>
  <c r="D2552" i="17"/>
  <c r="D2553" i="17"/>
  <c r="D2554" i="17"/>
  <c r="D2555" i="17"/>
  <c r="D2556" i="17"/>
  <c r="D2557" i="17"/>
  <c r="D2558" i="17"/>
  <c r="D2559" i="17"/>
  <c r="D2560" i="17"/>
  <c r="D2561" i="17"/>
  <c r="D2562" i="17"/>
  <c r="D2563" i="17"/>
  <c r="D2564" i="17"/>
  <c r="D2565" i="17"/>
  <c r="D2566" i="17"/>
  <c r="D2567" i="17"/>
  <c r="D2568" i="17"/>
  <c r="D2569" i="17"/>
  <c r="D2570" i="17"/>
  <c r="D2571" i="17"/>
  <c r="D2572" i="17"/>
  <c r="D2573" i="17"/>
  <c r="D2574" i="17"/>
  <c r="D2575" i="17"/>
  <c r="D2576" i="17"/>
  <c r="D2577" i="17"/>
  <c r="D2578" i="17"/>
  <c r="D2579" i="17"/>
  <c r="D2580" i="17"/>
  <c r="D2581" i="17"/>
  <c r="D2582" i="17"/>
  <c r="D2583" i="17"/>
  <c r="D2584" i="17"/>
  <c r="D2585" i="17"/>
  <c r="D2586" i="17"/>
  <c r="D2587" i="17"/>
  <c r="D2588" i="17"/>
  <c r="D2589" i="17"/>
  <c r="D2590" i="17"/>
  <c r="D2591" i="17"/>
  <c r="D2592" i="17"/>
  <c r="D2593" i="17"/>
  <c r="D2594" i="17"/>
  <c r="D2595" i="17"/>
  <c r="D2596" i="17"/>
  <c r="D2597" i="17"/>
  <c r="D2598" i="17"/>
  <c r="D2599" i="17"/>
  <c r="D2600" i="17"/>
  <c r="D2601" i="17"/>
  <c r="D2602" i="17"/>
  <c r="D2603" i="17"/>
  <c r="D2604" i="17"/>
  <c r="D2605" i="17"/>
  <c r="D2606" i="17"/>
  <c r="D2607" i="17"/>
  <c r="D2608" i="17"/>
  <c r="D2609" i="17"/>
  <c r="D2610" i="17"/>
  <c r="D2611" i="17"/>
  <c r="D2612" i="17"/>
  <c r="D2613" i="17"/>
  <c r="D2614" i="17"/>
  <c r="D2615" i="17"/>
  <c r="D2616" i="17"/>
  <c r="D2617" i="17"/>
  <c r="D2618" i="17"/>
  <c r="D2619" i="17"/>
  <c r="D2620" i="17"/>
  <c r="D2621" i="17"/>
  <c r="D2622" i="17"/>
  <c r="D2623" i="17"/>
  <c r="D2624" i="17"/>
  <c r="D2625" i="17"/>
  <c r="D2626" i="17"/>
  <c r="D2627" i="17"/>
  <c r="D2628" i="17"/>
  <c r="D2629" i="17"/>
  <c r="D2630" i="17"/>
  <c r="D2631" i="17"/>
  <c r="D2632" i="17"/>
  <c r="D2633" i="17"/>
  <c r="D2634" i="17"/>
  <c r="D2635" i="17"/>
  <c r="D2636" i="17"/>
  <c r="D2637" i="17"/>
  <c r="D2638" i="17"/>
  <c r="D2639" i="17"/>
  <c r="D2640" i="17"/>
  <c r="D2641" i="17"/>
  <c r="D2642" i="17"/>
  <c r="D2643" i="17"/>
  <c r="D2644" i="17"/>
  <c r="D2645" i="17"/>
  <c r="D2646" i="17"/>
  <c r="D2647" i="17"/>
  <c r="D2648" i="17"/>
  <c r="D2649" i="17"/>
  <c r="D2650" i="17"/>
  <c r="D2651" i="17"/>
  <c r="D2652" i="17"/>
  <c r="D2653" i="17"/>
  <c r="D2654" i="17"/>
  <c r="D2655" i="17"/>
  <c r="D2656" i="17"/>
  <c r="D2657" i="17"/>
  <c r="D2658" i="17"/>
  <c r="D2659" i="17"/>
  <c r="D2660" i="17"/>
  <c r="D2661" i="17"/>
  <c r="D2662" i="17"/>
  <c r="D2663" i="17"/>
  <c r="D2664" i="17"/>
  <c r="D2665" i="17"/>
  <c r="D2666" i="17"/>
  <c r="D2667" i="17"/>
  <c r="D2668" i="17"/>
  <c r="D2669" i="17"/>
  <c r="D2670" i="17"/>
  <c r="D2671" i="17"/>
  <c r="D2672" i="17"/>
  <c r="D2673" i="17"/>
  <c r="D2674" i="17"/>
  <c r="D2675" i="17"/>
  <c r="D2676" i="17"/>
  <c r="D2677" i="17"/>
  <c r="D2678" i="17"/>
  <c r="D2679" i="17"/>
  <c r="D2680" i="17"/>
  <c r="D2681" i="17"/>
  <c r="D2682" i="17"/>
  <c r="D2683" i="17"/>
  <c r="D2684" i="17"/>
  <c r="D2685" i="17"/>
  <c r="D2686" i="17"/>
  <c r="D2687" i="17"/>
  <c r="D2688" i="17"/>
  <c r="D2689" i="17"/>
  <c r="D2690" i="17"/>
  <c r="D2691" i="17"/>
  <c r="D2692" i="17"/>
  <c r="D2693" i="17"/>
  <c r="D2694" i="17"/>
  <c r="D2695" i="17"/>
  <c r="D2696" i="17"/>
  <c r="D2697" i="17"/>
  <c r="D2698" i="17"/>
  <c r="D2699" i="17"/>
  <c r="D2700" i="17"/>
  <c r="D2701" i="17"/>
  <c r="D2702" i="17"/>
  <c r="D2703" i="17"/>
  <c r="D2704" i="17"/>
  <c r="D2705" i="17"/>
  <c r="D2706" i="17"/>
  <c r="D2707" i="17"/>
  <c r="D2708" i="17"/>
  <c r="D2709" i="17"/>
  <c r="D2710" i="17"/>
  <c r="D2711" i="17"/>
  <c r="D2712" i="17"/>
  <c r="D2713" i="17"/>
  <c r="D2714" i="17"/>
  <c r="D2715" i="17"/>
  <c r="D2716" i="17"/>
  <c r="D2717" i="17"/>
  <c r="D2718" i="17"/>
  <c r="D2719" i="17"/>
  <c r="D2720" i="17"/>
  <c r="D2721" i="17"/>
  <c r="D2722" i="17"/>
  <c r="D2723" i="17"/>
  <c r="D2724" i="17"/>
  <c r="D2725" i="17"/>
  <c r="D2726" i="17"/>
  <c r="D2727" i="17"/>
  <c r="D2728" i="17"/>
  <c r="D2729" i="17"/>
  <c r="D2730" i="17"/>
  <c r="D2731" i="17"/>
  <c r="D2732" i="17"/>
  <c r="D2733" i="17"/>
  <c r="D2734" i="17"/>
  <c r="D2735" i="17"/>
  <c r="D2736" i="17"/>
  <c r="D2737" i="17"/>
  <c r="D2738" i="17"/>
  <c r="D2739" i="17"/>
  <c r="D2740" i="17"/>
  <c r="D2741" i="17"/>
  <c r="D2742" i="17"/>
  <c r="D2743" i="17"/>
  <c r="D2744" i="17"/>
  <c r="D2745" i="17"/>
  <c r="D2746" i="17"/>
  <c r="D2747" i="17"/>
  <c r="D2748" i="17"/>
  <c r="D2749" i="17"/>
  <c r="D2750" i="17"/>
  <c r="D2751" i="17"/>
  <c r="D2752" i="17"/>
  <c r="D2753" i="17"/>
  <c r="D2754" i="17"/>
  <c r="D2755" i="17"/>
  <c r="D2756" i="17"/>
  <c r="D2757" i="17"/>
  <c r="D2758" i="17"/>
  <c r="D2759" i="17"/>
  <c r="D2760" i="17"/>
  <c r="D2761" i="17"/>
  <c r="D2762" i="17"/>
  <c r="D2763" i="17"/>
  <c r="D2764" i="17"/>
  <c r="D2765" i="17"/>
  <c r="D2766" i="17"/>
  <c r="D2767" i="17"/>
  <c r="D2768" i="17"/>
  <c r="D2769" i="17"/>
  <c r="D2770" i="17"/>
  <c r="D2771" i="17"/>
  <c r="D2772" i="17"/>
  <c r="D2773" i="17"/>
  <c r="D2774" i="17"/>
  <c r="D2775" i="17"/>
  <c r="D2776" i="17"/>
  <c r="D2777" i="17"/>
  <c r="D2778" i="17"/>
  <c r="D2779" i="17"/>
  <c r="D2780" i="17"/>
  <c r="D2781" i="17"/>
  <c r="D2782" i="17"/>
  <c r="D2783" i="17"/>
  <c r="D2784" i="17"/>
  <c r="D2785" i="17"/>
  <c r="D2786" i="17"/>
  <c r="D2787" i="17"/>
  <c r="D2788" i="17"/>
  <c r="D2789" i="17"/>
  <c r="D2790" i="17"/>
  <c r="D2791" i="17"/>
  <c r="D2792" i="17"/>
  <c r="D2793" i="17"/>
  <c r="D2794" i="17"/>
  <c r="D2795" i="17"/>
  <c r="D2796" i="17"/>
  <c r="D2797" i="17"/>
  <c r="D2798" i="17"/>
  <c r="D2799" i="17"/>
  <c r="D2800" i="17"/>
  <c r="D2801" i="17"/>
  <c r="D2802" i="17"/>
  <c r="D2803" i="17"/>
  <c r="D2804" i="17"/>
  <c r="D2805" i="17"/>
  <c r="D2806" i="17"/>
  <c r="D2807" i="17"/>
  <c r="D2808" i="17"/>
  <c r="D2809" i="17"/>
  <c r="D2810" i="17"/>
  <c r="D2811" i="17"/>
  <c r="D2812" i="17"/>
  <c r="D2813" i="17"/>
  <c r="D2814" i="17"/>
  <c r="D2815" i="17"/>
  <c r="D2816" i="17"/>
  <c r="D2817" i="17"/>
  <c r="D2818" i="17"/>
  <c r="D2819" i="17"/>
  <c r="D2820" i="17"/>
  <c r="D2821" i="17"/>
  <c r="D2822" i="17"/>
  <c r="D2823" i="17"/>
  <c r="D2824" i="17"/>
  <c r="D2825" i="17"/>
  <c r="D2826" i="17"/>
  <c r="D2827" i="17"/>
  <c r="D2828" i="17"/>
  <c r="D2829" i="17"/>
  <c r="D2830" i="17"/>
  <c r="D2831" i="17"/>
  <c r="D2832" i="17"/>
  <c r="D2833" i="17"/>
  <c r="D2834" i="17"/>
  <c r="D2835" i="17"/>
  <c r="D2836" i="17"/>
  <c r="D2837" i="17"/>
  <c r="D2838" i="17"/>
  <c r="D2839" i="17"/>
  <c r="D2840" i="17"/>
  <c r="D2841" i="17"/>
  <c r="D2842" i="17"/>
  <c r="D2843" i="17"/>
  <c r="D2844" i="17"/>
  <c r="D2845" i="17"/>
  <c r="D2846" i="17"/>
  <c r="D2847" i="17"/>
  <c r="D2848" i="17"/>
  <c r="D2849" i="17"/>
  <c r="D2850" i="17"/>
  <c r="D2851" i="17"/>
  <c r="D2852" i="17"/>
  <c r="D2853" i="17"/>
  <c r="D2854" i="17"/>
  <c r="D2855" i="17"/>
  <c r="D2856" i="17"/>
  <c r="D2857" i="17"/>
  <c r="D2858" i="17"/>
  <c r="D2859" i="17"/>
  <c r="D2860" i="17"/>
  <c r="D2861" i="17"/>
  <c r="D2862" i="17"/>
  <c r="D2863" i="17"/>
  <c r="D2864" i="17"/>
  <c r="D2865" i="17"/>
  <c r="D2866" i="17"/>
  <c r="D2867" i="17"/>
  <c r="D2868" i="17"/>
  <c r="D2869" i="17"/>
  <c r="D2870" i="17"/>
  <c r="D2871" i="17"/>
  <c r="D2872" i="17"/>
  <c r="D2873" i="17"/>
  <c r="D2874" i="17"/>
  <c r="D2875" i="17"/>
  <c r="D2876" i="17"/>
  <c r="D2877" i="17"/>
  <c r="D2878" i="17"/>
  <c r="D2879" i="17"/>
  <c r="D2880" i="17"/>
  <c r="D2881" i="17"/>
  <c r="D2882" i="17"/>
  <c r="D2883" i="17"/>
  <c r="D2884" i="17"/>
  <c r="D2885" i="17"/>
  <c r="D2886" i="17"/>
  <c r="D2887" i="17"/>
  <c r="D2888" i="17"/>
  <c r="D2889" i="17"/>
  <c r="D2890" i="17"/>
  <c r="D2891" i="17"/>
  <c r="D2892" i="17"/>
  <c r="D2893" i="17"/>
  <c r="D2894" i="17"/>
  <c r="D2895" i="17"/>
  <c r="D2896" i="17"/>
  <c r="D2897" i="17"/>
  <c r="D2898" i="17"/>
  <c r="D2899" i="17"/>
  <c r="D2900" i="17"/>
  <c r="D2901" i="17"/>
  <c r="D2902" i="17"/>
  <c r="D2903" i="17"/>
  <c r="D2904" i="17"/>
  <c r="D2905" i="17"/>
  <c r="D2906" i="17"/>
  <c r="D2907" i="17"/>
  <c r="D2908" i="17"/>
  <c r="D2909" i="17"/>
  <c r="D2910" i="17"/>
  <c r="D2911" i="17"/>
  <c r="D2912" i="17"/>
  <c r="D2913" i="17"/>
  <c r="D2914" i="17"/>
  <c r="D2915" i="17"/>
  <c r="D2916" i="17"/>
  <c r="D2917" i="17"/>
  <c r="D2918" i="17"/>
  <c r="D2919" i="17"/>
  <c r="D2920" i="17"/>
  <c r="D2921" i="17"/>
  <c r="D2922" i="17"/>
  <c r="D2923" i="17"/>
  <c r="D2924" i="17"/>
  <c r="D2925" i="17"/>
  <c r="D2926" i="17"/>
  <c r="D2927" i="17"/>
  <c r="D2928" i="17"/>
  <c r="D2929" i="17"/>
  <c r="D2930" i="17"/>
  <c r="D2931" i="17"/>
  <c r="D2932" i="17"/>
  <c r="D2933" i="17"/>
  <c r="D2934" i="17"/>
  <c r="D2935" i="17"/>
  <c r="D2936" i="17"/>
  <c r="D2937" i="17"/>
  <c r="D2938" i="17"/>
  <c r="D2939" i="17"/>
  <c r="D2940" i="17"/>
  <c r="D2941" i="17"/>
  <c r="D2942" i="17"/>
  <c r="D2943" i="17"/>
  <c r="D2944" i="17"/>
  <c r="D2945" i="17"/>
  <c r="D2946" i="17"/>
  <c r="D2947" i="17"/>
  <c r="D2948" i="17"/>
  <c r="D2949" i="17"/>
  <c r="D2950" i="17"/>
  <c r="D2951" i="17"/>
  <c r="D2952" i="17"/>
  <c r="D2953" i="17"/>
  <c r="D2954" i="17"/>
  <c r="D2955" i="17"/>
  <c r="D2956" i="17"/>
  <c r="D2957" i="17"/>
  <c r="D2958" i="17"/>
  <c r="D2959" i="17"/>
  <c r="D2960" i="17"/>
  <c r="D2961" i="17"/>
  <c r="D2962" i="17"/>
  <c r="D2963" i="17"/>
  <c r="D2964" i="17"/>
  <c r="D2965" i="17"/>
  <c r="D2966" i="17"/>
  <c r="D2967" i="17"/>
  <c r="D2968" i="17"/>
  <c r="D2969" i="17"/>
  <c r="D2970" i="17"/>
  <c r="D2971" i="17"/>
  <c r="D2972" i="17"/>
  <c r="D2973" i="17"/>
  <c r="D2974" i="17"/>
  <c r="D2975" i="17"/>
  <c r="D2976" i="17"/>
  <c r="D2977" i="17"/>
  <c r="D2978" i="17"/>
  <c r="D2979" i="17"/>
  <c r="D2980" i="17"/>
  <c r="D2981" i="17"/>
  <c r="D2982" i="17"/>
  <c r="D2983" i="17"/>
  <c r="D2984" i="17"/>
  <c r="D2985" i="17"/>
  <c r="D2986" i="17"/>
  <c r="D2987" i="17"/>
  <c r="D2988" i="17"/>
  <c r="D2989" i="17"/>
  <c r="D2990" i="17"/>
  <c r="D2991" i="17"/>
  <c r="D2992" i="17"/>
  <c r="D2993" i="17"/>
  <c r="D2994" i="17"/>
  <c r="D2995" i="17"/>
  <c r="D2996" i="17"/>
  <c r="D2997" i="17"/>
  <c r="D2998" i="17"/>
  <c r="D2999" i="17"/>
  <c r="D3000" i="17"/>
  <c r="D3001" i="17"/>
  <c r="D3002" i="17"/>
  <c r="D3003" i="17"/>
  <c r="D3004" i="17"/>
  <c r="D3005" i="17"/>
  <c r="D3006" i="17"/>
  <c r="D3007" i="17"/>
  <c r="D3008" i="17"/>
  <c r="D3009" i="17"/>
  <c r="D3010" i="17"/>
  <c r="D3011" i="17"/>
  <c r="D3012" i="17"/>
  <c r="D3013" i="17"/>
  <c r="D3014" i="17"/>
  <c r="D3015" i="17"/>
  <c r="D3016" i="17"/>
  <c r="D3017" i="17"/>
  <c r="D3018" i="17"/>
  <c r="D3019" i="17"/>
  <c r="D3020" i="17"/>
  <c r="D3021" i="17"/>
  <c r="D3022" i="17"/>
  <c r="D3023" i="17"/>
  <c r="D3024" i="17"/>
  <c r="D3025" i="17"/>
  <c r="D3026" i="17"/>
  <c r="D3027" i="17"/>
  <c r="D3028" i="17"/>
  <c r="D3029" i="17"/>
  <c r="D3030" i="17"/>
  <c r="D3031" i="17"/>
  <c r="D3032" i="17"/>
  <c r="D3033" i="17"/>
  <c r="D3034" i="17"/>
  <c r="D3035" i="17"/>
  <c r="D3036" i="17"/>
  <c r="D3037" i="17"/>
  <c r="D3038" i="17"/>
  <c r="D3039" i="17"/>
  <c r="D3040" i="17"/>
  <c r="D3041" i="17"/>
  <c r="D3042" i="17"/>
  <c r="D3043" i="17"/>
  <c r="D3044" i="17"/>
  <c r="D3045" i="17"/>
  <c r="D3046" i="17"/>
  <c r="D3047" i="17"/>
  <c r="D3048" i="17"/>
  <c r="D3049" i="17"/>
  <c r="D3050" i="17"/>
  <c r="D3051" i="17"/>
  <c r="D3052" i="17"/>
  <c r="D3053" i="17"/>
  <c r="D3054" i="17"/>
  <c r="D3055" i="17"/>
  <c r="D3056" i="17"/>
  <c r="D3057" i="17"/>
  <c r="D3058" i="17"/>
  <c r="D3059" i="17"/>
  <c r="D3060" i="17"/>
  <c r="D3061" i="17"/>
  <c r="D3062" i="17"/>
  <c r="D3063" i="17"/>
  <c r="D3064" i="17"/>
  <c r="D3065" i="17"/>
  <c r="D3066" i="17"/>
  <c r="D3067" i="17"/>
  <c r="D3068" i="17"/>
  <c r="D3069" i="17"/>
  <c r="D3070" i="17"/>
  <c r="D3071" i="17"/>
  <c r="D3072" i="17"/>
  <c r="D3073" i="17"/>
  <c r="D3074" i="17"/>
  <c r="D3075" i="17"/>
  <c r="D3076" i="17"/>
  <c r="D3077" i="17"/>
  <c r="D3078" i="17"/>
  <c r="D3079" i="17"/>
  <c r="D3080" i="17"/>
  <c r="D3081" i="17"/>
  <c r="D3082" i="17"/>
  <c r="D3083" i="17"/>
  <c r="D3084" i="17"/>
  <c r="D3085" i="17"/>
  <c r="D3086" i="17"/>
  <c r="D3087" i="17"/>
  <c r="D3088" i="17"/>
  <c r="D3089" i="17"/>
  <c r="D3090" i="17"/>
  <c r="D3091" i="17"/>
  <c r="D3092" i="17"/>
  <c r="D3093" i="17"/>
  <c r="D3094" i="17"/>
  <c r="D3095" i="17"/>
  <c r="D3096" i="17"/>
  <c r="D3097" i="17"/>
  <c r="D3098" i="17"/>
  <c r="D3099" i="17"/>
  <c r="D3100" i="17"/>
  <c r="D3101" i="17"/>
  <c r="D3102" i="17"/>
  <c r="D3103" i="17"/>
  <c r="D3104" i="17"/>
  <c r="D3105" i="17"/>
  <c r="D3106" i="17"/>
  <c r="D3107" i="17"/>
  <c r="D3108" i="17"/>
  <c r="D3109" i="17"/>
  <c r="D3110" i="17"/>
  <c r="D3111" i="17"/>
  <c r="D3112" i="17"/>
  <c r="D3113" i="17"/>
  <c r="D3114" i="17"/>
  <c r="D3115" i="17"/>
  <c r="D3116" i="17"/>
  <c r="D3117" i="17"/>
  <c r="D3118" i="17"/>
  <c r="D3119" i="17"/>
  <c r="D3120" i="17"/>
  <c r="D3121" i="17"/>
  <c r="D3122" i="17"/>
  <c r="D3123" i="17"/>
  <c r="D3124" i="17"/>
  <c r="D3125" i="17"/>
  <c r="D3126" i="17"/>
  <c r="D3127" i="17"/>
  <c r="D3128" i="17"/>
  <c r="D3129" i="17"/>
  <c r="D3130" i="17"/>
  <c r="D3131" i="17"/>
  <c r="D3132" i="17"/>
  <c r="D3133" i="17"/>
  <c r="D3134" i="17"/>
  <c r="D3135" i="17"/>
  <c r="D3136" i="17"/>
  <c r="D3137" i="17"/>
  <c r="D3138" i="17"/>
  <c r="D3139" i="17"/>
  <c r="D3140" i="17"/>
  <c r="D3141" i="17"/>
  <c r="D3142" i="17"/>
  <c r="D3143" i="17"/>
  <c r="D3144" i="17"/>
  <c r="D3145" i="17"/>
  <c r="D3146" i="17"/>
  <c r="D3147" i="17"/>
  <c r="D3148" i="17"/>
  <c r="D3149" i="17"/>
  <c r="D3150" i="17"/>
  <c r="D3151" i="17"/>
  <c r="D3152" i="17"/>
  <c r="D3153" i="17"/>
  <c r="D3154" i="17"/>
  <c r="D3155" i="17"/>
  <c r="D3156" i="17"/>
  <c r="D3157" i="17"/>
  <c r="D3158" i="17"/>
  <c r="D3159" i="17"/>
  <c r="D3160" i="17"/>
  <c r="D3161" i="17"/>
  <c r="D3162" i="17"/>
  <c r="D3163" i="17"/>
  <c r="D3164" i="17"/>
  <c r="D3165" i="17"/>
  <c r="D3166" i="17"/>
  <c r="D3167" i="17"/>
  <c r="D3168" i="17"/>
  <c r="D3169" i="17"/>
  <c r="D3170" i="17"/>
  <c r="D3171" i="17"/>
  <c r="D3172" i="17"/>
  <c r="D3173" i="17"/>
  <c r="D3174" i="17"/>
  <c r="D3175" i="17"/>
  <c r="D3176" i="17"/>
  <c r="D3177" i="17"/>
  <c r="D3178" i="17"/>
  <c r="D3179" i="17"/>
  <c r="D3180" i="17"/>
  <c r="D3181" i="17"/>
  <c r="D3182" i="17"/>
  <c r="D3183" i="17"/>
  <c r="D3184" i="17"/>
  <c r="D3185" i="17"/>
  <c r="D3186" i="17"/>
  <c r="D3187" i="17"/>
  <c r="D3188" i="17"/>
  <c r="D3189" i="17"/>
  <c r="D3190" i="17"/>
  <c r="D3191" i="17"/>
  <c r="D3192" i="17"/>
  <c r="D3193" i="17"/>
  <c r="D3194" i="17"/>
  <c r="D3195" i="17"/>
  <c r="D3196" i="17"/>
  <c r="D3197" i="17"/>
  <c r="D3198" i="17"/>
  <c r="D3199" i="17"/>
  <c r="D3200" i="17"/>
  <c r="D3201" i="17"/>
  <c r="D3202" i="17"/>
  <c r="D3203" i="17"/>
  <c r="D3204" i="17"/>
  <c r="D3205" i="17"/>
  <c r="D3206" i="17"/>
  <c r="D3207" i="17"/>
  <c r="D3208" i="17"/>
  <c r="D3209" i="17"/>
  <c r="D3210" i="17"/>
  <c r="D3211" i="17"/>
  <c r="D3212" i="17"/>
  <c r="D3213" i="17"/>
  <c r="D3214" i="17"/>
  <c r="D3215" i="17"/>
  <c r="D3216" i="17"/>
  <c r="D3217" i="17"/>
  <c r="D3218" i="17"/>
  <c r="D3219" i="17"/>
  <c r="D3220" i="17"/>
  <c r="D3221" i="17"/>
  <c r="D3222" i="17"/>
  <c r="D3223" i="17"/>
  <c r="D3224" i="17"/>
  <c r="D3225" i="17"/>
  <c r="D3226" i="17"/>
  <c r="D3227" i="17"/>
  <c r="D3228" i="17"/>
  <c r="D3229" i="17"/>
  <c r="D3230" i="17"/>
  <c r="D3231" i="17"/>
  <c r="D3232" i="17"/>
  <c r="D3233" i="17"/>
  <c r="D3234" i="17"/>
  <c r="D3235" i="17"/>
  <c r="D3236" i="17"/>
  <c r="D3237" i="17"/>
  <c r="D3238" i="17"/>
  <c r="D3239" i="17"/>
  <c r="D3240" i="17"/>
  <c r="D3241" i="17"/>
  <c r="D3242" i="17"/>
  <c r="D3243" i="17"/>
  <c r="D3244" i="17"/>
  <c r="D3245" i="17"/>
  <c r="D3246" i="17"/>
  <c r="D3247" i="17"/>
  <c r="D3248" i="17"/>
  <c r="D3249" i="17"/>
  <c r="D3250" i="17"/>
  <c r="D3251" i="17"/>
  <c r="D3252" i="17"/>
  <c r="D3253" i="17"/>
  <c r="D3254" i="17"/>
  <c r="D3255" i="17"/>
  <c r="D3256" i="17"/>
  <c r="D3257" i="17"/>
  <c r="D3258" i="17"/>
  <c r="D3259" i="17"/>
  <c r="D3260" i="17"/>
  <c r="D3261" i="17"/>
  <c r="D3262" i="17"/>
  <c r="D3263" i="17"/>
  <c r="D3264" i="17"/>
  <c r="D3265" i="17"/>
  <c r="D3266" i="17"/>
  <c r="D3267" i="17"/>
  <c r="D3268" i="17"/>
  <c r="D3269" i="17"/>
  <c r="D3270" i="17"/>
  <c r="D3271" i="17"/>
  <c r="D3272" i="17"/>
  <c r="D3273" i="17"/>
  <c r="D3274" i="17"/>
  <c r="D3275" i="17"/>
  <c r="D3276" i="17"/>
  <c r="D3277" i="17"/>
  <c r="D3278" i="17"/>
  <c r="D3279" i="17"/>
  <c r="D3280" i="17"/>
  <c r="D3281" i="17"/>
  <c r="D3282" i="17"/>
  <c r="D3283" i="17"/>
  <c r="D3284" i="17"/>
  <c r="D3285" i="17"/>
  <c r="D3286" i="17"/>
  <c r="D3287" i="17"/>
  <c r="D3288" i="17"/>
  <c r="D3289" i="17"/>
  <c r="D3290" i="17"/>
  <c r="D3291" i="17"/>
  <c r="D3292" i="17"/>
  <c r="D3293" i="17"/>
  <c r="D3294" i="17"/>
  <c r="D3295" i="17"/>
  <c r="D3296" i="17"/>
  <c r="D3297" i="17"/>
  <c r="D3298" i="17"/>
  <c r="D3299" i="17"/>
  <c r="D3300" i="17"/>
  <c r="D3301" i="17"/>
  <c r="D3302" i="17"/>
  <c r="D3303" i="17"/>
  <c r="D3304" i="17"/>
  <c r="D3305" i="17"/>
  <c r="D3306" i="17"/>
  <c r="D3307" i="17"/>
  <c r="D3308" i="17"/>
  <c r="D3309" i="17"/>
  <c r="D3310" i="17"/>
  <c r="D3311" i="17"/>
  <c r="D3312" i="17"/>
  <c r="D3313" i="17"/>
  <c r="D3314" i="17"/>
  <c r="D3315" i="17"/>
  <c r="D3316" i="17"/>
  <c r="D3317" i="17"/>
  <c r="D3318" i="17"/>
  <c r="D3319" i="17"/>
  <c r="D3320" i="17"/>
  <c r="D3321" i="17"/>
  <c r="D3322" i="17"/>
  <c r="D3323" i="17"/>
  <c r="D3324" i="17"/>
  <c r="D3325" i="17"/>
  <c r="D3326" i="17"/>
  <c r="D3327" i="17"/>
  <c r="D3328" i="17"/>
  <c r="D3329" i="17"/>
  <c r="D3330" i="17"/>
  <c r="D3331" i="17"/>
  <c r="D3332" i="17"/>
  <c r="D3333" i="17"/>
  <c r="D3334" i="17"/>
  <c r="D3335" i="17"/>
  <c r="D3336" i="17"/>
  <c r="D3337" i="17"/>
  <c r="D3338" i="17"/>
  <c r="D3339" i="17"/>
  <c r="D3340" i="17"/>
  <c r="D3341" i="17"/>
  <c r="D3342" i="17"/>
  <c r="D3343" i="17"/>
  <c r="D3344" i="17"/>
  <c r="D3345" i="17"/>
  <c r="D3346" i="17"/>
  <c r="D3347" i="17"/>
  <c r="D3348" i="17"/>
  <c r="D3349" i="17"/>
  <c r="D3350" i="17"/>
  <c r="D3351" i="17"/>
  <c r="D3352" i="17"/>
  <c r="D3353" i="17"/>
  <c r="D3354" i="17"/>
  <c r="D3355" i="17"/>
  <c r="D3356" i="17"/>
  <c r="D3357" i="17"/>
  <c r="D3358" i="17"/>
  <c r="D3359" i="17"/>
  <c r="D3360" i="17"/>
  <c r="D3361" i="17"/>
  <c r="D3362" i="17"/>
  <c r="D3363" i="17"/>
  <c r="D3364" i="17"/>
  <c r="D3365" i="17"/>
  <c r="D3366" i="17"/>
  <c r="D3367" i="17"/>
  <c r="D3368" i="17"/>
  <c r="D3369" i="17"/>
  <c r="D3370" i="17"/>
  <c r="D3371" i="17"/>
  <c r="D3372" i="17"/>
  <c r="D3373" i="17"/>
  <c r="D3374" i="17"/>
  <c r="D3375" i="17"/>
  <c r="D3376" i="17"/>
  <c r="D3377" i="17"/>
  <c r="D3378" i="17"/>
  <c r="D3379" i="17"/>
  <c r="D3380" i="17"/>
  <c r="D3381" i="17"/>
  <c r="D3382" i="17"/>
  <c r="D3383" i="17"/>
  <c r="D3384" i="17"/>
  <c r="D3385" i="17"/>
  <c r="D3386" i="17"/>
  <c r="D3387" i="17"/>
  <c r="D3388" i="17"/>
  <c r="D3389" i="17"/>
  <c r="D3390" i="17"/>
  <c r="D3391" i="17"/>
  <c r="D3392" i="17"/>
  <c r="D3393" i="17"/>
  <c r="D3394" i="17"/>
  <c r="D3395" i="17"/>
  <c r="D3396" i="17"/>
  <c r="D3397" i="17"/>
  <c r="D3398" i="17"/>
  <c r="D3399" i="17"/>
  <c r="D3400" i="17"/>
  <c r="D3401" i="17"/>
  <c r="D3402" i="17"/>
  <c r="D3403" i="17"/>
  <c r="D3404" i="17"/>
  <c r="D3405" i="17"/>
  <c r="D3406" i="17"/>
  <c r="D3407" i="17"/>
  <c r="D3408" i="17"/>
  <c r="D3409" i="17"/>
  <c r="D3410" i="17"/>
  <c r="D3411" i="17"/>
  <c r="D3412" i="17"/>
  <c r="D3413" i="17"/>
  <c r="D3414" i="17"/>
  <c r="D3415" i="17"/>
  <c r="D3416" i="17"/>
  <c r="D3417" i="17"/>
  <c r="D3418" i="17"/>
  <c r="D3419" i="17"/>
  <c r="D3420" i="17"/>
  <c r="D3421" i="17"/>
  <c r="D3422" i="17"/>
  <c r="D3423" i="17"/>
  <c r="D3424" i="17"/>
  <c r="D3425" i="17"/>
  <c r="D3426" i="17"/>
  <c r="D3427" i="17"/>
  <c r="D3428" i="17"/>
  <c r="D3429" i="17"/>
  <c r="D3430" i="17"/>
  <c r="D3431" i="17"/>
  <c r="D3432" i="17"/>
  <c r="D3433" i="17"/>
  <c r="D3434" i="17"/>
  <c r="D3435" i="17"/>
  <c r="D3436" i="17"/>
  <c r="D3437" i="17"/>
  <c r="D3438" i="17"/>
  <c r="D3439" i="17"/>
  <c r="D3440" i="17"/>
  <c r="D3441" i="17"/>
  <c r="D3442" i="17"/>
  <c r="D3443" i="17"/>
  <c r="D3444" i="17"/>
  <c r="D3445" i="17"/>
  <c r="D3446" i="17"/>
  <c r="D3447" i="17"/>
  <c r="D3448" i="17"/>
  <c r="D3449" i="17"/>
  <c r="D3450" i="17"/>
  <c r="D3451" i="17"/>
  <c r="D3452" i="17"/>
  <c r="D3453" i="17"/>
  <c r="D3454" i="17"/>
  <c r="D3455" i="17"/>
  <c r="D3456" i="17"/>
  <c r="D3457" i="17"/>
  <c r="D3458" i="17"/>
  <c r="D3459" i="17"/>
  <c r="D3460" i="17"/>
  <c r="D3461" i="17"/>
  <c r="D3462" i="17"/>
  <c r="D3463" i="17"/>
  <c r="D3464" i="17"/>
  <c r="D3465" i="17"/>
  <c r="D3466" i="17"/>
  <c r="D3467" i="17"/>
  <c r="D3468" i="17"/>
  <c r="D3469" i="17"/>
  <c r="D3470" i="17"/>
  <c r="D3471" i="17"/>
  <c r="D3472" i="17"/>
  <c r="D3473" i="17"/>
  <c r="D3474" i="17"/>
  <c r="D3475" i="17"/>
  <c r="D3476" i="17"/>
  <c r="D3477" i="17"/>
  <c r="D3478" i="17"/>
  <c r="D3479" i="17"/>
  <c r="D3480" i="17"/>
  <c r="D3481" i="17"/>
  <c r="D3482" i="17"/>
  <c r="D3483" i="17"/>
  <c r="D3484" i="17"/>
  <c r="D3485" i="17"/>
  <c r="D3486" i="17"/>
  <c r="D3487" i="17"/>
  <c r="D3488" i="17"/>
  <c r="D3489" i="17"/>
  <c r="D3490" i="17"/>
  <c r="D3491" i="17"/>
  <c r="D3492" i="17"/>
  <c r="D3493" i="17"/>
  <c r="D3494" i="17"/>
  <c r="D3495" i="17"/>
  <c r="D3496" i="17"/>
  <c r="D3497" i="17"/>
  <c r="D3498" i="17"/>
  <c r="D3499" i="17"/>
  <c r="D3500" i="17"/>
  <c r="D3501" i="17"/>
  <c r="D3502" i="17"/>
  <c r="D3503" i="17"/>
  <c r="D3504" i="17"/>
  <c r="D3505" i="17"/>
  <c r="D3506" i="17"/>
  <c r="D3507" i="17"/>
  <c r="D3508" i="17"/>
  <c r="D3509" i="17"/>
  <c r="D3510" i="17"/>
  <c r="D3511" i="17"/>
  <c r="D3512" i="17"/>
  <c r="D3513" i="17"/>
  <c r="D3514" i="17"/>
  <c r="D3515" i="17"/>
  <c r="D3516" i="17"/>
  <c r="D3517" i="17"/>
  <c r="D3518" i="17"/>
  <c r="D3519" i="17"/>
  <c r="D3520" i="17"/>
  <c r="D3521" i="17"/>
  <c r="D3522" i="17"/>
  <c r="D3523" i="17"/>
  <c r="D3524" i="17"/>
  <c r="D3525" i="17"/>
  <c r="D3526" i="17"/>
  <c r="D3527" i="17"/>
  <c r="D3528" i="17"/>
  <c r="D3529" i="17"/>
  <c r="D3530" i="17"/>
  <c r="D3531" i="17"/>
  <c r="D3532" i="17"/>
  <c r="D3533" i="17"/>
  <c r="D3534" i="17"/>
  <c r="D3535" i="17"/>
  <c r="D3536" i="17"/>
  <c r="D3537" i="17"/>
  <c r="D3538" i="17"/>
  <c r="D3539" i="17"/>
  <c r="D3540" i="17"/>
  <c r="D3541" i="17"/>
  <c r="D3542" i="17"/>
  <c r="D3543" i="17"/>
  <c r="D3544" i="17"/>
  <c r="D3545" i="17"/>
  <c r="D3546" i="17"/>
  <c r="D3547" i="17"/>
  <c r="D3548" i="17"/>
  <c r="D3549" i="17"/>
  <c r="D3550" i="17"/>
  <c r="D3551" i="17"/>
  <c r="D3552" i="17"/>
  <c r="D3553" i="17"/>
  <c r="D3554" i="17"/>
  <c r="D3555" i="17"/>
  <c r="D3556" i="17"/>
  <c r="D3557" i="17"/>
  <c r="D3558" i="17"/>
  <c r="D3559" i="17"/>
  <c r="D3560" i="17"/>
  <c r="D3561" i="17"/>
  <c r="D3562" i="17"/>
  <c r="D3563" i="17"/>
  <c r="D3564" i="17"/>
  <c r="D3565" i="17"/>
  <c r="D3566" i="17"/>
  <c r="D3567" i="17"/>
  <c r="D3568" i="17"/>
  <c r="D3569" i="17"/>
  <c r="D3570" i="17"/>
  <c r="D3571" i="17"/>
  <c r="D3572" i="17"/>
  <c r="D3573" i="17"/>
  <c r="D3574" i="17"/>
  <c r="D3575" i="17"/>
  <c r="D3576" i="17"/>
  <c r="D3577" i="17"/>
  <c r="D3578" i="17"/>
  <c r="D3579" i="17"/>
  <c r="D3580" i="17"/>
  <c r="D3581" i="17"/>
  <c r="D3582" i="17"/>
  <c r="D3583" i="17"/>
  <c r="D3584" i="17"/>
  <c r="D3585" i="17"/>
  <c r="D3586" i="17"/>
  <c r="D3587" i="17"/>
  <c r="D3588" i="17"/>
  <c r="D3589" i="17"/>
  <c r="D3590" i="17"/>
  <c r="D3591" i="17"/>
  <c r="D3592" i="17"/>
  <c r="D3593" i="17"/>
  <c r="D3594" i="17"/>
  <c r="D3595" i="17"/>
  <c r="D3596" i="17"/>
  <c r="D3597" i="17"/>
  <c r="D3598" i="17"/>
  <c r="D3599" i="17"/>
  <c r="D3600" i="17"/>
  <c r="D3601" i="17"/>
  <c r="D3602" i="17"/>
  <c r="D3603" i="17"/>
  <c r="D3604" i="17"/>
  <c r="D3605" i="17"/>
  <c r="D3606" i="17"/>
  <c r="D3607" i="17"/>
  <c r="D3608" i="17"/>
  <c r="D3609" i="17"/>
  <c r="D3610" i="17"/>
  <c r="D3611" i="17"/>
  <c r="D3612" i="17"/>
  <c r="D3613" i="17"/>
  <c r="D3614" i="17"/>
  <c r="D3615" i="17"/>
  <c r="D3616" i="17"/>
  <c r="D3617" i="17"/>
  <c r="D3618" i="17"/>
  <c r="D3619" i="17"/>
  <c r="D3620" i="17"/>
  <c r="D3621" i="17"/>
  <c r="D3622" i="17"/>
  <c r="D3623" i="17"/>
  <c r="D3624" i="17"/>
  <c r="D3625" i="17"/>
  <c r="D3626" i="17"/>
  <c r="D3627" i="17"/>
  <c r="D3628" i="17"/>
  <c r="D3629" i="17"/>
  <c r="D3630" i="17"/>
  <c r="D3631" i="17"/>
  <c r="D3632" i="17"/>
  <c r="D3633" i="17"/>
  <c r="D3634" i="17"/>
  <c r="D3635" i="17"/>
  <c r="D3636" i="17"/>
  <c r="D3637" i="17"/>
  <c r="D3638" i="17"/>
  <c r="D3639" i="17"/>
  <c r="D3640" i="17"/>
  <c r="D3641" i="17"/>
  <c r="D3642" i="17"/>
  <c r="D3643" i="17"/>
  <c r="D3644" i="17"/>
  <c r="D3645" i="17"/>
  <c r="D3646" i="17"/>
  <c r="D3647" i="17"/>
  <c r="D3648" i="17"/>
  <c r="D3649" i="17"/>
  <c r="D3650" i="17"/>
  <c r="D3651" i="17"/>
  <c r="D3652" i="17"/>
  <c r="D3653" i="17"/>
  <c r="D3654" i="17"/>
  <c r="D3655" i="17"/>
  <c r="D3656" i="17"/>
  <c r="D3657" i="17"/>
  <c r="D3658" i="17"/>
  <c r="D3659" i="17"/>
  <c r="D3660" i="17"/>
  <c r="D3661" i="17"/>
  <c r="D3662" i="17"/>
  <c r="D3663" i="17"/>
  <c r="D3664" i="17"/>
  <c r="D3665" i="17"/>
  <c r="D3666" i="17"/>
  <c r="D3667" i="17"/>
  <c r="D3668" i="17"/>
  <c r="D3669" i="17"/>
  <c r="D3670" i="17"/>
  <c r="D3671" i="17"/>
  <c r="D3672" i="17"/>
  <c r="D3673" i="17"/>
  <c r="D3674" i="17"/>
  <c r="D3675" i="17"/>
  <c r="D3676" i="17"/>
  <c r="D3677" i="17"/>
  <c r="D3678" i="17"/>
  <c r="D3679" i="17"/>
  <c r="D3680" i="17"/>
  <c r="D3681" i="17"/>
  <c r="D3682" i="17"/>
  <c r="D3683" i="17"/>
  <c r="D3684" i="17"/>
  <c r="D3685" i="17"/>
  <c r="D3686" i="17"/>
  <c r="D3687" i="17"/>
  <c r="D3688" i="17"/>
  <c r="D3689" i="17"/>
  <c r="D3690" i="17"/>
  <c r="D3691" i="17"/>
  <c r="D3692" i="17"/>
  <c r="D3693" i="17"/>
  <c r="D3694" i="17"/>
  <c r="D3695" i="17"/>
  <c r="D3696" i="17"/>
  <c r="D3697" i="17"/>
  <c r="D3698" i="17"/>
  <c r="D3699" i="17"/>
  <c r="D3700" i="17"/>
  <c r="D3701" i="17"/>
  <c r="D3702" i="17"/>
  <c r="D3703" i="17"/>
  <c r="D3704" i="17"/>
  <c r="D3705" i="17"/>
  <c r="D3706" i="17"/>
  <c r="D3707" i="17"/>
  <c r="D3708" i="17"/>
  <c r="D3709" i="17"/>
  <c r="D3710" i="17"/>
  <c r="D3711" i="17"/>
  <c r="D3712" i="17"/>
  <c r="D3713" i="17"/>
  <c r="D3714" i="17"/>
  <c r="D3715" i="17"/>
  <c r="D3716" i="17"/>
  <c r="D3717" i="17"/>
  <c r="D3718" i="17"/>
  <c r="D3719" i="17"/>
  <c r="D3720" i="17"/>
  <c r="D3721" i="17"/>
  <c r="D3722" i="17"/>
  <c r="D3723" i="17"/>
  <c r="D3724" i="17"/>
  <c r="D3725" i="17"/>
  <c r="D3726" i="17"/>
  <c r="D3727" i="17"/>
  <c r="D3728" i="17"/>
  <c r="D3729" i="17"/>
  <c r="D3730" i="17"/>
  <c r="D3731" i="17"/>
  <c r="D3732" i="17"/>
  <c r="D3733" i="17"/>
  <c r="D3734" i="17"/>
  <c r="D3735" i="17"/>
  <c r="D3736" i="17"/>
  <c r="D3737" i="17"/>
  <c r="D3738" i="17"/>
  <c r="D3739" i="17"/>
  <c r="D3740" i="17"/>
  <c r="D3741" i="17"/>
  <c r="D3742" i="17"/>
  <c r="D3743" i="17"/>
  <c r="D3744" i="17"/>
  <c r="D3745" i="17"/>
  <c r="D3746" i="17"/>
  <c r="D3747" i="17"/>
  <c r="D3748" i="17"/>
  <c r="D3749" i="17"/>
  <c r="D3750" i="17"/>
  <c r="D3751" i="17"/>
  <c r="D3752" i="17"/>
  <c r="D3753" i="17"/>
  <c r="D3754" i="17"/>
  <c r="D3755" i="17"/>
  <c r="D3756" i="17"/>
  <c r="D3757" i="17"/>
  <c r="D3758" i="17"/>
  <c r="D3759" i="17"/>
  <c r="D3760" i="17"/>
  <c r="D3761" i="17"/>
  <c r="D3762" i="17"/>
  <c r="D3763" i="17"/>
  <c r="D3764" i="17"/>
  <c r="D3765" i="17"/>
  <c r="D3766" i="17"/>
  <c r="D3767" i="17"/>
  <c r="D3768" i="17"/>
  <c r="D3769" i="17"/>
  <c r="D3770" i="17"/>
  <c r="D3771" i="17"/>
  <c r="D3772" i="17"/>
  <c r="D3773" i="17"/>
  <c r="D3774" i="17"/>
  <c r="D3775" i="17"/>
  <c r="D3776" i="17"/>
  <c r="D3777" i="17"/>
  <c r="D3778" i="17"/>
  <c r="D3779" i="17"/>
  <c r="D3780" i="17"/>
  <c r="D3781" i="17"/>
  <c r="D3782" i="17"/>
  <c r="D3783" i="17"/>
  <c r="D3784" i="17"/>
  <c r="D3785" i="17"/>
  <c r="D3786" i="17"/>
  <c r="D3787" i="17"/>
  <c r="D3788" i="17"/>
  <c r="D3789" i="17"/>
  <c r="D3790" i="17"/>
  <c r="D3791" i="17"/>
  <c r="D3792" i="17"/>
  <c r="D3793" i="17"/>
  <c r="D3794" i="17"/>
  <c r="D3795" i="17"/>
  <c r="D3796" i="17"/>
  <c r="D3797" i="17"/>
  <c r="D3798" i="17"/>
  <c r="D3799" i="17"/>
  <c r="D3800" i="17"/>
  <c r="D3801" i="17"/>
  <c r="D3802" i="17"/>
  <c r="D3803" i="17"/>
  <c r="D3804" i="17"/>
  <c r="D3805" i="17"/>
  <c r="D3806" i="17"/>
  <c r="D3807" i="17"/>
  <c r="D3808" i="17"/>
  <c r="D3809" i="17"/>
  <c r="D3810" i="17"/>
  <c r="D3811" i="17"/>
  <c r="D3812" i="17"/>
  <c r="D3813" i="17"/>
  <c r="D3814" i="17"/>
  <c r="D3815" i="17"/>
  <c r="D3816" i="17"/>
  <c r="D3817" i="17"/>
  <c r="D3818" i="17"/>
  <c r="D3819" i="17"/>
  <c r="D3820" i="17"/>
  <c r="D3821" i="17"/>
  <c r="D3822" i="17"/>
  <c r="D3823" i="17"/>
  <c r="D3824" i="17"/>
  <c r="D3825" i="17"/>
  <c r="D3826" i="17"/>
  <c r="D3827" i="17"/>
  <c r="D3828" i="17"/>
  <c r="D3829" i="17"/>
  <c r="D3830" i="17"/>
  <c r="D3831" i="17"/>
  <c r="D3832" i="17"/>
  <c r="D3833" i="17"/>
  <c r="D3834" i="17"/>
  <c r="D3835" i="17"/>
  <c r="D3836" i="17"/>
  <c r="D3837" i="17"/>
  <c r="D3838" i="17"/>
  <c r="D3839" i="17"/>
  <c r="D3840" i="17"/>
  <c r="D3841" i="17"/>
  <c r="D3842" i="17"/>
  <c r="D3843" i="17"/>
  <c r="D3844" i="17"/>
  <c r="D3845" i="17"/>
  <c r="D3846" i="17"/>
  <c r="D3847" i="17"/>
  <c r="D3848" i="17"/>
  <c r="D3849" i="17"/>
  <c r="D3850" i="17"/>
  <c r="D3851" i="17"/>
  <c r="D3852" i="17"/>
  <c r="D3853" i="17"/>
  <c r="D3854" i="17"/>
  <c r="D3855" i="17"/>
  <c r="D3856" i="17"/>
  <c r="D3857" i="17"/>
  <c r="D3858" i="17"/>
  <c r="D3859" i="17"/>
  <c r="D3860" i="17"/>
  <c r="D3861" i="17"/>
  <c r="D3862" i="17"/>
  <c r="D3863" i="17"/>
  <c r="D3864" i="17"/>
  <c r="D3865" i="17"/>
  <c r="D3866" i="17"/>
  <c r="D3867" i="17"/>
  <c r="D3868" i="17"/>
  <c r="D3869" i="17"/>
  <c r="D3870" i="17"/>
  <c r="D3871" i="17"/>
  <c r="D3872" i="17"/>
  <c r="D3873" i="17"/>
  <c r="D3874" i="17"/>
  <c r="D3875" i="17"/>
  <c r="D3876" i="17"/>
  <c r="D3877" i="17"/>
  <c r="D3878" i="17"/>
  <c r="D3879" i="17"/>
  <c r="D3880" i="17"/>
  <c r="D3881" i="17"/>
  <c r="D3882" i="17"/>
  <c r="D3883" i="17"/>
  <c r="D3884" i="17"/>
  <c r="D3885" i="17"/>
  <c r="D3886" i="17"/>
  <c r="D3887" i="17"/>
  <c r="D3888" i="17"/>
  <c r="D3889" i="17"/>
  <c r="D3890" i="17"/>
  <c r="D3891" i="17"/>
  <c r="D3892" i="17"/>
  <c r="D3893" i="17"/>
  <c r="D3894" i="17"/>
  <c r="D3895" i="17"/>
  <c r="D3896" i="17"/>
  <c r="D3897" i="17"/>
  <c r="D3898" i="17"/>
  <c r="D3899" i="17"/>
  <c r="D3900" i="17"/>
  <c r="D3901" i="17"/>
  <c r="D3902" i="17"/>
  <c r="D3903" i="17"/>
  <c r="D3904" i="17"/>
  <c r="D3905" i="17"/>
  <c r="D3906" i="17"/>
  <c r="D3907" i="17"/>
  <c r="D3908" i="17"/>
  <c r="D3909" i="17"/>
  <c r="D3910" i="17"/>
  <c r="D3911" i="17"/>
  <c r="D3912" i="17"/>
  <c r="D3913" i="17"/>
  <c r="D3914" i="17"/>
  <c r="D3915" i="17"/>
  <c r="D3916" i="17"/>
  <c r="D3917" i="17"/>
  <c r="D3918" i="17"/>
  <c r="D3919" i="17"/>
  <c r="D3920" i="17"/>
  <c r="D3921" i="17"/>
  <c r="D3922" i="17"/>
  <c r="D3923" i="17"/>
  <c r="D3924" i="17"/>
  <c r="D3925" i="17"/>
  <c r="D3926" i="17"/>
  <c r="D3927" i="17"/>
  <c r="D3928" i="17"/>
  <c r="D3929" i="17"/>
  <c r="D3930" i="17"/>
  <c r="D3931" i="17"/>
  <c r="D3932" i="17"/>
  <c r="D3933" i="17"/>
  <c r="D3934" i="17"/>
  <c r="D3935" i="17"/>
  <c r="D3936" i="17"/>
  <c r="D3937" i="17"/>
  <c r="D3938" i="17"/>
  <c r="D3939" i="17"/>
  <c r="D3940" i="17"/>
  <c r="D3941" i="17"/>
  <c r="D3942" i="17"/>
  <c r="D3943" i="17"/>
  <c r="D3944" i="17"/>
  <c r="D3945" i="17"/>
  <c r="D3946" i="17"/>
  <c r="D3947" i="17"/>
  <c r="D3948" i="17"/>
  <c r="D3949" i="17"/>
  <c r="D3950" i="17"/>
  <c r="D3951" i="17"/>
  <c r="D3952" i="17"/>
  <c r="D3953" i="17"/>
  <c r="D3954" i="17"/>
  <c r="D3955" i="17"/>
  <c r="D3956" i="17"/>
  <c r="D3957" i="17"/>
  <c r="D3958" i="17"/>
  <c r="D3959" i="17"/>
  <c r="D3960" i="17"/>
  <c r="D3961" i="17"/>
  <c r="D3962" i="17"/>
  <c r="D3963" i="17"/>
  <c r="D3964" i="17"/>
  <c r="D3965" i="17"/>
  <c r="D3966" i="17"/>
  <c r="D3967" i="17"/>
  <c r="D3968" i="17"/>
  <c r="D3969" i="17"/>
  <c r="D3970" i="17"/>
  <c r="D3971" i="17"/>
  <c r="D3972" i="17"/>
  <c r="D3973" i="17"/>
  <c r="D3974" i="17"/>
  <c r="D3975" i="17"/>
  <c r="D3976" i="17"/>
  <c r="D3977" i="17"/>
  <c r="D3978" i="17"/>
  <c r="D3979" i="17"/>
  <c r="D3980" i="17"/>
  <c r="D3981" i="17"/>
  <c r="D3982" i="17"/>
  <c r="D3983" i="17"/>
  <c r="D3984" i="17"/>
  <c r="D3985" i="17"/>
  <c r="D3986" i="17"/>
  <c r="D3987" i="17"/>
  <c r="D3988" i="17"/>
  <c r="D3989" i="17"/>
  <c r="D3990" i="17"/>
  <c r="D3991" i="17"/>
  <c r="D3992" i="17"/>
  <c r="D3993" i="17"/>
  <c r="D3994" i="17"/>
  <c r="D3995" i="17"/>
  <c r="D3996" i="17"/>
  <c r="D3997" i="17"/>
  <c r="D3998" i="17"/>
  <c r="D3999" i="17"/>
  <c r="D4000" i="17"/>
  <c r="D4001" i="17"/>
  <c r="D4002" i="17"/>
  <c r="D4003" i="17"/>
  <c r="D4004" i="17"/>
  <c r="D4005" i="17"/>
  <c r="D4006" i="17"/>
  <c r="D4007" i="17"/>
  <c r="D4008" i="17"/>
  <c r="D4009" i="17"/>
  <c r="D4010" i="17"/>
  <c r="D4011" i="17"/>
  <c r="D4012" i="17"/>
  <c r="D4013" i="17"/>
  <c r="D4014" i="17"/>
  <c r="D4015" i="17"/>
  <c r="D4016" i="17"/>
  <c r="D4017" i="17"/>
  <c r="D4018" i="17"/>
  <c r="D4019" i="17"/>
  <c r="D4020" i="17"/>
  <c r="D4021" i="17"/>
  <c r="D4022" i="17"/>
  <c r="D4023" i="17"/>
  <c r="D4024" i="17"/>
  <c r="D4025" i="17"/>
  <c r="D4026" i="17"/>
  <c r="D4027" i="17"/>
  <c r="D4028" i="17"/>
  <c r="D4029" i="17"/>
  <c r="D4030" i="17"/>
  <c r="D4031" i="17"/>
  <c r="D4032" i="17"/>
  <c r="D4033" i="17"/>
  <c r="D4034" i="17"/>
  <c r="D4035" i="17"/>
  <c r="D4036" i="17"/>
  <c r="D4037" i="17"/>
  <c r="D4038" i="17"/>
  <c r="D4039" i="17"/>
  <c r="D4040" i="17"/>
  <c r="D4041" i="17"/>
  <c r="D4042" i="17"/>
  <c r="D4043" i="17"/>
  <c r="D4044" i="17"/>
  <c r="D4045" i="17"/>
  <c r="D4046" i="17"/>
  <c r="D4047" i="17"/>
  <c r="D4048" i="17"/>
  <c r="D4049" i="17"/>
  <c r="D4050" i="17"/>
  <c r="D4051" i="17"/>
  <c r="D4052" i="17"/>
  <c r="D4053" i="17"/>
  <c r="D4054" i="17"/>
  <c r="D4055" i="17"/>
  <c r="D4056" i="17"/>
  <c r="D4057" i="17"/>
  <c r="D4058" i="17"/>
  <c r="D4059" i="17"/>
  <c r="D4060" i="17"/>
  <c r="D4061" i="17"/>
  <c r="D4062" i="17"/>
  <c r="D4063" i="17"/>
  <c r="D4064" i="17"/>
  <c r="D4065" i="17"/>
  <c r="D4066" i="17"/>
  <c r="D4067" i="17"/>
  <c r="D4068" i="17"/>
  <c r="D4069" i="17"/>
  <c r="D4070" i="17"/>
  <c r="D4071" i="17"/>
  <c r="D4072" i="17"/>
  <c r="D4073" i="17"/>
  <c r="D4074" i="17"/>
  <c r="D4075" i="17"/>
  <c r="D4076" i="17"/>
  <c r="D4077" i="17"/>
  <c r="D4078" i="17"/>
  <c r="D4079" i="17"/>
  <c r="D4080" i="17"/>
  <c r="D4081" i="17"/>
  <c r="D4082" i="17"/>
  <c r="D4083" i="17"/>
  <c r="D4084" i="17"/>
  <c r="D4085" i="17"/>
  <c r="D4086" i="17"/>
  <c r="D4087" i="17"/>
  <c r="D4088" i="17"/>
  <c r="D4089" i="17"/>
  <c r="D4090" i="17"/>
  <c r="D4091" i="17"/>
  <c r="D4092" i="17"/>
  <c r="D4093" i="17"/>
  <c r="D4094" i="17"/>
  <c r="D4095" i="17"/>
  <c r="D4096" i="17"/>
  <c r="D4097" i="17"/>
  <c r="D4098" i="17"/>
  <c r="D4099" i="17"/>
  <c r="D4100" i="17"/>
  <c r="D4101" i="17"/>
  <c r="D4102" i="17"/>
  <c r="D4103" i="17"/>
  <c r="D4104" i="17"/>
  <c r="D4105" i="17"/>
  <c r="D4106" i="17"/>
  <c r="D4107" i="17"/>
  <c r="D4108" i="17"/>
  <c r="D4109" i="17"/>
  <c r="D4110" i="17"/>
  <c r="D4111" i="17"/>
  <c r="D4112" i="17"/>
  <c r="D4113" i="17"/>
  <c r="D4114" i="17"/>
  <c r="D4115" i="17"/>
  <c r="D4116" i="17"/>
  <c r="D4117" i="17"/>
  <c r="D4118" i="17"/>
  <c r="D4119" i="17"/>
  <c r="D4120" i="17"/>
  <c r="D4121" i="17"/>
  <c r="D4122" i="17"/>
  <c r="D4123" i="17"/>
  <c r="D4124" i="17"/>
  <c r="D4125" i="17"/>
  <c r="D4126" i="17"/>
  <c r="D4127" i="17"/>
  <c r="D4128" i="17"/>
  <c r="D4129" i="17"/>
  <c r="D4130" i="17"/>
  <c r="D4131" i="17"/>
  <c r="D4132" i="17"/>
  <c r="D4133" i="17"/>
  <c r="D4134" i="17"/>
  <c r="D4135" i="17"/>
  <c r="D4136" i="17"/>
  <c r="D4137" i="17"/>
  <c r="D4138" i="17"/>
  <c r="D4139" i="17"/>
  <c r="D4140" i="17"/>
  <c r="D4141" i="17"/>
  <c r="D4142" i="17"/>
  <c r="D4143" i="17"/>
  <c r="D4144" i="17"/>
  <c r="D4145" i="17"/>
  <c r="D4146" i="17"/>
  <c r="D4147" i="17"/>
  <c r="D4148" i="17"/>
  <c r="D4149" i="17"/>
  <c r="D4150" i="17"/>
  <c r="D4151" i="17"/>
  <c r="D4152" i="17"/>
  <c r="D4153" i="17"/>
  <c r="D4154" i="17"/>
  <c r="D4155" i="17"/>
  <c r="D4156" i="17"/>
  <c r="D4157" i="17"/>
  <c r="D4158" i="17"/>
  <c r="D4159" i="17"/>
  <c r="D4160" i="17"/>
  <c r="D4161" i="17"/>
  <c r="D4162" i="17"/>
  <c r="D4163" i="17"/>
  <c r="D4164" i="17"/>
  <c r="D4165" i="17"/>
  <c r="D4166" i="17"/>
  <c r="D4167" i="17"/>
  <c r="D4168" i="17"/>
  <c r="D4169" i="17"/>
  <c r="D4170" i="17"/>
  <c r="D4171" i="17"/>
  <c r="D4172" i="17"/>
  <c r="D4173" i="17"/>
  <c r="D4174" i="17"/>
  <c r="D4175" i="17"/>
  <c r="D4176" i="17"/>
  <c r="D4177" i="17"/>
  <c r="D4178" i="17"/>
  <c r="D4179" i="17"/>
  <c r="D4180" i="17"/>
  <c r="D4181" i="17"/>
  <c r="D4182" i="17"/>
  <c r="D4183" i="17"/>
  <c r="D4184" i="17"/>
  <c r="D4185" i="17"/>
  <c r="D4186" i="17"/>
  <c r="D4187" i="17"/>
  <c r="D4188" i="17"/>
  <c r="D4189" i="17"/>
  <c r="D4190" i="17"/>
  <c r="D4191" i="17"/>
  <c r="D4192" i="17"/>
  <c r="D4193" i="17"/>
  <c r="D4194" i="17"/>
  <c r="D4195" i="17"/>
  <c r="D4196" i="17"/>
  <c r="D4197" i="17"/>
  <c r="D4198" i="17"/>
  <c r="D4199" i="17"/>
  <c r="D4200" i="17"/>
  <c r="D4201" i="17"/>
  <c r="D4202" i="17"/>
  <c r="D4203" i="17"/>
  <c r="D4204" i="17"/>
  <c r="D4205" i="17"/>
  <c r="D4206" i="17"/>
  <c r="D4207" i="17"/>
  <c r="D4208" i="17"/>
  <c r="D4209" i="17"/>
  <c r="D4210" i="17"/>
  <c r="D4211" i="17"/>
  <c r="D4212" i="17"/>
  <c r="D4213" i="17"/>
  <c r="D4214" i="17"/>
  <c r="D4215" i="17"/>
  <c r="D4216" i="17"/>
  <c r="D4217" i="17"/>
  <c r="D4218" i="17"/>
  <c r="D4219" i="17"/>
  <c r="D4220" i="17"/>
  <c r="D4221" i="17"/>
  <c r="D4222" i="17"/>
  <c r="D4223" i="17"/>
  <c r="D4224" i="17"/>
  <c r="D4225" i="17"/>
  <c r="D4226" i="17"/>
  <c r="D4227" i="17"/>
  <c r="D4228" i="17"/>
  <c r="D4229" i="17"/>
  <c r="D4230" i="17"/>
  <c r="D4231" i="17"/>
  <c r="D4232" i="17"/>
  <c r="D4233" i="17"/>
  <c r="D4234" i="17"/>
  <c r="D4235" i="17"/>
  <c r="D4236" i="17"/>
  <c r="D4237" i="17"/>
  <c r="D4238" i="17"/>
  <c r="D4239" i="17"/>
  <c r="D4240" i="17"/>
  <c r="D4241" i="17"/>
  <c r="D4242" i="17"/>
  <c r="D4243" i="17"/>
  <c r="D4244" i="17"/>
  <c r="D4245" i="17"/>
  <c r="D4246" i="17"/>
  <c r="D4247" i="17"/>
  <c r="D4248" i="17"/>
  <c r="D4249" i="17"/>
  <c r="D4250" i="17"/>
  <c r="D4251" i="17"/>
  <c r="D4252" i="17"/>
  <c r="D4253" i="17"/>
  <c r="D4254" i="17"/>
  <c r="D4255" i="17"/>
  <c r="D4256" i="17"/>
  <c r="D4257" i="17"/>
  <c r="D4258" i="17"/>
  <c r="D4259" i="17"/>
  <c r="D4260" i="17"/>
  <c r="D4261" i="17"/>
  <c r="D4262" i="17"/>
  <c r="D4263" i="17"/>
  <c r="D4264" i="17"/>
  <c r="D4265" i="17"/>
  <c r="D4266" i="17"/>
  <c r="D4267" i="17"/>
  <c r="D4268" i="17"/>
  <c r="D4269" i="17"/>
  <c r="D4270" i="17"/>
  <c r="D4271" i="17"/>
  <c r="D4272" i="17"/>
  <c r="D4273" i="17"/>
  <c r="D4274" i="17"/>
  <c r="D4275" i="17"/>
  <c r="D4276" i="17"/>
  <c r="D4277" i="17"/>
  <c r="D4278" i="17"/>
  <c r="D4279" i="17"/>
  <c r="D4280" i="17"/>
  <c r="D4281" i="17"/>
  <c r="D4282" i="17"/>
  <c r="D4283" i="17"/>
  <c r="D4284" i="17"/>
  <c r="D4285" i="17"/>
  <c r="D4286" i="17"/>
  <c r="D4287" i="17"/>
  <c r="D4288" i="17"/>
  <c r="D4289" i="17"/>
  <c r="D4290" i="17"/>
  <c r="D4291" i="17"/>
  <c r="D4292" i="17"/>
  <c r="D4293" i="17"/>
  <c r="D4294" i="17"/>
  <c r="D4295" i="17"/>
  <c r="D4296" i="17"/>
  <c r="D4297" i="17"/>
  <c r="D4298" i="17"/>
  <c r="D4299" i="17"/>
  <c r="D4300" i="17"/>
  <c r="D4301" i="17"/>
  <c r="D4302" i="17"/>
  <c r="D4303" i="17"/>
  <c r="D4304" i="17"/>
  <c r="D4305" i="17"/>
  <c r="D4306" i="17"/>
  <c r="D4307" i="17"/>
  <c r="D4308" i="17"/>
  <c r="D4309" i="17"/>
  <c r="D4310" i="17"/>
  <c r="D4311" i="17"/>
  <c r="D4312" i="17"/>
  <c r="D4313" i="17"/>
  <c r="D4314" i="17"/>
  <c r="D4315" i="17"/>
  <c r="D4316" i="17"/>
  <c r="D4317" i="17"/>
  <c r="D4318" i="17"/>
  <c r="D4319" i="17"/>
  <c r="D4320" i="17"/>
  <c r="D4321" i="17"/>
  <c r="D4322" i="17"/>
  <c r="D4323" i="17"/>
  <c r="D4324" i="17"/>
  <c r="D4325" i="17"/>
  <c r="D4326" i="17"/>
  <c r="D4327" i="17"/>
  <c r="D4328" i="17"/>
  <c r="D4329" i="17"/>
  <c r="D4330" i="17"/>
  <c r="D4331" i="17"/>
  <c r="D4332" i="17"/>
  <c r="D4333" i="17"/>
  <c r="D4334" i="17"/>
  <c r="D4335" i="17"/>
  <c r="D4336" i="17"/>
  <c r="D4337" i="17"/>
  <c r="D4338" i="17"/>
  <c r="D4339" i="17"/>
  <c r="D4340" i="17"/>
  <c r="D4341" i="17"/>
  <c r="D4342" i="17"/>
  <c r="D4343" i="17"/>
  <c r="D4344" i="17"/>
  <c r="D4345" i="17"/>
  <c r="D4346" i="17"/>
  <c r="D4347" i="17"/>
  <c r="D4348" i="17"/>
  <c r="D4349" i="17"/>
  <c r="D4350" i="17"/>
  <c r="D4351" i="17"/>
  <c r="D4352" i="17"/>
  <c r="D4353" i="17"/>
  <c r="D4354" i="17"/>
  <c r="D4355" i="17"/>
  <c r="D4356" i="17"/>
  <c r="D4357" i="17"/>
  <c r="D4358" i="17"/>
  <c r="D4359" i="17"/>
  <c r="D4360" i="17"/>
  <c r="D4361" i="17"/>
  <c r="D4362" i="17"/>
  <c r="D4363" i="17"/>
  <c r="D4364" i="17"/>
  <c r="D4365" i="17"/>
  <c r="D4366" i="17"/>
  <c r="D4367" i="17"/>
  <c r="D4368" i="17"/>
  <c r="D4369" i="17"/>
  <c r="D4370" i="17"/>
  <c r="D4371" i="17"/>
  <c r="D4372" i="17"/>
  <c r="D4373" i="17"/>
  <c r="D4374" i="17"/>
  <c r="D4375" i="17"/>
  <c r="D4376" i="17"/>
  <c r="D4377" i="17"/>
  <c r="D4378" i="17"/>
  <c r="D4379" i="17"/>
  <c r="D4380" i="17"/>
  <c r="D4381" i="17"/>
  <c r="D4382" i="17"/>
  <c r="D4383" i="17"/>
  <c r="D4384" i="17"/>
  <c r="D4385" i="17"/>
  <c r="D4386" i="17"/>
  <c r="D4387" i="17"/>
  <c r="D4388" i="17"/>
  <c r="D4389" i="17"/>
  <c r="D4390" i="17"/>
  <c r="D4391" i="17"/>
  <c r="D4392" i="17"/>
  <c r="D4393" i="17"/>
  <c r="D4394" i="17"/>
  <c r="D4395" i="17"/>
  <c r="D4396" i="17"/>
  <c r="D4397" i="17"/>
  <c r="D4398" i="17"/>
  <c r="D4399" i="17"/>
  <c r="D4400" i="17"/>
  <c r="D4401" i="17"/>
  <c r="D4402" i="17"/>
  <c r="D4403" i="17"/>
  <c r="D4404" i="17"/>
  <c r="D4405" i="17"/>
  <c r="D4406" i="17"/>
  <c r="D4407" i="17"/>
  <c r="D4408" i="17"/>
  <c r="D4409" i="17"/>
  <c r="D4410" i="17"/>
  <c r="D4411" i="17"/>
  <c r="D4412" i="17"/>
  <c r="D4413" i="17"/>
  <c r="D4414" i="17"/>
  <c r="D4415" i="17"/>
  <c r="D4416" i="17"/>
  <c r="D4417" i="17"/>
  <c r="D4418" i="17"/>
  <c r="D4419" i="17"/>
  <c r="D4420" i="17"/>
  <c r="D4421" i="17"/>
  <c r="D4422" i="17"/>
  <c r="D4423" i="17"/>
  <c r="D4424" i="17"/>
  <c r="D4425" i="17"/>
  <c r="D4426" i="17"/>
  <c r="D4427" i="17"/>
  <c r="D4428" i="17"/>
  <c r="D4429" i="17"/>
  <c r="D4430" i="17"/>
  <c r="D4431" i="17"/>
  <c r="D4432" i="17"/>
  <c r="D4433" i="17"/>
  <c r="D4434" i="17"/>
  <c r="D4435" i="17"/>
  <c r="D4436" i="17"/>
  <c r="D4437" i="17"/>
  <c r="D4438" i="17"/>
  <c r="D4439" i="17"/>
  <c r="D4440" i="17"/>
  <c r="D4441" i="17"/>
  <c r="D4442" i="17"/>
  <c r="D4443" i="17"/>
  <c r="D4444" i="17"/>
  <c r="D4445" i="17"/>
  <c r="D4446" i="17"/>
  <c r="D4447" i="17"/>
  <c r="D4448" i="17"/>
  <c r="D4449" i="17"/>
  <c r="D4450" i="17"/>
  <c r="D4451" i="17"/>
  <c r="D4452" i="17"/>
  <c r="D4453" i="17"/>
  <c r="D4454" i="17"/>
  <c r="D4455" i="17"/>
  <c r="D4456" i="17"/>
  <c r="D4457" i="17"/>
  <c r="D4458" i="17"/>
  <c r="D4459" i="17"/>
  <c r="D4460" i="17"/>
  <c r="D4461" i="17"/>
  <c r="D4462" i="17"/>
  <c r="D4463" i="17"/>
  <c r="D4464" i="17"/>
  <c r="D4465" i="17"/>
  <c r="D4466" i="17"/>
  <c r="D4467" i="17"/>
  <c r="D4468" i="17"/>
  <c r="D4469" i="17"/>
  <c r="D4470" i="17"/>
  <c r="D4471" i="17"/>
  <c r="D4472" i="17"/>
  <c r="D4473" i="17"/>
  <c r="D4474" i="17"/>
  <c r="D4475" i="17"/>
  <c r="D4476" i="17"/>
  <c r="D4477" i="17"/>
  <c r="D4478" i="17"/>
  <c r="D4479" i="17"/>
  <c r="D4480" i="17"/>
  <c r="D4481" i="17"/>
  <c r="D4482" i="17"/>
  <c r="D4483" i="17"/>
  <c r="D4484" i="17"/>
  <c r="D4485" i="17"/>
  <c r="D4486" i="17"/>
  <c r="D4487" i="17"/>
  <c r="D4488" i="17"/>
  <c r="D4489" i="17"/>
  <c r="D4490" i="17"/>
  <c r="D4491" i="17"/>
  <c r="D4492" i="17"/>
  <c r="D4493" i="17"/>
  <c r="D4494" i="17"/>
  <c r="D4495" i="17"/>
  <c r="D4496" i="17"/>
  <c r="D4497" i="17"/>
  <c r="D4498" i="17"/>
  <c r="D4499" i="17"/>
  <c r="D4500" i="17"/>
  <c r="D4501" i="17"/>
  <c r="D4502" i="17"/>
  <c r="D4503" i="17"/>
  <c r="D4504" i="17"/>
  <c r="D4505" i="17"/>
  <c r="D4506" i="17"/>
  <c r="D4507" i="17"/>
  <c r="D4508" i="17"/>
  <c r="D4509" i="17"/>
  <c r="D4510" i="17"/>
  <c r="D4511" i="17"/>
  <c r="D4512" i="17"/>
  <c r="D4513" i="17"/>
  <c r="D4514" i="17"/>
  <c r="D4515" i="17"/>
  <c r="D4516" i="17"/>
  <c r="D4517" i="17"/>
  <c r="D4518" i="17"/>
  <c r="D4519" i="17"/>
  <c r="D4520" i="17"/>
  <c r="D4521" i="17"/>
  <c r="D4522" i="17"/>
  <c r="D4523" i="17"/>
  <c r="D4524" i="17"/>
  <c r="D4525" i="17"/>
  <c r="D4526" i="17"/>
  <c r="D4527" i="17"/>
  <c r="D4528" i="17"/>
  <c r="D4529" i="17"/>
  <c r="D4530" i="17"/>
  <c r="D4531" i="17"/>
  <c r="D4532" i="17"/>
  <c r="D4533" i="17"/>
  <c r="D4534" i="17"/>
  <c r="D4535" i="17"/>
  <c r="D4536" i="17"/>
  <c r="D4537" i="17"/>
  <c r="D4538" i="17"/>
  <c r="D4539" i="17"/>
  <c r="D4540" i="17"/>
  <c r="D4541" i="17"/>
  <c r="D4542" i="17"/>
  <c r="D4543" i="17"/>
  <c r="D4544" i="17"/>
  <c r="D4545" i="17"/>
  <c r="D4546" i="17"/>
  <c r="D4547" i="17"/>
  <c r="D4548" i="17"/>
  <c r="D4549" i="17"/>
  <c r="D4550" i="17"/>
  <c r="D4551" i="17"/>
  <c r="D4552" i="17"/>
  <c r="D4553" i="17"/>
  <c r="D4554" i="17"/>
  <c r="D4555" i="17"/>
  <c r="D4556" i="17"/>
  <c r="D4557" i="17"/>
  <c r="D4558" i="17"/>
  <c r="D4559" i="17"/>
  <c r="D4560" i="17"/>
  <c r="D4561" i="17"/>
  <c r="D4562" i="17"/>
  <c r="D4563" i="17"/>
  <c r="D4564" i="17"/>
  <c r="D4565" i="17"/>
  <c r="D4566" i="17"/>
  <c r="D4567" i="17"/>
  <c r="D4568" i="17"/>
  <c r="D4569" i="17"/>
  <c r="D4570" i="17"/>
  <c r="D4571" i="17"/>
  <c r="D4572" i="17"/>
  <c r="D4573" i="17"/>
  <c r="D4574" i="17"/>
  <c r="D4575" i="17"/>
  <c r="D4576" i="17"/>
  <c r="D4577" i="17"/>
  <c r="D4578" i="17"/>
  <c r="D4579" i="17"/>
  <c r="D4580" i="17"/>
  <c r="D4581" i="17"/>
  <c r="D4582" i="17"/>
  <c r="D4583" i="17"/>
  <c r="D4584" i="17"/>
  <c r="D4585" i="17"/>
  <c r="D4586" i="17"/>
  <c r="D4587" i="17"/>
  <c r="D4588" i="17"/>
  <c r="D4589" i="17"/>
  <c r="D4590" i="17"/>
  <c r="D4591" i="17"/>
  <c r="D4592" i="17"/>
  <c r="D4593" i="17"/>
  <c r="D4594" i="17"/>
  <c r="D4595" i="17"/>
  <c r="D4596" i="17"/>
  <c r="D4597" i="17"/>
  <c r="D4598" i="17"/>
  <c r="D4599" i="17"/>
  <c r="D4600" i="17"/>
  <c r="D4601" i="17"/>
  <c r="D4602" i="17"/>
  <c r="D4603" i="17"/>
  <c r="D4604" i="17"/>
  <c r="D4605" i="17"/>
  <c r="D4606" i="17"/>
  <c r="D4607" i="17"/>
  <c r="D4608" i="17"/>
  <c r="D4609" i="17"/>
  <c r="D4610" i="17"/>
  <c r="D4611" i="17"/>
  <c r="D4612" i="17"/>
  <c r="D4613" i="17"/>
  <c r="D4614" i="17"/>
  <c r="D4615" i="17"/>
  <c r="D4616" i="17"/>
  <c r="D4617" i="17"/>
  <c r="D4618" i="17"/>
  <c r="D4619" i="17"/>
  <c r="D4620" i="17"/>
  <c r="D4621" i="17"/>
  <c r="D4622" i="17"/>
  <c r="D4623" i="17"/>
  <c r="D4624" i="17"/>
  <c r="D4625" i="17"/>
  <c r="D4626" i="17"/>
  <c r="D4627" i="17"/>
  <c r="D4628" i="17"/>
  <c r="D4629" i="17"/>
  <c r="D4630" i="17"/>
  <c r="D4631" i="17"/>
  <c r="D4632" i="17"/>
  <c r="D4633" i="17"/>
  <c r="D4634" i="17"/>
  <c r="D4635" i="17"/>
  <c r="D4636" i="17"/>
  <c r="D4637" i="17"/>
  <c r="D4638" i="17"/>
  <c r="D4639" i="17"/>
  <c r="D4640" i="17"/>
  <c r="D4641" i="17"/>
  <c r="D4642" i="17"/>
  <c r="D4643" i="17"/>
  <c r="D4644" i="17"/>
  <c r="D4645" i="17"/>
  <c r="D4646" i="17"/>
  <c r="D4647" i="17"/>
  <c r="D4648" i="17"/>
  <c r="D4649" i="17"/>
  <c r="D4650" i="17"/>
  <c r="D4651" i="17"/>
  <c r="D4652" i="17"/>
  <c r="D4653" i="17"/>
  <c r="D4654" i="17"/>
  <c r="D4655" i="17"/>
  <c r="D4656" i="17"/>
  <c r="D4657" i="17"/>
  <c r="D4658" i="17"/>
  <c r="D2" i="17"/>
  <c r="R2361" i="1"/>
  <c r="S2361" i="1" s="1"/>
  <c r="R2360" i="1"/>
  <c r="S2360" i="1" s="1"/>
  <c r="R2359" i="1"/>
  <c r="S2359" i="1" s="1"/>
  <c r="R2357" i="1"/>
  <c r="S2357" i="1" s="1"/>
  <c r="R2355" i="1"/>
  <c r="S2355" i="1" s="1"/>
  <c r="R2321" i="1"/>
  <c r="S2321" i="1" s="1"/>
  <c r="R2317" i="1"/>
  <c r="S2317" i="1" s="1"/>
  <c r="R2249" i="1"/>
  <c r="S2249" i="1" s="1"/>
  <c r="R2246" i="1"/>
  <c r="S2246" i="1" s="1"/>
  <c r="R2196" i="1"/>
  <c r="S2196" i="1" s="1"/>
  <c r="R2180" i="1"/>
  <c r="S2180" i="1" s="1"/>
  <c r="R2179" i="1"/>
  <c r="S2179" i="1" s="1"/>
  <c r="R2178" i="1"/>
  <c r="S2178" i="1" s="1"/>
  <c r="R2177" i="1"/>
  <c r="S2177" i="1" s="1"/>
  <c r="R2176" i="1"/>
  <c r="S2176" i="1" s="1"/>
  <c r="R2166" i="1"/>
  <c r="S2166" i="1" s="1"/>
  <c r="R2165" i="1"/>
  <c r="S2165" i="1" s="1"/>
  <c r="R2164" i="1"/>
  <c r="S2164" i="1" s="1"/>
  <c r="R2163" i="1"/>
  <c r="S2163" i="1" s="1"/>
  <c r="R2162" i="1"/>
  <c r="S2162" i="1" s="1"/>
  <c r="R2161" i="1"/>
  <c r="S2161" i="1" s="1"/>
  <c r="R2160" i="1"/>
  <c r="S2160" i="1" s="1"/>
  <c r="R2159" i="1"/>
  <c r="S2159" i="1" s="1"/>
  <c r="R2158" i="1"/>
  <c r="S2158" i="1" s="1"/>
  <c r="R2157" i="1"/>
  <c r="S2157" i="1" s="1"/>
  <c r="R2156" i="1"/>
  <c r="S2156" i="1" s="1"/>
  <c r="R2155" i="1"/>
  <c r="S2155" i="1" s="1"/>
  <c r="R2154" i="1"/>
  <c r="S2154" i="1" s="1"/>
  <c r="R2153" i="1"/>
  <c r="S2153" i="1" s="1"/>
  <c r="R2152" i="1"/>
  <c r="S2152" i="1" s="1"/>
  <c r="R2151" i="1"/>
  <c r="S2151" i="1" s="1"/>
  <c r="R2150" i="1"/>
  <c r="S2150" i="1" s="1"/>
  <c r="R2149" i="1"/>
  <c r="S2149" i="1" s="1"/>
  <c r="R2148" i="1"/>
  <c r="S2148" i="1" s="1"/>
  <c r="R2144" i="1"/>
  <c r="S2144" i="1" s="1"/>
  <c r="R2143" i="1"/>
  <c r="S2143" i="1" s="1"/>
  <c r="R2142" i="1"/>
  <c r="S2142" i="1" s="1"/>
  <c r="R2141" i="1"/>
  <c r="S2141" i="1" s="1"/>
  <c r="R2140" i="1"/>
  <c r="S2140" i="1" s="1"/>
  <c r="R2095" i="1"/>
  <c r="S2095" i="1" s="1"/>
  <c r="R2094" i="1"/>
  <c r="S2094" i="1" s="1"/>
  <c r="R2093" i="1"/>
  <c r="S2093" i="1" s="1"/>
  <c r="R2092" i="1"/>
  <c r="S2092" i="1" s="1"/>
  <c r="R2091" i="1"/>
  <c r="S2091" i="1" s="1"/>
  <c r="R2090" i="1"/>
  <c r="S2090" i="1" s="1"/>
  <c r="R1913" i="1"/>
  <c r="S1913" i="1" s="1"/>
  <c r="R1343" i="1"/>
  <c r="S1343" i="1" s="1"/>
  <c r="R1342" i="1"/>
  <c r="S1342" i="1" s="1"/>
  <c r="R1341" i="1"/>
  <c r="S1341" i="1" s="1"/>
  <c r="R1340" i="1"/>
  <c r="S1340" i="1" s="1"/>
  <c r="R1339" i="1"/>
  <c r="S1339" i="1" s="1"/>
  <c r="R1338" i="1"/>
  <c r="S1338" i="1" s="1"/>
  <c r="R1337" i="1"/>
  <c r="S1337" i="1" s="1"/>
  <c r="R1336" i="1"/>
  <c r="S1336" i="1" s="1"/>
  <c r="R1329" i="1"/>
  <c r="S1329" i="1" s="1"/>
  <c r="R1306" i="1"/>
  <c r="S1306" i="1" s="1"/>
  <c r="R1305" i="1"/>
  <c r="S1305" i="1" s="1"/>
  <c r="R1268" i="1"/>
  <c r="S1268" i="1" s="1"/>
  <c r="R1267" i="1"/>
  <c r="S1267" i="1" s="1"/>
  <c r="R1266" i="1"/>
  <c r="S1266" i="1" s="1"/>
  <c r="R1265" i="1"/>
  <c r="S1265" i="1" s="1"/>
  <c r="R1264" i="1"/>
  <c r="S1264" i="1" s="1"/>
  <c r="R1263" i="1"/>
  <c r="S1263" i="1" s="1"/>
  <c r="R1262" i="1"/>
  <c r="S1262" i="1" s="1"/>
  <c r="R1259" i="1"/>
  <c r="S1259" i="1" s="1"/>
  <c r="R1258" i="1"/>
  <c r="S1258" i="1" s="1"/>
  <c r="R1257" i="1"/>
  <c r="S1257" i="1" s="1"/>
  <c r="R1256" i="1"/>
  <c r="S1256" i="1" s="1"/>
  <c r="R1255" i="1"/>
  <c r="S1255" i="1" s="1"/>
  <c r="R1250" i="1"/>
  <c r="S1250" i="1" s="1"/>
  <c r="R1246" i="1"/>
  <c r="S1246" i="1" s="1"/>
  <c r="R1244" i="1"/>
  <c r="S1244" i="1" s="1"/>
  <c r="R1243" i="1"/>
  <c r="S1243" i="1" s="1"/>
  <c r="R1240" i="1"/>
  <c r="S1240" i="1" s="1"/>
  <c r="R1238" i="1"/>
  <c r="S1238" i="1" s="1"/>
  <c r="R1234" i="1"/>
  <c r="S1234" i="1" s="1"/>
  <c r="R1228" i="1"/>
  <c r="S1228" i="1" s="1"/>
  <c r="R1222" i="1"/>
  <c r="S1222" i="1" s="1"/>
  <c r="R1221" i="1"/>
  <c r="S1221" i="1" s="1"/>
  <c r="R1220" i="1"/>
  <c r="S1220" i="1" s="1"/>
  <c r="R1195" i="1"/>
  <c r="S1195" i="1" s="1"/>
  <c r="R1194" i="1"/>
  <c r="S1194" i="1" s="1"/>
  <c r="R1184" i="1"/>
  <c r="S1184" i="1" s="1"/>
  <c r="R937" i="1"/>
  <c r="S937" i="1" s="1"/>
  <c r="R936" i="1"/>
  <c r="S936" i="1" s="1"/>
  <c r="R935" i="1"/>
  <c r="S935" i="1" s="1"/>
  <c r="R934" i="1"/>
  <c r="S934" i="1" s="1"/>
  <c r="R933" i="1"/>
  <c r="S933" i="1" s="1"/>
  <c r="R932" i="1"/>
  <c r="S932" i="1" s="1"/>
  <c r="R931" i="1"/>
  <c r="S931" i="1" s="1"/>
  <c r="R930" i="1"/>
  <c r="S930" i="1" s="1"/>
  <c r="R929" i="1"/>
  <c r="S929" i="1" s="1"/>
  <c r="R928" i="1"/>
  <c r="S928" i="1" s="1"/>
  <c r="R918" i="1"/>
  <c r="S918" i="1" s="1"/>
  <c r="R874" i="1"/>
  <c r="S874" i="1" s="1"/>
  <c r="R873" i="1"/>
  <c r="S873" i="1" s="1"/>
  <c r="R872" i="1"/>
  <c r="S872" i="1" s="1"/>
  <c r="R763" i="1"/>
  <c r="S763" i="1" s="1"/>
  <c r="R705" i="1"/>
  <c r="S705" i="1" s="1"/>
  <c r="R691" i="1"/>
  <c r="S691" i="1" s="1"/>
  <c r="R690" i="1"/>
  <c r="S690" i="1" s="1"/>
  <c r="R689" i="1"/>
  <c r="S689" i="1" s="1"/>
  <c r="R688" i="1"/>
  <c r="S688" i="1" s="1"/>
  <c r="R687" i="1"/>
  <c r="S687" i="1" s="1"/>
  <c r="R686" i="1"/>
  <c r="S686" i="1" s="1"/>
  <c r="R685" i="1"/>
  <c r="S685" i="1" s="1"/>
  <c r="R684" i="1"/>
  <c r="S684" i="1" s="1"/>
  <c r="R683" i="1"/>
  <c r="S683" i="1" s="1"/>
  <c r="R682" i="1"/>
  <c r="S682" i="1" s="1"/>
  <c r="R673" i="1"/>
  <c r="S673" i="1" s="1"/>
  <c r="R672" i="1"/>
  <c r="S672" i="1" s="1"/>
  <c r="R671" i="1"/>
  <c r="S671" i="1" s="1"/>
  <c r="R670" i="1"/>
  <c r="S670" i="1" s="1"/>
  <c r="R669" i="1"/>
  <c r="S669" i="1" s="1"/>
  <c r="R668" i="1"/>
  <c r="S668" i="1" s="1"/>
  <c r="R667" i="1"/>
  <c r="S667" i="1" s="1"/>
  <c r="R666" i="1"/>
  <c r="S666" i="1" s="1"/>
  <c r="R633" i="1"/>
  <c r="S633" i="1" s="1"/>
  <c r="R632" i="1"/>
  <c r="S632" i="1" s="1"/>
  <c r="R631" i="1"/>
  <c r="S631" i="1" s="1"/>
  <c r="R630" i="1"/>
  <c r="S630" i="1" s="1"/>
  <c r="R629" i="1"/>
  <c r="S629" i="1" s="1"/>
  <c r="R628" i="1"/>
  <c r="S628" i="1" s="1"/>
  <c r="R627" i="1"/>
  <c r="S627" i="1" s="1"/>
  <c r="R620" i="1"/>
  <c r="S620" i="1" s="1"/>
  <c r="R615" i="1"/>
  <c r="S615" i="1" s="1"/>
  <c r="R614" i="1"/>
  <c r="S614" i="1" s="1"/>
  <c r="R613" i="1"/>
  <c r="S613" i="1" s="1"/>
  <c r="R612" i="1"/>
  <c r="S612" i="1" s="1"/>
  <c r="R611" i="1"/>
  <c r="S611" i="1" s="1"/>
  <c r="R610" i="1"/>
  <c r="S610" i="1" s="1"/>
  <c r="R609" i="1"/>
  <c r="S609" i="1" s="1"/>
  <c r="R608" i="1"/>
  <c r="S608" i="1" s="1"/>
  <c r="R607" i="1"/>
  <c r="S607" i="1" s="1"/>
  <c r="R606" i="1"/>
  <c r="S606" i="1" s="1"/>
  <c r="R605" i="1"/>
  <c r="S605" i="1" s="1"/>
  <c r="R604" i="1"/>
  <c r="S604" i="1" s="1"/>
  <c r="R565" i="1"/>
  <c r="S565" i="1" s="1"/>
  <c r="R564" i="1"/>
  <c r="S564" i="1" s="1"/>
  <c r="R563" i="1"/>
  <c r="S563" i="1" s="1"/>
  <c r="R562" i="1"/>
  <c r="S562" i="1" s="1"/>
  <c r="R561" i="1"/>
  <c r="S561" i="1" s="1"/>
  <c r="R560" i="1"/>
  <c r="S560" i="1" s="1"/>
  <c r="R559" i="1"/>
  <c r="S559" i="1" s="1"/>
  <c r="R558" i="1"/>
  <c r="S558" i="1" s="1"/>
  <c r="R557" i="1"/>
  <c r="S557" i="1" s="1"/>
  <c r="R556" i="1"/>
  <c r="S556" i="1" s="1"/>
  <c r="R555" i="1"/>
  <c r="S555" i="1" s="1"/>
  <c r="R554" i="1"/>
  <c r="S554" i="1" s="1"/>
  <c r="R553" i="1"/>
  <c r="S553" i="1" s="1"/>
  <c r="R552" i="1"/>
  <c r="S552" i="1" s="1"/>
  <c r="R550" i="1"/>
  <c r="S550" i="1" s="1"/>
  <c r="R549" i="1"/>
  <c r="S549" i="1" s="1"/>
  <c r="R548" i="1"/>
  <c r="S548" i="1" s="1"/>
  <c r="R535" i="1"/>
  <c r="S535" i="1" s="1"/>
  <c r="R534" i="1"/>
  <c r="S534" i="1" s="1"/>
  <c r="R532" i="1"/>
  <c r="S532" i="1" s="1"/>
  <c r="R1922" i="1"/>
  <c r="S1922" i="1" s="1"/>
  <c r="R530" i="1"/>
  <c r="S530" i="1" s="1"/>
  <c r="R529" i="1"/>
  <c r="S529" i="1" s="1"/>
  <c r="R528" i="1"/>
  <c r="S528" i="1" s="1"/>
  <c r="R527" i="1"/>
  <c r="S527" i="1" s="1"/>
  <c r="R525" i="1"/>
  <c r="S525" i="1" s="1"/>
  <c r="R524" i="1"/>
  <c r="S524" i="1" s="1"/>
  <c r="R523" i="1"/>
  <c r="S523" i="1" s="1"/>
  <c r="R522" i="1"/>
  <c r="S522" i="1" s="1"/>
  <c r="R521" i="1"/>
  <c r="S521" i="1" s="1"/>
  <c r="R520" i="1"/>
  <c r="S520" i="1" s="1"/>
  <c r="R519" i="1"/>
  <c r="S519" i="1" s="1"/>
  <c r="R490" i="1"/>
  <c r="S490" i="1" s="1"/>
  <c r="R517" i="1"/>
  <c r="S517" i="1" s="1"/>
  <c r="R516" i="1"/>
  <c r="S516" i="1" s="1"/>
  <c r="R515" i="1"/>
  <c r="S515" i="1" s="1"/>
  <c r="R514" i="1"/>
  <c r="S514" i="1" s="1"/>
  <c r="R513" i="1"/>
  <c r="S513" i="1" s="1"/>
  <c r="R512" i="1"/>
  <c r="S512" i="1" s="1"/>
  <c r="R511" i="1"/>
  <c r="S511" i="1" s="1"/>
  <c r="R510" i="1"/>
  <c r="S510" i="1" s="1"/>
  <c r="R509" i="1"/>
  <c r="S509" i="1" s="1"/>
  <c r="R508" i="1"/>
  <c r="S508" i="1" s="1"/>
  <c r="R507" i="1"/>
  <c r="S507" i="1" s="1"/>
  <c r="R486" i="1"/>
  <c r="S486" i="1" s="1"/>
  <c r="R1322" i="1"/>
  <c r="S1322" i="1" s="1"/>
  <c r="R1321" i="1"/>
  <c r="S1321" i="1" s="1"/>
  <c r="R1320" i="1"/>
  <c r="S1320" i="1" s="1"/>
  <c r="R1319" i="1"/>
  <c r="S1319" i="1" s="1"/>
  <c r="R1318" i="1"/>
  <c r="S1318" i="1" s="1"/>
  <c r="R1317" i="1"/>
  <c r="S1317" i="1" s="1"/>
  <c r="R1316" i="1"/>
  <c r="S1316" i="1" s="1"/>
  <c r="R1315" i="1"/>
  <c r="S1315" i="1" s="1"/>
  <c r="R1314" i="1"/>
  <c r="S1314" i="1" s="1"/>
  <c r="R1313" i="1"/>
  <c r="S1313" i="1" s="1"/>
  <c r="R1312" i="1"/>
  <c r="S1312" i="1" s="1"/>
  <c r="R1311" i="1"/>
  <c r="S1311" i="1" s="1"/>
  <c r="R1310" i="1"/>
  <c r="S1310" i="1" s="1"/>
  <c r="R1309" i="1"/>
  <c r="S1309" i="1" s="1"/>
  <c r="R471" i="1"/>
  <c r="S471" i="1" s="1"/>
  <c r="R470" i="1"/>
  <c r="S470" i="1" s="1"/>
  <c r="R469" i="1"/>
  <c r="S469" i="1" s="1"/>
  <c r="R468" i="1"/>
  <c r="S468" i="1" s="1"/>
  <c r="R467" i="1"/>
  <c r="S467" i="1" s="1"/>
  <c r="R466" i="1"/>
  <c r="S466" i="1" s="1"/>
  <c r="R465" i="1"/>
  <c r="S465" i="1" s="1"/>
  <c r="R464" i="1"/>
  <c r="S464" i="1" s="1"/>
  <c r="R463" i="1"/>
  <c r="S463" i="1" s="1"/>
  <c r="R462" i="1"/>
  <c r="S462" i="1" s="1"/>
  <c r="R461" i="1"/>
  <c r="S461" i="1" s="1"/>
  <c r="R460" i="1"/>
  <c r="S460" i="1" s="1"/>
  <c r="R459" i="1"/>
  <c r="S459" i="1" s="1"/>
  <c r="R458" i="1"/>
  <c r="S458" i="1" s="1"/>
  <c r="R457" i="1"/>
  <c r="S457" i="1" s="1"/>
  <c r="R456" i="1"/>
  <c r="S456" i="1" s="1"/>
  <c r="R455" i="1"/>
  <c r="S455" i="1" s="1"/>
  <c r="R454" i="1"/>
  <c r="S454" i="1" s="1"/>
  <c r="R453" i="1"/>
  <c r="S453" i="1" s="1"/>
  <c r="R452" i="1"/>
  <c r="S452" i="1" s="1"/>
  <c r="R451" i="1"/>
  <c r="S451" i="1" s="1"/>
  <c r="R450" i="1"/>
  <c r="S450" i="1" s="1"/>
  <c r="R449" i="1"/>
  <c r="S449" i="1" s="1"/>
  <c r="R448" i="1"/>
  <c r="S448" i="1" s="1"/>
  <c r="R447" i="1"/>
  <c r="S447" i="1" s="1"/>
  <c r="R446" i="1"/>
  <c r="S446" i="1" s="1"/>
  <c r="R445" i="1"/>
  <c r="S445" i="1" s="1"/>
  <c r="R444" i="1"/>
  <c r="S444" i="1" s="1"/>
  <c r="R443" i="1"/>
  <c r="S443" i="1" s="1"/>
  <c r="R442" i="1"/>
  <c r="S442" i="1" s="1"/>
  <c r="R441" i="1"/>
  <c r="S441" i="1" s="1"/>
  <c r="R440" i="1"/>
  <c r="S440" i="1" s="1"/>
  <c r="R439" i="1"/>
  <c r="S439" i="1" s="1"/>
  <c r="R438" i="1"/>
  <c r="S438" i="1" s="1"/>
  <c r="R437" i="1"/>
  <c r="S437" i="1" s="1"/>
  <c r="R436" i="1"/>
  <c r="S436" i="1" s="1"/>
  <c r="R435" i="1"/>
  <c r="S435" i="1" s="1"/>
  <c r="R434" i="1"/>
  <c r="S434" i="1" s="1"/>
  <c r="R433" i="1"/>
  <c r="S433" i="1" s="1"/>
  <c r="R432" i="1"/>
  <c r="S432" i="1" s="1"/>
  <c r="R431" i="1"/>
  <c r="S431" i="1" s="1"/>
  <c r="R430" i="1"/>
  <c r="S430" i="1" s="1"/>
  <c r="R429" i="1"/>
  <c r="S429" i="1" s="1"/>
  <c r="R428" i="1"/>
  <c r="S428" i="1" s="1"/>
  <c r="R427" i="1"/>
  <c r="S427" i="1" s="1"/>
  <c r="R426" i="1"/>
  <c r="S426" i="1" s="1"/>
  <c r="R425" i="1"/>
  <c r="S425" i="1" s="1"/>
  <c r="R424" i="1"/>
  <c r="S424" i="1" s="1"/>
  <c r="R423" i="1"/>
  <c r="S423" i="1" s="1"/>
  <c r="R422" i="1"/>
  <c r="S422" i="1" s="1"/>
  <c r="R421" i="1"/>
  <c r="S421" i="1" s="1"/>
  <c r="R420" i="1"/>
  <c r="S420" i="1" s="1"/>
  <c r="R419" i="1"/>
  <c r="S419" i="1" s="1"/>
  <c r="R418" i="1"/>
  <c r="S418" i="1" s="1"/>
  <c r="R417" i="1"/>
  <c r="S417" i="1" s="1"/>
  <c r="R416" i="1"/>
  <c r="S416" i="1" s="1"/>
  <c r="R415" i="1"/>
  <c r="S415" i="1" s="1"/>
  <c r="R414" i="1"/>
  <c r="S414" i="1" s="1"/>
  <c r="R413" i="1"/>
  <c r="S413" i="1" s="1"/>
  <c r="R412" i="1"/>
  <c r="S412" i="1" s="1"/>
  <c r="R411" i="1"/>
  <c r="S411" i="1" s="1"/>
  <c r="R410" i="1"/>
  <c r="S410" i="1" s="1"/>
  <c r="R409" i="1"/>
  <c r="S409" i="1" s="1"/>
  <c r="R408" i="1"/>
  <c r="S408" i="1" s="1"/>
  <c r="R407" i="1"/>
  <c r="S407" i="1" s="1"/>
  <c r="R406" i="1"/>
  <c r="S406" i="1" s="1"/>
  <c r="R405" i="1"/>
  <c r="S405" i="1" s="1"/>
  <c r="R404" i="1"/>
  <c r="S404" i="1" s="1"/>
  <c r="R403" i="1"/>
  <c r="S403" i="1" s="1"/>
  <c r="R402" i="1"/>
  <c r="S402" i="1" s="1"/>
  <c r="R401" i="1"/>
  <c r="S401" i="1" s="1"/>
  <c r="R400" i="1"/>
  <c r="S400" i="1" s="1"/>
  <c r="R399" i="1"/>
  <c r="S399" i="1" s="1"/>
  <c r="R398" i="1"/>
  <c r="S398" i="1" s="1"/>
  <c r="R397" i="1"/>
  <c r="S397" i="1" s="1"/>
  <c r="R396" i="1"/>
  <c r="S396" i="1" s="1"/>
  <c r="R395" i="1"/>
  <c r="S395" i="1" s="1"/>
  <c r="R394" i="1"/>
  <c r="S394" i="1" s="1"/>
  <c r="R393" i="1"/>
  <c r="S393" i="1" s="1"/>
  <c r="R392" i="1"/>
  <c r="S392" i="1" s="1"/>
  <c r="R391" i="1"/>
  <c r="S391" i="1" s="1"/>
  <c r="R390" i="1"/>
  <c r="S390" i="1" s="1"/>
  <c r="R389" i="1"/>
  <c r="S389" i="1" s="1"/>
  <c r="R388" i="1"/>
  <c r="S388" i="1" s="1"/>
  <c r="R387" i="1"/>
  <c r="S387" i="1" s="1"/>
  <c r="R386" i="1"/>
  <c r="S386" i="1" s="1"/>
  <c r="R385" i="1"/>
  <c r="S385" i="1" s="1"/>
  <c r="R384" i="1"/>
  <c r="S384" i="1" s="1"/>
  <c r="R383" i="1"/>
  <c r="S383" i="1" s="1"/>
  <c r="R382" i="1"/>
  <c r="S382" i="1" s="1"/>
  <c r="R381" i="1"/>
  <c r="S381" i="1" s="1"/>
  <c r="R380" i="1"/>
  <c r="S380" i="1" s="1"/>
  <c r="R379" i="1"/>
  <c r="S379" i="1" s="1"/>
  <c r="R378" i="1"/>
  <c r="S378" i="1" s="1"/>
  <c r="R377" i="1"/>
  <c r="S377" i="1" s="1"/>
  <c r="R376" i="1"/>
  <c r="S376" i="1" s="1"/>
  <c r="R375" i="1"/>
  <c r="S375" i="1" s="1"/>
  <c r="R374" i="1"/>
  <c r="S374" i="1" s="1"/>
  <c r="R305" i="1"/>
  <c r="S305" i="1" s="1"/>
  <c r="R304" i="1"/>
  <c r="S304" i="1" s="1"/>
  <c r="R303" i="1"/>
  <c r="S303" i="1" s="1"/>
  <c r="R302" i="1"/>
  <c r="S302" i="1" s="1"/>
  <c r="R301" i="1"/>
  <c r="S301" i="1" s="1"/>
  <c r="R300" i="1"/>
  <c r="S300" i="1" s="1"/>
  <c r="R297" i="1"/>
  <c r="S297" i="1" s="1"/>
  <c r="R296" i="1"/>
  <c r="S296" i="1" s="1"/>
  <c r="R295" i="1"/>
  <c r="S295" i="1" s="1"/>
  <c r="R294" i="1"/>
  <c r="S294" i="1" s="1"/>
  <c r="R226" i="1"/>
  <c r="S226" i="1" s="1"/>
  <c r="R225" i="1"/>
  <c r="S225" i="1" s="1"/>
  <c r="R224" i="1"/>
  <c r="S224" i="1" s="1"/>
  <c r="R223" i="1"/>
  <c r="S223" i="1" s="1"/>
  <c r="R222" i="1"/>
  <c r="S222" i="1" s="1"/>
  <c r="R221" i="1"/>
  <c r="S221" i="1" s="1"/>
  <c r="R220" i="1"/>
  <c r="S220" i="1" s="1"/>
  <c r="R219" i="1"/>
  <c r="S219" i="1" s="1"/>
  <c r="R218" i="1"/>
  <c r="S218" i="1" s="1"/>
  <c r="R190" i="1"/>
  <c r="S190" i="1" s="1"/>
  <c r="R189" i="1"/>
  <c r="S189" i="1" s="1"/>
  <c r="R188" i="1"/>
  <c r="S188" i="1" s="1"/>
  <c r="R187" i="1"/>
  <c r="S187" i="1" s="1"/>
  <c r="R186" i="1"/>
  <c r="S186" i="1" s="1"/>
  <c r="R185" i="1"/>
  <c r="S185" i="1" s="1"/>
  <c r="R184" i="1"/>
  <c r="S184" i="1" s="1"/>
  <c r="R181" i="1"/>
  <c r="S181" i="1" s="1"/>
  <c r="R180" i="1"/>
  <c r="S180" i="1" s="1"/>
  <c r="R179" i="1"/>
  <c r="S179" i="1" s="1"/>
  <c r="R149" i="1"/>
  <c r="S149" i="1" s="1"/>
  <c r="R148" i="1"/>
  <c r="S148" i="1" s="1"/>
  <c r="R147" i="1"/>
  <c r="S147" i="1" s="1"/>
  <c r="R146" i="1"/>
  <c r="S146" i="1" s="1"/>
  <c r="R145" i="1"/>
  <c r="S145" i="1" s="1"/>
  <c r="R144" i="1"/>
  <c r="S144" i="1" s="1"/>
  <c r="R143" i="1"/>
  <c r="S143" i="1" s="1"/>
  <c r="R142" i="1"/>
  <c r="S142" i="1" s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1" i="1"/>
  <c r="S131" i="1" s="1"/>
  <c r="R130" i="1"/>
  <c r="S130" i="1" s="1"/>
  <c r="R129" i="1"/>
  <c r="S129" i="1" s="1"/>
  <c r="R128" i="1"/>
  <c r="S128" i="1" s="1"/>
  <c r="R126" i="1"/>
  <c r="S126" i="1" s="1"/>
  <c r="R125" i="1"/>
  <c r="S125" i="1" s="1"/>
  <c r="R124" i="1"/>
  <c r="S124" i="1" s="1"/>
  <c r="R123" i="1"/>
  <c r="S123" i="1" s="1"/>
  <c r="R122" i="1"/>
  <c r="S122" i="1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S113" i="1" s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S104" i="1" s="1"/>
  <c r="R103" i="1"/>
  <c r="S103" i="1" s="1"/>
  <c r="R102" i="1"/>
  <c r="S102" i="1" s="1"/>
  <c r="R101" i="1"/>
  <c r="S101" i="1" s="1"/>
  <c r="R100" i="1"/>
  <c r="S100" i="1" s="1"/>
  <c r="R99" i="1"/>
  <c r="S99" i="1" s="1"/>
  <c r="R98" i="1"/>
  <c r="S98" i="1" s="1"/>
  <c r="R97" i="1"/>
  <c r="S97" i="1" s="1"/>
  <c r="R96" i="1"/>
  <c r="S96" i="1" s="1"/>
  <c r="R95" i="1"/>
  <c r="S95" i="1" s="1"/>
  <c r="R94" i="1"/>
  <c r="S94" i="1" s="1"/>
  <c r="R93" i="1"/>
  <c r="S93" i="1" s="1"/>
  <c r="R92" i="1"/>
  <c r="S92" i="1" s="1"/>
  <c r="R91" i="1"/>
  <c r="S91" i="1" s="1"/>
  <c r="R90" i="1"/>
  <c r="S90" i="1" s="1"/>
  <c r="R89" i="1"/>
  <c r="S89" i="1" s="1"/>
  <c r="R70" i="1"/>
  <c r="S70" i="1" s="1"/>
  <c r="R60" i="1"/>
  <c r="S60" i="1" s="1"/>
  <c r="R46" i="1"/>
  <c r="S46" i="1" s="1"/>
  <c r="R45" i="1"/>
  <c r="S45" i="1" s="1"/>
  <c r="R42" i="1"/>
  <c r="S42" i="1" s="1"/>
  <c r="R39" i="1"/>
  <c r="S39" i="1" s="1"/>
  <c r="R38" i="1"/>
  <c r="S38" i="1" s="1"/>
  <c r="R37" i="1"/>
  <c r="S37" i="1" s="1"/>
  <c r="R30" i="1"/>
  <c r="S30" i="1" s="1"/>
  <c r="R28" i="1"/>
  <c r="S28" i="1" s="1"/>
  <c r="R26" i="1"/>
  <c r="S26" i="1" s="1"/>
  <c r="R25" i="1"/>
  <c r="S25" i="1" s="1"/>
  <c r="R23" i="1"/>
  <c r="S23" i="1" s="1"/>
  <c r="R21" i="1"/>
  <c r="S21" i="1" s="1"/>
  <c r="R20" i="1"/>
  <c r="S20" i="1" s="1"/>
  <c r="R18" i="1"/>
  <c r="S18" i="1" s="1"/>
  <c r="R17" i="1"/>
  <c r="S17" i="1" s="1"/>
  <c r="R16" i="1"/>
  <c r="S16" i="1" s="1"/>
  <c r="R13" i="1"/>
  <c r="S13" i="1" s="1"/>
  <c r="R12" i="1"/>
  <c r="S12" i="1" s="1"/>
  <c r="R10" i="1"/>
  <c r="S10" i="1" s="1"/>
  <c r="R9" i="1"/>
  <c r="S9" i="1" s="1"/>
  <c r="R8" i="1"/>
  <c r="S8" i="1" s="1"/>
  <c r="R7" i="1"/>
  <c r="S7" i="1" s="1"/>
  <c r="R6" i="1"/>
  <c r="S6" i="1" s="1"/>
  <c r="R5" i="1"/>
  <c r="S5" i="1" s="1"/>
  <c r="R4" i="1"/>
  <c r="S4" i="1" s="1"/>
  <c r="R3" i="1"/>
  <c r="F289" i="1"/>
  <c r="R289" i="1" s="1"/>
  <c r="S289" i="1" s="1"/>
  <c r="F2356" i="1"/>
  <c r="R2356" i="1" s="1"/>
  <c r="S2356" i="1" s="1"/>
  <c r="F2354" i="1"/>
  <c r="R2354" i="1" s="1"/>
  <c r="S2354" i="1" s="1"/>
  <c r="F2353" i="1"/>
  <c r="R2353" i="1" s="1"/>
  <c r="S2353" i="1" s="1"/>
  <c r="F2352" i="1"/>
  <c r="R2352" i="1" s="1"/>
  <c r="S2352" i="1" s="1"/>
  <c r="F2351" i="1"/>
  <c r="R2351" i="1" s="1"/>
  <c r="S2351" i="1" s="1"/>
  <c r="F2350" i="1"/>
  <c r="R2350" i="1" s="1"/>
  <c r="S2350" i="1" s="1"/>
  <c r="F2349" i="1"/>
  <c r="R2349" i="1" s="1"/>
  <c r="S2349" i="1" s="1"/>
  <c r="F2347" i="1"/>
  <c r="R2347" i="1" s="1"/>
  <c r="S2347" i="1" s="1"/>
  <c r="F2346" i="1"/>
  <c r="R2346" i="1" s="1"/>
  <c r="S2346" i="1" s="1"/>
  <c r="F2345" i="1"/>
  <c r="R2345" i="1" s="1"/>
  <c r="S2345" i="1" s="1"/>
  <c r="F2344" i="1"/>
  <c r="R2344" i="1" s="1"/>
  <c r="S2344" i="1" s="1"/>
  <c r="F2343" i="1"/>
  <c r="R2343" i="1" s="1"/>
  <c r="S2343" i="1" s="1"/>
  <c r="F2341" i="1"/>
  <c r="R2341" i="1" s="1"/>
  <c r="S2341" i="1" s="1"/>
  <c r="F2340" i="1"/>
  <c r="R2340" i="1" s="1"/>
  <c r="S2340" i="1" s="1"/>
  <c r="F2339" i="1"/>
  <c r="R2339" i="1" s="1"/>
  <c r="S2339" i="1" s="1"/>
  <c r="F2338" i="1"/>
  <c r="R2338" i="1" s="1"/>
  <c r="S2338" i="1" s="1"/>
  <c r="F2337" i="1"/>
  <c r="R2337" i="1" s="1"/>
  <c r="S2337" i="1" s="1"/>
  <c r="F2336" i="1"/>
  <c r="R2336" i="1" s="1"/>
  <c r="S2336" i="1" s="1"/>
  <c r="F2335" i="1"/>
  <c r="R2335" i="1" s="1"/>
  <c r="S2335" i="1" s="1"/>
  <c r="F2334" i="1"/>
  <c r="R2334" i="1" s="1"/>
  <c r="S2334" i="1" s="1"/>
  <c r="F2333" i="1"/>
  <c r="R2333" i="1" s="1"/>
  <c r="S2333" i="1" s="1"/>
  <c r="F2332" i="1"/>
  <c r="R2332" i="1" s="1"/>
  <c r="S2332" i="1" s="1"/>
  <c r="F2331" i="1"/>
  <c r="R2331" i="1" s="1"/>
  <c r="S2331" i="1" s="1"/>
  <c r="F2330" i="1"/>
  <c r="R2330" i="1" s="1"/>
  <c r="S2330" i="1" s="1"/>
  <c r="F2329" i="1"/>
  <c r="R2329" i="1" s="1"/>
  <c r="S2329" i="1" s="1"/>
  <c r="F2328" i="1"/>
  <c r="R2328" i="1" s="1"/>
  <c r="S2328" i="1" s="1"/>
  <c r="F2327" i="1"/>
  <c r="R2327" i="1" s="1"/>
  <c r="S2327" i="1" s="1"/>
  <c r="F2326" i="1"/>
  <c r="R2326" i="1" s="1"/>
  <c r="S2326" i="1" s="1"/>
  <c r="F2325" i="1"/>
  <c r="R2325" i="1" s="1"/>
  <c r="S2325" i="1" s="1"/>
  <c r="F2324" i="1"/>
  <c r="R2324" i="1" s="1"/>
  <c r="S2324" i="1" s="1"/>
  <c r="F2323" i="1"/>
  <c r="R2323" i="1" s="1"/>
  <c r="S2323" i="1" s="1"/>
  <c r="F2322" i="1"/>
  <c r="R2322" i="1" s="1"/>
  <c r="S2322" i="1" s="1"/>
  <c r="F2320" i="1"/>
  <c r="R2320" i="1" s="1"/>
  <c r="S2320" i="1" s="1"/>
  <c r="F2319" i="1"/>
  <c r="R2319" i="1" s="1"/>
  <c r="S2319" i="1" s="1"/>
  <c r="F2318" i="1"/>
  <c r="R2318" i="1" s="1"/>
  <c r="S2318" i="1" s="1"/>
  <c r="F2316" i="1"/>
  <c r="R2316" i="1" s="1"/>
  <c r="S2316" i="1" s="1"/>
  <c r="F2315" i="1"/>
  <c r="R2315" i="1" s="1"/>
  <c r="S2315" i="1" s="1"/>
  <c r="F2314" i="1"/>
  <c r="R2314" i="1" s="1"/>
  <c r="S2314" i="1" s="1"/>
  <c r="F2313" i="1"/>
  <c r="R2313" i="1" s="1"/>
  <c r="S2313" i="1" s="1"/>
  <c r="F2312" i="1"/>
  <c r="R2312" i="1" s="1"/>
  <c r="S2312" i="1" s="1"/>
  <c r="F2311" i="1"/>
  <c r="R2311" i="1" s="1"/>
  <c r="S2311" i="1" s="1"/>
  <c r="F2310" i="1"/>
  <c r="R2310" i="1" s="1"/>
  <c r="S2310" i="1" s="1"/>
  <c r="F2309" i="1"/>
  <c r="R2309" i="1" s="1"/>
  <c r="S2309" i="1" s="1"/>
  <c r="F2308" i="1"/>
  <c r="R2308" i="1" s="1"/>
  <c r="S2308" i="1" s="1"/>
  <c r="F2307" i="1"/>
  <c r="R2307" i="1" s="1"/>
  <c r="S2307" i="1" s="1"/>
  <c r="F2306" i="1"/>
  <c r="R2306" i="1" s="1"/>
  <c r="S2306" i="1" s="1"/>
  <c r="F2305" i="1"/>
  <c r="R2305" i="1" s="1"/>
  <c r="S2305" i="1" s="1"/>
  <c r="F2304" i="1"/>
  <c r="R2304" i="1" s="1"/>
  <c r="S2304" i="1" s="1"/>
  <c r="F2303" i="1"/>
  <c r="R2303" i="1" s="1"/>
  <c r="S2303" i="1" s="1"/>
  <c r="F2302" i="1"/>
  <c r="R2302" i="1" s="1"/>
  <c r="S2302" i="1" s="1"/>
  <c r="F2301" i="1"/>
  <c r="R2301" i="1" s="1"/>
  <c r="S2301" i="1" s="1"/>
  <c r="F2300" i="1"/>
  <c r="R2300" i="1" s="1"/>
  <c r="S2300" i="1" s="1"/>
  <c r="F2299" i="1"/>
  <c r="R2299" i="1" s="1"/>
  <c r="S2299" i="1" s="1"/>
  <c r="F2298" i="1"/>
  <c r="R2298" i="1" s="1"/>
  <c r="S2298" i="1" s="1"/>
  <c r="F2297" i="1"/>
  <c r="R2297" i="1" s="1"/>
  <c r="S2297" i="1" s="1"/>
  <c r="F2296" i="1"/>
  <c r="R2296" i="1" s="1"/>
  <c r="S2296" i="1" s="1"/>
  <c r="F2295" i="1"/>
  <c r="R2295" i="1" s="1"/>
  <c r="S2295" i="1" s="1"/>
  <c r="F2294" i="1"/>
  <c r="R2294" i="1" s="1"/>
  <c r="S2294" i="1" s="1"/>
  <c r="F2293" i="1"/>
  <c r="R2293" i="1" s="1"/>
  <c r="S2293" i="1" s="1"/>
  <c r="F2292" i="1"/>
  <c r="R2292" i="1" s="1"/>
  <c r="S2292" i="1" s="1"/>
  <c r="F2291" i="1"/>
  <c r="R2291" i="1" s="1"/>
  <c r="S2291" i="1" s="1"/>
  <c r="F2290" i="1"/>
  <c r="R2290" i="1" s="1"/>
  <c r="S2290" i="1" s="1"/>
  <c r="F2289" i="1"/>
  <c r="R2289" i="1" s="1"/>
  <c r="S2289" i="1" s="1"/>
  <c r="F2288" i="1"/>
  <c r="R2288" i="1" s="1"/>
  <c r="S2288" i="1" s="1"/>
  <c r="F2287" i="1"/>
  <c r="R2287" i="1" s="1"/>
  <c r="S2287" i="1" s="1"/>
  <c r="F2286" i="1"/>
  <c r="R2286" i="1" s="1"/>
  <c r="S2286" i="1" s="1"/>
  <c r="F2285" i="1"/>
  <c r="R2285" i="1" s="1"/>
  <c r="S2285" i="1" s="1"/>
  <c r="F2284" i="1"/>
  <c r="R2284" i="1" s="1"/>
  <c r="S2284" i="1" s="1"/>
  <c r="F2283" i="1"/>
  <c r="R2283" i="1" s="1"/>
  <c r="S2283" i="1" s="1"/>
  <c r="F2282" i="1"/>
  <c r="R2282" i="1" s="1"/>
  <c r="S2282" i="1" s="1"/>
  <c r="F2281" i="1"/>
  <c r="R2281" i="1" s="1"/>
  <c r="S2281" i="1" s="1"/>
  <c r="F2280" i="1"/>
  <c r="R2280" i="1" s="1"/>
  <c r="S2280" i="1" s="1"/>
  <c r="F2279" i="1"/>
  <c r="R2279" i="1" s="1"/>
  <c r="S2279" i="1" s="1"/>
  <c r="F2278" i="1"/>
  <c r="R2278" i="1" s="1"/>
  <c r="S2278" i="1" s="1"/>
  <c r="F2277" i="1"/>
  <c r="R2277" i="1" s="1"/>
  <c r="S2277" i="1" s="1"/>
  <c r="F2276" i="1"/>
  <c r="R2276" i="1" s="1"/>
  <c r="S2276" i="1" s="1"/>
  <c r="F2275" i="1"/>
  <c r="R2275" i="1" s="1"/>
  <c r="S2275" i="1" s="1"/>
  <c r="F2274" i="1"/>
  <c r="R2274" i="1" s="1"/>
  <c r="S2274" i="1" s="1"/>
  <c r="F2273" i="1"/>
  <c r="R2273" i="1" s="1"/>
  <c r="S2273" i="1" s="1"/>
  <c r="F2272" i="1"/>
  <c r="R2272" i="1" s="1"/>
  <c r="S2272" i="1" s="1"/>
  <c r="F2271" i="1"/>
  <c r="R2271" i="1" s="1"/>
  <c r="S2271" i="1" s="1"/>
  <c r="F2270" i="1"/>
  <c r="R2270" i="1" s="1"/>
  <c r="S2270" i="1" s="1"/>
  <c r="F2269" i="1"/>
  <c r="R2269" i="1" s="1"/>
  <c r="S2269" i="1" s="1"/>
  <c r="F2268" i="1"/>
  <c r="R2268" i="1" s="1"/>
  <c r="S2268" i="1" s="1"/>
  <c r="F2267" i="1"/>
  <c r="R2267" i="1" s="1"/>
  <c r="S2267" i="1" s="1"/>
  <c r="F2266" i="1"/>
  <c r="R2266" i="1" s="1"/>
  <c r="S2266" i="1" s="1"/>
  <c r="F2265" i="1"/>
  <c r="R2265" i="1" s="1"/>
  <c r="S2265" i="1" s="1"/>
  <c r="F2264" i="1"/>
  <c r="R2264" i="1" s="1"/>
  <c r="S2264" i="1" s="1"/>
  <c r="F2263" i="1"/>
  <c r="R2263" i="1" s="1"/>
  <c r="S2263" i="1" s="1"/>
  <c r="F2262" i="1"/>
  <c r="R2262" i="1" s="1"/>
  <c r="S2262" i="1" s="1"/>
  <c r="F2261" i="1"/>
  <c r="R2261" i="1" s="1"/>
  <c r="S2261" i="1" s="1"/>
  <c r="F2260" i="1"/>
  <c r="R2260" i="1" s="1"/>
  <c r="S2260" i="1" s="1"/>
  <c r="F2259" i="1"/>
  <c r="R2259" i="1" s="1"/>
  <c r="S2259" i="1" s="1"/>
  <c r="F2258" i="1"/>
  <c r="R2258" i="1" s="1"/>
  <c r="S2258" i="1" s="1"/>
  <c r="F2257" i="1"/>
  <c r="R2257" i="1" s="1"/>
  <c r="S2257" i="1" s="1"/>
  <c r="F2256" i="1"/>
  <c r="R2256" i="1" s="1"/>
  <c r="S2256" i="1" s="1"/>
  <c r="F2255" i="1"/>
  <c r="R2255" i="1" s="1"/>
  <c r="S2255" i="1" s="1"/>
  <c r="F2254" i="1"/>
  <c r="R2254" i="1" s="1"/>
  <c r="S2254" i="1" s="1"/>
  <c r="F2253" i="1"/>
  <c r="R2253" i="1" s="1"/>
  <c r="S2253" i="1" s="1"/>
  <c r="F2252" i="1"/>
  <c r="R2252" i="1" s="1"/>
  <c r="S2252" i="1" s="1"/>
  <c r="F2251" i="1"/>
  <c r="R2251" i="1" s="1"/>
  <c r="S2251" i="1" s="1"/>
  <c r="F2250" i="1"/>
  <c r="R2250" i="1" s="1"/>
  <c r="S2250" i="1" s="1"/>
  <c r="F2248" i="1"/>
  <c r="R2248" i="1" s="1"/>
  <c r="S2248" i="1" s="1"/>
  <c r="F2247" i="1"/>
  <c r="R2247" i="1" s="1"/>
  <c r="S2247" i="1" s="1"/>
  <c r="F2245" i="1"/>
  <c r="R2245" i="1" s="1"/>
  <c r="S2245" i="1" s="1"/>
  <c r="F2244" i="1"/>
  <c r="R2244" i="1" s="1"/>
  <c r="S2244" i="1" s="1"/>
  <c r="F2243" i="1"/>
  <c r="R2243" i="1" s="1"/>
  <c r="S2243" i="1" s="1"/>
  <c r="F2242" i="1"/>
  <c r="R2242" i="1" s="1"/>
  <c r="S2242" i="1" s="1"/>
  <c r="F2241" i="1"/>
  <c r="R2241" i="1" s="1"/>
  <c r="S2241" i="1" s="1"/>
  <c r="F2240" i="1"/>
  <c r="R2240" i="1" s="1"/>
  <c r="S2240" i="1" s="1"/>
  <c r="F2239" i="1"/>
  <c r="R2239" i="1" s="1"/>
  <c r="S2239" i="1" s="1"/>
  <c r="F2238" i="1"/>
  <c r="R2238" i="1" s="1"/>
  <c r="S2238" i="1" s="1"/>
  <c r="F2237" i="1"/>
  <c r="R2237" i="1" s="1"/>
  <c r="S2237" i="1" s="1"/>
  <c r="F2236" i="1"/>
  <c r="R2236" i="1" s="1"/>
  <c r="S2236" i="1" s="1"/>
  <c r="F2235" i="1"/>
  <c r="R2235" i="1" s="1"/>
  <c r="S2235" i="1" s="1"/>
  <c r="F2234" i="1"/>
  <c r="R2234" i="1" s="1"/>
  <c r="S2234" i="1" s="1"/>
  <c r="F2233" i="1"/>
  <c r="R2233" i="1" s="1"/>
  <c r="S2233" i="1" s="1"/>
  <c r="F2232" i="1"/>
  <c r="R2232" i="1" s="1"/>
  <c r="S2232" i="1" s="1"/>
  <c r="F2231" i="1"/>
  <c r="R2231" i="1" s="1"/>
  <c r="S2231" i="1" s="1"/>
  <c r="F2230" i="1"/>
  <c r="R2230" i="1" s="1"/>
  <c r="S2230" i="1" s="1"/>
  <c r="F2229" i="1"/>
  <c r="R2229" i="1" s="1"/>
  <c r="S2229" i="1" s="1"/>
  <c r="F2228" i="1"/>
  <c r="R2228" i="1" s="1"/>
  <c r="S2228" i="1" s="1"/>
  <c r="F2227" i="1"/>
  <c r="R2227" i="1" s="1"/>
  <c r="S2227" i="1" s="1"/>
  <c r="F2226" i="1"/>
  <c r="R2226" i="1" s="1"/>
  <c r="S2226" i="1" s="1"/>
  <c r="F2225" i="1"/>
  <c r="R2225" i="1" s="1"/>
  <c r="S2225" i="1" s="1"/>
  <c r="F2224" i="1"/>
  <c r="R2224" i="1" s="1"/>
  <c r="S2224" i="1" s="1"/>
  <c r="F2223" i="1"/>
  <c r="R2223" i="1" s="1"/>
  <c r="S2223" i="1" s="1"/>
  <c r="F2222" i="1"/>
  <c r="R2222" i="1" s="1"/>
  <c r="S2222" i="1" s="1"/>
  <c r="F2221" i="1"/>
  <c r="R2221" i="1" s="1"/>
  <c r="S2221" i="1" s="1"/>
  <c r="F2220" i="1"/>
  <c r="R2220" i="1" s="1"/>
  <c r="S2220" i="1" s="1"/>
  <c r="F2219" i="1"/>
  <c r="R2219" i="1" s="1"/>
  <c r="S2219" i="1" s="1"/>
  <c r="F2218" i="1"/>
  <c r="R2218" i="1" s="1"/>
  <c r="S2218" i="1" s="1"/>
  <c r="F2217" i="1"/>
  <c r="R2217" i="1" s="1"/>
  <c r="S2217" i="1" s="1"/>
  <c r="F2216" i="1"/>
  <c r="R2216" i="1" s="1"/>
  <c r="S2216" i="1" s="1"/>
  <c r="F2215" i="1"/>
  <c r="R2215" i="1" s="1"/>
  <c r="S2215" i="1" s="1"/>
  <c r="F2214" i="1"/>
  <c r="R2214" i="1" s="1"/>
  <c r="S2214" i="1" s="1"/>
  <c r="F2213" i="1"/>
  <c r="R2213" i="1" s="1"/>
  <c r="S2213" i="1" s="1"/>
  <c r="F2212" i="1"/>
  <c r="R2212" i="1" s="1"/>
  <c r="S2212" i="1" s="1"/>
  <c r="F2211" i="1"/>
  <c r="R2211" i="1" s="1"/>
  <c r="S2211" i="1" s="1"/>
  <c r="F2210" i="1"/>
  <c r="R2210" i="1" s="1"/>
  <c r="S2210" i="1" s="1"/>
  <c r="F2209" i="1"/>
  <c r="R2209" i="1" s="1"/>
  <c r="S2209" i="1" s="1"/>
  <c r="F2208" i="1"/>
  <c r="R2208" i="1" s="1"/>
  <c r="S2208" i="1" s="1"/>
  <c r="F2207" i="1"/>
  <c r="R2207" i="1" s="1"/>
  <c r="S2207" i="1" s="1"/>
  <c r="F2206" i="1"/>
  <c r="R2206" i="1" s="1"/>
  <c r="S2206" i="1" s="1"/>
  <c r="F2205" i="1"/>
  <c r="R2205" i="1" s="1"/>
  <c r="S2205" i="1" s="1"/>
  <c r="F2204" i="1"/>
  <c r="R2204" i="1" s="1"/>
  <c r="S2204" i="1" s="1"/>
  <c r="F2203" i="1"/>
  <c r="R2203" i="1" s="1"/>
  <c r="S2203" i="1" s="1"/>
  <c r="F2202" i="1"/>
  <c r="R2202" i="1" s="1"/>
  <c r="S2202" i="1" s="1"/>
  <c r="F2201" i="1"/>
  <c r="R2201" i="1" s="1"/>
  <c r="S2201" i="1" s="1"/>
  <c r="F2200" i="1"/>
  <c r="R2200" i="1" s="1"/>
  <c r="S2200" i="1" s="1"/>
  <c r="F2199" i="1"/>
  <c r="R2199" i="1" s="1"/>
  <c r="S2199" i="1" s="1"/>
  <c r="F2198" i="1"/>
  <c r="R2198" i="1" s="1"/>
  <c r="S2198" i="1" s="1"/>
  <c r="F2197" i="1"/>
  <c r="R2197" i="1" s="1"/>
  <c r="S2197" i="1" s="1"/>
  <c r="F2195" i="1"/>
  <c r="R2195" i="1" s="1"/>
  <c r="S2195" i="1" s="1"/>
  <c r="F2194" i="1"/>
  <c r="R2194" i="1" s="1"/>
  <c r="S2194" i="1" s="1"/>
  <c r="F2193" i="1"/>
  <c r="R2193" i="1" s="1"/>
  <c r="S2193" i="1" s="1"/>
  <c r="F2192" i="1"/>
  <c r="R2192" i="1" s="1"/>
  <c r="S2192" i="1" s="1"/>
  <c r="F2191" i="1"/>
  <c r="R2191" i="1" s="1"/>
  <c r="S2191" i="1" s="1"/>
  <c r="F2190" i="1"/>
  <c r="R2190" i="1" s="1"/>
  <c r="S2190" i="1" s="1"/>
  <c r="F2189" i="1"/>
  <c r="R2189" i="1" s="1"/>
  <c r="S2189" i="1" s="1"/>
  <c r="F2188" i="1"/>
  <c r="R2188" i="1" s="1"/>
  <c r="S2188" i="1" s="1"/>
  <c r="F2187" i="1"/>
  <c r="R2187" i="1" s="1"/>
  <c r="S2187" i="1" s="1"/>
  <c r="F2186" i="1"/>
  <c r="R2186" i="1" s="1"/>
  <c r="S2186" i="1" s="1"/>
  <c r="F2185" i="1"/>
  <c r="R2185" i="1" s="1"/>
  <c r="S2185" i="1" s="1"/>
  <c r="F2184" i="1"/>
  <c r="R2184" i="1" s="1"/>
  <c r="S2184" i="1" s="1"/>
  <c r="F2183" i="1"/>
  <c r="R2183" i="1" s="1"/>
  <c r="S2183" i="1" s="1"/>
  <c r="F2182" i="1"/>
  <c r="R2182" i="1" s="1"/>
  <c r="S2182" i="1" s="1"/>
  <c r="F2181" i="1"/>
  <c r="R2181" i="1" s="1"/>
  <c r="S2181" i="1" s="1"/>
  <c r="F2175" i="1"/>
  <c r="R2175" i="1" s="1"/>
  <c r="S2175" i="1" s="1"/>
  <c r="F907" i="1"/>
  <c r="R907" i="1" s="1"/>
  <c r="S907" i="1" s="1"/>
  <c r="F806" i="1"/>
  <c r="R806" i="1" s="1"/>
  <c r="S806" i="1" s="1"/>
  <c r="F334" i="1"/>
  <c r="R334" i="1" s="1"/>
  <c r="S334" i="1" s="1"/>
  <c r="F264" i="1"/>
  <c r="R264" i="1" s="1"/>
  <c r="S264" i="1" s="1"/>
  <c r="F150" i="1"/>
  <c r="R150" i="1" s="1"/>
  <c r="S150" i="1" s="1"/>
  <c r="F79" i="1"/>
  <c r="R79" i="1" s="1"/>
  <c r="S79" i="1" s="1"/>
  <c r="F72" i="1"/>
  <c r="R72" i="1" s="1"/>
  <c r="S72" i="1" s="1"/>
  <c r="F52" i="1"/>
  <c r="R52" i="1" s="1"/>
  <c r="S52" i="1" s="1"/>
  <c r="F2147" i="1"/>
  <c r="R2147" i="1" s="1"/>
  <c r="S2147" i="1" s="1"/>
  <c r="F2146" i="1"/>
  <c r="R2146" i="1" s="1"/>
  <c r="S2146" i="1" s="1"/>
  <c r="F2145" i="1"/>
  <c r="R2145" i="1" s="1"/>
  <c r="S2145" i="1" s="1"/>
  <c r="F2139" i="1"/>
  <c r="R2139" i="1" s="1"/>
  <c r="S2139" i="1" s="1"/>
  <c r="F2138" i="1"/>
  <c r="R2138" i="1" s="1"/>
  <c r="S2138" i="1" s="1"/>
  <c r="F2137" i="1"/>
  <c r="R2137" i="1" s="1"/>
  <c r="S2137" i="1" s="1"/>
  <c r="F2136" i="1"/>
  <c r="R2136" i="1" s="1"/>
  <c r="S2136" i="1" s="1"/>
  <c r="F2135" i="1"/>
  <c r="R2135" i="1" s="1"/>
  <c r="S2135" i="1" s="1"/>
  <c r="F2134" i="1"/>
  <c r="R2134" i="1" s="1"/>
  <c r="S2134" i="1" s="1"/>
  <c r="F2133" i="1"/>
  <c r="R2133" i="1" s="1"/>
  <c r="S2133" i="1" s="1"/>
  <c r="F2132" i="1"/>
  <c r="R2132" i="1" s="1"/>
  <c r="S2132" i="1" s="1"/>
  <c r="F2131" i="1"/>
  <c r="R2131" i="1" s="1"/>
  <c r="S2131" i="1" s="1"/>
  <c r="F2130" i="1"/>
  <c r="R2130" i="1" s="1"/>
  <c r="S2130" i="1" s="1"/>
  <c r="F2129" i="1"/>
  <c r="R2129" i="1" s="1"/>
  <c r="S2129" i="1" s="1"/>
  <c r="F2128" i="1"/>
  <c r="R2128" i="1" s="1"/>
  <c r="S2128" i="1" s="1"/>
  <c r="F2127" i="1"/>
  <c r="R2127" i="1" s="1"/>
  <c r="S2127" i="1" s="1"/>
  <c r="F2126" i="1"/>
  <c r="R2126" i="1" s="1"/>
  <c r="S2126" i="1" s="1"/>
  <c r="F2125" i="1"/>
  <c r="R2125" i="1" s="1"/>
  <c r="S2125" i="1" s="1"/>
  <c r="F2124" i="1"/>
  <c r="R2124" i="1" s="1"/>
  <c r="S2124" i="1" s="1"/>
  <c r="F2123" i="1"/>
  <c r="R2123" i="1" s="1"/>
  <c r="S2123" i="1" s="1"/>
  <c r="F2122" i="1"/>
  <c r="R2122" i="1" s="1"/>
  <c r="S2122" i="1" s="1"/>
  <c r="F2121" i="1"/>
  <c r="R2121" i="1" s="1"/>
  <c r="S2121" i="1" s="1"/>
  <c r="F2120" i="1"/>
  <c r="R2120" i="1" s="1"/>
  <c r="S2120" i="1" s="1"/>
  <c r="F2119" i="1"/>
  <c r="R2119" i="1" s="1"/>
  <c r="S2119" i="1" s="1"/>
  <c r="F2118" i="1"/>
  <c r="R2118" i="1" s="1"/>
  <c r="S2118" i="1" s="1"/>
  <c r="F2117" i="1"/>
  <c r="R2117" i="1" s="1"/>
  <c r="S2117" i="1" s="1"/>
  <c r="F2116" i="1"/>
  <c r="R2116" i="1" s="1"/>
  <c r="S2116" i="1" s="1"/>
  <c r="F2115" i="1"/>
  <c r="R2115" i="1" s="1"/>
  <c r="S2115" i="1" s="1"/>
  <c r="F2114" i="1"/>
  <c r="R2114" i="1" s="1"/>
  <c r="S2114" i="1" s="1"/>
  <c r="F2113" i="1"/>
  <c r="R2113" i="1" s="1"/>
  <c r="S2113" i="1" s="1"/>
  <c r="F2112" i="1"/>
  <c r="R2112" i="1" s="1"/>
  <c r="S2112" i="1" s="1"/>
  <c r="F2111" i="1"/>
  <c r="R2111" i="1" s="1"/>
  <c r="S2111" i="1" s="1"/>
  <c r="F1278" i="1"/>
  <c r="R1278" i="1" s="1"/>
  <c r="S1278" i="1" s="1"/>
  <c r="F708" i="1"/>
  <c r="R708" i="1" s="1"/>
  <c r="S708" i="1" s="1"/>
  <c r="F1254" i="1"/>
  <c r="R1254" i="1" s="1"/>
  <c r="S1254" i="1" s="1"/>
  <c r="F1249" i="1"/>
  <c r="R1249" i="1" s="1"/>
  <c r="S1249" i="1" s="1"/>
  <c r="F1247" i="1"/>
  <c r="R1247" i="1" s="1"/>
  <c r="S1247" i="1" s="1"/>
  <c r="F1216" i="1"/>
  <c r="R1216" i="1" s="1"/>
  <c r="S1216" i="1" s="1"/>
  <c r="F1214" i="1"/>
  <c r="R1214" i="1" s="1"/>
  <c r="S1214" i="1" s="1"/>
  <c r="F503" i="1"/>
  <c r="R503" i="1" s="1"/>
  <c r="S503" i="1" s="1"/>
  <c r="F475" i="1"/>
  <c r="R475" i="1" s="1"/>
  <c r="S475" i="1" s="1"/>
  <c r="F1285" i="1"/>
  <c r="R1285" i="1" s="1"/>
  <c r="S1285" i="1" s="1"/>
  <c r="F1212" i="1"/>
  <c r="R1212" i="1" s="1"/>
  <c r="S1212" i="1" s="1"/>
  <c r="F1211" i="1"/>
  <c r="R1211" i="1" s="1"/>
  <c r="S1211" i="1" s="1"/>
  <c r="F762" i="1"/>
  <c r="R762" i="1" s="1"/>
  <c r="S762" i="1" s="1"/>
  <c r="F761" i="1"/>
  <c r="R761" i="1" s="1"/>
  <c r="S761" i="1" s="1"/>
  <c r="F759" i="1"/>
  <c r="R759" i="1" s="1"/>
  <c r="S759" i="1" s="1"/>
  <c r="F1210" i="1"/>
  <c r="R1210" i="1" s="1"/>
  <c r="S1210" i="1" s="1"/>
  <c r="F1209" i="1"/>
  <c r="R1209" i="1" s="1"/>
  <c r="S1209" i="1" s="1"/>
  <c r="F1208" i="1"/>
  <c r="R1208" i="1" s="1"/>
  <c r="S1208" i="1" s="1"/>
  <c r="F1207" i="1"/>
  <c r="R1207" i="1" s="1"/>
  <c r="S1207" i="1" s="1"/>
  <c r="F1206" i="1"/>
  <c r="R1206" i="1" s="1"/>
  <c r="S1206" i="1" s="1"/>
  <c r="F1205" i="1"/>
  <c r="R1205" i="1" s="1"/>
  <c r="S1205" i="1" s="1"/>
  <c r="F1204" i="1"/>
  <c r="R1204" i="1" s="1"/>
  <c r="S1204" i="1" s="1"/>
  <c r="F1203" i="1"/>
  <c r="R1203" i="1" s="1"/>
  <c r="S1203" i="1" s="1"/>
  <c r="F1202" i="1"/>
  <c r="R1202" i="1" s="1"/>
  <c r="S1202" i="1" s="1"/>
  <c r="F478" i="1"/>
  <c r="R478" i="1" s="1"/>
  <c r="S478" i="1" s="1"/>
  <c r="F477" i="1"/>
  <c r="R477" i="1" s="1"/>
  <c r="S477" i="1" s="1"/>
  <c r="F476" i="1"/>
  <c r="R476" i="1" s="1"/>
  <c r="S476" i="1" s="1"/>
  <c r="F474" i="1"/>
  <c r="R474" i="1" s="1"/>
  <c r="S474" i="1" s="1"/>
  <c r="F473" i="1"/>
  <c r="R473" i="1" s="1"/>
  <c r="S473" i="1" s="1"/>
  <c r="F472" i="1"/>
  <c r="R472" i="1" s="1"/>
  <c r="S472" i="1" s="1"/>
  <c r="F943" i="1"/>
  <c r="R943" i="1" s="1"/>
  <c r="S943" i="1" s="1"/>
  <c r="F926" i="1"/>
  <c r="R926" i="1" s="1"/>
  <c r="S926" i="1" s="1"/>
  <c r="F925" i="1"/>
  <c r="R925" i="1" s="1"/>
  <c r="S925" i="1" s="1"/>
  <c r="F915" i="1"/>
  <c r="R915" i="1" s="1"/>
  <c r="S915" i="1" s="1"/>
  <c r="F908" i="1"/>
  <c r="R908" i="1" s="1"/>
  <c r="S908" i="1" s="1"/>
  <c r="F905" i="1"/>
  <c r="R905" i="1" s="1"/>
  <c r="S905" i="1" s="1"/>
  <c r="F904" i="1"/>
  <c r="R904" i="1" s="1"/>
  <c r="S904" i="1" s="1"/>
  <c r="F903" i="1"/>
  <c r="R903" i="1" s="1"/>
  <c r="S903" i="1" s="1"/>
  <c r="F675" i="1"/>
  <c r="R675" i="1" s="1"/>
  <c r="S675" i="1" s="1"/>
  <c r="F624" i="1"/>
  <c r="R624" i="1" s="1"/>
  <c r="S624" i="1" s="1"/>
  <c r="F1915" i="1"/>
  <c r="R1915" i="1" s="1"/>
  <c r="S1915" i="1" s="1"/>
  <c r="F1914" i="1"/>
  <c r="R1914" i="1" s="1"/>
  <c r="S1914" i="1" s="1"/>
  <c r="F599" i="1"/>
  <c r="R599" i="1" s="1"/>
  <c r="S599" i="1" s="1"/>
  <c r="F2174" i="1"/>
  <c r="R2174" i="1" s="1"/>
  <c r="S2174" i="1" s="1"/>
  <c r="F2173" i="1"/>
  <c r="R2173" i="1" s="1"/>
  <c r="S2173" i="1" s="1"/>
  <c r="F2172" i="1"/>
  <c r="R2172" i="1" s="1"/>
  <c r="S2172" i="1" s="1"/>
  <c r="F2171" i="1"/>
  <c r="R2171" i="1" s="1"/>
  <c r="S2171" i="1" s="1"/>
  <c r="F2170" i="1"/>
  <c r="R2170" i="1" s="1"/>
  <c r="S2170" i="1" s="1"/>
  <c r="F2169" i="1"/>
  <c r="R2169" i="1" s="1"/>
  <c r="S2169" i="1" s="1"/>
  <c r="F2168" i="1"/>
  <c r="R2168" i="1" s="1"/>
  <c r="S2168" i="1" s="1"/>
  <c r="F1328" i="1"/>
  <c r="R1328" i="1" s="1"/>
  <c r="S1328" i="1" s="1"/>
  <c r="F1327" i="1"/>
  <c r="R1327" i="1" s="1"/>
  <c r="S1327" i="1" s="1"/>
  <c r="F785" i="1"/>
  <c r="R785" i="1" s="1"/>
  <c r="S785" i="1" s="1"/>
  <c r="F861" i="1"/>
  <c r="R861" i="1" s="1"/>
  <c r="S861" i="1" s="1"/>
  <c r="F1324" i="1"/>
  <c r="R1324" i="1" s="1"/>
  <c r="S1324" i="1" s="1"/>
  <c r="F349" i="1"/>
  <c r="R349" i="1" s="1"/>
  <c r="S349" i="1" s="1"/>
  <c r="F2167" i="1"/>
  <c r="R2167" i="1" s="1"/>
  <c r="S2167" i="1" s="1"/>
  <c r="F829" i="1"/>
  <c r="R829" i="1" s="1"/>
  <c r="S829" i="1" s="1"/>
  <c r="F312" i="1"/>
  <c r="R312" i="1" s="1"/>
  <c r="S312" i="1" s="1"/>
  <c r="F858" i="1"/>
  <c r="R858" i="1" s="1"/>
  <c r="S858" i="1" s="1"/>
  <c r="F857" i="1"/>
  <c r="R857" i="1" s="1"/>
  <c r="S857" i="1" s="1"/>
  <c r="F855" i="1"/>
  <c r="R855" i="1" s="1"/>
  <c r="S855" i="1" s="1"/>
  <c r="F853" i="1"/>
  <c r="R853" i="1" s="1"/>
  <c r="S853" i="1" s="1"/>
  <c r="F852" i="1"/>
  <c r="R852" i="1" s="1"/>
  <c r="S852" i="1" s="1"/>
  <c r="F851" i="1"/>
  <c r="R851" i="1" s="1"/>
  <c r="S851" i="1" s="1"/>
  <c r="F698" i="1"/>
  <c r="R698" i="1" s="1"/>
  <c r="S698" i="1" s="1"/>
  <c r="F694" i="1"/>
  <c r="R694" i="1" s="1"/>
  <c r="S694" i="1" s="1"/>
  <c r="F311" i="1"/>
  <c r="R311" i="1" s="1"/>
  <c r="S311" i="1" s="1"/>
  <c r="F309" i="1"/>
  <c r="R309" i="1" s="1"/>
  <c r="S309" i="1" s="1"/>
  <c r="F306" i="1"/>
  <c r="R306" i="1" s="1"/>
  <c r="S306" i="1" s="1"/>
  <c r="F318" i="1"/>
  <c r="R318" i="1" s="1"/>
  <c r="S318" i="1" s="1"/>
  <c r="F315" i="1"/>
  <c r="R315" i="1" s="1"/>
  <c r="S315" i="1" s="1"/>
  <c r="F850" i="1"/>
  <c r="R850" i="1" s="1"/>
  <c r="S850" i="1" s="1"/>
  <c r="F849" i="1"/>
  <c r="R849" i="1" s="1"/>
  <c r="S849" i="1" s="1"/>
  <c r="F848" i="1"/>
  <c r="R848" i="1" s="1"/>
  <c r="S848" i="1" s="1"/>
  <c r="F847" i="1"/>
  <c r="R847" i="1" s="1"/>
  <c r="S847" i="1" s="1"/>
  <c r="F846" i="1"/>
  <c r="R846" i="1" s="1"/>
  <c r="S846" i="1" s="1"/>
  <c r="F845" i="1"/>
  <c r="R845" i="1" s="1"/>
  <c r="S845" i="1" s="1"/>
  <c r="F844" i="1"/>
  <c r="R844" i="1" s="1"/>
  <c r="S844" i="1" s="1"/>
  <c r="F769" i="1"/>
  <c r="R769" i="1" s="1"/>
  <c r="S769" i="1" s="1"/>
  <c r="F2110" i="1"/>
  <c r="R2110" i="1" s="1"/>
  <c r="S2110" i="1" s="1"/>
  <c r="F886" i="1"/>
  <c r="R886" i="1" s="1"/>
  <c r="S886" i="1" s="1"/>
  <c r="F884" i="1"/>
  <c r="R884" i="1" s="1"/>
  <c r="S884" i="1" s="1"/>
  <c r="F883" i="1"/>
  <c r="R883" i="1" s="1"/>
  <c r="S883" i="1" s="1"/>
  <c r="F803" i="1"/>
  <c r="R803" i="1" s="1"/>
  <c r="S803" i="1" s="1"/>
  <c r="F801" i="1"/>
  <c r="R801" i="1" s="1"/>
  <c r="S801" i="1" s="1"/>
  <c r="F799" i="1"/>
  <c r="R799" i="1" s="1"/>
  <c r="S799" i="1" s="1"/>
  <c r="F793" i="1"/>
  <c r="R793" i="1" s="1"/>
  <c r="S793" i="1" s="1"/>
  <c r="F792" i="1"/>
  <c r="R792" i="1" s="1"/>
  <c r="S792" i="1" s="1"/>
  <c r="F784" i="1"/>
  <c r="R784" i="1" s="1"/>
  <c r="S784" i="1" s="1"/>
  <c r="F748" i="1"/>
  <c r="R748" i="1" s="1"/>
  <c r="S748" i="1" s="1"/>
  <c r="F358" i="1"/>
  <c r="R358" i="1" s="1"/>
  <c r="S358" i="1" s="1"/>
  <c r="F165" i="1"/>
  <c r="R165" i="1" s="1"/>
  <c r="S165" i="1" s="1"/>
  <c r="F1283" i="1"/>
  <c r="R1283" i="1" s="1"/>
  <c r="S1283" i="1" s="1"/>
  <c r="F1282" i="1"/>
  <c r="R1282" i="1" s="1"/>
  <c r="S1282" i="1" s="1"/>
  <c r="F1281" i="1"/>
  <c r="R1281" i="1" s="1"/>
  <c r="S1281" i="1" s="1"/>
  <c r="F1280" i="1"/>
  <c r="R1280" i="1" s="1"/>
  <c r="S1280" i="1" s="1"/>
  <c r="F804" i="1"/>
  <c r="R804" i="1" s="1"/>
  <c r="S804" i="1" s="1"/>
  <c r="F802" i="1"/>
  <c r="R802" i="1" s="1"/>
  <c r="S802" i="1" s="1"/>
  <c r="F755" i="1"/>
  <c r="R755" i="1" s="1"/>
  <c r="S755" i="1" s="1"/>
  <c r="F752" i="1"/>
  <c r="R752" i="1" s="1"/>
  <c r="S752" i="1" s="1"/>
  <c r="F1275" i="1"/>
  <c r="R1275" i="1" s="1"/>
  <c r="S1275" i="1" s="1"/>
  <c r="F360" i="1"/>
  <c r="R360" i="1" s="1"/>
  <c r="S360" i="1" s="1"/>
  <c r="F355" i="1"/>
  <c r="R355" i="1" s="1"/>
  <c r="S355" i="1" s="1"/>
  <c r="F353" i="1"/>
  <c r="R353" i="1" s="1"/>
  <c r="S353" i="1" s="1"/>
  <c r="F166" i="1"/>
  <c r="R166" i="1" s="1"/>
  <c r="S166" i="1" s="1"/>
  <c r="F1270" i="1"/>
  <c r="R1270" i="1" s="1"/>
  <c r="S1270" i="1" s="1"/>
  <c r="F1269" i="1"/>
  <c r="R1269" i="1" s="1"/>
  <c r="S1269" i="1" s="1"/>
  <c r="F1261" i="1"/>
  <c r="R1261" i="1" s="1"/>
  <c r="S1261" i="1" s="1"/>
  <c r="F1260" i="1"/>
  <c r="R1260" i="1" s="1"/>
  <c r="S1260" i="1" s="1"/>
  <c r="F837" i="1"/>
  <c r="R837" i="1" s="1"/>
  <c r="S837" i="1" s="1"/>
  <c r="F751" i="1"/>
  <c r="R751" i="1" s="1"/>
  <c r="S751" i="1" s="1"/>
  <c r="F750" i="1"/>
  <c r="R750" i="1" s="1"/>
  <c r="S750" i="1" s="1"/>
  <c r="F749" i="1"/>
  <c r="R749" i="1" s="1"/>
  <c r="S749" i="1" s="1"/>
  <c r="F622" i="1"/>
  <c r="R622" i="1" s="1"/>
  <c r="S622" i="1" s="1"/>
  <c r="F603" i="1"/>
  <c r="R603" i="1" s="1"/>
  <c r="S603" i="1" s="1"/>
  <c r="F280" i="1"/>
  <c r="R280" i="1" s="1"/>
  <c r="S280" i="1" s="1"/>
  <c r="F350" i="1"/>
  <c r="R350" i="1" s="1"/>
  <c r="S350" i="1" s="1"/>
  <c r="F1242" i="1"/>
  <c r="R1242" i="1" s="1"/>
  <c r="S1242" i="1" s="1"/>
  <c r="F1241" i="1"/>
  <c r="R1241" i="1" s="1"/>
  <c r="S1241" i="1" s="1"/>
  <c r="F1239" i="1"/>
  <c r="R1239" i="1" s="1"/>
  <c r="S1239" i="1" s="1"/>
  <c r="F1237" i="1"/>
  <c r="R1237" i="1" s="1"/>
  <c r="S1237" i="1" s="1"/>
  <c r="F1236" i="1"/>
  <c r="R1236" i="1" s="1"/>
  <c r="S1236" i="1" s="1"/>
  <c r="F1235" i="1"/>
  <c r="R1235" i="1" s="1"/>
  <c r="S1235" i="1" s="1"/>
  <c r="F1233" i="1"/>
  <c r="R1233" i="1" s="1"/>
  <c r="S1233" i="1" s="1"/>
  <c r="F1232" i="1"/>
  <c r="R1232" i="1" s="1"/>
  <c r="S1232" i="1" s="1"/>
  <c r="F1231" i="1"/>
  <c r="R1231" i="1" s="1"/>
  <c r="S1231" i="1" s="1"/>
  <c r="F1230" i="1"/>
  <c r="R1230" i="1" s="1"/>
  <c r="S1230" i="1" s="1"/>
  <c r="F1229" i="1"/>
  <c r="R1229" i="1" s="1"/>
  <c r="S1229" i="1" s="1"/>
  <c r="F1227" i="1"/>
  <c r="R1227" i="1" s="1"/>
  <c r="S1227" i="1" s="1"/>
  <c r="F1226" i="1"/>
  <c r="R1226" i="1" s="1"/>
  <c r="S1226" i="1" s="1"/>
  <c r="F1225" i="1"/>
  <c r="R1225" i="1" s="1"/>
  <c r="S1225" i="1" s="1"/>
  <c r="F1224" i="1"/>
  <c r="R1224" i="1" s="1"/>
  <c r="S1224" i="1" s="1"/>
  <c r="F1223" i="1"/>
  <c r="R1223" i="1" s="1"/>
  <c r="S1223" i="1" s="1"/>
  <c r="F1219" i="1"/>
  <c r="R1219" i="1" s="1"/>
  <c r="S1219" i="1" s="1"/>
  <c r="F1284" i="1"/>
  <c r="R1284" i="1" s="1"/>
  <c r="S1284" i="1" s="1"/>
  <c r="F1273" i="1"/>
  <c r="R1273" i="1" s="1"/>
  <c r="S1273" i="1" s="1"/>
  <c r="F1253" i="1"/>
  <c r="R1253" i="1" s="1"/>
  <c r="S1253" i="1" s="1"/>
  <c r="F1218" i="1"/>
  <c r="R1218" i="1" s="1"/>
  <c r="S1218" i="1" s="1"/>
  <c r="F967" i="1"/>
  <c r="R967" i="1" s="1"/>
  <c r="S967" i="1" s="1"/>
  <c r="F841" i="1"/>
  <c r="R841" i="1" s="1"/>
  <c r="S841" i="1" s="1"/>
  <c r="F805" i="1"/>
  <c r="R805" i="1" s="1"/>
  <c r="S805" i="1" s="1"/>
  <c r="F547" i="1"/>
  <c r="R547" i="1" s="1"/>
  <c r="S547" i="1" s="1"/>
  <c r="F359" i="1"/>
  <c r="R359" i="1" s="1"/>
  <c r="S359" i="1" s="1"/>
  <c r="F357" i="1"/>
  <c r="R357" i="1" s="1"/>
  <c r="S357" i="1" s="1"/>
  <c r="F807" i="1"/>
  <c r="R807" i="1" s="1"/>
  <c r="S807" i="1" s="1"/>
  <c r="F566" i="1"/>
  <c r="R566" i="1" s="1"/>
  <c r="S566" i="1" s="1"/>
  <c r="F1279" i="1"/>
  <c r="R1279" i="1" s="1"/>
  <c r="S1279" i="1" s="1"/>
  <c r="F838" i="1"/>
  <c r="R838" i="1" s="1"/>
  <c r="S838" i="1" s="1"/>
  <c r="F348" i="1"/>
  <c r="R348" i="1" s="1"/>
  <c r="S348" i="1" s="1"/>
  <c r="F839" i="1"/>
  <c r="R839" i="1" s="1"/>
  <c r="S839" i="1" s="1"/>
  <c r="F826" i="1"/>
  <c r="R826" i="1" s="1"/>
  <c r="S826" i="1" s="1"/>
  <c r="F825" i="1"/>
  <c r="R825" i="1" s="1"/>
  <c r="S825" i="1" s="1"/>
  <c r="F169" i="1"/>
  <c r="R169" i="1" s="1"/>
  <c r="S169" i="1" s="1"/>
  <c r="F155" i="1"/>
  <c r="R155" i="1" s="1"/>
  <c r="S155" i="1" s="1"/>
  <c r="F154" i="1"/>
  <c r="R154" i="1" s="1"/>
  <c r="S154" i="1" s="1"/>
  <c r="F153" i="1"/>
  <c r="R153" i="1" s="1"/>
  <c r="S153" i="1" s="1"/>
  <c r="F835" i="1"/>
  <c r="R835" i="1" s="1"/>
  <c r="S835" i="1" s="1"/>
  <c r="F834" i="1"/>
  <c r="R834" i="1" s="1"/>
  <c r="S834" i="1" s="1"/>
  <c r="F832" i="1"/>
  <c r="R832" i="1" s="1"/>
  <c r="S832" i="1" s="1"/>
  <c r="F831" i="1"/>
  <c r="R831" i="1" s="1"/>
  <c r="S831" i="1" s="1"/>
  <c r="F1199" i="1"/>
  <c r="R1199" i="1" s="1"/>
  <c r="S1199" i="1" s="1"/>
  <c r="F1197" i="1"/>
  <c r="R1197" i="1" s="1"/>
  <c r="S1197" i="1" s="1"/>
  <c r="F830" i="1"/>
  <c r="R830" i="1" s="1"/>
  <c r="S830" i="1" s="1"/>
  <c r="F828" i="1"/>
  <c r="R828" i="1" s="1"/>
  <c r="S828" i="1" s="1"/>
  <c r="F827" i="1"/>
  <c r="R827" i="1" s="1"/>
  <c r="S827" i="1" s="1"/>
  <c r="F346" i="1"/>
  <c r="R346" i="1" s="1"/>
  <c r="S346" i="1" s="1"/>
  <c r="F1169" i="1"/>
  <c r="R1169" i="1" s="1"/>
  <c r="S1169" i="1" s="1"/>
  <c r="F1168" i="1"/>
  <c r="R1168" i="1" s="1"/>
  <c r="S1168" i="1" s="1"/>
  <c r="F1167" i="1"/>
  <c r="R1167" i="1" s="1"/>
  <c r="S1167" i="1" s="1"/>
  <c r="F1166" i="1"/>
  <c r="R1166" i="1" s="1"/>
  <c r="S1166" i="1" s="1"/>
  <c r="F1165" i="1"/>
  <c r="R1165" i="1" s="1"/>
  <c r="S1165" i="1" s="1"/>
  <c r="F1164" i="1"/>
  <c r="R1164" i="1" s="1"/>
  <c r="S1164" i="1" s="1"/>
  <c r="F1163" i="1"/>
  <c r="R1163" i="1" s="1"/>
  <c r="S1163" i="1" s="1"/>
  <c r="F1162" i="1"/>
  <c r="R1162" i="1" s="1"/>
  <c r="S1162" i="1" s="1"/>
  <c r="F1161" i="1"/>
  <c r="R1161" i="1" s="1"/>
  <c r="S1161" i="1" s="1"/>
  <c r="F1160" i="1"/>
  <c r="R1160" i="1" s="1"/>
  <c r="S1160" i="1" s="1"/>
  <c r="F1159" i="1"/>
  <c r="R1159" i="1" s="1"/>
  <c r="S1159" i="1" s="1"/>
  <c r="F1158" i="1"/>
  <c r="R1158" i="1" s="1"/>
  <c r="S1158" i="1" s="1"/>
  <c r="F1157" i="1"/>
  <c r="R1157" i="1" s="1"/>
  <c r="S1157" i="1" s="1"/>
  <c r="F1156" i="1"/>
  <c r="R1156" i="1" s="1"/>
  <c r="S1156" i="1" s="1"/>
  <c r="F1155" i="1"/>
  <c r="R1155" i="1" s="1"/>
  <c r="S1155" i="1" s="1"/>
  <c r="F1154" i="1"/>
  <c r="R1154" i="1" s="1"/>
  <c r="S1154" i="1" s="1"/>
  <c r="F1153" i="1"/>
  <c r="R1153" i="1" s="1"/>
  <c r="S1153" i="1" s="1"/>
  <c r="F1152" i="1"/>
  <c r="R1152" i="1" s="1"/>
  <c r="S1152" i="1" s="1"/>
  <c r="F1151" i="1"/>
  <c r="R1151" i="1" s="1"/>
  <c r="S1151" i="1" s="1"/>
  <c r="F1150" i="1"/>
  <c r="R1150" i="1" s="1"/>
  <c r="S1150" i="1" s="1"/>
  <c r="F1149" i="1"/>
  <c r="R1149" i="1" s="1"/>
  <c r="S1149" i="1" s="1"/>
  <c r="F1148" i="1"/>
  <c r="R1148" i="1" s="1"/>
  <c r="S1148" i="1" s="1"/>
  <c r="F1147" i="1"/>
  <c r="R1147" i="1" s="1"/>
  <c r="S1147" i="1" s="1"/>
  <c r="F1146" i="1"/>
  <c r="R1146" i="1" s="1"/>
  <c r="S1146" i="1" s="1"/>
  <c r="F1145" i="1"/>
  <c r="R1145" i="1" s="1"/>
  <c r="S1145" i="1" s="1"/>
  <c r="F1144" i="1"/>
  <c r="R1144" i="1" s="1"/>
  <c r="S1144" i="1" s="1"/>
  <c r="F1143" i="1"/>
  <c r="R1143" i="1" s="1"/>
  <c r="S1143" i="1" s="1"/>
  <c r="F1142" i="1"/>
  <c r="R1142" i="1" s="1"/>
  <c r="S1142" i="1" s="1"/>
  <c r="F1141" i="1"/>
  <c r="R1141" i="1" s="1"/>
  <c r="S1141" i="1" s="1"/>
  <c r="F1140" i="1"/>
  <c r="R1140" i="1" s="1"/>
  <c r="S1140" i="1" s="1"/>
  <c r="F1139" i="1"/>
  <c r="R1139" i="1" s="1"/>
  <c r="S1139" i="1" s="1"/>
  <c r="F1138" i="1"/>
  <c r="R1138" i="1" s="1"/>
  <c r="S1138" i="1" s="1"/>
  <c r="F1137" i="1"/>
  <c r="R1137" i="1" s="1"/>
  <c r="S1137" i="1" s="1"/>
  <c r="F1136" i="1"/>
  <c r="R1136" i="1" s="1"/>
  <c r="S1136" i="1" s="1"/>
  <c r="F1135" i="1"/>
  <c r="R1135" i="1" s="1"/>
  <c r="S1135" i="1" s="1"/>
  <c r="F1134" i="1"/>
  <c r="R1134" i="1" s="1"/>
  <c r="S1134" i="1" s="1"/>
  <c r="F1133" i="1"/>
  <c r="R1133" i="1" s="1"/>
  <c r="S1133" i="1" s="1"/>
  <c r="F1132" i="1"/>
  <c r="R1132" i="1" s="1"/>
  <c r="S1132" i="1" s="1"/>
  <c r="F1131" i="1"/>
  <c r="R1131" i="1" s="1"/>
  <c r="S1131" i="1" s="1"/>
  <c r="F1130" i="1"/>
  <c r="R1130" i="1" s="1"/>
  <c r="S1130" i="1" s="1"/>
  <c r="F1129" i="1"/>
  <c r="R1129" i="1" s="1"/>
  <c r="S1129" i="1" s="1"/>
  <c r="F1128" i="1"/>
  <c r="R1128" i="1" s="1"/>
  <c r="S1128" i="1" s="1"/>
  <c r="F1127" i="1"/>
  <c r="R1127" i="1" s="1"/>
  <c r="S1127" i="1" s="1"/>
  <c r="F1126" i="1"/>
  <c r="R1126" i="1" s="1"/>
  <c r="S1126" i="1" s="1"/>
  <c r="F1125" i="1"/>
  <c r="R1125" i="1" s="1"/>
  <c r="S1125" i="1" s="1"/>
  <c r="F1124" i="1"/>
  <c r="R1124" i="1" s="1"/>
  <c r="S1124" i="1" s="1"/>
  <c r="F1123" i="1"/>
  <c r="R1123" i="1" s="1"/>
  <c r="S1123" i="1" s="1"/>
  <c r="F1122" i="1"/>
  <c r="R1122" i="1" s="1"/>
  <c r="S1122" i="1" s="1"/>
  <c r="F1121" i="1"/>
  <c r="R1121" i="1" s="1"/>
  <c r="S1121" i="1" s="1"/>
  <c r="F1120" i="1"/>
  <c r="R1120" i="1" s="1"/>
  <c r="S1120" i="1" s="1"/>
  <c r="F1119" i="1"/>
  <c r="R1119" i="1" s="1"/>
  <c r="S1119" i="1" s="1"/>
  <c r="F1118" i="1"/>
  <c r="R1118" i="1" s="1"/>
  <c r="S1118" i="1" s="1"/>
  <c r="F1117" i="1"/>
  <c r="R1117" i="1" s="1"/>
  <c r="S1117" i="1" s="1"/>
  <c r="F1116" i="1"/>
  <c r="R1116" i="1" s="1"/>
  <c r="S1116" i="1" s="1"/>
  <c r="F1115" i="1"/>
  <c r="R1115" i="1" s="1"/>
  <c r="S1115" i="1" s="1"/>
  <c r="F1114" i="1"/>
  <c r="R1114" i="1" s="1"/>
  <c r="S1114" i="1" s="1"/>
  <c r="F1113" i="1"/>
  <c r="R1113" i="1" s="1"/>
  <c r="S1113" i="1" s="1"/>
  <c r="F1112" i="1"/>
  <c r="R1112" i="1" s="1"/>
  <c r="S1112" i="1" s="1"/>
  <c r="F1111" i="1"/>
  <c r="R1111" i="1" s="1"/>
  <c r="S1111" i="1" s="1"/>
  <c r="F1110" i="1"/>
  <c r="R1110" i="1" s="1"/>
  <c r="S1110" i="1" s="1"/>
  <c r="F1109" i="1"/>
  <c r="R1109" i="1" s="1"/>
  <c r="S1109" i="1" s="1"/>
  <c r="F1108" i="1"/>
  <c r="R1108" i="1" s="1"/>
  <c r="S1108" i="1" s="1"/>
  <c r="F1107" i="1"/>
  <c r="R1107" i="1" s="1"/>
  <c r="S1107" i="1" s="1"/>
  <c r="F1106" i="1"/>
  <c r="R1106" i="1" s="1"/>
  <c r="S1106" i="1" s="1"/>
  <c r="F1105" i="1"/>
  <c r="R1105" i="1" s="1"/>
  <c r="S1105" i="1" s="1"/>
  <c r="F1104" i="1"/>
  <c r="R1104" i="1" s="1"/>
  <c r="S1104" i="1" s="1"/>
  <c r="F1103" i="1"/>
  <c r="R1103" i="1" s="1"/>
  <c r="S1103" i="1" s="1"/>
  <c r="F1102" i="1"/>
  <c r="R1102" i="1" s="1"/>
  <c r="S1102" i="1" s="1"/>
  <c r="F1101" i="1"/>
  <c r="R1101" i="1" s="1"/>
  <c r="S1101" i="1" s="1"/>
  <c r="F1100" i="1"/>
  <c r="R1100" i="1" s="1"/>
  <c r="S1100" i="1" s="1"/>
  <c r="F1099" i="1"/>
  <c r="R1099" i="1" s="1"/>
  <c r="S1099" i="1" s="1"/>
  <c r="F1098" i="1"/>
  <c r="R1098" i="1" s="1"/>
  <c r="S1098" i="1" s="1"/>
  <c r="F1097" i="1"/>
  <c r="R1097" i="1" s="1"/>
  <c r="S1097" i="1" s="1"/>
  <c r="F1096" i="1"/>
  <c r="R1096" i="1" s="1"/>
  <c r="S1096" i="1" s="1"/>
  <c r="F1095" i="1"/>
  <c r="R1095" i="1" s="1"/>
  <c r="S1095" i="1" s="1"/>
  <c r="F1094" i="1"/>
  <c r="R1094" i="1" s="1"/>
  <c r="S1094" i="1" s="1"/>
  <c r="F1093" i="1"/>
  <c r="R1093" i="1" s="1"/>
  <c r="S1093" i="1" s="1"/>
  <c r="F1092" i="1"/>
  <c r="R1092" i="1" s="1"/>
  <c r="S1092" i="1" s="1"/>
  <c r="F1091" i="1"/>
  <c r="R1091" i="1" s="1"/>
  <c r="S1091" i="1" s="1"/>
  <c r="F1090" i="1"/>
  <c r="R1090" i="1" s="1"/>
  <c r="S1090" i="1" s="1"/>
  <c r="F1089" i="1"/>
  <c r="R1089" i="1" s="1"/>
  <c r="S1089" i="1" s="1"/>
  <c r="F1088" i="1"/>
  <c r="R1088" i="1" s="1"/>
  <c r="S1088" i="1" s="1"/>
  <c r="F1087" i="1"/>
  <c r="R1087" i="1" s="1"/>
  <c r="S1087" i="1" s="1"/>
  <c r="F1086" i="1"/>
  <c r="R1086" i="1" s="1"/>
  <c r="S1086" i="1" s="1"/>
  <c r="F1085" i="1"/>
  <c r="R1085" i="1" s="1"/>
  <c r="S1085" i="1" s="1"/>
  <c r="F1084" i="1"/>
  <c r="R1084" i="1" s="1"/>
  <c r="S1084" i="1" s="1"/>
  <c r="F1083" i="1"/>
  <c r="R1083" i="1" s="1"/>
  <c r="S1083" i="1" s="1"/>
  <c r="F1082" i="1"/>
  <c r="R1082" i="1" s="1"/>
  <c r="S1082" i="1" s="1"/>
  <c r="F1081" i="1"/>
  <c r="R1081" i="1" s="1"/>
  <c r="S1081" i="1" s="1"/>
  <c r="F1080" i="1"/>
  <c r="R1080" i="1" s="1"/>
  <c r="S1080" i="1" s="1"/>
  <c r="F1079" i="1"/>
  <c r="R1079" i="1" s="1"/>
  <c r="S1079" i="1" s="1"/>
  <c r="F1078" i="1"/>
  <c r="R1078" i="1" s="1"/>
  <c r="S1078" i="1" s="1"/>
  <c r="F1077" i="1"/>
  <c r="R1077" i="1" s="1"/>
  <c r="S1077" i="1" s="1"/>
  <c r="F1076" i="1"/>
  <c r="R1076" i="1" s="1"/>
  <c r="S1076" i="1" s="1"/>
  <c r="F1075" i="1"/>
  <c r="R1075" i="1" s="1"/>
  <c r="S1075" i="1" s="1"/>
  <c r="F1074" i="1"/>
  <c r="R1074" i="1" s="1"/>
  <c r="S1074" i="1" s="1"/>
  <c r="F1073" i="1"/>
  <c r="R1073" i="1" s="1"/>
  <c r="S1073" i="1" s="1"/>
  <c r="F1072" i="1"/>
  <c r="R1072" i="1" s="1"/>
  <c r="S1072" i="1" s="1"/>
  <c r="F1071" i="1"/>
  <c r="R1071" i="1" s="1"/>
  <c r="S1071" i="1" s="1"/>
  <c r="F1070" i="1"/>
  <c r="R1070" i="1" s="1"/>
  <c r="S1070" i="1" s="1"/>
  <c r="F1069" i="1"/>
  <c r="R1069" i="1" s="1"/>
  <c r="S1069" i="1" s="1"/>
  <c r="F1068" i="1"/>
  <c r="R1068" i="1" s="1"/>
  <c r="S1068" i="1" s="1"/>
  <c r="F1067" i="1"/>
  <c r="R1067" i="1" s="1"/>
  <c r="S1067" i="1" s="1"/>
  <c r="F1066" i="1"/>
  <c r="R1066" i="1" s="1"/>
  <c r="S1066" i="1" s="1"/>
  <c r="F1065" i="1"/>
  <c r="R1065" i="1" s="1"/>
  <c r="S1065" i="1" s="1"/>
  <c r="F1064" i="1"/>
  <c r="R1064" i="1" s="1"/>
  <c r="S1064" i="1" s="1"/>
  <c r="F1063" i="1"/>
  <c r="R1063" i="1" s="1"/>
  <c r="S1063" i="1" s="1"/>
  <c r="F1062" i="1"/>
  <c r="R1062" i="1" s="1"/>
  <c r="S1062" i="1" s="1"/>
  <c r="F1061" i="1"/>
  <c r="R1061" i="1" s="1"/>
  <c r="S1061" i="1" s="1"/>
  <c r="F1060" i="1"/>
  <c r="R1060" i="1" s="1"/>
  <c r="S1060" i="1" s="1"/>
  <c r="F1059" i="1"/>
  <c r="R1059" i="1" s="1"/>
  <c r="S1059" i="1" s="1"/>
  <c r="F1058" i="1"/>
  <c r="R1058" i="1" s="1"/>
  <c r="S1058" i="1" s="1"/>
  <c r="F1057" i="1"/>
  <c r="R1057" i="1" s="1"/>
  <c r="S1057" i="1" s="1"/>
  <c r="F1056" i="1"/>
  <c r="R1056" i="1" s="1"/>
  <c r="S1056" i="1" s="1"/>
  <c r="F1055" i="1"/>
  <c r="R1055" i="1" s="1"/>
  <c r="S1055" i="1" s="1"/>
  <c r="F1054" i="1"/>
  <c r="R1054" i="1" s="1"/>
  <c r="S1054" i="1" s="1"/>
  <c r="F1053" i="1"/>
  <c r="R1053" i="1" s="1"/>
  <c r="S1053" i="1" s="1"/>
  <c r="F1052" i="1"/>
  <c r="R1052" i="1" s="1"/>
  <c r="S1052" i="1" s="1"/>
  <c r="F1051" i="1"/>
  <c r="R1051" i="1" s="1"/>
  <c r="S1051" i="1" s="1"/>
  <c r="F1050" i="1"/>
  <c r="R1050" i="1" s="1"/>
  <c r="S1050" i="1" s="1"/>
  <c r="F1049" i="1"/>
  <c r="R1049" i="1" s="1"/>
  <c r="S1049" i="1" s="1"/>
  <c r="F1048" i="1"/>
  <c r="R1048" i="1" s="1"/>
  <c r="S1048" i="1" s="1"/>
  <c r="F1047" i="1"/>
  <c r="R1047" i="1" s="1"/>
  <c r="S1047" i="1" s="1"/>
  <c r="F1046" i="1"/>
  <c r="R1046" i="1" s="1"/>
  <c r="S1046" i="1" s="1"/>
  <c r="F1045" i="1"/>
  <c r="R1045" i="1" s="1"/>
  <c r="S1045" i="1" s="1"/>
  <c r="F1044" i="1"/>
  <c r="R1044" i="1" s="1"/>
  <c r="S1044" i="1" s="1"/>
  <c r="F1043" i="1"/>
  <c r="R1043" i="1" s="1"/>
  <c r="S1043" i="1" s="1"/>
  <c r="F1042" i="1"/>
  <c r="R1042" i="1" s="1"/>
  <c r="S1042" i="1" s="1"/>
  <c r="F1041" i="1"/>
  <c r="R1041" i="1" s="1"/>
  <c r="S1041" i="1" s="1"/>
  <c r="F1040" i="1"/>
  <c r="R1040" i="1" s="1"/>
  <c r="S1040" i="1" s="1"/>
  <c r="F1039" i="1"/>
  <c r="R1039" i="1" s="1"/>
  <c r="S1039" i="1" s="1"/>
  <c r="F1038" i="1"/>
  <c r="R1038" i="1" s="1"/>
  <c r="S1038" i="1" s="1"/>
  <c r="F1037" i="1"/>
  <c r="R1037" i="1" s="1"/>
  <c r="S1037" i="1" s="1"/>
  <c r="F1036" i="1"/>
  <c r="R1036" i="1" s="1"/>
  <c r="S1036" i="1" s="1"/>
  <c r="F1035" i="1"/>
  <c r="R1035" i="1" s="1"/>
  <c r="S1035" i="1" s="1"/>
  <c r="F1034" i="1"/>
  <c r="R1034" i="1" s="1"/>
  <c r="S1034" i="1" s="1"/>
  <c r="F1033" i="1"/>
  <c r="R1033" i="1" s="1"/>
  <c r="S1033" i="1" s="1"/>
  <c r="F1032" i="1"/>
  <c r="R1032" i="1" s="1"/>
  <c r="S1032" i="1" s="1"/>
  <c r="F1031" i="1"/>
  <c r="R1031" i="1" s="1"/>
  <c r="S1031" i="1" s="1"/>
  <c r="F1030" i="1"/>
  <c r="R1030" i="1" s="1"/>
  <c r="S1030" i="1" s="1"/>
  <c r="F1029" i="1"/>
  <c r="R1029" i="1" s="1"/>
  <c r="S1029" i="1" s="1"/>
  <c r="F1028" i="1"/>
  <c r="R1028" i="1" s="1"/>
  <c r="S1028" i="1" s="1"/>
  <c r="F1027" i="1"/>
  <c r="R1027" i="1" s="1"/>
  <c r="S1027" i="1" s="1"/>
  <c r="F1026" i="1"/>
  <c r="R1026" i="1" s="1"/>
  <c r="S1026" i="1" s="1"/>
  <c r="F1025" i="1"/>
  <c r="R1025" i="1" s="1"/>
  <c r="S1025" i="1" s="1"/>
  <c r="F1024" i="1"/>
  <c r="R1024" i="1" s="1"/>
  <c r="S1024" i="1" s="1"/>
  <c r="F1023" i="1"/>
  <c r="R1023" i="1" s="1"/>
  <c r="S1023" i="1" s="1"/>
  <c r="F1022" i="1"/>
  <c r="R1022" i="1" s="1"/>
  <c r="S1022" i="1" s="1"/>
  <c r="F1021" i="1"/>
  <c r="R1021" i="1" s="1"/>
  <c r="S1021" i="1" s="1"/>
  <c r="F1020" i="1"/>
  <c r="R1020" i="1" s="1"/>
  <c r="S1020" i="1" s="1"/>
  <c r="F1019" i="1"/>
  <c r="R1019" i="1" s="1"/>
  <c r="S1019" i="1" s="1"/>
  <c r="F1018" i="1"/>
  <c r="R1018" i="1" s="1"/>
  <c r="S1018" i="1" s="1"/>
  <c r="F1017" i="1"/>
  <c r="R1017" i="1" s="1"/>
  <c r="S1017" i="1" s="1"/>
  <c r="F1016" i="1"/>
  <c r="R1016" i="1" s="1"/>
  <c r="S1016" i="1" s="1"/>
  <c r="F1015" i="1"/>
  <c r="R1015" i="1" s="1"/>
  <c r="S1015" i="1" s="1"/>
  <c r="F1014" i="1"/>
  <c r="R1014" i="1" s="1"/>
  <c r="S1014" i="1" s="1"/>
  <c r="F1013" i="1"/>
  <c r="R1013" i="1" s="1"/>
  <c r="S1013" i="1" s="1"/>
  <c r="F1012" i="1"/>
  <c r="R1012" i="1" s="1"/>
  <c r="S1012" i="1" s="1"/>
  <c r="F1011" i="1"/>
  <c r="R1011" i="1" s="1"/>
  <c r="S1011" i="1" s="1"/>
  <c r="F1010" i="1"/>
  <c r="R1010" i="1" s="1"/>
  <c r="S1010" i="1" s="1"/>
  <c r="F1009" i="1"/>
  <c r="R1009" i="1" s="1"/>
  <c r="S1009" i="1" s="1"/>
  <c r="F1008" i="1"/>
  <c r="R1008" i="1" s="1"/>
  <c r="S1008" i="1" s="1"/>
  <c r="F1007" i="1"/>
  <c r="R1007" i="1" s="1"/>
  <c r="S1007" i="1" s="1"/>
  <c r="F1006" i="1"/>
  <c r="R1006" i="1" s="1"/>
  <c r="S1006" i="1" s="1"/>
  <c r="F1005" i="1"/>
  <c r="R1005" i="1" s="1"/>
  <c r="S1005" i="1" s="1"/>
  <c r="F1004" i="1"/>
  <c r="R1004" i="1" s="1"/>
  <c r="S1004" i="1" s="1"/>
  <c r="F1003" i="1"/>
  <c r="R1003" i="1" s="1"/>
  <c r="S1003" i="1" s="1"/>
  <c r="F1002" i="1"/>
  <c r="R1002" i="1" s="1"/>
  <c r="S1002" i="1" s="1"/>
  <c r="F1001" i="1"/>
  <c r="R1001" i="1" s="1"/>
  <c r="S1001" i="1" s="1"/>
  <c r="F1000" i="1"/>
  <c r="R1000" i="1" s="1"/>
  <c r="S1000" i="1" s="1"/>
  <c r="F999" i="1"/>
  <c r="R999" i="1" s="1"/>
  <c r="S999" i="1" s="1"/>
  <c r="F998" i="1"/>
  <c r="R998" i="1" s="1"/>
  <c r="S998" i="1" s="1"/>
  <c r="F997" i="1"/>
  <c r="R997" i="1" s="1"/>
  <c r="S997" i="1" s="1"/>
  <c r="F996" i="1"/>
  <c r="R996" i="1" s="1"/>
  <c r="S996" i="1" s="1"/>
  <c r="F995" i="1"/>
  <c r="R995" i="1" s="1"/>
  <c r="S995" i="1" s="1"/>
  <c r="F994" i="1"/>
  <c r="R994" i="1" s="1"/>
  <c r="S994" i="1" s="1"/>
  <c r="F993" i="1"/>
  <c r="R993" i="1" s="1"/>
  <c r="S993" i="1" s="1"/>
  <c r="F992" i="1"/>
  <c r="R992" i="1" s="1"/>
  <c r="S992" i="1" s="1"/>
  <c r="F991" i="1"/>
  <c r="R991" i="1" s="1"/>
  <c r="S991" i="1" s="1"/>
  <c r="F990" i="1"/>
  <c r="R990" i="1" s="1"/>
  <c r="S990" i="1" s="1"/>
  <c r="F989" i="1"/>
  <c r="R989" i="1" s="1"/>
  <c r="S989" i="1" s="1"/>
  <c r="F988" i="1"/>
  <c r="R988" i="1" s="1"/>
  <c r="S988" i="1" s="1"/>
  <c r="F987" i="1"/>
  <c r="R987" i="1" s="1"/>
  <c r="S987" i="1" s="1"/>
  <c r="F986" i="1"/>
  <c r="R986" i="1" s="1"/>
  <c r="S986" i="1" s="1"/>
  <c r="F985" i="1"/>
  <c r="R985" i="1" s="1"/>
  <c r="S985" i="1" s="1"/>
  <c r="F984" i="1"/>
  <c r="R984" i="1" s="1"/>
  <c r="S984" i="1" s="1"/>
  <c r="F983" i="1"/>
  <c r="R983" i="1" s="1"/>
  <c r="S983" i="1" s="1"/>
  <c r="F982" i="1"/>
  <c r="R982" i="1" s="1"/>
  <c r="S982" i="1" s="1"/>
  <c r="F981" i="1"/>
  <c r="R981" i="1" s="1"/>
  <c r="S981" i="1" s="1"/>
  <c r="F824" i="1"/>
  <c r="R824" i="1" s="1"/>
  <c r="S824" i="1" s="1"/>
  <c r="F823" i="1"/>
  <c r="R823" i="1" s="1"/>
  <c r="S823" i="1" s="1"/>
  <c r="F822" i="1"/>
  <c r="R822" i="1" s="1"/>
  <c r="S822" i="1" s="1"/>
  <c r="F821" i="1"/>
  <c r="R821" i="1" s="1"/>
  <c r="S821" i="1" s="1"/>
  <c r="F820" i="1"/>
  <c r="R820" i="1" s="1"/>
  <c r="S820" i="1" s="1"/>
  <c r="F819" i="1"/>
  <c r="R819" i="1" s="1"/>
  <c r="S819" i="1" s="1"/>
  <c r="F818" i="1"/>
  <c r="R818" i="1" s="1"/>
  <c r="S818" i="1" s="1"/>
  <c r="F817" i="1"/>
  <c r="R817" i="1" s="1"/>
  <c r="S817" i="1" s="1"/>
  <c r="F816" i="1"/>
  <c r="R816" i="1" s="1"/>
  <c r="S816" i="1" s="1"/>
  <c r="F815" i="1"/>
  <c r="R815" i="1" s="1"/>
  <c r="S815" i="1" s="1"/>
  <c r="F814" i="1"/>
  <c r="R814" i="1" s="1"/>
  <c r="S814" i="1" s="1"/>
  <c r="F813" i="1"/>
  <c r="R813" i="1" s="1"/>
  <c r="S813" i="1" s="1"/>
  <c r="F812" i="1"/>
  <c r="R812" i="1" s="1"/>
  <c r="S812" i="1" s="1"/>
  <c r="F811" i="1"/>
  <c r="R811" i="1" s="1"/>
  <c r="S811" i="1" s="1"/>
  <c r="F810" i="1"/>
  <c r="R810" i="1" s="1"/>
  <c r="S810" i="1" s="1"/>
  <c r="F809" i="1"/>
  <c r="R809" i="1" s="1"/>
  <c r="S809" i="1" s="1"/>
  <c r="F2109" i="1"/>
  <c r="R2109" i="1" s="1"/>
  <c r="S2109" i="1" s="1"/>
  <c r="F2108" i="1"/>
  <c r="R2108" i="1" s="1"/>
  <c r="S2108" i="1" s="1"/>
  <c r="F2107" i="1"/>
  <c r="R2107" i="1" s="1"/>
  <c r="S2107" i="1" s="1"/>
  <c r="F2106" i="1"/>
  <c r="R2106" i="1" s="1"/>
  <c r="S2106" i="1" s="1"/>
  <c r="F2105" i="1"/>
  <c r="R2105" i="1" s="1"/>
  <c r="S2105" i="1" s="1"/>
  <c r="F744" i="1"/>
  <c r="R744" i="1" s="1"/>
  <c r="S744" i="1" s="1"/>
  <c r="F782" i="1"/>
  <c r="R782" i="1" s="1"/>
  <c r="S782" i="1" s="1"/>
  <c r="F780" i="1"/>
  <c r="R780" i="1" s="1"/>
  <c r="S780" i="1" s="1"/>
  <c r="F776" i="1"/>
  <c r="R776" i="1" s="1"/>
  <c r="S776" i="1" s="1"/>
  <c r="F775" i="1"/>
  <c r="R775" i="1" s="1"/>
  <c r="S775" i="1" s="1"/>
  <c r="F774" i="1"/>
  <c r="R774" i="1" s="1"/>
  <c r="S774" i="1" s="1"/>
  <c r="F773" i="1"/>
  <c r="R773" i="1" s="1"/>
  <c r="S773" i="1" s="1"/>
  <c r="F772" i="1"/>
  <c r="R772" i="1" s="1"/>
  <c r="S772" i="1" s="1"/>
  <c r="F771" i="1"/>
  <c r="R771" i="1" s="1"/>
  <c r="S771" i="1" s="1"/>
  <c r="F770" i="1"/>
  <c r="R770" i="1" s="1"/>
  <c r="S770" i="1" s="1"/>
  <c r="F768" i="1"/>
  <c r="R768" i="1" s="1"/>
  <c r="S768" i="1" s="1"/>
  <c r="F767" i="1"/>
  <c r="R767" i="1" s="1"/>
  <c r="S767" i="1" s="1"/>
  <c r="F766" i="1"/>
  <c r="R766" i="1" s="1"/>
  <c r="S766" i="1" s="1"/>
  <c r="F765" i="1"/>
  <c r="R765" i="1" s="1"/>
  <c r="S765" i="1" s="1"/>
  <c r="F764" i="1"/>
  <c r="R764" i="1" s="1"/>
  <c r="S764" i="1" s="1"/>
  <c r="F760" i="1"/>
  <c r="R760" i="1" s="1"/>
  <c r="S760" i="1" s="1"/>
  <c r="F758" i="1"/>
  <c r="R758" i="1" s="1"/>
  <c r="S758" i="1" s="1"/>
  <c r="F757" i="1"/>
  <c r="R757" i="1" s="1"/>
  <c r="S757" i="1" s="1"/>
  <c r="F756" i="1"/>
  <c r="R756" i="1" s="1"/>
  <c r="S756" i="1" s="1"/>
  <c r="F957" i="1"/>
  <c r="R957" i="1" s="1"/>
  <c r="S957" i="1" s="1"/>
  <c r="F77" i="1"/>
  <c r="R77" i="1" s="1"/>
  <c r="S77" i="1" s="1"/>
  <c r="F938" i="1"/>
  <c r="R938" i="1" s="1"/>
  <c r="S938" i="1" s="1"/>
  <c r="F2104" i="1"/>
  <c r="R2104" i="1" s="1"/>
  <c r="S2104" i="1" s="1"/>
  <c r="F2103" i="1"/>
  <c r="R2103" i="1" s="1"/>
  <c r="S2103" i="1" s="1"/>
  <c r="F2102" i="1"/>
  <c r="R2102" i="1" s="1"/>
  <c r="S2102" i="1" s="1"/>
  <c r="F2101" i="1"/>
  <c r="R2101" i="1" s="1"/>
  <c r="S2101" i="1" s="1"/>
  <c r="F923" i="1"/>
  <c r="R923" i="1" s="1"/>
  <c r="S923" i="1" s="1"/>
  <c r="F922" i="1"/>
  <c r="R922" i="1" s="1"/>
  <c r="S922" i="1" s="1"/>
  <c r="F921" i="1"/>
  <c r="R921" i="1" s="1"/>
  <c r="S921" i="1" s="1"/>
  <c r="F920" i="1"/>
  <c r="R920" i="1" s="1"/>
  <c r="S920" i="1" s="1"/>
  <c r="F919" i="1"/>
  <c r="R919" i="1" s="1"/>
  <c r="S919" i="1" s="1"/>
  <c r="F917" i="1"/>
  <c r="R917" i="1" s="1"/>
  <c r="S917" i="1" s="1"/>
  <c r="F916" i="1"/>
  <c r="R916" i="1" s="1"/>
  <c r="S916" i="1" s="1"/>
  <c r="F602" i="1"/>
  <c r="R602" i="1" s="1"/>
  <c r="S602" i="1" s="1"/>
  <c r="F567" i="1"/>
  <c r="R567" i="1" s="1"/>
  <c r="S567" i="1" s="1"/>
  <c r="F913" i="1"/>
  <c r="R913" i="1" s="1"/>
  <c r="S913" i="1" s="1"/>
  <c r="F912" i="1"/>
  <c r="R912" i="1" s="1"/>
  <c r="S912" i="1" s="1"/>
  <c r="F911" i="1"/>
  <c r="R911" i="1" s="1"/>
  <c r="S911" i="1" s="1"/>
  <c r="F910" i="1"/>
  <c r="R910" i="1" s="1"/>
  <c r="S910" i="1" s="1"/>
  <c r="F909" i="1"/>
  <c r="R909" i="1" s="1"/>
  <c r="S909" i="1" s="1"/>
  <c r="F789" i="1"/>
  <c r="R789" i="1" s="1"/>
  <c r="S789" i="1" s="1"/>
  <c r="F787" i="1"/>
  <c r="R787" i="1" s="1"/>
  <c r="S787" i="1" s="1"/>
  <c r="F906" i="1"/>
  <c r="R906" i="1" s="1"/>
  <c r="S906" i="1" s="1"/>
  <c r="F598" i="1"/>
  <c r="R598" i="1" s="1"/>
  <c r="S598" i="1" s="1"/>
  <c r="F597" i="1"/>
  <c r="R597" i="1" s="1"/>
  <c r="S597" i="1" s="1"/>
  <c r="F594" i="1"/>
  <c r="R594" i="1" s="1"/>
  <c r="S594" i="1" s="1"/>
  <c r="F569" i="1"/>
  <c r="R569" i="1" s="1"/>
  <c r="S569" i="1" s="1"/>
  <c r="F568" i="1"/>
  <c r="R568" i="1" s="1"/>
  <c r="S568" i="1" s="1"/>
  <c r="F900" i="1"/>
  <c r="R900" i="1" s="1"/>
  <c r="S900" i="1" s="1"/>
  <c r="F899" i="1"/>
  <c r="R899" i="1" s="1"/>
  <c r="S899" i="1" s="1"/>
  <c r="F898" i="1"/>
  <c r="R898" i="1" s="1"/>
  <c r="S898" i="1" s="1"/>
  <c r="F897" i="1"/>
  <c r="R897" i="1" s="1"/>
  <c r="S897" i="1" s="1"/>
  <c r="F896" i="1"/>
  <c r="R896" i="1" s="1"/>
  <c r="S896" i="1" s="1"/>
  <c r="F895" i="1"/>
  <c r="R895" i="1" s="1"/>
  <c r="S895" i="1" s="1"/>
  <c r="F894" i="1"/>
  <c r="R894" i="1" s="1"/>
  <c r="S894" i="1" s="1"/>
  <c r="F893" i="1"/>
  <c r="R893" i="1" s="1"/>
  <c r="S893" i="1" s="1"/>
  <c r="F892" i="1"/>
  <c r="R892" i="1" s="1"/>
  <c r="S892" i="1" s="1"/>
  <c r="F891" i="1"/>
  <c r="R891" i="1" s="1"/>
  <c r="S891" i="1" s="1"/>
  <c r="F890" i="1"/>
  <c r="R890" i="1" s="1"/>
  <c r="S890" i="1" s="1"/>
  <c r="F889" i="1"/>
  <c r="R889" i="1" s="1"/>
  <c r="S889" i="1" s="1"/>
  <c r="F888" i="1"/>
  <c r="R888" i="1" s="1"/>
  <c r="S888" i="1" s="1"/>
  <c r="F887" i="1"/>
  <c r="R887" i="1" s="1"/>
  <c r="S887" i="1" s="1"/>
  <c r="F1277" i="1"/>
  <c r="R1277" i="1" s="1"/>
  <c r="S1277" i="1" s="1"/>
  <c r="F1276" i="1"/>
  <c r="R1276" i="1" s="1"/>
  <c r="S1276" i="1" s="1"/>
  <c r="F877" i="1"/>
  <c r="R877" i="1" s="1"/>
  <c r="S877" i="1" s="1"/>
  <c r="F788" i="1"/>
  <c r="R788" i="1" s="1"/>
  <c r="S788" i="1" s="1"/>
  <c r="F596" i="1"/>
  <c r="R596" i="1" s="1"/>
  <c r="S596" i="1" s="1"/>
  <c r="F546" i="1"/>
  <c r="R546" i="1" s="1"/>
  <c r="S546" i="1" s="1"/>
  <c r="F880" i="1"/>
  <c r="R880" i="1" s="1"/>
  <c r="S880" i="1" s="1"/>
  <c r="F882" i="1"/>
  <c r="R882" i="1" s="1"/>
  <c r="S882" i="1" s="1"/>
  <c r="F798" i="1"/>
  <c r="R798" i="1" s="1"/>
  <c r="S798" i="1" s="1"/>
  <c r="F791" i="1"/>
  <c r="R791" i="1" s="1"/>
  <c r="S791" i="1" s="1"/>
  <c r="F781" i="1"/>
  <c r="R781" i="1" s="1"/>
  <c r="S781" i="1" s="1"/>
  <c r="F351" i="1"/>
  <c r="R351" i="1" s="1"/>
  <c r="S351" i="1" s="1"/>
  <c r="F871" i="1"/>
  <c r="R871" i="1" s="1"/>
  <c r="S871" i="1" s="1"/>
  <c r="F740" i="1"/>
  <c r="R740" i="1" s="1"/>
  <c r="S740" i="1" s="1"/>
  <c r="F854" i="1"/>
  <c r="R854" i="1" s="1"/>
  <c r="S854" i="1" s="1"/>
  <c r="F347" i="1"/>
  <c r="R347" i="1" s="1"/>
  <c r="S347" i="1" s="1"/>
  <c r="F342" i="1"/>
  <c r="R342" i="1" s="1"/>
  <c r="S342" i="1" s="1"/>
  <c r="F341" i="1"/>
  <c r="R341" i="1" s="1"/>
  <c r="S341" i="1" s="1"/>
  <c r="F308" i="1"/>
  <c r="R308" i="1" s="1"/>
  <c r="S308" i="1" s="1"/>
  <c r="F284" i="1"/>
  <c r="R284" i="1" s="1"/>
  <c r="S284" i="1" s="1"/>
  <c r="F327" i="1"/>
  <c r="R327" i="1" s="1"/>
  <c r="S327" i="1" s="1"/>
  <c r="F963" i="1"/>
  <c r="R963" i="1" s="1"/>
  <c r="S963" i="1" s="1"/>
  <c r="F960" i="1"/>
  <c r="R960" i="1" s="1"/>
  <c r="S960" i="1" s="1"/>
  <c r="F697" i="1"/>
  <c r="R697" i="1" s="1"/>
  <c r="S697" i="1" s="1"/>
  <c r="F653" i="1"/>
  <c r="R653" i="1" s="1"/>
  <c r="S653" i="1" s="1"/>
  <c r="F966" i="1"/>
  <c r="R966" i="1" s="1"/>
  <c r="S966" i="1" s="1"/>
  <c r="F965" i="1"/>
  <c r="R965" i="1" s="1"/>
  <c r="S965" i="1" s="1"/>
  <c r="F964" i="1"/>
  <c r="R964" i="1" s="1"/>
  <c r="S964" i="1" s="1"/>
  <c r="F962" i="1"/>
  <c r="R962" i="1" s="1"/>
  <c r="S962" i="1" s="1"/>
  <c r="F959" i="1"/>
  <c r="R959" i="1" s="1"/>
  <c r="S959" i="1" s="1"/>
  <c r="F958" i="1"/>
  <c r="R958" i="1" s="1"/>
  <c r="S958" i="1" s="1"/>
  <c r="F956" i="1"/>
  <c r="R956" i="1" s="1"/>
  <c r="S956" i="1" s="1"/>
  <c r="F955" i="1"/>
  <c r="R955" i="1" s="1"/>
  <c r="S955" i="1" s="1"/>
  <c r="F953" i="1"/>
  <c r="R953" i="1" s="1"/>
  <c r="S953" i="1" s="1"/>
  <c r="F952" i="1"/>
  <c r="R952" i="1" s="1"/>
  <c r="S952" i="1" s="1"/>
  <c r="F950" i="1"/>
  <c r="R950" i="1" s="1"/>
  <c r="S950" i="1" s="1"/>
  <c r="F949" i="1"/>
  <c r="R949" i="1" s="1"/>
  <c r="S949" i="1" s="1"/>
  <c r="F945" i="1"/>
  <c r="R945" i="1" s="1"/>
  <c r="S945" i="1" s="1"/>
  <c r="F941" i="1"/>
  <c r="R941" i="1" s="1"/>
  <c r="S941" i="1" s="1"/>
  <c r="F940" i="1"/>
  <c r="R940" i="1" s="1"/>
  <c r="S940" i="1" s="1"/>
  <c r="F939" i="1"/>
  <c r="R939" i="1" s="1"/>
  <c r="S939" i="1" s="1"/>
  <c r="F924" i="1"/>
  <c r="R924" i="1" s="1"/>
  <c r="S924" i="1" s="1"/>
  <c r="F860" i="1"/>
  <c r="R860" i="1" s="1"/>
  <c r="S860" i="1" s="1"/>
  <c r="F836" i="1"/>
  <c r="R836" i="1" s="1"/>
  <c r="S836" i="1" s="1"/>
  <c r="F674" i="1"/>
  <c r="R674" i="1" s="1"/>
  <c r="S674" i="1" s="1"/>
  <c r="F652" i="1"/>
  <c r="R652" i="1" s="1"/>
  <c r="S652" i="1" s="1"/>
  <c r="F649" i="1"/>
  <c r="R649" i="1" s="1"/>
  <c r="S649" i="1" s="1"/>
  <c r="F626" i="1"/>
  <c r="R626" i="1" s="1"/>
  <c r="S626" i="1" s="1"/>
  <c r="F625" i="1"/>
  <c r="R625" i="1" s="1"/>
  <c r="S625" i="1" s="1"/>
  <c r="F623" i="1"/>
  <c r="R623" i="1" s="1"/>
  <c r="S623" i="1" s="1"/>
  <c r="F279" i="1"/>
  <c r="R279" i="1" s="1"/>
  <c r="S279" i="1" s="1"/>
  <c r="F961" i="1"/>
  <c r="R961" i="1" s="1"/>
  <c r="S961" i="1" s="1"/>
  <c r="F954" i="1"/>
  <c r="R954" i="1" s="1"/>
  <c r="S954" i="1" s="1"/>
  <c r="F951" i="1"/>
  <c r="R951" i="1" s="1"/>
  <c r="S951" i="1" s="1"/>
  <c r="F944" i="1"/>
  <c r="R944" i="1" s="1"/>
  <c r="S944" i="1" s="1"/>
  <c r="F808" i="1"/>
  <c r="R808" i="1" s="1"/>
  <c r="S808" i="1" s="1"/>
  <c r="F700" i="1"/>
  <c r="R700" i="1" s="1"/>
  <c r="S700" i="1" s="1"/>
  <c r="F699" i="1"/>
  <c r="R699" i="1" s="1"/>
  <c r="S699" i="1" s="1"/>
  <c r="F693" i="1"/>
  <c r="R693" i="1" s="1"/>
  <c r="S693" i="1" s="1"/>
  <c r="F681" i="1"/>
  <c r="R681" i="1" s="1"/>
  <c r="S681" i="1" s="1"/>
  <c r="F655" i="1"/>
  <c r="R655" i="1" s="1"/>
  <c r="S655" i="1" s="1"/>
  <c r="F651" i="1"/>
  <c r="R651" i="1" s="1"/>
  <c r="S651" i="1" s="1"/>
  <c r="F621" i="1"/>
  <c r="R621" i="1" s="1"/>
  <c r="S621" i="1" s="1"/>
  <c r="F542" i="1"/>
  <c r="R542" i="1" s="1"/>
  <c r="S542" i="1" s="1"/>
  <c r="F538" i="1"/>
  <c r="R538" i="1" s="1"/>
  <c r="S538" i="1" s="1"/>
  <c r="F292" i="1"/>
  <c r="R292" i="1" s="1"/>
  <c r="S292" i="1" s="1"/>
  <c r="F277" i="1"/>
  <c r="R277" i="1" s="1"/>
  <c r="S277" i="1" s="1"/>
  <c r="F275" i="1"/>
  <c r="R275" i="1" s="1"/>
  <c r="S275" i="1" s="1"/>
  <c r="F261" i="1"/>
  <c r="R261" i="1" s="1"/>
  <c r="S261" i="1" s="1"/>
  <c r="F183" i="1"/>
  <c r="R183" i="1" s="1"/>
  <c r="S183" i="1" s="1"/>
  <c r="F927" i="1"/>
  <c r="R927" i="1" s="1"/>
  <c r="S927" i="1" s="1"/>
  <c r="F833" i="1"/>
  <c r="R833" i="1" s="1"/>
  <c r="S833" i="1" s="1"/>
  <c r="F677" i="1"/>
  <c r="R677" i="1" s="1"/>
  <c r="S677" i="1" s="1"/>
  <c r="F616" i="1"/>
  <c r="R616" i="1" s="1"/>
  <c r="S616" i="1" s="1"/>
  <c r="F276" i="1"/>
  <c r="R276" i="1" s="1"/>
  <c r="S276" i="1" s="1"/>
  <c r="F859" i="1"/>
  <c r="R859" i="1" s="1"/>
  <c r="S859" i="1" s="1"/>
  <c r="F856" i="1"/>
  <c r="R856" i="1" s="1"/>
  <c r="S856" i="1" s="1"/>
  <c r="F321" i="1"/>
  <c r="R321" i="1" s="1"/>
  <c r="S321" i="1" s="1"/>
  <c r="F317" i="1"/>
  <c r="R317" i="1" s="1"/>
  <c r="S317" i="1" s="1"/>
  <c r="F307" i="1"/>
  <c r="R307" i="1" s="1"/>
  <c r="S307" i="1" s="1"/>
  <c r="F299" i="1"/>
  <c r="R299" i="1" s="1"/>
  <c r="S299" i="1" s="1"/>
  <c r="F298" i="1"/>
  <c r="R298" i="1" s="1"/>
  <c r="S298" i="1" s="1"/>
  <c r="F291" i="1"/>
  <c r="R291" i="1" s="1"/>
  <c r="S291" i="1" s="1"/>
  <c r="F288" i="1"/>
  <c r="R288" i="1" s="1"/>
  <c r="S288" i="1" s="1"/>
  <c r="F285" i="1"/>
  <c r="R285" i="1" s="1"/>
  <c r="S285" i="1" s="1"/>
  <c r="F281" i="1"/>
  <c r="R281" i="1" s="1"/>
  <c r="S281" i="1" s="1"/>
  <c r="F262" i="1"/>
  <c r="R262" i="1" s="1"/>
  <c r="S262" i="1" s="1"/>
  <c r="F869" i="1"/>
  <c r="R869" i="1" s="1"/>
  <c r="S869" i="1" s="1"/>
  <c r="F371" i="1"/>
  <c r="R371" i="1" s="1"/>
  <c r="S371" i="1" s="1"/>
  <c r="F544" i="1"/>
  <c r="R544" i="1" s="1"/>
  <c r="S544" i="1" s="1"/>
  <c r="F543" i="1"/>
  <c r="R543" i="1" s="1"/>
  <c r="S543" i="1" s="1"/>
  <c r="F541" i="1"/>
  <c r="R541" i="1" s="1"/>
  <c r="S541" i="1" s="1"/>
  <c r="F539" i="1"/>
  <c r="R539" i="1" s="1"/>
  <c r="S539" i="1" s="1"/>
  <c r="F531" i="1"/>
  <c r="R531" i="1" s="1"/>
  <c r="S531" i="1" s="1"/>
  <c r="F518" i="1"/>
  <c r="R518" i="1" s="1"/>
  <c r="S518" i="1" s="1"/>
  <c r="F506" i="1"/>
  <c r="R506" i="1" s="1"/>
  <c r="S506" i="1" s="1"/>
  <c r="F505" i="1"/>
  <c r="R505" i="1" s="1"/>
  <c r="S505" i="1" s="1"/>
  <c r="F504" i="1"/>
  <c r="R504" i="1" s="1"/>
  <c r="S504" i="1" s="1"/>
  <c r="F502" i="1"/>
  <c r="R502" i="1" s="1"/>
  <c r="S502" i="1" s="1"/>
  <c r="F498" i="1"/>
  <c r="R498" i="1" s="1"/>
  <c r="S498" i="1" s="1"/>
  <c r="F488" i="1"/>
  <c r="R488" i="1" s="1"/>
  <c r="S488" i="1" s="1"/>
  <c r="F487" i="1"/>
  <c r="R487" i="1" s="1"/>
  <c r="S487" i="1" s="1"/>
  <c r="F485" i="1"/>
  <c r="R485" i="1" s="1"/>
  <c r="S485" i="1" s="1"/>
  <c r="F484" i="1"/>
  <c r="R484" i="1" s="1"/>
  <c r="S484" i="1" s="1"/>
  <c r="F483" i="1"/>
  <c r="R483" i="1" s="1"/>
  <c r="S483" i="1" s="1"/>
  <c r="F482" i="1"/>
  <c r="R482" i="1" s="1"/>
  <c r="S482" i="1" s="1"/>
  <c r="F481" i="1"/>
  <c r="R481" i="1" s="1"/>
  <c r="S481" i="1" s="1"/>
  <c r="F49" i="1"/>
  <c r="R49" i="1" s="1"/>
  <c r="S49" i="1" s="1"/>
  <c r="F19" i="1"/>
  <c r="R19" i="1" s="1"/>
  <c r="S19" i="1" s="1"/>
  <c r="F676" i="1"/>
  <c r="R676" i="1" s="1"/>
  <c r="S676" i="1" s="1"/>
  <c r="F650" i="1"/>
  <c r="R650" i="1" s="1"/>
  <c r="S650" i="1" s="1"/>
  <c r="F290" i="1"/>
  <c r="R290" i="1" s="1"/>
  <c r="S290" i="1" s="1"/>
  <c r="F2100" i="1"/>
  <c r="R2100" i="1" s="1"/>
  <c r="S2100" i="1" s="1"/>
  <c r="F2099" i="1"/>
  <c r="R2099" i="1" s="1"/>
  <c r="S2099" i="1" s="1"/>
  <c r="F2098" i="1"/>
  <c r="R2098" i="1" s="1"/>
  <c r="S2098" i="1" s="1"/>
  <c r="F2097" i="1"/>
  <c r="R2097" i="1" s="1"/>
  <c r="S2097" i="1" s="1"/>
  <c r="F2096" i="1"/>
  <c r="R2096" i="1" s="1"/>
  <c r="S2096" i="1" s="1"/>
  <c r="F1940" i="1"/>
  <c r="R1940" i="1" s="1"/>
  <c r="S1940" i="1" s="1"/>
  <c r="F1939" i="1"/>
  <c r="R1939" i="1" s="1"/>
  <c r="S1939" i="1" s="1"/>
  <c r="F1198" i="1"/>
  <c r="R1198" i="1" s="1"/>
  <c r="S1198" i="1" s="1"/>
  <c r="F862" i="1"/>
  <c r="R862" i="1" s="1"/>
  <c r="S862" i="1" s="1"/>
  <c r="F1938" i="1"/>
  <c r="R1938" i="1" s="1"/>
  <c r="S1938" i="1" s="1"/>
  <c r="F1937" i="1"/>
  <c r="R1937" i="1" s="1"/>
  <c r="S1937" i="1" s="1"/>
  <c r="F551" i="1"/>
  <c r="R551" i="1" s="1"/>
  <c r="S551" i="1" s="1"/>
  <c r="F372" i="1"/>
  <c r="R372" i="1" s="1"/>
  <c r="S372" i="1" s="1"/>
  <c r="F345" i="1"/>
  <c r="R345" i="1" s="1"/>
  <c r="S345" i="1" s="1"/>
  <c r="F1936" i="1"/>
  <c r="R1936" i="1" s="1"/>
  <c r="S1936" i="1" s="1"/>
  <c r="F283" i="1"/>
  <c r="R283" i="1" s="1"/>
  <c r="S283" i="1" s="1"/>
  <c r="F57" i="1"/>
  <c r="R57" i="1" s="1"/>
  <c r="S57" i="1" s="1"/>
  <c r="F876" i="1"/>
  <c r="R876" i="1" s="1"/>
  <c r="S876" i="1" s="1"/>
  <c r="F875" i="1"/>
  <c r="R875" i="1" s="1"/>
  <c r="S875" i="1" s="1"/>
  <c r="F796" i="1"/>
  <c r="R796" i="1" s="1"/>
  <c r="S796" i="1" s="1"/>
  <c r="F795" i="1"/>
  <c r="R795" i="1" s="1"/>
  <c r="S795" i="1" s="1"/>
  <c r="F790" i="1"/>
  <c r="R790" i="1" s="1"/>
  <c r="S790" i="1" s="1"/>
  <c r="F1935" i="1"/>
  <c r="R1935" i="1" s="1"/>
  <c r="S1935" i="1" s="1"/>
  <c r="F1934" i="1"/>
  <c r="R1934" i="1" s="1"/>
  <c r="S1934" i="1" s="1"/>
  <c r="F1933" i="1"/>
  <c r="R1933" i="1" s="1"/>
  <c r="S1933" i="1" s="1"/>
  <c r="F1932" i="1"/>
  <c r="R1932" i="1" s="1"/>
  <c r="S1932" i="1" s="1"/>
  <c r="F1931" i="1"/>
  <c r="R1931" i="1" s="1"/>
  <c r="S1931" i="1" s="1"/>
  <c r="F1274" i="1"/>
  <c r="R1274" i="1" s="1"/>
  <c r="S1274" i="1" s="1"/>
  <c r="F1930" i="1"/>
  <c r="R1930" i="1" s="1"/>
  <c r="S1930" i="1" s="1"/>
  <c r="F1929" i="1"/>
  <c r="R1929" i="1" s="1"/>
  <c r="S1929" i="1" s="1"/>
  <c r="F1928" i="1"/>
  <c r="R1928" i="1" s="1"/>
  <c r="S1928" i="1" s="1"/>
  <c r="F863" i="1"/>
  <c r="R863" i="1" s="1"/>
  <c r="S863" i="1" s="1"/>
  <c r="F332" i="1"/>
  <c r="R332" i="1" s="1"/>
  <c r="S332" i="1" s="1"/>
  <c r="F736" i="1"/>
  <c r="R736" i="1" s="1"/>
  <c r="S736" i="1" s="1"/>
  <c r="F735" i="1"/>
  <c r="R735" i="1" s="1"/>
  <c r="S735" i="1" s="1"/>
  <c r="F734" i="1"/>
  <c r="R734" i="1" s="1"/>
  <c r="S734" i="1" s="1"/>
  <c r="F733" i="1"/>
  <c r="R733" i="1" s="1"/>
  <c r="S733" i="1" s="1"/>
  <c r="F732" i="1"/>
  <c r="R732" i="1" s="1"/>
  <c r="S732" i="1" s="1"/>
  <c r="F731" i="1"/>
  <c r="R731" i="1" s="1"/>
  <c r="S731" i="1" s="1"/>
  <c r="F730" i="1"/>
  <c r="R730" i="1" s="1"/>
  <c r="S730" i="1" s="1"/>
  <c r="F729" i="1"/>
  <c r="R729" i="1" s="1"/>
  <c r="S729" i="1" s="1"/>
  <c r="F728" i="1"/>
  <c r="R728" i="1" s="1"/>
  <c r="S728" i="1" s="1"/>
  <c r="F727" i="1"/>
  <c r="R727" i="1" s="1"/>
  <c r="S727" i="1" s="1"/>
  <c r="F726" i="1"/>
  <c r="R726" i="1" s="1"/>
  <c r="S726" i="1" s="1"/>
  <c r="F725" i="1"/>
  <c r="R725" i="1" s="1"/>
  <c r="S725" i="1" s="1"/>
  <c r="F724" i="1"/>
  <c r="R724" i="1" s="1"/>
  <c r="S724" i="1" s="1"/>
  <c r="F723" i="1"/>
  <c r="R723" i="1" s="1"/>
  <c r="S723" i="1" s="1"/>
  <c r="F722" i="1"/>
  <c r="R722" i="1" s="1"/>
  <c r="S722" i="1" s="1"/>
  <c r="F721" i="1"/>
  <c r="R721" i="1" s="1"/>
  <c r="S721" i="1" s="1"/>
  <c r="F720" i="1"/>
  <c r="R720" i="1" s="1"/>
  <c r="S720" i="1" s="1"/>
  <c r="F719" i="1"/>
  <c r="R719" i="1" s="1"/>
  <c r="S719" i="1" s="1"/>
  <c r="F718" i="1"/>
  <c r="R718" i="1" s="1"/>
  <c r="S718" i="1" s="1"/>
  <c r="F717" i="1"/>
  <c r="R717" i="1" s="1"/>
  <c r="S717" i="1" s="1"/>
  <c r="F716" i="1"/>
  <c r="R716" i="1" s="1"/>
  <c r="S716" i="1" s="1"/>
  <c r="F715" i="1"/>
  <c r="R715" i="1" s="1"/>
  <c r="S715" i="1" s="1"/>
  <c r="F714" i="1"/>
  <c r="R714" i="1" s="1"/>
  <c r="S714" i="1" s="1"/>
  <c r="F713" i="1"/>
  <c r="R713" i="1" s="1"/>
  <c r="S713" i="1" s="1"/>
  <c r="F712" i="1"/>
  <c r="R712" i="1" s="1"/>
  <c r="S712" i="1" s="1"/>
  <c r="F711" i="1"/>
  <c r="R711" i="1" s="1"/>
  <c r="S711" i="1" s="1"/>
  <c r="F710" i="1"/>
  <c r="R710" i="1" s="1"/>
  <c r="S710" i="1" s="1"/>
  <c r="F364" i="1"/>
  <c r="R364" i="1" s="1"/>
  <c r="S364" i="1" s="1"/>
  <c r="F361" i="1"/>
  <c r="R361" i="1" s="1"/>
  <c r="S361" i="1" s="1"/>
  <c r="F601" i="1"/>
  <c r="R601" i="1" s="1"/>
  <c r="S601" i="1" s="1"/>
  <c r="F600" i="1"/>
  <c r="R600" i="1" s="1"/>
  <c r="S600" i="1" s="1"/>
  <c r="F754" i="1"/>
  <c r="R754" i="1" s="1"/>
  <c r="S754" i="1" s="1"/>
  <c r="F753" i="1"/>
  <c r="R753" i="1" s="1"/>
  <c r="S753" i="1" s="1"/>
  <c r="F168" i="1"/>
  <c r="R168" i="1" s="1"/>
  <c r="S168" i="1" s="1"/>
  <c r="F167" i="1"/>
  <c r="R167" i="1" s="1"/>
  <c r="S167" i="1" s="1"/>
  <c r="F479" i="1"/>
  <c r="R479" i="1" s="1"/>
  <c r="S479" i="1" s="1"/>
  <c r="F340" i="1"/>
  <c r="R340" i="1" s="1"/>
  <c r="S340" i="1" s="1"/>
  <c r="F343" i="1"/>
  <c r="R343" i="1" s="1"/>
  <c r="S343" i="1" s="1"/>
  <c r="F287" i="1"/>
  <c r="R287" i="1" s="1"/>
  <c r="S287" i="1" s="1"/>
  <c r="F696" i="1"/>
  <c r="R696" i="1" s="1"/>
  <c r="S696" i="1" s="1"/>
  <c r="F695" i="1"/>
  <c r="R695" i="1" s="1"/>
  <c r="S695" i="1" s="1"/>
  <c r="F947" i="1"/>
  <c r="R947" i="1" s="1"/>
  <c r="S947" i="1" s="1"/>
  <c r="F800" i="1"/>
  <c r="R800" i="1" s="1"/>
  <c r="S800" i="1" s="1"/>
  <c r="F356" i="1"/>
  <c r="R356" i="1" s="1"/>
  <c r="S356" i="1" s="1"/>
  <c r="F595" i="1"/>
  <c r="R595" i="1" s="1"/>
  <c r="S595" i="1" s="1"/>
  <c r="F680" i="1"/>
  <c r="R680" i="1" s="1"/>
  <c r="S680" i="1" s="1"/>
  <c r="F679" i="1"/>
  <c r="R679" i="1" s="1"/>
  <c r="S679" i="1" s="1"/>
  <c r="F678" i="1"/>
  <c r="R678" i="1" s="1"/>
  <c r="S678" i="1" s="1"/>
  <c r="F881" i="1"/>
  <c r="R881" i="1" s="1"/>
  <c r="S881" i="1" s="1"/>
  <c r="F797" i="1"/>
  <c r="R797" i="1" s="1"/>
  <c r="S797" i="1" s="1"/>
  <c r="F164" i="1"/>
  <c r="R164" i="1" s="1"/>
  <c r="S164" i="1" s="1"/>
  <c r="F885" i="1"/>
  <c r="R885" i="1" s="1"/>
  <c r="S885" i="1" s="1"/>
  <c r="F665" i="1"/>
  <c r="R665" i="1" s="1"/>
  <c r="S665" i="1" s="1"/>
  <c r="F664" i="1"/>
  <c r="R664" i="1" s="1"/>
  <c r="S664" i="1" s="1"/>
  <c r="F663" i="1"/>
  <c r="R663" i="1" s="1"/>
  <c r="S663" i="1" s="1"/>
  <c r="F662" i="1"/>
  <c r="R662" i="1" s="1"/>
  <c r="S662" i="1" s="1"/>
  <c r="F661" i="1"/>
  <c r="R661" i="1" s="1"/>
  <c r="S661" i="1" s="1"/>
  <c r="F660" i="1"/>
  <c r="R660" i="1" s="1"/>
  <c r="S660" i="1" s="1"/>
  <c r="F659" i="1"/>
  <c r="R659" i="1" s="1"/>
  <c r="S659" i="1" s="1"/>
  <c r="F658" i="1"/>
  <c r="R658" i="1" s="1"/>
  <c r="S658" i="1" s="1"/>
  <c r="F657" i="1"/>
  <c r="R657" i="1" s="1"/>
  <c r="S657" i="1" s="1"/>
  <c r="F656" i="1"/>
  <c r="R656" i="1" s="1"/>
  <c r="S656" i="1" s="1"/>
  <c r="F344" i="1"/>
  <c r="R344" i="1" s="1"/>
  <c r="S344" i="1" s="1"/>
  <c r="F1927" i="1"/>
  <c r="R1927" i="1" s="1"/>
  <c r="S1927" i="1" s="1"/>
  <c r="F1926" i="1"/>
  <c r="R1926" i="1" s="1"/>
  <c r="S1926" i="1" s="1"/>
  <c r="F1925" i="1"/>
  <c r="R1925" i="1" s="1"/>
  <c r="S1925" i="1" s="1"/>
  <c r="F1924" i="1"/>
  <c r="R1924" i="1" s="1"/>
  <c r="S1924" i="1" s="1"/>
  <c r="F1923" i="1"/>
  <c r="R1923" i="1" s="1"/>
  <c r="S1923" i="1" s="1"/>
  <c r="F339" i="1"/>
  <c r="R339" i="1" s="1"/>
  <c r="S339" i="1" s="1"/>
  <c r="F648" i="1"/>
  <c r="R648" i="1" s="1"/>
  <c r="S648" i="1" s="1"/>
  <c r="F647" i="1"/>
  <c r="R647" i="1" s="1"/>
  <c r="S647" i="1" s="1"/>
  <c r="F646" i="1"/>
  <c r="R646" i="1" s="1"/>
  <c r="S646" i="1" s="1"/>
  <c r="F645" i="1"/>
  <c r="R645" i="1" s="1"/>
  <c r="S645" i="1" s="1"/>
  <c r="F644" i="1"/>
  <c r="R644" i="1" s="1"/>
  <c r="S644" i="1" s="1"/>
  <c r="F643" i="1"/>
  <c r="R643" i="1" s="1"/>
  <c r="S643" i="1" s="1"/>
  <c r="F642" i="1"/>
  <c r="R642" i="1" s="1"/>
  <c r="S642" i="1" s="1"/>
  <c r="F641" i="1"/>
  <c r="R641" i="1" s="1"/>
  <c r="S641" i="1" s="1"/>
  <c r="F640" i="1"/>
  <c r="R640" i="1" s="1"/>
  <c r="S640" i="1" s="1"/>
  <c r="F639" i="1"/>
  <c r="R639" i="1" s="1"/>
  <c r="S639" i="1" s="1"/>
  <c r="F638" i="1"/>
  <c r="R638" i="1" s="1"/>
  <c r="S638" i="1" s="1"/>
  <c r="F637" i="1"/>
  <c r="R637" i="1" s="1"/>
  <c r="S637" i="1" s="1"/>
  <c r="F636" i="1"/>
  <c r="R636" i="1" s="1"/>
  <c r="S636" i="1" s="1"/>
  <c r="F635" i="1"/>
  <c r="R635" i="1" s="1"/>
  <c r="S635" i="1" s="1"/>
  <c r="F634" i="1"/>
  <c r="R634" i="1" s="1"/>
  <c r="S634" i="1" s="1"/>
  <c r="F942" i="1"/>
  <c r="R942" i="1" s="1"/>
  <c r="S942" i="1" s="1"/>
  <c r="F654" i="1"/>
  <c r="R654" i="1" s="1"/>
  <c r="S654" i="1" s="1"/>
  <c r="F286" i="1"/>
  <c r="R286" i="1" s="1"/>
  <c r="S286" i="1" s="1"/>
  <c r="F282" i="1"/>
  <c r="R282" i="1" s="1"/>
  <c r="S282" i="1" s="1"/>
  <c r="F310" i="1"/>
  <c r="R310" i="1" s="1"/>
  <c r="S310" i="1" s="1"/>
  <c r="F293" i="1"/>
  <c r="R293" i="1" s="1"/>
  <c r="S293" i="1" s="1"/>
  <c r="F619" i="1"/>
  <c r="R619" i="1" s="1"/>
  <c r="S619" i="1" s="1"/>
  <c r="F618" i="1"/>
  <c r="R618" i="1" s="1"/>
  <c r="S618" i="1" s="1"/>
  <c r="F617" i="1"/>
  <c r="R617" i="1" s="1"/>
  <c r="S617" i="1" s="1"/>
  <c r="F159" i="1"/>
  <c r="R159" i="1" s="1"/>
  <c r="S159" i="1" s="1"/>
  <c r="F1213" i="1"/>
  <c r="R1213" i="1" s="1"/>
  <c r="S1213" i="1" s="1"/>
  <c r="F843" i="1"/>
  <c r="R843" i="1" s="1"/>
  <c r="S843" i="1" s="1"/>
  <c r="F842" i="1"/>
  <c r="R842" i="1" s="1"/>
  <c r="S842" i="1" s="1"/>
  <c r="F840" i="1"/>
  <c r="R840" i="1" s="1"/>
  <c r="S840" i="1" s="1"/>
  <c r="F480" i="1"/>
  <c r="R480" i="1" s="1"/>
  <c r="S480" i="1" s="1"/>
  <c r="F338" i="1"/>
  <c r="R338" i="1" s="1"/>
  <c r="S338" i="1" s="1"/>
  <c r="F337" i="1"/>
  <c r="R337" i="1" s="1"/>
  <c r="S337" i="1" s="1"/>
  <c r="F336" i="1"/>
  <c r="R336" i="1" s="1"/>
  <c r="S336" i="1" s="1"/>
  <c r="F335" i="1"/>
  <c r="R335" i="1" s="1"/>
  <c r="S335" i="1" s="1"/>
  <c r="F274" i="1"/>
  <c r="R274" i="1" s="1"/>
  <c r="S274" i="1" s="1"/>
  <c r="F593" i="1"/>
  <c r="R593" i="1" s="1"/>
  <c r="S593" i="1" s="1"/>
  <c r="F592" i="1"/>
  <c r="R592" i="1" s="1"/>
  <c r="S592" i="1" s="1"/>
  <c r="F591" i="1"/>
  <c r="R591" i="1" s="1"/>
  <c r="S591" i="1" s="1"/>
  <c r="F590" i="1"/>
  <c r="R590" i="1" s="1"/>
  <c r="S590" i="1" s="1"/>
  <c r="F589" i="1"/>
  <c r="R589" i="1" s="1"/>
  <c r="S589" i="1" s="1"/>
  <c r="F588" i="1"/>
  <c r="R588" i="1" s="1"/>
  <c r="S588" i="1" s="1"/>
  <c r="F587" i="1"/>
  <c r="R587" i="1" s="1"/>
  <c r="S587" i="1" s="1"/>
  <c r="F586" i="1"/>
  <c r="R586" i="1" s="1"/>
  <c r="S586" i="1" s="1"/>
  <c r="F585" i="1"/>
  <c r="R585" i="1" s="1"/>
  <c r="S585" i="1" s="1"/>
  <c r="F584" i="1"/>
  <c r="R584" i="1" s="1"/>
  <c r="S584" i="1" s="1"/>
  <c r="F583" i="1"/>
  <c r="R583" i="1" s="1"/>
  <c r="S583" i="1" s="1"/>
  <c r="F582" i="1"/>
  <c r="R582" i="1" s="1"/>
  <c r="S582" i="1" s="1"/>
  <c r="F581" i="1"/>
  <c r="R581" i="1" s="1"/>
  <c r="S581" i="1" s="1"/>
  <c r="F580" i="1"/>
  <c r="R580" i="1" s="1"/>
  <c r="S580" i="1" s="1"/>
  <c r="F579" i="1"/>
  <c r="R579" i="1" s="1"/>
  <c r="S579" i="1" s="1"/>
  <c r="F578" i="1"/>
  <c r="R578" i="1" s="1"/>
  <c r="S578" i="1" s="1"/>
  <c r="F577" i="1"/>
  <c r="R577" i="1" s="1"/>
  <c r="S577" i="1" s="1"/>
  <c r="F576" i="1"/>
  <c r="R576" i="1" s="1"/>
  <c r="S576" i="1" s="1"/>
  <c r="F575" i="1"/>
  <c r="R575" i="1" s="1"/>
  <c r="S575" i="1" s="1"/>
  <c r="F574" i="1"/>
  <c r="R574" i="1" s="1"/>
  <c r="S574" i="1" s="1"/>
  <c r="F573" i="1"/>
  <c r="R573" i="1" s="1"/>
  <c r="S573" i="1" s="1"/>
  <c r="F572" i="1"/>
  <c r="R572" i="1" s="1"/>
  <c r="S572" i="1" s="1"/>
  <c r="F571" i="1"/>
  <c r="R571" i="1" s="1"/>
  <c r="S571" i="1" s="1"/>
  <c r="F570" i="1"/>
  <c r="R570" i="1" s="1"/>
  <c r="S570" i="1" s="1"/>
  <c r="F707" i="1"/>
  <c r="R707" i="1" s="1"/>
  <c r="S707" i="1" s="1"/>
  <c r="F706" i="1"/>
  <c r="R706" i="1" s="1"/>
  <c r="S706" i="1" s="1"/>
  <c r="F704" i="1"/>
  <c r="R704" i="1" s="1"/>
  <c r="S704" i="1" s="1"/>
  <c r="F701" i="1"/>
  <c r="R701" i="1" s="1"/>
  <c r="S701" i="1" s="1"/>
  <c r="F333" i="1"/>
  <c r="R333" i="1" s="1"/>
  <c r="S333" i="1" s="1"/>
  <c r="F703" i="1"/>
  <c r="R703" i="1" s="1"/>
  <c r="S703" i="1" s="1"/>
  <c r="F328" i="1"/>
  <c r="R328" i="1" s="1"/>
  <c r="S328" i="1" s="1"/>
  <c r="F325" i="1"/>
  <c r="R325" i="1" s="1"/>
  <c r="S325" i="1" s="1"/>
  <c r="F362" i="1"/>
  <c r="R362" i="1" s="1"/>
  <c r="S362" i="1" s="1"/>
  <c r="F331" i="1"/>
  <c r="R331" i="1" s="1"/>
  <c r="S331" i="1" s="1"/>
  <c r="F330" i="1"/>
  <c r="R330" i="1" s="1"/>
  <c r="S330" i="1" s="1"/>
  <c r="F329" i="1"/>
  <c r="R329" i="1" s="1"/>
  <c r="S329" i="1" s="1"/>
  <c r="F326" i="1"/>
  <c r="R326" i="1" s="1"/>
  <c r="S326" i="1" s="1"/>
  <c r="F324" i="1"/>
  <c r="R324" i="1" s="1"/>
  <c r="S324" i="1" s="1"/>
  <c r="F323" i="1"/>
  <c r="R323" i="1" s="1"/>
  <c r="S323" i="1" s="1"/>
  <c r="F537" i="1"/>
  <c r="R537" i="1" s="1"/>
  <c r="S537" i="1" s="1"/>
  <c r="F536" i="1"/>
  <c r="R536" i="1" s="1"/>
  <c r="S536" i="1" s="1"/>
  <c r="F322" i="1"/>
  <c r="R322" i="1" s="1"/>
  <c r="S322" i="1" s="1"/>
  <c r="F278" i="1"/>
  <c r="R278" i="1" s="1"/>
  <c r="S278" i="1" s="1"/>
  <c r="F320" i="1"/>
  <c r="R320" i="1" s="1"/>
  <c r="S320" i="1" s="1"/>
  <c r="F319" i="1"/>
  <c r="R319" i="1" s="1"/>
  <c r="S319" i="1" s="1"/>
  <c r="F316" i="1"/>
  <c r="R316" i="1" s="1"/>
  <c r="S316" i="1" s="1"/>
  <c r="F314" i="1"/>
  <c r="R314" i="1" s="1"/>
  <c r="S314" i="1" s="1"/>
  <c r="F313" i="1"/>
  <c r="R313" i="1" s="1"/>
  <c r="S313" i="1" s="1"/>
  <c r="F692" i="1"/>
  <c r="R692" i="1" s="1"/>
  <c r="S692" i="1" s="1"/>
  <c r="F273" i="1"/>
  <c r="R273" i="1" s="1"/>
  <c r="S273" i="1" s="1"/>
  <c r="F272" i="1"/>
  <c r="R272" i="1" s="1"/>
  <c r="S272" i="1" s="1"/>
  <c r="F271" i="1"/>
  <c r="R271" i="1" s="1"/>
  <c r="S271" i="1" s="1"/>
  <c r="F270" i="1"/>
  <c r="R270" i="1" s="1"/>
  <c r="S270" i="1" s="1"/>
  <c r="F269" i="1"/>
  <c r="R269" i="1" s="1"/>
  <c r="S269" i="1" s="1"/>
  <c r="F268" i="1"/>
  <c r="R268" i="1" s="1"/>
  <c r="S268" i="1" s="1"/>
  <c r="F267" i="1"/>
  <c r="R267" i="1" s="1"/>
  <c r="S267" i="1" s="1"/>
  <c r="F266" i="1"/>
  <c r="R266" i="1" s="1"/>
  <c r="S266" i="1" s="1"/>
  <c r="F902" i="1"/>
  <c r="R902" i="1" s="1"/>
  <c r="S902" i="1" s="1"/>
  <c r="F265" i="1"/>
  <c r="R265" i="1" s="1"/>
  <c r="S265" i="1" s="1"/>
  <c r="F182" i="1"/>
  <c r="R182" i="1" s="1"/>
  <c r="S182" i="1" s="1"/>
  <c r="F177" i="1"/>
  <c r="R177" i="1" s="1"/>
  <c r="S177" i="1" s="1"/>
  <c r="F1248" i="1"/>
  <c r="R1248" i="1" s="1"/>
  <c r="S1248" i="1" s="1"/>
  <c r="F1245" i="1"/>
  <c r="R1245" i="1" s="1"/>
  <c r="S1245" i="1" s="1"/>
  <c r="F1191" i="1"/>
  <c r="R1191" i="1" s="1"/>
  <c r="S1191" i="1" s="1"/>
  <c r="F1188" i="1"/>
  <c r="R1188" i="1" s="1"/>
  <c r="S1188" i="1" s="1"/>
  <c r="F980" i="1"/>
  <c r="R980" i="1" s="1"/>
  <c r="S980" i="1" s="1"/>
  <c r="F976" i="1"/>
  <c r="R976" i="1" s="1"/>
  <c r="S976" i="1" s="1"/>
  <c r="F972" i="1"/>
  <c r="R972" i="1" s="1"/>
  <c r="S972" i="1" s="1"/>
  <c r="F969" i="1"/>
  <c r="R969" i="1" s="1"/>
  <c r="S969" i="1" s="1"/>
  <c r="F868" i="1"/>
  <c r="R868" i="1" s="1"/>
  <c r="S868" i="1" s="1"/>
  <c r="F501" i="1"/>
  <c r="R501" i="1" s="1"/>
  <c r="S501" i="1" s="1"/>
  <c r="F497" i="1"/>
  <c r="R497" i="1" s="1"/>
  <c r="S497" i="1" s="1"/>
  <c r="F491" i="1"/>
  <c r="R491" i="1" s="1"/>
  <c r="S491" i="1" s="1"/>
  <c r="F176" i="1"/>
  <c r="R176" i="1" s="1"/>
  <c r="S176" i="1" s="1"/>
  <c r="F171" i="1"/>
  <c r="R171" i="1" s="1"/>
  <c r="S171" i="1" s="1"/>
  <c r="F1196" i="1"/>
  <c r="R1196" i="1" s="1"/>
  <c r="S1196" i="1" s="1"/>
  <c r="F1193" i="1"/>
  <c r="R1193" i="1" s="1"/>
  <c r="S1193" i="1" s="1"/>
  <c r="F1192" i="1"/>
  <c r="R1192" i="1" s="1"/>
  <c r="S1192" i="1" s="1"/>
  <c r="F975" i="1"/>
  <c r="R975" i="1" s="1"/>
  <c r="S975" i="1" s="1"/>
  <c r="F500" i="1"/>
  <c r="R500" i="1" s="1"/>
  <c r="S500" i="1" s="1"/>
  <c r="F496" i="1"/>
  <c r="R496" i="1" s="1"/>
  <c r="S496" i="1" s="1"/>
  <c r="F489" i="1"/>
  <c r="R489" i="1" s="1"/>
  <c r="S489" i="1" s="1"/>
  <c r="F175" i="1"/>
  <c r="R175" i="1" s="1"/>
  <c r="S175" i="1" s="1"/>
  <c r="F170" i="1"/>
  <c r="R170" i="1" s="1"/>
  <c r="S170" i="1" s="1"/>
  <c r="F1187" i="1"/>
  <c r="R1187" i="1" s="1"/>
  <c r="S1187" i="1" s="1"/>
  <c r="F978" i="1"/>
  <c r="R978" i="1" s="1"/>
  <c r="S978" i="1" s="1"/>
  <c r="F747" i="1"/>
  <c r="R747" i="1" s="1"/>
  <c r="S747" i="1" s="1"/>
  <c r="F879" i="1"/>
  <c r="R879" i="1" s="1"/>
  <c r="S879" i="1" s="1"/>
  <c r="F878" i="1"/>
  <c r="R878" i="1" s="1"/>
  <c r="S878" i="1" s="1"/>
  <c r="F864" i="1"/>
  <c r="R864" i="1" s="1"/>
  <c r="S864" i="1" s="1"/>
  <c r="F545" i="1"/>
  <c r="R545" i="1" s="1"/>
  <c r="S545" i="1" s="1"/>
  <c r="F867" i="1"/>
  <c r="R867" i="1" s="1"/>
  <c r="S867" i="1" s="1"/>
  <c r="F1272" i="1"/>
  <c r="R1272" i="1" s="1"/>
  <c r="S1272" i="1" s="1"/>
  <c r="F1252" i="1"/>
  <c r="R1252" i="1" s="1"/>
  <c r="S1252" i="1" s="1"/>
  <c r="F1217" i="1"/>
  <c r="R1217" i="1" s="1"/>
  <c r="S1217" i="1" s="1"/>
  <c r="F1215" i="1"/>
  <c r="R1215" i="1" s="1"/>
  <c r="S1215" i="1" s="1"/>
  <c r="F1201" i="1"/>
  <c r="R1201" i="1" s="1"/>
  <c r="S1201" i="1" s="1"/>
  <c r="F901" i="1"/>
  <c r="R901" i="1" s="1"/>
  <c r="S901" i="1" s="1"/>
  <c r="F870" i="1"/>
  <c r="R870" i="1" s="1"/>
  <c r="S870" i="1" s="1"/>
  <c r="F794" i="1"/>
  <c r="R794" i="1" s="1"/>
  <c r="S794" i="1" s="1"/>
  <c r="F540" i="1"/>
  <c r="R540" i="1" s="1"/>
  <c r="S540" i="1" s="1"/>
  <c r="F499" i="1"/>
  <c r="R499" i="1" s="1"/>
  <c r="S499" i="1" s="1"/>
  <c r="F495" i="1"/>
  <c r="R495" i="1" s="1"/>
  <c r="S495" i="1" s="1"/>
  <c r="F370" i="1"/>
  <c r="R370" i="1" s="1"/>
  <c r="S370" i="1" s="1"/>
  <c r="F368" i="1"/>
  <c r="R368" i="1" s="1"/>
  <c r="S368" i="1" s="1"/>
  <c r="F366" i="1"/>
  <c r="R366" i="1" s="1"/>
  <c r="S366" i="1" s="1"/>
  <c r="F354" i="1"/>
  <c r="R354" i="1" s="1"/>
  <c r="S354" i="1" s="1"/>
  <c r="F352" i="1"/>
  <c r="R352" i="1" s="1"/>
  <c r="S352" i="1" s="1"/>
  <c r="F260" i="1"/>
  <c r="R260" i="1" s="1"/>
  <c r="S260" i="1" s="1"/>
  <c r="F1921" i="1"/>
  <c r="R1921" i="1" s="1"/>
  <c r="S1921" i="1" s="1"/>
  <c r="F1920" i="1"/>
  <c r="R1920" i="1" s="1"/>
  <c r="S1920" i="1" s="1"/>
  <c r="F1919" i="1"/>
  <c r="R1919" i="1" s="1"/>
  <c r="S1919" i="1" s="1"/>
  <c r="F1271" i="1"/>
  <c r="R1271" i="1" s="1"/>
  <c r="S1271" i="1" s="1"/>
  <c r="F1251" i="1"/>
  <c r="R1251" i="1" s="1"/>
  <c r="S1251" i="1" s="1"/>
  <c r="F365" i="1"/>
  <c r="R365" i="1" s="1"/>
  <c r="S365" i="1" s="1"/>
  <c r="F1918" i="1"/>
  <c r="R1918" i="1" s="1"/>
  <c r="S1918" i="1" s="1"/>
  <c r="F1917" i="1"/>
  <c r="R1917" i="1" s="1"/>
  <c r="S1917" i="1" s="1"/>
  <c r="F1916" i="1"/>
  <c r="R1916" i="1" s="1"/>
  <c r="S1916" i="1" s="1"/>
  <c r="F1200" i="1"/>
  <c r="R1200" i="1" s="1"/>
  <c r="S1200" i="1" s="1"/>
  <c r="F369" i="1"/>
  <c r="R369" i="1" s="1"/>
  <c r="S369" i="1" s="1"/>
  <c r="F367" i="1"/>
  <c r="R367" i="1" s="1"/>
  <c r="S367" i="1" s="1"/>
  <c r="F786" i="1"/>
  <c r="R786" i="1" s="1"/>
  <c r="S786" i="1" s="1"/>
  <c r="F783" i="1"/>
  <c r="R783" i="1" s="1"/>
  <c r="S783" i="1" s="1"/>
  <c r="F779" i="1"/>
  <c r="R779" i="1" s="1"/>
  <c r="S779" i="1" s="1"/>
  <c r="F778" i="1"/>
  <c r="R778" i="1" s="1"/>
  <c r="S778" i="1" s="1"/>
  <c r="F777" i="1"/>
  <c r="R777" i="1" s="1"/>
  <c r="S777" i="1" s="1"/>
  <c r="F914" i="1"/>
  <c r="R914" i="1" s="1"/>
  <c r="S914" i="1" s="1"/>
  <c r="F263" i="1"/>
  <c r="R263" i="1" s="1"/>
  <c r="S263" i="1" s="1"/>
  <c r="F1912" i="1"/>
  <c r="R1912" i="1" s="1"/>
  <c r="S1912" i="1" s="1"/>
  <c r="F1344" i="1"/>
  <c r="R1344" i="1" s="1"/>
  <c r="S1344" i="1" s="1"/>
  <c r="F1190" i="1"/>
  <c r="R1190" i="1" s="1"/>
  <c r="S1190" i="1" s="1"/>
  <c r="F1186" i="1"/>
  <c r="R1186" i="1" s="1"/>
  <c r="S1186" i="1" s="1"/>
  <c r="F974" i="1"/>
  <c r="R974" i="1" s="1"/>
  <c r="S974" i="1" s="1"/>
  <c r="F971" i="1"/>
  <c r="R971" i="1" s="1"/>
  <c r="S971" i="1" s="1"/>
  <c r="F968" i="1"/>
  <c r="R968" i="1" s="1"/>
  <c r="S968" i="1" s="1"/>
  <c r="F494" i="1"/>
  <c r="R494" i="1" s="1"/>
  <c r="S494" i="1" s="1"/>
  <c r="F174" i="1"/>
  <c r="R174" i="1" s="1"/>
  <c r="S174" i="1" s="1"/>
  <c r="F162" i="1"/>
  <c r="R162" i="1" s="1"/>
  <c r="S162" i="1" s="1"/>
  <c r="F160" i="1"/>
  <c r="R160" i="1" s="1"/>
  <c r="S160" i="1" s="1"/>
  <c r="F158" i="1"/>
  <c r="R158" i="1" s="1"/>
  <c r="S158" i="1" s="1"/>
  <c r="F156" i="1"/>
  <c r="R156" i="1" s="1"/>
  <c r="S156" i="1" s="1"/>
  <c r="F1189" i="1"/>
  <c r="R1189" i="1" s="1"/>
  <c r="S1189" i="1" s="1"/>
  <c r="F1185" i="1"/>
  <c r="R1185" i="1" s="1"/>
  <c r="S1185" i="1" s="1"/>
  <c r="F979" i="1"/>
  <c r="R979" i="1" s="1"/>
  <c r="S979" i="1" s="1"/>
  <c r="F977" i="1"/>
  <c r="R977" i="1" s="1"/>
  <c r="S977" i="1" s="1"/>
  <c r="F973" i="1"/>
  <c r="R973" i="1" s="1"/>
  <c r="S973" i="1" s="1"/>
  <c r="F970" i="1"/>
  <c r="R970" i="1" s="1"/>
  <c r="S970" i="1" s="1"/>
  <c r="F865" i="1"/>
  <c r="R865" i="1" s="1"/>
  <c r="S865" i="1" s="1"/>
  <c r="F702" i="1"/>
  <c r="R702" i="1" s="1"/>
  <c r="S702" i="1" s="1"/>
  <c r="F493" i="1"/>
  <c r="R493" i="1" s="1"/>
  <c r="S493" i="1" s="1"/>
  <c r="F492" i="1"/>
  <c r="R492" i="1" s="1"/>
  <c r="S492" i="1" s="1"/>
  <c r="F173" i="1"/>
  <c r="R173" i="1" s="1"/>
  <c r="S173" i="1" s="1"/>
  <c r="F172" i="1"/>
  <c r="R172" i="1" s="1"/>
  <c r="S172" i="1" s="1"/>
  <c r="F163" i="1"/>
  <c r="R163" i="1" s="1"/>
  <c r="S163" i="1" s="1"/>
  <c r="F161" i="1"/>
  <c r="R161" i="1" s="1"/>
  <c r="S161" i="1" s="1"/>
  <c r="F157" i="1"/>
  <c r="R157" i="1" s="1"/>
  <c r="S157" i="1" s="1"/>
  <c r="F373" i="1"/>
  <c r="R373" i="1" s="1"/>
  <c r="S373" i="1" s="1"/>
  <c r="F1335" i="1"/>
  <c r="R1335" i="1" s="1"/>
  <c r="S1335" i="1" s="1"/>
  <c r="F1334" i="1"/>
  <c r="R1334" i="1" s="1"/>
  <c r="S1334" i="1" s="1"/>
  <c r="F1333" i="1"/>
  <c r="R1333" i="1" s="1"/>
  <c r="S1333" i="1" s="1"/>
  <c r="F1332" i="1"/>
  <c r="R1332" i="1" s="1"/>
  <c r="S1332" i="1" s="1"/>
  <c r="F1331" i="1"/>
  <c r="R1331" i="1" s="1"/>
  <c r="S1331" i="1" s="1"/>
  <c r="F1330" i="1"/>
  <c r="R1330" i="1" s="1"/>
  <c r="S1330" i="1" s="1"/>
  <c r="F1326" i="1"/>
  <c r="R1326" i="1" s="1"/>
  <c r="S1326" i="1" s="1"/>
  <c r="F259" i="1"/>
  <c r="R259" i="1" s="1"/>
  <c r="S259" i="1" s="1"/>
  <c r="F258" i="1"/>
  <c r="R258" i="1" s="1"/>
  <c r="S258" i="1" s="1"/>
  <c r="F257" i="1"/>
  <c r="R257" i="1" s="1"/>
  <c r="S257" i="1" s="1"/>
  <c r="F256" i="1"/>
  <c r="R256" i="1" s="1"/>
  <c r="S256" i="1" s="1"/>
  <c r="F255" i="1"/>
  <c r="R255" i="1" s="1"/>
  <c r="S255" i="1" s="1"/>
  <c r="F254" i="1"/>
  <c r="R254" i="1" s="1"/>
  <c r="S254" i="1" s="1"/>
  <c r="F253" i="1"/>
  <c r="R253" i="1" s="1"/>
  <c r="S253" i="1" s="1"/>
  <c r="F252" i="1"/>
  <c r="R252" i="1" s="1"/>
  <c r="S252" i="1" s="1"/>
  <c r="F251" i="1"/>
  <c r="R251" i="1" s="1"/>
  <c r="S251" i="1" s="1"/>
  <c r="F250" i="1"/>
  <c r="R250" i="1" s="1"/>
  <c r="S250" i="1" s="1"/>
  <c r="F249" i="1"/>
  <c r="R249" i="1" s="1"/>
  <c r="S249" i="1" s="1"/>
  <c r="F248" i="1"/>
  <c r="R248" i="1" s="1"/>
  <c r="S248" i="1" s="1"/>
  <c r="F247" i="1"/>
  <c r="R247" i="1" s="1"/>
  <c r="S247" i="1" s="1"/>
  <c r="F246" i="1"/>
  <c r="R246" i="1" s="1"/>
  <c r="S246" i="1" s="1"/>
  <c r="F245" i="1"/>
  <c r="R245" i="1" s="1"/>
  <c r="S245" i="1" s="1"/>
  <c r="F244" i="1"/>
  <c r="R244" i="1" s="1"/>
  <c r="S244" i="1" s="1"/>
  <c r="F243" i="1"/>
  <c r="R243" i="1" s="1"/>
  <c r="S243" i="1" s="1"/>
  <c r="F236" i="1"/>
  <c r="R236" i="1" s="1"/>
  <c r="S236" i="1" s="1"/>
  <c r="F235" i="1"/>
  <c r="R235" i="1" s="1"/>
  <c r="S235" i="1" s="1"/>
  <c r="F234" i="1"/>
  <c r="R234" i="1" s="1"/>
  <c r="S234" i="1" s="1"/>
  <c r="F233" i="1"/>
  <c r="R233" i="1" s="1"/>
  <c r="S233" i="1" s="1"/>
  <c r="F232" i="1"/>
  <c r="R232" i="1" s="1"/>
  <c r="S232" i="1" s="1"/>
  <c r="F231" i="1"/>
  <c r="R231" i="1" s="1"/>
  <c r="S231" i="1" s="1"/>
  <c r="F230" i="1"/>
  <c r="R230" i="1" s="1"/>
  <c r="S230" i="1" s="1"/>
  <c r="F229" i="1"/>
  <c r="R229" i="1" s="1"/>
  <c r="S229" i="1" s="1"/>
  <c r="F217" i="1"/>
  <c r="R217" i="1" s="1"/>
  <c r="S217" i="1" s="1"/>
  <c r="F216" i="1"/>
  <c r="R216" i="1" s="1"/>
  <c r="S216" i="1" s="1"/>
  <c r="F215" i="1"/>
  <c r="R215" i="1" s="1"/>
  <c r="S215" i="1" s="1"/>
  <c r="F214" i="1"/>
  <c r="R214" i="1" s="1"/>
  <c r="S214" i="1" s="1"/>
  <c r="F213" i="1"/>
  <c r="R213" i="1" s="1"/>
  <c r="S213" i="1" s="1"/>
  <c r="F212" i="1"/>
  <c r="R212" i="1" s="1"/>
  <c r="S212" i="1" s="1"/>
  <c r="F211" i="1"/>
  <c r="R211" i="1" s="1"/>
  <c r="S211" i="1" s="1"/>
  <c r="F210" i="1"/>
  <c r="R210" i="1" s="1"/>
  <c r="S210" i="1" s="1"/>
  <c r="F209" i="1"/>
  <c r="R209" i="1" s="1"/>
  <c r="S209" i="1" s="1"/>
  <c r="F208" i="1"/>
  <c r="R208" i="1" s="1"/>
  <c r="S208" i="1" s="1"/>
  <c r="F207" i="1"/>
  <c r="R207" i="1" s="1"/>
  <c r="S207" i="1" s="1"/>
  <c r="F206" i="1"/>
  <c r="R206" i="1" s="1"/>
  <c r="S206" i="1" s="1"/>
  <c r="F205" i="1"/>
  <c r="R205" i="1" s="1"/>
  <c r="S205" i="1" s="1"/>
  <c r="F204" i="1"/>
  <c r="R204" i="1" s="1"/>
  <c r="S204" i="1" s="1"/>
  <c r="F203" i="1"/>
  <c r="R203" i="1" s="1"/>
  <c r="S203" i="1" s="1"/>
  <c r="F202" i="1"/>
  <c r="R202" i="1" s="1"/>
  <c r="S202" i="1" s="1"/>
  <c r="F201" i="1"/>
  <c r="R201" i="1" s="1"/>
  <c r="S201" i="1" s="1"/>
  <c r="F200" i="1"/>
  <c r="R200" i="1" s="1"/>
  <c r="S200" i="1" s="1"/>
  <c r="F199" i="1"/>
  <c r="R199" i="1" s="1"/>
  <c r="S199" i="1" s="1"/>
  <c r="F198" i="1"/>
  <c r="R198" i="1" s="1"/>
  <c r="S198" i="1" s="1"/>
  <c r="F197" i="1"/>
  <c r="R197" i="1" s="1"/>
  <c r="S197" i="1" s="1"/>
  <c r="F196" i="1"/>
  <c r="R196" i="1" s="1"/>
  <c r="S196" i="1" s="1"/>
  <c r="F195" i="1"/>
  <c r="R195" i="1" s="1"/>
  <c r="S195" i="1" s="1"/>
  <c r="F194" i="1"/>
  <c r="R194" i="1" s="1"/>
  <c r="S194" i="1" s="1"/>
  <c r="F193" i="1"/>
  <c r="R193" i="1" s="1"/>
  <c r="S193" i="1" s="1"/>
  <c r="F192" i="1"/>
  <c r="R192" i="1" s="1"/>
  <c r="S192" i="1" s="1"/>
  <c r="F191" i="1"/>
  <c r="R191" i="1" s="1"/>
  <c r="S191" i="1" s="1"/>
  <c r="F1325" i="1"/>
  <c r="R1325" i="1" s="1"/>
  <c r="S1325" i="1" s="1"/>
  <c r="F1323" i="1"/>
  <c r="R1323" i="1" s="1"/>
  <c r="S1323" i="1" s="1"/>
  <c r="F178" i="1"/>
  <c r="R178" i="1" s="1"/>
  <c r="S178" i="1" s="1"/>
  <c r="F948" i="1"/>
  <c r="R948" i="1" s="1"/>
  <c r="S948" i="1" s="1"/>
  <c r="F946" i="1"/>
  <c r="R946" i="1" s="1"/>
  <c r="S946" i="1" s="1"/>
  <c r="F746" i="1"/>
  <c r="R746" i="1" s="1"/>
  <c r="S746" i="1" s="1"/>
  <c r="F745" i="1"/>
  <c r="R745" i="1" s="1"/>
  <c r="S745" i="1" s="1"/>
  <c r="F743" i="1"/>
  <c r="R743" i="1" s="1"/>
  <c r="S743" i="1" s="1"/>
  <c r="F742" i="1"/>
  <c r="R742" i="1" s="1"/>
  <c r="S742" i="1" s="1"/>
  <c r="F741" i="1"/>
  <c r="R741" i="1" s="1"/>
  <c r="S741" i="1" s="1"/>
  <c r="F739" i="1"/>
  <c r="R739" i="1" s="1"/>
  <c r="S739" i="1" s="1"/>
  <c r="F738" i="1"/>
  <c r="R738" i="1" s="1"/>
  <c r="S738" i="1" s="1"/>
  <c r="F737" i="1"/>
  <c r="R737" i="1" s="1"/>
  <c r="S737" i="1" s="1"/>
  <c r="F709" i="1"/>
  <c r="R709" i="1" s="1"/>
  <c r="S709" i="1" s="1"/>
  <c r="F152" i="1"/>
  <c r="R152" i="1" s="1"/>
  <c r="S152" i="1" s="1"/>
  <c r="F151" i="1"/>
  <c r="R151" i="1" s="1"/>
  <c r="S151" i="1" s="1"/>
  <c r="F127" i="1"/>
  <c r="R127" i="1" s="1"/>
  <c r="S127" i="1" s="1"/>
  <c r="F76" i="1"/>
  <c r="R76" i="1" s="1"/>
  <c r="S76" i="1" s="1"/>
  <c r="F75" i="1"/>
  <c r="R75" i="1" s="1"/>
  <c r="S75" i="1" s="1"/>
  <c r="F74" i="1"/>
  <c r="R74" i="1" s="1"/>
  <c r="S74" i="1" s="1"/>
  <c r="F73" i="1"/>
  <c r="R73" i="1" s="1"/>
  <c r="S73" i="1" s="1"/>
  <c r="F71" i="1"/>
  <c r="R71" i="1" s="1"/>
  <c r="S71" i="1" s="1"/>
  <c r="F59" i="1"/>
  <c r="R59" i="1" s="1"/>
  <c r="S59" i="1" s="1"/>
  <c r="F58" i="1"/>
  <c r="R58" i="1" s="1"/>
  <c r="S58" i="1" s="1"/>
  <c r="F56" i="1"/>
  <c r="R56" i="1" s="1"/>
  <c r="S56" i="1" s="1"/>
  <c r="F55" i="1"/>
  <c r="R55" i="1" s="1"/>
  <c r="S55" i="1" s="1"/>
  <c r="F54" i="1"/>
  <c r="R54" i="1" s="1"/>
  <c r="S54" i="1" s="1"/>
  <c r="F53" i="1"/>
  <c r="R53" i="1" s="1"/>
  <c r="S53" i="1" s="1"/>
  <c r="F78" i="1"/>
  <c r="R78" i="1" s="1"/>
  <c r="S78" i="1" s="1"/>
  <c r="F132" i="1"/>
  <c r="R132" i="1" s="1"/>
  <c r="S132" i="1" s="1"/>
  <c r="F51" i="1"/>
  <c r="R51" i="1" s="1"/>
  <c r="S51" i="1" s="1"/>
  <c r="S3" i="1" l="1"/>
  <c r="F51" i="14" l="1"/>
  <c r="F50" i="14" l="1"/>
  <c r="F49" i="14"/>
  <c r="F48" i="14"/>
  <c r="R526" i="1" l="1"/>
  <c r="R1903" i="1"/>
  <c r="R1902" i="1"/>
  <c r="R1901" i="1"/>
  <c r="R1900" i="1"/>
  <c r="R1894" i="1"/>
  <c r="R1893" i="1"/>
  <c r="R1892" i="1"/>
  <c r="R47" i="1"/>
  <c r="R43" i="1"/>
  <c r="R40" i="1"/>
  <c r="R24" i="1"/>
  <c r="R22" i="1"/>
  <c r="R15" i="1"/>
  <c r="R14" i="1"/>
  <c r="R1899" i="1"/>
  <c r="R1896" i="1"/>
  <c r="R1895" i="1"/>
  <c r="R1890" i="1"/>
  <c r="R1887" i="1"/>
  <c r="R1886" i="1"/>
  <c r="R1879" i="1"/>
  <c r="R1878" i="1"/>
  <c r="R1869" i="1"/>
  <c r="R1868" i="1"/>
  <c r="R1861" i="1"/>
  <c r="R1860" i="1"/>
  <c r="R1857" i="1"/>
  <c r="R1856" i="1"/>
  <c r="R1855" i="1"/>
  <c r="R1850" i="1"/>
  <c r="R1849" i="1"/>
  <c r="R1844" i="1"/>
  <c r="R1843" i="1"/>
  <c r="R1840" i="1"/>
  <c r="R1835" i="1"/>
  <c r="R1834" i="1"/>
  <c r="R1831" i="1"/>
  <c r="R1830" i="1"/>
  <c r="R1829" i="1"/>
  <c r="R1824" i="1"/>
  <c r="R1823" i="1"/>
  <c r="R1818" i="1"/>
  <c r="R1815" i="1"/>
  <c r="R1814" i="1"/>
  <c r="R1813" i="1"/>
  <c r="R1808" i="1"/>
  <c r="R1807" i="1"/>
  <c r="R1802" i="1"/>
  <c r="R1799" i="1"/>
  <c r="R48" i="1"/>
  <c r="R44" i="1"/>
  <c r="R41" i="1"/>
  <c r="R36" i="1"/>
  <c r="R34" i="1"/>
  <c r="R31" i="1"/>
  <c r="R29" i="1"/>
  <c r="R1182" i="1"/>
  <c r="R35" i="1"/>
  <c r="R33" i="1"/>
  <c r="R2089" i="1"/>
  <c r="R2088" i="1"/>
  <c r="R2087" i="1"/>
  <c r="R2086" i="1"/>
  <c r="R1891" i="1"/>
  <c r="R1889" i="1"/>
  <c r="R1888" i="1"/>
  <c r="R1885" i="1"/>
  <c r="R1884" i="1"/>
  <c r="R1883" i="1"/>
  <c r="R1882" i="1"/>
  <c r="R1881" i="1"/>
  <c r="R1880" i="1"/>
  <c r="R1877" i="1"/>
  <c r="R1876" i="1"/>
  <c r="R1875" i="1"/>
  <c r="R1874" i="1"/>
  <c r="R1873" i="1"/>
  <c r="R1872" i="1"/>
  <c r="R1871" i="1"/>
  <c r="R1870" i="1"/>
  <c r="R1866" i="1"/>
  <c r="R1867" i="1"/>
  <c r="R1864" i="1"/>
  <c r="R1865" i="1"/>
  <c r="R1862" i="1"/>
  <c r="R1863" i="1"/>
  <c r="R1859" i="1"/>
  <c r="R1858" i="1"/>
  <c r="R1854" i="1"/>
  <c r="R1853" i="1"/>
  <c r="R1852" i="1"/>
  <c r="R1851" i="1"/>
  <c r="R1848" i="1"/>
  <c r="R1847" i="1"/>
  <c r="R1846" i="1"/>
  <c r="R1845" i="1"/>
  <c r="R1842" i="1"/>
  <c r="R1841" i="1"/>
  <c r="R1839" i="1"/>
  <c r="R1838" i="1"/>
  <c r="R1837" i="1"/>
  <c r="R1836" i="1"/>
  <c r="R1833" i="1"/>
  <c r="R1832" i="1"/>
  <c r="R1828" i="1"/>
  <c r="R1827" i="1"/>
  <c r="R1826" i="1"/>
  <c r="R1825" i="1"/>
  <c r="R1822" i="1"/>
  <c r="R1821" i="1"/>
  <c r="R1820" i="1"/>
  <c r="R1819" i="1"/>
  <c r="R1817" i="1"/>
  <c r="R1816" i="1"/>
  <c r="R1812" i="1"/>
  <c r="R1811" i="1"/>
  <c r="R1810" i="1"/>
  <c r="R1809" i="1"/>
  <c r="R1806" i="1"/>
  <c r="R1805" i="1"/>
  <c r="R1804" i="1"/>
  <c r="R1803" i="1"/>
  <c r="R1801" i="1"/>
  <c r="R1800" i="1"/>
  <c r="R1614" i="1"/>
  <c r="R1615" i="1"/>
  <c r="R1613" i="1"/>
  <c r="R1620" i="1"/>
  <c r="R1619" i="1"/>
  <c r="R1612" i="1"/>
  <c r="R1621" i="1"/>
  <c r="R1618" i="1"/>
  <c r="R1617" i="1"/>
  <c r="R1616" i="1"/>
  <c r="R2085" i="1"/>
  <c r="R1775" i="1"/>
  <c r="R1774" i="1"/>
  <c r="R1773" i="1"/>
  <c r="R1772" i="1"/>
  <c r="R1572" i="1"/>
  <c r="R2059" i="1"/>
  <c r="R2058" i="1"/>
  <c r="R2057" i="1"/>
  <c r="R2056" i="1"/>
  <c r="R2055" i="1"/>
  <c r="R2054" i="1"/>
  <c r="R2051" i="1"/>
  <c r="R2052" i="1"/>
  <c r="R2053" i="1"/>
  <c r="R2050" i="1"/>
  <c r="R2049" i="1"/>
  <c r="R2048" i="1"/>
  <c r="R2047" i="1"/>
  <c r="R2046" i="1"/>
  <c r="R2045" i="1"/>
  <c r="R2044" i="1"/>
  <c r="R2043" i="1"/>
  <c r="R1898" i="1"/>
  <c r="R1897" i="1"/>
  <c r="R2042" i="1"/>
  <c r="R2041" i="1"/>
  <c r="R2040" i="1"/>
  <c r="R2039" i="1"/>
  <c r="R2038" i="1"/>
  <c r="R2037" i="1"/>
  <c r="R2035" i="1"/>
  <c r="R2036" i="1"/>
  <c r="R2034" i="1"/>
  <c r="R2033" i="1"/>
  <c r="R2032" i="1"/>
  <c r="R2031" i="1"/>
  <c r="R2030" i="1"/>
  <c r="R2028" i="1"/>
  <c r="R2029" i="1"/>
  <c r="R2027" i="1"/>
  <c r="R2026" i="1"/>
  <c r="R2025" i="1"/>
  <c r="R2022" i="1"/>
  <c r="R2024" i="1"/>
  <c r="R2023" i="1"/>
  <c r="R2008" i="1"/>
  <c r="R2005" i="1"/>
  <c r="R2007" i="1"/>
  <c r="R2006" i="1"/>
  <c r="R2004" i="1"/>
  <c r="R2003" i="1"/>
  <c r="R2002" i="1"/>
  <c r="R1995" i="1"/>
  <c r="R2000" i="1"/>
  <c r="R1999" i="1"/>
  <c r="R1998" i="1"/>
  <c r="R1997" i="1"/>
  <c r="R1996" i="1"/>
  <c r="R1994" i="1"/>
  <c r="R1990" i="1"/>
  <c r="R1992" i="1"/>
  <c r="R1991" i="1"/>
  <c r="R1989" i="1"/>
  <c r="R1993" i="1"/>
  <c r="R1987" i="1"/>
  <c r="R1986" i="1"/>
  <c r="R1988" i="1"/>
  <c r="R1985" i="1"/>
  <c r="R1983" i="1"/>
  <c r="R1984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55" i="1"/>
  <c r="R1943" i="1"/>
  <c r="R1942" i="1"/>
  <c r="R1941" i="1"/>
  <c r="R1783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0" i="1"/>
  <c r="R1782" i="1"/>
  <c r="R1781" i="1"/>
  <c r="R1779" i="1"/>
  <c r="R1712" i="1"/>
  <c r="R1711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78" i="1"/>
  <c r="R1777" i="1"/>
  <c r="R1776" i="1"/>
  <c r="R1764" i="1"/>
  <c r="R1762" i="1"/>
  <c r="R1766" i="1"/>
  <c r="R1763" i="1"/>
  <c r="R1761" i="1"/>
  <c r="R1767" i="1"/>
  <c r="R1765" i="1"/>
  <c r="R1771" i="1"/>
  <c r="R1768" i="1"/>
  <c r="R1770" i="1"/>
  <c r="R1769" i="1"/>
  <c r="R1753" i="1"/>
  <c r="R1751" i="1"/>
  <c r="R1755" i="1"/>
  <c r="R1752" i="1"/>
  <c r="R1750" i="1"/>
  <c r="R1756" i="1"/>
  <c r="R1754" i="1"/>
  <c r="R1760" i="1"/>
  <c r="R1757" i="1"/>
  <c r="R1759" i="1"/>
  <c r="R1758" i="1"/>
  <c r="R1749" i="1"/>
  <c r="R1745" i="1"/>
  <c r="R1748" i="1"/>
  <c r="R1747" i="1"/>
  <c r="R1746" i="1"/>
  <c r="R1744" i="1"/>
  <c r="R1743" i="1"/>
  <c r="R1742" i="1"/>
  <c r="R1741" i="1"/>
  <c r="R1739" i="1"/>
  <c r="R1740" i="1"/>
  <c r="R1738" i="1"/>
  <c r="R1737" i="1"/>
  <c r="R1736" i="1"/>
  <c r="R1735" i="1"/>
  <c r="R1733" i="1"/>
  <c r="R1732" i="1"/>
  <c r="R1734" i="1"/>
  <c r="R1728" i="1"/>
  <c r="R1727" i="1"/>
  <c r="R1730" i="1"/>
  <c r="R1729" i="1"/>
  <c r="R1731" i="1"/>
  <c r="R1710" i="1"/>
  <c r="R1709" i="1"/>
  <c r="R1708" i="1"/>
  <c r="R1707" i="1"/>
  <c r="R1706" i="1"/>
  <c r="R1703" i="1"/>
  <c r="R1702" i="1"/>
  <c r="R1705" i="1"/>
  <c r="R1704" i="1"/>
  <c r="R1701" i="1"/>
  <c r="R1696" i="1"/>
  <c r="R1699" i="1"/>
  <c r="R1698" i="1"/>
  <c r="R1697" i="1"/>
  <c r="R1700" i="1"/>
  <c r="R1692" i="1"/>
  <c r="R1693" i="1"/>
  <c r="R1695" i="1"/>
  <c r="R1694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1" i="1"/>
  <c r="R1666" i="1"/>
  <c r="R1665" i="1"/>
  <c r="R1664" i="1"/>
  <c r="R1663" i="1"/>
  <c r="R1662" i="1"/>
  <c r="R1660" i="1"/>
  <c r="R1659" i="1"/>
  <c r="R1658" i="1"/>
  <c r="R1657" i="1"/>
  <c r="R1656" i="1"/>
  <c r="R1655" i="1"/>
  <c r="R1654" i="1"/>
  <c r="R1653" i="1"/>
  <c r="R1652" i="1"/>
  <c r="R1642" i="1"/>
  <c r="R1651" i="1"/>
  <c r="R1650" i="1"/>
  <c r="R1649" i="1"/>
  <c r="R1647" i="1"/>
  <c r="R1646" i="1"/>
  <c r="R1645" i="1"/>
  <c r="R1644" i="1"/>
  <c r="R1643" i="1"/>
  <c r="R1648" i="1"/>
  <c r="R1641" i="1"/>
  <c r="R1640" i="1"/>
  <c r="R1639" i="1"/>
  <c r="R1638" i="1"/>
  <c r="R1637" i="1"/>
  <c r="R1636" i="1"/>
  <c r="R1634" i="1"/>
  <c r="R1633" i="1"/>
  <c r="R1632" i="1"/>
  <c r="R1631" i="1"/>
  <c r="R1630" i="1"/>
  <c r="R1628" i="1"/>
  <c r="R1627" i="1"/>
  <c r="R1626" i="1"/>
  <c r="R1635" i="1"/>
  <c r="R1629" i="1"/>
  <c r="R1624" i="1"/>
  <c r="R1625" i="1"/>
  <c r="R1623" i="1"/>
  <c r="R162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1" i="1"/>
  <c r="R1594" i="1"/>
  <c r="R1579" i="1"/>
  <c r="R1578" i="1"/>
  <c r="R1589" i="1"/>
  <c r="R1598" i="1"/>
  <c r="R1597" i="1"/>
  <c r="R1596" i="1"/>
  <c r="R1595" i="1"/>
  <c r="R1590" i="1"/>
  <c r="R1588" i="1"/>
  <c r="R1587" i="1"/>
  <c r="R1586" i="1"/>
  <c r="R1585" i="1"/>
  <c r="R1584" i="1"/>
  <c r="R1583" i="1"/>
  <c r="R1582" i="1"/>
  <c r="R1581" i="1"/>
  <c r="R1580" i="1"/>
  <c r="R1577" i="1"/>
  <c r="R1576" i="1"/>
  <c r="R1593" i="1"/>
  <c r="R1592" i="1"/>
  <c r="R1573" i="1"/>
  <c r="R1574" i="1"/>
  <c r="R1575" i="1"/>
  <c r="R1531" i="1"/>
  <c r="R1560" i="1"/>
  <c r="R1554" i="1"/>
  <c r="R1532" i="1"/>
  <c r="R1559" i="1"/>
  <c r="R1558" i="1"/>
  <c r="R1557" i="1"/>
  <c r="R1556" i="1"/>
  <c r="R1555" i="1"/>
  <c r="R1571" i="1"/>
  <c r="R1570" i="1"/>
  <c r="R1569" i="1"/>
  <c r="R1568" i="1"/>
  <c r="R1567" i="1"/>
  <c r="R1566" i="1"/>
  <c r="R1565" i="1"/>
  <c r="R1564" i="1"/>
  <c r="R1563" i="1"/>
  <c r="R1562" i="1"/>
  <c r="R1561" i="1"/>
  <c r="R1547" i="1"/>
  <c r="R1546" i="1"/>
  <c r="R1540" i="1"/>
  <c r="R1539" i="1"/>
  <c r="R1538" i="1"/>
  <c r="R1537" i="1"/>
  <c r="R1536" i="1"/>
  <c r="R1533" i="1"/>
  <c r="R1552" i="1"/>
  <c r="R1551" i="1"/>
  <c r="R1550" i="1"/>
  <c r="R1549" i="1"/>
  <c r="R1548" i="1"/>
  <c r="R1545" i="1"/>
  <c r="R1544" i="1"/>
  <c r="R1543" i="1"/>
  <c r="R1542" i="1"/>
  <c r="R1541" i="1"/>
  <c r="R1535" i="1"/>
  <c r="R1553" i="1"/>
  <c r="R1534" i="1"/>
  <c r="R1528" i="1"/>
  <c r="R1527" i="1"/>
  <c r="R1526" i="1"/>
  <c r="R1525" i="1"/>
  <c r="R1530" i="1"/>
  <c r="R1529" i="1"/>
  <c r="R1524" i="1"/>
  <c r="R1523" i="1"/>
  <c r="R1522" i="1"/>
  <c r="R1521" i="1"/>
  <c r="R1520" i="1"/>
  <c r="R1519" i="1"/>
  <c r="R1515" i="1"/>
  <c r="R1518" i="1"/>
  <c r="R1517" i="1"/>
  <c r="R1516" i="1"/>
  <c r="R1454" i="1"/>
  <c r="R1476" i="1"/>
  <c r="R1461" i="1"/>
  <c r="R1488" i="1"/>
  <c r="R1456" i="1"/>
  <c r="R1514" i="1"/>
  <c r="R1483" i="1"/>
  <c r="R1479" i="1"/>
  <c r="R1468" i="1"/>
  <c r="R1465" i="1"/>
  <c r="R1463" i="1"/>
  <c r="R1460" i="1"/>
  <c r="R1455" i="1"/>
  <c r="R1452" i="1"/>
  <c r="R1449" i="1"/>
  <c r="R1448" i="1"/>
  <c r="R1504" i="1"/>
  <c r="R1503" i="1"/>
  <c r="R1502" i="1"/>
  <c r="R1501" i="1"/>
  <c r="R1491" i="1"/>
  <c r="R1490" i="1"/>
  <c r="R1489" i="1"/>
  <c r="R1487" i="1"/>
  <c r="R1486" i="1"/>
  <c r="R1485" i="1"/>
  <c r="R1484" i="1"/>
  <c r="R1482" i="1"/>
  <c r="R1481" i="1"/>
  <c r="R1480" i="1"/>
  <c r="R1477" i="1"/>
  <c r="R1475" i="1"/>
  <c r="R1474" i="1"/>
  <c r="R1457" i="1"/>
  <c r="R1453" i="1"/>
  <c r="R1450" i="1"/>
  <c r="R1513" i="1"/>
  <c r="R1512" i="1"/>
  <c r="R1462" i="1"/>
  <c r="R1451" i="1"/>
  <c r="R1507" i="1"/>
  <c r="R1467" i="1"/>
  <c r="R1509" i="1"/>
  <c r="R1506" i="1"/>
  <c r="R1498" i="1"/>
  <c r="R1496" i="1"/>
  <c r="R1493" i="1"/>
  <c r="R1492" i="1"/>
  <c r="R1473" i="1"/>
  <c r="R1472" i="1"/>
  <c r="R1469" i="1"/>
  <c r="R1458" i="1"/>
  <c r="R1510" i="1"/>
  <c r="R1508" i="1"/>
  <c r="R1505" i="1"/>
  <c r="R1500" i="1"/>
  <c r="R1499" i="1"/>
  <c r="R1497" i="1"/>
  <c r="R1495" i="1"/>
  <c r="R1494" i="1"/>
  <c r="R1466" i="1"/>
  <c r="R1464" i="1"/>
  <c r="R1459" i="1"/>
  <c r="R1471" i="1"/>
  <c r="R1470" i="1"/>
  <c r="R1511" i="1"/>
  <c r="R1478" i="1"/>
  <c r="R1447" i="1"/>
  <c r="R1386" i="1"/>
  <c r="R1408" i="1"/>
  <c r="R1393" i="1"/>
  <c r="R1420" i="1"/>
  <c r="R1388" i="1"/>
  <c r="R1446" i="1"/>
  <c r="R1415" i="1"/>
  <c r="R1411" i="1"/>
  <c r="R1400" i="1"/>
  <c r="R1397" i="1"/>
  <c r="R1395" i="1"/>
  <c r="R1392" i="1"/>
  <c r="R1387" i="1"/>
  <c r="R1384" i="1"/>
  <c r="R1381" i="1"/>
  <c r="R1380" i="1"/>
  <c r="R1436" i="1"/>
  <c r="R1435" i="1"/>
  <c r="R1434" i="1"/>
  <c r="R1433" i="1"/>
  <c r="R1423" i="1"/>
  <c r="R1422" i="1"/>
  <c r="R1421" i="1"/>
  <c r="R1419" i="1"/>
  <c r="R1418" i="1"/>
  <c r="R1417" i="1"/>
  <c r="R1416" i="1"/>
  <c r="R1414" i="1"/>
  <c r="R1413" i="1"/>
  <c r="R1412" i="1"/>
  <c r="R1409" i="1"/>
  <c r="R1407" i="1"/>
  <c r="R1406" i="1"/>
  <c r="R1389" i="1"/>
  <c r="R1385" i="1"/>
  <c r="R1382" i="1"/>
  <c r="R1445" i="1"/>
  <c r="R1444" i="1"/>
  <c r="R1394" i="1"/>
  <c r="R1383" i="1"/>
  <c r="R1439" i="1"/>
  <c r="R1399" i="1"/>
  <c r="R1441" i="1"/>
  <c r="R1438" i="1"/>
  <c r="R1430" i="1"/>
  <c r="R1428" i="1"/>
  <c r="R1425" i="1"/>
  <c r="R1424" i="1"/>
  <c r="R1405" i="1"/>
  <c r="R1404" i="1"/>
  <c r="R1401" i="1"/>
  <c r="R1390" i="1"/>
  <c r="R1442" i="1"/>
  <c r="R1440" i="1"/>
  <c r="R1437" i="1"/>
  <c r="R1432" i="1"/>
  <c r="R1431" i="1"/>
  <c r="R1429" i="1"/>
  <c r="R1427" i="1"/>
  <c r="R1426" i="1"/>
  <c r="R1398" i="1"/>
  <c r="R1396" i="1"/>
  <c r="R1391" i="1"/>
  <c r="R1403" i="1"/>
  <c r="R1402" i="1"/>
  <c r="R1443" i="1"/>
  <c r="R1410" i="1"/>
  <c r="R1379" i="1"/>
  <c r="R1373" i="1"/>
  <c r="R1377" i="1"/>
  <c r="R1372" i="1"/>
  <c r="R1378" i="1"/>
  <c r="R1376" i="1"/>
  <c r="R1375" i="1"/>
  <c r="R1374" i="1"/>
  <c r="R1368" i="1"/>
  <c r="R1371" i="1"/>
  <c r="R1370" i="1"/>
  <c r="R1369" i="1"/>
  <c r="R1365" i="1"/>
  <c r="R1364" i="1"/>
  <c r="R1363" i="1"/>
  <c r="R1362" i="1"/>
  <c r="R1367" i="1"/>
  <c r="R1366" i="1"/>
  <c r="R1361" i="1"/>
  <c r="R1360" i="1"/>
  <c r="R1359" i="1"/>
  <c r="R1355" i="1"/>
  <c r="R1356" i="1"/>
  <c r="R1358" i="1"/>
  <c r="R1357" i="1"/>
  <c r="R1354" i="1"/>
  <c r="R1353" i="1"/>
  <c r="R1352" i="1"/>
  <c r="R1351" i="1"/>
  <c r="R1350" i="1"/>
  <c r="R1349" i="1"/>
  <c r="R1348" i="1"/>
  <c r="R1347" i="1"/>
  <c r="R1346" i="1"/>
  <c r="R1345" i="1"/>
  <c r="R1911" i="1"/>
  <c r="R1907" i="1"/>
  <c r="R1906" i="1"/>
  <c r="R1908" i="1"/>
  <c r="R1905" i="1"/>
  <c r="R1909" i="1"/>
  <c r="R1910" i="1"/>
  <c r="R1181" i="1"/>
  <c r="R1180" i="1"/>
  <c r="R1179" i="1"/>
  <c r="R1176" i="1"/>
  <c r="R1175" i="1"/>
  <c r="R1174" i="1"/>
  <c r="R1173" i="1"/>
  <c r="R1177" i="1"/>
  <c r="R1178" i="1"/>
  <c r="R1171" i="1"/>
  <c r="R1172" i="1"/>
  <c r="R1183" i="1"/>
  <c r="R1170" i="1"/>
  <c r="S1177" i="1" l="1"/>
  <c r="S1434" i="1"/>
  <c r="S1346" i="1"/>
  <c r="S1445" i="1"/>
  <c r="S1906" i="1"/>
  <c r="S1373" i="1"/>
  <c r="S1413" i="1"/>
  <c r="S1910" i="1"/>
  <c r="S1366" i="1"/>
  <c r="S1442" i="1"/>
  <c r="S1543" i="1"/>
  <c r="S1619" i="1"/>
  <c r="S1371" i="1"/>
  <c r="S1431" i="1"/>
  <c r="S1354" i="1"/>
  <c r="S1376" i="1"/>
  <c r="S1430" i="1"/>
  <c r="S1439" i="1"/>
  <c r="S1170" i="1"/>
  <c r="S1355" i="1"/>
  <c r="S1398" i="1"/>
  <c r="S1392" i="1"/>
  <c r="S1175" i="1"/>
  <c r="S1181" i="1"/>
  <c r="S1349" i="1"/>
  <c r="S1176" i="1"/>
  <c r="S1364" i="1"/>
  <c r="S1405" i="1"/>
  <c r="S1601" i="1"/>
  <c r="S1675" i="1"/>
  <c r="S1996" i="1"/>
  <c r="S1500" i="1"/>
  <c r="S1492" i="1"/>
  <c r="S1451" i="1"/>
  <c r="S1487" i="1"/>
  <c r="S1908" i="1"/>
  <c r="S1183" i="1"/>
  <c r="S1350" i="1"/>
  <c r="S1402" i="1"/>
  <c r="S1406" i="1"/>
  <c r="S1172" i="1"/>
  <c r="S1471" i="1"/>
  <c r="S1171" i="1"/>
  <c r="S1419" i="1"/>
  <c r="S1475" i="1"/>
  <c r="S1345" i="1"/>
  <c r="S1353" i="1"/>
  <c r="S1356" i="1"/>
  <c r="S1361" i="1"/>
  <c r="S1363" i="1"/>
  <c r="S1370" i="1"/>
  <c r="S1375" i="1"/>
  <c r="S1377" i="1"/>
  <c r="S1443" i="1"/>
  <c r="S1396" i="1"/>
  <c r="S1429" i="1"/>
  <c r="S1440" i="1"/>
  <c r="S1404" i="1"/>
  <c r="S1428" i="1"/>
  <c r="S1399" i="1"/>
  <c r="S1444" i="1"/>
  <c r="S1389" i="1"/>
  <c r="S1412" i="1"/>
  <c r="S1561" i="1"/>
  <c r="S1635" i="1"/>
  <c r="S1699" i="1"/>
  <c r="S1889" i="1"/>
  <c r="S1463" i="1"/>
  <c r="S1532" i="1"/>
  <c r="S1643" i="1"/>
  <c r="S1717" i="1"/>
  <c r="S1843" i="1"/>
  <c r="S1420" i="1"/>
  <c r="S1520" i="1"/>
  <c r="S1585" i="1"/>
  <c r="S1659" i="1"/>
  <c r="S1417" i="1"/>
  <c r="S1435" i="1"/>
  <c r="S1909" i="1"/>
  <c r="S1907" i="1"/>
  <c r="S1347" i="1"/>
  <c r="S1351" i="1"/>
  <c r="S1357" i="1"/>
  <c r="S1359" i="1"/>
  <c r="S1367" i="1"/>
  <c r="S1365" i="1"/>
  <c r="S1368" i="1"/>
  <c r="S1378" i="1"/>
  <c r="S1379" i="1"/>
  <c r="S1403" i="1"/>
  <c r="S1426" i="1"/>
  <c r="S1432" i="1"/>
  <c r="S1390" i="1"/>
  <c r="S1424" i="1"/>
  <c r="S1438" i="1"/>
  <c r="S1383" i="1"/>
  <c r="S1382" i="1"/>
  <c r="S1407" i="1"/>
  <c r="S1414" i="1"/>
  <c r="S1421" i="1"/>
  <c r="S1436" i="1"/>
  <c r="S1395" i="1"/>
  <c r="S1393" i="1"/>
  <c r="S1459" i="1"/>
  <c r="S1505" i="1"/>
  <c r="S1493" i="1"/>
  <c r="S1462" i="1"/>
  <c r="S1477" i="1"/>
  <c r="S1489" i="1"/>
  <c r="S1483" i="1"/>
  <c r="S1524" i="1"/>
  <c r="S1549" i="1"/>
  <c r="S1565" i="1"/>
  <c r="S1575" i="1"/>
  <c r="S1590" i="1"/>
  <c r="S1605" i="1"/>
  <c r="S1630" i="1"/>
  <c r="S1647" i="1"/>
  <c r="S1664" i="1"/>
  <c r="S1679" i="1"/>
  <c r="S1728" i="1"/>
  <c r="S1784" i="1"/>
  <c r="S2025" i="1"/>
  <c r="S1817" i="1"/>
  <c r="S1799" i="1"/>
  <c r="S1384" i="1"/>
  <c r="S1173" i="1"/>
  <c r="S1174" i="1"/>
  <c r="S1905" i="1"/>
  <c r="S1348" i="1"/>
  <c r="S1358" i="1"/>
  <c r="S1362" i="1"/>
  <c r="S1374" i="1"/>
  <c r="S1372" i="1"/>
  <c r="S1391" i="1"/>
  <c r="S1427" i="1"/>
  <c r="S1437" i="1"/>
  <c r="S1401" i="1"/>
  <c r="S1425" i="1"/>
  <c r="S1441" i="1"/>
  <c r="S1394" i="1"/>
  <c r="S1385" i="1"/>
  <c r="S1409" i="1"/>
  <c r="S1416" i="1"/>
  <c r="S1423" i="1"/>
  <c r="S1380" i="1"/>
  <c r="S1411" i="1"/>
  <c r="S1447" i="1"/>
  <c r="S1494" i="1"/>
  <c r="S1458" i="1"/>
  <c r="S1506" i="1"/>
  <c r="S1450" i="1"/>
  <c r="S1482" i="1"/>
  <c r="S1502" i="1"/>
  <c r="S1461" i="1"/>
  <c r="S1526" i="1"/>
  <c r="S1533" i="1"/>
  <c r="S1569" i="1"/>
  <c r="S1593" i="1"/>
  <c r="S1598" i="1"/>
  <c r="S1609" i="1"/>
  <c r="S1634" i="1"/>
  <c r="S1642" i="1"/>
  <c r="S1667" i="1"/>
  <c r="S1684" i="1"/>
  <c r="S1748" i="1"/>
  <c r="S1941" i="1"/>
  <c r="S2041" i="1"/>
  <c r="S1842" i="1"/>
  <c r="S1902" i="1"/>
  <c r="S1893" i="1"/>
  <c r="S40" i="1"/>
  <c r="S14" i="1"/>
  <c r="S1890" i="1"/>
  <c r="S1878" i="1"/>
  <c r="S1860" i="1"/>
  <c r="S1850" i="1"/>
  <c r="S1840" i="1"/>
  <c r="S1830" i="1"/>
  <c r="S1818" i="1"/>
  <c r="S1808" i="1"/>
  <c r="S48" i="1"/>
  <c r="S34" i="1"/>
  <c r="S35" i="1"/>
  <c r="S2087" i="1"/>
  <c r="S1888" i="1"/>
  <c r="S1882" i="1"/>
  <c r="S1876" i="1"/>
  <c r="S1872" i="1"/>
  <c r="S1867" i="1"/>
  <c r="S1863" i="1"/>
  <c r="S1853" i="1"/>
  <c r="S1847" i="1"/>
  <c r="S1841" i="1"/>
  <c r="S1836" i="1"/>
  <c r="S1827" i="1"/>
  <c r="S1821" i="1"/>
  <c r="S1816" i="1"/>
  <c r="S1809" i="1"/>
  <c r="S1803" i="1"/>
  <c r="S1615" i="1"/>
  <c r="S1612" i="1"/>
  <c r="S1616" i="1"/>
  <c r="S1773" i="1"/>
  <c r="S2058" i="1"/>
  <c r="S2054" i="1"/>
  <c r="S2050" i="1"/>
  <c r="S2046" i="1"/>
  <c r="S1898" i="1"/>
  <c r="S2040" i="1"/>
  <c r="S2035" i="1"/>
  <c r="S2032" i="1"/>
  <c r="S2029" i="1"/>
  <c r="S2022" i="1"/>
  <c r="S2005" i="1"/>
  <c r="S2003" i="1"/>
  <c r="S1999" i="1"/>
  <c r="S1994" i="1"/>
  <c r="S1989" i="1"/>
  <c r="S1988" i="1"/>
  <c r="S1982" i="1"/>
  <c r="S1978" i="1"/>
  <c r="S1974" i="1"/>
  <c r="S1970" i="1"/>
  <c r="S1955" i="1"/>
  <c r="S1783" i="1"/>
  <c r="S1795" i="1"/>
  <c r="S1791" i="1"/>
  <c r="S1787" i="1"/>
  <c r="S1780" i="1"/>
  <c r="S1712" i="1"/>
  <c r="S1724" i="1"/>
  <c r="S1720" i="1"/>
  <c r="S1716" i="1"/>
  <c r="S1778" i="1"/>
  <c r="S1762" i="1"/>
  <c r="S1767" i="1"/>
  <c r="S1770" i="1"/>
  <c r="S1755" i="1"/>
  <c r="S1754" i="1"/>
  <c r="S1758" i="1"/>
  <c r="S1747" i="1"/>
  <c r="S1742" i="1"/>
  <c r="S1738" i="1"/>
  <c r="S1733" i="1"/>
  <c r="S1727" i="1"/>
  <c r="S1710" i="1"/>
  <c r="S1706" i="1"/>
  <c r="S1704" i="1"/>
  <c r="S1698" i="1"/>
  <c r="S1901" i="1"/>
  <c r="S1892" i="1"/>
  <c r="S24" i="1"/>
  <c r="S1899" i="1"/>
  <c r="S1887" i="1"/>
  <c r="S1869" i="1"/>
  <c r="S1857" i="1"/>
  <c r="S1849" i="1"/>
  <c r="S1835" i="1"/>
  <c r="S1829" i="1"/>
  <c r="S1815" i="1"/>
  <c r="S1807" i="1"/>
  <c r="S44" i="1"/>
  <c r="S31" i="1"/>
  <c r="S33" i="1"/>
  <c r="S2086" i="1"/>
  <c r="S1885" i="1"/>
  <c r="S1881" i="1"/>
  <c r="S1875" i="1"/>
  <c r="S1871" i="1"/>
  <c r="S1864" i="1"/>
  <c r="S1859" i="1"/>
  <c r="S1852" i="1"/>
  <c r="S1846" i="1"/>
  <c r="S1839" i="1"/>
  <c r="S1833" i="1"/>
  <c r="S1826" i="1"/>
  <c r="S1820" i="1"/>
  <c r="S1812" i="1"/>
  <c r="S1806" i="1"/>
  <c r="S1801" i="1"/>
  <c r="S1613" i="1"/>
  <c r="S1621" i="1"/>
  <c r="S2085" i="1"/>
  <c r="S1772" i="1"/>
  <c r="S2057" i="1"/>
  <c r="S2051" i="1"/>
  <c r="S2049" i="1"/>
  <c r="S2045" i="1"/>
  <c r="S1897" i="1"/>
  <c r="S2039" i="1"/>
  <c r="S2036" i="1"/>
  <c r="S2031" i="1"/>
  <c r="S2027" i="1"/>
  <c r="S2024" i="1"/>
  <c r="S2007" i="1"/>
  <c r="S2002" i="1"/>
  <c r="S1998" i="1"/>
  <c r="S1990" i="1"/>
  <c r="S1993" i="1"/>
  <c r="S1985" i="1"/>
  <c r="S1981" i="1"/>
  <c r="S1977" i="1"/>
  <c r="S1973" i="1"/>
  <c r="S1969" i="1"/>
  <c r="S1943" i="1"/>
  <c r="S1798" i="1"/>
  <c r="S1794" i="1"/>
  <c r="S1790" i="1"/>
  <c r="S1786" i="1"/>
  <c r="S1782" i="1"/>
  <c r="S1711" i="1"/>
  <c r="S1723" i="1"/>
  <c r="S1719" i="1"/>
  <c r="S1715" i="1"/>
  <c r="S1777" i="1"/>
  <c r="S1766" i="1"/>
  <c r="S1765" i="1"/>
  <c r="S1769" i="1"/>
  <c r="S1752" i="1"/>
  <c r="S1760" i="1"/>
  <c r="S1749" i="1"/>
  <c r="S1746" i="1"/>
  <c r="S1741" i="1"/>
  <c r="S1737" i="1"/>
  <c r="S1732" i="1"/>
  <c r="S1730" i="1"/>
  <c r="S1709" i="1"/>
  <c r="S1703" i="1"/>
  <c r="S1701" i="1"/>
  <c r="S1697" i="1"/>
  <c r="S1695" i="1"/>
  <c r="S1689" i="1"/>
  <c r="S1685" i="1"/>
  <c r="S1681" i="1"/>
  <c r="S1900" i="1"/>
  <c r="S47" i="1"/>
  <c r="S22" i="1"/>
  <c r="S1896" i="1"/>
  <c r="S1886" i="1"/>
  <c r="S1868" i="1"/>
  <c r="S1856" i="1"/>
  <c r="S1844" i="1"/>
  <c r="S1834" i="1"/>
  <c r="S1824" i="1"/>
  <c r="S1814" i="1"/>
  <c r="S1802" i="1"/>
  <c r="S41" i="1"/>
  <c r="S29" i="1"/>
  <c r="S2089" i="1"/>
  <c r="S1891" i="1"/>
  <c r="S1884" i="1"/>
  <c r="S1880" i="1"/>
  <c r="S1874" i="1"/>
  <c r="S1870" i="1"/>
  <c r="S1865" i="1"/>
  <c r="S1858" i="1"/>
  <c r="S1851" i="1"/>
  <c r="S1845" i="1"/>
  <c r="S1838" i="1"/>
  <c r="S1832" i="1"/>
  <c r="S1825" i="1"/>
  <c r="S1819" i="1"/>
  <c r="S1811" i="1"/>
  <c r="S1805" i="1"/>
  <c r="S1800" i="1"/>
  <c r="S1620" i="1"/>
  <c r="S1618" i="1"/>
  <c r="S1775" i="1"/>
  <c r="S1572" i="1"/>
  <c r="S2056" i="1"/>
  <c r="S2052" i="1"/>
  <c r="S2048" i="1"/>
  <c r="S2044" i="1"/>
  <c r="S2042" i="1"/>
  <c r="S2038" i="1"/>
  <c r="S2034" i="1"/>
  <c r="S2030" i="1"/>
  <c r="S2026" i="1"/>
  <c r="S2023" i="1"/>
  <c r="S2006" i="1"/>
  <c r="S1995" i="1"/>
  <c r="S1997" i="1"/>
  <c r="S1992" i="1"/>
  <c r="S1987" i="1"/>
  <c r="S1983" i="1"/>
  <c r="S1980" i="1"/>
  <c r="S1976" i="1"/>
  <c r="S1972" i="1"/>
  <c r="S1968" i="1"/>
  <c r="S1942" i="1"/>
  <c r="S1797" i="1"/>
  <c r="S1793" i="1"/>
  <c r="S1789" i="1"/>
  <c r="S1785" i="1"/>
  <c r="S1781" i="1"/>
  <c r="S1726" i="1"/>
  <c r="S1722" i="1"/>
  <c r="S1718" i="1"/>
  <c r="S1714" i="1"/>
  <c r="S1776" i="1"/>
  <c r="S1763" i="1"/>
  <c r="S1771" i="1"/>
  <c r="S1753" i="1"/>
  <c r="S1750" i="1"/>
  <c r="S1757" i="1"/>
  <c r="S1745" i="1"/>
  <c r="S1744" i="1"/>
  <c r="S1739" i="1"/>
  <c r="S1736" i="1"/>
  <c r="S1734" i="1"/>
  <c r="S1729" i="1"/>
  <c r="S1708" i="1"/>
  <c r="S1702" i="1"/>
  <c r="S1696" i="1"/>
  <c r="S1700" i="1"/>
  <c r="S1694" i="1"/>
  <c r="S1894" i="1"/>
  <c r="S1879" i="1"/>
  <c r="S1831" i="1"/>
  <c r="S36" i="1"/>
  <c r="S1883" i="1"/>
  <c r="S1862" i="1"/>
  <c r="S1837" i="1"/>
  <c r="S1810" i="1"/>
  <c r="S1617" i="1"/>
  <c r="S2053" i="1"/>
  <c r="S2037" i="1"/>
  <c r="S2008" i="1"/>
  <c r="S1991" i="1"/>
  <c r="S1975" i="1"/>
  <c r="S1796" i="1"/>
  <c r="S1779" i="1"/>
  <c r="S1713" i="1"/>
  <c r="S1751" i="1"/>
  <c r="S1743" i="1"/>
  <c r="S1731" i="1"/>
  <c r="S1692" i="1"/>
  <c r="S1688" i="1"/>
  <c r="S1683" i="1"/>
  <c r="S1678" i="1"/>
  <c r="S1674" i="1"/>
  <c r="S1670" i="1"/>
  <c r="S1661" i="1"/>
  <c r="S1663" i="1"/>
  <c r="S1658" i="1"/>
  <c r="S1654" i="1"/>
  <c r="S1651" i="1"/>
  <c r="S1646" i="1"/>
  <c r="S1648" i="1"/>
  <c r="S1638" i="1"/>
  <c r="S1633" i="1"/>
  <c r="S1628" i="1"/>
  <c r="S1629" i="1"/>
  <c r="S1622" i="1"/>
  <c r="S1608" i="1"/>
  <c r="S1604" i="1"/>
  <c r="S1600" i="1"/>
  <c r="S1579" i="1"/>
  <c r="S1597" i="1"/>
  <c r="S1588" i="1"/>
  <c r="S1584" i="1"/>
  <c r="S1580" i="1"/>
  <c r="S1592" i="1"/>
  <c r="S1531" i="1"/>
  <c r="S1559" i="1"/>
  <c r="S1555" i="1"/>
  <c r="S1568" i="1"/>
  <c r="S1564" i="1"/>
  <c r="S1547" i="1"/>
  <c r="S1538" i="1"/>
  <c r="S1552" i="1"/>
  <c r="S1548" i="1"/>
  <c r="S1542" i="1"/>
  <c r="S1534" i="1"/>
  <c r="S1525" i="1"/>
  <c r="S1523" i="1"/>
  <c r="S1519" i="1"/>
  <c r="S1516" i="1"/>
  <c r="S1488" i="1"/>
  <c r="S1479" i="1"/>
  <c r="S1460" i="1"/>
  <c r="S1448" i="1"/>
  <c r="S1501" i="1"/>
  <c r="S43" i="1"/>
  <c r="S1861" i="1"/>
  <c r="S1823" i="1"/>
  <c r="S1182" i="1"/>
  <c r="S1877" i="1"/>
  <c r="S1854" i="1"/>
  <c r="S1828" i="1"/>
  <c r="S1804" i="1"/>
  <c r="S1774" i="1"/>
  <c r="S2047" i="1"/>
  <c r="S2033" i="1"/>
  <c r="S2004" i="1"/>
  <c r="S1986" i="1"/>
  <c r="S1971" i="1"/>
  <c r="S1792" i="1"/>
  <c r="S1725" i="1"/>
  <c r="S1764" i="1"/>
  <c r="S1756" i="1"/>
  <c r="S1740" i="1"/>
  <c r="S1707" i="1"/>
  <c r="S1693" i="1"/>
  <c r="S1687" i="1"/>
  <c r="S1682" i="1"/>
  <c r="S1677" i="1"/>
  <c r="S1673" i="1"/>
  <c r="S1669" i="1"/>
  <c r="S1666" i="1"/>
  <c r="S1662" i="1"/>
  <c r="S1657" i="1"/>
  <c r="S1653" i="1"/>
  <c r="S1650" i="1"/>
  <c r="S1645" i="1"/>
  <c r="S1641" i="1"/>
  <c r="S1637" i="1"/>
  <c r="S1632" i="1"/>
  <c r="S1627" i="1"/>
  <c r="S1624" i="1"/>
  <c r="S1611" i="1"/>
  <c r="S1607" i="1"/>
  <c r="S1603" i="1"/>
  <c r="S1599" i="1"/>
  <c r="S1578" i="1"/>
  <c r="S1596" i="1"/>
  <c r="S1587" i="1"/>
  <c r="S1583" i="1"/>
  <c r="S1577" i="1"/>
  <c r="S1573" i="1"/>
  <c r="S1560" i="1"/>
  <c r="S1558" i="1"/>
  <c r="S1571" i="1"/>
  <c r="S1567" i="1"/>
  <c r="S1563" i="1"/>
  <c r="S1546" i="1"/>
  <c r="S1537" i="1"/>
  <c r="S1551" i="1"/>
  <c r="S1545" i="1"/>
  <c r="S1541" i="1"/>
  <c r="S1528" i="1"/>
  <c r="S1530" i="1"/>
  <c r="S1522" i="1"/>
  <c r="S1515" i="1"/>
  <c r="S1454" i="1"/>
  <c r="S1456" i="1"/>
  <c r="S1468" i="1"/>
  <c r="S1455" i="1"/>
  <c r="S1504" i="1"/>
  <c r="S1491" i="1"/>
  <c r="S1486" i="1"/>
  <c r="S1481" i="1"/>
  <c r="S1474" i="1"/>
  <c r="S1513" i="1"/>
  <c r="S1507" i="1"/>
  <c r="S1498" i="1"/>
  <c r="S1473" i="1"/>
  <c r="S1510" i="1"/>
  <c r="S1499" i="1"/>
  <c r="S1466" i="1"/>
  <c r="S1470" i="1"/>
  <c r="S1386" i="1"/>
  <c r="S1388" i="1"/>
  <c r="S1400" i="1"/>
  <c r="S1387" i="1"/>
  <c r="S15" i="1"/>
  <c r="S1855" i="1"/>
  <c r="S1813" i="1"/>
  <c r="S2088" i="1"/>
  <c r="S1873" i="1"/>
  <c r="S1848" i="1"/>
  <c r="S1822" i="1"/>
  <c r="S1614" i="1"/>
  <c r="S2059" i="1"/>
  <c r="S2043" i="1"/>
  <c r="S2028" i="1"/>
  <c r="S2000" i="1"/>
  <c r="S1984" i="1"/>
  <c r="S1967" i="1"/>
  <c r="S1788" i="1"/>
  <c r="S1721" i="1"/>
  <c r="S1761" i="1"/>
  <c r="S1759" i="1"/>
  <c r="S1735" i="1"/>
  <c r="S1705" i="1"/>
  <c r="S1691" i="1"/>
  <c r="S1686" i="1"/>
  <c r="S1680" i="1"/>
  <c r="S1676" i="1"/>
  <c r="S1672" i="1"/>
  <c r="S1668" i="1"/>
  <c r="S1665" i="1"/>
  <c r="S1660" i="1"/>
  <c r="S1656" i="1"/>
  <c r="S1652" i="1"/>
  <c r="S1649" i="1"/>
  <c r="S1644" i="1"/>
  <c r="S1640" i="1"/>
  <c r="S1636" i="1"/>
  <c r="S1631" i="1"/>
  <c r="S1626" i="1"/>
  <c r="S1625" i="1"/>
  <c r="S1610" i="1"/>
  <c r="S1606" i="1"/>
  <c r="S1602" i="1"/>
  <c r="S1591" i="1"/>
  <c r="S1589" i="1"/>
  <c r="S1595" i="1"/>
  <c r="S1586" i="1"/>
  <c r="S1582" i="1"/>
  <c r="S1576" i="1"/>
  <c r="S1574" i="1"/>
  <c r="S1554" i="1"/>
  <c r="S1557" i="1"/>
  <c r="S1570" i="1"/>
  <c r="S1566" i="1"/>
  <c r="S1562" i="1"/>
  <c r="S1540" i="1"/>
  <c r="S1536" i="1"/>
  <c r="S1550" i="1"/>
  <c r="S1544" i="1"/>
  <c r="S1535" i="1"/>
  <c r="S1527" i="1"/>
  <c r="S1529" i="1"/>
  <c r="S1521" i="1"/>
  <c r="S1518" i="1"/>
  <c r="S1476" i="1"/>
  <c r="S1514" i="1"/>
  <c r="S1465" i="1"/>
  <c r="S1452" i="1"/>
  <c r="S1503" i="1"/>
  <c r="S1490" i="1"/>
  <c r="S1485" i="1"/>
  <c r="S1480" i="1"/>
  <c r="S1457" i="1"/>
  <c r="S1512" i="1"/>
  <c r="S1467" i="1"/>
  <c r="S1496" i="1"/>
  <c r="S1472" i="1"/>
  <c r="S1508" i="1"/>
  <c r="S1497" i="1"/>
  <c r="S1464" i="1"/>
  <c r="S1511" i="1"/>
  <c r="S1408" i="1"/>
  <c r="S1446" i="1"/>
  <c r="S1422" i="1"/>
  <c r="S1397" i="1"/>
  <c r="S1179" i="1"/>
  <c r="S1180" i="1"/>
  <c r="S1911" i="1"/>
  <c r="S1352" i="1"/>
  <c r="S1360" i="1"/>
  <c r="S1369" i="1"/>
  <c r="S1410" i="1"/>
  <c r="S1178" i="1"/>
  <c r="S1418" i="1"/>
  <c r="S1433" i="1"/>
  <c r="S1381" i="1"/>
  <c r="S1415" i="1"/>
  <c r="S1478" i="1"/>
  <c r="S1495" i="1"/>
  <c r="S1469" i="1"/>
  <c r="S1509" i="1"/>
  <c r="S1453" i="1"/>
  <c r="S1484" i="1"/>
  <c r="S1449" i="1"/>
  <c r="S1517" i="1"/>
  <c r="S1553" i="1"/>
  <c r="S1539" i="1"/>
  <c r="S1556" i="1"/>
  <c r="S1581" i="1"/>
  <c r="S1594" i="1"/>
  <c r="S1623" i="1"/>
  <c r="S1639" i="1"/>
  <c r="S1655" i="1"/>
  <c r="S1671" i="1"/>
  <c r="S1690" i="1"/>
  <c r="S1768" i="1"/>
  <c r="S1979" i="1"/>
  <c r="S2055" i="1"/>
  <c r="S1866" i="1"/>
  <c r="S1895" i="1"/>
  <c r="P3" i="1" l="1"/>
  <c r="P4" i="1"/>
  <c r="P5" i="1"/>
  <c r="P6" i="1"/>
  <c r="P7" i="1"/>
  <c r="P8" i="1"/>
  <c r="P9" i="1"/>
  <c r="P10" i="1"/>
  <c r="P11" i="1"/>
  <c r="P12" i="1"/>
  <c r="P13" i="1"/>
  <c r="P1345" i="1"/>
  <c r="P1379" i="1"/>
  <c r="P16" i="1"/>
  <c r="P17" i="1"/>
  <c r="P18" i="1"/>
  <c r="P1286" i="1"/>
  <c r="P20" i="1"/>
  <c r="P21" i="1"/>
  <c r="P1447" i="1"/>
  <c r="P23" i="1"/>
  <c r="P1346" i="1"/>
  <c r="P25" i="1"/>
  <c r="P26" i="1"/>
  <c r="P27" i="1"/>
  <c r="P28" i="1"/>
  <c r="P1350" i="1"/>
  <c r="P30" i="1"/>
  <c r="P1347" i="1"/>
  <c r="P32" i="1"/>
  <c r="P1978" i="1"/>
  <c r="P1351" i="1"/>
  <c r="P1979" i="1"/>
  <c r="P1348" i="1"/>
  <c r="P37" i="1"/>
  <c r="P38" i="1"/>
  <c r="P39" i="1"/>
  <c r="P1352" i="1"/>
  <c r="P1349" i="1"/>
  <c r="P42" i="1"/>
  <c r="P1353" i="1"/>
  <c r="P1576" i="1"/>
  <c r="P45" i="1"/>
  <c r="P46" i="1"/>
  <c r="P1709" i="1"/>
  <c r="P1380" i="1"/>
  <c r="P1287" i="1"/>
  <c r="P50" i="1"/>
  <c r="P1288" i="1"/>
  <c r="P1289" i="1"/>
  <c r="P1290" i="1"/>
  <c r="P1291" i="1"/>
  <c r="P1292" i="1"/>
  <c r="P1293" i="1"/>
  <c r="P1294" i="1"/>
  <c r="P1295" i="1"/>
  <c r="P1296" i="1"/>
  <c r="P60" i="1"/>
  <c r="P61" i="1"/>
  <c r="P62" i="1"/>
  <c r="P63" i="1"/>
  <c r="P64" i="1"/>
  <c r="P65" i="1"/>
  <c r="P66" i="1"/>
  <c r="P67" i="1"/>
  <c r="P68" i="1"/>
  <c r="P69" i="1"/>
  <c r="P70" i="1"/>
  <c r="P1297" i="1"/>
  <c r="P1298" i="1"/>
  <c r="P1299" i="1"/>
  <c r="P1300" i="1"/>
  <c r="P1301" i="1"/>
  <c r="P1302" i="1"/>
  <c r="P1303" i="1"/>
  <c r="P1304" i="1"/>
  <c r="P1307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308" i="1"/>
  <c r="P3145" i="1"/>
  <c r="P3146" i="1"/>
  <c r="P3147" i="1"/>
  <c r="P6141" i="1"/>
  <c r="P6142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6143" i="1"/>
  <c r="P6144" i="1"/>
  <c r="P6145" i="1"/>
  <c r="P6146" i="1"/>
  <c r="P6147" i="1"/>
  <c r="P3197" i="1"/>
  <c r="P3198" i="1"/>
  <c r="P3199" i="1"/>
  <c r="P3200" i="1"/>
  <c r="P129" i="1"/>
  <c r="P130" i="1"/>
  <c r="P131" i="1"/>
  <c r="P135" i="1"/>
  <c r="P6115" i="1"/>
  <c r="P3201" i="1"/>
  <c r="P3202" i="1"/>
  <c r="P6116" i="1"/>
  <c r="P3203" i="1"/>
  <c r="P136" i="1"/>
  <c r="P3204" i="1"/>
  <c r="P3205" i="1"/>
  <c r="P3206" i="1"/>
  <c r="P2449" i="1"/>
  <c r="P3207" i="1"/>
  <c r="P3208" i="1"/>
  <c r="P3209" i="1"/>
  <c r="P3210" i="1"/>
  <c r="P137" i="1"/>
  <c r="P138" i="1"/>
  <c r="P139" i="1"/>
  <c r="P140" i="1"/>
  <c r="P141" i="1"/>
  <c r="P142" i="1"/>
  <c r="P143" i="1"/>
  <c r="P144" i="1"/>
  <c r="P3211" i="1"/>
  <c r="P3212" i="1"/>
  <c r="P3213" i="1"/>
  <c r="P3214" i="1"/>
  <c r="P3215" i="1"/>
  <c r="P3216" i="1"/>
  <c r="P3217" i="1"/>
  <c r="P3218" i="1"/>
  <c r="P3219" i="1"/>
  <c r="P2368" i="1"/>
  <c r="P2369" i="1"/>
  <c r="P2370" i="1"/>
  <c r="P145" i="1"/>
  <c r="P146" i="1"/>
  <c r="P147" i="1"/>
  <c r="P148" i="1"/>
  <c r="P149" i="1"/>
  <c r="P184" i="1"/>
  <c r="P185" i="1"/>
  <c r="P186" i="1"/>
  <c r="P187" i="1"/>
  <c r="P188" i="1"/>
  <c r="P189" i="1"/>
  <c r="P190" i="1"/>
  <c r="P218" i="1"/>
  <c r="P219" i="1"/>
  <c r="P220" i="1"/>
  <c r="P221" i="1"/>
  <c r="P222" i="1"/>
  <c r="P223" i="1"/>
  <c r="P224" i="1"/>
  <c r="P225" i="1"/>
  <c r="P226" i="1"/>
  <c r="P294" i="1"/>
  <c r="P295" i="1"/>
  <c r="P296" i="1"/>
  <c r="P297" i="1"/>
  <c r="P300" i="1"/>
  <c r="P301" i="1"/>
  <c r="P302" i="1"/>
  <c r="P303" i="1"/>
  <c r="P304" i="1"/>
  <c r="P305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507" i="1"/>
  <c r="P508" i="1"/>
  <c r="P509" i="1"/>
  <c r="P510" i="1"/>
  <c r="P556" i="1"/>
  <c r="P557" i="1"/>
  <c r="P558" i="1"/>
  <c r="P559" i="1"/>
  <c r="P560" i="1"/>
  <c r="P561" i="1"/>
  <c r="P562" i="1"/>
  <c r="P563" i="1"/>
  <c r="P564" i="1"/>
  <c r="P565" i="1"/>
  <c r="P627" i="1"/>
  <c r="P628" i="1"/>
  <c r="P668" i="1"/>
  <c r="P669" i="1"/>
  <c r="P670" i="1"/>
  <c r="P671" i="1"/>
  <c r="P672" i="1"/>
  <c r="P673" i="1"/>
  <c r="P705" i="1"/>
  <c r="P872" i="1"/>
  <c r="P873" i="1"/>
  <c r="P874" i="1"/>
  <c r="P918" i="1"/>
  <c r="P935" i="1"/>
  <c r="P936" i="1"/>
  <c r="P937" i="1"/>
  <c r="P1989" i="1"/>
  <c r="P1990" i="1"/>
  <c r="P1994" i="1"/>
  <c r="P1941" i="1"/>
  <c r="P2034" i="1"/>
  <c r="P1942" i="1"/>
  <c r="P1955" i="1"/>
  <c r="P2004" i="1"/>
  <c r="P2002" i="1"/>
  <c r="P1974" i="1"/>
  <c r="P1975" i="1"/>
  <c r="P1976" i="1"/>
  <c r="P1977" i="1"/>
  <c r="P3220" i="1"/>
  <c r="P3221" i="1"/>
  <c r="P3222" i="1"/>
  <c r="P3223" i="1"/>
  <c r="P1991" i="1"/>
  <c r="P1219" i="1"/>
  <c r="P1221" i="1"/>
  <c r="P1250" i="1"/>
  <c r="P1262" i="1"/>
  <c r="P1263" i="1"/>
  <c r="P1264" i="1"/>
  <c r="P1265" i="1"/>
  <c r="P1266" i="1"/>
  <c r="P1267" i="1"/>
  <c r="P1268" i="1"/>
  <c r="P1306" i="1"/>
  <c r="P1336" i="1"/>
  <c r="P1337" i="1"/>
  <c r="P1338" i="1"/>
  <c r="P1339" i="1"/>
  <c r="P1340" i="1"/>
  <c r="P1341" i="1"/>
  <c r="P1342" i="1"/>
  <c r="P1343" i="1"/>
  <c r="P1448" i="1"/>
  <c r="P1381" i="1"/>
  <c r="P1449" i="1"/>
  <c r="P1359" i="1"/>
  <c r="P1626" i="1"/>
  <c r="P1741" i="1"/>
  <c r="P1702" i="1"/>
  <c r="P1913" i="1"/>
  <c r="P2143" i="1"/>
  <c r="P2144" i="1"/>
  <c r="P2154" i="1"/>
  <c r="P2155" i="1"/>
  <c r="P2156" i="1"/>
  <c r="P2157" i="1"/>
  <c r="P2158" i="1"/>
  <c r="P2159" i="1"/>
  <c r="P2160" i="1"/>
  <c r="P2161" i="1"/>
  <c r="P2162" i="1"/>
  <c r="P2163" i="1"/>
  <c r="P216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200" i="1"/>
  <c r="P2199" i="1"/>
  <c r="P2201" i="1"/>
  <c r="P2202" i="1"/>
  <c r="P6148" i="1"/>
  <c r="P6149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2203" i="1"/>
  <c r="P2204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3" i="1"/>
  <c r="P2292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2" i="1"/>
  <c r="P2340" i="1"/>
  <c r="P2341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6" i="1"/>
  <c r="P128" i="1"/>
  <c r="P289" i="1"/>
  <c r="P133" i="1"/>
  <c r="P134" i="1"/>
  <c r="P78" i="1"/>
  <c r="P132" i="1"/>
  <c r="P51" i="1"/>
  <c r="P53" i="1"/>
  <c r="P54" i="1"/>
  <c r="P55" i="1"/>
  <c r="P56" i="1"/>
  <c r="P58" i="1"/>
  <c r="P59" i="1"/>
  <c r="P71" i="1"/>
  <c r="P73" i="1"/>
  <c r="P74" i="1"/>
  <c r="P75" i="1"/>
  <c r="P76" i="1"/>
  <c r="P127" i="1"/>
  <c r="P151" i="1"/>
  <c r="P152" i="1"/>
  <c r="P709" i="1"/>
  <c r="P737" i="1"/>
  <c r="P738" i="1"/>
  <c r="P739" i="1"/>
  <c r="P741" i="1"/>
  <c r="P742" i="1"/>
  <c r="P743" i="1"/>
  <c r="P745" i="1"/>
  <c r="P746" i="1"/>
  <c r="P946" i="1"/>
  <c r="P948" i="1"/>
  <c r="P178" i="1"/>
  <c r="P179" i="1"/>
  <c r="P180" i="1"/>
  <c r="P181" i="1"/>
  <c r="P1323" i="1"/>
  <c r="P1325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3431" i="1"/>
  <c r="P3432" i="1"/>
  <c r="P3433" i="1"/>
  <c r="P3434" i="1"/>
  <c r="P3435" i="1"/>
  <c r="P3436" i="1"/>
  <c r="P3437" i="1"/>
  <c r="P6150" i="1"/>
  <c r="P6151" i="1"/>
  <c r="P6152" i="1"/>
  <c r="P6153" i="1"/>
  <c r="P6154" i="1"/>
  <c r="P6155" i="1"/>
  <c r="P6156" i="1"/>
  <c r="P6157" i="1"/>
  <c r="P6158" i="1"/>
  <c r="P6159" i="1"/>
  <c r="P3438" i="1"/>
  <c r="P3439" i="1"/>
  <c r="P3440" i="1"/>
  <c r="P6117" i="1"/>
  <c r="P3448" i="1"/>
  <c r="P3481" i="1"/>
  <c r="P3446" i="1"/>
  <c r="P3444" i="1"/>
  <c r="P3447" i="1"/>
  <c r="P3479" i="1"/>
  <c r="P3445" i="1"/>
  <c r="P3450" i="1"/>
  <c r="P3455" i="1"/>
  <c r="P3454" i="1"/>
  <c r="P3451" i="1"/>
  <c r="P3452" i="1"/>
  <c r="P3453" i="1"/>
  <c r="P3449" i="1"/>
  <c r="P3442" i="1"/>
  <c r="P3443" i="1"/>
  <c r="P3441" i="1"/>
  <c r="P3456" i="1"/>
  <c r="P3457" i="1"/>
  <c r="P3458" i="1"/>
  <c r="P3461" i="1"/>
  <c r="P3462" i="1"/>
  <c r="P3464" i="1"/>
  <c r="P3465" i="1"/>
  <c r="P3463" i="1"/>
  <c r="P3466" i="1"/>
  <c r="P3467" i="1"/>
  <c r="P3468" i="1"/>
  <c r="P3469" i="1"/>
  <c r="P3472" i="1"/>
  <c r="P3473" i="1"/>
  <c r="P3474" i="1"/>
  <c r="P3475" i="1"/>
  <c r="P3476" i="1"/>
  <c r="P3477" i="1"/>
  <c r="P3478" i="1"/>
  <c r="P3483" i="1"/>
  <c r="P3484" i="1"/>
  <c r="P3486" i="1"/>
  <c r="P3485" i="1"/>
  <c r="P3487" i="1"/>
  <c r="P3489" i="1"/>
  <c r="P3488" i="1"/>
  <c r="P3490" i="1"/>
  <c r="P3492" i="1"/>
  <c r="P3491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3501" i="1"/>
  <c r="P3531" i="1"/>
  <c r="P3532" i="1"/>
  <c r="P3548" i="1"/>
  <c r="P3551" i="1"/>
  <c r="P3558" i="1"/>
  <c r="P3515" i="1"/>
  <c r="P3547" i="1"/>
  <c r="P3549" i="1"/>
  <c r="P3550" i="1"/>
  <c r="P3494" i="1"/>
  <c r="P3496" i="1"/>
  <c r="P3502" i="1"/>
  <c r="P3511" i="1"/>
  <c r="P3556" i="1"/>
  <c r="P3559" i="1"/>
  <c r="P3561" i="1"/>
  <c r="P3563" i="1"/>
  <c r="P3504" i="1"/>
  <c r="P3513" i="1"/>
  <c r="P3498" i="1"/>
  <c r="P3506" i="1"/>
  <c r="P3516" i="1"/>
  <c r="P3552" i="1"/>
  <c r="P3495" i="1"/>
  <c r="P3497" i="1"/>
  <c r="P3503" i="1"/>
  <c r="P3510" i="1"/>
  <c r="P3512" i="1"/>
  <c r="P3553" i="1"/>
  <c r="P3557" i="1"/>
  <c r="P3560" i="1"/>
  <c r="P3562" i="1"/>
  <c r="P3564" i="1"/>
  <c r="P3505" i="1"/>
  <c r="P3514" i="1"/>
  <c r="P3499" i="1"/>
  <c r="P3507" i="1"/>
  <c r="P3517" i="1"/>
  <c r="P3519" i="1"/>
  <c r="P3520" i="1"/>
  <c r="P3521" i="1"/>
  <c r="P3522" i="1"/>
  <c r="P3523" i="1"/>
  <c r="P3524" i="1"/>
  <c r="P3525" i="1"/>
  <c r="P3526" i="1"/>
  <c r="P3527" i="1"/>
  <c r="P3528" i="1"/>
  <c r="P3529" i="1"/>
  <c r="P3554" i="1"/>
  <c r="P3508" i="1"/>
  <c r="P3518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00" i="1"/>
  <c r="P3509" i="1"/>
  <c r="P3530" i="1"/>
  <c r="P3555" i="1"/>
  <c r="P3470" i="1"/>
  <c r="P3493" i="1"/>
  <c r="P3653" i="1"/>
  <c r="P3655" i="1"/>
  <c r="P3656" i="1"/>
  <c r="P3574" i="1"/>
  <c r="P3605" i="1"/>
  <c r="P3606" i="1"/>
  <c r="P3637" i="1"/>
  <c r="P3640" i="1"/>
  <c r="P3607" i="1"/>
  <c r="P3566" i="1"/>
  <c r="P3570" i="1"/>
  <c r="P3575" i="1"/>
  <c r="P3579" i="1"/>
  <c r="P3598" i="1"/>
  <c r="P3601" i="1"/>
  <c r="P3638" i="1"/>
  <c r="P3641" i="1"/>
  <c r="P3645" i="1"/>
  <c r="P3649" i="1"/>
  <c r="P3633" i="1"/>
  <c r="P3608" i="1"/>
  <c r="P3567" i="1"/>
  <c r="P3571" i="1"/>
  <c r="P3576" i="1"/>
  <c r="P3580" i="1"/>
  <c r="P3583" i="1"/>
  <c r="P3602" i="1"/>
  <c r="P3639" i="1"/>
  <c r="P3642" i="1"/>
  <c r="P3646" i="1"/>
  <c r="P3650" i="1"/>
  <c r="P363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631" i="1"/>
  <c r="P3568" i="1"/>
  <c r="P3572" i="1"/>
  <c r="P3577" i="1"/>
  <c r="P3581" i="1"/>
  <c r="P3584" i="1"/>
  <c r="P3599" i="1"/>
  <c r="P3603" i="1"/>
  <c r="P3643" i="1"/>
  <c r="P3647" i="1"/>
  <c r="P3651" i="1"/>
  <c r="P3635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2" i="1"/>
  <c r="P3569" i="1"/>
  <c r="P3573" i="1"/>
  <c r="P3582" i="1"/>
  <c r="P3597" i="1"/>
  <c r="P3600" i="1"/>
  <c r="P3604" i="1"/>
  <c r="P3644" i="1"/>
  <c r="P3648" i="1"/>
  <c r="P3652" i="1"/>
  <c r="P3636" i="1"/>
  <c r="P3471" i="1"/>
  <c r="P3565" i="1"/>
  <c r="P3578" i="1"/>
  <c r="P3657" i="1"/>
  <c r="P3658" i="1"/>
  <c r="P3659" i="1"/>
  <c r="P3660" i="1"/>
  <c r="P3661" i="1"/>
  <c r="P3664" i="1"/>
  <c r="P3665" i="1"/>
  <c r="P363" i="1"/>
  <c r="P3666" i="1"/>
  <c r="P3482" i="1"/>
  <c r="P3654" i="1"/>
  <c r="P3480" i="1"/>
  <c r="P3672" i="1"/>
  <c r="P3673" i="1"/>
  <c r="P3669" i="1"/>
  <c r="P3671" i="1"/>
  <c r="P3668" i="1"/>
  <c r="P3670" i="1"/>
  <c r="P3662" i="1"/>
  <c r="P3663" i="1"/>
  <c r="P3667" i="1"/>
  <c r="P3674" i="1"/>
  <c r="P3675" i="1"/>
  <c r="P3680" i="1"/>
  <c r="P3685" i="1"/>
  <c r="P3689" i="1"/>
  <c r="P3681" i="1"/>
  <c r="P3686" i="1"/>
  <c r="P3690" i="1"/>
  <c r="P6173" i="1"/>
  <c r="P6174" i="1"/>
  <c r="P6175" i="1"/>
  <c r="P3683" i="1"/>
  <c r="P3687" i="1"/>
  <c r="P3691" i="1"/>
  <c r="P6179" i="1"/>
  <c r="P6180" i="1"/>
  <c r="P6181" i="1"/>
  <c r="P6182" i="1"/>
  <c r="P6183" i="1"/>
  <c r="P6184" i="1"/>
  <c r="P3684" i="1"/>
  <c r="P3688" i="1"/>
  <c r="P3692" i="1"/>
  <c r="P3679" i="1"/>
  <c r="P3693" i="1"/>
  <c r="P3695" i="1"/>
  <c r="P3699" i="1"/>
  <c r="P3703" i="1"/>
  <c r="P3707" i="1"/>
  <c r="P3696" i="1"/>
  <c r="P3700" i="1"/>
  <c r="P3704" i="1"/>
  <c r="P3708" i="1"/>
  <c r="P3676" i="1"/>
  <c r="P3677" i="1"/>
  <c r="P3678" i="1"/>
  <c r="P3697" i="1"/>
  <c r="P3701" i="1"/>
  <c r="P3705" i="1"/>
  <c r="P3709" i="1"/>
  <c r="P3698" i="1"/>
  <c r="P3702" i="1"/>
  <c r="P3706" i="1"/>
  <c r="P3710" i="1"/>
  <c r="P3459" i="1"/>
  <c r="P3460" i="1"/>
  <c r="P3682" i="1"/>
  <c r="P3694" i="1"/>
  <c r="P3722" i="1"/>
  <c r="P3714" i="1"/>
  <c r="P3716" i="1"/>
  <c r="P3723" i="1"/>
  <c r="P3724" i="1"/>
  <c r="P3725" i="1"/>
  <c r="P3715" i="1"/>
  <c r="P3727" i="1"/>
  <c r="P3726" i="1"/>
  <c r="P3713" i="1"/>
  <c r="P3712" i="1"/>
  <c r="P3731" i="1"/>
  <c r="P3717" i="1"/>
  <c r="P3718" i="1"/>
  <c r="P3719" i="1"/>
  <c r="P3720" i="1"/>
  <c r="P3721" i="1"/>
  <c r="P3711" i="1"/>
  <c r="P3736" i="1"/>
  <c r="P3737" i="1"/>
  <c r="P3738" i="1"/>
  <c r="P3739" i="1"/>
  <c r="P3732" i="1"/>
  <c r="P4504" i="1"/>
  <c r="P3759" i="1"/>
  <c r="P3760" i="1"/>
  <c r="P4505" i="1"/>
  <c r="P6162" i="1"/>
  <c r="P3761" i="1"/>
  <c r="P4506" i="1"/>
  <c r="P6163" i="1"/>
  <c r="P4206" i="1"/>
  <c r="P3741" i="1"/>
  <c r="P4507" i="1"/>
  <c r="P3754" i="1"/>
  <c r="P3755" i="1"/>
  <c r="P6161" i="1"/>
  <c r="P3728" i="1"/>
  <c r="P3729" i="1"/>
  <c r="P3730" i="1"/>
  <c r="P3742" i="1"/>
  <c r="P3756" i="1"/>
  <c r="P3733" i="1"/>
  <c r="P3734" i="1"/>
  <c r="P3735" i="1"/>
  <c r="P3743" i="1"/>
  <c r="P3757" i="1"/>
  <c r="P3758" i="1"/>
  <c r="P3748" i="1"/>
  <c r="P6168" i="1"/>
  <c r="P3744" i="1"/>
  <c r="P6164" i="1"/>
  <c r="P3745" i="1"/>
  <c r="P6165" i="1"/>
  <c r="P4508" i="1"/>
  <c r="P3752" i="1"/>
  <c r="P6172" i="1"/>
  <c r="P6160" i="1"/>
  <c r="P3753" i="1"/>
  <c r="P6176" i="1"/>
  <c r="P3746" i="1"/>
  <c r="P6166" i="1"/>
  <c r="P3747" i="1"/>
  <c r="P6167" i="1"/>
  <c r="P3749" i="1"/>
  <c r="P6169" i="1"/>
  <c r="P3750" i="1"/>
  <c r="P6170" i="1"/>
  <c r="P3751" i="1"/>
  <c r="P6171" i="1"/>
  <c r="P3740" i="1"/>
  <c r="P3762" i="1"/>
  <c r="P3763" i="1"/>
  <c r="P3764" i="1"/>
  <c r="P246" i="1"/>
  <c r="P247" i="1"/>
  <c r="P2570" i="1"/>
  <c r="P2571" i="1"/>
  <c r="P2358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1326" i="1"/>
  <c r="P1330" i="1"/>
  <c r="P2450" i="1"/>
  <c r="P2878" i="1"/>
  <c r="P2879" i="1"/>
  <c r="P2880" i="1"/>
  <c r="P2877" i="1"/>
  <c r="P2882" i="1"/>
  <c r="P2883" i="1"/>
  <c r="P2884" i="1"/>
  <c r="P2885" i="1"/>
  <c r="P2886" i="1"/>
  <c r="P2887" i="1"/>
  <c r="P2889" i="1"/>
  <c r="P2898" i="1"/>
  <c r="P6128" i="1"/>
  <c r="P6129" i="1"/>
  <c r="P6130" i="1"/>
  <c r="P2890" i="1"/>
  <c r="P2891" i="1"/>
  <c r="P2892" i="1"/>
  <c r="P2897" i="1"/>
  <c r="P2899" i="1"/>
  <c r="P2954" i="1"/>
  <c r="P2959" i="1"/>
  <c r="P2973" i="1"/>
  <c r="P2982" i="1"/>
  <c r="P2893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881" i="1"/>
  <c r="P2955" i="1"/>
  <c r="P2956" i="1"/>
  <c r="P2957" i="1"/>
  <c r="P2958" i="1"/>
  <c r="P2888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894" i="1"/>
  <c r="P2974" i="1"/>
  <c r="P2975" i="1"/>
  <c r="P2976" i="1"/>
  <c r="P2977" i="1"/>
  <c r="P2978" i="1"/>
  <c r="P2979" i="1"/>
  <c r="P2980" i="1"/>
  <c r="P2981" i="1"/>
  <c r="P6131" i="1"/>
  <c r="P6132" i="1"/>
  <c r="P6133" i="1"/>
  <c r="P6134" i="1"/>
  <c r="P2896" i="1"/>
  <c r="P1331" i="1"/>
  <c r="P1332" i="1"/>
  <c r="P1333" i="1"/>
  <c r="P1334" i="1"/>
  <c r="P1335" i="1"/>
  <c r="P373" i="1"/>
  <c r="P157" i="1"/>
  <c r="P161" i="1"/>
  <c r="P163" i="1"/>
  <c r="P172" i="1"/>
  <c r="P173" i="1"/>
  <c r="P492" i="1"/>
  <c r="P493" i="1"/>
  <c r="P702" i="1"/>
  <c r="P865" i="1"/>
  <c r="P970" i="1"/>
  <c r="P973" i="1"/>
  <c r="P977" i="1"/>
  <c r="P979" i="1"/>
  <c r="P1185" i="1"/>
  <c r="P1189" i="1"/>
  <c r="P156" i="1"/>
  <c r="P160" i="1"/>
  <c r="P158" i="1"/>
  <c r="P162" i="1"/>
  <c r="P174" i="1"/>
  <c r="P494" i="1"/>
  <c r="P968" i="1"/>
  <c r="P971" i="1"/>
  <c r="P974" i="1"/>
  <c r="P1186" i="1"/>
  <c r="P1190" i="1"/>
  <c r="P1344" i="1"/>
  <c r="P1912" i="1"/>
  <c r="P263" i="1"/>
  <c r="P914" i="1"/>
  <c r="P786" i="1"/>
  <c r="P777" i="1"/>
  <c r="P778" i="1"/>
  <c r="P779" i="1"/>
  <c r="P783" i="1"/>
  <c r="P367" i="1"/>
  <c r="P369" i="1"/>
  <c r="P1200" i="1"/>
  <c r="P1916" i="1"/>
  <c r="P1917" i="1"/>
  <c r="P1918" i="1"/>
  <c r="P365" i="1"/>
  <c r="P1251" i="1"/>
  <c r="P1271" i="1"/>
  <c r="P1919" i="1"/>
  <c r="P1920" i="1"/>
  <c r="P1921" i="1"/>
  <c r="P260" i="1"/>
  <c r="P352" i="1"/>
  <c r="P354" i="1"/>
  <c r="P366" i="1"/>
  <c r="P368" i="1"/>
  <c r="P370" i="1"/>
  <c r="P495" i="1"/>
  <c r="P499" i="1"/>
  <c r="P540" i="1"/>
  <c r="P794" i="1"/>
  <c r="P870" i="1"/>
  <c r="P901" i="1"/>
  <c r="P1201" i="1"/>
  <c r="P1215" i="1"/>
  <c r="P1217" i="1"/>
  <c r="P1252" i="1"/>
  <c r="P2371" i="1"/>
  <c r="P2372" i="1"/>
  <c r="P2373" i="1"/>
  <c r="P2374" i="1"/>
  <c r="P3765" i="1"/>
  <c r="P3766" i="1"/>
  <c r="P3767" i="1"/>
  <c r="P3768" i="1"/>
  <c r="P1272" i="1"/>
  <c r="P867" i="1"/>
  <c r="P545" i="1"/>
  <c r="P864" i="1"/>
  <c r="P878" i="1"/>
  <c r="P879" i="1"/>
  <c r="P6118" i="1"/>
  <c r="P747" i="1"/>
  <c r="P978" i="1"/>
  <c r="P1187" i="1"/>
  <c r="P170" i="1"/>
  <c r="P175" i="1"/>
  <c r="P489" i="1"/>
  <c r="P496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6189" i="1"/>
  <c r="P6190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500" i="1"/>
  <c r="P975" i="1"/>
  <c r="P1192" i="1"/>
  <c r="P1193" i="1"/>
  <c r="P1196" i="1"/>
  <c r="P171" i="1"/>
  <c r="P176" i="1"/>
  <c r="P491" i="1"/>
  <c r="P497" i="1"/>
  <c r="P501" i="1"/>
  <c r="P868" i="1"/>
  <c r="P969" i="1"/>
  <c r="P972" i="1"/>
  <c r="P976" i="1"/>
  <c r="P980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1188" i="1"/>
  <c r="P1191" i="1"/>
  <c r="P1245" i="1"/>
  <c r="P1248" i="1"/>
  <c r="P374" i="1"/>
  <c r="P375" i="1"/>
  <c r="P376" i="1"/>
  <c r="P2451" i="1"/>
  <c r="P2452" i="1"/>
  <c r="P2453" i="1"/>
  <c r="P2454" i="1"/>
  <c r="P377" i="1"/>
  <c r="P378" i="1"/>
  <c r="P379" i="1"/>
  <c r="P3852" i="1"/>
  <c r="P3853" i="1"/>
  <c r="P380" i="1"/>
  <c r="P381" i="1"/>
  <c r="P382" i="1"/>
  <c r="P383" i="1"/>
  <c r="P384" i="1"/>
  <c r="P385" i="1"/>
  <c r="P386" i="1"/>
  <c r="P3854" i="1"/>
  <c r="P385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3856" i="1"/>
  <c r="P3857" i="1"/>
  <c r="P3858" i="1"/>
  <c r="P3859" i="1"/>
  <c r="P3860" i="1"/>
  <c r="P3861" i="1"/>
  <c r="P3862" i="1"/>
  <c r="P3863" i="1"/>
  <c r="P3864" i="1"/>
  <c r="P3865" i="1"/>
  <c r="P403" i="1"/>
  <c r="P404" i="1"/>
  <c r="P405" i="1"/>
  <c r="P406" i="1"/>
  <c r="P407" i="1"/>
  <c r="P408" i="1"/>
  <c r="P409" i="1"/>
  <c r="P410" i="1"/>
  <c r="P411" i="1"/>
  <c r="P412" i="1"/>
  <c r="P3866" i="1"/>
  <c r="P3867" i="1"/>
  <c r="P3868" i="1"/>
  <c r="P3869" i="1"/>
  <c r="P3870" i="1"/>
  <c r="P3871" i="1"/>
  <c r="P3872" i="1"/>
  <c r="P3873" i="1"/>
  <c r="P413" i="1"/>
  <c r="P414" i="1"/>
  <c r="P415" i="1"/>
  <c r="P3874" i="1"/>
  <c r="P3875" i="1"/>
  <c r="P3876" i="1"/>
  <c r="P3877" i="1"/>
  <c r="P3878" i="1"/>
  <c r="P416" i="1"/>
  <c r="P3879" i="1"/>
  <c r="P3880" i="1"/>
  <c r="P3881" i="1"/>
  <c r="P3882" i="1"/>
  <c r="P3883" i="1"/>
  <c r="P3884" i="1"/>
  <c r="P3885" i="1"/>
  <c r="P3886" i="1"/>
  <c r="P3887" i="1"/>
  <c r="P3888" i="1"/>
  <c r="P417" i="1"/>
  <c r="P418" i="1"/>
  <c r="P419" i="1"/>
  <c r="P420" i="1"/>
  <c r="P421" i="1"/>
  <c r="P422" i="1"/>
  <c r="P423" i="1"/>
  <c r="P424" i="1"/>
  <c r="P425" i="1"/>
  <c r="P2455" i="1"/>
  <c r="P2456" i="1"/>
  <c r="P426" i="1"/>
  <c r="P427" i="1"/>
  <c r="P42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2984" i="1"/>
  <c r="P2983" i="1"/>
  <c r="P2989" i="1"/>
  <c r="P429" i="1"/>
  <c r="P430" i="1"/>
  <c r="P3907" i="1"/>
  <c r="P3908" i="1"/>
  <c r="P3909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460" i="1"/>
  <c r="P461" i="1"/>
  <c r="P462" i="1"/>
  <c r="P463" i="1"/>
  <c r="P2985" i="1"/>
  <c r="P3101" i="1"/>
  <c r="P2987" i="1"/>
  <c r="P2990" i="1"/>
  <c r="P3102" i="1"/>
  <c r="P2991" i="1"/>
  <c r="P2988" i="1"/>
  <c r="P2992" i="1"/>
  <c r="P2993" i="1"/>
  <c r="P2994" i="1"/>
  <c r="P6136" i="1"/>
  <c r="P6137" i="1"/>
  <c r="P6138" i="1"/>
  <c r="P3143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103" i="1"/>
  <c r="P3011" i="1"/>
  <c r="P3012" i="1"/>
  <c r="P3013" i="1"/>
  <c r="P3014" i="1"/>
  <c r="P3015" i="1"/>
  <c r="P3016" i="1"/>
  <c r="P3010" i="1"/>
  <c r="P3017" i="1"/>
  <c r="P3018" i="1"/>
  <c r="P3019" i="1"/>
  <c r="P3020" i="1"/>
  <c r="P3021" i="1"/>
  <c r="P3023" i="1"/>
  <c r="P3024" i="1"/>
  <c r="P3025" i="1"/>
  <c r="P3026" i="1"/>
  <c r="P3112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22" i="1"/>
  <c r="P3027" i="1"/>
  <c r="P3058" i="1"/>
  <c r="P3059" i="1"/>
  <c r="P3060" i="1"/>
  <c r="P3061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141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62" i="1"/>
  <c r="P3063" i="1"/>
  <c r="P3085" i="1"/>
  <c r="P3098" i="1"/>
  <c r="P3099" i="1"/>
  <c r="P3100" i="1"/>
  <c r="P3104" i="1"/>
  <c r="P3105" i="1"/>
  <c r="P3106" i="1"/>
  <c r="P3107" i="1"/>
  <c r="P3108" i="1"/>
  <c r="P3109" i="1"/>
  <c r="P3110" i="1"/>
  <c r="P3111" i="1"/>
  <c r="P3142" i="1"/>
  <c r="P464" i="1"/>
  <c r="P465" i="1"/>
  <c r="P466" i="1"/>
  <c r="P467" i="1"/>
  <c r="P468" i="1"/>
  <c r="P469" i="1"/>
  <c r="P470" i="1"/>
  <c r="P471" i="1"/>
  <c r="P486" i="1"/>
  <c r="P177" i="1"/>
  <c r="P182" i="1"/>
  <c r="P265" i="1"/>
  <c r="P902" i="1"/>
  <c r="P266" i="1"/>
  <c r="P267" i="1"/>
  <c r="P268" i="1"/>
  <c r="P269" i="1"/>
  <c r="P270" i="1"/>
  <c r="P271" i="1"/>
  <c r="P272" i="1"/>
  <c r="P273" i="1"/>
  <c r="P692" i="1"/>
  <c r="P313" i="1"/>
  <c r="P314" i="1"/>
  <c r="P316" i="1"/>
  <c r="P319" i="1"/>
  <c r="P320" i="1"/>
  <c r="P278" i="1"/>
  <c r="P6108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2457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2458" i="1"/>
  <c r="P322" i="1"/>
  <c r="P511" i="1"/>
  <c r="P512" i="1"/>
  <c r="P3957" i="1"/>
  <c r="P3958" i="1"/>
  <c r="P3959" i="1"/>
  <c r="P3960" i="1"/>
  <c r="P3961" i="1"/>
  <c r="P6119" i="1"/>
  <c r="P6191" i="1"/>
  <c r="P6192" i="1"/>
  <c r="P6193" i="1"/>
  <c r="P6194" i="1"/>
  <c r="P6195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6196" i="1"/>
  <c r="P6197" i="1"/>
  <c r="P6198" i="1"/>
  <c r="P6199" i="1"/>
  <c r="P6200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2375" i="1"/>
  <c r="P2376" i="1"/>
  <c r="P4026" i="1"/>
  <c r="P4027" i="1"/>
  <c r="P4028" i="1"/>
  <c r="P4029" i="1"/>
  <c r="P4030" i="1"/>
  <c r="P4031" i="1"/>
  <c r="P4032" i="1"/>
  <c r="P4033" i="1"/>
  <c r="P4034" i="1"/>
  <c r="P4035" i="1"/>
  <c r="P513" i="1"/>
  <c r="P514" i="1"/>
  <c r="P515" i="1"/>
  <c r="P516" i="1"/>
  <c r="P517" i="1"/>
  <c r="P490" i="1"/>
  <c r="P519" i="1"/>
  <c r="P520" i="1"/>
  <c r="P521" i="1"/>
  <c r="P522" i="1"/>
  <c r="P523" i="1"/>
  <c r="P524" i="1"/>
  <c r="P525" i="1"/>
  <c r="P1360" i="1"/>
  <c r="P527" i="1"/>
  <c r="P528" i="1"/>
  <c r="P529" i="1"/>
  <c r="P530" i="1"/>
  <c r="P1922" i="1"/>
  <c r="P532" i="1"/>
  <c r="P533" i="1"/>
  <c r="P534" i="1"/>
  <c r="P4111" i="1"/>
  <c r="P4112" i="1"/>
  <c r="P4113" i="1"/>
  <c r="P4114" i="1"/>
  <c r="P4115" i="1"/>
  <c r="P4116" i="1"/>
  <c r="P4117" i="1"/>
  <c r="P4118" i="1"/>
  <c r="P4119" i="1"/>
  <c r="P535" i="1"/>
  <c r="P536" i="1"/>
  <c r="P537" i="1"/>
  <c r="P323" i="1"/>
  <c r="P324" i="1"/>
  <c r="P326" i="1"/>
  <c r="P329" i="1"/>
  <c r="P330" i="1"/>
  <c r="P331" i="1"/>
  <c r="P362" i="1"/>
  <c r="P325" i="1"/>
  <c r="P328" i="1"/>
  <c r="P703" i="1"/>
  <c r="P548" i="1"/>
  <c r="P549" i="1"/>
  <c r="P550" i="1"/>
  <c r="P333" i="1"/>
  <c r="P552" i="1"/>
  <c r="P553" i="1"/>
  <c r="P554" i="1"/>
  <c r="P555" i="1"/>
  <c r="P701" i="1"/>
  <c r="P704" i="1"/>
  <c r="P706" i="1"/>
  <c r="P707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274" i="1"/>
  <c r="P335" i="1"/>
  <c r="P336" i="1"/>
  <c r="P337" i="1"/>
  <c r="P338" i="1"/>
  <c r="P480" i="1"/>
  <c r="P840" i="1"/>
  <c r="P842" i="1"/>
  <c r="P843" i="1"/>
  <c r="P121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159" i="1"/>
  <c r="P617" i="1"/>
  <c r="P6120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6109" i="1"/>
  <c r="P6121" i="1"/>
  <c r="P618" i="1"/>
  <c r="P6201" i="1"/>
  <c r="P6202" i="1"/>
  <c r="P2459" i="1"/>
  <c r="P2460" i="1"/>
  <c r="P619" i="1"/>
  <c r="P620" i="1"/>
  <c r="P293" i="1"/>
  <c r="P310" i="1"/>
  <c r="P4132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4133" i="1"/>
  <c r="P4134" i="1"/>
  <c r="P4135" i="1"/>
  <c r="P4136" i="1"/>
  <c r="P6203" i="1"/>
  <c r="P6204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2461" i="1"/>
  <c r="P4160" i="1"/>
  <c r="P4161" i="1"/>
  <c r="P4162" i="1"/>
  <c r="P4163" i="1"/>
  <c r="P282" i="1"/>
  <c r="P286" i="1"/>
  <c r="P654" i="1"/>
  <c r="P942" i="1"/>
  <c r="P629" i="1"/>
  <c r="P6205" i="1"/>
  <c r="P6206" i="1"/>
  <c r="P6207" i="1"/>
  <c r="P6208" i="1"/>
  <c r="P6209" i="1"/>
  <c r="P6210" i="1"/>
  <c r="P6211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6212" i="1"/>
  <c r="P6213" i="1"/>
  <c r="P6214" i="1"/>
  <c r="P6215" i="1"/>
  <c r="P6216" i="1"/>
  <c r="P4201" i="1"/>
  <c r="P4202" i="1"/>
  <c r="P4203" i="1"/>
  <c r="P4204" i="1"/>
  <c r="P4205" i="1"/>
  <c r="P6177" i="1"/>
  <c r="P4207" i="1"/>
  <c r="P4208" i="1"/>
  <c r="P4209" i="1"/>
  <c r="P4210" i="1"/>
  <c r="P6217" i="1"/>
  <c r="P6218" i="1"/>
  <c r="P6219" i="1"/>
  <c r="P6220" i="1"/>
  <c r="P6221" i="1"/>
  <c r="P6222" i="1"/>
  <c r="P6223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6224" i="1"/>
  <c r="P6225" i="1"/>
  <c r="P6226" i="1"/>
  <c r="P6227" i="1"/>
  <c r="P6228" i="1"/>
  <c r="P4232" i="1"/>
  <c r="P4233" i="1"/>
  <c r="P2462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339" i="1"/>
  <c r="P1923" i="1"/>
  <c r="P1924" i="1"/>
  <c r="P1925" i="1"/>
  <c r="P1926" i="1"/>
  <c r="P1927" i="1"/>
  <c r="P344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885" i="1"/>
  <c r="P164" i="1"/>
  <c r="P797" i="1"/>
  <c r="P881" i="1"/>
  <c r="P678" i="1"/>
  <c r="P679" i="1"/>
  <c r="P680" i="1"/>
  <c r="P595" i="1"/>
  <c r="P682" i="1"/>
  <c r="P683" i="1"/>
  <c r="P684" i="1"/>
  <c r="P685" i="1"/>
  <c r="P686" i="1"/>
  <c r="P687" i="1"/>
  <c r="P688" i="1"/>
  <c r="P689" i="1"/>
  <c r="P690" i="1"/>
  <c r="P691" i="1"/>
  <c r="P356" i="1"/>
  <c r="P800" i="1"/>
  <c r="P947" i="1"/>
  <c r="P2463" i="1"/>
  <c r="P6229" i="1"/>
  <c r="P6230" i="1"/>
  <c r="P6231" i="1"/>
  <c r="P6232" i="1"/>
  <c r="P6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6234" i="1"/>
  <c r="P6235" i="1"/>
  <c r="P6236" i="1"/>
  <c r="P4298" i="1"/>
  <c r="P4299" i="1"/>
  <c r="P6237" i="1"/>
  <c r="P6238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695" i="1"/>
  <c r="P696" i="1"/>
  <c r="P287" i="1"/>
  <c r="P343" i="1"/>
  <c r="P340" i="1"/>
  <c r="P479" i="1"/>
  <c r="P167" i="1"/>
  <c r="P168" i="1"/>
  <c r="P753" i="1"/>
  <c r="P754" i="1"/>
  <c r="P600" i="1"/>
  <c r="P601" i="1"/>
  <c r="P361" i="1"/>
  <c r="P364" i="1"/>
  <c r="P710" i="1"/>
  <c r="P711" i="1"/>
  <c r="P712" i="1"/>
  <c r="P2553" i="1"/>
  <c r="P2538" i="1"/>
  <c r="P2415" i="1"/>
  <c r="P2416" i="1"/>
  <c r="P2362" i="1"/>
  <c r="P2485" i="1"/>
  <c r="P2494" i="1"/>
  <c r="P2498" i="1"/>
  <c r="P2503" i="1"/>
  <c r="P2507" i="1"/>
  <c r="P2512" i="1"/>
  <c r="P2517" i="1"/>
  <c r="P2532" i="1"/>
  <c r="P2539" i="1"/>
  <c r="P2543" i="1"/>
  <c r="P2548" i="1"/>
  <c r="P2554" i="1"/>
  <c r="P2572" i="1"/>
  <c r="P2708" i="1"/>
  <c r="P2751" i="1"/>
  <c r="P2797" i="1"/>
  <c r="P2808" i="1"/>
  <c r="P2825" i="1"/>
  <c r="P2563" i="1"/>
  <c r="P2448" i="1"/>
  <c r="P2490" i="1"/>
  <c r="P2486" i="1"/>
  <c r="P2495" i="1"/>
  <c r="P2499" i="1"/>
  <c r="P2504" i="1"/>
  <c r="P2508" i="1"/>
  <c r="P2513" i="1"/>
  <c r="P2518" i="1"/>
  <c r="P2536" i="1"/>
  <c r="P2533" i="1"/>
  <c r="P2540" i="1"/>
  <c r="P2544" i="1"/>
  <c r="P2549" i="1"/>
  <c r="P2560" i="1"/>
  <c r="P2555" i="1"/>
  <c r="P2697" i="1"/>
  <c r="P2698" i="1"/>
  <c r="P2798" i="1"/>
  <c r="P2807" i="1"/>
  <c r="P2809" i="1"/>
  <c r="P2826" i="1"/>
  <c r="P2703" i="1"/>
  <c r="P2832" i="1"/>
  <c r="P2491" i="1"/>
  <c r="P2743" i="1"/>
  <c r="P2692" i="1"/>
  <c r="P2693" i="1"/>
  <c r="P2742" i="1"/>
  <c r="P2833" i="1"/>
  <c r="P2492" i="1"/>
  <c r="P2564" i="1"/>
  <c r="P2580" i="1"/>
  <c r="P2723" i="1"/>
  <c r="P2827" i="1"/>
  <c r="P2364" i="1"/>
  <c r="P2705" i="1"/>
  <c r="P2830" i="1"/>
  <c r="P2707" i="1"/>
  <c r="P2834" i="1"/>
  <c r="P2493" i="1"/>
  <c r="P2729" i="1"/>
  <c r="P2730" i="1"/>
  <c r="P2717" i="1"/>
  <c r="P2747" i="1"/>
  <c r="P2835" i="1"/>
  <c r="P2365" i="1"/>
  <c r="P2672" i="1"/>
  <c r="P2836" i="1"/>
  <c r="P2718" i="1"/>
  <c r="P2719" i="1"/>
  <c r="P2831" i="1"/>
  <c r="P2720" i="1"/>
  <c r="P2721" i="1"/>
  <c r="P6101" i="1"/>
  <c r="P2440" i="1"/>
  <c r="P2423" i="1"/>
  <c r="P2442" i="1"/>
  <c r="P2445" i="1"/>
  <c r="P2425" i="1"/>
  <c r="P2431" i="1"/>
  <c r="P2433" i="1"/>
  <c r="P6078" i="1"/>
  <c r="P2444" i="1"/>
  <c r="P2537" i="1"/>
  <c r="P2561" i="1"/>
  <c r="P2530" i="1"/>
  <c r="P3144" i="1"/>
  <c r="P2573" i="1"/>
  <c r="P2487" i="1"/>
  <c r="P2496" i="1"/>
  <c r="P2500" i="1"/>
  <c r="P2505" i="1"/>
  <c r="P2509" i="1"/>
  <c r="P2514" i="1"/>
  <c r="P2519" i="1"/>
  <c r="P2534" i="1"/>
  <c r="P2541" i="1"/>
  <c r="P2545" i="1"/>
  <c r="P2550" i="1"/>
  <c r="P2556" i="1"/>
  <c r="P2574" i="1"/>
  <c r="P2709" i="1"/>
  <c r="P2799" i="1"/>
  <c r="P2810" i="1"/>
  <c r="P2828" i="1"/>
  <c r="P2575" i="1"/>
  <c r="P2488" i="1"/>
  <c r="P2497" i="1"/>
  <c r="P2501" i="1"/>
  <c r="P2506" i="1"/>
  <c r="P2510" i="1"/>
  <c r="P2515" i="1"/>
  <c r="P2520" i="1"/>
  <c r="P2535" i="1"/>
  <c r="P2542" i="1"/>
  <c r="P2546" i="1"/>
  <c r="P2551" i="1"/>
  <c r="P2557" i="1"/>
  <c r="P2576" i="1"/>
  <c r="P2710" i="1"/>
  <c r="P2800" i="1"/>
  <c r="P2811" i="1"/>
  <c r="P2829" i="1"/>
  <c r="P2366" i="1"/>
  <c r="P2562" i="1"/>
  <c r="P2489" i="1"/>
  <c r="P2502" i="1"/>
  <c r="P2511" i="1"/>
  <c r="P2516" i="1"/>
  <c r="P2547" i="1"/>
  <c r="P2552" i="1"/>
  <c r="P2699" i="1"/>
  <c r="P2801" i="1"/>
  <c r="P2722" i="1"/>
  <c r="P2731" i="1"/>
  <c r="P6102" i="1"/>
  <c r="P2577" i="1"/>
  <c r="P2531" i="1"/>
  <c r="P2417" i="1"/>
  <c r="P2748" i="1"/>
  <c r="P6079" i="1"/>
  <c r="P2521" i="1"/>
  <c r="P2749" i="1"/>
  <c r="P2367" i="1"/>
  <c r="P2582" i="1"/>
  <c r="P2592" i="1"/>
  <c r="P2608" i="1"/>
  <c r="P2616" i="1"/>
  <c r="P2619" i="1"/>
  <c r="P2627" i="1"/>
  <c r="P2644" i="1"/>
  <c r="P2645" i="1"/>
  <c r="P2694" i="1"/>
  <c r="P2702" i="1"/>
  <c r="P2714" i="1"/>
  <c r="P2715" i="1"/>
  <c r="P2716" i="1"/>
  <c r="P2744" i="1"/>
  <c r="P2745" i="1"/>
  <c r="P2746" i="1"/>
  <c r="P6080" i="1"/>
  <c r="P2695" i="1"/>
  <c r="P2581" i="1"/>
  <c r="P2583" i="1"/>
  <c r="P2584" i="1"/>
  <c r="P2585" i="1"/>
  <c r="P2586" i="1"/>
  <c r="P2587" i="1"/>
  <c r="P2588" i="1"/>
  <c r="P2589" i="1"/>
  <c r="P2590" i="1"/>
  <c r="P2591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12" i="1"/>
  <c r="P2613" i="1"/>
  <c r="P2614" i="1"/>
  <c r="P2615" i="1"/>
  <c r="P2617" i="1"/>
  <c r="P2618" i="1"/>
  <c r="P2620" i="1"/>
  <c r="P2621" i="1"/>
  <c r="P2622" i="1"/>
  <c r="P2623" i="1"/>
  <c r="P2624" i="1"/>
  <c r="P2625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6" i="1"/>
  <c r="P2647" i="1"/>
  <c r="P2648" i="1"/>
  <c r="P2649" i="1"/>
  <c r="P2662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3" i="1"/>
  <c r="P2664" i="1"/>
  <c r="P2668" i="1"/>
  <c r="P2669" i="1"/>
  <c r="P2670" i="1"/>
  <c r="P2671" i="1"/>
  <c r="P2691" i="1"/>
  <c r="P2732" i="1"/>
  <c r="P2734" i="1"/>
  <c r="P2737" i="1"/>
  <c r="P2739" i="1"/>
  <c r="P2806" i="1"/>
  <c r="P6081" i="1"/>
  <c r="P2626" i="1"/>
  <c r="P2447" i="1"/>
  <c r="P2559" i="1"/>
  <c r="P2565" i="1"/>
  <c r="P2566" i="1"/>
  <c r="P2567" i="1"/>
  <c r="P2568" i="1"/>
  <c r="P2578" i="1"/>
  <c r="P2796" i="1"/>
  <c r="P2700" i="1"/>
  <c r="P2794" i="1"/>
  <c r="P2795" i="1"/>
  <c r="P2484" i="1"/>
  <c r="P2704" i="1"/>
  <c r="P2706" i="1"/>
  <c r="P6082" i="1"/>
  <c r="P2579" i="1"/>
  <c r="P2725" i="1"/>
  <c r="P2726" i="1"/>
  <c r="P2727" i="1"/>
  <c r="P2728" i="1"/>
  <c r="P6083" i="1"/>
  <c r="P2724" i="1"/>
  <c r="P2711" i="1"/>
  <c r="P2682" i="1"/>
  <c r="P2685" i="1"/>
  <c r="P2688" i="1"/>
  <c r="P6084" i="1"/>
  <c r="P2802" i="1"/>
  <c r="P2803" i="1"/>
  <c r="P2683" i="1"/>
  <c r="P2686" i="1"/>
  <c r="P2689" i="1"/>
  <c r="P6085" i="1"/>
  <c r="P2804" i="1"/>
  <c r="P2805" i="1"/>
  <c r="P2750" i="1"/>
  <c r="P2437" i="1"/>
  <c r="P2436" i="1"/>
  <c r="P2428" i="1"/>
  <c r="P2419" i="1"/>
  <c r="P2441" i="1"/>
  <c r="P2424" i="1"/>
  <c r="P2438" i="1"/>
  <c r="P2439" i="1"/>
  <c r="P2443" i="1"/>
  <c r="P2446" i="1"/>
  <c r="P2418" i="1"/>
  <c r="P2420" i="1"/>
  <c r="P2421" i="1"/>
  <c r="P2426" i="1"/>
  <c r="P2427" i="1"/>
  <c r="P2429" i="1"/>
  <c r="P2430" i="1"/>
  <c r="P2432" i="1"/>
  <c r="P2434" i="1"/>
  <c r="P2569" i="1"/>
  <c r="P2593" i="1"/>
  <c r="P2594" i="1"/>
  <c r="P2595" i="1"/>
  <c r="P2609" i="1"/>
  <c r="P2610" i="1"/>
  <c r="P2611" i="1"/>
  <c r="P2665" i="1"/>
  <c r="P2666" i="1"/>
  <c r="P2667" i="1"/>
  <c r="P6103" i="1"/>
  <c r="P2435" i="1"/>
  <c r="P2363" i="1"/>
  <c r="P6086" i="1"/>
  <c r="P2701" i="1"/>
  <c r="P6110" i="1"/>
  <c r="P2713" i="1"/>
  <c r="P6087" i="1"/>
  <c r="P2712" i="1"/>
  <c r="P6088" i="1"/>
  <c r="P6122" i="1"/>
  <c r="P6123" i="1"/>
  <c r="P2673" i="1"/>
  <c r="P2674" i="1"/>
  <c r="P2675" i="1"/>
  <c r="P2676" i="1"/>
  <c r="P2677" i="1"/>
  <c r="P2678" i="1"/>
  <c r="P2679" i="1"/>
  <c r="P2680" i="1"/>
  <c r="P2681" i="1"/>
  <c r="P2684" i="1"/>
  <c r="P2687" i="1"/>
  <c r="P2690" i="1"/>
  <c r="P2733" i="1"/>
  <c r="P2741" i="1"/>
  <c r="P6089" i="1"/>
  <c r="P2735" i="1"/>
  <c r="P2738" i="1"/>
  <c r="P6090" i="1"/>
  <c r="P2736" i="1"/>
  <c r="P2740" i="1"/>
  <c r="P6091" i="1"/>
  <c r="P2476" i="1"/>
  <c r="P2477" i="1"/>
  <c r="P2478" i="1"/>
  <c r="P2479" i="1"/>
  <c r="P2480" i="1"/>
  <c r="P2481" i="1"/>
  <c r="P2482" i="1"/>
  <c r="P2483" i="1"/>
  <c r="P2696" i="1"/>
  <c r="P6092" i="1"/>
  <c r="P6111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2895" i="1"/>
  <c r="P6140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332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863" i="1"/>
  <c r="P1928" i="1"/>
  <c r="P1929" i="1"/>
  <c r="P1930" i="1"/>
  <c r="P1274" i="1"/>
  <c r="P1931" i="1"/>
  <c r="P1932" i="1"/>
  <c r="P1933" i="1"/>
  <c r="P1934" i="1"/>
  <c r="P1935" i="1"/>
  <c r="P790" i="1"/>
  <c r="P795" i="1"/>
  <c r="P796" i="1"/>
  <c r="P875" i="1"/>
  <c r="P876" i="1"/>
  <c r="P57" i="1"/>
  <c r="P283" i="1"/>
  <c r="P1936" i="1"/>
  <c r="P345" i="1"/>
  <c r="P372" i="1"/>
  <c r="P551" i="1"/>
  <c r="P1937" i="1"/>
  <c r="P1938" i="1"/>
  <c r="P862" i="1"/>
  <c r="P1198" i="1"/>
  <c r="P763" i="1"/>
  <c r="P1939" i="1"/>
  <c r="P1940" i="1"/>
  <c r="P2096" i="1"/>
  <c r="P2097" i="1"/>
  <c r="P2098" i="1"/>
  <c r="P2099" i="1"/>
  <c r="P2100" i="1"/>
  <c r="P290" i="1"/>
  <c r="P650" i="1"/>
  <c r="P676" i="1"/>
  <c r="P19" i="1"/>
  <c r="P49" i="1"/>
  <c r="P481" i="1"/>
  <c r="P482" i="1"/>
  <c r="P483" i="1"/>
  <c r="P484" i="1"/>
  <c r="P485" i="1"/>
  <c r="P487" i="1"/>
  <c r="P488" i="1"/>
  <c r="P504" i="1"/>
  <c r="P505" i="1"/>
  <c r="P498" i="1"/>
  <c r="P502" i="1"/>
  <c r="P506" i="1"/>
  <c r="P518" i="1"/>
  <c r="P531" i="1"/>
  <c r="P539" i="1"/>
  <c r="P541" i="1"/>
  <c r="P543" i="1"/>
  <c r="P544" i="1"/>
  <c r="P371" i="1"/>
  <c r="P869" i="1"/>
  <c r="P262" i="1"/>
  <c r="P281" i="1"/>
  <c r="P285" i="1"/>
  <c r="P288" i="1"/>
  <c r="P291" i="1"/>
  <c r="P298" i="1"/>
  <c r="P299" i="1"/>
  <c r="P307" i="1"/>
  <c r="P317" i="1"/>
  <c r="P321" i="1"/>
  <c r="P856" i="1"/>
  <c r="P859" i="1"/>
  <c r="P276" i="1"/>
  <c r="P616" i="1"/>
  <c r="P677" i="1"/>
  <c r="P833" i="1"/>
  <c r="P927" i="1"/>
  <c r="P183" i="1"/>
  <c r="P261" i="1"/>
  <c r="P275" i="1"/>
  <c r="P277" i="1"/>
  <c r="P292" i="1"/>
  <c r="P538" i="1"/>
  <c r="P542" i="1"/>
  <c r="P621" i="1"/>
  <c r="P651" i="1"/>
  <c r="P655" i="1"/>
  <c r="P681" i="1"/>
  <c r="P693" i="1"/>
  <c r="P699" i="1"/>
  <c r="P700" i="1"/>
  <c r="P808" i="1"/>
  <c r="P944" i="1"/>
  <c r="P951" i="1"/>
  <c r="P954" i="1"/>
  <c r="P961" i="1"/>
  <c r="P279" i="1"/>
  <c r="P623" i="1"/>
  <c r="P625" i="1"/>
  <c r="P626" i="1"/>
  <c r="P649" i="1"/>
  <c r="P652" i="1"/>
  <c r="P674" i="1"/>
  <c r="P836" i="1"/>
  <c r="P860" i="1"/>
  <c r="P924" i="1"/>
  <c r="P939" i="1"/>
  <c r="P940" i="1"/>
  <c r="P941" i="1"/>
  <c r="P945" i="1"/>
  <c r="P949" i="1"/>
  <c r="P950" i="1"/>
  <c r="P952" i="1"/>
  <c r="P953" i="1"/>
  <c r="P955" i="1"/>
  <c r="P956" i="1"/>
  <c r="P958" i="1"/>
  <c r="P959" i="1"/>
  <c r="P962" i="1"/>
  <c r="P964" i="1"/>
  <c r="P965" i="1"/>
  <c r="P966" i="1"/>
  <c r="P653" i="1"/>
  <c r="P697" i="1"/>
  <c r="P960" i="1"/>
  <c r="P963" i="1"/>
  <c r="P327" i="1"/>
  <c r="P284" i="1"/>
  <c r="P308" i="1"/>
  <c r="P341" i="1"/>
  <c r="P342" i="1"/>
  <c r="P347" i="1"/>
  <c r="P854" i="1"/>
  <c r="P740" i="1"/>
  <c r="P871" i="1"/>
  <c r="P351" i="1"/>
  <c r="P781" i="1"/>
  <c r="P798" i="1"/>
  <c r="P791" i="1"/>
  <c r="P882" i="1"/>
  <c r="P880" i="1"/>
  <c r="P546" i="1"/>
  <c r="P596" i="1"/>
  <c r="P788" i="1"/>
  <c r="P877" i="1"/>
  <c r="P1276" i="1"/>
  <c r="P1277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568" i="1"/>
  <c r="P569" i="1"/>
  <c r="P594" i="1"/>
  <c r="P597" i="1"/>
  <c r="P598" i="1"/>
  <c r="P906" i="1"/>
  <c r="P787" i="1"/>
  <c r="P789" i="1"/>
  <c r="P909" i="1"/>
  <c r="P910" i="1"/>
  <c r="P911" i="1"/>
  <c r="P912" i="1"/>
  <c r="P913" i="1"/>
  <c r="P567" i="1"/>
  <c r="P602" i="1"/>
  <c r="P916" i="1"/>
  <c r="P917" i="1"/>
  <c r="P919" i="1"/>
  <c r="P920" i="1"/>
  <c r="P921" i="1"/>
  <c r="P922" i="1"/>
  <c r="P923" i="1"/>
  <c r="P2101" i="1"/>
  <c r="P2102" i="1"/>
  <c r="P2103" i="1"/>
  <c r="P2104" i="1"/>
  <c r="P928" i="1"/>
  <c r="P929" i="1"/>
  <c r="P930" i="1"/>
  <c r="P931" i="1"/>
  <c r="P2464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2465" i="1"/>
  <c r="P932" i="1"/>
  <c r="P933" i="1"/>
  <c r="P934" i="1"/>
  <c r="P938" i="1"/>
  <c r="P77" i="1"/>
  <c r="P957" i="1"/>
  <c r="P756" i="1"/>
  <c r="P757" i="1"/>
  <c r="P758" i="1"/>
  <c r="P760" i="1"/>
  <c r="P764" i="1"/>
  <c r="P765" i="1"/>
  <c r="P766" i="1"/>
  <c r="P767" i="1"/>
  <c r="P768" i="1"/>
  <c r="P770" i="1"/>
  <c r="P771" i="1"/>
  <c r="P772" i="1"/>
  <c r="P773" i="1"/>
  <c r="P774" i="1"/>
  <c r="P775" i="1"/>
  <c r="P776" i="1"/>
  <c r="P780" i="1"/>
  <c r="P782" i="1"/>
  <c r="P6124" i="1"/>
  <c r="P6125" i="1"/>
  <c r="P6126" i="1"/>
  <c r="P6112" i="1"/>
  <c r="P744" i="1"/>
  <c r="P2105" i="1"/>
  <c r="P6239" i="1"/>
  <c r="P6240" i="1"/>
  <c r="P6241" i="1"/>
  <c r="P6242" i="1"/>
  <c r="P62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6244" i="1"/>
  <c r="P6245" i="1"/>
  <c r="P6246" i="1"/>
  <c r="P6247" i="1"/>
  <c r="P6248" i="1"/>
  <c r="P2106" i="1"/>
  <c r="P2107" i="1"/>
  <c r="P2108" i="1"/>
  <c r="P2109" i="1"/>
  <c r="P809" i="1"/>
  <c r="P810" i="1"/>
  <c r="P811" i="1"/>
  <c r="P812" i="1"/>
  <c r="P4487" i="1"/>
  <c r="P4488" i="1"/>
  <c r="P4489" i="1"/>
  <c r="P4490" i="1"/>
  <c r="P4491" i="1"/>
  <c r="P4492" i="1"/>
  <c r="P4493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981" i="1"/>
  <c r="P982" i="1"/>
  <c r="P4494" i="1"/>
  <c r="P4495" i="1"/>
  <c r="P4496" i="1"/>
  <c r="P4497" i="1"/>
  <c r="P4498" i="1"/>
  <c r="P4499" i="1"/>
  <c r="P4500" i="1"/>
  <c r="P4501" i="1"/>
  <c r="P4502" i="1"/>
  <c r="P4503" i="1"/>
  <c r="P983" i="1"/>
  <c r="P2410" i="1"/>
  <c r="P2411" i="1"/>
  <c r="P2412" i="1"/>
  <c r="P6178" i="1"/>
  <c r="P6185" i="1"/>
  <c r="P866" i="1"/>
  <c r="P6187" i="1"/>
  <c r="P6188" i="1"/>
  <c r="P6186" i="1"/>
  <c r="P2986" i="1"/>
  <c r="P6093" i="1"/>
  <c r="P6094" i="1"/>
  <c r="P984" i="1"/>
  <c r="P985" i="1"/>
  <c r="P4509" i="1"/>
  <c r="P4510" i="1"/>
  <c r="P4511" i="1"/>
  <c r="P4512" i="1"/>
  <c r="P4513" i="1"/>
  <c r="P4514" i="1"/>
  <c r="P4515" i="1"/>
  <c r="P6249" i="1"/>
  <c r="P6250" i="1"/>
  <c r="P6251" i="1"/>
  <c r="P4516" i="1"/>
  <c r="P4517" i="1"/>
  <c r="P6252" i="1"/>
  <c r="P6253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6254" i="1"/>
  <c r="P6255" i="1"/>
  <c r="P6256" i="1"/>
  <c r="P6257" i="1"/>
  <c r="P6258" i="1"/>
  <c r="P6259" i="1"/>
  <c r="P6260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2466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4604" i="1"/>
  <c r="P1003" i="1"/>
  <c r="P1004" i="1"/>
  <c r="P1005" i="1"/>
  <c r="P1006" i="1"/>
  <c r="P1007" i="1"/>
  <c r="P1008" i="1"/>
  <c r="P1009" i="1"/>
  <c r="P1010" i="1"/>
  <c r="P1011" i="1"/>
  <c r="P2467" i="1"/>
  <c r="P4605" i="1"/>
  <c r="P4606" i="1"/>
  <c r="P4607" i="1"/>
  <c r="P4608" i="1"/>
  <c r="P4609" i="1"/>
  <c r="P4610" i="1"/>
  <c r="P4611" i="1"/>
  <c r="P4612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2468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1070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2758" i="1"/>
  <c r="P2760" i="1"/>
  <c r="P6104" i="1"/>
  <c r="P2759" i="1"/>
  <c r="P6095" i="1"/>
  <c r="P2756" i="1"/>
  <c r="P6105" i="1"/>
  <c r="P2775" i="1"/>
  <c r="P6096" i="1"/>
  <c r="P2558" i="1"/>
  <c r="P2757" i="1"/>
  <c r="P6097" i="1"/>
  <c r="P2522" i="1"/>
  <c r="P2523" i="1"/>
  <c r="P2524" i="1"/>
  <c r="P2525" i="1"/>
  <c r="P2526" i="1"/>
  <c r="P2770" i="1"/>
  <c r="P6098" i="1"/>
  <c r="P2527" i="1"/>
  <c r="P2528" i="1"/>
  <c r="P2529" i="1"/>
  <c r="P6106" i="1"/>
  <c r="P2783" i="1"/>
  <c r="P2784" i="1"/>
  <c r="P2752" i="1"/>
  <c r="P2754" i="1"/>
  <c r="P2761" i="1"/>
  <c r="P2762" i="1"/>
  <c r="P2763" i="1"/>
  <c r="P2764" i="1"/>
  <c r="P2767" i="1"/>
  <c r="P2779" i="1"/>
  <c r="P2785" i="1"/>
  <c r="P2786" i="1"/>
  <c r="P2787" i="1"/>
  <c r="P2788" i="1"/>
  <c r="P2789" i="1"/>
  <c r="P2790" i="1"/>
  <c r="P2791" i="1"/>
  <c r="P2792" i="1"/>
  <c r="P2793" i="1"/>
  <c r="P6099" i="1"/>
  <c r="P2753" i="1"/>
  <c r="P2755" i="1"/>
  <c r="P2765" i="1"/>
  <c r="P2766" i="1"/>
  <c r="P2768" i="1"/>
  <c r="P2769" i="1"/>
  <c r="P2771" i="1"/>
  <c r="P2776" i="1"/>
  <c r="P2777" i="1"/>
  <c r="P2778" i="1"/>
  <c r="P2780" i="1"/>
  <c r="P2781" i="1"/>
  <c r="P2782" i="1"/>
  <c r="P6100" i="1"/>
  <c r="P2772" i="1"/>
  <c r="P2773" i="1"/>
  <c r="P2774" i="1"/>
  <c r="P6107" i="1"/>
  <c r="P1086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1087" i="1"/>
  <c r="P1088" i="1"/>
  <c r="P1089" i="1"/>
  <c r="P1090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6261" i="1"/>
  <c r="P626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6263" i="1"/>
  <c r="P6264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6265" i="1"/>
  <c r="P6266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2469" i="1"/>
  <c r="P2470" i="1"/>
  <c r="P6267" i="1"/>
  <c r="P6268" i="1"/>
  <c r="P6269" i="1"/>
  <c r="P6270" i="1"/>
  <c r="P6271" i="1"/>
  <c r="P6272" i="1"/>
  <c r="P6273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6274" i="1"/>
  <c r="P6275" i="1"/>
  <c r="P6276" i="1"/>
  <c r="P4955" i="1"/>
  <c r="P4956" i="1"/>
  <c r="P6277" i="1"/>
  <c r="P6278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6279" i="1"/>
  <c r="P6280" i="1"/>
  <c r="P6281" i="1"/>
  <c r="P5009" i="1"/>
  <c r="P6282" i="1"/>
  <c r="P6283" i="1"/>
  <c r="P6284" i="1"/>
  <c r="P5010" i="1"/>
  <c r="P5011" i="1"/>
  <c r="P6285" i="1"/>
  <c r="P6286" i="1"/>
  <c r="P6287" i="1"/>
  <c r="P6288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6289" i="1"/>
  <c r="P6290" i="1"/>
  <c r="P6291" i="1"/>
  <c r="P5069" i="1"/>
  <c r="P5070" i="1"/>
  <c r="P6292" i="1"/>
  <c r="P6293" i="1"/>
  <c r="P6294" i="1"/>
  <c r="P5071" i="1"/>
  <c r="P5072" i="1"/>
  <c r="P6295" i="1"/>
  <c r="P6296" i="1"/>
  <c r="P6297" i="1"/>
  <c r="P6298" i="1"/>
  <c r="P6299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6300" i="1"/>
  <c r="P6301" i="1"/>
  <c r="P6302" i="1"/>
  <c r="P6303" i="1"/>
  <c r="P6304" i="1"/>
  <c r="P5095" i="1"/>
  <c r="P5096" i="1"/>
  <c r="P5097" i="1"/>
  <c r="P5098" i="1"/>
  <c r="P5099" i="1"/>
  <c r="P5100" i="1"/>
  <c r="P5101" i="1"/>
  <c r="P5102" i="1"/>
  <c r="P5103" i="1"/>
  <c r="P2471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6127" i="1"/>
  <c r="P1091" i="1"/>
  <c r="P1092" i="1"/>
  <c r="P1093" i="1"/>
  <c r="P1094" i="1"/>
  <c r="P1095" i="1"/>
  <c r="P1096" i="1"/>
  <c r="P1097" i="1"/>
  <c r="P1098" i="1"/>
  <c r="P1099" i="1"/>
  <c r="P1100" i="1"/>
  <c r="P1101" i="1"/>
  <c r="P1103" i="1"/>
  <c r="P1104" i="1"/>
  <c r="P1105" i="1"/>
  <c r="P1106" i="1"/>
  <c r="P1107" i="1"/>
  <c r="P1108" i="1"/>
  <c r="P1102" i="1"/>
  <c r="P2472" i="1"/>
  <c r="P1109" i="1"/>
  <c r="P6305" i="1"/>
  <c r="P6306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6307" i="1"/>
  <c r="P6308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6309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2413" i="1"/>
  <c r="P1110" i="1"/>
  <c r="P1115" i="1"/>
  <c r="P1111" i="1"/>
  <c r="P1112" i="1"/>
  <c r="P1113" i="1"/>
  <c r="P1114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9" i="1"/>
  <c r="P1140" i="1"/>
  <c r="P1141" i="1"/>
  <c r="P1142" i="1"/>
  <c r="P1143" i="1"/>
  <c r="P1144" i="1"/>
  <c r="P1145" i="1"/>
  <c r="P1146" i="1"/>
  <c r="P1147" i="1"/>
  <c r="P1148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8" i="1"/>
  <c r="P1169" i="1"/>
  <c r="P1166" i="1"/>
  <c r="P1167" i="1"/>
  <c r="P1184" i="1"/>
  <c r="P346" i="1"/>
  <c r="P827" i="1"/>
  <c r="P828" i="1"/>
  <c r="P830" i="1"/>
  <c r="P1197" i="1"/>
  <c r="P1199" i="1"/>
  <c r="P831" i="1"/>
  <c r="P832" i="1"/>
  <c r="P834" i="1"/>
  <c r="P1194" i="1"/>
  <c r="P1195" i="1"/>
  <c r="P835" i="1"/>
  <c r="P153" i="1"/>
  <c r="P154" i="1"/>
  <c r="P155" i="1"/>
  <c r="P169" i="1"/>
  <c r="P825" i="1"/>
  <c r="P826" i="1"/>
  <c r="P839" i="1"/>
  <c r="P348" i="1"/>
  <c r="P838" i="1"/>
  <c r="P1279" i="1"/>
  <c r="P566" i="1"/>
  <c r="P807" i="1"/>
  <c r="P357" i="1"/>
  <c r="P359" i="1"/>
  <c r="P547" i="1"/>
  <c r="P805" i="1"/>
  <c r="P841" i="1"/>
  <c r="P967" i="1"/>
  <c r="P1218" i="1"/>
  <c r="P1253" i="1"/>
  <c r="P1273" i="1"/>
  <c r="P1284" i="1"/>
  <c r="P1220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350" i="1"/>
  <c r="P1246" i="1"/>
  <c r="P280" i="1"/>
  <c r="P603" i="1"/>
  <c r="P622" i="1"/>
  <c r="P749" i="1"/>
  <c r="P750" i="1"/>
  <c r="P751" i="1"/>
  <c r="P837" i="1"/>
  <c r="P1255" i="1"/>
  <c r="P1256" i="1"/>
  <c r="P1257" i="1"/>
  <c r="P1258" i="1"/>
  <c r="P1259" i="1"/>
  <c r="P1260" i="1"/>
  <c r="P1261" i="1"/>
  <c r="P1269" i="1"/>
  <c r="P1270" i="1"/>
  <c r="P166" i="1"/>
  <c r="P353" i="1"/>
  <c r="P355" i="1"/>
  <c r="P360" i="1"/>
  <c r="P1275" i="1"/>
  <c r="P752" i="1"/>
  <c r="P755" i="1"/>
  <c r="P802" i="1"/>
  <c r="P804" i="1"/>
  <c r="P1280" i="1"/>
  <c r="P1282" i="1"/>
  <c r="P1283" i="1"/>
  <c r="P1281" i="1"/>
  <c r="P165" i="1"/>
  <c r="P358" i="1"/>
  <c r="P748" i="1"/>
  <c r="P784" i="1"/>
  <c r="P803" i="1"/>
  <c r="P799" i="1"/>
  <c r="P801" i="1"/>
  <c r="P792" i="1"/>
  <c r="P793" i="1"/>
  <c r="P886" i="1"/>
  <c r="P883" i="1"/>
  <c r="P884" i="1"/>
  <c r="P2110" i="1"/>
  <c r="P769" i="1"/>
  <c r="P844" i="1"/>
  <c r="P845" i="1"/>
  <c r="P846" i="1"/>
  <c r="P847" i="1"/>
  <c r="P848" i="1"/>
  <c r="P849" i="1"/>
  <c r="P850" i="1"/>
  <c r="P1305" i="1"/>
  <c r="P315" i="1"/>
  <c r="P318" i="1"/>
  <c r="P306" i="1"/>
  <c r="P309" i="1"/>
  <c r="P311" i="1"/>
  <c r="P694" i="1"/>
  <c r="P698" i="1"/>
  <c r="P851" i="1"/>
  <c r="P852" i="1"/>
  <c r="P853" i="1"/>
  <c r="P855" i="1"/>
  <c r="P857" i="1"/>
  <c r="P858" i="1"/>
  <c r="P312" i="1"/>
  <c r="P829" i="1"/>
  <c r="P2167" i="1"/>
  <c r="P349" i="1"/>
  <c r="P1324" i="1"/>
  <c r="P861" i="1"/>
  <c r="P785" i="1"/>
  <c r="P1327" i="1"/>
  <c r="P1328" i="1"/>
  <c r="P1329" i="1"/>
  <c r="P2168" i="1"/>
  <c r="P2169" i="1"/>
  <c r="P2170" i="1"/>
  <c r="P2171" i="1"/>
  <c r="P2172" i="1"/>
  <c r="P2173" i="1"/>
  <c r="P2174" i="1"/>
  <c r="P1531" i="1"/>
  <c r="P1532" i="1"/>
  <c r="P1710" i="1"/>
  <c r="P1745" i="1"/>
  <c r="P1627" i="1"/>
  <c r="P1742" i="1"/>
  <c r="P1727" i="1"/>
  <c r="P1728" i="1"/>
  <c r="P1703" i="1"/>
  <c r="P1624" i="1"/>
  <c r="P1862" i="1"/>
  <c r="P1864" i="1"/>
  <c r="P1866" i="1"/>
  <c r="P1696" i="1"/>
  <c r="P1667" i="1"/>
  <c r="P1382" i="1"/>
  <c r="P1450" i="1"/>
  <c r="P1800" i="1"/>
  <c r="P1803" i="1"/>
  <c r="P1805" i="1"/>
  <c r="P1809" i="1"/>
  <c r="P1811" i="1"/>
  <c r="P1816" i="1"/>
  <c r="P1819" i="1"/>
  <c r="P1821" i="1"/>
  <c r="P1825" i="1"/>
  <c r="P1827" i="1"/>
  <c r="P1832" i="1"/>
  <c r="P1836" i="1"/>
  <c r="P1838" i="1"/>
  <c r="P1841" i="1"/>
  <c r="P1845" i="1"/>
  <c r="P1847" i="1"/>
  <c r="P1851" i="1"/>
  <c r="P1853" i="1"/>
  <c r="P1858" i="1"/>
  <c r="P1859" i="1"/>
  <c r="P1863" i="1"/>
  <c r="P1865" i="1"/>
  <c r="P1867" i="1"/>
  <c r="P1870" i="1"/>
  <c r="P1872" i="1"/>
  <c r="P1874" i="1"/>
  <c r="P1876" i="1"/>
  <c r="P1880" i="1"/>
  <c r="P1882" i="1"/>
  <c r="P1884" i="1"/>
  <c r="P1888" i="1"/>
  <c r="P1889" i="1"/>
  <c r="P1891" i="1"/>
  <c r="P1893" i="1"/>
  <c r="P1900" i="1"/>
  <c r="P1902" i="1"/>
  <c r="P1383" i="1"/>
  <c r="P1451" i="1"/>
  <c r="P1384" i="1"/>
  <c r="P1452" i="1"/>
  <c r="P1385" i="1"/>
  <c r="P1453" i="1"/>
  <c r="P1386" i="1"/>
  <c r="P1454" i="1"/>
  <c r="P1515" i="1"/>
  <c r="P1387" i="1"/>
  <c r="P1455" i="1"/>
  <c r="P1388" i="1"/>
  <c r="P1456" i="1"/>
  <c r="P1389" i="1"/>
  <c r="P1457" i="1"/>
  <c r="P1390" i="1"/>
  <c r="P1458" i="1"/>
  <c r="P1391" i="1"/>
  <c r="P1459" i="1"/>
  <c r="P1362" i="1"/>
  <c r="P1372" i="1"/>
  <c r="P1368" i="1"/>
  <c r="P1373" i="1"/>
  <c r="P1392" i="1"/>
  <c r="P1460" i="1"/>
  <c r="P1393" i="1"/>
  <c r="P1461" i="1"/>
  <c r="P1573" i="1"/>
  <c r="P1744" i="1"/>
  <c r="P1394" i="1"/>
  <c r="P1462" i="1"/>
  <c r="P1395" i="1"/>
  <c r="P1463" i="1"/>
  <c r="P1396" i="1"/>
  <c r="P1464" i="1"/>
  <c r="P1397" i="1"/>
  <c r="P1465" i="1"/>
  <c r="P1398" i="1"/>
  <c r="P1466" i="1"/>
  <c r="P1399" i="1"/>
  <c r="P1467" i="1"/>
  <c r="P1533" i="1"/>
  <c r="P1400" i="1"/>
  <c r="P1468" i="1"/>
  <c r="P1534" i="1"/>
  <c r="P1354" i="1"/>
  <c r="P1535" i="1"/>
  <c r="P1369" i="1"/>
  <c r="P1374" i="1"/>
  <c r="P1401" i="1"/>
  <c r="P1469" i="1"/>
  <c r="P1402" i="1"/>
  <c r="P1470" i="1"/>
  <c r="P1370" i="1"/>
  <c r="P1375" i="1"/>
  <c r="P1403" i="1"/>
  <c r="P1471" i="1"/>
  <c r="P1404" i="1"/>
  <c r="P1472" i="1"/>
  <c r="P1405" i="1"/>
  <c r="P1473" i="1"/>
  <c r="P1516" i="1"/>
  <c r="P1517" i="1"/>
  <c r="P1518" i="1"/>
  <c r="P1406" i="1"/>
  <c r="P1474" i="1"/>
  <c r="P1780" i="1"/>
  <c r="P1407" i="1"/>
  <c r="P1475" i="1"/>
  <c r="P1363" i="1"/>
  <c r="P1364" i="1"/>
  <c r="P1365" i="1"/>
  <c r="P1408" i="1"/>
  <c r="P1476" i="1"/>
  <c r="P1783" i="1"/>
  <c r="P1654" i="1"/>
  <c r="P1628" i="1"/>
  <c r="P1704" i="1"/>
  <c r="P1409" i="1"/>
  <c r="P1477" i="1"/>
  <c r="P1749" i="1"/>
  <c r="P1641" i="1"/>
  <c r="P1536" i="1"/>
  <c r="P1537" i="1"/>
  <c r="P1538" i="1"/>
  <c r="P1539" i="1"/>
  <c r="P1692" i="1"/>
  <c r="P1540" i="1"/>
  <c r="P1410" i="1"/>
  <c r="P1478" i="1"/>
  <c r="P1541" i="1"/>
  <c r="P1542" i="1"/>
  <c r="P1543" i="1"/>
  <c r="P1544" i="1"/>
  <c r="P1545" i="1"/>
  <c r="P1519" i="1"/>
  <c r="P1522" i="1"/>
  <c r="P1629" i="1"/>
  <c r="P1546" i="1"/>
  <c r="P1520" i="1"/>
  <c r="P1523" i="1"/>
  <c r="P1612" i="1"/>
  <c r="P1547" i="1"/>
  <c r="P1548" i="1"/>
  <c r="P1549" i="1"/>
  <c r="P1550" i="1"/>
  <c r="P1551" i="1"/>
  <c r="P1552" i="1"/>
  <c r="P1729" i="1"/>
  <c r="P1574" i="1"/>
  <c r="P1735" i="1"/>
  <c r="P1553" i="1"/>
  <c r="P1711" i="1"/>
  <c r="P1669" i="1"/>
  <c r="P1712" i="1"/>
  <c r="P1705" i="1"/>
  <c r="P1706" i="1"/>
  <c r="P1361" i="1"/>
  <c r="P1554" i="1"/>
  <c r="P1750" i="1"/>
  <c r="P1761" i="1"/>
  <c r="P1411" i="1"/>
  <c r="P1479" i="1"/>
  <c r="P1412" i="1"/>
  <c r="P1480" i="1"/>
  <c r="P1751" i="1"/>
  <c r="P1762" i="1"/>
  <c r="P1730" i="1"/>
  <c r="P1555" i="1"/>
  <c r="P1556" i="1"/>
  <c r="P1557" i="1"/>
  <c r="P1752" i="1"/>
  <c r="P1763" i="1"/>
  <c r="P1613" i="1"/>
  <c r="P1623" i="1"/>
  <c r="P1630" i="1"/>
  <c r="P1631" i="1"/>
  <c r="P1413" i="1"/>
  <c r="P1481" i="1"/>
  <c r="P1414" i="1"/>
  <c r="P1482" i="1"/>
  <c r="P1415" i="1"/>
  <c r="P1483" i="1"/>
  <c r="P1416" i="1"/>
  <c r="P1484" i="1"/>
  <c r="P1417" i="1"/>
  <c r="P1485" i="1"/>
  <c r="P1418" i="1"/>
  <c r="P1486" i="1"/>
  <c r="P1739" i="1"/>
  <c r="P1419" i="1"/>
  <c r="P1487" i="1"/>
  <c r="P1753" i="1"/>
  <c r="P1764" i="1"/>
  <c r="P1558" i="1"/>
  <c r="P1559" i="1"/>
  <c r="P1731" i="1"/>
  <c r="P1614" i="1"/>
  <c r="P1560" i="1"/>
  <c r="P1754" i="1"/>
  <c r="P1765" i="1"/>
  <c r="P1736" i="1"/>
  <c r="P1713" i="1"/>
  <c r="P1743" i="1"/>
  <c r="P1707" i="1"/>
  <c r="P1420" i="1"/>
  <c r="P1488" i="1"/>
  <c r="P1632" i="1"/>
  <c r="P1755" i="1"/>
  <c r="P1766" i="1"/>
  <c r="P1615" i="1"/>
  <c r="P1355" i="1"/>
  <c r="P1521" i="1"/>
  <c r="P1524" i="1"/>
  <c r="P1633" i="1"/>
  <c r="P1732" i="1"/>
  <c r="P1652" i="1"/>
  <c r="P1421" i="1"/>
  <c r="P1489" i="1"/>
  <c r="P1422" i="1"/>
  <c r="P1490" i="1"/>
  <c r="P1423" i="1"/>
  <c r="P1491" i="1"/>
  <c r="P1740" i="1"/>
  <c r="P1634" i="1"/>
  <c r="P1424" i="1"/>
  <c r="P1492" i="1"/>
  <c r="P1376" i="1"/>
  <c r="P1425" i="1"/>
  <c r="P1493" i="1"/>
  <c r="P1426" i="1"/>
  <c r="P1494" i="1"/>
  <c r="P1427" i="1"/>
  <c r="P1495" i="1"/>
  <c r="P1428" i="1"/>
  <c r="P1496" i="1"/>
  <c r="P1429" i="1"/>
  <c r="P1497" i="1"/>
  <c r="P1616" i="1"/>
  <c r="P1617" i="1"/>
  <c r="P1618" i="1"/>
  <c r="P1653" i="1"/>
  <c r="P1756" i="1"/>
  <c r="P1767" i="1"/>
  <c r="P1430" i="1"/>
  <c r="P1498" i="1"/>
  <c r="P1431" i="1"/>
  <c r="P1499" i="1"/>
  <c r="P1432" i="1"/>
  <c r="P1500" i="1"/>
  <c r="P1433" i="1"/>
  <c r="P1501" i="1"/>
  <c r="P1366" i="1"/>
  <c r="P1367" i="1"/>
  <c r="P1714" i="1"/>
  <c r="P1715" i="1"/>
  <c r="P1779" i="1"/>
  <c r="P1716" i="1"/>
  <c r="P1717" i="1"/>
  <c r="P1525" i="1"/>
  <c r="P1599" i="1"/>
  <c r="P1642" i="1"/>
  <c r="P1577" i="1"/>
  <c r="P1670" i="1"/>
  <c r="P1578" i="1"/>
  <c r="P1683" i="1"/>
  <c r="P1686" i="1"/>
  <c r="P1600" i="1"/>
  <c r="P1606" i="1"/>
  <c r="P1561" i="1"/>
  <c r="P1671" i="1"/>
  <c r="P1562" i="1"/>
  <c r="P1526" i="1"/>
  <c r="P1697" i="1"/>
  <c r="P1563" i="1"/>
  <c r="P1698" i="1"/>
  <c r="P1564" i="1"/>
  <c r="P1672" i="1"/>
  <c r="P1579" i="1"/>
  <c r="P1601" i="1"/>
  <c r="P1607" i="1"/>
  <c r="P1657" i="1"/>
  <c r="P1658" i="1"/>
  <c r="P1565" i="1"/>
  <c r="P1673" i="1"/>
  <c r="P1619" i="1"/>
  <c r="P1566" i="1"/>
  <c r="P1527" i="1"/>
  <c r="P1643" i="1"/>
  <c r="P1580" i="1"/>
  <c r="P1581" i="1"/>
  <c r="P1674" i="1"/>
  <c r="P1675" i="1"/>
  <c r="P1676" i="1"/>
  <c r="P1582" i="1"/>
  <c r="P1677" i="1"/>
  <c r="P1659" i="1"/>
  <c r="P1583" i="1"/>
  <c r="P1584" i="1"/>
  <c r="P1699" i="1"/>
  <c r="P1660" i="1"/>
  <c r="P1661" i="1"/>
  <c r="P1567" i="1"/>
  <c r="P1662" i="1"/>
  <c r="P1644" i="1"/>
  <c r="P1620" i="1"/>
  <c r="P1645" i="1"/>
  <c r="P1663" i="1"/>
  <c r="P1568" i="1"/>
  <c r="P1585" i="1"/>
  <c r="P1687" i="1"/>
  <c r="P1586" i="1"/>
  <c r="P1572" i="1"/>
  <c r="P1569" i="1"/>
  <c r="P1646" i="1"/>
  <c r="P1668" i="1"/>
  <c r="P1684" i="1"/>
  <c r="P1693" i="1"/>
  <c r="P1602" i="1"/>
  <c r="P1608" i="1"/>
  <c r="P1587" i="1"/>
  <c r="P1603" i="1"/>
  <c r="P1609" i="1"/>
  <c r="P1588" i="1"/>
  <c r="P1589" i="1"/>
  <c r="P1528" i="1"/>
  <c r="P1708" i="1"/>
  <c r="P1529" i="1"/>
  <c r="P1590" i="1"/>
  <c r="P1664" i="1"/>
  <c r="P1604" i="1"/>
  <c r="P1610" i="1"/>
  <c r="P1688" i="1"/>
  <c r="P1647" i="1"/>
  <c r="P1701" i="1"/>
  <c r="P1377" i="1"/>
  <c r="P1434" i="1"/>
  <c r="P1502" i="1"/>
  <c r="P1435" i="1"/>
  <c r="P1503" i="1"/>
  <c r="P1436" i="1"/>
  <c r="P1504" i="1"/>
  <c r="P1655" i="1"/>
  <c r="P1635" i="1"/>
  <c r="P1625" i="1"/>
  <c r="P1801" i="1"/>
  <c r="P1804" i="1"/>
  <c r="P1806" i="1"/>
  <c r="P1810" i="1"/>
  <c r="P1812" i="1"/>
  <c r="P1817" i="1"/>
  <c r="P1820" i="1"/>
  <c r="P6113" i="1"/>
  <c r="P1822" i="1"/>
  <c r="P2422" i="1"/>
  <c r="P1826" i="1"/>
  <c r="P1828" i="1"/>
  <c r="P1833" i="1"/>
  <c r="P5288" i="1"/>
  <c r="P5289" i="1"/>
  <c r="P5290" i="1"/>
  <c r="P5291" i="1"/>
  <c r="P5292" i="1"/>
  <c r="P6310" i="1"/>
  <c r="P6311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6312" i="1"/>
  <c r="P6313" i="1"/>
  <c r="P6314" i="1"/>
  <c r="P6315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1837" i="1"/>
  <c r="P1839" i="1"/>
  <c r="P1842" i="1"/>
  <c r="P1846" i="1"/>
  <c r="P1848" i="1"/>
  <c r="P1852" i="1"/>
  <c r="P1854" i="1"/>
  <c r="P1871" i="1"/>
  <c r="P1873" i="1"/>
  <c r="P1875" i="1"/>
  <c r="P1877" i="1"/>
  <c r="P1881" i="1"/>
  <c r="P1883" i="1"/>
  <c r="P1885" i="1"/>
  <c r="P1892" i="1"/>
  <c r="P1894" i="1"/>
  <c r="P1901" i="1"/>
  <c r="P1903" i="1"/>
  <c r="P1656" i="1"/>
  <c r="P1648" i="1"/>
  <c r="P1622" i="1"/>
  <c r="P1757" i="1"/>
  <c r="P1768" i="1"/>
  <c r="P1758" i="1"/>
  <c r="P1769" i="1"/>
  <c r="P1759" i="1"/>
  <c r="P1770" i="1"/>
  <c r="P1636" i="1"/>
  <c r="P1637" i="1"/>
  <c r="P1638" i="1"/>
  <c r="P1733" i="1"/>
  <c r="P1639" i="1"/>
  <c r="P1640" i="1"/>
  <c r="P1772" i="1"/>
  <c r="P1773" i="1"/>
  <c r="P1774" i="1"/>
  <c r="P1775" i="1"/>
  <c r="P1784" i="1"/>
  <c r="P1785" i="1"/>
  <c r="P1786" i="1"/>
  <c r="P1787" i="1"/>
  <c r="P1788" i="1"/>
  <c r="P1789" i="1"/>
  <c r="P1790" i="1"/>
  <c r="P1791" i="1"/>
  <c r="P1781" i="1"/>
  <c r="P1792" i="1"/>
  <c r="P1793" i="1"/>
  <c r="P1782" i="1"/>
  <c r="P1794" i="1"/>
  <c r="P1437" i="1"/>
  <c r="P1505" i="1"/>
  <c r="P1438" i="1"/>
  <c r="P1506" i="1"/>
  <c r="P1439" i="1"/>
  <c r="P1507" i="1"/>
  <c r="P1440" i="1"/>
  <c r="P1508" i="1"/>
  <c r="P1575" i="1"/>
  <c r="P1441" i="1"/>
  <c r="P1509" i="1"/>
  <c r="P1442" i="1"/>
  <c r="P1510" i="1"/>
  <c r="P1443" i="1"/>
  <c r="P1511" i="1"/>
  <c r="P1737" i="1"/>
  <c r="P1738" i="1"/>
  <c r="P1444" i="1"/>
  <c r="P1512" i="1"/>
  <c r="P1445" i="1"/>
  <c r="P1513" i="1"/>
  <c r="P1446" i="1"/>
  <c r="P1514" i="1"/>
  <c r="P1760" i="1"/>
  <c r="P1771" i="1"/>
  <c r="P1591" i="1"/>
  <c r="P1592" i="1"/>
  <c r="P1734" i="1"/>
  <c r="P1718" i="1"/>
  <c r="P1776" i="1"/>
  <c r="P1777" i="1"/>
  <c r="P1778" i="1"/>
  <c r="P1700" i="1"/>
  <c r="P1719" i="1"/>
  <c r="P1720" i="1"/>
  <c r="P1593" i="1"/>
  <c r="P1721" i="1"/>
  <c r="P1722" i="1"/>
  <c r="P1723" i="1"/>
  <c r="P1694" i="1"/>
  <c r="P1746" i="1"/>
  <c r="P1747" i="1"/>
  <c r="P1748" i="1"/>
  <c r="P1621" i="1"/>
  <c r="P1695" i="1"/>
  <c r="P1530" i="1"/>
  <c r="P1649" i="1"/>
  <c r="P1650" i="1"/>
  <c r="P1570" i="1"/>
  <c r="P1678" i="1"/>
  <c r="P1679" i="1"/>
  <c r="P1689" i="1"/>
  <c r="P1680" i="1"/>
  <c r="P1681" i="1"/>
  <c r="P1594" i="1"/>
  <c r="P1595" i="1"/>
  <c r="P1596" i="1"/>
  <c r="P1605" i="1"/>
  <c r="P1611" i="1"/>
  <c r="P1597" i="1"/>
  <c r="P1356" i="1"/>
  <c r="P1357" i="1"/>
  <c r="P1358" i="1"/>
  <c r="P1665" i="1"/>
  <c r="P1666" i="1"/>
  <c r="P1651" i="1"/>
  <c r="P1682" i="1"/>
  <c r="P1598" i="1"/>
  <c r="P1685" i="1"/>
  <c r="P1690" i="1"/>
  <c r="P1571" i="1"/>
  <c r="P1691" i="1"/>
  <c r="P1724" i="1"/>
  <c r="P1725" i="1"/>
  <c r="P1726" i="1"/>
  <c r="P1371" i="1"/>
  <c r="P1378" i="1"/>
  <c r="P1795" i="1"/>
  <c r="P1796" i="1"/>
  <c r="P1797" i="1"/>
  <c r="P1798" i="1"/>
  <c r="P14" i="1"/>
  <c r="P15" i="1"/>
  <c r="P22" i="1"/>
  <c r="P24" i="1"/>
  <c r="P29" i="1"/>
  <c r="P31" i="1"/>
  <c r="P34" i="1"/>
  <c r="P36" i="1"/>
  <c r="P40" i="1"/>
  <c r="P41" i="1"/>
  <c r="P43" i="1"/>
  <c r="P44" i="1"/>
  <c r="P47" i="1"/>
  <c r="P48" i="1"/>
  <c r="P1905" i="1"/>
  <c r="P1906" i="1"/>
  <c r="P1907" i="1"/>
  <c r="P1908" i="1"/>
  <c r="P1909" i="1"/>
  <c r="P1910" i="1"/>
  <c r="P1911" i="1"/>
  <c r="P526" i="1"/>
  <c r="P1799" i="1"/>
  <c r="P1802" i="1"/>
  <c r="P1807" i="1"/>
  <c r="P1808" i="1"/>
  <c r="P1813" i="1"/>
  <c r="P1814" i="1"/>
  <c r="P1815" i="1"/>
  <c r="P1818" i="1"/>
  <c r="P1823" i="1"/>
  <c r="P1824" i="1"/>
  <c r="P1829" i="1"/>
  <c r="P1830" i="1"/>
  <c r="P1831" i="1"/>
  <c r="P1834" i="1"/>
  <c r="P1835" i="1"/>
  <c r="P1840" i="1"/>
  <c r="P1843" i="1"/>
  <c r="P1844" i="1"/>
  <c r="P1849" i="1"/>
  <c r="P1850" i="1"/>
  <c r="P1855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2473" i="1"/>
  <c r="P2474" i="1"/>
  <c r="P1856" i="1"/>
  <c r="P1857" i="1"/>
  <c r="P1860" i="1"/>
  <c r="P1861" i="1"/>
  <c r="P1868" i="1"/>
  <c r="P1869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1878" i="1"/>
  <c r="P1879" i="1"/>
  <c r="P1886" i="1"/>
  <c r="P1992" i="1"/>
  <c r="P1980" i="1"/>
  <c r="P1887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1890" i="1"/>
  <c r="P1895" i="1"/>
  <c r="P1896" i="1"/>
  <c r="P1899" i="1"/>
  <c r="P1904" i="1"/>
  <c r="P599" i="1"/>
  <c r="P1914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1915" i="1"/>
  <c r="P624" i="1"/>
  <c r="P6114" i="1"/>
  <c r="P675" i="1"/>
  <c r="P903" i="1"/>
  <c r="P904" i="1"/>
  <c r="P905" i="1"/>
  <c r="P908" i="1"/>
  <c r="P915" i="1"/>
  <c r="P925" i="1"/>
  <c r="P926" i="1"/>
  <c r="P943" i="1"/>
  <c r="P472" i="1"/>
  <c r="P473" i="1"/>
  <c r="P474" i="1"/>
  <c r="P476" i="1"/>
  <c r="P477" i="1"/>
  <c r="P478" i="1"/>
  <c r="P1205" i="1"/>
  <c r="P1206" i="1"/>
  <c r="P1207" i="1"/>
  <c r="P1208" i="1"/>
  <c r="P1209" i="1"/>
  <c r="P1202" i="1"/>
  <c r="P1203" i="1"/>
  <c r="P1204" i="1"/>
  <c r="P1210" i="1"/>
  <c r="P1993" i="1"/>
  <c r="P1981" i="1"/>
  <c r="P1982" i="1"/>
  <c r="P1944" i="1"/>
  <c r="P1945" i="1"/>
  <c r="P1946" i="1"/>
  <c r="P1947" i="1"/>
  <c r="P1954" i="1"/>
  <c r="P1949" i="1"/>
  <c r="P1950" i="1"/>
  <c r="P1951" i="1"/>
  <c r="P1952" i="1"/>
  <c r="P1953" i="1"/>
  <c r="P1948" i="1"/>
  <c r="P2041" i="1"/>
  <c r="P1956" i="1"/>
  <c r="P1957" i="1"/>
  <c r="P1958" i="1"/>
  <c r="P1959" i="1"/>
  <c r="P1965" i="1"/>
  <c r="P1961" i="1"/>
  <c r="P1962" i="1"/>
  <c r="P1963" i="1"/>
  <c r="P1964" i="1"/>
  <c r="P1960" i="1"/>
  <c r="P1966" i="1"/>
  <c r="P2042" i="1"/>
  <c r="P2049" i="1"/>
  <c r="P2039" i="1"/>
  <c r="P2047" i="1"/>
  <c r="P2040" i="1"/>
  <c r="P2043" i="1"/>
  <c r="P2050" i="1"/>
  <c r="P2044" i="1"/>
  <c r="P2045" i="1"/>
  <c r="P1897" i="1"/>
  <c r="P2005" i="1"/>
  <c r="P2006" i="1"/>
  <c r="P1967" i="1"/>
  <c r="P2046" i="1"/>
  <c r="P2414" i="1"/>
  <c r="P2475" i="1"/>
  <c r="P6135" i="1"/>
  <c r="P6139" i="1"/>
  <c r="P2007" i="1"/>
  <c r="P1972" i="1"/>
  <c r="P1898" i="1"/>
  <c r="P1983" i="1"/>
  <c r="P1984" i="1"/>
  <c r="P1985" i="1"/>
  <c r="P2055" i="1"/>
  <c r="P1968" i="1"/>
  <c r="P2056" i="1"/>
  <c r="P1969" i="1"/>
  <c r="P1970" i="1"/>
  <c r="P1971" i="1"/>
  <c r="P2025" i="1"/>
  <c r="P2031" i="1"/>
  <c r="P2026" i="1"/>
  <c r="P2032" i="1"/>
  <c r="P2027" i="1"/>
  <c r="P2033" i="1"/>
  <c r="P1995" i="1"/>
  <c r="P1996" i="1"/>
  <c r="P2001" i="1"/>
  <c r="P1997" i="1"/>
  <c r="P1986" i="1"/>
  <c r="P1998" i="1"/>
  <c r="P1999" i="1"/>
  <c r="P2000" i="1"/>
  <c r="P1987" i="1"/>
  <c r="P1988" i="1"/>
  <c r="P2009" i="1"/>
  <c r="P2010" i="1"/>
  <c r="P2011" i="1"/>
  <c r="P2012" i="1"/>
  <c r="P2021" i="1"/>
  <c r="P2013" i="1"/>
  <c r="P2018" i="1"/>
  <c r="P2014" i="1"/>
  <c r="P2015" i="1"/>
  <c r="P2019" i="1"/>
  <c r="P2016" i="1"/>
  <c r="P2017" i="1"/>
  <c r="P2020" i="1"/>
  <c r="P2035" i="1"/>
  <c r="P2036" i="1"/>
  <c r="P2037" i="1"/>
  <c r="P2038" i="1"/>
  <c r="P2054" i="1"/>
  <c r="P2085" i="1"/>
  <c r="P2057" i="1"/>
  <c r="P2058" i="1"/>
  <c r="P2059" i="1"/>
  <c r="P1943" i="1"/>
  <c r="P1973" i="1"/>
  <c r="P2003" i="1"/>
  <c r="P2022" i="1"/>
  <c r="P2028" i="1"/>
  <c r="P2051" i="1"/>
  <c r="P2008" i="1"/>
  <c r="P2052" i="1"/>
  <c r="P2023" i="1"/>
  <c r="P2029" i="1"/>
  <c r="P2024" i="1"/>
  <c r="P2053" i="1"/>
  <c r="P2030" i="1"/>
  <c r="P2048" i="1"/>
  <c r="P33" i="1"/>
  <c r="P35" i="1"/>
  <c r="P1170" i="1"/>
  <c r="P1171" i="1"/>
  <c r="P1174" i="1"/>
  <c r="P1175" i="1"/>
  <c r="P1176" i="1"/>
  <c r="P1177" i="1"/>
  <c r="P1178" i="1"/>
  <c r="P1179" i="1"/>
  <c r="P1180" i="1"/>
  <c r="P1181" i="1"/>
  <c r="P1172" i="1"/>
  <c r="P1173" i="1"/>
  <c r="P1183" i="1"/>
  <c r="P2066" i="1"/>
  <c r="P2067" i="1"/>
  <c r="P2068" i="1"/>
  <c r="P2069" i="1"/>
  <c r="P2070" i="1"/>
  <c r="P2060" i="1"/>
  <c r="P2061" i="1"/>
  <c r="P2062" i="1"/>
  <c r="P2063" i="1"/>
  <c r="P2072" i="1"/>
  <c r="P2064" i="1"/>
  <c r="P2071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65" i="1"/>
  <c r="P1182" i="1"/>
  <c r="P2086" i="1"/>
  <c r="P2087" i="1"/>
  <c r="P2088" i="1"/>
  <c r="P2089" i="1"/>
  <c r="P2090" i="1"/>
  <c r="P2091" i="1"/>
  <c r="P2092" i="1"/>
  <c r="P2093" i="1"/>
  <c r="P2094" i="1"/>
  <c r="P2095" i="1"/>
  <c r="P759" i="1"/>
  <c r="P761" i="1"/>
  <c r="P762" i="1"/>
  <c r="P1211" i="1"/>
  <c r="P1212" i="1"/>
  <c r="P1285" i="1"/>
  <c r="P475" i="1"/>
  <c r="P503" i="1"/>
  <c r="P1214" i="1"/>
  <c r="P1216" i="1"/>
  <c r="P1247" i="1"/>
  <c r="P1249" i="1"/>
  <c r="P1254" i="1"/>
  <c r="P708" i="1"/>
  <c r="P1278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5" i="1"/>
  <c r="P2146" i="1"/>
  <c r="P2147" i="1"/>
  <c r="P2148" i="1"/>
  <c r="P2149" i="1"/>
  <c r="P2150" i="1"/>
  <c r="P2151" i="1"/>
  <c r="P2152" i="1"/>
  <c r="P2153" i="1"/>
  <c r="P2165" i="1"/>
  <c r="P2166" i="1"/>
  <c r="P52" i="1"/>
  <c r="P72" i="1"/>
  <c r="P79" i="1"/>
  <c r="P150" i="1"/>
  <c r="P334" i="1"/>
  <c r="P264" i="1"/>
  <c r="P806" i="1"/>
  <c r="P907" i="1"/>
  <c r="P2355" i="1"/>
  <c r="P2357" i="1"/>
  <c r="P2359" i="1"/>
  <c r="P2360" i="1"/>
  <c r="P2361" i="1"/>
  <c r="F47" i="14"/>
  <c r="F46" i="14"/>
  <c r="F45" i="14"/>
  <c r="F3" i="14"/>
  <c r="F42" i="14"/>
  <c r="F20" i="14" l="1"/>
  <c r="F16" i="14" l="1"/>
  <c r="J4" i="13" l="1"/>
  <c r="J8" i="13"/>
  <c r="J12" i="13"/>
  <c r="J3" i="13"/>
  <c r="J5" i="13"/>
  <c r="J9" i="13"/>
  <c r="J13" i="13"/>
  <c r="J11" i="13"/>
  <c r="J6" i="13"/>
  <c r="J10" i="13"/>
  <c r="J14" i="13"/>
  <c r="J7" i="13"/>
  <c r="F36" i="14"/>
  <c r="F34" i="14"/>
  <c r="F38" i="14"/>
  <c r="F13" i="14"/>
  <c r="F5" i="14"/>
  <c r="F12" i="14"/>
  <c r="F14" i="14"/>
  <c r="F15" i="14"/>
  <c r="F17" i="14"/>
  <c r="F18" i="14"/>
  <c r="F19" i="14"/>
  <c r="F21" i="14"/>
  <c r="F22" i="14"/>
  <c r="F23" i="14"/>
  <c r="F24" i="14"/>
  <c r="F25" i="14"/>
  <c r="F26" i="14"/>
  <c r="F27" i="14"/>
  <c r="F28" i="14"/>
  <c r="F29" i="14"/>
  <c r="F30" i="14"/>
  <c r="F32" i="14"/>
  <c r="F35" i="14"/>
  <c r="F37" i="14"/>
  <c r="F39" i="14"/>
  <c r="F40" i="14"/>
  <c r="F43" i="14"/>
  <c r="F41" i="14"/>
  <c r="F6" i="14"/>
  <c r="F7" i="14"/>
  <c r="F8" i="14"/>
  <c r="F9" i="14"/>
  <c r="F10" i="14"/>
  <c r="F11" i="14"/>
  <c r="F44" i="14"/>
  <c r="F33" i="14"/>
  <c r="F4" i="14"/>
  <c r="I44" i="6" l="1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Horsley</author>
  </authors>
  <commentList>
    <comment ref="K4106" authorId="0" shapeId="0" xr:uid="{FFFD4D86-0BDF-4060-A70E-0DE516D76FF4}">
      <text>
        <r>
          <rPr>
            <b/>
            <sz val="9"/>
            <color indexed="81"/>
            <rFont val="Tahoma"/>
            <family val="2"/>
          </rPr>
          <t>Michael Horsley:
Riser bracket task, but conductor issue</t>
        </r>
      </text>
    </comment>
    <comment ref="K4107" authorId="0" shapeId="0" xr:uid="{FA7F0382-CC98-4891-8D26-FBA017D26471}">
      <text>
        <r>
          <rPr>
            <b/>
            <sz val="9"/>
            <color indexed="81"/>
            <rFont val="Tahoma"/>
            <family val="2"/>
          </rPr>
          <t>Michael Horsley:
Riser bracket task, but conductor issue</t>
        </r>
      </text>
    </comment>
    <comment ref="K4613" authorId="0" shapeId="0" xr:uid="{BDFE60EF-02A1-43FC-BBB3-8299772666DB}">
      <text>
        <r>
          <rPr>
            <b/>
            <sz val="9"/>
            <color indexed="81"/>
            <rFont val="Tahoma"/>
            <family val="2"/>
          </rPr>
          <t>Michael Horsley:
Riser bracket task, but conductor issue</t>
        </r>
      </text>
    </comment>
  </commentList>
</comments>
</file>

<file path=xl/sharedStrings.xml><?xml version="1.0" encoding="utf-8"?>
<sst xmlns="http://schemas.openxmlformats.org/spreadsheetml/2006/main" count="83902" uniqueCount="13017">
  <si>
    <t>WASP Codes</t>
  </si>
  <si>
    <t>Component</t>
  </si>
  <si>
    <t>Issue</t>
  </si>
  <si>
    <t>Reason</t>
  </si>
  <si>
    <t>Task Description</t>
  </si>
  <si>
    <t>Cause Description</t>
  </si>
  <si>
    <t>Asset Class Strategy</t>
  </si>
  <si>
    <t>Component Key</t>
  </si>
  <si>
    <t>Issue ACS</t>
  </si>
  <si>
    <t>Reason ACS</t>
  </si>
  <si>
    <t>Maintenance Activity</t>
  </si>
  <si>
    <t>01 Sub Inspection, supervised, DC mon &lt;=66kV</t>
  </si>
  <si>
    <t>01 Substation Inspection: non-supervised &lt;=66kV</t>
  </si>
  <si>
    <t>01 Substation Inspection: supervised &lt;=66kV</t>
  </si>
  <si>
    <t>02 Sub Inspection: supervised, DC mon &gt;=110KV</t>
  </si>
  <si>
    <t>02 Substation Inspection: non-supervised &gt;=110kV</t>
  </si>
  <si>
    <t>02 Substation Inspection: supervised &gt;=110kV</t>
  </si>
  <si>
    <t>03 - SC - Thermographic Survey</t>
  </si>
  <si>
    <t>03 Thermographic Survey</t>
  </si>
  <si>
    <t>04 - SC - Oil Samp PTX\RTX Annual DGA &amp; Moist Only</t>
  </si>
  <si>
    <t>04 - SC - Oil Sampling - Circuit Breakers</t>
  </si>
  <si>
    <t>04 - SC - Oil Sampling - Instrument TX</t>
  </si>
  <si>
    <t>04 - SC - Oil Sampling - Power\Reg Transformers</t>
  </si>
  <si>
    <t>04 - SC - Oil Sampling - Tap Changers</t>
  </si>
  <si>
    <t>04 - SC - Oil Sampling Single Phase Regulators</t>
  </si>
  <si>
    <t>04 - SC - PCB Sampling Auxiliary Transformers</t>
  </si>
  <si>
    <t>04 - SC - PCB Sampling Capacitor Bank</t>
  </si>
  <si>
    <t>04 - SC - PCB Sampling Circuit Breaker</t>
  </si>
  <si>
    <t>04 - SC - PCB Sampling Instrument Transformer</t>
  </si>
  <si>
    <t>04 - SC - PCB Sampling Other Equipment</t>
  </si>
  <si>
    <t>04 - SC - PCB Sampling Power Transformer</t>
  </si>
  <si>
    <t>04 - SC - PCB Sampling Regulator (Single Phase)</t>
  </si>
  <si>
    <t>04 - SC - PCB Sampling Tap Changer</t>
  </si>
  <si>
    <t>04 - SC - SF6 Gas Sampling (Full Lab Analysis)</t>
  </si>
  <si>
    <t>04 - SC - SF6 Gas Sampling (In House)</t>
  </si>
  <si>
    <t>04 Oil Sampling - Circuit Breakers</t>
  </si>
  <si>
    <t>04 Oil Sampling - Instrument TX</t>
  </si>
  <si>
    <t>04 Oil Sampling - Power\Regulating Transformers</t>
  </si>
  <si>
    <t>04 Oil Sampling - Single Phase Regulators</t>
  </si>
  <si>
    <t>04 Oil Sampling - Tap Changers</t>
  </si>
  <si>
    <t>04 Oil Sampling PTX\RTX Annual DGA &amp; Moisture Only</t>
  </si>
  <si>
    <t>05 - SC - Power and Regulating Tx Minor Maint.</t>
  </si>
  <si>
    <t>05 Power and Regulating Transformer Minor Maint.</t>
  </si>
  <si>
    <t>06 - SC - Power and Regulating Tx Major Maint.</t>
  </si>
  <si>
    <t>06 Power and Regulating Transformer Major Maint.</t>
  </si>
  <si>
    <t>07 - SC - Auxiliary Transformer Data Audit</t>
  </si>
  <si>
    <t>07 - SC - Auxiliary Transformer Maintenance</t>
  </si>
  <si>
    <t>07 Auxiliary Transformer Maintenance</t>
  </si>
  <si>
    <t>08 - SC - Tap Changer Operational Inspection</t>
  </si>
  <si>
    <t>08 Tap Changer Operational Inspection</t>
  </si>
  <si>
    <t>08R Single Phase Regulator Operational Inspection</t>
  </si>
  <si>
    <t>09 - SC - Tap Changer Minor Maintenance</t>
  </si>
  <si>
    <t>09 Tap Changer Minor Maintenance</t>
  </si>
  <si>
    <t>09R - SC- Single Phase Regulator Minor Maintenance</t>
  </si>
  <si>
    <t>09R Single Phase Regulator Minor Maintenance</t>
  </si>
  <si>
    <t>10 - SC - Tap Changer Major Maintenance</t>
  </si>
  <si>
    <t>10 Tap Changer Major Maintenance</t>
  </si>
  <si>
    <t>11 - SC - Circuit Breaker Operational Check</t>
  </si>
  <si>
    <t>11 Circuit Breaker Operational Check</t>
  </si>
  <si>
    <t>12 - SC - CB Minor Maint - SF6 - Category A</t>
  </si>
  <si>
    <t>12 - SC - CB Minor Maint - SF6 - Category B</t>
  </si>
  <si>
    <t>12 - SC - CB Minor Maint - SF6 - Category C</t>
  </si>
  <si>
    <t>12 - SC - Circuit Breaker Minor Maint - &lt;66kV</t>
  </si>
  <si>
    <t>12 - SC - Circuit Breaker Minor Maint - &gt;66kV</t>
  </si>
  <si>
    <t>12 - SC - Circuit Breaker Minor Maint - 66kV</t>
  </si>
  <si>
    <t>12 - SC - Circuit Breaker Minor Maint - Bulk Oil</t>
  </si>
  <si>
    <t>12 - SC - Circuit Breaker Minor Maint - Small Oil</t>
  </si>
  <si>
    <t>12 - SC - Circuit Breaker Minor Maint - Vacuum</t>
  </si>
  <si>
    <t>12 - SC - Recloser Minor Maintenance</t>
  </si>
  <si>
    <t>12 Circuit Breaker Minor Maint - Bulk Oil</t>
  </si>
  <si>
    <t>12 Circuit Breaker Minor Maint - SF6 - Category A</t>
  </si>
  <si>
    <t>12 Circuit Breaker Minor Maint - SF6 - Category B</t>
  </si>
  <si>
    <t>12 Circuit Breaker Minor Maint - SF6 - Category C</t>
  </si>
  <si>
    <t>12 Circuit Breaker Minor Maint - Small Oil</t>
  </si>
  <si>
    <t>12 Circuit Breaker Minor Maint - Vacuum</t>
  </si>
  <si>
    <t>12 Circuit Breaker Minor Maintenance - &lt;66kV</t>
  </si>
  <si>
    <t>12 Circuit Breaker Minor Maintenance - &gt;66kV</t>
  </si>
  <si>
    <t>12 Circuit Breaker Minor Maintenance - 66kV</t>
  </si>
  <si>
    <t>12 Recloser Minor Maintenance</t>
  </si>
  <si>
    <t>13 - SC - CB Major Maint - SF6 - Category A</t>
  </si>
  <si>
    <t>13 - SC - CB Major Maint - SF6 - Category B</t>
  </si>
  <si>
    <t>13 - SC - CB Major Maint - SF6 - Category C</t>
  </si>
  <si>
    <t>13 - SC - Circuit Breaker Major Maint - &lt;66 kV</t>
  </si>
  <si>
    <t>13 - SC - Circuit Breaker Major Maint - &gt;66 kV</t>
  </si>
  <si>
    <t>13 - SC - Circuit Breaker Major Maint - 66 kV</t>
  </si>
  <si>
    <t>13 - SC - Circuit Breaker Major Maint - Bulk Oil</t>
  </si>
  <si>
    <t>13 - SC - Circuit Breaker Major Maint - Small Oil</t>
  </si>
  <si>
    <t>13 - SC - Circuit Breaker Major Maint - Vacuum</t>
  </si>
  <si>
    <t>13 Circuit Breaker Major Maint - Bulk Oil</t>
  </si>
  <si>
    <t>13 Circuit Breaker Major Maint - SF6 - Category A</t>
  </si>
  <si>
    <t>13 Circuit Breaker Major Maint - SF6 - Category B</t>
  </si>
  <si>
    <t>13 Circuit Breaker Major Maint - SF6 - Category C</t>
  </si>
  <si>
    <t>13 Circuit Breaker Major Maint - Small Oil</t>
  </si>
  <si>
    <t>13 Circuit Breaker Major Maint - Vacuum</t>
  </si>
  <si>
    <t>13 Circuit Breaker Major Maintenance - &lt;66kV</t>
  </si>
  <si>
    <t>13 Circuit Breaker Major Maintenance - &gt;66 kV</t>
  </si>
  <si>
    <t>13 Circuit Breaker Major Maintenance - 66kV</t>
  </si>
  <si>
    <t>14 - SC - Current Transformer Maintenance</t>
  </si>
  <si>
    <t>14 Current Transformer Maintenance</t>
  </si>
  <si>
    <t>15 - SC - MVT and CVT Maint (Voltage Transformers)</t>
  </si>
  <si>
    <t>15 MVT and CVT Maintenance (Voltage Transformers)</t>
  </si>
  <si>
    <t>16 - SC - Fault Thrower Maintenance</t>
  </si>
  <si>
    <t>16 - SC - Switch Maintenance</t>
  </si>
  <si>
    <t>16 Fault Thrower Maintenance</t>
  </si>
  <si>
    <t>16 Switch Maintenance</t>
  </si>
  <si>
    <t>17 - SC - DC Systems (Batteries) Equalising charge</t>
  </si>
  <si>
    <t>17 - SC - DC Systems (Batteries) Minor Maintenance</t>
  </si>
  <si>
    <t>17 DC Systems (Batteries) Equalising charge</t>
  </si>
  <si>
    <t>17 DC Systems (Batteries) Minor Maintenance</t>
  </si>
  <si>
    <t>18 - SC - DC Systems (Batteries) Major Maintenance</t>
  </si>
  <si>
    <t>18 DC Systems (Batteries) Major Maintenance</t>
  </si>
  <si>
    <t>20 - SC - Compressed Air System Maintenance</t>
  </si>
  <si>
    <t>20 Compressed Air System Maintenance</t>
  </si>
  <si>
    <t>21 - SC - Fire Control System Maintenance</t>
  </si>
  <si>
    <t>21 Fire Control System Maintenance</t>
  </si>
  <si>
    <t>22 - SC - Protection &amp; Circuit Breaker Oper Maint.</t>
  </si>
  <si>
    <t>22 Protection &amp; Circuit Breaker Operational Maint.</t>
  </si>
  <si>
    <t>23 - SC - Protection System Full Calibration Maint</t>
  </si>
  <si>
    <t>23 Protection System Full Calibration Maintenance</t>
  </si>
  <si>
    <t>24 - SC - Voltage Regulation Relay Maintenance</t>
  </si>
  <si>
    <t>24 Voltage Regulation Relay Maintenance</t>
  </si>
  <si>
    <t>25 - SC - Capacitor Bank Maintenance</t>
  </si>
  <si>
    <t>25 Capacitor Bank Maintenance</t>
  </si>
  <si>
    <t>26 - SC - Surge Diverter Maintenance (&gt;22kV)</t>
  </si>
  <si>
    <t>26 Surge Diverter Maintenance (&gt;22kV)</t>
  </si>
  <si>
    <t>27 - SC - Earthing Reactor Maintenance</t>
  </si>
  <si>
    <t>27 Earthing Reactor Maintenance</t>
  </si>
  <si>
    <t>28 - SC - HV Cable Maintenance</t>
  </si>
  <si>
    <t>28 HV Cable Maintenance</t>
  </si>
  <si>
    <t>29 - SC - Earthing System Maintenance</t>
  </si>
  <si>
    <t>29 Earthing System Maintenance</t>
  </si>
  <si>
    <t>36 - SC - Surge Diverter Maintenance (&lt;=22kV)</t>
  </si>
  <si>
    <t>36 Surge Diverter Maintenance (&lt;=22kV)</t>
  </si>
  <si>
    <t>37 - SC - Portable Eyewash Station Maintenance</t>
  </si>
  <si>
    <t>37 Portable Eyewash Station Maintenance</t>
  </si>
  <si>
    <t>38 - SC - HV Switchboard Maintenance</t>
  </si>
  <si>
    <t>ABS - Install Earth Mat</t>
  </si>
  <si>
    <t>Earth Mat Required</t>
  </si>
  <si>
    <t>ABS - Install Insulated Down Rod</t>
  </si>
  <si>
    <t>ABS Faulty</t>
  </si>
  <si>
    <t>ABS - Maintain</t>
  </si>
  <si>
    <t>ABS - remove</t>
  </si>
  <si>
    <t>ABS redundant - no longer reqd.</t>
  </si>
  <si>
    <t>ABS - Remove Foreign Object</t>
  </si>
  <si>
    <t>ABS - remove foreign objects</t>
  </si>
  <si>
    <t>ABS foreign objects attached - weather / vandalism etc.</t>
  </si>
  <si>
    <t>ABS - repair</t>
  </si>
  <si>
    <t>ABS Insulator broken / damaged - flashover.</t>
  </si>
  <si>
    <t>ABS - Replace</t>
  </si>
  <si>
    <t>ABS - Replace Connections</t>
  </si>
  <si>
    <t>ABS - Replace Insulators</t>
  </si>
  <si>
    <t>ABS - Replace Load Breakers</t>
  </si>
  <si>
    <t>ABS - replace with Gas Switch</t>
  </si>
  <si>
    <t>ABS Insulator broken / damaged - corrosion of bolts / mounting hardware.</t>
  </si>
  <si>
    <t>ABS - upgrade to Gas Switch</t>
  </si>
  <si>
    <t>ABS not suitable - inadequate rating.</t>
  </si>
  <si>
    <t>Access - design assessment reqd</t>
  </si>
  <si>
    <t>Easement encroachment - pool.</t>
  </si>
  <si>
    <t>Access Track - Repair</t>
  </si>
  <si>
    <t>Access Track Required for Pole Inspection</t>
  </si>
  <si>
    <t>Ad hoc Data Capture/Audit/Surveys</t>
  </si>
  <si>
    <t>Ad Hoc Work - ZS Depot</t>
  </si>
  <si>
    <t>AEE - Other Works</t>
  </si>
  <si>
    <t>AEE - SC - Other Defects</t>
  </si>
  <si>
    <t>Aerial Inspection</t>
  </si>
  <si>
    <t>Aircraft Warning Sphere - Install</t>
  </si>
  <si>
    <t>Aircraft Warning Sphere Required</t>
  </si>
  <si>
    <t>Aircraft Warning Sphere - Replace</t>
  </si>
  <si>
    <t>Aircraft Warning Sphere Faulty</t>
  </si>
  <si>
    <t>Annual Fire Patrol</t>
  </si>
  <si>
    <t>Anti Climbing Guard - Fit</t>
  </si>
  <si>
    <t>Illegal Access Risk</t>
  </si>
  <si>
    <t>Anti-pump relay repair / replace.</t>
  </si>
  <si>
    <t xml:space="preserve">Closing mech. fails to open/close - loose connections on anti pumping relay. </t>
  </si>
  <si>
    <t>Asbestos - assessment reqd</t>
  </si>
  <si>
    <t>Asset suspected to contain asbestos - further investigation reqd.</t>
  </si>
  <si>
    <t>Asbestos - Identified</t>
  </si>
  <si>
    <t>Other - Add Note</t>
  </si>
  <si>
    <t>Asbestos - Inspect</t>
  </si>
  <si>
    <t>Assessment Required</t>
  </si>
  <si>
    <t>Asbestos - install warning sign</t>
  </si>
  <si>
    <t>Asset contains asbestos - add note.</t>
  </si>
  <si>
    <t>Asbestos - remove</t>
  </si>
  <si>
    <t>Asbestos Asset Inspection - 3 yr</t>
  </si>
  <si>
    <t>Asbestos Site Inspection - 3 yr</t>
  </si>
  <si>
    <t>ASE - SC - Fire Equipment defect</t>
  </si>
  <si>
    <t>ASE - SC - Other Protection Defect</t>
  </si>
  <si>
    <t>ASE - SC - Other Substation Defect</t>
  </si>
  <si>
    <t>ASE - SC - Safety Equipment defect</t>
  </si>
  <si>
    <t>ASE - SP - Other Protection Defect</t>
  </si>
  <si>
    <t>ASE - SP - Other Substation Defect</t>
  </si>
  <si>
    <t>Asset access - Issue notice to customer</t>
  </si>
  <si>
    <t>Asset access not available / denied - customer refusal.</t>
  </si>
  <si>
    <t>Asset data - update reqd</t>
  </si>
  <si>
    <t>Asset data update reqd - add note.</t>
  </si>
  <si>
    <t>ATX - SC - Bushing Damaged/Defective</t>
  </si>
  <si>
    <t>ATX - SC - Catastrophic Failure</t>
  </si>
  <si>
    <t>ATX - SC - Control/Protection/Indication defect</t>
  </si>
  <si>
    <t>ATX - SC - Corrosion/Paint/External Damage</t>
  </si>
  <si>
    <t>ATX - SC - Hot Joint</t>
  </si>
  <si>
    <t>ATX - SC - Insulation Quality</t>
  </si>
  <si>
    <t>ATX - SC - Oil Leak</t>
  </si>
  <si>
    <t>ATX - SC - Other Defects</t>
  </si>
  <si>
    <t>ATX - SC - Silica Gel Replacement</t>
  </si>
  <si>
    <t>Aux contactor clean / repair / replace.</t>
  </si>
  <si>
    <t xml:space="preserve">Auxiliary contactors open circuit / high resistance - dirty contacts. </t>
  </si>
  <si>
    <t>Aux contacts (pallets) clean / repair / replace.</t>
  </si>
  <si>
    <t xml:space="preserve">Aux contactors open circuit / high resistance - dirty contacts. </t>
  </si>
  <si>
    <t>Aux relay repair / replace.</t>
  </si>
  <si>
    <t xml:space="preserve">Auxiliary relay fails to operate - open circuit coil. </t>
  </si>
  <si>
    <t>AX019901 Full Maintenance - 6 yr</t>
  </si>
  <si>
    <t>AX029901 Full Maintenance - 6 yr</t>
  </si>
  <si>
    <t>AX029901 Oil Sample DGA and Moisture - 6 yr</t>
  </si>
  <si>
    <t>Barrier board repair/replace.</t>
  </si>
  <si>
    <t xml:space="preserve">Barrier boards partial discharge - inadequate clearances. </t>
  </si>
  <si>
    <t>BAT - SC - Age Limit Exceeded</t>
  </si>
  <si>
    <t>BAT - SC - Bank Capacity</t>
  </si>
  <si>
    <t>BAT - SC - Casing Damaged/Defective</t>
  </si>
  <si>
    <t>BAT - SC - Cell Failure</t>
  </si>
  <si>
    <t>BAT - SC - DC System Audit</t>
  </si>
  <si>
    <t>BAT - SC - Other Defects</t>
  </si>
  <si>
    <t>BAT - SC - Terminal Corrosion</t>
  </si>
  <si>
    <t>Battery bank futher testing required.</t>
  </si>
  <si>
    <t xml:space="preserve">Battery cell reduced capacity - degraded. </t>
  </si>
  <si>
    <t>Battery bank replace.</t>
  </si>
  <si>
    <t xml:space="preserve">Battery cell low voltage - internal defect. </t>
  </si>
  <si>
    <t>Battery cell clean / repair.</t>
  </si>
  <si>
    <t xml:space="preserve">Battery cell low electrolyte level - cracked caps/case. </t>
  </si>
  <si>
    <t>Battery cell electrolyte refill.</t>
  </si>
  <si>
    <t xml:space="preserve">Battery cell low voltage - low electrolyte level. </t>
  </si>
  <si>
    <t>Battery cell replace.</t>
  </si>
  <si>
    <t>Battery charger repair.</t>
  </si>
  <si>
    <t xml:space="preserve">AC fuse/Circuit breaker blown/tripped - unknown. </t>
  </si>
  <si>
    <t>Battery stand repair / replace.</t>
  </si>
  <si>
    <t xml:space="preserve">Battery stand (metallic) loss of strength - corrosion. </t>
  </si>
  <si>
    <t>BCR - SC - Other Defects</t>
  </si>
  <si>
    <t>BCR - SC - Output defect</t>
  </si>
  <si>
    <t>BDG - SC - Building Damaged/Defective</t>
  </si>
  <si>
    <t>BDG - SC - Bunding Defective</t>
  </si>
  <si>
    <t>BDG - SC - Fence/Gates Damaged/Defective</t>
  </si>
  <si>
    <t>BDG - SC - Lighting Damaged/Failed</t>
  </si>
  <si>
    <t>BDG - SC - Pest Control</t>
  </si>
  <si>
    <t>BDG - SC - Signage Damaged/Worn</t>
  </si>
  <si>
    <t>BDG - SC - Vegetation &amp; Waste</t>
  </si>
  <si>
    <t>Blocking relay (tapchanger) replace.</t>
  </si>
  <si>
    <t xml:space="preserve">TC blocking relay open circuit - burning / pitting. </t>
  </si>
  <si>
    <t>Bridge - repair</t>
  </si>
  <si>
    <t>Bridge / drain inoperable - blocked.</t>
  </si>
  <si>
    <t>Buchholz (main tank) repair.</t>
  </si>
  <si>
    <t xml:space="preserve">Bottom float sinks - damaged float. </t>
  </si>
  <si>
    <t>Buchholz (main tank) replace.</t>
  </si>
  <si>
    <t>Buchholz (tapchanger) repair.</t>
  </si>
  <si>
    <t xml:space="preserve">Detection vane loose - adjusting screw loose. </t>
  </si>
  <si>
    <t>Buchholz (tapchanger) replace.</t>
  </si>
  <si>
    <t xml:space="preserve">Wiring (general) porcelain insulation - age degradation. </t>
  </si>
  <si>
    <t>Buchholz adjust / bleed all air.</t>
  </si>
  <si>
    <t xml:space="preserve">Top float operated - Buchholz not bled. </t>
  </si>
  <si>
    <t>Buchholz bleed valve repair.</t>
  </si>
  <si>
    <t xml:space="preserve">Gas receiver unable to bleed - blocked bleed valve. </t>
  </si>
  <si>
    <t>Buchholz float repair / replace.</t>
  </si>
  <si>
    <t xml:space="preserve">Top float sinks - damaged float. </t>
  </si>
  <si>
    <t>Buchholz float switch repair / replace.</t>
  </si>
  <si>
    <t xml:space="preserve">Diaphragm operates - wrong rating. </t>
  </si>
  <si>
    <t>Buchholz oil weir screw clear.</t>
  </si>
  <si>
    <t xml:space="preserve">Protection scheme does not trip on low oil - past practice. </t>
  </si>
  <si>
    <t>Buchholz receiver sight glass repair.</t>
  </si>
  <si>
    <t xml:space="preserve">Gas receiver bleed sight glass obstructed - surface contamination. </t>
  </si>
  <si>
    <t>Buchholz repair / replace.</t>
  </si>
  <si>
    <t xml:space="preserve">Main sight glass cracked - mechanical impact. </t>
  </si>
  <si>
    <t>Bus bar cover replace/repair.</t>
  </si>
  <si>
    <t xml:space="preserve">Bus bar cover partial discharge - age degradation. </t>
  </si>
  <si>
    <t>Bus bar joint repair.</t>
  </si>
  <si>
    <t xml:space="preserve">Bus bar joint high resistance - contamination. </t>
  </si>
  <si>
    <t>Bus interlock repair / replace.</t>
  </si>
  <si>
    <t xml:space="preserve">Interlock assembly failure to select correct busbar - incorrect alignment of selection bar. </t>
  </si>
  <si>
    <t>Bushing repair.</t>
  </si>
  <si>
    <t xml:space="preserve">Bushing support misalignment of main contacts - no known failure mode. </t>
  </si>
  <si>
    <t>Bushing replace.</t>
  </si>
  <si>
    <t xml:space="preserve">Bushing seal leaks - degradation of seal. </t>
  </si>
  <si>
    <t>CAB - SC - External Damage</t>
  </si>
  <si>
    <t>CAB - SC - Hot Joint</t>
  </si>
  <si>
    <t>CAB - SC - Insulation Quality</t>
  </si>
  <si>
    <t>CAB - SC - Other Defect</t>
  </si>
  <si>
    <t>Cable - remove</t>
  </si>
  <si>
    <t>Cable redundant - no longer reqd.</t>
  </si>
  <si>
    <t>Cable - repair</t>
  </si>
  <si>
    <t>Cable (CONSAC) conductor deterioration / failure - overheating.</t>
  </si>
  <si>
    <t>Cable - replace</t>
  </si>
  <si>
    <t>Cable box repair / replace.</t>
  </si>
  <si>
    <t xml:space="preserve">Cable box loss of compound - age degradation. </t>
  </si>
  <si>
    <t>Cable guard - install</t>
  </si>
  <si>
    <t>Cable broken / damaged - third party impact.</t>
  </si>
  <si>
    <t>Cable guard - replace</t>
  </si>
  <si>
    <t>Cable guard broken / damaged - deterioration.</t>
  </si>
  <si>
    <t>Cable joint - replace</t>
  </si>
  <si>
    <t>Cable joint (CONSAC transition to XLPE) deteriorated - electrical failure.</t>
  </si>
  <si>
    <t>Cable termination - repair</t>
  </si>
  <si>
    <t>Cable support broken / damaged - corrosion of bolts / mounting hardware.</t>
  </si>
  <si>
    <t>Cable termination - replace</t>
  </si>
  <si>
    <t>Cable termination (compound filled) leaking - seal degraded.</t>
  </si>
  <si>
    <t>CAP - SC - Catastrophic Failure</t>
  </si>
  <si>
    <t>CAP - SC - Corrosion/Paint/External Damage</t>
  </si>
  <si>
    <t>CAP - SC - Faulty Can</t>
  </si>
  <si>
    <t>CAP - SC - Fluid Leak</t>
  </si>
  <si>
    <t>CAP - SC - Hot Joint</t>
  </si>
  <si>
    <t>CAP - SC - Other Defects</t>
  </si>
  <si>
    <t>Capacitor (closing) replace.</t>
  </si>
  <si>
    <t xml:space="preserve">Closing coil fails to open/close - closing cap failure. </t>
  </si>
  <si>
    <t>Capacitor (opening) replace.</t>
  </si>
  <si>
    <t xml:space="preserve">Trip coil fails to open - opening cap failure. </t>
  </si>
  <si>
    <t>CB pole nitrogen charge.</t>
  </si>
  <si>
    <t xml:space="preserve">Pole loss of I.R. - loss of gas pressure - moisture entry. </t>
  </si>
  <si>
    <t>CB pole replace.</t>
  </si>
  <si>
    <t xml:space="preserve">Insulated drive rod tracking - excessive moisture in oil combined with manufacturing defect. </t>
  </si>
  <si>
    <t>CB repair.</t>
  </si>
  <si>
    <t xml:space="preserve">Circuit breaker insulation breakdown - age degradation. </t>
  </si>
  <si>
    <t>CB replace.</t>
  </si>
  <si>
    <t>CB tank lining repair.</t>
  </si>
  <si>
    <t xml:space="preserve">Tank lining / barriers damaged - misalignment. </t>
  </si>
  <si>
    <t>CB tank repair / replace.</t>
  </si>
  <si>
    <t xml:space="preserve">Main tank loss of oil - oil leaks from seams or gaskets. </t>
  </si>
  <si>
    <t>CB truck bushing clean.</t>
  </si>
  <si>
    <t xml:space="preserve">Panel loss of I.R. - surface contamination. </t>
  </si>
  <si>
    <t>CB truck repair.</t>
  </si>
  <si>
    <t xml:space="preserve">Circuit breaker loss of I.R. - internal defect. </t>
  </si>
  <si>
    <t>CB truck replace.</t>
  </si>
  <si>
    <t>CB010301 Full Maintenance - 6 yr</t>
  </si>
  <si>
    <t>CB010301 Operational Check - 3 yr</t>
  </si>
  <si>
    <t>CB011901 Full Maintenance - 6 yr</t>
  </si>
  <si>
    <t>CB011901 Operational Check - 3 yr</t>
  </si>
  <si>
    <t>CB012001 Full Maintenance - 6 yr</t>
  </si>
  <si>
    <t>CB012001 Operational Check - 3 yr</t>
  </si>
  <si>
    <t>CB014001 Full Maintenance - 6 yr</t>
  </si>
  <si>
    <t>CB014001 Operational Check - 3 yr</t>
  </si>
  <si>
    <t>CB014601 Full Maintenance - 6 yr</t>
  </si>
  <si>
    <t>CB014601 Operational Check - 3 yr</t>
  </si>
  <si>
    <t>CB019901 Full Maintenance - 6 yr</t>
  </si>
  <si>
    <t>CB019901 Operational Check - 3 yr</t>
  </si>
  <si>
    <t>CB019902 Full Maintenance - 3 yr</t>
  </si>
  <si>
    <t>CB020702 Full Maintenance - 6 yr</t>
  </si>
  <si>
    <t>CB020702 Operational Check - 3 yr</t>
  </si>
  <si>
    <t>CB020703 Full Maintenance - 4 yr</t>
  </si>
  <si>
    <t>CB020703 Minor Maintenance - 2 yr</t>
  </si>
  <si>
    <t>CB020703 Operational Check - 3 yr</t>
  </si>
  <si>
    <t>CB020704 Full Maintenance - 6 yr</t>
  </si>
  <si>
    <t>CB020704 Operational Check - 3 yr</t>
  </si>
  <si>
    <t>CB021501 Full Maintenance - 6 yr</t>
  </si>
  <si>
    <t>CB021501 Operational Check - 3 yr</t>
  </si>
  <si>
    <t>CB021801 Full Maintenance - 6 yr</t>
  </si>
  <si>
    <t>CB021801 Operational Check - 3 yr</t>
  </si>
  <si>
    <t>CB029901 Full Maintenance - 6 yr</t>
  </si>
  <si>
    <t>CB029901 Operational Check - 3 yr</t>
  </si>
  <si>
    <t>CB030101 Full Maintenance - 12 yr</t>
  </si>
  <si>
    <t>CB030101 Operational Check - 3 yr</t>
  </si>
  <si>
    <t>CB030102 Full Maintenance - 12 yr</t>
  </si>
  <si>
    <t>CB030102 Operational Check - 3 yr</t>
  </si>
  <si>
    <t>CB030103 Full Maintenance - 12 yr</t>
  </si>
  <si>
    <t>CB030103 Operational Check - 3 yr</t>
  </si>
  <si>
    <t>CB030104 Full Maintenance - 12 yr</t>
  </si>
  <si>
    <t>CB030104 Operational Check - 3 yr</t>
  </si>
  <si>
    <t>CB031001 Full Maintenance - 12 yr</t>
  </si>
  <si>
    <t>CB031001 Operational Check - 3 yr</t>
  </si>
  <si>
    <t>CB032301 Full Maintenance - 12 yr</t>
  </si>
  <si>
    <t>CB032301 Operational Check - 3 yr</t>
  </si>
  <si>
    <t>CB033301 Full Maintenance - 12 yr</t>
  </si>
  <si>
    <t>CB033301 Operational Check - 3 yr</t>
  </si>
  <si>
    <t>CB034501 Full Maintenance - 12 yr</t>
  </si>
  <si>
    <t>CB034501 Operational Check - 3 yr</t>
  </si>
  <si>
    <t>CB034502 Full Maintenance - 12 yr</t>
  </si>
  <si>
    <t>CB034502 Operational Check - 3 yr</t>
  </si>
  <si>
    <t>CB034801 Full Maintenance - 12 yr</t>
  </si>
  <si>
    <t>CB034801 Operational Check - 3 yr</t>
  </si>
  <si>
    <t>CB035401 Full Maintenance - 12 yr</t>
  </si>
  <si>
    <t>CB035401 Operational Check - 3 yr</t>
  </si>
  <si>
    <t>CB039901 Full Maintenance - 12 yr</t>
  </si>
  <si>
    <t>CB039901 Operational Check - 3 yr</t>
  </si>
  <si>
    <t>CB039902 Full Maintenance - 12 yr</t>
  </si>
  <si>
    <t>CB039902 Operational Check - 3 yr</t>
  </si>
  <si>
    <t>CB040104 Full Maintenance - 12 yr</t>
  </si>
  <si>
    <t>CB040104 Operational Check - 3 yr</t>
  </si>
  <si>
    <t>CB040501 Full Maintenance - 12 yr</t>
  </si>
  <si>
    <t>CB040501 Operational Check - 3 yr</t>
  </si>
  <si>
    <t>CB041701 Full Maintenance - 12 yr</t>
  </si>
  <si>
    <t>CB041701 Operational Check - 3 yr</t>
  </si>
  <si>
    <t>CB042301 Full Maintenance - 12 yr</t>
  </si>
  <si>
    <t>CB042301 Operational Check - 3 yr</t>
  </si>
  <si>
    <t>CB042401 Full Maintenance - 12 yr</t>
  </si>
  <si>
    <t>CB042401 Operational Check - 3 yr</t>
  </si>
  <si>
    <t>CB042601 Full Maintenance - 12 yr</t>
  </si>
  <si>
    <t>CB042601 Operational Check - 3 yr</t>
  </si>
  <si>
    <t>CB042602 Full Maintenance - 12 yr</t>
  </si>
  <si>
    <t>CB042602 Operational Check - 3 yr</t>
  </si>
  <si>
    <t>CB042603 Full Maintenance - 12 yr</t>
  </si>
  <si>
    <t>CB042603 Operational Check - 3 yr</t>
  </si>
  <si>
    <t>CB043501 Full Maintenance - 12 yr</t>
  </si>
  <si>
    <t>CB043501 Operational Check - 3 yr</t>
  </si>
  <si>
    <t>CB043801 Full Maintenance - 12 yr</t>
  </si>
  <si>
    <t>CB043801 Operational Check - 3 yr</t>
  </si>
  <si>
    <t>CB044101 Full Maintenance - 12 yr</t>
  </si>
  <si>
    <t>CB044101 Operational Check - 3 yr</t>
  </si>
  <si>
    <t>CB044501 Full Maintenance - 12 yr</t>
  </si>
  <si>
    <t>CB044501 Operational Check - 3 yr</t>
  </si>
  <si>
    <t>CB044503 Full Maintenance - 12 yr</t>
  </si>
  <si>
    <t>CB044503 Operational Check - 3 yr</t>
  </si>
  <si>
    <t>CB045301 Full Maintenance - 12 yr</t>
  </si>
  <si>
    <t>CB045301 Operational Check - 3 yr</t>
  </si>
  <si>
    <t>CB049901 Full Maintenance - 12 yr</t>
  </si>
  <si>
    <t>CB049901 Operational Check - 3 yr</t>
  </si>
  <si>
    <t>CB049902 Full Maintenance - 12 yr</t>
  </si>
  <si>
    <t>CB049902 Operational Check - 3 yr</t>
  </si>
  <si>
    <t>CB049903 Full Maintenance - 3 yr</t>
  </si>
  <si>
    <t>CB049904 Full Maintenance - 12 yr</t>
  </si>
  <si>
    <t>CB049904 Operational Check - 3 yr</t>
  </si>
  <si>
    <t>CB049905 Full Maintenance - 3 yr</t>
  </si>
  <si>
    <t>CB054501 Full Maintenance - 12 yr</t>
  </si>
  <si>
    <t>CB054501 Operational Check - 3 yr</t>
  </si>
  <si>
    <t>CB054502 Full Maintenance - 12 yr</t>
  </si>
  <si>
    <t>CB054502 Operational Check - 3 yr</t>
  </si>
  <si>
    <t>CB055401 Full Maintenance - 12 yr</t>
  </si>
  <si>
    <t>CB055401 Operational Check - 3 yr</t>
  </si>
  <si>
    <t>CB059901 Full Maintenance - 12 yr</t>
  </si>
  <si>
    <t>CB059901 Operational Check - 3 yr</t>
  </si>
  <si>
    <t>CB065701 Full Maintenance - 12 yr</t>
  </si>
  <si>
    <t>CB065701 Operational Check - 3 yr</t>
  </si>
  <si>
    <t>CBR - SC - Cabinet Heater Defective</t>
  </si>
  <si>
    <t>CBR - SC - Catastrophic Failure</t>
  </si>
  <si>
    <t>CBR - SC - Contact Resistance</t>
  </si>
  <si>
    <t>CBR - SC - Control/Protection/Indication defect</t>
  </si>
  <si>
    <t>CBR - SC - Corrosion/Paint/External Damage</t>
  </si>
  <si>
    <t>CBR - SC - Gas Leak</t>
  </si>
  <si>
    <t>CBR - SC - Hot Joint</t>
  </si>
  <si>
    <t>CBR - SC - Insulation Quality - External</t>
  </si>
  <si>
    <t>CBR - SC - Insulation quality - Internal</t>
  </si>
  <si>
    <t>CBR - SC - Lubrication Problem</t>
  </si>
  <si>
    <t>CBR - SC - Mechanical Defect</t>
  </si>
  <si>
    <t>CBR - SC - Oil Leak</t>
  </si>
  <si>
    <t>CBR - SC - Other Defects</t>
  </si>
  <si>
    <t>CBR - SC - Slow Operating Time</t>
  </si>
  <si>
    <t>Clean up oil from output of oil water separator</t>
  </si>
  <si>
    <t>Close coil repair / replace.</t>
  </si>
  <si>
    <t xml:space="preserve">Close coil burnt  - jammed mechanism. </t>
  </si>
  <si>
    <t>Closing contactor repair / replace.</t>
  </si>
  <si>
    <t xml:space="preserve">Closing contactor burnt  - anti-pump circuit maloperation. </t>
  </si>
  <si>
    <t>Closing solenoid repair / replace.</t>
  </si>
  <si>
    <t xml:space="preserve">Closing solenoid fails to operate - age degradation of rubber operating dampers. </t>
  </si>
  <si>
    <t>Clutch plate clean / adjust.</t>
  </si>
  <si>
    <t xml:space="preserve">Closing mech. fails to latch - oil on clutch plate. </t>
  </si>
  <si>
    <t>COM - SC - Air Leak/Pipe defect</t>
  </si>
  <si>
    <t>COM - SC - Compressor defective</t>
  </si>
  <si>
    <t>COM - SC - Control System defective</t>
  </si>
  <si>
    <t>COM - SC - Other Defects</t>
  </si>
  <si>
    <t>Commissioning - Ancillary Electrical Equipment</t>
  </si>
  <si>
    <t>Commissioning - Auxiliary Transformer</t>
  </si>
  <si>
    <t>Commissioning - Battery</t>
  </si>
  <si>
    <t>Commissioning - Building</t>
  </si>
  <si>
    <t>Commissioning - Cable</t>
  </si>
  <si>
    <t>Commissioning - Capacitor Bank</t>
  </si>
  <si>
    <t>Commissioning - Charger</t>
  </si>
  <si>
    <t>Commissioning - Circuit Breaker</t>
  </si>
  <si>
    <t>Commissioning - Current Transformer</t>
  </si>
  <si>
    <t>Commissioning - Earthing System</t>
  </si>
  <si>
    <t>Commissioning - FI Plant</t>
  </si>
  <si>
    <t>Commissioning - Meter</t>
  </si>
  <si>
    <t>Commissioning - Oil Water Separator</t>
  </si>
  <si>
    <t>Commissioning - Other Equipment</t>
  </si>
  <si>
    <t>Commissioning - PC Circuit</t>
  </si>
  <si>
    <t>Commissioning - Power Transformer</t>
  </si>
  <si>
    <t>Commissioning - Regulator (Single Phase)</t>
  </si>
  <si>
    <t>Commissioning - Relay</t>
  </si>
  <si>
    <t>Commissioning - Ring Main Unit</t>
  </si>
  <si>
    <t>Commissioning - Surge Diverter</t>
  </si>
  <si>
    <t>Commissioning - Switch</t>
  </si>
  <si>
    <t>Commissioning - Switchboard (HV)</t>
  </si>
  <si>
    <t>Commissioning - Tap Changer</t>
  </si>
  <si>
    <t>Commissioning - Voltage Regulation Relay</t>
  </si>
  <si>
    <t>Commissioning - Voltage Transformer</t>
  </si>
  <si>
    <t>Comms (ADSS) - repair</t>
  </si>
  <si>
    <t>Comms conduit broken / damaged - mower guard missing.</t>
  </si>
  <si>
    <t>Comms (ADSS) fibre splice - install</t>
  </si>
  <si>
    <t>Non conductive fibre cable broken / damaged - abrasion.</t>
  </si>
  <si>
    <t>Comms (OPGW) fibre splice - install</t>
  </si>
  <si>
    <t>OPGW fibre splice reqd - conductor termination.</t>
  </si>
  <si>
    <t>Comms cable - investigation reqd</t>
  </si>
  <si>
    <t>Non conductive fibre cable investigation required - add note.</t>
  </si>
  <si>
    <t>Condition Assessment</t>
  </si>
  <si>
    <t>Conductor - design assessment reqd</t>
  </si>
  <si>
    <t>Conductor (HV) insufficient clearance - non compliant construction.</t>
  </si>
  <si>
    <t>Conductor - Design/Survey Required</t>
  </si>
  <si>
    <t>Bird Interference</t>
  </si>
  <si>
    <t>Conductor - install</t>
  </si>
  <si>
    <t>Conductor installation reqd - new connection.</t>
  </si>
  <si>
    <t>Conductor - Install Bird Diverters</t>
  </si>
  <si>
    <t>Conductor - Install Bridging Pin</t>
  </si>
  <si>
    <t>Insufficient Phase Clearance</t>
  </si>
  <si>
    <t>Conductor - Install Covered Dropper</t>
  </si>
  <si>
    <t>Conductor - Install Live Line Loop</t>
  </si>
  <si>
    <t>Live Line Loop Required</t>
  </si>
  <si>
    <t>Conductor - Install LV Spreader</t>
  </si>
  <si>
    <t>Conductor - Install Sleeves</t>
  </si>
  <si>
    <t>Insulation Damage</t>
  </si>
  <si>
    <t>Conductor - Install Splice</t>
  </si>
  <si>
    <t>Broken Strand</t>
  </si>
  <si>
    <t>Conductor - Install Vibration Dampers</t>
  </si>
  <si>
    <t>Damaged Conductors</t>
  </si>
  <si>
    <t>Conductor - Low Span Investigation</t>
  </si>
  <si>
    <t>HV Insufficent Ground Clearance</t>
  </si>
  <si>
    <t>Conductor - Maintenance Required</t>
  </si>
  <si>
    <t>Conductor - Mid Span Service / Spreader - Repair</t>
  </si>
  <si>
    <t>Missing/Loose Connectors or Clips</t>
  </si>
  <si>
    <t>Conductor - Programmed Spreaders Fire Prone Areas</t>
  </si>
  <si>
    <t>Networks Capital Project</t>
  </si>
  <si>
    <t>Conductor - relocate</t>
  </si>
  <si>
    <t>Conductor relocation reqd - recoverable works.</t>
  </si>
  <si>
    <t>Conductor - Remake Bridging</t>
  </si>
  <si>
    <t>Conductor - remove</t>
  </si>
  <si>
    <t>Conductor redundant - no longer reqd.</t>
  </si>
  <si>
    <t>Conductor - Remove Foreign Object</t>
  </si>
  <si>
    <t>Foreign Object on Line</t>
  </si>
  <si>
    <t>Conductor - remove foreign objects</t>
  </si>
  <si>
    <t>Conductor foreign objects attached - weather / vandalism etc.</t>
  </si>
  <si>
    <t>Conductor - Replace</t>
  </si>
  <si>
    <t>Conductor Corroded</t>
  </si>
  <si>
    <t>Conductor - Replace Armor Rods</t>
  </si>
  <si>
    <t>Preform Fitting Damaged</t>
  </si>
  <si>
    <t>Conductor - Replace Bridging</t>
  </si>
  <si>
    <t>Conductor - Replace Connection</t>
  </si>
  <si>
    <t>Connection Faulty</t>
  </si>
  <si>
    <t>Conductor - Replace Deadends</t>
  </si>
  <si>
    <t>Conductor - Replace Sleeves</t>
  </si>
  <si>
    <t>Conductor - Replace Splice</t>
  </si>
  <si>
    <t>Conductor - Replace Ties</t>
  </si>
  <si>
    <t>Unknown</t>
  </si>
  <si>
    <t>Pole Top Equipment</t>
  </si>
  <si>
    <t>[Conductor Ties - Tie]</t>
  </si>
  <si>
    <t>{unknown}</t>
  </si>
  <si>
    <t>(unknown)</t>
  </si>
  <si>
    <t>replace</t>
  </si>
  <si>
    <t>Conductor - Replace Vibration Dampers</t>
  </si>
  <si>
    <t>Conductor - retension</t>
  </si>
  <si>
    <t>Conductor (HV) insufficient clearance - conductor creep / structure movement.</t>
  </si>
  <si>
    <t>Conductor - Re-Tension</t>
  </si>
  <si>
    <t>Conductor - upgrade</t>
  </si>
  <si>
    <t>Conductor (AAC or AAAC) upgrade - fault level constraint.</t>
  </si>
  <si>
    <t>Conductor - Vibration Dampers Required</t>
  </si>
  <si>
    <t>Span identification program</t>
  </si>
  <si>
    <t>Conductor bridging - replace</t>
  </si>
  <si>
    <t>Conductor (AAC or AAAC) bridging deteriorated - corrosion.</t>
  </si>
  <si>
    <t>Conductor fittings - install</t>
  </si>
  <si>
    <t>Conductor (AAC or AAAC) armour rods missing - previous design standard.</t>
  </si>
  <si>
    <t>Conductor fittings - remove</t>
  </si>
  <si>
    <t>Conductor bird diverter no longer reqd - no longer reqd.</t>
  </si>
  <si>
    <t>Conductor fittings - replace</t>
  </si>
  <si>
    <t>Conductor (AAC or AAAC) armour rods deteriorated - fatigue.</t>
  </si>
  <si>
    <t>Conduit - repair</t>
  </si>
  <si>
    <t>Conduit broken / damaged - impact / deterioration.</t>
  </si>
  <si>
    <t>Connection (joint) clean / tighten.</t>
  </si>
  <si>
    <t xml:space="preserve">Connection palms overheated - corroded connection. </t>
  </si>
  <si>
    <t>Consider Asset Dismantle</t>
  </si>
  <si>
    <t>Consider Asset Removal</t>
  </si>
  <si>
    <t>Construction</t>
  </si>
  <si>
    <t>Control cabinet clean / repair / replace.</t>
  </si>
  <si>
    <t xml:space="preserve">Control cabinet / CT terminal box contaminant ingress - corrosion. </t>
  </si>
  <si>
    <t>Control cabinet seals repair / replace.</t>
  </si>
  <si>
    <t xml:space="preserve">Control cabinet / CT terminal box contaminant ingress - door seal failure. </t>
  </si>
  <si>
    <t>CP010101 Full Maintenance - 1 yr</t>
  </si>
  <si>
    <t>CP019901 Full Maintenance - 6 yr</t>
  </si>
  <si>
    <t>CP019902 Full Maintenance - 6 yr</t>
  </si>
  <si>
    <t>CPU control board replace.</t>
  </si>
  <si>
    <t xml:space="preserve">CPU control board fails to operate - internal failure. </t>
  </si>
  <si>
    <t>Critical Equipment Inspection</t>
  </si>
  <si>
    <t>Crossarm - Fit Anti-Split Bolt</t>
  </si>
  <si>
    <t>[Crossarm - Crossarm]</t>
  </si>
  <si>
    <t>{broken}</t>
  </si>
  <si>
    <t>modify</t>
  </si>
  <si>
    <t>Crossarm - further inspection required</t>
  </si>
  <si>
    <t>inspect</t>
  </si>
  <si>
    <t>Crossarm - install</t>
  </si>
  <si>
    <t>{not applicable}</t>
  </si>
  <si>
    <t>(not applicable)</t>
  </si>
  <si>
    <t>install</t>
  </si>
  <si>
    <t>Crossarm - Install Longer Crossarm</t>
  </si>
  <si>
    <t>{out of spec}</t>
  </si>
  <si>
    <t>Crossarm - repair</t>
  </si>
  <si>
    <t>Crossarm - replace</t>
  </si>
  <si>
    <t>Crossarm - Replace Brace Straps</t>
  </si>
  <si>
    <t>[Crossarm - Hardware - Brace]</t>
  </si>
  <si>
    <t>Crossarm - Termite Treatment Required</t>
  </si>
  <si>
    <t>repair</t>
  </si>
  <si>
    <t>Crossarm - upgrade</t>
  </si>
  <si>
    <t>CT029901  Full Maintenance - 12 yr</t>
  </si>
  <si>
    <t>CT039901  Full Maintenance - 6 yr</t>
  </si>
  <si>
    <t>CT039901 Oil Sample DGA and Moisture - 3 yr</t>
  </si>
  <si>
    <t>CT039901 Oil Sampling - Endurance CT - 2Yr</t>
  </si>
  <si>
    <t>CTX - SC - Catastrophic Failure</t>
  </si>
  <si>
    <t>CTX - SC - Corrosion/Paint/External Damage</t>
  </si>
  <si>
    <t>CTX - SC - CT Replacement - Megger Test, DDF</t>
  </si>
  <si>
    <t>CTX - SC - Hot Joint</t>
  </si>
  <si>
    <t>CTX - SC - Insulation Quality - External</t>
  </si>
  <si>
    <t>CTX - SC - Insulation Quality - Internal</t>
  </si>
  <si>
    <t>CTX - SC - Oil Leak</t>
  </si>
  <si>
    <t>CTX - SC - Other Defects</t>
  </si>
  <si>
    <t>CTX - SC - Recalibrate  Protection Scheme</t>
  </si>
  <si>
    <t>CTX - SC - Seals Defective</t>
  </si>
  <si>
    <t>Cubicle clean / repair / replace.</t>
  </si>
  <si>
    <t xml:space="preserve">Outdoor enclosure loss of I.R. - bus bar insulation contamination. </t>
  </si>
  <si>
    <t>Current Transformer replace.</t>
  </si>
  <si>
    <t xml:space="preserve">Capacitive insulation degraded - electrical surges. </t>
  </si>
  <si>
    <t>Current Transformer testing required.</t>
  </si>
  <si>
    <t xml:space="preserve">CT secondary shorted turns - open circuit operation. </t>
  </si>
  <si>
    <t>CVT monitor connections tighten.</t>
  </si>
  <si>
    <t xml:space="preserve">Connection stud high resistance - incorrect tightening. </t>
  </si>
  <si>
    <t>CVT monitor replace.</t>
  </si>
  <si>
    <t xml:space="preserve">Auxiliary coil does not operate - open circuit. </t>
  </si>
  <si>
    <t>Dash pot (shock absorber) repair / replace.</t>
  </si>
  <si>
    <t xml:space="preserve">Closing mech. fails to latch - damping dashpot worn. </t>
  </si>
  <si>
    <t>DC011003 Full Discharge - 3 yr</t>
  </si>
  <si>
    <t>DC011003 Replace - 6 yr</t>
  </si>
  <si>
    <t>DC011004 Full Discharge - 3 yr</t>
  </si>
  <si>
    <t>DC011004 Replace - 6 yr</t>
  </si>
  <si>
    <t>DC011005 Replace - 3yr</t>
  </si>
  <si>
    <t>DC011006 Replace - 3yr</t>
  </si>
  <si>
    <t>DC021000 Full Discharge - 3 yr (age &gt; 12 yrs)</t>
  </si>
  <si>
    <t>DC021000 Full Discharge - 6 yr (age &lt;= 12 yrs)</t>
  </si>
  <si>
    <t>DC021000 Minor Maintenance - 3 yr</t>
  </si>
  <si>
    <t>DC021001 Full Discharge - 3 yr (age &gt; 12 yrs)</t>
  </si>
  <si>
    <t>DC021001 Full Discharge - 6 yr (age &lt;= 12 yrs)</t>
  </si>
  <si>
    <t>DC021001 Minor Maintenance - 3 yr</t>
  </si>
  <si>
    <t>DDF testing required</t>
  </si>
  <si>
    <t xml:space="preserve">Bushings dielectric strength loss - loss of dielectric between foils. </t>
  </si>
  <si>
    <t>De-commissioning Task</t>
  </si>
  <si>
    <t>Disused Asset - Assessment Reqd</t>
  </si>
  <si>
    <t>zOther cause (unknown / unlisted) - add note.</t>
  </si>
  <si>
    <t>Disused hardware - remove</t>
  </si>
  <si>
    <t>Disused hardware redundant - add note.</t>
  </si>
  <si>
    <t>Drain - repair</t>
  </si>
  <si>
    <t>Drive motor repair / replace.</t>
  </si>
  <si>
    <t xml:space="preserve">Closing mech. fails to open/close - open circuit drive motor. </t>
  </si>
  <si>
    <t>Drive pins and circlip replace.</t>
  </si>
  <si>
    <t xml:space="preserve">Closing mech. fails to open/close - broken drive pin. </t>
  </si>
  <si>
    <t>Drive rod lock nut secure.</t>
  </si>
  <si>
    <t xml:space="preserve">Trip mech. drive rod shears - loose lock nuts. </t>
  </si>
  <si>
    <t>Drone Inspection</t>
  </si>
  <si>
    <t>DSA Commissioning Required</t>
  </si>
  <si>
    <t>DSA Communications Check</t>
  </si>
  <si>
    <t>DV019901 Polymer 33kV and up Replace - 24 yr</t>
  </si>
  <si>
    <t>DV019902 Full Maintenance - 6 yr</t>
  </si>
  <si>
    <t>DV019902 Porcelain 33kV and up Replace - 24 yr</t>
  </si>
  <si>
    <t>DV029901 Polymer 22kV and down Replace - 24 yr</t>
  </si>
  <si>
    <t>DV029902 Porcelain 22kV and down Replace - 24 yr</t>
  </si>
  <si>
    <t>Earth -  Remove</t>
  </si>
  <si>
    <t>Non Operational Earth Redundant</t>
  </si>
  <si>
    <t>Earth - ABS Handle - Reconnect</t>
  </si>
  <si>
    <t>Earth - further testing reqd</t>
  </si>
  <si>
    <t>Earthing installation high resistance - further investigation reqd.</t>
  </si>
  <si>
    <t>Earth - Further Testing Required</t>
  </si>
  <si>
    <t>Earth Test Required</t>
  </si>
  <si>
    <t>Earth - HV - Upgrade</t>
  </si>
  <si>
    <t>High Readings</t>
  </si>
  <si>
    <t>Earth - Install Known Earth</t>
  </si>
  <si>
    <t>Known Earth Unavailable</t>
  </si>
  <si>
    <t>Earth - LV - Upgrade</t>
  </si>
  <si>
    <t>Earth - Maintenance Required</t>
  </si>
  <si>
    <t>Earth - Maintenance Required - Modiwark Alarm</t>
  </si>
  <si>
    <t>Inspection Reading</t>
  </si>
  <si>
    <t>Earth - Maintenance Required - Test Noise</t>
  </si>
  <si>
    <t>Earth - Overhead - Reconnect</t>
  </si>
  <si>
    <t>Earth - remove</t>
  </si>
  <si>
    <t>Earth redundant - no longer reqd.</t>
  </si>
  <si>
    <t>Earth - repair</t>
  </si>
  <si>
    <t>Earth conductor insulation damaged / degraded - abrasion.</t>
  </si>
  <si>
    <t>Earth - Repair Arrestor Connections</t>
  </si>
  <si>
    <t>Earth - Replace Batten</t>
  </si>
  <si>
    <t>Conductor Faulty</t>
  </si>
  <si>
    <t>Earth - Replace Conductor</t>
  </si>
  <si>
    <t>Earth - Replace with Insulated Conductor</t>
  </si>
  <si>
    <t>Uncovered Conductor</t>
  </si>
  <si>
    <t>Earth - safe approach alarm</t>
  </si>
  <si>
    <t>Earthing installation excessive current detected - add note.</t>
  </si>
  <si>
    <t>Earth - Tank - Reconnect</t>
  </si>
  <si>
    <t>Earth Aerial  - Replace Conductor</t>
  </si>
  <si>
    <t>Earth Aerial - Join Wire</t>
  </si>
  <si>
    <t>Earth Aerial - Replace Support Bracket</t>
  </si>
  <si>
    <t>Bracket Faulty</t>
  </si>
  <si>
    <t>Earth Aerial - Re-Saddle Earth Wire</t>
  </si>
  <si>
    <t>Fixing Faulty</t>
  </si>
  <si>
    <t>Earth batten - replace</t>
  </si>
  <si>
    <t>Pole earth wire batten broken / damaged - deterioration.</t>
  </si>
  <si>
    <t>Earth conductor - replace</t>
  </si>
  <si>
    <t>Earth connection - replace</t>
  </si>
  <si>
    <t>Earthing / neutral bar defective - corrosion.</t>
  </si>
  <si>
    <t>Earth connection install.</t>
  </si>
  <si>
    <t xml:space="preserve">Equipment earth to earth grid connection open circuit / high resistance - no earth installed. </t>
  </si>
  <si>
    <t>Earth connection repair / replace.</t>
  </si>
  <si>
    <t xml:space="preserve">Buried earth conductors open circuit / high resistance - impact. (site excavation) </t>
  </si>
  <si>
    <t>Earth equipotential bond - replace</t>
  </si>
  <si>
    <t>Earthing equipotential bond damaged / missing - deterioration.</t>
  </si>
  <si>
    <t>Earth Fault Indicator - replace</t>
  </si>
  <si>
    <t>Earth Fault Indicator damaged / inoperable - CT damaged.</t>
  </si>
  <si>
    <t>Earth install required - design assessment</t>
  </si>
  <si>
    <t>high resistance (MEN) single earth</t>
  </si>
  <si>
    <t>Earth Mat - Install</t>
  </si>
  <si>
    <t>Earth Mat - Join Earth Wire</t>
  </si>
  <si>
    <t>Earth mat - replace</t>
  </si>
  <si>
    <t>Earth mat broken / damaged - corrosion / deterioration.</t>
  </si>
  <si>
    <t>Earth Mat - Upgrade Earth</t>
  </si>
  <si>
    <t>Earth Mat Faulty</t>
  </si>
  <si>
    <t>Earth Switch repair/replace.</t>
  </si>
  <si>
    <t xml:space="preserve">Disconnector / earth switch damaged contacts - operational degradation. </t>
  </si>
  <si>
    <t>Earth Testing (OH Equipment)</t>
  </si>
  <si>
    <t>Earth Testing (OH Sub)</t>
  </si>
  <si>
    <t>Earth Testing (OH SWER)</t>
  </si>
  <si>
    <t>Earth Testing (UG Sub)</t>
  </si>
  <si>
    <t>Earth testing required.</t>
  </si>
  <si>
    <t xml:space="preserve">Cable sheath open circuit - corrosion of connections. </t>
  </si>
  <si>
    <t>Earth Wire - Join</t>
  </si>
  <si>
    <t>Earth Wire - Re-Saddle</t>
  </si>
  <si>
    <t>Earthing electrode replace.</t>
  </si>
  <si>
    <t xml:space="preserve">Earthing electrodes open circuit / high resistance - corrosive conditions. </t>
  </si>
  <si>
    <t>Earthing engineering analysis required.</t>
  </si>
  <si>
    <t xml:space="preserve">Buried earth conductors excessive voltage - degradation of earth grid. </t>
  </si>
  <si>
    <t>Earthing fence isolation panel install.</t>
  </si>
  <si>
    <t xml:space="preserve">External fences high touch potential - private fence not isolated. </t>
  </si>
  <si>
    <t>Equipment Maintenance Req.</t>
  </si>
  <si>
    <t>Equipotential Bond - Remove</t>
  </si>
  <si>
    <t>high resistance (MEN) combined earth</t>
  </si>
  <si>
    <t>ER010000 Continuity Test - 6 yr</t>
  </si>
  <si>
    <t>ER010000 Full Current Injection - 18 yr</t>
  </si>
  <si>
    <t>ERS - SC - Earth Braids/Bonds defective</t>
  </si>
  <si>
    <t>ERS - SC - Earth Continuity</t>
  </si>
  <si>
    <t>ERS - SC - Earth Mat Damaged/Defective</t>
  </si>
  <si>
    <t>ERS - SC - Earth Potential - Transferred</t>
  </si>
  <si>
    <t>ERS - SC - Earth Potential Rise</t>
  </si>
  <si>
    <t>ERS - SC - Other Defects</t>
  </si>
  <si>
    <t>Explosion vent cap replace.</t>
  </si>
  <si>
    <t xml:space="preserve">Tank SF6 moisture ingress - missing explosion vent cap. </t>
  </si>
  <si>
    <t>Explosion vent replace + re-gas.</t>
  </si>
  <si>
    <t xml:space="preserve">Cable end boxes loss of I.R. - explosion vent. </t>
  </si>
  <si>
    <t>External insulation clean / repair.</t>
  </si>
  <si>
    <t xml:space="preserve">External insulation degraded - surface contamination/damage. </t>
  </si>
  <si>
    <t>Ezi-dry breather bottle replace.</t>
  </si>
  <si>
    <t xml:space="preserve">Oil loss of dielectric strength - moisture ingress. </t>
  </si>
  <si>
    <t>Ezi-dry silica gel replace.</t>
  </si>
  <si>
    <t xml:space="preserve">Oil dielectric strength loss - dehydrating breather ineffective. </t>
  </si>
  <si>
    <t>Fence - Repair</t>
  </si>
  <si>
    <t>Fence Damaged</t>
  </si>
  <si>
    <t>Fence earthing - repair</t>
  </si>
  <si>
    <t>Fence earth grid connection broken / damaged - deterioration.</t>
  </si>
  <si>
    <t>FI010101 Full Maintenance - 6 yr</t>
  </si>
  <si>
    <t>FI010101 Signal Check - 3 yr</t>
  </si>
  <si>
    <t>FI015601 Full Maintenance - 6 yr</t>
  </si>
  <si>
    <t>FI015601 Signal Check - 3 yr</t>
  </si>
  <si>
    <t>FI015602 Full Maintenance - 6 yr</t>
  </si>
  <si>
    <t>FI015602 Signal Check - 3 yr</t>
  </si>
  <si>
    <t>FI015603 Full Maintenance - 6 yr</t>
  </si>
  <si>
    <t>FI015603 Signal Check - 3 yr</t>
  </si>
  <si>
    <t>FI029901 Full Maintenance - 6 yr</t>
  </si>
  <si>
    <t>FI029901 Signal Check - 3 yr</t>
  </si>
  <si>
    <t>Fibre Attachment Defective</t>
  </si>
  <si>
    <t>Fuse - EDO Fuse Programmed Replacement</t>
  </si>
  <si>
    <t>Fuse - Maintain</t>
  </si>
  <si>
    <t>Fuses Faulty</t>
  </si>
  <si>
    <t>Fuse - Remove</t>
  </si>
  <si>
    <t>Fuse - Remove Foreign Object</t>
  </si>
  <si>
    <t>Fuse - Replace Connections</t>
  </si>
  <si>
    <t>Fuse - Replace Element/Cartridge</t>
  </si>
  <si>
    <t>Fuse - Replace Fuse</t>
  </si>
  <si>
    <t>Gas monitor replace &amp; SF6 gas refill.</t>
  </si>
  <si>
    <t xml:space="preserve">Gas density monitor fails - internal defect. </t>
  </si>
  <si>
    <t>Gas Switch - Install Actuator</t>
  </si>
  <si>
    <t>Locking Mechanism Required</t>
  </si>
  <si>
    <t>Gas Switch - Replace - Buck Arm Mount</t>
  </si>
  <si>
    <t>Gas Switch Faulty</t>
  </si>
  <si>
    <t>Gas Switch - Replace - Pole Top Mount</t>
  </si>
  <si>
    <t>Gas Switch - Replace Connections</t>
  </si>
  <si>
    <t>Gas Switch - Replace L Bracket</t>
  </si>
  <si>
    <t>L Bracket Not Chamfered</t>
  </si>
  <si>
    <t>Gasket replace.</t>
  </si>
  <si>
    <t xml:space="preserve">Head loss of pressure - leaking gauges. </t>
  </si>
  <si>
    <t>Gate - Install</t>
  </si>
  <si>
    <t>No Access</t>
  </si>
  <si>
    <t>Gate - Repair</t>
  </si>
  <si>
    <t>Gate Faulty</t>
  </si>
  <si>
    <t>Gate redesign to prevent outward opening.</t>
  </si>
  <si>
    <t xml:space="preserve">Gate high touch potential - gate opens outwards. </t>
  </si>
  <si>
    <t>Gearbox oil re-fill.</t>
  </si>
  <si>
    <t xml:space="preserve">Closing mech. fails to open/close - gearbox seized. </t>
  </si>
  <si>
    <t>GIS High speed earthing switch repair.</t>
  </si>
  <si>
    <t xml:space="preserve">Earth switch damaged contacts - closure onto faults. </t>
  </si>
  <si>
    <t>GIS isolator repair / replace.</t>
  </si>
  <si>
    <t>GIS moisture filter medium replace.</t>
  </si>
  <si>
    <t xml:space="preserve">Cable end boxes SF6 gas degrades - ineffective desiccant bag. </t>
  </si>
  <si>
    <t>Ground Substation Maintenance Major</t>
  </si>
  <si>
    <t>Ground Substation Maintenance Minor</t>
  </si>
  <si>
    <t>Groundmount Substation Inspection</t>
  </si>
  <si>
    <t>Guage repair / replace.</t>
  </si>
  <si>
    <t xml:space="preserve">Oil gauge incorrect indication - dirty sight glass. </t>
  </si>
  <si>
    <t>Guy - Install</t>
  </si>
  <si>
    <t>Guy - Install Goal Posts</t>
  </si>
  <si>
    <t>Guy protection required</t>
  </si>
  <si>
    <t>Guy - Programmed Replacement</t>
  </si>
  <si>
    <t>Guy - Remove</t>
  </si>
  <si>
    <t>Guy Faulty</t>
  </si>
  <si>
    <t>Guy - Repair/Refit</t>
  </si>
  <si>
    <t>Guy - Replace</t>
  </si>
  <si>
    <t>Guy - Replace Anchor</t>
  </si>
  <si>
    <t>Guy - Replace Dead-End</t>
  </si>
  <si>
    <t>Guy - Replace Goal Post</t>
  </si>
  <si>
    <t>Guy - Replace Guy Guard</t>
  </si>
  <si>
    <t>Guy - Replace Side-Walk Strut</t>
  </si>
  <si>
    <t>Guy - Replace/Reposition Insulator</t>
  </si>
  <si>
    <t>Guy - Retension</t>
  </si>
  <si>
    <t>Guy - Wrap with Barb Wire</t>
  </si>
  <si>
    <t>Hardware - Tighten</t>
  </si>
  <si>
    <t>[Crossarm - Hardware]</t>
  </si>
  <si>
    <t>{loose}</t>
  </si>
  <si>
    <t>(any reason)</t>
  </si>
  <si>
    <t>Heater repair.</t>
  </si>
  <si>
    <t xml:space="preserve">Heater does not switch off - thermostat failure. </t>
  </si>
  <si>
    <t>Herbicide - Follow-up Spray</t>
  </si>
  <si>
    <t>Herbicide - Initial Spray</t>
  </si>
  <si>
    <t>Herbicide - Stem Inject</t>
  </si>
  <si>
    <t>HV cable link box repair / replace.</t>
  </si>
  <si>
    <t xml:space="preserve">Link box (air) high resistance - broken connection stud. </t>
  </si>
  <si>
    <t>HV cable link box seals repair / replace.</t>
  </si>
  <si>
    <t xml:space="preserve">Cable overheated - link box water ingress. </t>
  </si>
  <si>
    <t>HV cable repair / replace.</t>
  </si>
  <si>
    <t xml:space="preserve">Cable (general) severed - mechanical damage. </t>
  </si>
  <si>
    <t>HV cable sheath SVL repair / replace.</t>
  </si>
  <si>
    <t xml:space="preserve">Cable screen damaged serving - open circuit sheath surge diverter.(SVL) </t>
  </si>
  <si>
    <t>HV cable support clamps repair / replace.</t>
  </si>
  <si>
    <t xml:space="preserve">Cable sealing end core movement - design. </t>
  </si>
  <si>
    <t>HV cable termination repair / replace.</t>
  </si>
  <si>
    <t>Insect treatment.</t>
  </si>
  <si>
    <t xml:space="preserve">Control cabinet vermin ingress - design fault. </t>
  </si>
  <si>
    <t>Inspect, clean and reapply approved coating.</t>
  </si>
  <si>
    <t xml:space="preserve">Switch panel loss of I.R. - internal defect. </t>
  </si>
  <si>
    <t>Inspection - bypass pole</t>
  </si>
  <si>
    <t>Instrument transformer replace.</t>
  </si>
  <si>
    <t xml:space="preserve">Circuit breaker high resistance - vacuum interrupter. </t>
  </si>
  <si>
    <t>Insulator - Extra Disk Required</t>
  </si>
  <si>
    <t>[Insulator - Insulator]</t>
  </si>
  <si>
    <t>Insulator - Remove Disc</t>
  </si>
  <si>
    <t>Insulator - repair</t>
  </si>
  <si>
    <t>Insulator - Replace</t>
  </si>
  <si>
    <t>Insulator - Replace Clevis</t>
  </si>
  <si>
    <t>[Insulator - Hardware - Clevis]</t>
  </si>
  <si>
    <t>Insulator - Replace Pins</t>
  </si>
  <si>
    <t>[Insulator - Hardware - Hardware]</t>
  </si>
  <si>
    <t>Insulator - Replace Shackles</t>
  </si>
  <si>
    <t>Insulator - Replace with Polymer Ins.</t>
  </si>
  <si>
    <t>Insulator - upgrade</t>
  </si>
  <si>
    <t>Insulator - Wash and Clean</t>
  </si>
  <si>
    <t>{tracking}</t>
  </si>
  <si>
    <t>Insulator (glass) - replace</t>
  </si>
  <si>
    <t>Insulator (hard cyclo) - replace</t>
  </si>
  <si>
    <t>Insulator (porcelain) - replace</t>
  </si>
  <si>
    <t>Insulator (soft polymer) - replace</t>
  </si>
  <si>
    <t>Insulator clean/repair/replace.</t>
  </si>
  <si>
    <t xml:space="preserve">Insulator mechanical failure - mechanical forces. </t>
  </si>
  <si>
    <t>Interlocking mechanism adjust / repair / replace.</t>
  </si>
  <si>
    <t xml:space="preserve">Aux contacts open circuit - wear/corroded interlocking lever. </t>
  </si>
  <si>
    <t>Investigate/repair oil and water separation fail</t>
  </si>
  <si>
    <t>Jack bus switch repair/replace.</t>
  </si>
  <si>
    <t xml:space="preserve">Switch contacts open circuit - joint fatigue. </t>
  </si>
  <si>
    <t>Jackbus switch elec.interlock repair/replace.</t>
  </si>
  <si>
    <t xml:space="preserve">Electrical interlock unable to operate - open circuit. </t>
  </si>
  <si>
    <t>Legacy Inspection</t>
  </si>
  <si>
    <t>Light Not Working</t>
  </si>
  <si>
    <t>Bulk Replacement Audit</t>
  </si>
  <si>
    <t>Lighting - Bulk Lamp Upgrade Program</t>
  </si>
  <si>
    <t>Lighting - Bulk Luminaire Upgrade Program</t>
  </si>
  <si>
    <t>Streetlight Upgrade Program</t>
  </si>
  <si>
    <t>Lighting - Change Luminaire</t>
  </si>
  <si>
    <t>Lighting - Data Correction</t>
  </si>
  <si>
    <t>Add Data</t>
  </si>
  <si>
    <t>Lighting - De-energise Luminaire</t>
  </si>
  <si>
    <t>Lighting - Energise Luminaire</t>
  </si>
  <si>
    <t>Lighting - Fit Glare Shield</t>
  </si>
  <si>
    <t>Glare Shields Required</t>
  </si>
  <si>
    <t>Lighting - Fit Wire Guard</t>
  </si>
  <si>
    <t>Wire Guard Required</t>
  </si>
  <si>
    <t>Lighting - Install Fuse Assembly</t>
  </si>
  <si>
    <t>Lighting - Investigation Only</t>
  </si>
  <si>
    <t>Lantern Operating</t>
  </si>
  <si>
    <t>Lighting - Minor Maintenance</t>
  </si>
  <si>
    <t>Lighting - Night Patrol Inspection</t>
  </si>
  <si>
    <t>Lighting - Remove Luminaire</t>
  </si>
  <si>
    <t>Obsolete</t>
  </si>
  <si>
    <t>Lighting - Replace Fuse</t>
  </si>
  <si>
    <t>Luminaire / Control Box Faulty</t>
  </si>
  <si>
    <t>Lighting - Replace HW PE Cell</t>
  </si>
  <si>
    <t>Lighting - Replace Wiring</t>
  </si>
  <si>
    <t>Wiring Faulty</t>
  </si>
  <si>
    <t>Lighting - Standard Maintenance</t>
  </si>
  <si>
    <t>Lamp Faulty</t>
  </si>
  <si>
    <t>Lighting - Standard Maintenance(redundant)</t>
  </si>
  <si>
    <t>Line Fault Indicator - repair</t>
  </si>
  <si>
    <t>Line fault indicator battery failure end of life.</t>
  </si>
  <si>
    <t>Line Fault Indicator - replace</t>
  </si>
  <si>
    <t>Line fault indicator inoperable - damaged / deteriorated.</t>
  </si>
  <si>
    <t>Line Fault Indicator Inspection</t>
  </si>
  <si>
    <t>Linkages and pivots lubricate.</t>
  </si>
  <si>
    <t xml:space="preserve">Closing mech. fails to open/close - loss of lubrication. </t>
  </si>
  <si>
    <t>Links - Maintain</t>
  </si>
  <si>
    <t>Links Faulty</t>
  </si>
  <si>
    <t>Links - Remove</t>
  </si>
  <si>
    <t>Links - Remove Foreign Object</t>
  </si>
  <si>
    <t>Links - Replace</t>
  </si>
  <si>
    <t>Links - Replace Connections</t>
  </si>
  <si>
    <t>Live Line Inspection</t>
  </si>
  <si>
    <t>Load break switch - install</t>
  </si>
  <si>
    <t>Load break switch installation reqd - new connection.</t>
  </si>
  <si>
    <t>Load break switch - relocate</t>
  </si>
  <si>
    <t>Load break switch relocation reqd - recoverable works.</t>
  </si>
  <si>
    <t>Load Break Switch - remove foreign objects</t>
  </si>
  <si>
    <t>Load break switch foreign objects attached - weather / vandalism etc.</t>
  </si>
  <si>
    <t>Load break switch - repair</t>
  </si>
  <si>
    <t>Load break switch VT broken / damaged - flashover / fault current.</t>
  </si>
  <si>
    <t>Load break switch - replace</t>
  </si>
  <si>
    <t>Load break switch - upgrade</t>
  </si>
  <si>
    <t>Load break switch upgrade reqd - programmed replacement.</t>
  </si>
  <si>
    <t>Load break switch arrestor - repair</t>
  </si>
  <si>
    <t>HV lightning arrestor loss of earth connection - cut away and not repaired.</t>
  </si>
  <si>
    <t>Load break switch arrestor - replace</t>
  </si>
  <si>
    <t>HV lightning arrestor broken / damaged - deterioration.</t>
  </si>
  <si>
    <t>Load break switch fauna shrouds - install</t>
  </si>
  <si>
    <t>HV lightning arrestor shorted (externally) - wildlife.</t>
  </si>
  <si>
    <t>Load break switch fauna shrouds - repair</t>
  </si>
  <si>
    <t>Load Break Switch fauna shrouds deteriorated - UV degradation.</t>
  </si>
  <si>
    <t>Load control relay - replace</t>
  </si>
  <si>
    <t>Load control relay (FI) inoperable - internal fault.</t>
  </si>
  <si>
    <t>Load control relay - upgrade</t>
  </si>
  <si>
    <t>Load control relay (FI) upgrade - capital program.</t>
  </si>
  <si>
    <t>Lock - install</t>
  </si>
  <si>
    <t>Lock damaged / inoperable - locked / lock changed.</t>
  </si>
  <si>
    <t>Lock - issue notice to customer</t>
  </si>
  <si>
    <t>Lock - replace</t>
  </si>
  <si>
    <t>Lock damaged / inoperable - corrosion.</t>
  </si>
  <si>
    <t>LV Service - design assessment reqd</t>
  </si>
  <si>
    <t>Conductor (OH LV service) insufficient clearance - unauthorised construction.</t>
  </si>
  <si>
    <t>LV service - remove foreign objects</t>
  </si>
  <si>
    <t>Conductor (OH LV service) obstructed - foreign objects.</t>
  </si>
  <si>
    <t>LV service - replace bridging</t>
  </si>
  <si>
    <t>LV service connection (POA) uninsulated  - insulation deteriorated / not installed.</t>
  </si>
  <si>
    <t>LV service clamp - replace</t>
  </si>
  <si>
    <t>LV service clamp (POA) broken / damaged - corrosion.</t>
  </si>
  <si>
    <t>LV service conductor - replace</t>
  </si>
  <si>
    <t>Conductor (OH LV service) broken / damaged - installation error.</t>
  </si>
  <si>
    <t>LV service conductor - retension</t>
  </si>
  <si>
    <t>Conductor (OH LV service) broken / damaged - overtensioned.</t>
  </si>
  <si>
    <t>LV service connection - replace</t>
  </si>
  <si>
    <t>LV service connection (POA) broken / damaged - installation error.</t>
  </si>
  <si>
    <t>LV service fuse - replace</t>
  </si>
  <si>
    <t>LV service fuse (barge board) broken / damaged - insulation degradation.</t>
  </si>
  <si>
    <t>LV service J hook - replace</t>
  </si>
  <si>
    <t>LV Service J hook loose - not securely fitted.</t>
  </si>
  <si>
    <t>LV service riser bracket - install</t>
  </si>
  <si>
    <t>LV service riser bracket - replace</t>
  </si>
  <si>
    <t>Main contacts repair / replace.</t>
  </si>
  <si>
    <t xml:space="preserve">Arcing contacts burnt  - fault operations. </t>
  </si>
  <si>
    <t>Manufacturer's modifications install.</t>
  </si>
  <si>
    <t xml:space="preserve">Insulated operating rod broken - misaligned drive mechanism. </t>
  </si>
  <si>
    <t>Max Demand Indicator - repair</t>
  </si>
  <si>
    <t>Max Demand Indicator K tag (reading multiplier) missing / illegible - deterioration.</t>
  </si>
  <si>
    <t>Max Demand Indicator - replace</t>
  </si>
  <si>
    <t>Max Demand Indicator damaged / inoperable - housing damaged.</t>
  </si>
  <si>
    <t>Mechanism (closing) clean/lube/repair/replace.</t>
  </si>
  <si>
    <t xml:space="preserve">Closing actuator fails to open/close - high resistance closing circuit. </t>
  </si>
  <si>
    <t>Mechanism (latch) lubricate.</t>
  </si>
  <si>
    <t xml:space="preserve">Closing mech. fails to latch - loss of lubrication. </t>
  </si>
  <si>
    <t>Mechanism (operating) clean/lube/repair.</t>
  </si>
  <si>
    <t xml:space="preserve">Closing actuator fails to latch - loss of lubrication. </t>
  </si>
  <si>
    <t>Mechanism (trip) clean/lube/repair/replace.</t>
  </si>
  <si>
    <t xml:space="preserve">Closing mech. fails to latch - trip latch out of adjustment. </t>
  </si>
  <si>
    <t>Mechanism clean.</t>
  </si>
  <si>
    <t xml:space="preserve">Operating mech. fails to open/close - excess lubrication. </t>
  </si>
  <si>
    <t>Mechanism eye bolt reseal with silicone.</t>
  </si>
  <si>
    <t xml:space="preserve">Control cabinet contaminant ingress - degraded eye bolt 'O' ring. </t>
  </si>
  <si>
    <t>Mechanism lubricate / realign / repair.</t>
  </si>
  <si>
    <t xml:space="preserve">Closing mech. fails to open/close - closing mechanism out of alignment. </t>
  </si>
  <si>
    <t>Metal Column Safety Assessment</t>
  </si>
  <si>
    <t>Meter Box - Re-Attach</t>
  </si>
  <si>
    <t>Meter box - repair</t>
  </si>
  <si>
    <t>Meter box broken / damaged - corrosion / deterioration.</t>
  </si>
  <si>
    <t>Meter Box - Repair Conduit</t>
  </si>
  <si>
    <t>Conduit/Saddles Faulty</t>
  </si>
  <si>
    <t>Meter Box - Replace</t>
  </si>
  <si>
    <t>Meter Box Faulty</t>
  </si>
  <si>
    <t>Miscellaneous Inspection</t>
  </si>
  <si>
    <t>Miscellaneous Veg Inspection</t>
  </si>
  <si>
    <t>Mounting bracket resecure.</t>
  </si>
  <si>
    <t xml:space="preserve">Pallet switches fails to operate correctly - loose mounting bracket. </t>
  </si>
  <si>
    <t>MSM HV Augmentation Required</t>
  </si>
  <si>
    <t>Non network asset inspection required - add note.</t>
  </si>
  <si>
    <t>MSM LV Augmentation Required</t>
  </si>
  <si>
    <t>MSM Site Inspection - complex</t>
  </si>
  <si>
    <t>Non network asset further inspection required - add note.</t>
  </si>
  <si>
    <t>MSM Site Inspection - simple</t>
  </si>
  <si>
    <t>Must be removed and bridged out.</t>
  </si>
  <si>
    <t>Faulty nuetral isolator.</t>
  </si>
  <si>
    <t>MUZ - SC - Calibration Fault</t>
  </si>
  <si>
    <t>MUZ - SC - Communications defect</t>
  </si>
  <si>
    <t>MUZ - SC - Other Defects</t>
  </si>
  <si>
    <t>Navigable Waterway Sign</t>
  </si>
  <si>
    <t>Network Data Collection</t>
  </si>
  <si>
    <t>Crossarm Replacement Candidate - Laminated Type</t>
  </si>
  <si>
    <t>Night watch luminaire - energise</t>
  </si>
  <si>
    <t>SL night watch luminaire required - new contract.</t>
  </si>
  <si>
    <t>Night watch luminaire - isolate</t>
  </si>
  <si>
    <t>SL night watch luminaire redundant - no longer reqd.</t>
  </si>
  <si>
    <t>Night watch luminaire - remove</t>
  </si>
  <si>
    <t>Night watch luminaire - repair</t>
  </si>
  <si>
    <t>SL night watch luminaire damaged / inoperable - blown fuse - unknown cause.</t>
  </si>
  <si>
    <t>Nightvision - Conduit/ Saddles - Replace</t>
  </si>
  <si>
    <t>Nightvision - Connection</t>
  </si>
  <si>
    <t>Customer Request</t>
  </si>
  <si>
    <t>Nightvision - Disconnection</t>
  </si>
  <si>
    <t>Nightvision - Fit Glare Shields</t>
  </si>
  <si>
    <t>Nightvision - Redirect Luminaire</t>
  </si>
  <si>
    <t>Focus Faulty</t>
  </si>
  <si>
    <t>Nightvision - Removal</t>
  </si>
  <si>
    <t>Lantern Not Required</t>
  </si>
  <si>
    <t>Nightvision - Remove Fuse</t>
  </si>
  <si>
    <t>Disconnection of Lantern</t>
  </si>
  <si>
    <t>Nightvision - Remove Lantern</t>
  </si>
  <si>
    <t>Lantern Redundant</t>
  </si>
  <si>
    <t>Nightvision - Repair Conduit/ Saddles</t>
  </si>
  <si>
    <t>Nightvision - Repair Luminaire</t>
  </si>
  <si>
    <t>Luminaire Faulty</t>
  </si>
  <si>
    <t>Nightvision - Replace Diffuser</t>
  </si>
  <si>
    <t>Diffuser Faulty</t>
  </si>
  <si>
    <t>Nightvision - Replace Igniter</t>
  </si>
  <si>
    <t>Igniter Faulty</t>
  </si>
  <si>
    <t>Nightvision - Replace Lamp</t>
  </si>
  <si>
    <t>Nightvision - Replace Lantern (Unserviceable)</t>
  </si>
  <si>
    <t>Lantern Faulty</t>
  </si>
  <si>
    <t>Nightvision - Replace Luminaire Fuse</t>
  </si>
  <si>
    <t>Nightvision - Replace PE Cell</t>
  </si>
  <si>
    <t>PE Cell Faulty</t>
  </si>
  <si>
    <t>Nightvision - Replace Wiring</t>
  </si>
  <si>
    <t>Wiring Defective</t>
  </si>
  <si>
    <t>Nightvision - Replacement of Fuse</t>
  </si>
  <si>
    <t>Reconnection of Lantern</t>
  </si>
  <si>
    <t>Nightvision Inspection</t>
  </si>
  <si>
    <t>Number - Asset - New Number Required</t>
  </si>
  <si>
    <t>Number Required</t>
  </si>
  <si>
    <t>Number - Asset - Replace</t>
  </si>
  <si>
    <t>Number Faulty</t>
  </si>
  <si>
    <t>Number Operational - New Number Required</t>
  </si>
  <si>
    <t>Number Operational - Replace</t>
  </si>
  <si>
    <t>'O' ring &amp; seals replace and re-gas.</t>
  </si>
  <si>
    <t xml:space="preserve">Gas chamber loses SF6 gas pressure - damaged 'O' rings / degraded seals. </t>
  </si>
  <si>
    <t>OH HV fuse / link - install</t>
  </si>
  <si>
    <t>HV fuse / link installation reqd - new connection.</t>
  </si>
  <si>
    <t>OH HV fuse / link - relocate</t>
  </si>
  <si>
    <t>HV fuse / link relocation reqd - recoverable works.</t>
  </si>
  <si>
    <t>OH HV fuse / link - remove</t>
  </si>
  <si>
    <t>Fuse redundant - no longer reqd.</t>
  </si>
  <si>
    <t>OH HV fuse / link - repair</t>
  </si>
  <si>
    <t>HV fuse / link insulators broken / damaged - third party impact.</t>
  </si>
  <si>
    <t>OH HV fuse / link - replace</t>
  </si>
  <si>
    <t>OH HV fuse / link - upgrade</t>
  </si>
  <si>
    <t>HV fuse / link upgrade reqd - programmed replacement.</t>
  </si>
  <si>
    <t>OH HV fuse carrier - replace</t>
  </si>
  <si>
    <t>HV fuse carrier broken / damaged - deterioration.</t>
  </si>
  <si>
    <t>OH HV Fuse/Link - remove foreign objects</t>
  </si>
  <si>
    <t>HV fuse / link obstructed - foreign objects.</t>
  </si>
  <si>
    <t>OH Line Marker - Remove</t>
  </si>
  <si>
    <t>No longer reqired</t>
  </si>
  <si>
    <t>OH LV bond - replace</t>
  </si>
  <si>
    <t>LV bond broken / damaged - fatigue.</t>
  </si>
  <si>
    <t>OH LV fuse / link - install</t>
  </si>
  <si>
    <t>LV fuse / link installation reqd - new connection.</t>
  </si>
  <si>
    <t>OH LV fuse / link - relocate</t>
  </si>
  <si>
    <t>LV fuse / link relocation reqd - recoverable works.</t>
  </si>
  <si>
    <t>OH LV fuse / link - remove</t>
  </si>
  <si>
    <t>OH LV fuse / link - repair</t>
  </si>
  <si>
    <t>LV fuse / link loose mounting - timber degradation.</t>
  </si>
  <si>
    <t>OH LV fuse / link - replace</t>
  </si>
  <si>
    <t>Cockys beak latch not releasing - seized pivots.</t>
  </si>
  <si>
    <t>OH LV fuse / link - upgrade</t>
  </si>
  <si>
    <t>LV fuse / link upgrade reqd - programmed replacement.</t>
  </si>
  <si>
    <t>OH LV Fuse/Link - remove foreign objects</t>
  </si>
  <si>
    <t>LV fuse / link obstructed - foreign objects.</t>
  </si>
  <si>
    <t>OH Substation Inspection</t>
  </si>
  <si>
    <t>Oil leak repair &amp; refill.</t>
  </si>
  <si>
    <t xml:space="preserve">Oil seals leak - age degradation. </t>
  </si>
  <si>
    <t>Oil leak repair.</t>
  </si>
  <si>
    <t>Oil pocket repair.</t>
  </si>
  <si>
    <t xml:space="preserve">Oil pocket does not contain oil - damaged. </t>
  </si>
  <si>
    <t>Oil refill.</t>
  </si>
  <si>
    <t xml:space="preserve">Oil loss of dielectric strength - low oil level. </t>
  </si>
  <si>
    <t>Oil replacement with filtered oil.</t>
  </si>
  <si>
    <t xml:space="preserve">Coarse selector switch contamination - moisture. </t>
  </si>
  <si>
    <t>Oil sample required.</t>
  </si>
  <si>
    <t>Oil sight glass clean/repair/replace.</t>
  </si>
  <si>
    <t xml:space="preserve">Oil dielectric strength loss - broken sight glass. </t>
  </si>
  <si>
    <t>Operational labels replace.</t>
  </si>
  <si>
    <t xml:space="preserve">Operating labels missing / incorrect - loss of adhesion. </t>
  </si>
  <si>
    <t>Operator mat install.</t>
  </si>
  <si>
    <t xml:space="preserve">Switch handle bond not directly bonded to operator mat - no mat installed. </t>
  </si>
  <si>
    <t>OTH - SC - Oil Quality</t>
  </si>
  <si>
    <t>Other Defects</t>
  </si>
  <si>
    <t>Refer to hand-written Cause Notes below.</t>
  </si>
  <si>
    <t>Overpressure relay (tapchanger) repair / replace.</t>
  </si>
  <si>
    <t xml:space="preserve">Diaphragm damaged - degradation. </t>
  </si>
  <si>
    <t>Panel repair.</t>
  </si>
  <si>
    <t xml:space="preserve">Panels loose panels - incorrect installation. </t>
  </si>
  <si>
    <t>Panels or glands replace.</t>
  </si>
  <si>
    <t xml:space="preserve">Cable gland does not seal - incorrect installation. </t>
  </si>
  <si>
    <t>Parallel path to earth repair.</t>
  </si>
  <si>
    <t xml:space="preserve">Insulated board loss of I.R. - damage/second earth. </t>
  </si>
  <si>
    <t>PC999901 Mechanicals &amp; Full Calibration - 12 yr</t>
  </si>
  <si>
    <t>PC999901 Mechanicals &amp; Minor Calibration - 6 yr</t>
  </si>
  <si>
    <t>PC999901 Minor Calibration - 3 yr</t>
  </si>
  <si>
    <t>PC999902 Mechanicals Calibration - 6 yr</t>
  </si>
  <si>
    <t>PC999903 Full Calibration - 6 yr</t>
  </si>
  <si>
    <t>PC999904 Full Calibration - 12 yr</t>
  </si>
  <si>
    <t>PC999904 Minor Calibration - 3 yr</t>
  </si>
  <si>
    <t>PCC - SC - Other</t>
  </si>
  <si>
    <t>PCC - SC - Setting Change</t>
  </si>
  <si>
    <t>PCC - Setting Change</t>
  </si>
  <si>
    <t>PD testing required.</t>
  </si>
  <si>
    <t xml:space="preserve">Insulation partial discharge - loose connection. </t>
  </si>
  <si>
    <t>Perisher to Bullocks Cable Inspection</t>
  </si>
  <si>
    <t>Pillar - install</t>
  </si>
  <si>
    <t>Pillar installation reqd - new connection</t>
  </si>
  <si>
    <t>Pillar - remove</t>
  </si>
  <si>
    <t>Pillar redundant - no longer reqd.</t>
  </si>
  <si>
    <t>Pillar - repair</t>
  </si>
  <si>
    <t>Pillar base broken / damaged - subsidence.</t>
  </si>
  <si>
    <t>Pillar - replace</t>
  </si>
  <si>
    <t>Pillar base broken / damaged - deterioration.</t>
  </si>
  <si>
    <t>Pit - install</t>
  </si>
  <si>
    <t>Pit installation reqd - new connection</t>
  </si>
  <si>
    <t>Pit - relocate</t>
  </si>
  <si>
    <t>Pit incorrectly located - installed on private property or outside easement.</t>
  </si>
  <si>
    <t>Pit - remove</t>
  </si>
  <si>
    <t>Pit redundant - no longer reqd.</t>
  </si>
  <si>
    <t>Pit - repair</t>
  </si>
  <si>
    <t>Pit air lock cover (bell) broken / damaged - third party impact.</t>
  </si>
  <si>
    <t>Pit - replace</t>
  </si>
  <si>
    <t>Pit air lock cover (bell) retaining bar missing / not securely fitted - non compliant installation.</t>
  </si>
  <si>
    <t>Pit - restore ground level</t>
  </si>
  <si>
    <t>Pit incorrect level - ground level changes.</t>
  </si>
  <si>
    <t>Pivot point tighten / clean / lube.</t>
  </si>
  <si>
    <t xml:space="preserve">Aux switch linkage collapsed - unscrewed pivot. </t>
  </si>
  <si>
    <t>Plug box repair/replace.</t>
  </si>
  <si>
    <t xml:space="preserve">Plug box / umbilical lead damaged plug pins - misaligned plug. </t>
  </si>
  <si>
    <t>Pole - Anti-Split Bolt Required</t>
  </si>
  <si>
    <t>Lightning Strike</t>
  </si>
  <si>
    <t>Pole - Apply Heartrot Treatment</t>
  </si>
  <si>
    <t>Internal Decay</t>
  </si>
  <si>
    <t>Pole - Audit Inspection - Contractor</t>
  </si>
  <si>
    <t>Audit Inspection Required</t>
  </si>
  <si>
    <t>Pole - Audit Inspection - Employee</t>
  </si>
  <si>
    <t>Pole - Autopsy Reqd</t>
  </si>
  <si>
    <t>AI Autopsy</t>
  </si>
  <si>
    <t>Pole - Bypassed</t>
  </si>
  <si>
    <t>Pole - Concrete - Replace</t>
  </si>
  <si>
    <t>Corroded</t>
  </si>
  <si>
    <t>Pole - Condemned - Replace</t>
  </si>
  <si>
    <t>Corrosion</t>
  </si>
  <si>
    <t>Pole - conditional autopsy reqd</t>
  </si>
  <si>
    <t>Pole condemned - autopsy reqd.</t>
  </si>
  <si>
    <t>Pole - Desap</t>
  </si>
  <si>
    <t>Desapping Required</t>
  </si>
  <si>
    <t>Pole - design assessment reqd</t>
  </si>
  <si>
    <t>Pole replacement candidate - investigation reqd</t>
  </si>
  <si>
    <t>Pole - Design Survey Required</t>
  </si>
  <si>
    <t>Erosion/Landslip</t>
  </si>
  <si>
    <t>Pole - EWP Assessment Required</t>
  </si>
  <si>
    <t>Pole - failure autopsy reqd</t>
  </si>
  <si>
    <t>Pole failed - autopsy reqd to determine cause.</t>
  </si>
  <si>
    <t>Pole - failure report reqd</t>
  </si>
  <si>
    <t>Pole failed - report required to determine cause.</t>
  </si>
  <si>
    <t>Pole - Fill Required</t>
  </si>
  <si>
    <t>Pole - Fit Struts</t>
  </si>
  <si>
    <t>Pole Limited Life</t>
  </si>
  <si>
    <t>Pole - Fully Supported Mark</t>
  </si>
  <si>
    <t>Pole - further inspection required</t>
  </si>
  <si>
    <t>Pole groundline deteriorated - further investigation reqd.</t>
  </si>
  <si>
    <t>Pole - Ground Assessment Required</t>
  </si>
  <si>
    <t>Pole - heartrot treatment</t>
  </si>
  <si>
    <t>Pole (timber) preventative treatment - fungal decay - other type.</t>
  </si>
  <si>
    <t>Pole - inspection audit</t>
  </si>
  <si>
    <t>Pole inspection audit reqd - contract inspector.</t>
  </si>
  <si>
    <t>Pole - install</t>
  </si>
  <si>
    <t>Pole installation reqd - new connection.</t>
  </si>
  <si>
    <t>Pole - install additional</t>
  </si>
  <si>
    <t>Conductor (HV) insufficient clearance - previous design standard.</t>
  </si>
  <si>
    <t>Pole - Install Aerial Hazard Markers</t>
  </si>
  <si>
    <t>Hazard Marker Required</t>
  </si>
  <si>
    <t>Pole - Install Possum Guard</t>
  </si>
  <si>
    <t>Possum Guard Required</t>
  </si>
  <si>
    <t>Pole - Other Maintenance Required</t>
  </si>
  <si>
    <t>Pole - Pole Failure</t>
  </si>
  <si>
    <t>Pole - Pole Failure Autopsy Required</t>
  </si>
  <si>
    <t>Pole - Pole Failure Autopsy Results</t>
  </si>
  <si>
    <t>Pole - Pole Failure Report Req'd</t>
  </si>
  <si>
    <t>Asset Failure Reporting Req'd</t>
  </si>
  <si>
    <t>Pole - Programmed Radial Subtrans Refurbish</t>
  </si>
  <si>
    <t>Pole - Reinstate</t>
  </si>
  <si>
    <t>Pole - remove</t>
  </si>
  <si>
    <t>Pole laying on ground - previously removed pole left on site.</t>
  </si>
  <si>
    <t>Pole - Remove Aerial Hazard Markers</t>
  </si>
  <si>
    <t>Hazard Markers Not Required</t>
  </si>
  <si>
    <t>Pole - Remove Concrete Footing</t>
  </si>
  <si>
    <t>Concrete Footing Not Required</t>
  </si>
  <si>
    <t>Pole - remove foreign attachment</t>
  </si>
  <si>
    <t>Pole unauthorised attachment - unauthorised construction.</t>
  </si>
  <si>
    <t>Pole - Remove Portable Step Plates</t>
  </si>
  <si>
    <t>Portable Step Plates Not Required</t>
  </si>
  <si>
    <t>Pole - repair</t>
  </si>
  <si>
    <t>Asset inspection obstructed - concrete around pole.</t>
  </si>
  <si>
    <t>Pole - replace</t>
  </si>
  <si>
    <t>Pole (concrete) broken / damaged - aircraft impact.</t>
  </si>
  <si>
    <t>Pole - Replace - System Alteration</t>
  </si>
  <si>
    <t>Conductor Alteration</t>
  </si>
  <si>
    <t>Pole - Replace Pole Cap</t>
  </si>
  <si>
    <t>Pole Cap Faulty</t>
  </si>
  <si>
    <t>Pole - Replace Pole Steps</t>
  </si>
  <si>
    <t>Steel Work Faulty</t>
  </si>
  <si>
    <t>Pole - Replace Pole Top Bracket</t>
  </si>
  <si>
    <t>Pole - Replace Reinforcement Bands</t>
  </si>
  <si>
    <t>Corroded / damaged</t>
  </si>
  <si>
    <t>Pole - return to depot for autopsy</t>
  </si>
  <si>
    <t>Pole - Spar pole</t>
  </si>
  <si>
    <t>Pole - straighten</t>
  </si>
  <si>
    <t>Pole leaning - mechanical overload.</t>
  </si>
  <si>
    <t>Pole - Temporary Strutts Required</t>
  </si>
  <si>
    <t>Pole Faulty</t>
  </si>
  <si>
    <t>Pole - termite follow up</t>
  </si>
  <si>
    <t>Pole (timber) reduced strength - termites - coptotermes.</t>
  </si>
  <si>
    <t>Pole - Termite Research Followup</t>
  </si>
  <si>
    <t>Termite (Insect) Damage</t>
  </si>
  <si>
    <t>Pole - Termite Research Trial</t>
  </si>
  <si>
    <t>Pole - termite treatment</t>
  </si>
  <si>
    <t>Pole - Termite Treatment Followup Req.</t>
  </si>
  <si>
    <t>Pole - Termite Treatment Required</t>
  </si>
  <si>
    <t>Pole - Tighten Bands/Bolts</t>
  </si>
  <si>
    <t>Reinstate Bands / Bolts Loose</t>
  </si>
  <si>
    <t>Pole - upgrade</t>
  </si>
  <si>
    <t>Pole barrier - install</t>
  </si>
  <si>
    <t>Anti-climbing guard damaged / missing - not installed where reqd.</t>
  </si>
  <si>
    <t>Pole cap - replace</t>
  </si>
  <si>
    <t>Pole cap missing - failure of attachment.</t>
  </si>
  <si>
    <t>Pole Failure Inspection</t>
  </si>
  <si>
    <t>Pole fauna (possum) guard - install</t>
  </si>
  <si>
    <t>Pole fauna guard installation reqd - wildlife accessing poletop.</t>
  </si>
  <si>
    <t>Pole fauna (possum) guard - replace</t>
  </si>
  <si>
    <t>Pole fauna guard broken / damaged - corrosion / deterioration.</t>
  </si>
  <si>
    <t>Pole Inspection</t>
  </si>
  <si>
    <t>Pole MODSHOCK Inspection</t>
  </si>
  <si>
    <t>Pole reinforcement - install</t>
  </si>
  <si>
    <t>Pole (timber) reduced strength - cracking / splitting.</t>
  </si>
  <si>
    <t>Pole reinforcement - replace</t>
  </si>
  <si>
    <t>Pole reinforcement reduced strength - corrosion.</t>
  </si>
  <si>
    <t>Pole reinforcement bands - replace</t>
  </si>
  <si>
    <t>Pole Steel/Tower - Access Maintenance Required</t>
  </si>
  <si>
    <t>Pole Steel/Tower - Clean and Paint</t>
  </si>
  <si>
    <t>Pole Steel/Tower - Design Required</t>
  </si>
  <si>
    <t>Pole Steel/Tower - Reinstate</t>
  </si>
  <si>
    <t>Pole Steel/Tower - Replace</t>
  </si>
  <si>
    <t>Pole Steel/Tower - Replace Inspection Plate</t>
  </si>
  <si>
    <t>Pole Steel/Tower - Treat with Zinc Anodes</t>
  </si>
  <si>
    <t>Pole Steel/Tower Treat Rust</t>
  </si>
  <si>
    <t>Pole struts - install</t>
  </si>
  <si>
    <t>Pole (timber) temporary support reqd - significantly reduced pole strength.</t>
  </si>
  <si>
    <t>Pole Top Inspection</t>
  </si>
  <si>
    <t>Poletop - replace attachment</t>
  </si>
  <si>
    <t>[Crossarm - Hardware - Riser Bracket]</t>
  </si>
  <si>
    <t>Poletop - replace construction</t>
  </si>
  <si>
    <t>Poletop - Upgrade</t>
  </si>
  <si>
    <t>Pressure gauge repair/replace.</t>
  </si>
  <si>
    <t xml:space="preserve">Pole can't read pressure gauge - age degradation. </t>
  </si>
  <si>
    <t>Pressure relief valve replace/repair.</t>
  </si>
  <si>
    <t xml:space="preserve">Pole loss of gas pressure - leaking over pressure valve. </t>
  </si>
  <si>
    <t>Primary isolating contact clean/repair/replace.</t>
  </si>
  <si>
    <t xml:space="preserve">Pallet switches open circuit - high resistance / dirty contact. </t>
  </si>
  <si>
    <t>Private asset - customer notification</t>
  </si>
  <si>
    <t>Private asset customer notification - rectification reqd.</t>
  </si>
  <si>
    <t>Private asset - disconnection</t>
  </si>
  <si>
    <t>Private asset poor condition - unsafe.</t>
  </si>
  <si>
    <t>Private asset - reconnection</t>
  </si>
  <si>
    <t>Private asset compliant condition - safe.</t>
  </si>
  <si>
    <t>Private asset - remove foreign objects</t>
  </si>
  <si>
    <t>Private asset foreign objects attached - weather / vandalism etc.</t>
  </si>
  <si>
    <t>Private asset - repair</t>
  </si>
  <si>
    <t>Private pole broken / damaged - add note.</t>
  </si>
  <si>
    <t>Private asset - replace</t>
  </si>
  <si>
    <t>Private Cable - repair</t>
  </si>
  <si>
    <t>Private asset broken / damaged - add note</t>
  </si>
  <si>
    <t>Private Cable - replace</t>
  </si>
  <si>
    <t>Private Conductor- repair</t>
  </si>
  <si>
    <t>Private asset insufficient clearance - add note.</t>
  </si>
  <si>
    <t>Private Conductor- replace</t>
  </si>
  <si>
    <t>Private Conduit - repair</t>
  </si>
  <si>
    <t>Private Conduit - replace</t>
  </si>
  <si>
    <t>Private Crossarm - repair</t>
  </si>
  <si>
    <t>Private Crossarm - replace</t>
  </si>
  <si>
    <t>Private Earth - repair</t>
  </si>
  <si>
    <t>Private Earth - replace</t>
  </si>
  <si>
    <t>Private Fuse - repair</t>
  </si>
  <si>
    <t>Private Fuse - replace</t>
  </si>
  <si>
    <t>Private Insulator- repair</t>
  </si>
  <si>
    <t>Private Insulator- replace</t>
  </si>
  <si>
    <t>Private Pillar - repair</t>
  </si>
  <si>
    <t>Private Pillar - replace</t>
  </si>
  <si>
    <t>Private Pit - repair</t>
  </si>
  <si>
    <t>Private Pit - replace</t>
  </si>
  <si>
    <t>Private Pole - repair</t>
  </si>
  <si>
    <t>Private Pole - replace</t>
  </si>
  <si>
    <t>Private Relay / Timer - repair</t>
  </si>
  <si>
    <t>Private Relay / Timer - replace</t>
  </si>
  <si>
    <t>Private Riser Bracket - repair</t>
  </si>
  <si>
    <t>Private Riser Bracket - replace</t>
  </si>
  <si>
    <t>Private Service Connection - repair</t>
  </si>
  <si>
    <t>Private Service Connection - replace</t>
  </si>
  <si>
    <t>Private Stay - repair</t>
  </si>
  <si>
    <t>Private Stay - replace</t>
  </si>
  <si>
    <t>Private Switch - repair</t>
  </si>
  <si>
    <t>Private Switch - replace</t>
  </si>
  <si>
    <t>Private Switchboard - repair</t>
  </si>
  <si>
    <t>Private Switchboard - replace</t>
  </si>
  <si>
    <t>Prot. firmware update &amp; recalibrate.</t>
  </si>
  <si>
    <t xml:space="preserve">Microprocessor fails to operate - software. </t>
  </si>
  <si>
    <t>Prot. Group analysis required.</t>
  </si>
  <si>
    <t xml:space="preserve">Microprocessor incorrect settings - malgrade. </t>
  </si>
  <si>
    <t>Prot. Metrosil replace.</t>
  </si>
  <si>
    <t xml:space="preserve">Metrosil open circuit - age deterioration. </t>
  </si>
  <si>
    <t>Prot. Relay battery replace.</t>
  </si>
  <si>
    <t xml:space="preserve">Memory back-up battery loss of capacity - age degradation. </t>
  </si>
  <si>
    <t>Prot. Relay card repair / replace.</t>
  </si>
  <si>
    <t xml:space="preserve">Analogue card open circuit - manufacturing defect. </t>
  </si>
  <si>
    <t>Prot. Relay clean.</t>
  </si>
  <si>
    <t xml:space="preserve">Relay breather filter blocked - contamination. </t>
  </si>
  <si>
    <t>Prot. Relay connections tighten.</t>
  </si>
  <si>
    <t xml:space="preserve">Connection screws high resistance - incorrect tightening. </t>
  </si>
  <si>
    <t>Prot. Relay output repair.</t>
  </si>
  <si>
    <t xml:space="preserve">Output relay failure to complete circuit - burnt output relay. </t>
  </si>
  <si>
    <t>Prot. Relay repair.</t>
  </si>
  <si>
    <t xml:space="preserve">Auxiliary relay contacts failure to complete circuit - burning / pitting. </t>
  </si>
  <si>
    <t>Prot. Relay replace.</t>
  </si>
  <si>
    <t>Prot. Relay setting links tighten / repair.</t>
  </si>
  <si>
    <t xml:space="preserve">Setting links high resistance - incorrect tightening. </t>
  </si>
  <si>
    <t>Prot. setting file adjust &amp; recalibrate.</t>
  </si>
  <si>
    <t xml:space="preserve">Microprocessor incorrect settings - installation error. </t>
  </si>
  <si>
    <t>Prot. wiring repair.</t>
  </si>
  <si>
    <t xml:space="preserve">Internal relay insulation damaged - loss of insulation. </t>
  </si>
  <si>
    <t>Protection Device - Read Cyclo</t>
  </si>
  <si>
    <t>Protection Site - Further Inspection Required</t>
  </si>
  <si>
    <t>Tank Faulty</t>
  </si>
  <si>
    <t>Protection Site - Maintenance Required</t>
  </si>
  <si>
    <t>Protection Site - Programmed Recloser Exchange</t>
  </si>
  <si>
    <t>Protection Site - Replace HV Connections</t>
  </si>
  <si>
    <t>Protection Site - Replace HV Wiring</t>
  </si>
  <si>
    <t>Protection Site - Replace Live Line Clamps</t>
  </si>
  <si>
    <t>Protection Site - Replace LV Connections</t>
  </si>
  <si>
    <t>Protection Site - Replace LV Wiring</t>
  </si>
  <si>
    <t>Protection Site - Replace Shrouds</t>
  </si>
  <si>
    <t>Protection Site - Replace Surge Diverter</t>
  </si>
  <si>
    <t>Surge Diverter Faulty</t>
  </si>
  <si>
    <t>Protection Site - Replace Tank</t>
  </si>
  <si>
    <t>Protection Site Inspection</t>
  </si>
  <si>
    <t>PTX - SC - Bushing Damaged/Defective</t>
  </si>
  <si>
    <t>PTX - SC - Catastrophic Failure</t>
  </si>
  <si>
    <t>PTX - SC - Control/Protection/Indication defect</t>
  </si>
  <si>
    <t>PTX - SC - Fan/Pumps/Cooling defect</t>
  </si>
  <si>
    <t>PTX - SC - Hot Joint</t>
  </si>
  <si>
    <t>PTX - SC - Insulation Qual - External (clearances)</t>
  </si>
  <si>
    <t>PTX - SC - Insulation Qual - Internal (moist, pap)</t>
  </si>
  <si>
    <t>PTX - SC - Major - Corrosion/Paint/External Damage</t>
  </si>
  <si>
    <t>PTX - SC - Minor - Corrosion/Paint/External Damage</t>
  </si>
  <si>
    <t>PTX - SC - Noise/Vibration</t>
  </si>
  <si>
    <t>PTX - SC - Oil Leak</t>
  </si>
  <si>
    <t>PTX - SC - Oil Level</t>
  </si>
  <si>
    <t>PTX - SC - Other Defects</t>
  </si>
  <si>
    <t>PTX - SC - Silica Gel Replacement</t>
  </si>
  <si>
    <t>Pump out large storage tank</t>
  </si>
  <si>
    <t>Racking mechanism interlock repair/replace.</t>
  </si>
  <si>
    <t xml:space="preserve">Electrical interlocks burnt  - overloaded/age. </t>
  </si>
  <si>
    <t>Racking mechanism lubricate / repair.</t>
  </si>
  <si>
    <t xml:space="preserve">Racking mech. misaligned racking plate - worn/damaged mountings. </t>
  </si>
  <si>
    <t>Radial Aerial Inspection</t>
  </si>
  <si>
    <t>Radial Subtransmission Live Line Inspection</t>
  </si>
  <si>
    <t>Radial Subtransmission Visual Inspection</t>
  </si>
  <si>
    <t>Raise Defects on Bypassed Poles</t>
  </si>
  <si>
    <t>RCM - Oil_Water Sep - Full Year Maintenance</t>
  </si>
  <si>
    <t>RCM - Partial Discharge Survey</t>
  </si>
  <si>
    <t>Recloser - install</t>
  </si>
  <si>
    <t>Recloser installation reqd - new connection.</t>
  </si>
  <si>
    <t>Recloser - relocate</t>
  </si>
  <si>
    <t>Recloser relocation reqd - recoverable works.</t>
  </si>
  <si>
    <t>Recloser - repair</t>
  </si>
  <si>
    <t>Recloser VT broken / damaged - flashover / fault current.</t>
  </si>
  <si>
    <t>Recloser - replace</t>
  </si>
  <si>
    <t>Recloser - upgrade</t>
  </si>
  <si>
    <t>Recloser upgrade reqd - programmed replacement.</t>
  </si>
  <si>
    <t>Recloser aerial repair / replace.</t>
  </si>
  <si>
    <t xml:space="preserve">Recloser aerial damaged aerial - rust/vermin/theft. </t>
  </si>
  <si>
    <t>Recloser battery replace.</t>
  </si>
  <si>
    <t xml:space="preserve">Battery does not hold charge - end of life. </t>
  </si>
  <si>
    <t>Recloser control card replace.</t>
  </si>
  <si>
    <t xml:space="preserve">CAPM card rectifier failure - CAPM card failure. </t>
  </si>
  <si>
    <t>Recloser fauna shroud - repair</t>
  </si>
  <si>
    <t>Recloser fauna shrouds dislodged - loose fitting.</t>
  </si>
  <si>
    <t>Recloser fauna shrouds - install</t>
  </si>
  <si>
    <t>Recloser firmware update.</t>
  </si>
  <si>
    <t xml:space="preserve">Firmware operating system failure - corrupt firmware. </t>
  </si>
  <si>
    <t>Recloser fuse replace.</t>
  </si>
  <si>
    <t xml:space="preserve">SCEM card fuse failure - excessive current/voltage. </t>
  </si>
  <si>
    <t>Recloser modem repair/replace.</t>
  </si>
  <si>
    <t xml:space="preserve">Modem failed - electronics failure. </t>
  </si>
  <si>
    <t>Recloser repair.</t>
  </si>
  <si>
    <t xml:space="preserve">Power and coms connections failed - open circuit. </t>
  </si>
  <si>
    <t>Recloser replace.</t>
  </si>
  <si>
    <t xml:space="preserve">Gas loss of dielectric strength - low gas. </t>
  </si>
  <si>
    <t>Recloser surge arrestor - repair</t>
  </si>
  <si>
    <t>Recloser surge arrestor - replace</t>
  </si>
  <si>
    <t>Recloser VT replace.</t>
  </si>
  <si>
    <t xml:space="preserve">VT shorted turns - insulation breakdown. </t>
  </si>
  <si>
    <t>Record Transformer Details</t>
  </si>
  <si>
    <t>Recoverable Works</t>
  </si>
  <si>
    <t>Telecommunications asset call out for non EE owned asset - asset damaged.</t>
  </si>
  <si>
    <t>Redundant - Conductor - retension</t>
  </si>
  <si>
    <t>Redundant - Conductor armour rods - install</t>
  </si>
  <si>
    <t>Redundant - Conductor tie - replace</t>
  </si>
  <si>
    <t>Redundant - Conductor vibration dampers - install</t>
  </si>
  <si>
    <t>Conductor (ACSR) broken / damaged - fatigue.</t>
  </si>
  <si>
    <t>Redundant - Crossarm - tighten hardware</t>
  </si>
  <si>
    <t>Redundant - Stay wire guard - replace</t>
  </si>
  <si>
    <t>Redundant - Stay wire insulator - replace</t>
  </si>
  <si>
    <t>Redundant-ZS - Dist Regulator - Oil Sample</t>
  </si>
  <si>
    <t>Analysis Required</t>
  </si>
  <si>
    <t>Refer to hand-written Task Details below</t>
  </si>
  <si>
    <t>Regrowth Control - Manual Cut</t>
  </si>
  <si>
    <t>Regrowth Control - Manual Cut and Herbicide</t>
  </si>
  <si>
    <t>Regrowth Control - Mechanical</t>
  </si>
  <si>
    <t>Regulator - Further Inspection Required</t>
  </si>
  <si>
    <t>Control Equipment Faulty</t>
  </si>
  <si>
    <t>Regulator - install</t>
  </si>
  <si>
    <t>Regulator installation reqd - new connection.</t>
  </si>
  <si>
    <t>Regulator - Install Surge Diverter</t>
  </si>
  <si>
    <t>Surge Diverter Required</t>
  </si>
  <si>
    <t>Regulator - Maintenance Required</t>
  </si>
  <si>
    <t>Regulator - remove</t>
  </si>
  <si>
    <t>Regulator redundant - no longer reqd.</t>
  </si>
  <si>
    <t>Regulator - repair</t>
  </si>
  <si>
    <t>Regulator HV droppers / connections broken / damaged - insulation degradation.</t>
  </si>
  <si>
    <t>Regulator - replace</t>
  </si>
  <si>
    <t>Conductor temporary markers not compliant - consider permanent marker.</t>
  </si>
  <si>
    <t>Regulator - Replace Breather</t>
  </si>
  <si>
    <t>Regulator - Replace HV Connections</t>
  </si>
  <si>
    <t>Regulator - Replace HV Wiring</t>
  </si>
  <si>
    <t>Regulator - Replace Live Line Clamps</t>
  </si>
  <si>
    <t>Regulator - Replace LV Connections</t>
  </si>
  <si>
    <t>Regulator - Replace LV Wiring</t>
  </si>
  <si>
    <t>Regulator - Replace Shrouds</t>
  </si>
  <si>
    <t>Regulator - Replace Surge Diverter</t>
  </si>
  <si>
    <t>Regulator - Replace Tank</t>
  </si>
  <si>
    <t>Regulator - technical maintenance reqd</t>
  </si>
  <si>
    <t>Regulator broken / damaged - oil gauge not readable.</t>
  </si>
  <si>
    <t>Regulator - upgrade</t>
  </si>
  <si>
    <t>Regulator inadequate rating - thermal constraint.</t>
  </si>
  <si>
    <t>Regulator arrestor - repair</t>
  </si>
  <si>
    <t>Regulator arrestor - replace</t>
  </si>
  <si>
    <t>Regulator fauna shroud - repair</t>
  </si>
  <si>
    <t>Regulator fauna shrouds deteriorated - UV degradation.</t>
  </si>
  <si>
    <t>Regulator fauna shrouds - install</t>
  </si>
  <si>
    <t>Regulator Inspection</t>
  </si>
  <si>
    <t>REL - SC - Relay Replacement/Repairs</t>
  </si>
  <si>
    <t>Repair plumbing/drainage</t>
  </si>
  <si>
    <t>Repair/Replace contacts.</t>
  </si>
  <si>
    <t>Faulty contacts.</t>
  </si>
  <si>
    <t>Repair/Replace HV carrier.</t>
  </si>
  <si>
    <t>Faulty HV carrier.</t>
  </si>
  <si>
    <t>Repair/Replace insulator.</t>
  </si>
  <si>
    <t>Faulty insulator.</t>
  </si>
  <si>
    <t>Repair/Replace mechanism.</t>
  </si>
  <si>
    <t>Faulty mechanism.</t>
  </si>
  <si>
    <t>Replace Auxillary Transformer.</t>
  </si>
  <si>
    <t>Aux Transformer - catastrophic failure.</t>
  </si>
  <si>
    <t>Replace controller</t>
  </si>
  <si>
    <t>Replace Earthing Transformer.</t>
  </si>
  <si>
    <t>Earthing Transformer - catastrophic failure.</t>
  </si>
  <si>
    <t>Replace faulty capacitor can.</t>
  </si>
  <si>
    <t>Capacitor can - internal insulation failure.</t>
  </si>
  <si>
    <t>Replace faulty HV fuse.</t>
  </si>
  <si>
    <t>Fuse operation.</t>
  </si>
  <si>
    <t>Replace faulty vacuum switch.</t>
  </si>
  <si>
    <t>Vacuum switch faulty.</t>
  </si>
  <si>
    <t>Replace FI Coupling Transformer.</t>
  </si>
  <si>
    <t>FI Coupling Transformer - catastrophic failure.</t>
  </si>
  <si>
    <t>Replace filter bag</t>
  </si>
  <si>
    <t>Replace Gas Switch.</t>
  </si>
  <si>
    <t>Faulty gas switch.</t>
  </si>
  <si>
    <t>Replace HV fuse carrier.</t>
  </si>
  <si>
    <t>Faulty fuse carrier.</t>
  </si>
  <si>
    <t>Replace HV fuse element.</t>
  </si>
  <si>
    <t>Replace Lock</t>
  </si>
  <si>
    <t>Lock Faulty</t>
  </si>
  <si>
    <t>Replace oil catchment container</t>
  </si>
  <si>
    <t>Replace Reactor.</t>
  </si>
  <si>
    <t>Reactor - catastrophic failure.</t>
  </si>
  <si>
    <t>Replace separator unit</t>
  </si>
  <si>
    <t>Replace surge diverter.</t>
  </si>
  <si>
    <t>Surge divertor faulty.</t>
  </si>
  <si>
    <t>Replace trip coil.</t>
  </si>
  <si>
    <t>Faulty trip coil.</t>
  </si>
  <si>
    <t>Replace/repair pump</t>
  </si>
  <si>
    <t>Replace/repair seals under oil separator lid.</t>
  </si>
  <si>
    <t>Report footing damage for assessment.</t>
  </si>
  <si>
    <t xml:space="preserve">Footings footing degradation - subsidence. </t>
  </si>
  <si>
    <t>Requires Lubrication</t>
  </si>
  <si>
    <t>River Crossing Inspection</t>
  </si>
  <si>
    <t>RMU - Overhaul Required</t>
  </si>
  <si>
    <t>RMU Faulty</t>
  </si>
  <si>
    <t>Road / track - repair</t>
  </si>
  <si>
    <t>Road / track obstructed - illegal dumping or construction.</t>
  </si>
  <si>
    <t>Road / track - trim vegetation</t>
  </si>
  <si>
    <t>Road / track obstructed - vegetation.</t>
  </si>
  <si>
    <t>Roller, Cam, Latch adjust / repair.</t>
  </si>
  <si>
    <t xml:space="preserve">Closing mech. fails to latch - trip roller and trigger fails to latch. </t>
  </si>
  <si>
    <t>RTX - SC - Single Phase Regulator - Other Defects</t>
  </si>
  <si>
    <t>Rupture disk replace &amp; SF6 gas refill.</t>
  </si>
  <si>
    <t xml:space="preserve">Phase chambers loses SF6 gas pressure - explosion vent. </t>
  </si>
  <si>
    <t>SB019901 Full Maintenance - 24 yr</t>
  </si>
  <si>
    <t>SB019902 Full Maintenance - 24 yr</t>
  </si>
  <si>
    <t>SB029901 Full Maintenance - 24 yr</t>
  </si>
  <si>
    <t>SB039901 Full Maintenance - 24 yr</t>
  </si>
  <si>
    <t>SB049901 Full Maintenance - 12 yr</t>
  </si>
  <si>
    <t>SCADA alarm database update / correct.</t>
  </si>
  <si>
    <t xml:space="preserve">SCADA software incorrect alarms - database error. </t>
  </si>
  <si>
    <t>SDV - SC - Age Limit Exceeded</t>
  </si>
  <si>
    <t>SDV - SC - Catastrophic Failure</t>
  </si>
  <si>
    <t>SDV - SC - Corrosion</t>
  </si>
  <si>
    <t>SDV - SC - External Damage</t>
  </si>
  <si>
    <t>SDV - SC - Insulation Quality</t>
  </si>
  <si>
    <t>SDV - SC - L/A replacement - Megger Test</t>
  </si>
  <si>
    <t>SDV - SC - Other Defects</t>
  </si>
  <si>
    <t>Seal replace.</t>
  </si>
  <si>
    <t>Secondary wiring repair / replace</t>
  </si>
  <si>
    <t xml:space="preserve">Winding low volts - high impedance secondary connection. </t>
  </si>
  <si>
    <t>Service - Inspection</t>
  </si>
  <si>
    <t>Service - Install Raiser Bracket</t>
  </si>
  <si>
    <t>Low Clearance</t>
  </si>
  <si>
    <t>Service - Programmed Replacement</t>
  </si>
  <si>
    <t>Service - Remove Foreign Object</t>
  </si>
  <si>
    <t>Service - Replace Bridging</t>
  </si>
  <si>
    <t>Service - Replace Connections</t>
  </si>
  <si>
    <t>Service - Replace J Hook Support</t>
  </si>
  <si>
    <t>Service Support Defective</t>
  </si>
  <si>
    <t>Service - Replace Mains Box</t>
  </si>
  <si>
    <t>Service - Replace Raiser Bracket</t>
  </si>
  <si>
    <t>Service - Replace Service</t>
  </si>
  <si>
    <t>Service - Replace Service Support Pole</t>
  </si>
  <si>
    <t>Service - Replace Termination</t>
  </si>
  <si>
    <t>Termination Faulty</t>
  </si>
  <si>
    <t>Service - Re-Tension Service</t>
  </si>
  <si>
    <t>Service - Work Required</t>
  </si>
  <si>
    <t>SF6 gas replace.</t>
  </si>
  <si>
    <t xml:space="preserve">Cable end boxes SF6 gas degrades - high speed earthing switch operations. </t>
  </si>
  <si>
    <t>SF6 leak repair &amp; refill.</t>
  </si>
  <si>
    <t xml:space="preserve">SF6 loss of dielectric strength - low gas pressure. </t>
  </si>
  <si>
    <t>SF6 leak repair &amp; replace SF6 gas.</t>
  </si>
  <si>
    <t xml:space="preserve">Cable end boxes loss of I.R. - leakage of gas from ruptured seal/gland. </t>
  </si>
  <si>
    <t>Shutter repair/replace.</t>
  </si>
  <si>
    <t xml:space="preserve">Bus / circuit shutters mechanical damage - operator error. </t>
  </si>
  <si>
    <t>Sign - Clean Sign</t>
  </si>
  <si>
    <t>Sign Faulty</t>
  </si>
  <si>
    <t>Sign - install</t>
  </si>
  <si>
    <t>Sign (aircraft yellow warning disc) missing - not installed where reqd.</t>
  </si>
  <si>
    <t>Sign - Re-Attach</t>
  </si>
  <si>
    <t>Sign - remove</t>
  </si>
  <si>
    <t>Sign (aircraft yellow warning disc) no longer reqd - no longer reqd.</t>
  </si>
  <si>
    <t>Sign - remove obstruction</t>
  </si>
  <si>
    <t>Sign illegible - other obstruction.</t>
  </si>
  <si>
    <t>Sign - repair</t>
  </si>
  <si>
    <t>Sign illegible - add note.</t>
  </si>
  <si>
    <t>Sign - Replace</t>
  </si>
  <si>
    <t>Sign - Sign Reqd</t>
  </si>
  <si>
    <t>Exposed high voltage behind access door - Inadequate clearance</t>
  </si>
  <si>
    <t>Sign - Sign Required</t>
  </si>
  <si>
    <t>Sign Required</t>
  </si>
  <si>
    <t>Site Induction</t>
  </si>
  <si>
    <t>SL globe - external bulk replacement</t>
  </si>
  <si>
    <t>Revisit</t>
  </si>
  <si>
    <t>SL globe - internal bulk replacement</t>
  </si>
  <si>
    <t>SL globe bulk replacement - program.</t>
  </si>
  <si>
    <t>SL globe and PE cell - bulk replacement</t>
  </si>
  <si>
    <t>SL luminaire - external bulk replacement</t>
  </si>
  <si>
    <t>SL luminaire - internal bulk replacement</t>
  </si>
  <si>
    <t>SL luminaire bulk replacement - program.</t>
  </si>
  <si>
    <t>SLD - SC - Field Check of ZS Single Line Diagram</t>
  </si>
  <si>
    <t>Solenoid housing replace .</t>
  </si>
  <si>
    <t xml:space="preserve">Closing solenoid fails to operate - cracked solenoid housing. </t>
  </si>
  <si>
    <t>Solenoid repair.</t>
  </si>
  <si>
    <t xml:space="preserve">Closing solenoid fails to operate - loose connections. </t>
  </si>
  <si>
    <t>Spring charge repair.</t>
  </si>
  <si>
    <t xml:space="preserve">Closing mech. fails to open/close - spring charge (bw) switches out of adjustment. </t>
  </si>
  <si>
    <t>Spring charge timing relay replace.</t>
  </si>
  <si>
    <t xml:space="preserve">Closing mech. fails to spring charge - timing relay defective. </t>
  </si>
  <si>
    <t>Stay - install</t>
  </si>
  <si>
    <t>Stay installation reqd - new connection.</t>
  </si>
  <si>
    <t>Stay - install (existing pole)</t>
  </si>
  <si>
    <t>Stay installation reqd - pole overloaded / leaning.</t>
  </si>
  <si>
    <t>Stay - remove</t>
  </si>
  <si>
    <t>Stay / guy redundant - no longer reqd.</t>
  </si>
  <si>
    <t>Stay barrier - install</t>
  </si>
  <si>
    <t>Stay wire arrangement broken / damaged - animals rubbing on stay wire.</t>
  </si>
  <si>
    <t>Stay barrier - repair</t>
  </si>
  <si>
    <t>Livestock barrier deteriorated - livestock / normal use.</t>
  </si>
  <si>
    <t>Stay ground anchor - replace</t>
  </si>
  <si>
    <t>Ground anchor broken / damaged - corrosion of galvanised steel rod.</t>
  </si>
  <si>
    <t>Stay ground anchor - upgrade</t>
  </si>
  <si>
    <t>Ground anchor upgrade reqd - reconductoring due to fault level constraint.</t>
  </si>
  <si>
    <t>Stay wire - repair</t>
  </si>
  <si>
    <t>Stay wire arrangement loose - ground anchor movement.</t>
  </si>
  <si>
    <t>Stay wire - replace</t>
  </si>
  <si>
    <t>Side walk strut broken / damaged - corrosion.</t>
  </si>
  <si>
    <t>Stay wire - upgrade</t>
  </si>
  <si>
    <t>Stay upgrade reqd - reconductoring due to fault level constraint.</t>
  </si>
  <si>
    <t>Steel drive nut replace.</t>
  </si>
  <si>
    <t xml:space="preserve">Racking mech. CB doesn't stay in position - main drive nut (brass) stripped. </t>
  </si>
  <si>
    <t>Steel tower - repair</t>
  </si>
  <si>
    <t>Steel tower (General) foreign objects attached - weather / vandalism etc.</t>
  </si>
  <si>
    <t>Steel tower - replace</t>
  </si>
  <si>
    <t>Steel tower structural members broken / damaged - third party impact.</t>
  </si>
  <si>
    <t>Steelwork corrosion treatment.</t>
  </si>
  <si>
    <t xml:space="preserve">Chassis corrosion - lost of protective coating. </t>
  </si>
  <si>
    <t>Street Light - Audit</t>
  </si>
  <si>
    <t>Night Audit</t>
  </si>
  <si>
    <t>Street light - data capture</t>
  </si>
  <si>
    <t>SL luminaire insufficient data - see task notes.</t>
  </si>
  <si>
    <t>Street light - data correction</t>
  </si>
  <si>
    <t>SL luminaire add record in database - add note.</t>
  </si>
  <si>
    <t>Street light - investigate</t>
  </si>
  <si>
    <t>SL luminaire inoperable - further investigation reqd.</t>
  </si>
  <si>
    <t>Street light - remove</t>
  </si>
  <si>
    <t>SL luminaire redundant - no longer reqd.</t>
  </si>
  <si>
    <t>Street light - repair</t>
  </si>
  <si>
    <t>SL luminaire cover damaged / missing - corrosion.</t>
  </si>
  <si>
    <t>Street light - replace</t>
  </si>
  <si>
    <t>SL luminaire broken / damaged - corrosion.</t>
  </si>
  <si>
    <t>Street light - upgrade</t>
  </si>
  <si>
    <t>SL luminaire bulk replacement - customer request.</t>
  </si>
  <si>
    <t>Street light bracket - repair</t>
  </si>
  <si>
    <t>SL outreach / support bracket not securely fitted - corrosion of bolts / mounting hardware.</t>
  </si>
  <si>
    <t>Street light bracket - replace</t>
  </si>
  <si>
    <t>SL outreach / support bracket reduced strength or failure - corrosion.</t>
  </si>
  <si>
    <t>Street light column - investigate</t>
  </si>
  <si>
    <t>Street light column (steel) broken / damaged - further investigation reqd.</t>
  </si>
  <si>
    <t>Street light column - remove</t>
  </si>
  <si>
    <t>Street light column (steel) redundant - no longer reqd.</t>
  </si>
  <si>
    <t>Street light column - repair</t>
  </si>
  <si>
    <t>Street light column (pot belly) degraded appearance - vandalism.</t>
  </si>
  <si>
    <t>Street light column - replace</t>
  </si>
  <si>
    <t>Street light column (pot belly) access cover damaged / missing - unable to open.</t>
  </si>
  <si>
    <t>Street light control point - remove</t>
  </si>
  <si>
    <t>Street light control point redundant - upgraded to individual PE control.</t>
  </si>
  <si>
    <t>Street light control point - repair</t>
  </si>
  <si>
    <t>SL circuit FI Relay does not operate correctly - internal fault.</t>
  </si>
  <si>
    <t>Street light control wire - remove</t>
  </si>
  <si>
    <t>Street light control wire redundant - upgraded to individual PE control.</t>
  </si>
  <si>
    <t>Street light glare shield - install</t>
  </si>
  <si>
    <t>SL luminaire unwanted light on private property - glare guard not installed.</t>
  </si>
  <si>
    <t>Street light glare shield - replace</t>
  </si>
  <si>
    <t>SL glare shield damaged / missing - corrosion.</t>
  </si>
  <si>
    <t>Street light vandal guard - install</t>
  </si>
  <si>
    <t>SL luminaire broken / damaged - vandalism.</t>
  </si>
  <si>
    <t>Street light vandal guard - replace</t>
  </si>
  <si>
    <t>SL vandal guard damaged / missing - corrosion.</t>
  </si>
  <si>
    <t>Streetlight - Clean Luminaire</t>
  </si>
  <si>
    <t>Streetlight - Install PE Cell</t>
  </si>
  <si>
    <t>Control Wire Removed</t>
  </si>
  <si>
    <t>Streetlight - Redirect Luminarie</t>
  </si>
  <si>
    <t>Streetlight - Remove Control Wire</t>
  </si>
  <si>
    <t>Streetlight - Repair Conduit/ Saddles</t>
  </si>
  <si>
    <t>Streetlight - Repair Control Box</t>
  </si>
  <si>
    <t>Control Box Faulty</t>
  </si>
  <si>
    <t>Streetlight - Repair Luminaire</t>
  </si>
  <si>
    <t>Streetlight - Repair Outreach</t>
  </si>
  <si>
    <t>Streetlight - Replace Conduit/ Saddles</t>
  </si>
  <si>
    <t>Streetlight - Replace Contact</t>
  </si>
  <si>
    <t>Streetlight - Replace Control Box</t>
  </si>
  <si>
    <t>Streetlight - Replace Diffuser</t>
  </si>
  <si>
    <t>Streetlight - Replace Igniter</t>
  </si>
  <si>
    <t>Streetlight - Replace Lantern (Serviceable)</t>
  </si>
  <si>
    <t>Streetlight - Replace Lantern (Unserviceable)</t>
  </si>
  <si>
    <t>Streetlight - Replace Outreach</t>
  </si>
  <si>
    <t>Streetlight - Replace PE Cell</t>
  </si>
  <si>
    <t>Streetlight - Replace Relay</t>
  </si>
  <si>
    <t>Streetlight - Tighten Metal Work</t>
  </si>
  <si>
    <t>Streetlight Audit</t>
  </si>
  <si>
    <t>Streetlight Inspection</t>
  </si>
  <si>
    <t>Sub (Chamber) - install</t>
  </si>
  <si>
    <t>Substation installation reqd - new connection.</t>
  </si>
  <si>
    <t>Sub (Chamber) - relocate</t>
  </si>
  <si>
    <t>Substation relocation reqd - recoverable works.</t>
  </si>
  <si>
    <t>Sub (Chamber) - remove</t>
  </si>
  <si>
    <t>Substation redundant - no longer reqd.</t>
  </si>
  <si>
    <t>Sub (Chamber) - repair</t>
  </si>
  <si>
    <t>Bund / trench damaged / leaking - corrosion / deterioration.</t>
  </si>
  <si>
    <t>Sub (Chamber) - replace</t>
  </si>
  <si>
    <t>Sub (Chamber) - upgrade</t>
  </si>
  <si>
    <t>Substation refurbishment reqd - thermal constraint.</t>
  </si>
  <si>
    <t>Sub (ground mounted) - rectify clearances</t>
  </si>
  <si>
    <t>Substation insufficient clearance - unauthorised construction.</t>
  </si>
  <si>
    <t>Sub (ground mounted) - remove</t>
  </si>
  <si>
    <t>Sub (ground mounted) - repair</t>
  </si>
  <si>
    <t>Sub (ground mounted) - replace</t>
  </si>
  <si>
    <t>Sub (ground mounted) - upgrade</t>
  </si>
  <si>
    <t>Sub (padmount) - further inspection reqd</t>
  </si>
  <si>
    <t>Substation further inspection required - add note.</t>
  </si>
  <si>
    <t>Sub (padmount) - install</t>
  </si>
  <si>
    <t>Sub (padmount) - rectify clearances</t>
  </si>
  <si>
    <t>Sub (padmount) - relocate</t>
  </si>
  <si>
    <t>Sub (padmount) - remove</t>
  </si>
  <si>
    <t>Sub (padmount) - repair</t>
  </si>
  <si>
    <t>Sub (padmount) - replace</t>
  </si>
  <si>
    <t>Sub (padmount) - upgrade</t>
  </si>
  <si>
    <t>Sub (padmount) arrestor - remove</t>
  </si>
  <si>
    <t>HV lightning arrestor relocation reqd - installed in cubicle.</t>
  </si>
  <si>
    <t>Sub (pole mounted) - install</t>
  </si>
  <si>
    <t>Sub (pole mounted) - rectify clearances</t>
  </si>
  <si>
    <t>Sub (pole mounted) - refurbishment</t>
  </si>
  <si>
    <t>Substation refurbishment reqd - asset condition.</t>
  </si>
  <si>
    <t>Sub (pole mounted) - relocate</t>
  </si>
  <si>
    <t>Sub (pole mounted) - remove</t>
  </si>
  <si>
    <t>Sub (pole mounted) - remove foreign objects</t>
  </si>
  <si>
    <t>Substation (pole mounted) foreign objects attached - weather / vandalism etc.</t>
  </si>
  <si>
    <t>Sub (pole mounted) - repair</t>
  </si>
  <si>
    <t>Substation HV leads / connections broken / damaged - corrosion.</t>
  </si>
  <si>
    <t>Sub (pole mounted) - upgrade</t>
  </si>
  <si>
    <t>Substation (pole mounted) replacement reqd - previous design standard.</t>
  </si>
  <si>
    <t>Substation - Clean and Paint</t>
  </si>
  <si>
    <t>Cubicle Damaged</t>
  </si>
  <si>
    <t>Substation - Fill Required</t>
  </si>
  <si>
    <t>Cubicle Subsidence</t>
  </si>
  <si>
    <t>Substation - Further Inspection Required</t>
  </si>
  <si>
    <t>Substation - Install Surge Diverter</t>
  </si>
  <si>
    <t>Substation - Maintain Switch Gear</t>
  </si>
  <si>
    <t>Substation - Maintenance Required</t>
  </si>
  <si>
    <t>Substation - MDI Reading</t>
  </si>
  <si>
    <t>Substation - Programmed Refurbishment</t>
  </si>
  <si>
    <t>Substation - Quality of Supply Investigation</t>
  </si>
  <si>
    <t>Capacity Exceeded</t>
  </si>
  <si>
    <t>Substation - Repair Cubicle</t>
  </si>
  <si>
    <t>Substation - Repair Fixing</t>
  </si>
  <si>
    <t>Substation - Replace Breather</t>
  </si>
  <si>
    <t>Substation Equipment Faulty</t>
  </si>
  <si>
    <t>Substation - Replace Cover</t>
  </si>
  <si>
    <t>Substation - Replace CT</t>
  </si>
  <si>
    <t>Substation - Replace Cubicle</t>
  </si>
  <si>
    <t>Substation - Replace HV Arrestor</t>
  </si>
  <si>
    <t>Substation - Replace HV Connections</t>
  </si>
  <si>
    <t>Substation - Replace HV Fuse Unit</t>
  </si>
  <si>
    <t>Substation - Replace HV Link Unit</t>
  </si>
  <si>
    <t>Substation - Replace HV Wiring</t>
  </si>
  <si>
    <t>Substation - Replace Live Line Clamps</t>
  </si>
  <si>
    <t>Substation - Replace Locks</t>
  </si>
  <si>
    <t>Substation - Replace LV Arrestor</t>
  </si>
  <si>
    <t>Substation - Replace LV Connections</t>
  </si>
  <si>
    <t>Substation - Replace LV Fuse Unit</t>
  </si>
  <si>
    <t>Substation - Replace LV Link Unit</t>
  </si>
  <si>
    <t>Substation - Replace LV Wiring</t>
  </si>
  <si>
    <t>Substation - Replace MDI</t>
  </si>
  <si>
    <t>Substation - Replace Shrouds</t>
  </si>
  <si>
    <t>Substation - Replace Tank</t>
  </si>
  <si>
    <t>Substation - Securely bolt HV access door</t>
  </si>
  <si>
    <t>Substation - Tap Change Required</t>
  </si>
  <si>
    <t>Voltage Low/High</t>
  </si>
  <si>
    <t>Substation - Voltage/LoadOut of Balance</t>
  </si>
  <si>
    <t>Subtransmission Visual Inspection</t>
  </si>
  <si>
    <t>Support insulators replace.</t>
  </si>
  <si>
    <t xml:space="preserve">Pole loss of I.R. - deteriorated insulation. </t>
  </si>
  <si>
    <t>Surface repair.</t>
  </si>
  <si>
    <t xml:space="preserve">Yard surface inadequate insulating level - damaged bitumen surface. </t>
  </si>
  <si>
    <t>SW019903 Full Maintenance - 6 yr</t>
  </si>
  <si>
    <t>SWB repair.</t>
  </si>
  <si>
    <t xml:space="preserve">Panels damaged - cable termination failure. </t>
  </si>
  <si>
    <t>SWB replace.</t>
  </si>
  <si>
    <t>SWI - SC - ABS Replacement - contact resistance</t>
  </si>
  <si>
    <t>SWI - SC - Catastrophic Failure</t>
  </si>
  <si>
    <t>SWI - SC - Contact Alignment</t>
  </si>
  <si>
    <t>SWI - SC - Contact Resistance</t>
  </si>
  <si>
    <t>SWI - SC - Hot Joint</t>
  </si>
  <si>
    <t>SWI - SC - Insulation Quality</t>
  </si>
  <si>
    <t>SWI - SC - Mechanical Defect</t>
  </si>
  <si>
    <t>SWI - SC - Other Defects</t>
  </si>
  <si>
    <t>Switch Inspection</t>
  </si>
  <si>
    <t>Switchboard panel repair.</t>
  </si>
  <si>
    <t>Switchgear (Oil Insulated) - remove</t>
  </si>
  <si>
    <t>Switchgear redundant - no longer reqd.</t>
  </si>
  <si>
    <t>Switchgear (oil insulated) - repair</t>
  </si>
  <si>
    <t>Cable support broken / damaged - corrosion.</t>
  </si>
  <si>
    <t>Switchgear (oil insulated) - replace</t>
  </si>
  <si>
    <t>Switchgear bushing broken / damaged - flashover / fault current.</t>
  </si>
  <si>
    <t>Switchgear (oil insulated) - replace oil</t>
  </si>
  <si>
    <t>Switchgear oil contaminated - defective seal.</t>
  </si>
  <si>
    <t>Switchgear (oil) - further inspection reqd</t>
  </si>
  <si>
    <t>Switchgear further inspection required - add note.</t>
  </si>
  <si>
    <t>Switchgear (Resin Insulated) - remove</t>
  </si>
  <si>
    <t>Switchgear (resin) - further inspection reqd</t>
  </si>
  <si>
    <t>Switchgear (resin) - refurbishment</t>
  </si>
  <si>
    <t>Switchgear (resin) - repair</t>
  </si>
  <si>
    <t>Switchgear (resin) - replace</t>
  </si>
  <si>
    <t>Epoxy moulding broken / damaged - insulation degradation.</t>
  </si>
  <si>
    <t>Switchgear (SF6 Insulated) - remove</t>
  </si>
  <si>
    <t>Switchgear (SF6) - further inspection reqd</t>
  </si>
  <si>
    <t>Switchgear (SF6) - gas removal reqd</t>
  </si>
  <si>
    <t>SF6 tank low gas pressure - deteriorated seal.</t>
  </si>
  <si>
    <t>Switchgear (SF6) - repair</t>
  </si>
  <si>
    <t>Switchgear (SF6) - replace</t>
  </si>
  <si>
    <t>Feeder fault indicator fails to indicate - faulty indicator.</t>
  </si>
  <si>
    <t>Switchgear (SF6) - Technical maintenance reqd</t>
  </si>
  <si>
    <t>HV transformer CB loss of supply - incorrect relay settings.</t>
  </si>
  <si>
    <t>Take Photo</t>
  </si>
  <si>
    <t>Tap Ch. arc chute replace.</t>
  </si>
  <si>
    <t xml:space="preserve">Arc chute cracked - normal operation. </t>
  </si>
  <si>
    <t>Tap Ch. barrier board repair.</t>
  </si>
  <si>
    <t xml:space="preserve">Barrier board cracked - normal operation. </t>
  </si>
  <si>
    <t>Tap Ch. barrier board replace.</t>
  </si>
  <si>
    <t>Tap Ch. bearings repair / replace.</t>
  </si>
  <si>
    <t xml:space="preserve">Diverter internal drive jammed - bearing mounting failure. </t>
  </si>
  <si>
    <t>Tap Ch. bleed screw install.</t>
  </si>
  <si>
    <t xml:space="preserve">Coarse selector bleed screw leaks - not correctly tightened. </t>
  </si>
  <si>
    <t>Tap Ch. braids replace.</t>
  </si>
  <si>
    <t xml:space="preserve">Diverter contact solid braid broken - fatigue. </t>
  </si>
  <si>
    <t>Tap Ch. contact carrier repair.</t>
  </si>
  <si>
    <t xml:space="preserve">Diverter contacts misaligned - contact carrier worn. </t>
  </si>
  <si>
    <t>Tap Ch. contact carrier replace.</t>
  </si>
  <si>
    <t xml:space="preserve">Diverter contacts misaligned - contact carrier rivets loose. </t>
  </si>
  <si>
    <t>Tap Ch. contact repair.</t>
  </si>
  <si>
    <t xml:space="preserve">Barrier board cracked - high resistance contact. </t>
  </si>
  <si>
    <t>Tap Ch. contact replace.</t>
  </si>
  <si>
    <t>Tap Ch. copper pressure strips replace.</t>
  </si>
  <si>
    <t xml:space="preserve">Diverter burning of main contacts - loose/broken copper shim strips. </t>
  </si>
  <si>
    <t>Tap Ch. crank repair.</t>
  </si>
  <si>
    <t xml:space="preserve">Drive mechanism excessive movement / play - worn drive crank bushing. </t>
  </si>
  <si>
    <t>Tap Ch. crank replace.</t>
  </si>
  <si>
    <t>Tap Ch. door seal replace.</t>
  </si>
  <si>
    <t xml:space="preserve">Motor drive accelerated aging - cabinet seals allow moisture ingress. </t>
  </si>
  <si>
    <t>Tap Ch. drive adjust / repair.</t>
  </si>
  <si>
    <t xml:space="preserve">Coarse selector switch coupling bolts undone - normal operation (vibration). </t>
  </si>
  <si>
    <t>Tap Ch. drive circuit board replace.</t>
  </si>
  <si>
    <t xml:space="preserve">Motorbox loss of drive - defective drive circuit board. </t>
  </si>
  <si>
    <t>Tap Ch. drive insulator repair.</t>
  </si>
  <si>
    <t xml:space="preserve">Diverter does not operate correctly - insulator attachment bolt loose/broken. </t>
  </si>
  <si>
    <t>Tap Ch. drive motor control repair.</t>
  </si>
  <si>
    <t xml:space="preserve">Binary encoder does not operate - faulty diode matrix. </t>
  </si>
  <si>
    <t>Tap Ch. drive motor leak repair.</t>
  </si>
  <si>
    <t xml:space="preserve">Motor drive accelerated aging - leaking seals. </t>
  </si>
  <si>
    <t>Tap Ch. drive motor repair.</t>
  </si>
  <si>
    <t xml:space="preserve">Motor drive fails to operate - motor insulation failure. </t>
  </si>
  <si>
    <t>Tap Ch. drive motor replace.</t>
  </si>
  <si>
    <t>Tap Ch. energy accumulator replace.</t>
  </si>
  <si>
    <t xml:space="preserve">Drive mechanism fails to operate - sping anchor screw dislodged. </t>
  </si>
  <si>
    <t>Tap Ch. explosion vent replace.</t>
  </si>
  <si>
    <t xml:space="preserve">Oil contamination of oil - corroded explosion vent. </t>
  </si>
  <si>
    <t>Tap Ch. fibre worm wheel replace.</t>
  </si>
  <si>
    <t xml:space="preserve">Fine selector switch fibre worm wheel stripped - normal operational wear. </t>
  </si>
  <si>
    <t>Tap Ch. full maint reqd - Refer Maint Coordinator</t>
  </si>
  <si>
    <t xml:space="preserve">Coarse selector switch tracking - carbon/metallic particles. </t>
  </si>
  <si>
    <t>Tap Ch. gasket replace.</t>
  </si>
  <si>
    <t xml:space="preserve">Coarse selector leaking gasket - age degradation. </t>
  </si>
  <si>
    <t>Tap Ch. gearbox seal  / gearbox oil replace.</t>
  </si>
  <si>
    <t xml:space="preserve">Drive mechanism bevel gearbox seized - loss of lubrication. </t>
  </si>
  <si>
    <t>Tap Ch. head sight glass clean.</t>
  </si>
  <si>
    <t xml:space="preserve">Fine selector switch unable to read position - deposits on top of tap changer head. </t>
  </si>
  <si>
    <t>Tap Ch. insulating plates repair / replace.</t>
  </si>
  <si>
    <t xml:space="preserve">Insulating plates surface tracking - surface contamination. </t>
  </si>
  <si>
    <t>Tap Ch. lid studs repair / replace.</t>
  </si>
  <si>
    <t xml:space="preserve">Diverter tank oil contamination of oil - damaged lid studs. </t>
  </si>
  <si>
    <t>Tap Ch. limit brake adjust / clean / repair.</t>
  </si>
  <si>
    <t xml:space="preserve">Motorbox - Drive mechanism overruns - brake out of adjustment. </t>
  </si>
  <si>
    <t>Tap Ch. limit gears, bearings clean / repair.</t>
  </si>
  <si>
    <t xml:space="preserve">Counter mask jammed - loss of lubrication. </t>
  </si>
  <si>
    <t>Tap Ch. limit switch repair / replace.</t>
  </si>
  <si>
    <t xml:space="preserve">Drive misaligned malfunction tap position switch - open/short circuit. </t>
  </si>
  <si>
    <t>Tap Ch. maintaining switch repair / replace.</t>
  </si>
  <si>
    <t xml:space="preserve">Motor drive fails to operate - maintaining cam fails. </t>
  </si>
  <si>
    <t>Tap Ch. manual crank interlock repair.</t>
  </si>
  <si>
    <t xml:space="preserve">Motor drive fails to operate - manual drive not reset. </t>
  </si>
  <si>
    <t>Tap Ch. manual operating handle repair/replace.</t>
  </si>
  <si>
    <t xml:space="preserve">Tapchanger motor drive unable to operate manually - manual operating handle corroded. </t>
  </si>
  <si>
    <t>Tap Ch. mechanism lubricate.</t>
  </si>
  <si>
    <t xml:space="preserve">Drive mechanism does not transfer drive energy - mechanism seized. </t>
  </si>
  <si>
    <t>Tap Ch. mechanism repair.</t>
  </si>
  <si>
    <t xml:space="preserve">Coarse selector switch worm wheel stripped - mechanism binding. </t>
  </si>
  <si>
    <t>Tap Ch. motorbox gasket replace.</t>
  </si>
  <si>
    <t xml:space="preserve">Motorbox oil leaks - main gasket degraded. </t>
  </si>
  <si>
    <t>Tap Ch. oil leak repair.</t>
  </si>
  <si>
    <t xml:space="preserve">Coarse selector sight glass gasket leaks - age degradation. </t>
  </si>
  <si>
    <t>Tap Ch. operation check.</t>
  </si>
  <si>
    <t xml:space="preserve">Change-over selector high resistance - oxidation of contacts. </t>
  </si>
  <si>
    <t>Tap Ch. position indicator realign/repair/replace.</t>
  </si>
  <si>
    <t xml:space="preserve">Drive misaligned malfunction tap position switch - debris around switch contacts. </t>
  </si>
  <si>
    <t>Tap Ch. repair / replace.</t>
  </si>
  <si>
    <t xml:space="preserve">Coarse selector switch shear pins broken - misaligned selector. </t>
  </si>
  <si>
    <t>Tap Ch. rollers and pins repair / replace.</t>
  </si>
  <si>
    <t xml:space="preserve">Drive mechanism spring charge pawl tension spring fails - fatigue. </t>
  </si>
  <si>
    <t>Tap Ch. select contact solder joint repair/replace</t>
  </si>
  <si>
    <t xml:space="preserve">Selector high resistance connections - defective solder joint. </t>
  </si>
  <si>
    <t>Tap Ch. selector thrust plate repair / replace.</t>
  </si>
  <si>
    <t xml:space="preserve">Fine selector switch high resistance - wear on bottom of switching cylinder. </t>
  </si>
  <si>
    <t>Tap Ch. shaft seal replace.</t>
  </si>
  <si>
    <t xml:space="preserve">Coarse selector shaft seal leaks - normal operational wear. </t>
  </si>
  <si>
    <t>Tap Ch. split pin repair / replace.</t>
  </si>
  <si>
    <t xml:space="preserve">Diverter drive rod operating pin sheared - fatigue. </t>
  </si>
  <si>
    <t>Tap Ch. spring repair / replace.</t>
  </si>
  <si>
    <t xml:space="preserve">Coarse selector switch high resistance - weak moving contact springs. </t>
  </si>
  <si>
    <t>Tap Ch. star point button replace with roller type</t>
  </si>
  <si>
    <t xml:space="preserve">Diverter worn star point shunt contacts - normal operation. </t>
  </si>
  <si>
    <t>Tap Ch. switching cylinder repair.</t>
  </si>
  <si>
    <t xml:space="preserve">Fine selector switch burning of moving contacts - excess lateral movement in cylinder. </t>
  </si>
  <si>
    <t>Tap Ch. switching cylinder replace.</t>
  </si>
  <si>
    <t>Tap Ch. tap ops counter repair / replace.</t>
  </si>
  <si>
    <t xml:space="preserve">Operation counter count does not increment - drive linkage defect. </t>
  </si>
  <si>
    <t>Tap Ch. tap position disc realign / repair.</t>
  </si>
  <si>
    <t xml:space="preserve">Tap position disk incorrect position - loose attachment. </t>
  </si>
  <si>
    <t>Tap Ch. tap range indicator 'O' ring replace.</t>
  </si>
  <si>
    <t xml:space="preserve">Max/min tap range indicator loose - 'O' ring degraded. </t>
  </si>
  <si>
    <t xml:space="preserve">Tap Ch. transition reactors replace. </t>
  </si>
  <si>
    <t xml:space="preserve">Diverter moving contact (A&amp;B segments) worn / burnt - reactor open circuit. </t>
  </si>
  <si>
    <t>Tap Ch. transition resistors replace.</t>
  </si>
  <si>
    <t xml:space="preserve">Diverter resistors (AFR Types) open circuit - fatigue. </t>
  </si>
  <si>
    <t>TC010101 Conditional Oil Change - 6 yr</t>
  </si>
  <si>
    <t>TC010101 Full Maintenance - 30,000 Ops</t>
  </si>
  <si>
    <t>Cyclometer threshold met - normal maintenance due.</t>
  </si>
  <si>
    <t>TC010101 Full Maintenance 6yr</t>
  </si>
  <si>
    <t>TC010102 Full Maintenance - 50,000 Ops</t>
  </si>
  <si>
    <t>TC010102 Full Maintenance - 500,000 Ops</t>
  </si>
  <si>
    <t>TC010102 Full Maintenance 6yr</t>
  </si>
  <si>
    <t>TC010102 Oil Sample (Moisture) - 3 yr</t>
  </si>
  <si>
    <t>TC010103 Full Maintenance - 50,000 Ops</t>
  </si>
  <si>
    <t>TC010103 Full Maintenance - 500,000 Ops</t>
  </si>
  <si>
    <t>TC010103 Full Maintenance 6yr</t>
  </si>
  <si>
    <t>TC010103 Oil Sample (Moisture) - 3 yr</t>
  </si>
  <si>
    <t>TC010301 Conditional Oil Change - 6 yr</t>
  </si>
  <si>
    <t>TC010301 Full Maintenance - 50,000 Ops</t>
  </si>
  <si>
    <t>TC010301 Full Maintenance 6yr</t>
  </si>
  <si>
    <t>TC010601 Full Maintenance - 200,000 Ops</t>
  </si>
  <si>
    <t>TC010601 Full Maintenance - 25,000 Ops</t>
  </si>
  <si>
    <t>TC010601 Full Maintenance 6yr</t>
  </si>
  <si>
    <t>TC010601 Oil Sample (Moisture) - 3 yr</t>
  </si>
  <si>
    <t>TC010701 Full Maintenance - 25,000 Ops</t>
  </si>
  <si>
    <t>TC010701 Full Maintenance - 50,000 Ops</t>
  </si>
  <si>
    <t>TC010701 Full Maintenance 6yr</t>
  </si>
  <si>
    <t>TC010701 Oil Sample (Moisture) - 3 yr</t>
  </si>
  <si>
    <t>TC011001 Conditional Oil Change - 6 yr</t>
  </si>
  <si>
    <t>TC011001 Full Maintenance - 15,000 Ops</t>
  </si>
  <si>
    <t>TC011001 Full Maintenance 6yr</t>
  </si>
  <si>
    <t>TC011101 Conditional Oil Change - 6 yr</t>
  </si>
  <si>
    <t>TC011101 Full Maintenance - 400,000 Ops</t>
  </si>
  <si>
    <t>TC011101 Full Maintenance - 50,000 Ops</t>
  </si>
  <si>
    <t>TC011101 Full Maintenance 6yr</t>
  </si>
  <si>
    <t>TC011201 Full Maintenance - 15,000 Ops</t>
  </si>
  <si>
    <t>TC011201 Full Maintenance 6yr</t>
  </si>
  <si>
    <t>TC011201 Oil Sample (Moisture) - 3 yr</t>
  </si>
  <si>
    <t>TC011501 Full Maintenance - 25,000 Ops</t>
  </si>
  <si>
    <t>TC011501 Full Maintenance - 400,000 Ops</t>
  </si>
  <si>
    <t>TC011501 Full Maintenance 6yr</t>
  </si>
  <si>
    <t>TC011501 Oil Sample (Moisture) - 3 yr</t>
  </si>
  <si>
    <t>TC011601 Full Maintenance - 25,000 Ops</t>
  </si>
  <si>
    <t>TC011601 Full Maintenance - 400,000 Ops</t>
  </si>
  <si>
    <t>TC011601 Full Maintenance 6yr</t>
  </si>
  <si>
    <t>TC011601 Oil Sample (Moisture) - 3 yr</t>
  </si>
  <si>
    <t>TC012201 Conditional Oil Change - 6 yr</t>
  </si>
  <si>
    <t>TC012201 Full Maintenance - 300,000 Ops</t>
  </si>
  <si>
    <t>TC012201 Full Maintenance - 70,000 Ops</t>
  </si>
  <si>
    <t>TC012201 Full Maintenance 6yr</t>
  </si>
  <si>
    <t>TC012202 Conditional Oil Change - 6 yr</t>
  </si>
  <si>
    <t>TC012202 Full Maintenance - 100,000 Ops</t>
  </si>
  <si>
    <t>TC012202 Full Maintenance - 200,000 Ops</t>
  </si>
  <si>
    <t>TC012202 Full Maintenance - 25,000 Ops</t>
  </si>
  <si>
    <t>TC012202 Full Maintenance 6yr</t>
  </si>
  <si>
    <t>TC012203 Conditional Oil Change - 6 yr</t>
  </si>
  <si>
    <t>TC012203 Full Maintenance - 100,000 Ops</t>
  </si>
  <si>
    <t>TC012203 Full Maintenance - 200,000 Ops</t>
  </si>
  <si>
    <t>TC012203 Full Maintenance - 400,000 Ops</t>
  </si>
  <si>
    <t>TC012203 Full Maintenance - 50,000 Ops</t>
  </si>
  <si>
    <t>TC012203 Full Maintenance 6yr</t>
  </si>
  <si>
    <t>TC012205 Conditional Oil Change - 6 yr</t>
  </si>
  <si>
    <t>TC012205 Full Maintenance - 100,000 Ops</t>
  </si>
  <si>
    <t>TC012205 Full Maintenance - 400,000 Ops</t>
  </si>
  <si>
    <t>TC012205 Full Maintenance - 50,000 Ops</t>
  </si>
  <si>
    <t>TC012205 Full Maintenance 6yr</t>
  </si>
  <si>
    <t>TC012206 Conditional Oil Change - 6 yr</t>
  </si>
  <si>
    <t>TC012206 Full Maintenance - 25,000 Ops</t>
  </si>
  <si>
    <t>TC012206 Full Maintenance - 400,000 Ops</t>
  </si>
  <si>
    <t>TC012206 Full Maintenance 6yr</t>
  </si>
  <si>
    <t>TC019901 Full Maintenance - 400,000 Ops</t>
  </si>
  <si>
    <t>TC019901 Full Maintenance - 50,000 Ops</t>
  </si>
  <si>
    <t>TC019901 Full Maintenance 6yr</t>
  </si>
  <si>
    <t>TC019901 Oil Sample (Moisture) - 3 yr</t>
  </si>
  <si>
    <t>TC019902 - Tap Changer Maint - Hyundai Tx - 1Yr</t>
  </si>
  <si>
    <t>TC019902 Conditional Oil Change - 6 yr</t>
  </si>
  <si>
    <t>TC019902 Full Maintenance - 100,000 Ops</t>
  </si>
  <si>
    <t>TC019902 Full Maintenance - 30,000 Ops</t>
  </si>
  <si>
    <t>TC019902 Full Maintenance 6yr</t>
  </si>
  <si>
    <t>TCR - SC - Control/Protection/Indication defect</t>
  </si>
  <si>
    <t>TCR - SC - Divertor/Selector Contacts</t>
  </si>
  <si>
    <t>TCR - SC - External Damage</t>
  </si>
  <si>
    <t>TCR - SC - Insulation Quality</t>
  </si>
  <si>
    <t>TCR - SC - Mechanical defect</t>
  </si>
  <si>
    <t>TCR - SC - Oil Leak</t>
  </si>
  <si>
    <t>TCR - SC - Other Defects</t>
  </si>
  <si>
    <t>Termite Followup Inspection</t>
  </si>
  <si>
    <t>Testing required.</t>
  </si>
  <si>
    <t xml:space="preserve">Oil dielectric strength loss - water contamination. </t>
  </si>
  <si>
    <t>Thermovision Inspection</t>
  </si>
  <si>
    <t>Third Party Switching</t>
  </si>
  <si>
    <t>Top up CVT oil level.</t>
  </si>
  <si>
    <t>Transformer - adjust tap setting</t>
  </si>
  <si>
    <t>Transformer off load tap changer voltage out of range - incorrect tap setting.</t>
  </si>
  <si>
    <t>Transformer - balance load</t>
  </si>
  <si>
    <t>Transformer load / voltage out of balance - uneven customer phasing.</t>
  </si>
  <si>
    <t>Transformer - further inspection reqd</t>
  </si>
  <si>
    <t>Transformer further inspection required - add note.</t>
  </si>
  <si>
    <t>Transformer - remove</t>
  </si>
  <si>
    <t>Transformer redundant - no longer reqd.</t>
  </si>
  <si>
    <t>Transformer - repair</t>
  </si>
  <si>
    <t>Transformer HV bushing broken / damaged - flashover / fault current.</t>
  </si>
  <si>
    <t>Transformer - replace</t>
  </si>
  <si>
    <t>Transformer - supply quality investigation</t>
  </si>
  <si>
    <t>Transformer load / voltage out of balance - add note.</t>
  </si>
  <si>
    <t>Transformer - upgrade</t>
  </si>
  <si>
    <t>Transformer inadequate rating - thermal constraint.</t>
  </si>
  <si>
    <t>Transformer arrestor - repair</t>
  </si>
  <si>
    <t>Transformer arrestor - replace</t>
  </si>
  <si>
    <t>Transformer fauna shroud - repair</t>
  </si>
  <si>
    <t>Transformer fauna shrouds deteriorated - UV degradation.</t>
  </si>
  <si>
    <t>Transformer fauna shrouds - install</t>
  </si>
  <si>
    <t>Tree Removal - Hazard Tree</t>
  </si>
  <si>
    <t>Tree Removal - Standard Removal</t>
  </si>
  <si>
    <t>Tree Removal - Standard Removal and Herbicide</t>
  </si>
  <si>
    <t>Tree Removal - Stump Grind</t>
  </si>
  <si>
    <t>Trimming - Hazard Tree</t>
  </si>
  <si>
    <t>Trimming - Overhang</t>
  </si>
  <si>
    <t>Trimming - Standard Trim</t>
  </si>
  <si>
    <t>Trip coil repair / replace.</t>
  </si>
  <si>
    <t xml:space="preserve">Operating mech. fails to open - open circuit trip coil. </t>
  </si>
  <si>
    <t>Turbulator clean/repair/replace.</t>
  </si>
  <si>
    <t xml:space="preserve">Interrupter / turbulator bottom plate broken - age degradation. </t>
  </si>
  <si>
    <t>TX bladder replace.</t>
  </si>
  <si>
    <t xml:space="preserve">Bladder (external) ruptured - age degradation. </t>
  </si>
  <si>
    <t>TX breather upgrade.</t>
  </si>
  <si>
    <t xml:space="preserve">TX breather moisture ingress - undersized. </t>
  </si>
  <si>
    <t>TX bushing clean / repair.</t>
  </si>
  <si>
    <t xml:space="preserve">External bushing damaged porcelain - flashover - lightning. </t>
  </si>
  <si>
    <t>TX bushing connection clean / repair.</t>
  </si>
  <si>
    <t xml:space="preserve">Bushings faulty connection - corrosion / poor connection. </t>
  </si>
  <si>
    <t>TX bushing replace.</t>
  </si>
  <si>
    <t>TX bushing vermin guard install.</t>
  </si>
  <si>
    <t xml:space="preserve">External bushing damaged porcelain - wildlife. </t>
  </si>
  <si>
    <t>TX conservator repair.</t>
  </si>
  <si>
    <t xml:space="preserve">Oil contaminated - rusty / wet conservator. </t>
  </si>
  <si>
    <t>TX control cabinet repair.</t>
  </si>
  <si>
    <t xml:space="preserve">Control cabinet contaminant ingress - corrosion. </t>
  </si>
  <si>
    <t>TX cooling control repair / replace.</t>
  </si>
  <si>
    <t xml:space="preserve">Auxiliary cooling system not operating - defective contactor. </t>
  </si>
  <si>
    <t>TX cooling fan repair / replace.</t>
  </si>
  <si>
    <t xml:space="preserve">Auxillary cooling system excess / unusual noise - fan bearing. </t>
  </si>
  <si>
    <t>TX cooling pump repair / replace.</t>
  </si>
  <si>
    <t xml:space="preserve">Auxillary cooling system excess / unusual noise - pump bearing. </t>
  </si>
  <si>
    <t>TX corrosion treatment (paint).</t>
  </si>
  <si>
    <t xml:space="preserve">Tank failure to contain oil - corrosion. </t>
  </si>
  <si>
    <t>TX end box repair / replace.</t>
  </si>
  <si>
    <t xml:space="preserve">Cable end box failure of tank to contain oil - deteriorated gaskets. </t>
  </si>
  <si>
    <t>TX explosion vent repair / replace.</t>
  </si>
  <si>
    <t xml:space="preserve">Explosion vent ruptured or cracked - fatigue </t>
  </si>
  <si>
    <t>TX Insulation testing required.</t>
  </si>
  <si>
    <t xml:space="preserve">Winding insulation failure - degradation of paper. </t>
  </si>
  <si>
    <t>TX main tank valve open.</t>
  </si>
  <si>
    <t xml:space="preserve">Conservator valve closed - not opened after maintenance. </t>
  </si>
  <si>
    <t>TX oil leak repair.</t>
  </si>
  <si>
    <t xml:space="preserve">Bladder (internal) obstructing breather - incorrect oil filling procedure </t>
  </si>
  <si>
    <t>TX oil replacement with filtered oil.</t>
  </si>
  <si>
    <t xml:space="preserve">Oil loss of insulation - low electric strength (breakdown kV). </t>
  </si>
  <si>
    <t>TX oil sample required.</t>
  </si>
  <si>
    <t>TX Qualitrol repair / replace.</t>
  </si>
  <si>
    <t xml:space="preserve">Bladder (external) ruptured - pressure relief device fail. </t>
  </si>
  <si>
    <t>TX radiator repair.</t>
  </si>
  <si>
    <t xml:space="preserve">Radiator ineffective cooling - fin blocked. </t>
  </si>
  <si>
    <t>TX repair.</t>
  </si>
  <si>
    <t xml:space="preserve">Core excess noise - lamination loose. </t>
  </si>
  <si>
    <t>TX replace.</t>
  </si>
  <si>
    <t xml:space="preserve">Core excess noise - loss of core clamping. </t>
  </si>
  <si>
    <t>TX sight glass clean / repair / replace.</t>
  </si>
  <si>
    <t xml:space="preserve">Oil gauge incorrect indication - blocked sight glass. </t>
  </si>
  <si>
    <t>TX silica gel cylinder repair / replace.</t>
  </si>
  <si>
    <t xml:space="preserve">TX breather moisture ingress - cracked or broken cylinder. </t>
  </si>
  <si>
    <t>TX silica gel replace.</t>
  </si>
  <si>
    <t xml:space="preserve">TX breather moisture ingress - EZY dry bottle cracked. </t>
  </si>
  <si>
    <t>TX thermal indicator repair / replace.</t>
  </si>
  <si>
    <t xml:space="preserve">Capillary broken - mechanical damage. </t>
  </si>
  <si>
    <t>TX vibration (noise) repair.</t>
  </si>
  <si>
    <t xml:space="preserve">TX ancilliary components excess noise - loose components. </t>
  </si>
  <si>
    <t>TX010101 Full Maintenance - 6 yr</t>
  </si>
  <si>
    <t>TX010101 Oil Sample DGA &amp; Moisture - 1 yr</t>
  </si>
  <si>
    <t>TX010101 Oil Sample Moisture - 3 yr</t>
  </si>
  <si>
    <t>TX010101 Oil Sample Quality - 6 yr</t>
  </si>
  <si>
    <t>UG LV fuse / link - repair</t>
  </si>
  <si>
    <t>LV fuse / link broken / damaged - fuse covers missing.</t>
  </si>
  <si>
    <t>UG LV fuse / link - replace</t>
  </si>
  <si>
    <t>LV fuse / link broken / damaged - corrosion.</t>
  </si>
  <si>
    <t>UG LV switchgear panel - replace</t>
  </si>
  <si>
    <t>LV switchgear panel broken / damaged - deterioration.</t>
  </si>
  <si>
    <t>UG Pit &amp; Pillar Inspection</t>
  </si>
  <si>
    <t>UG Substation Inspection</t>
  </si>
  <si>
    <t>UG010101 Inspection and IR Test - 6 yr</t>
  </si>
  <si>
    <t>UG010201 Inspection and IR Test - 6 yr</t>
  </si>
  <si>
    <t>UG020102 Full Test - 12 yr</t>
  </si>
  <si>
    <t>UG020203 33kV Ski Tube Cable Inspection - 1 yr</t>
  </si>
  <si>
    <t>UG020203 Full Test - 12 yr</t>
  </si>
  <si>
    <t>UG020203 Sheath Test - 3 yr</t>
  </si>
  <si>
    <t>UGOH arrestor - repair</t>
  </si>
  <si>
    <t>UGOH arrestor - replace</t>
  </si>
  <si>
    <t>UGOH fauna shroud - repair</t>
  </si>
  <si>
    <t>UGOH fauna shrouds deteriorated - UV degradation.</t>
  </si>
  <si>
    <t>UGOH fauna shrouds - install</t>
  </si>
  <si>
    <t>Umbilical lead repair / replace.</t>
  </si>
  <si>
    <t xml:space="preserve">Plug box / umbilical lead loss of mech. prot. - age degradation. </t>
  </si>
  <si>
    <t>Underground-Programmed Replacement HV Cast Pothead</t>
  </si>
  <si>
    <t>Underground-Programmed Replacement LV Cast Pothead</t>
  </si>
  <si>
    <t>URD Cable - Maintenance Required</t>
  </si>
  <si>
    <t>URD Cable - Re-Attach</t>
  </si>
  <si>
    <t>URD Cable - Replace</t>
  </si>
  <si>
    <t>Cable Faulty</t>
  </si>
  <si>
    <t>URD Cable - Replace Cable Guard</t>
  </si>
  <si>
    <t>Cable Guard Faulty</t>
  </si>
  <si>
    <t>URD Cubicle</t>
  </si>
  <si>
    <t>Clean and Paint</t>
  </si>
  <si>
    <t>URD Cubicle - Clean and Paint</t>
  </si>
  <si>
    <t>URD Cubicle - Fill Required</t>
  </si>
  <si>
    <t>URD Cubicle - Repair</t>
  </si>
  <si>
    <t>URD Cubicle - Repair Fixing</t>
  </si>
  <si>
    <t>URD Cubicle - Replace</t>
  </si>
  <si>
    <t>URD Cubicle - Replace Base</t>
  </si>
  <si>
    <t>URD Cubicle - Replace Connections</t>
  </si>
  <si>
    <t>URD Cubicle - Replace Cover</t>
  </si>
  <si>
    <t>URD Cubicle - Replace Locks</t>
  </si>
  <si>
    <t>URD Cubicle - Straighten</t>
  </si>
  <si>
    <t>URD Pillar</t>
  </si>
  <si>
    <t>URD Pit</t>
  </si>
  <si>
    <t>Repair</t>
  </si>
  <si>
    <t>URD Terminations - Reconnect</t>
  </si>
  <si>
    <t>URD Terminations - Replace</t>
  </si>
  <si>
    <t>URD Terminations - Replace Support Brackets</t>
  </si>
  <si>
    <t>URD Terminations - Replace Surge Diverters</t>
  </si>
  <si>
    <t>Vacuum interrupter adjust / repair / replace.</t>
  </si>
  <si>
    <t xml:space="preserve">Interrupter contacts damaged contacts - closure onto faults / operational use. </t>
  </si>
  <si>
    <t>Veg (Redundant) - Clearing Required</t>
  </si>
  <si>
    <t>Veg (Redundant) - Climber &amp; Outage Required</t>
  </si>
  <si>
    <t>Tree Touching</t>
  </si>
  <si>
    <t>Veg (Redundant) - Climber Required</t>
  </si>
  <si>
    <t>Tree Near Mains</t>
  </si>
  <si>
    <t>Veg (Redundant) - Climbing Crew</t>
  </si>
  <si>
    <t>Veg (Redundant) - Control Noxious Weeds</t>
  </si>
  <si>
    <t>Noxious Weeds</t>
  </si>
  <si>
    <t>Veg (Redundant) - Customer Tree - EWP</t>
  </si>
  <si>
    <t>Tree in Service</t>
  </si>
  <si>
    <t>Veg (Redundant) - Customer Tree - Wand Saw</t>
  </si>
  <si>
    <t>Veg (Redundant) - EWP</t>
  </si>
  <si>
    <t>Veg (Redundant) - EWP T1 - Small 1 man</t>
  </si>
  <si>
    <t>Veg (Redundant) - EWP T2 - Large 1 man</t>
  </si>
  <si>
    <t>Veg (Redundant) - EWP T3 - Large 2 man</t>
  </si>
  <si>
    <t>Veg (Redundant) - Groundline Crew</t>
  </si>
  <si>
    <t>New Plantings</t>
  </si>
  <si>
    <t>Veg (Redundant) - Machinery Clearing</t>
  </si>
  <si>
    <t>ReGrowth</t>
  </si>
  <si>
    <t>Veg (Redundant) - Mulcher</t>
  </si>
  <si>
    <t>Veg (Redundant) - Neigbour Tree - EWP</t>
  </si>
  <si>
    <t>Veg (Redundant) - Neigbour Tree - Wand Saw</t>
  </si>
  <si>
    <t>Veg (Redundant) - New Plantings</t>
  </si>
  <si>
    <t>Veg (Redundant) - New Plantings Private</t>
  </si>
  <si>
    <t>Veg (Redundant) - New Plantings Road</t>
  </si>
  <si>
    <t>Veg (Redundant) - Poison/Cut</t>
  </si>
  <si>
    <t>Veg (Redundant) - Removal HV Large &gt;10M</t>
  </si>
  <si>
    <t>Chipper</t>
  </si>
  <si>
    <t>Veg (Redundant) - Removal HV Small &lt;10M</t>
  </si>
  <si>
    <t>Veg (Redundant) - Removal LV Large &gt;10M</t>
  </si>
  <si>
    <t>Veg (Redundant) - Removal LV Small &lt;10M</t>
  </si>
  <si>
    <t>Veg (Redundant) - Slasher</t>
  </si>
  <si>
    <t>Veg (Redundant) - Slashing</t>
  </si>
  <si>
    <t>Veg (Redundant) - Spray Crew</t>
  </si>
  <si>
    <t>Veg (Redundant) - Sucker Poisoning</t>
  </si>
  <si>
    <t>Veg (Redundant) - Tree Touching Mains HV</t>
  </si>
  <si>
    <t>Veg (Redundant) - Tree Touching Mains LV</t>
  </si>
  <si>
    <t>Veg (Redundant) - Trim Covered Conductor - Service</t>
  </si>
  <si>
    <t>Veg (Redundant) - Trim Covered Conductor HV</t>
  </si>
  <si>
    <t>Veg (Redundant) - Trim Covered Conductor LV</t>
  </si>
  <si>
    <t>Vegetation - A1 - HV-inside clearance by 75-100%</t>
  </si>
  <si>
    <t>Vegetation - A1 - LV-inside clearance by 75-100%</t>
  </si>
  <si>
    <t>Vegetation - A2 - HV-inside clearance by 50-75%</t>
  </si>
  <si>
    <t>Vegetation - A2 - LV-inside clearance by 50-75%</t>
  </si>
  <si>
    <t>Vegetation - A3 - HV-inside clearance by 25-50%</t>
  </si>
  <si>
    <t>EWP 2 Man Crew</t>
  </si>
  <si>
    <t>Vegetation - A3 - LV-inside clearance by 25-50%</t>
  </si>
  <si>
    <t>Vegetation - A4 - HV-inside clearance by 0-25%</t>
  </si>
  <si>
    <t>Vegetation - A4 - LV-inside clearance by 0-25%</t>
  </si>
  <si>
    <t>Vegetation - Access Track Repair</t>
  </si>
  <si>
    <t>Defect Rectification - Veg Clearing Required</t>
  </si>
  <si>
    <t>Vegetation - Environmental Assessment Required</t>
  </si>
  <si>
    <t>Coastal Wet Lands</t>
  </si>
  <si>
    <t>Vegetation - Groundline</t>
  </si>
  <si>
    <t>Vegetation - Groundline Heavy</t>
  </si>
  <si>
    <t>Vegetation - Groundline Light</t>
  </si>
  <si>
    <t>Vegetation - Groundline Medium</t>
  </si>
  <si>
    <t>Vegetation - LIDAR - Touching Mains HV</t>
  </si>
  <si>
    <t>Vegetation - New Plantings</t>
  </si>
  <si>
    <t>Vegetation - Noxious Weeds</t>
  </si>
  <si>
    <t>Vegetation - Removal HV Large &gt;10M</t>
  </si>
  <si>
    <t>Vegetation - Removal HV Large &gt;10M Dense</t>
  </si>
  <si>
    <t>Vegetation - Removal HV Small &lt;10M</t>
  </si>
  <si>
    <t>Vegetation - Removal HV Small &lt;10M Dense</t>
  </si>
  <si>
    <t>Vegetation - Removal LV Large &gt;10M</t>
  </si>
  <si>
    <t>Vegetation - Removal LV Large &gt;10M Dense</t>
  </si>
  <si>
    <t>Vegetation - Removal LV Small &lt;10M</t>
  </si>
  <si>
    <t>Vegetation - Removal LV Small &lt;10M Dense</t>
  </si>
  <si>
    <t>Vegetation - Remove Hazard Tree (inside corridor)</t>
  </si>
  <si>
    <t>Vegetation - Remove Hazard Tree (outside corridor)</t>
  </si>
  <si>
    <t>Vegetation - Touching Mains HV</t>
  </si>
  <si>
    <t>Vegetation - Touching Mains HV Avenue</t>
  </si>
  <si>
    <t>Vegetation - Touching Mains HV Corridor</t>
  </si>
  <si>
    <t>Vegetation - Touching Mains LV</t>
  </si>
  <si>
    <t>Vegetation - Touching Mains LV Avenue</t>
  </si>
  <si>
    <t>Vegetation - Touching Mains LV Corridor</t>
  </si>
  <si>
    <t>Vegetation - Tree Near Mains 132kV 3m - 6.0m</t>
  </si>
  <si>
    <t>Vegetation - Tree Near Mains HV - Overhang</t>
  </si>
  <si>
    <t>Vegetation - Tree Near Mains HV 0m - 1.5m</t>
  </si>
  <si>
    <t>Vegetation - Tree Near Mains HV 1.5m - 3.0m</t>
  </si>
  <si>
    <t>Vegetation - Tree Near Mains LV - Overhang</t>
  </si>
  <si>
    <t>Vegetation - Tree Near Mains LV 0m - 1m</t>
  </si>
  <si>
    <t>Vegetation - trim</t>
  </si>
  <si>
    <t>Network Asset insufficient clearance - vegetation near HV.</t>
  </si>
  <si>
    <t>Vegetation - Trim Covered Conductor HV</t>
  </si>
  <si>
    <t>Vegetation - Trim Covered Conductor HV Avenue</t>
  </si>
  <si>
    <t>Vegetation - Trim Covered Conductor HV Corridor</t>
  </si>
  <si>
    <t>Vegetation - Trim Covered Conductor LV</t>
  </si>
  <si>
    <t>Vegetation - Trim Covered Conductor LV Avenue</t>
  </si>
  <si>
    <t>Vegetation - Trim Covered Conductor LV Corridor</t>
  </si>
  <si>
    <t>Vegetation - Trim Covered Conductor LV-Service</t>
  </si>
  <si>
    <t>Vegetation - Trim Hazard Tree (inside corridor)</t>
  </si>
  <si>
    <t>Vegetation - Trim Hazard Tree (outside corridor)</t>
  </si>
  <si>
    <t>Vegetation - Trim Near Mains HV</t>
  </si>
  <si>
    <t>Vegetation - Trim Near Mains HV Avenue</t>
  </si>
  <si>
    <t>Vegetation - Trim Near Mains HV Corridor</t>
  </si>
  <si>
    <t>Vegetation - Trim Near Mains LV</t>
  </si>
  <si>
    <t>Vegetation - Trim Near Mains LV Avenue</t>
  </si>
  <si>
    <t>Vegetation - Trim Near Mains LV Corridor</t>
  </si>
  <si>
    <t>Vegetation Access Track Clearing</t>
  </si>
  <si>
    <t>Vegetation Customer Issue</t>
  </si>
  <si>
    <t>Vegetation Environmental Assessment</t>
  </si>
  <si>
    <t>Vegetation Pre Listing Inspection</t>
  </si>
  <si>
    <t>Vermin guard replace.</t>
  </si>
  <si>
    <t xml:space="preserve">Outdoor enclosure loss of I.R. - vermin ingress. </t>
  </si>
  <si>
    <t>Visual Inspection</t>
  </si>
  <si>
    <t>Voltage regulation settings adjust &amp; recalibrate.</t>
  </si>
  <si>
    <t xml:space="preserve">Relay poor regulation - incorrect settings. </t>
  </si>
  <si>
    <t>Voltage transducer recalibrate / replace.</t>
  </si>
  <si>
    <t xml:space="preserve">Transducer incorrect volts - setting drift. </t>
  </si>
  <si>
    <t>Voltage Transformer replace.</t>
  </si>
  <si>
    <t xml:space="preserve">Capacitive element shorted - degradation. </t>
  </si>
  <si>
    <t>VR relay replace.</t>
  </si>
  <si>
    <t xml:space="preserve">Alarm contacts open circuit - internal failure. </t>
  </si>
  <si>
    <t>VR019901 Full Maintenance - 1 yr</t>
  </si>
  <si>
    <t>VR029901 Full Maintenance - 3 yr</t>
  </si>
  <si>
    <t>VR039901 Full Maintenance - 3 yr</t>
  </si>
  <si>
    <t>VRR - SC - Relay defective</t>
  </si>
  <si>
    <t>VRR - SC - Replace Relay</t>
  </si>
  <si>
    <t>VT fuse replace.</t>
  </si>
  <si>
    <t xml:space="preserve">VT fuse open circuit - fatigue/overload. </t>
  </si>
  <si>
    <t>VT testing required.</t>
  </si>
  <si>
    <t xml:space="preserve">VT fuse open circuit - secondary fault. </t>
  </si>
  <si>
    <t>VT029901 Full Maintenance - 12 yr</t>
  </si>
  <si>
    <t>VT039901 Full Maintenance - 12 yr</t>
  </si>
  <si>
    <t>VT039901 Magnetic Oil Sample DGA and Moisture 6yr</t>
  </si>
  <si>
    <t>VT049901 Full Maintenance - 12 yr</t>
  </si>
  <si>
    <t>VT059901 Capacitor Oil Sample DGA and Moisture 6yr</t>
  </si>
  <si>
    <t>VT059901 Full Maintenance - 12 yr</t>
  </si>
  <si>
    <t>VTX - SC - Catastrophic Failure</t>
  </si>
  <si>
    <t>VTX - SC - Corrosion/Paint/External Damage</t>
  </si>
  <si>
    <t>VTX - SC - Hot Joint</t>
  </si>
  <si>
    <t>VTX - SC - Insulation Quality - External</t>
  </si>
  <si>
    <t>VTX - SC - Insulation Quality - Internal</t>
  </si>
  <si>
    <t>VTX - SC - Oil Leak</t>
  </si>
  <si>
    <t>VTX - SC - Other Defects</t>
  </si>
  <si>
    <t>VTX - SC - Recalibrate  Protection Scheme</t>
  </si>
  <si>
    <t>VTX - SC - Seals Defective</t>
  </si>
  <si>
    <t>VTX - SC - VT Asset Data Validation</t>
  </si>
  <si>
    <t>VTX - SC - VT Replacement - Megger Test</t>
  </si>
  <si>
    <t>VX019901 Full Maintenance - 6 yr</t>
  </si>
  <si>
    <t>VX019901 Oil Sample Moisture/Electric Strength 3yr</t>
  </si>
  <si>
    <t>Wiring (connections) repair/tighten.</t>
  </si>
  <si>
    <t xml:space="preserve">Aux contactors open circuit / high resistance - loose wiring connections. </t>
  </si>
  <si>
    <t>Zone Sub Cyclo Maintenance</t>
  </si>
  <si>
    <t>Zone Sub Inspection</t>
  </si>
  <si>
    <t>Zone Sub Major Maintenance</t>
  </si>
  <si>
    <t>Zone Sub Minor Maintenance</t>
  </si>
  <si>
    <t>ZS - Dist Cubicle - Other</t>
  </si>
  <si>
    <t>ZS - Dist Fuse Saver -  Battery Maint. Required</t>
  </si>
  <si>
    <t>ZS - Dist Fuse Saver - F&amp;E Request for Test</t>
  </si>
  <si>
    <t>ZS - Dist Fuse Saver -  Inspection</t>
  </si>
  <si>
    <t>ZS - Dist Fuse Saver -  Other</t>
  </si>
  <si>
    <t>ZS - Dist Fuse Saver -  Workshop Pre-Commission</t>
  </si>
  <si>
    <t>ZS - Dist Recloser -  Other</t>
  </si>
  <si>
    <t>ZS - Dist Recloser - Battery Maintenance Required</t>
  </si>
  <si>
    <t>ZS - Dist Recloser - CAPE</t>
  </si>
  <si>
    <t>CAPE Failure</t>
  </si>
  <si>
    <t>ZS - Dist Recloser - CCEM</t>
  </si>
  <si>
    <t>ZS - Dist Recloser - Communication failure</t>
  </si>
  <si>
    <t>Modem Failure</t>
  </si>
  <si>
    <t>ZS - Dist Recloser - Controller re-wire</t>
  </si>
  <si>
    <t>ZS - Dist Recloser - F&amp;E Request for Test</t>
  </si>
  <si>
    <t>ZS - Dist Recloser - Field Commissioning</t>
  </si>
  <si>
    <t>Commissioning Required</t>
  </si>
  <si>
    <t>ZS - Dist Recloser - Fit Controller Termi-Mesh</t>
  </si>
  <si>
    <t>Vermin</t>
  </si>
  <si>
    <t>ZS - Dist Recloser - Minor Maintenance -Electronic</t>
  </si>
  <si>
    <t>ZS - Dist Recloser - MPM</t>
  </si>
  <si>
    <t>Firmware Upgrade</t>
  </si>
  <si>
    <t>ZS - Dist Recloser - Protection Settings Change</t>
  </si>
  <si>
    <t>Setting Change Required</t>
  </si>
  <si>
    <t>ZS - Dist Recloser - Refurbishment Required</t>
  </si>
  <si>
    <t>System Spare</t>
  </si>
  <si>
    <t>ZS - Dist Recloser - Repair/Replace Aux Supply</t>
  </si>
  <si>
    <t>Burnt Out</t>
  </si>
  <si>
    <t>ZS - Dist Recloser - Replace  OCPM</t>
  </si>
  <si>
    <t>ZS - Dist Recloser - Replace Bushing</t>
  </si>
  <si>
    <t>Damaged</t>
  </si>
  <si>
    <t>ZS - Dist Recloser - Replace Capacitor</t>
  </si>
  <si>
    <t>Failure To Charge</t>
  </si>
  <si>
    <t>ZS - Dist Recloser - Replace CAPM</t>
  </si>
  <si>
    <t>CAPM Failure</t>
  </si>
  <si>
    <t>ZS - Dist Recloser - Replace Control Module</t>
  </si>
  <si>
    <t>ZS - Dist Recloser - Replace Controller</t>
  </si>
  <si>
    <t>Moisture Ingress</t>
  </si>
  <si>
    <t>ZS - Dist Recloser - Replace Controller/Tank Cards</t>
  </si>
  <si>
    <t>ZS - Dist Recloser - Replace Driver</t>
  </si>
  <si>
    <t>ZS - Dist Recloser - Replace Power Supply Module</t>
  </si>
  <si>
    <t>ZS - Dist Recloser - Replace Relay Module</t>
  </si>
  <si>
    <t>ZS - Dist Recloser - Replace SCEM</t>
  </si>
  <si>
    <t>ZS - Dist Recloser - Replace SIM Module</t>
  </si>
  <si>
    <t>ZS - Dist Recloser - Replace Surge Diverters</t>
  </si>
  <si>
    <t>Routine Maintenance</t>
  </si>
  <si>
    <t>ZS - Dist Recloser - Replace Umbilical</t>
  </si>
  <si>
    <t>ZS - Dist Recloser - Replace VT</t>
  </si>
  <si>
    <t>Broken/Damaged Bushing/Connection</t>
  </si>
  <si>
    <t>ZS - Dist Recloser - Replace VT fuse</t>
  </si>
  <si>
    <t>Fuse Under Rated</t>
  </si>
  <si>
    <t>ZS - Dist Recloser - Scrap Asset</t>
  </si>
  <si>
    <t>Bushing Failure</t>
  </si>
  <si>
    <t>ZS - Dist Recloser - VT Fail</t>
  </si>
  <si>
    <t>ZS - Dist Recloser - Workshop Pre-commission</t>
  </si>
  <si>
    <t>ZS - Dist Recloser Full Calibration - Electronic</t>
  </si>
  <si>
    <t>4 Yearly Test</t>
  </si>
  <si>
    <t>ZS - Dist Recloser Prog Maint - Replace Hydraulic</t>
  </si>
  <si>
    <t>ZS - Dist Regulator - Calibrate Controller</t>
  </si>
  <si>
    <t>Matching Input Voltage/Current Readings</t>
  </si>
  <si>
    <t>ZS - Dist Regulator - Communication failure</t>
  </si>
  <si>
    <t>ZS - Dist Regulator - Download</t>
  </si>
  <si>
    <t>ZS - Dist Regulator - F&amp;E Request for Test</t>
  </si>
  <si>
    <t>ZS - Dist Regulator - Field Commissioning</t>
  </si>
  <si>
    <t>ZS - Dist Regulator - Oil Change Remove</t>
  </si>
  <si>
    <t>Dirt Contamination</t>
  </si>
  <si>
    <t>ZS - Dist Regulator-  Other</t>
  </si>
  <si>
    <t>ZS - Dist Regulator - Refurbishment Required</t>
  </si>
  <si>
    <t>ZS - Dist Regulator - Regulator Inspection</t>
  </si>
  <si>
    <t>ZS - Dist Regulator - Repair Clockface/Cable</t>
  </si>
  <si>
    <t>Dial Corroded</t>
  </si>
  <si>
    <t>ZS - Dist Regulator - Repair Drag Hands reset</t>
  </si>
  <si>
    <t>Solenoid Failure</t>
  </si>
  <si>
    <t>ZS - Dist Regulator - Repair Int. Frame Mountings</t>
  </si>
  <si>
    <t>Broken /Snapped Bolt/Bracket</t>
  </si>
  <si>
    <t>ZS - Dist Regulator - Repair Oil Leaks</t>
  </si>
  <si>
    <t>Leaking Fins</t>
  </si>
  <si>
    <t>ZS - Dist Regulator - Repair Paint</t>
  </si>
  <si>
    <t>After Corrosion Repairs</t>
  </si>
  <si>
    <t>ZS - Dist Regulator - Repair Press. Valve/Breather</t>
  </si>
  <si>
    <t>Jammed</t>
  </si>
  <si>
    <t>ZS - Dist Regulator - Repair Sight Glass</t>
  </si>
  <si>
    <t>Indicator Float Sunken</t>
  </si>
  <si>
    <t>ZS - Dist Regulator - Repair/Replace Hold Switch</t>
  </si>
  <si>
    <t>Broken /Snapped</t>
  </si>
  <si>
    <t>ZS - Dist Regulator - Replace Bushing</t>
  </si>
  <si>
    <t>ZS - Dist Regulator - Replace Capacitor</t>
  </si>
  <si>
    <t>Closed Circuit</t>
  </si>
  <si>
    <t>ZS - Dist Regulator - Replace Contacts</t>
  </si>
  <si>
    <t>Contact Wear</t>
  </si>
  <si>
    <t>ZS - Dist Regulator - Replace Controller</t>
  </si>
  <si>
    <t>ZS - Dist Regulator - Replace Surge Diverters</t>
  </si>
  <si>
    <t>ZS - Dist Regulator - Scrap Asset</t>
  </si>
  <si>
    <t>Bad Test Results That Cannot Be Rectified</t>
  </si>
  <si>
    <t>ZS - Dist Regulator - Setting Change</t>
  </si>
  <si>
    <t>ZS - Dist Regulator - Tank Replace Stainless Steel</t>
  </si>
  <si>
    <t>Corroded Steel Tank</t>
  </si>
  <si>
    <t>ZS - Dist Regulator - Umbilical Replace</t>
  </si>
  <si>
    <t xml:space="preserve">Burnt Wiring </t>
  </si>
  <si>
    <t>ZS - Dist Regulator - Workshop Pre Commission</t>
  </si>
  <si>
    <t>ZS - Dist Sectionaliser - Battery Maint. Required</t>
  </si>
  <si>
    <t>ZS - Dist Sectionaliser - F&amp;E Request for Test</t>
  </si>
  <si>
    <t>ZS - Dist Sectionaliser - Fit Controller TermiMesh</t>
  </si>
  <si>
    <t>ZS - Dist Sectionaliser - Other Defect</t>
  </si>
  <si>
    <t>ZS - Dist Sectionaliser - Protection Setting Chang</t>
  </si>
  <si>
    <t>ZS - Dist Sectionaliser - Replace Controller</t>
  </si>
  <si>
    <t>ZS - Dist Sectionaliser - Workshop Pre-commission</t>
  </si>
  <si>
    <t>ZS - Dist Sectionaliser - Inspection</t>
  </si>
  <si>
    <t>ZS - Dist SmartSwitch - Battery Maint. Required</t>
  </si>
  <si>
    <t>ZS - Dist SmartSwitch - Commission Field Coms</t>
  </si>
  <si>
    <t>ZS - Dist SmartSwitch - F&amp;E Request for Test</t>
  </si>
  <si>
    <t>ZS - Dist SmartSwitch - Inspection</t>
  </si>
  <si>
    <t>ZS - Dist SmartSwitch - Other Defect</t>
  </si>
  <si>
    <t>ZS - Dist SmartSwitch - Protection Setting Change</t>
  </si>
  <si>
    <t>ZS - Dist SmartSwitch - Replace Controller</t>
  </si>
  <si>
    <t>ZS - Dist SmartSwitch - Workshop Pre-commission</t>
  </si>
  <si>
    <t>ZS - Dist Smartwitch - Fit Controller TermiMesh</t>
  </si>
  <si>
    <t>Vandalism</t>
  </si>
  <si>
    <t>ZS - Dist Transformer - Bushing Repair</t>
  </si>
  <si>
    <t>ZS - Dist Transformer - Oil Leak Repair</t>
  </si>
  <si>
    <t>Bung leaking</t>
  </si>
  <si>
    <t>ZS - Dist Transformer - Oil Refill</t>
  </si>
  <si>
    <t>Contaminated Oil</t>
  </si>
  <si>
    <t>ZS - Dist Transformer - Oil Replacement</t>
  </si>
  <si>
    <t>ZS - Dist Transformer - Other</t>
  </si>
  <si>
    <t>ZS - Dist Transformer - Setting Change</t>
  </si>
  <si>
    <t>ZS - Dist Transformer - Surge Diverter Mounting</t>
  </si>
  <si>
    <t>Bracket Missing</t>
  </si>
  <si>
    <t>ZS - Dist Transformer - Tank Surface Repair</t>
  </si>
  <si>
    <t>Minor Rust</t>
  </si>
  <si>
    <t>ZS - Distribution Asset - Oil Sample</t>
  </si>
  <si>
    <t>ZS Engineering Review</t>
  </si>
  <si>
    <t>ZS Post Maintenance Dist Ground Substation Testing</t>
  </si>
  <si>
    <t>Inspection Strategy - Non-Routine</t>
  </si>
  <si>
    <t>ZX019902 Full Maintenance - 6 yr</t>
  </si>
  <si>
    <t>ZX019902 Oil Sample DGA and Moisture - 6 yr</t>
  </si>
  <si>
    <t>ZX029901 Full Maintenance - 6 yr</t>
  </si>
  <si>
    <t>ZX029901 Oil Sample DGA and Moisture - 6 yr</t>
  </si>
  <si>
    <t>Column Labels</t>
  </si>
  <si>
    <t>Row Labels</t>
  </si>
  <si>
    <t>(blank)</t>
  </si>
  <si>
    <t>Grand Total</t>
  </si>
  <si>
    <t>ABS</t>
  </si>
  <si>
    <t>ABS down rod</t>
  </si>
  <si>
    <t>ABS flicker blades</t>
  </si>
  <si>
    <t>ABS Insulator</t>
  </si>
  <si>
    <t>ABS main contacts</t>
  </si>
  <si>
    <t>ABS operating handle</t>
  </si>
  <si>
    <t>Anti-climbing guard</t>
  </si>
  <si>
    <t>Asset</t>
  </si>
  <si>
    <t>Asset access</t>
  </si>
  <si>
    <t>Asset data</t>
  </si>
  <si>
    <t>Asset inspection</t>
  </si>
  <si>
    <t>Asset photo</t>
  </si>
  <si>
    <t>Attachment hardware (bolts/brackets)</t>
  </si>
  <si>
    <t>Bridge / drain</t>
  </si>
  <si>
    <t>Bund / trench</t>
  </si>
  <si>
    <t>Cable</t>
  </si>
  <si>
    <t>Cable (CONSAC)</t>
  </si>
  <si>
    <t>Cable (paper insulated)</t>
  </si>
  <si>
    <t>Cable (XLPE/PVC)</t>
  </si>
  <si>
    <t>Cable guard</t>
  </si>
  <si>
    <t>Cable joint (cold applied)</t>
  </si>
  <si>
    <t>Cable joint (CONSAC transition to XLPE)</t>
  </si>
  <si>
    <t>Cable joint (CONSAC)</t>
  </si>
  <si>
    <t>Cable joint (heat shrink)</t>
  </si>
  <si>
    <t>Cable joint (paper lead heat shrink)</t>
  </si>
  <si>
    <t>Cable joint (paper lead resin filled)</t>
  </si>
  <si>
    <t>Cable joint (paper lead transition to XLPE)</t>
  </si>
  <si>
    <t>Cable joint (resin filled)</t>
  </si>
  <si>
    <t>Cable support</t>
  </si>
  <si>
    <t>Cable termination (cold applied)</t>
  </si>
  <si>
    <t>Cable termination (compound filled)</t>
  </si>
  <si>
    <t>Cable termination (heat shrink)</t>
  </si>
  <si>
    <t>Cable termination (HV cast pothead)</t>
  </si>
  <si>
    <t>Cable termination (LV cast pothead)</t>
  </si>
  <si>
    <t>Cable termination (subtransmission)</t>
  </si>
  <si>
    <t>Cable termination insulator (porcelain)</t>
  </si>
  <si>
    <t>Cable termination insulator (soft polymer)</t>
  </si>
  <si>
    <t>Catenary</t>
  </si>
  <si>
    <t>Cockys beak latch</t>
  </si>
  <si>
    <t>Comms conduit</t>
  </si>
  <si>
    <t>Conductor</t>
  </si>
  <si>
    <t>Conductor (AAC/AAAC)</t>
  </si>
  <si>
    <t>Conductor (ACSR)</t>
  </si>
  <si>
    <t>Conductor (bare LV)</t>
  </si>
  <si>
    <t>Conductor (CCT)</t>
  </si>
  <si>
    <t>Conductor (covered LV)</t>
  </si>
  <si>
    <t>Conductor (facade mounted LV)</t>
  </si>
  <si>
    <t>Conductor (HDCu)</t>
  </si>
  <si>
    <t>Conductor (HV ABC)</t>
  </si>
  <si>
    <t>Conductor (HV)</t>
  </si>
  <si>
    <t>Conductor (LV ABC)</t>
  </si>
  <si>
    <t>Conductor (OH LV service)</t>
  </si>
  <si>
    <t>Conductor (SCGZ/SCAC)</t>
  </si>
  <si>
    <t>Conductor (SDI)</t>
  </si>
  <si>
    <t>Conductor armour grip suspension (bare cond)</t>
  </si>
  <si>
    <t>Conductor armour rods (AAC/AAAC/ACSR)</t>
  </si>
  <si>
    <t>Conductor armour rods (HDCU)</t>
  </si>
  <si>
    <t>Conductor armour rods (SCAC)</t>
  </si>
  <si>
    <t>Conductor armour rods (SCGZ)</t>
  </si>
  <si>
    <t>Conductor bird diverter</t>
  </si>
  <si>
    <t>Conductor spreader</t>
  </si>
  <si>
    <t>Conductor suspension clamp (bare cond)</t>
  </si>
  <si>
    <t>Conductor suspension clamp (CCT)</t>
  </si>
  <si>
    <t>Conductor suspension clamp (HV ABC)</t>
  </si>
  <si>
    <t>Conductor suspension clamp (LV ABC)</t>
  </si>
  <si>
    <t>Conductor temporary markers</t>
  </si>
  <si>
    <t>Conductor termination (bare cond.)</t>
  </si>
  <si>
    <t>Conductor termination (CCT)</t>
  </si>
  <si>
    <t>Conductor termination (HV ABC)</t>
  </si>
  <si>
    <t>Conductor termination (LV ABC)</t>
  </si>
  <si>
    <t>Conductor tie (hand AAC/AAAC)</t>
  </si>
  <si>
    <t>Conductor tie (hand ACSR/SCAC)</t>
  </si>
  <si>
    <t>Conductor tie (hand HDCu)</t>
  </si>
  <si>
    <t>Conductor tie (hand SCGZ)</t>
  </si>
  <si>
    <t>Conductor tie (preformed AAC/AAAC)</t>
  </si>
  <si>
    <t>Conductor tie (preformed ACSR/SCAC)</t>
  </si>
  <si>
    <t>Conductor tie (preformed HDCu)</t>
  </si>
  <si>
    <t>Conductor tie (preformed SCGZ)</t>
  </si>
  <si>
    <t>Conductor Ties</t>
  </si>
  <si>
    <t>Conductor tiger tails</t>
  </si>
  <si>
    <t>Conductor vibration dampers</t>
  </si>
  <si>
    <t>Conductor warning sphere (aircraft / watercraft)</t>
  </si>
  <si>
    <t>Conduit</t>
  </si>
  <si>
    <t>Connection (ampact/wedge)</t>
  </si>
  <si>
    <t>Connection (insulation piercing)</t>
  </si>
  <si>
    <t>Connection (live line clamp)</t>
  </si>
  <si>
    <t>Connection (live line loop)</t>
  </si>
  <si>
    <t>Connection (parallel groove)</t>
  </si>
  <si>
    <t>Connection (terminal palm)</t>
  </si>
  <si>
    <t>Connection (U bolt)</t>
  </si>
  <si>
    <t>Connection palm (Al to Al)</t>
  </si>
  <si>
    <t>Connection palm (Al to Cu)</t>
  </si>
  <si>
    <t>Connection palm (Cu to Cu)</t>
  </si>
  <si>
    <t>Crossarm</t>
  </si>
  <si>
    <t>Crossarm (fibreglass)</t>
  </si>
  <si>
    <t>Crossarm (steel)</t>
  </si>
  <si>
    <t>Crossarm (timber laminated)</t>
  </si>
  <si>
    <t>Crossarm (timber PEC)</t>
  </si>
  <si>
    <t>Crossarm (timber)</t>
  </si>
  <si>
    <t>Crossarm fittings</t>
  </si>
  <si>
    <t>Cubicle</t>
  </si>
  <si>
    <t>Cubicle door</t>
  </si>
  <si>
    <t>Disused asset</t>
  </si>
  <si>
    <t>Disused hardware</t>
  </si>
  <si>
    <t>Earth</t>
  </si>
  <si>
    <t>Earth conductor insulation</t>
  </si>
  <si>
    <t>Earth Fault Indicator</t>
  </si>
  <si>
    <t>Earth grid</t>
  </si>
  <si>
    <t>Earth mat</t>
  </si>
  <si>
    <t>Earth riser bracket</t>
  </si>
  <si>
    <t>Earth striker pin</t>
  </si>
  <si>
    <t>Earth wire downlead / fittings</t>
  </si>
  <si>
    <t>Earthing / neutral bar</t>
  </si>
  <si>
    <t>Earthing equipotential bond</t>
  </si>
  <si>
    <t>Earthing installation</t>
  </si>
  <si>
    <t>Earthing installation (HV)</t>
  </si>
  <si>
    <t>Earthing installation (LV)</t>
  </si>
  <si>
    <t>Easement</t>
  </si>
  <si>
    <t>Epoxy moulding</t>
  </si>
  <si>
    <t>Feeder fault indicator</t>
  </si>
  <si>
    <t>Feeder voltage indicator</t>
  </si>
  <si>
    <t>Fence</t>
  </si>
  <si>
    <t>Fence earth grid connection</t>
  </si>
  <si>
    <t>Fence equipotential bond</t>
  </si>
  <si>
    <t>Fire suppression system</t>
  </si>
  <si>
    <t>Flying angle bracket (clearance hanger)</t>
  </si>
  <si>
    <t>Fuse</t>
  </si>
  <si>
    <t>Fuse interlock</t>
  </si>
  <si>
    <t>Fuse status indicator</t>
  </si>
  <si>
    <t>Gate</t>
  </si>
  <si>
    <t>Ground anchor</t>
  </si>
  <si>
    <t>HV fuse</t>
  </si>
  <si>
    <t>HV fuse / link</t>
  </si>
  <si>
    <t>HV fuse / link base</t>
  </si>
  <si>
    <t>HV fuse / link insulators</t>
  </si>
  <si>
    <t>HV fuse / link main contacts</t>
  </si>
  <si>
    <t>HV fuse / link termination</t>
  </si>
  <si>
    <t>HV fuse carrier</t>
  </si>
  <si>
    <t>HV fuse earthing stirrup</t>
  </si>
  <si>
    <t>HV lightning arrestor</t>
  </si>
  <si>
    <t>HV link flicker blades</t>
  </si>
  <si>
    <t>HV transformer CB</t>
  </si>
  <si>
    <t>HV transformer fuse assembly</t>
  </si>
  <si>
    <t>Insulator</t>
  </si>
  <si>
    <t>Insulator (disc)</t>
  </si>
  <si>
    <t>Insulator (long rod)</t>
  </si>
  <si>
    <t>Insulator (pin)</t>
  </si>
  <si>
    <t>Insulator (post)</t>
  </si>
  <si>
    <t>Insulator (shackle)</t>
  </si>
  <si>
    <t>Insulator (stand-off)</t>
  </si>
  <si>
    <t>Line fault indicator</t>
  </si>
  <si>
    <t>Link assembly</t>
  </si>
  <si>
    <t>Link cap</t>
  </si>
  <si>
    <t>Link contacts</t>
  </si>
  <si>
    <t>Load break switch</t>
  </si>
  <si>
    <t>Load break switch battery</t>
  </si>
  <si>
    <t>Load break switch bushing</t>
  </si>
  <si>
    <t>Load break switch comms</t>
  </si>
  <si>
    <t>Load break switch control cabinet</t>
  </si>
  <si>
    <t>Load Break Switch fauna shrouds</t>
  </si>
  <si>
    <t>Load break switch main contacts</t>
  </si>
  <si>
    <t>Load break switch mounting</t>
  </si>
  <si>
    <t>Load break switch oil</t>
  </si>
  <si>
    <t>Load break switch operating mechanism</t>
  </si>
  <si>
    <t>Load break switch trip mechanism</t>
  </si>
  <si>
    <t>Load break switch umbilical lead</t>
  </si>
  <si>
    <t>Load break switch vacuum interrupter</t>
  </si>
  <si>
    <t>Load break switch VT</t>
  </si>
  <si>
    <t>Load control relay (FI)</t>
  </si>
  <si>
    <t>Lock</t>
  </si>
  <si>
    <t>LV bond</t>
  </si>
  <si>
    <t>LV fuse / link</t>
  </si>
  <si>
    <t>LV fuse / link conductor terminations</t>
  </si>
  <si>
    <t>LV service clamp (mains)</t>
  </si>
  <si>
    <t>LV service clamp (POA)</t>
  </si>
  <si>
    <t>LV service connection (mains)</t>
  </si>
  <si>
    <t>LV service connection (POA)</t>
  </si>
  <si>
    <t>LV service fuse (barge board)</t>
  </si>
  <si>
    <t>LV service fuse (meter box)</t>
  </si>
  <si>
    <t>LV service fuse (pole mounted)</t>
  </si>
  <si>
    <t>LV Service J hook</t>
  </si>
  <si>
    <t>LV spreader</t>
  </si>
  <si>
    <t>LV switchgear panel</t>
  </si>
  <si>
    <t>LV tappet link</t>
  </si>
  <si>
    <t>Max Demand Indicator</t>
  </si>
  <si>
    <t>Meter box</t>
  </si>
  <si>
    <t>Meter box conduit / cabling</t>
  </si>
  <si>
    <t>Mimic diagram</t>
  </si>
  <si>
    <t>Network Asset</t>
  </si>
  <si>
    <t>Non conductive fibre cable</t>
  </si>
  <si>
    <t>Non conductive fibre cable support</t>
  </si>
  <si>
    <t>Non conductive fibre enclosure</t>
  </si>
  <si>
    <t>Non network asset</t>
  </si>
  <si>
    <t>Operating handle equipotential bond</t>
  </si>
  <si>
    <t>Operational Equipment</t>
  </si>
  <si>
    <t>OPGW fibre</t>
  </si>
  <si>
    <t>Pillar</t>
  </si>
  <si>
    <t>Pillar base</t>
  </si>
  <si>
    <t>Pillar busbar</t>
  </si>
  <si>
    <t>Pillar cover</t>
  </si>
  <si>
    <t>Pillar electrical connection</t>
  </si>
  <si>
    <t>Pillar internal frame</t>
  </si>
  <si>
    <t>Pillar lock / securing bolts</t>
  </si>
  <si>
    <t>Pillar phase identification</t>
  </si>
  <si>
    <t>Pillar termination block</t>
  </si>
  <si>
    <t>Pit</t>
  </si>
  <si>
    <t>Pit air lock cover (bell)</t>
  </si>
  <si>
    <t>Pit body (concrete)</t>
  </si>
  <si>
    <t>Pit body (fibrous cement)</t>
  </si>
  <si>
    <t>Pit body (masonry)</t>
  </si>
  <si>
    <t>Pit body (polycrete)</t>
  </si>
  <si>
    <t>Pit body (polymer)</t>
  </si>
  <si>
    <t>Pit electrical connection</t>
  </si>
  <si>
    <t>Pit internal ladder</t>
  </si>
  <si>
    <t>Pit lid</t>
  </si>
  <si>
    <t>Pit lid (concrete)</t>
  </si>
  <si>
    <t>Pit lid (fibrous cement)</t>
  </si>
  <si>
    <t>Pit lid (metallic)</t>
  </si>
  <si>
    <t>Pit lid (plastic)</t>
  </si>
  <si>
    <t>Pit lid (polycrete)</t>
  </si>
  <si>
    <t>Pit lid liner</t>
  </si>
  <si>
    <t>Pit lid support bar</t>
  </si>
  <si>
    <t>Pole</t>
  </si>
  <si>
    <t>Pole (concrete)</t>
  </si>
  <si>
    <t>Pole (steel reticulation)</t>
  </si>
  <si>
    <t>Pole (timber)</t>
  </si>
  <si>
    <t>Pole band (two piece)</t>
  </si>
  <si>
    <t>Pole cap</t>
  </si>
  <si>
    <t>Pole earth wire batten</t>
  </si>
  <si>
    <t>Pole fauna guard</t>
  </si>
  <si>
    <t>Pole foundation</t>
  </si>
  <si>
    <t>Pole groundline</t>
  </si>
  <si>
    <t>Pole inspection</t>
  </si>
  <si>
    <t>Pole reinforcement</t>
  </si>
  <si>
    <t>Pole steps</t>
  </si>
  <si>
    <t>Pole top</t>
  </si>
  <si>
    <t>Private asset</t>
  </si>
  <si>
    <t>Private conductor</t>
  </si>
  <si>
    <t>Private conduit</t>
  </si>
  <si>
    <t>Private crossarm</t>
  </si>
  <si>
    <t>Private earth</t>
  </si>
  <si>
    <t>Private fuse / CB</t>
  </si>
  <si>
    <t>Private insulator</t>
  </si>
  <si>
    <t>Private pillar</t>
  </si>
  <si>
    <t>Private pit</t>
  </si>
  <si>
    <t>Private pole</t>
  </si>
  <si>
    <t>Private service connection point</t>
  </si>
  <si>
    <t>Private service mains</t>
  </si>
  <si>
    <t>Private stay</t>
  </si>
  <si>
    <t>Private switchboard</t>
  </si>
  <si>
    <t>Recloser</t>
  </si>
  <si>
    <t>Recloser battery</t>
  </si>
  <si>
    <t>Recloser bushing</t>
  </si>
  <si>
    <t>Recloser comms</t>
  </si>
  <si>
    <t>Recloser control cabinet</t>
  </si>
  <si>
    <t>Recloser fauna shrouds</t>
  </si>
  <si>
    <t>Recloser gas</t>
  </si>
  <si>
    <t>Recloser main contacts</t>
  </si>
  <si>
    <t>Recloser mounting</t>
  </si>
  <si>
    <t>Recloser oil</t>
  </si>
  <si>
    <t>Recloser operating mechanism</t>
  </si>
  <si>
    <t>Recloser trip mechanism</t>
  </si>
  <si>
    <t>Recloser umbilical lead</t>
  </si>
  <si>
    <t>Recloser vacuum interrupter</t>
  </si>
  <si>
    <t>Recloser VT</t>
  </si>
  <si>
    <t>Regulator</t>
  </si>
  <si>
    <t>Regulator breather</t>
  </si>
  <si>
    <t>Regulator bushing</t>
  </si>
  <si>
    <t>Regulator control cabinet</t>
  </si>
  <si>
    <t>Regulator control wiring</t>
  </si>
  <si>
    <t>Regulator fauna shrouds</t>
  </si>
  <si>
    <t>Regulator HV droppers / connections</t>
  </si>
  <si>
    <t>Regulator mounting</t>
  </si>
  <si>
    <t>Risk site</t>
  </si>
  <si>
    <t>Road / track</t>
  </si>
  <si>
    <t>SF6 tank</t>
  </si>
  <si>
    <t>Shroud / phase covers</t>
  </si>
  <si>
    <t>Side walk strut</t>
  </si>
  <si>
    <t>Sign</t>
  </si>
  <si>
    <t>Sign (aircraft yellow warning disc)</t>
  </si>
  <si>
    <t>Sign (asset label)</t>
  </si>
  <si>
    <t>Sign (nav waters warning)</t>
  </si>
  <si>
    <t>Sign (operational ID)</t>
  </si>
  <si>
    <t>Sign (other)</t>
  </si>
  <si>
    <t>Sign (safety/warning)</t>
  </si>
  <si>
    <t>Sign (trackable equipment no.)</t>
  </si>
  <si>
    <t>Stay</t>
  </si>
  <si>
    <t>Stay / guy</t>
  </si>
  <si>
    <t>Stay barrier</t>
  </si>
  <si>
    <t>Stay insulator</t>
  </si>
  <si>
    <t>Stay wire</t>
  </si>
  <si>
    <t>Stay wire batten</t>
  </si>
  <si>
    <t>Stay wire thimble</t>
  </si>
  <si>
    <t>Steel tower</t>
  </si>
  <si>
    <t>Steel tower anti climbing barrier</t>
  </si>
  <si>
    <t>Steel tower climbing bolts</t>
  </si>
  <si>
    <t>Steel tower footing</t>
  </si>
  <si>
    <t>Steel tower grillage footing</t>
  </si>
  <si>
    <t>Steel tower structural members</t>
  </si>
  <si>
    <t>Street light circuit cabinet</t>
  </si>
  <si>
    <t>Street light circuit contactor</t>
  </si>
  <si>
    <t>Street light circuit FI Relay</t>
  </si>
  <si>
    <t>Street light circuit fuse assembly</t>
  </si>
  <si>
    <t>Street light circuit PE cell</t>
  </si>
  <si>
    <t>Street light circuit time clock</t>
  </si>
  <si>
    <t>Street light column</t>
  </si>
  <si>
    <t>Street light column (pot belly)</t>
  </si>
  <si>
    <t>Street light column (steel)</t>
  </si>
  <si>
    <t>Street light column (triangular)</t>
  </si>
  <si>
    <t>Street light control point</t>
  </si>
  <si>
    <t>Street light control wire</t>
  </si>
  <si>
    <t>Street light cover</t>
  </si>
  <si>
    <t>Street light diffuser</t>
  </si>
  <si>
    <t>Street light fuse</t>
  </si>
  <si>
    <t>Street light glare shield</t>
  </si>
  <si>
    <t>Street light globe</t>
  </si>
  <si>
    <t>Street light globe and PE cell</t>
  </si>
  <si>
    <t>Street light lampholder</t>
  </si>
  <si>
    <t>Street light luminaire</t>
  </si>
  <si>
    <t>Street light night watch luminaire</t>
  </si>
  <si>
    <t>Street light outreach bracket</t>
  </si>
  <si>
    <t>Street light remote gear cabinet</t>
  </si>
  <si>
    <t>Street light vandal guard</t>
  </si>
  <si>
    <t>Street light wiring</t>
  </si>
  <si>
    <t>Substation</t>
  </si>
  <si>
    <t>Substation (padmount)</t>
  </si>
  <si>
    <t>Substation (pole mounted)</t>
  </si>
  <si>
    <t>Substation bollards</t>
  </si>
  <si>
    <t>Substation building</t>
  </si>
  <si>
    <t>Substation door</t>
  </si>
  <si>
    <t>Substation emergency / exit lighting</t>
  </si>
  <si>
    <t>Substation fans</t>
  </si>
  <si>
    <t>Substation fence</t>
  </si>
  <si>
    <t>Substation HV leads / connections</t>
  </si>
  <si>
    <t>Substation lighting</t>
  </si>
  <si>
    <t>Substation LV leads / connections</t>
  </si>
  <si>
    <t>Substation plinth / culvert</t>
  </si>
  <si>
    <t>Substation roof</t>
  </si>
  <si>
    <t>Substation safety barriers</t>
  </si>
  <si>
    <t>Substation ventilation panel</t>
  </si>
  <si>
    <t>Substation window</t>
  </si>
  <si>
    <t>Switchboard (private pole)</t>
  </si>
  <si>
    <t>Switchgear</t>
  </si>
  <si>
    <t>Switchgear bushing</t>
  </si>
  <si>
    <t>Switchgear cable compartment</t>
  </si>
  <si>
    <t>Switchgear frame</t>
  </si>
  <si>
    <t>Switchgear HV transformer fuse</t>
  </si>
  <si>
    <t>Switchgear interlock mechanism</t>
  </si>
  <si>
    <t>Switchgear oil</t>
  </si>
  <si>
    <t>Switchgear oil tank</t>
  </si>
  <si>
    <t>Switchgear operating handle</t>
  </si>
  <si>
    <t>Switchgear operating mechanism</t>
  </si>
  <si>
    <t>Switchgear status panel</t>
  </si>
  <si>
    <t>Telecommunications asset</t>
  </si>
  <si>
    <t>Transformer</t>
  </si>
  <si>
    <t>Transformer breather</t>
  </si>
  <si>
    <t>Transformer fauna shrouds</t>
  </si>
  <si>
    <t>Transformer HV bushing</t>
  </si>
  <si>
    <t>Transformer LV bushing</t>
  </si>
  <si>
    <t>Transformer mounting</t>
  </si>
  <si>
    <t>Transformer off load tap changer</t>
  </si>
  <si>
    <t>UGOH fauna shrouds</t>
  </si>
  <si>
    <t>zOther</t>
  </si>
  <si>
    <t>Task Group</t>
  </si>
  <si>
    <t>Task Type</t>
  </si>
  <si>
    <t>Task Code</t>
  </si>
  <si>
    <t>Cause Code</t>
  </si>
  <si>
    <t>Variant</t>
  </si>
  <si>
    <t>Material</t>
  </si>
  <si>
    <t>Instance</t>
  </si>
  <si>
    <t>T1</t>
  </si>
  <si>
    <t>Comment</t>
  </si>
  <si>
    <t>Zone Sub</t>
  </si>
  <si>
    <t>ZS Substation Preventative</t>
  </si>
  <si>
    <t>RCM - Zone Substations</t>
  </si>
  <si>
    <t>ZS Substation Corrective</t>
  </si>
  <si>
    <t>Y06E</t>
  </si>
  <si>
    <t xml:space="preserve">Core loss of clamping pressure - core shrinkage. </t>
  </si>
  <si>
    <t>ZS Transformers</t>
  </si>
  <si>
    <t>[Transformer - Coil mechanical support]</t>
  </si>
  <si>
    <t>Y06D</t>
  </si>
  <si>
    <t xml:space="preserve">Core loss of clamping pressure - through fault. </t>
  </si>
  <si>
    <t>PT5</t>
  </si>
  <si>
    <t>[Transformer - Conductor]</t>
  </si>
  <si>
    <t>{damaged}</t>
  </si>
  <si>
    <t>[Tapchanger]</t>
  </si>
  <si>
    <t>01A</t>
  </si>
  <si>
    <t>01B</t>
  </si>
  <si>
    <t>01C</t>
  </si>
  <si>
    <t>02A</t>
  </si>
  <si>
    <t>02B</t>
  </si>
  <si>
    <t>02C</t>
  </si>
  <si>
    <t>03C</t>
  </si>
  <si>
    <t xml:space="preserve">Winding no output power - continuity failure. </t>
  </si>
  <si>
    <t>PT7</t>
  </si>
  <si>
    <t>[Transformer - Core]</t>
  </si>
  <si>
    <t>04B</t>
  </si>
  <si>
    <t>04C</t>
  </si>
  <si>
    <t>04D</t>
  </si>
  <si>
    <t>04H</t>
  </si>
  <si>
    <t>04I</t>
  </si>
  <si>
    <t>04J</t>
  </si>
  <si>
    <t>{further investigation required}</t>
  </si>
  <si>
    <t>04PA</t>
  </si>
  <si>
    <t>04PB</t>
  </si>
  <si>
    <t>04PC</t>
  </si>
  <si>
    <t>04PD</t>
  </si>
  <si>
    <t>04PE</t>
  </si>
  <si>
    <t>04PG</t>
  </si>
  <si>
    <t>04PH</t>
  </si>
  <si>
    <t>04R</t>
  </si>
  <si>
    <t>04RC</t>
  </si>
  <si>
    <t>04S1</t>
  </si>
  <si>
    <t>04S2</t>
  </si>
  <si>
    <t xml:space="preserve">Core multiple earth points - core/frame insulation defect. </t>
  </si>
  <si>
    <t>07A</t>
  </si>
  <si>
    <t>07C</t>
  </si>
  <si>
    <t>08C</t>
  </si>
  <si>
    <t>08R</t>
  </si>
  <si>
    <t>09C</t>
  </si>
  <si>
    <t>09R</t>
  </si>
  <si>
    <t>09RC</t>
  </si>
  <si>
    <t>10C</t>
  </si>
  <si>
    <t>11C</t>
  </si>
  <si>
    <t>12A</t>
  </si>
  <si>
    <t>12B</t>
  </si>
  <si>
    <t>12BC</t>
  </si>
  <si>
    <t>12BO</t>
  </si>
  <si>
    <t>12C</t>
  </si>
  <si>
    <t>12CA</t>
  </si>
  <si>
    <t>12CB</t>
  </si>
  <si>
    <t>12CC</t>
  </si>
  <si>
    <t>12FA</t>
  </si>
  <si>
    <t>12FB</t>
  </si>
  <si>
    <t>12FC</t>
  </si>
  <si>
    <t>12G</t>
  </si>
  <si>
    <t>12H</t>
  </si>
  <si>
    <t>12I</t>
  </si>
  <si>
    <t>12R</t>
  </si>
  <si>
    <t>12RC</t>
  </si>
  <si>
    <t>12SC</t>
  </si>
  <si>
    <t>12SO</t>
  </si>
  <si>
    <t>12VA</t>
  </si>
  <si>
    <t>12VC</t>
  </si>
  <si>
    <t>13A</t>
  </si>
  <si>
    <t>13B</t>
  </si>
  <si>
    <t>13BC</t>
  </si>
  <si>
    <t>13BO</t>
  </si>
  <si>
    <t>13C</t>
  </si>
  <si>
    <t>13CA</t>
  </si>
  <si>
    <t>13CB</t>
  </si>
  <si>
    <t>13CC</t>
  </si>
  <si>
    <t>13FA</t>
  </si>
  <si>
    <t>13FB</t>
  </si>
  <si>
    <t>13FC</t>
  </si>
  <si>
    <t>13G</t>
  </si>
  <si>
    <t>13H</t>
  </si>
  <si>
    <t>13I</t>
  </si>
  <si>
    <t>13SC</t>
  </si>
  <si>
    <t>13SO</t>
  </si>
  <si>
    <t>13VA</t>
  </si>
  <si>
    <t>13VC</t>
  </si>
  <si>
    <t>14C</t>
  </si>
  <si>
    <t>15C</t>
  </si>
  <si>
    <t>16A</t>
  </si>
  <si>
    <t>16C</t>
  </si>
  <si>
    <t>16D</t>
  </si>
  <si>
    <t>17A</t>
  </si>
  <si>
    <t>17C</t>
  </si>
  <si>
    <t>17D</t>
  </si>
  <si>
    <t>18C</t>
  </si>
  <si>
    <t>20C</t>
  </si>
  <si>
    <t>21C</t>
  </si>
  <si>
    <t>22C</t>
  </si>
  <si>
    <t>23C</t>
  </si>
  <si>
    <t>24C</t>
  </si>
  <si>
    <t>25C</t>
  </si>
  <si>
    <t>26C</t>
  </si>
  <si>
    <t>27C</t>
  </si>
  <si>
    <t>28C</t>
  </si>
  <si>
    <t>29C</t>
  </si>
  <si>
    <t>36C</t>
  </si>
  <si>
    <t>37C</t>
  </si>
  <si>
    <t>38C</t>
  </si>
  <si>
    <t>AD1</t>
  </si>
  <si>
    <t>AE1</t>
  </si>
  <si>
    <t>AE2</t>
  </si>
  <si>
    <t>AS1</t>
  </si>
  <si>
    <t>AS10</t>
  </si>
  <si>
    <t>AS2</t>
  </si>
  <si>
    <t>AS5</t>
  </si>
  <si>
    <t>AS7</t>
  </si>
  <si>
    <t>AS8</t>
  </si>
  <si>
    <t>AT1</t>
  </si>
  <si>
    <t>AT10</t>
  </si>
  <si>
    <t>AT11</t>
  </si>
  <si>
    <t>AT2</t>
  </si>
  <si>
    <t>AT3</t>
  </si>
  <si>
    <t>AT4</t>
  </si>
  <si>
    <t>AT5</t>
  </si>
  <si>
    <t>AT8</t>
  </si>
  <si>
    <t>AT9</t>
  </si>
  <si>
    <t>BC1</t>
  </si>
  <si>
    <t>BC2</t>
  </si>
  <si>
    <t>BL1</t>
  </si>
  <si>
    <t>BL2</t>
  </si>
  <si>
    <t>BL3</t>
  </si>
  <si>
    <t>BL4</t>
  </si>
  <si>
    <t>BL5</t>
  </si>
  <si>
    <t>BL6</t>
  </si>
  <si>
    <t>BL7</t>
  </si>
  <si>
    <t>BT1</t>
  </si>
  <si>
    <t>BT2</t>
  </si>
  <si>
    <t>BT3</t>
  </si>
  <si>
    <t>BT4</t>
  </si>
  <si>
    <t>BT5</t>
  </si>
  <si>
    <t>BT6</t>
  </si>
  <si>
    <t>BT7</t>
  </si>
  <si>
    <t>CA1</t>
  </si>
  <si>
    <t>CA2</t>
  </si>
  <si>
    <t>CA3</t>
  </si>
  <si>
    <t>CA5</t>
  </si>
  <si>
    <t>CB1</t>
  </si>
  <si>
    <t>CB12</t>
  </si>
  <si>
    <t>CB13</t>
  </si>
  <si>
    <t>CB14</t>
  </si>
  <si>
    <t>CB2</t>
  </si>
  <si>
    <t>CB28</t>
  </si>
  <si>
    <t>CB3</t>
  </si>
  <si>
    <t>CB4</t>
  </si>
  <si>
    <t>CB5</t>
  </si>
  <si>
    <t>CB6</t>
  </si>
  <si>
    <t>CB6A</t>
  </si>
  <si>
    <t>CB7</t>
  </si>
  <si>
    <t>CB8</t>
  </si>
  <si>
    <t>CB9</t>
  </si>
  <si>
    <t>CL1</t>
  </si>
  <si>
    <t>CL2</t>
  </si>
  <si>
    <t>CL3</t>
  </si>
  <si>
    <t>CL4</t>
  </si>
  <si>
    <t>CP1</t>
  </si>
  <si>
    <t>CP2</t>
  </si>
  <si>
    <t>CP3</t>
  </si>
  <si>
    <t>CP4</t>
  </si>
  <si>
    <t>CP5</t>
  </si>
  <si>
    <t>CP6</t>
  </si>
  <si>
    <t>CT1</t>
  </si>
  <si>
    <t>CT2</t>
  </si>
  <si>
    <t>CT3</t>
  </si>
  <si>
    <t>CT3A</t>
  </si>
  <si>
    <t>CT4</t>
  </si>
  <si>
    <t>CT7</t>
  </si>
  <si>
    <t>CT8</t>
  </si>
  <si>
    <t>CT9</t>
  </si>
  <si>
    <t>CT9A</t>
  </si>
  <si>
    <t>CT9C</t>
  </si>
  <si>
    <t>CUB1</t>
  </si>
  <si>
    <t>DCAM</t>
  </si>
  <si>
    <t>DCEM</t>
  </si>
  <si>
    <t>Poor Coverage - Yargi Required</t>
  </si>
  <si>
    <t>DFSI</t>
  </si>
  <si>
    <t>DGST</t>
  </si>
  <si>
    <t>DMPM</t>
  </si>
  <si>
    <t>DRAS</t>
  </si>
  <si>
    <t>Memory Error Corection</t>
  </si>
  <si>
    <t>MPM Failure</t>
  </si>
  <si>
    <t>DRBA</t>
  </si>
  <si>
    <t>DRBU</t>
  </si>
  <si>
    <t>DRC1</t>
  </si>
  <si>
    <t>DRC2</t>
  </si>
  <si>
    <t>DRC3</t>
  </si>
  <si>
    <t>DRC4</t>
  </si>
  <si>
    <t>DRC5</t>
  </si>
  <si>
    <t>DRC6</t>
  </si>
  <si>
    <t>DRC8</t>
  </si>
  <si>
    <t>DRC9</t>
  </si>
  <si>
    <t>DRCA</t>
  </si>
  <si>
    <t>DRCC</t>
  </si>
  <si>
    <t>DRCF</t>
  </si>
  <si>
    <t>DRCL</t>
  </si>
  <si>
    <t>Glass/Plastic Face Dirty/Degraded</t>
  </si>
  <si>
    <t>Grub Screw Failure</t>
  </si>
  <si>
    <t>Internal Gearing Failure</t>
  </si>
  <si>
    <t>Snapped Drive Shaft</t>
  </si>
  <si>
    <t>Split Pin Failure</t>
  </si>
  <si>
    <t>DRCM</t>
  </si>
  <si>
    <t>DRCO</t>
  </si>
  <si>
    <t>DRCP</t>
  </si>
  <si>
    <t>DRCR</t>
  </si>
  <si>
    <t>DRCV</t>
  </si>
  <si>
    <t>DRDH</t>
  </si>
  <si>
    <t>Sticking Springs/Gears</t>
  </si>
  <si>
    <t>DRFM</t>
  </si>
  <si>
    <t>DRFU</t>
  </si>
  <si>
    <t>Damaged Connectors</t>
  </si>
  <si>
    <t>Open Circuit</t>
  </si>
  <si>
    <t>DRG1</t>
  </si>
  <si>
    <t>DRG2</t>
  </si>
  <si>
    <t>DRG3</t>
  </si>
  <si>
    <t>DRG4</t>
  </si>
  <si>
    <t>DRG5</t>
  </si>
  <si>
    <t>DRG6</t>
  </si>
  <si>
    <t>DRG7</t>
  </si>
  <si>
    <t>DRG8</t>
  </si>
  <si>
    <t>DRG9</t>
  </si>
  <si>
    <t>DRHS</t>
  </si>
  <si>
    <t>Burnt Contacts</t>
  </si>
  <si>
    <t>DRMO</t>
  </si>
  <si>
    <t>DROC</t>
  </si>
  <si>
    <t>Oil Over &gt;30Ppm Moisture</t>
  </si>
  <si>
    <t>Oil Voltage Test Breakdown &lt;30Kv</t>
  </si>
  <si>
    <t>PCB Content</t>
  </si>
  <si>
    <t>DROL</t>
  </si>
  <si>
    <t>Leaking From Bushing</t>
  </si>
  <si>
    <t>Leaking Gate Valve</t>
  </si>
  <si>
    <t>Leaking Sight Glass</t>
  </si>
  <si>
    <t>DROR</t>
  </si>
  <si>
    <t>DRPM</t>
  </si>
  <si>
    <t>DRPS</t>
  </si>
  <si>
    <t>DRPV</t>
  </si>
  <si>
    <t>Lost Spring Tension</t>
  </si>
  <si>
    <t>DRRB</t>
  </si>
  <si>
    <t>Damaged Stem</t>
  </si>
  <si>
    <t>DRRC</t>
  </si>
  <si>
    <t>DRRD</t>
  </si>
  <si>
    <t>DRRE</t>
  </si>
  <si>
    <t>DRRL</t>
  </si>
  <si>
    <t>Driver Failure</t>
  </si>
  <si>
    <t>DRRM</t>
  </si>
  <si>
    <t>DRRP</t>
  </si>
  <si>
    <t>Age/ Peeling</t>
  </si>
  <si>
    <t>Burnt Off From Flashover</t>
  </si>
  <si>
    <t>DRRS</t>
  </si>
  <si>
    <t>SCEM Failure</t>
  </si>
  <si>
    <t>DRSA</t>
  </si>
  <si>
    <t>DRSD</t>
  </si>
  <si>
    <t>DRSG</t>
  </si>
  <si>
    <t>Leaking</t>
  </si>
  <si>
    <t>Sight Glass Dirty</t>
  </si>
  <si>
    <t>DRSM</t>
  </si>
  <si>
    <t>DRSP</t>
  </si>
  <si>
    <t>Mechanism Failure</t>
  </si>
  <si>
    <t>Tank Failure</t>
  </si>
  <si>
    <t>DRTM</t>
  </si>
  <si>
    <t>DRTR</t>
  </si>
  <si>
    <t>Damaged Winding Insulation/Paper</t>
  </si>
  <si>
    <t>Internal Flashover/ Explosion</t>
  </si>
  <si>
    <t>Winding Failure</t>
  </si>
  <si>
    <t>DRUM</t>
  </si>
  <si>
    <t>Damaged Fins</t>
  </si>
  <si>
    <t>DRUR</t>
  </si>
  <si>
    <t>Cut</t>
  </si>
  <si>
    <t>Perished (Sun/Weather)</t>
  </si>
  <si>
    <t>DRVF</t>
  </si>
  <si>
    <t>VT Over Loaded</t>
  </si>
  <si>
    <t>DRVT</t>
  </si>
  <si>
    <t>DSCC</t>
  </si>
  <si>
    <t>DSCR</t>
  </si>
  <si>
    <t>DSE1</t>
  </si>
  <si>
    <t>DSE2</t>
  </si>
  <si>
    <t>DSE3</t>
  </si>
  <si>
    <t>DSE4</t>
  </si>
  <si>
    <t>DSE5</t>
  </si>
  <si>
    <t>DSE6</t>
  </si>
  <si>
    <t>DSEI</t>
  </si>
  <si>
    <t>DSEM</t>
  </si>
  <si>
    <t xml:space="preserve">PSM Failure </t>
  </si>
  <si>
    <t>DSF1</t>
  </si>
  <si>
    <t>DSF2</t>
  </si>
  <si>
    <t>DSF3</t>
  </si>
  <si>
    <t>DSF4</t>
  </si>
  <si>
    <t>DSFC</t>
  </si>
  <si>
    <t>DSFM</t>
  </si>
  <si>
    <t>Visual Display Fault</t>
  </si>
  <si>
    <t>DSSD</t>
  </si>
  <si>
    <t>Upgrade To Control Functions</t>
  </si>
  <si>
    <t>DSSI</t>
  </si>
  <si>
    <t>DSW1</t>
  </si>
  <si>
    <t>DSW2</t>
  </si>
  <si>
    <t>DSW3</t>
  </si>
  <si>
    <t>DSW4</t>
  </si>
  <si>
    <t>DSW5</t>
  </si>
  <si>
    <t>DSW6</t>
  </si>
  <si>
    <t>DSW7</t>
  </si>
  <si>
    <t>DTS1</t>
  </si>
  <si>
    <t>Y00C</t>
  </si>
  <si>
    <t>[Tapchanger - Motorbox]</t>
  </si>
  <si>
    <t>DTSC</t>
  </si>
  <si>
    <t>Conductors</t>
  </si>
  <si>
    <t>Defects</t>
  </si>
  <si>
    <t>CTRE</t>
  </si>
  <si>
    <t>damaged</t>
  </si>
  <si>
    <t>any reason</t>
  </si>
  <si>
    <t>unknown</t>
  </si>
  <si>
    <t>DXBR</t>
  </si>
  <si>
    <t>Repair Broken Bushing</t>
  </si>
  <si>
    <t>Replace Broken Bushing</t>
  </si>
  <si>
    <t>DXLR</t>
  </si>
  <si>
    <t>Bushing Gasket Leaking</t>
  </si>
  <si>
    <t>Gate Valve leaking</t>
  </si>
  <si>
    <t>Indicator gauge leaking</t>
  </si>
  <si>
    <t xml:space="preserve">TC blocking relay short circuit - internal fault. </t>
  </si>
  <si>
    <t>Lid Gasket Leaking</t>
  </si>
  <si>
    <t>DXOR</t>
  </si>
  <si>
    <t>Moisture &gt;30ppm</t>
  </si>
  <si>
    <t>Withstand Voltage &lt;30kV</t>
  </si>
  <si>
    <t>DXRE</t>
  </si>
  <si>
    <t>Low oil</t>
  </si>
  <si>
    <t>DXSD</t>
  </si>
  <si>
    <t>DXSR</t>
  </si>
  <si>
    <t>Surface Damaged</t>
  </si>
  <si>
    <t>ER1</t>
  </si>
  <si>
    <t>ER2</t>
  </si>
  <si>
    <t>ER4</t>
  </si>
  <si>
    <t>ER5</t>
  </si>
  <si>
    <t>ER6</t>
  </si>
  <si>
    <t>ER7</t>
  </si>
  <si>
    <t>GSIN</t>
  </si>
  <si>
    <t>ME1</t>
  </si>
  <si>
    <t>ME2</t>
  </si>
  <si>
    <t>ME3</t>
  </si>
  <si>
    <t>OT2</t>
  </si>
  <si>
    <t>PC1</t>
  </si>
  <si>
    <t>PC2</t>
  </si>
  <si>
    <t>PC2P</t>
  </si>
  <si>
    <t>PT1</t>
  </si>
  <si>
    <t>[Bushing]</t>
  </si>
  <si>
    <t xml:space="preserve">Core not effectively earthed - burnt off. </t>
  </si>
  <si>
    <t xml:space="preserve">Core not effectively earthed - missing / open bond. </t>
  </si>
  <si>
    <t xml:space="preserve">Oil accelerated degredation - excessive oil temperature. </t>
  </si>
  <si>
    <t>[Transformer - Insulation - Oil]</t>
  </si>
  <si>
    <t>{loss of dielectric strength}</t>
  </si>
  <si>
    <t>(over heating)</t>
  </si>
  <si>
    <t>PT6</t>
  </si>
  <si>
    <t>[Transformer - Insulation - Other]</t>
  </si>
  <si>
    <t>Y064</t>
  </si>
  <si>
    <t xml:space="preserve">Cable end box flashover - excessive moisture ingress in end box. </t>
  </si>
  <si>
    <t>{contaminated}</t>
  </si>
  <si>
    <t>Y00F</t>
  </si>
  <si>
    <t>[Tapchanger - Indication]</t>
  </si>
  <si>
    <t xml:space="preserve">TX link box loss of insulation - degradation of insulation. </t>
  </si>
  <si>
    <t>PT6A</t>
  </si>
  <si>
    <t>[Transformer - Insulation - Paper]</t>
  </si>
  <si>
    <t xml:space="preserve">Winding insulation failure - degradation of paper (Furans Test). </t>
  </si>
  <si>
    <t>{loss of mechanical strength}</t>
  </si>
  <si>
    <t xml:space="preserve">Winding insulation failure - ingress of moisture. </t>
  </si>
  <si>
    <t>RE1</t>
  </si>
  <si>
    <t>RTX1</t>
  </si>
  <si>
    <t>SD1</t>
  </si>
  <si>
    <t>SD12</t>
  </si>
  <si>
    <t>SD2</t>
  </si>
  <si>
    <t>SD3</t>
  </si>
  <si>
    <t>SD4</t>
  </si>
  <si>
    <t>SD5</t>
  </si>
  <si>
    <t>SD6</t>
  </si>
  <si>
    <t>SLD1</t>
  </si>
  <si>
    <t>SW1</t>
  </si>
  <si>
    <t>SW14</t>
  </si>
  <si>
    <t>SW2</t>
  </si>
  <si>
    <t>SW3</t>
  </si>
  <si>
    <t>SW4</t>
  </si>
  <si>
    <t>SW5</t>
  </si>
  <si>
    <t>SW6</t>
  </si>
  <si>
    <t>SW7</t>
  </si>
  <si>
    <t>TC1</t>
  </si>
  <si>
    <t>[Tapchanger - Tank]</t>
  </si>
  <si>
    <t>{leaking}</t>
  </si>
  <si>
    <t>TC18</t>
  </si>
  <si>
    <t>TC4</t>
  </si>
  <si>
    <t>TC5</t>
  </si>
  <si>
    <t>[Tapchanger - Insulation - Other]</t>
  </si>
  <si>
    <t>TC6</t>
  </si>
  <si>
    <t>[Tapchanger - Moving contact system]</t>
  </si>
  <si>
    <t>TC7</t>
  </si>
  <si>
    <t>TC8</t>
  </si>
  <si>
    <t>TPS1</t>
  </si>
  <si>
    <t>VR1</t>
  </si>
  <si>
    <t>VR3</t>
  </si>
  <si>
    <t>VT1</t>
  </si>
  <si>
    <t>VT2</t>
  </si>
  <si>
    <t>VT3</t>
  </si>
  <si>
    <t>VT3A</t>
  </si>
  <si>
    <t>VT4</t>
  </si>
  <si>
    <t>VT5</t>
  </si>
  <si>
    <t>VT7</t>
  </si>
  <si>
    <t>VT8</t>
  </si>
  <si>
    <t>VT9</t>
  </si>
  <si>
    <t>VT9A</t>
  </si>
  <si>
    <t>VT9C</t>
  </si>
  <si>
    <t>ZS Projects</t>
  </si>
  <si>
    <t>W000</t>
  </si>
  <si>
    <t>W001</t>
  </si>
  <si>
    <t>W002</t>
  </si>
  <si>
    <t>W003</t>
  </si>
  <si>
    <t>W004</t>
  </si>
  <si>
    <t>W005</t>
  </si>
  <si>
    <t>W006</t>
  </si>
  <si>
    <t>W007</t>
  </si>
  <si>
    <t>W008</t>
  </si>
  <si>
    <t>W009</t>
  </si>
  <si>
    <t>W00A</t>
  </si>
  <si>
    <t>W00B</t>
  </si>
  <si>
    <t>W00C</t>
  </si>
  <si>
    <t>W00D</t>
  </si>
  <si>
    <t>Y066</t>
  </si>
  <si>
    <t>W00F</t>
  </si>
  <si>
    <t>W00G</t>
  </si>
  <si>
    <t>W00H</t>
  </si>
  <si>
    <t>W00J</t>
  </si>
  <si>
    <t>W00K</t>
  </si>
  <si>
    <t>W00L</t>
  </si>
  <si>
    <t xml:space="preserve">Gaskets leaks - age degradation. </t>
  </si>
  <si>
    <t>W00N</t>
  </si>
  <si>
    <t>W00P</t>
  </si>
  <si>
    <t>W00Q</t>
  </si>
  <si>
    <t>W00R</t>
  </si>
  <si>
    <t>W00S</t>
  </si>
  <si>
    <t>W00T</t>
  </si>
  <si>
    <t>WZZZ</t>
  </si>
  <si>
    <t>Y000</t>
  </si>
  <si>
    <t>Y001</t>
  </si>
  <si>
    <t xml:space="preserve">Auxiliary contacts (Pallets) open circuit / high resistance - dirty contacts. </t>
  </si>
  <si>
    <t>Y002</t>
  </si>
  <si>
    <t xml:space="preserve">Aux contacts incorrect operation - loose auxiliary switch drive linkage. </t>
  </si>
  <si>
    <t xml:space="preserve">Aux contacts open circuit - broken CB closed contacts limit switch. </t>
  </si>
  <si>
    <t xml:space="preserve">Aux contacts open circuit - corrosion/high resistance. </t>
  </si>
  <si>
    <t xml:space="preserve">Aux contacts open circuit - high resistance / dirty contacts. </t>
  </si>
  <si>
    <t xml:space="preserve">Aux contacts open circuit / high resistance - damaged. </t>
  </si>
  <si>
    <t xml:space="preserve">Aux contacts open circuit / high resistance - dirty contacts. </t>
  </si>
  <si>
    <t xml:space="preserve">Aux contacts open circuit / high resistance - loose pallet linkage. </t>
  </si>
  <si>
    <t xml:space="preserve">Aux contacts open circuit / high resistance - twisting of pallet assembly. </t>
  </si>
  <si>
    <t xml:space="preserve">Aux isolating contacts high resistance - operational surface contamination . </t>
  </si>
  <si>
    <t xml:space="preserve">Aux isolating contacts high resistance - weak spring pressure. </t>
  </si>
  <si>
    <t xml:space="preserve">Aux isolating contacts open circuit contacts - misalignment. </t>
  </si>
  <si>
    <t xml:space="preserve">Auxiliary contacts (Pallet switches) open circuit - corrosion/high resistance. </t>
  </si>
  <si>
    <t xml:space="preserve">Auxiliary isolating contacts (Fingers) high resistance - weak spring pressure. </t>
  </si>
  <si>
    <t xml:space="preserve">Auxiliary isolating contacts (Fingers) open circuit contacts - misalignment. </t>
  </si>
  <si>
    <t xml:space="preserve">Pallet switches fail to indicate correctly - indication pallet return spring failed. </t>
  </si>
  <si>
    <t xml:space="preserve">Pallet switches fail to indicate correctly - missing split pins. </t>
  </si>
  <si>
    <t xml:space="preserve">Pallet switches fail to indicate correctly - pallet switch misalignment. </t>
  </si>
  <si>
    <t xml:space="preserve">Pallet switches fail to operate - loose or broken linkage. </t>
  </si>
  <si>
    <t xml:space="preserve">Pallet switches maloperation - loose mounting screws. </t>
  </si>
  <si>
    <t xml:space="preserve">Pallet switches maloperation - pallet switch drive arm loose. </t>
  </si>
  <si>
    <t xml:space="preserve">Pallet switches open circuit - high resistance / dirty contacts. </t>
  </si>
  <si>
    <t xml:space="preserve">Pallet switches open circuit / high resistance - dirty contacts. </t>
  </si>
  <si>
    <t xml:space="preserve">Trip mech. fails to open - A' pallet misalignment. </t>
  </si>
  <si>
    <t xml:space="preserve">Trip mech. fails to open - faulty lockout relay. </t>
  </si>
  <si>
    <t>Y003</t>
  </si>
  <si>
    <t>Y004</t>
  </si>
  <si>
    <t xml:space="preserve">Barrier boards tracking - contamination/moisture. </t>
  </si>
  <si>
    <t>Y005</t>
  </si>
  <si>
    <t>Y006</t>
  </si>
  <si>
    <t>Y007</t>
  </si>
  <si>
    <t xml:space="preserve">Battery connectors high resistance - external corrosion. </t>
  </si>
  <si>
    <t xml:space="preserve">Battery connectors high resistance - loss of contact pressure. </t>
  </si>
  <si>
    <t>Y008</t>
  </si>
  <si>
    <t>Y009</t>
  </si>
  <si>
    <t>Y00A</t>
  </si>
  <si>
    <t xml:space="preserve">Alarm card incorrect output - defective. </t>
  </si>
  <si>
    <t xml:space="preserve">Battery cell low electrolyte level - over-charging. </t>
  </si>
  <si>
    <t xml:space="preserve">Control cards incorrect operation - defective component. </t>
  </si>
  <si>
    <t xml:space="preserve">DC fuse/Circuit breaker blown/tripped - unknown. </t>
  </si>
  <si>
    <t xml:space="preserve">Digital/Analog displays incorrect operation - failure. </t>
  </si>
  <si>
    <t xml:space="preserve">Diode dropper open circuit - failure. </t>
  </si>
  <si>
    <t xml:space="preserve">Filter capacitors short circuit/exploded - age. </t>
  </si>
  <si>
    <t xml:space="preserve">Indication lamps short circuit - internal fault. </t>
  </si>
  <si>
    <t xml:space="preserve">Plug contacts contaminated - corroded / loss of tension. </t>
  </si>
  <si>
    <t xml:space="preserve">Rectifier/SCR no output - internal defect. </t>
  </si>
  <si>
    <t xml:space="preserve">Relay does not operate - internal defect. </t>
  </si>
  <si>
    <t xml:space="preserve">Switch inoperable - mechanical impact. </t>
  </si>
  <si>
    <t xml:space="preserve">Transformer faulty - open/short circuit. </t>
  </si>
  <si>
    <t>Y00B</t>
  </si>
  <si>
    <t xml:space="preserve">Oil weir leaks - loose drain screw. </t>
  </si>
  <si>
    <t>Y00D</t>
  </si>
  <si>
    <t xml:space="preserve">Detection vane jammed - foreign object. </t>
  </si>
  <si>
    <t xml:space="preserve">Manual trip plunger seal leaks - age degradation. </t>
  </si>
  <si>
    <t xml:space="preserve">Top float obstructed - wiring displaced during reinstatement. </t>
  </si>
  <si>
    <t>Y00E</t>
  </si>
  <si>
    <t xml:space="preserve">Reset button jammed - mechanical damage. </t>
  </si>
  <si>
    <t>W00M</t>
  </si>
  <si>
    <t>Y069</t>
  </si>
  <si>
    <t>Y044</t>
  </si>
  <si>
    <t>[Tapchanger - Barrier board]</t>
  </si>
  <si>
    <t xml:space="preserve">Barrier board cracked - poor manufacturing. </t>
  </si>
  <si>
    <t>Y00G</t>
  </si>
  <si>
    <t>Y00H</t>
  </si>
  <si>
    <t>Y00J</t>
  </si>
  <si>
    <t xml:space="preserve">Top float sinks - defective solder joint. </t>
  </si>
  <si>
    <t>Y00K</t>
  </si>
  <si>
    <t xml:space="preserve">Mercury switch fails to operate - fatigued electrical connection. </t>
  </si>
  <si>
    <t xml:space="preserve">Mercury switch fails to operate - leaking bulb. </t>
  </si>
  <si>
    <t xml:space="preserve">Mercury switch fails to operate - setting screw loose. </t>
  </si>
  <si>
    <t xml:space="preserve">Reed switch operates - loose magnet. </t>
  </si>
  <si>
    <t xml:space="preserve">Reed switch shorted - burnt/welded contacts. </t>
  </si>
  <si>
    <t>Y00L</t>
  </si>
  <si>
    <t>Y00M</t>
  </si>
  <si>
    <t xml:space="preserve">Gas receiver leaks - loose connections. </t>
  </si>
  <si>
    <t>Y00N</t>
  </si>
  <si>
    <t xml:space="preserve">Protection scheme does not trip on low oil - misaligned float switch. </t>
  </si>
  <si>
    <t>Y00P</t>
  </si>
  <si>
    <t xml:space="preserve">Bus bar joint high resistance - loose connection. </t>
  </si>
  <si>
    <t xml:space="preserve">Bus bar joints loss of compound - age degradation. </t>
  </si>
  <si>
    <t xml:space="preserve">Bus bar joints loss of compound - over heating. </t>
  </si>
  <si>
    <t>Y00Q</t>
  </si>
  <si>
    <t>Y00R</t>
  </si>
  <si>
    <t xml:space="preserve">Bushings high resistance - loose / corroded. </t>
  </si>
  <si>
    <t xml:space="preserve">Bushings loss of I.R. - surface contamination. </t>
  </si>
  <si>
    <t xml:space="preserve">Circuit breaker loss of I.R. - surface contamination. </t>
  </si>
  <si>
    <t xml:space="preserve">Circuit breaker mechanical damage - operational impacts. </t>
  </si>
  <si>
    <t xml:space="preserve">Main contact housing loss of I.R. - surface contamination. </t>
  </si>
  <si>
    <t xml:space="preserve">Main contact housing mechanical damage - operational impacts. </t>
  </si>
  <si>
    <t xml:space="preserve">Outdoor enclosure loss of I.R. - bushing gasket leaks. </t>
  </si>
  <si>
    <t xml:space="preserve">Truck bushings loss of I.R. - electrical grading loss. </t>
  </si>
  <si>
    <t xml:space="preserve">Truck bushings loss of I.R. - internal defect. </t>
  </si>
  <si>
    <t xml:space="preserve">Truck bushings loss of I.R. - surface contamination. </t>
  </si>
  <si>
    <t xml:space="preserve">Truck bushings mechanical damage - incorrect contact lubricant. </t>
  </si>
  <si>
    <t xml:space="preserve">Truck bushings mechanical damage - normal operation. </t>
  </si>
  <si>
    <t xml:space="preserve">Truck bushings mechanical damage - operational impacts. </t>
  </si>
  <si>
    <t>Y00S</t>
  </si>
  <si>
    <t xml:space="preserve">Bushings dielectric strength loss - loss of IR . </t>
  </si>
  <si>
    <t xml:space="preserve">Bushings loss of I.R. - oil leak. </t>
  </si>
  <si>
    <t xml:space="preserve">Truck bushings damaged - overheated primary isolating contact. </t>
  </si>
  <si>
    <t>Y00T</t>
  </si>
  <si>
    <t xml:space="preserve">Cable box loss of compound - over heating. </t>
  </si>
  <si>
    <t>Y00U</t>
  </si>
  <si>
    <t>Y00V</t>
  </si>
  <si>
    <t>Y00W</t>
  </si>
  <si>
    <t xml:space="preserve">Pole loss of current rating - gas pressure lost. </t>
  </si>
  <si>
    <t xml:space="preserve">Pole loss of current rating - gas pressure not restablished (fault ops). </t>
  </si>
  <si>
    <t xml:space="preserve">Pole loss of current rating - gas pressure not restablished (normal ops). </t>
  </si>
  <si>
    <t xml:space="preserve">Pole loss of gas pressure - unknown leaks. </t>
  </si>
  <si>
    <t>Y00X</t>
  </si>
  <si>
    <t xml:space="preserve">Insulated drive rod tracking - moisture ingress. </t>
  </si>
  <si>
    <t xml:space="preserve">Turbulator connection bolts break/snap - age degradation/fatigue. </t>
  </si>
  <si>
    <t>Y00Z</t>
  </si>
  <si>
    <t>Y010</t>
  </si>
  <si>
    <t xml:space="preserve">Tank earth bolt cracked - operational fatigue. </t>
  </si>
  <si>
    <t xml:space="preserve">Tank loss of oil - tank failure due corrosion (internal). </t>
  </si>
  <si>
    <t xml:space="preserve">Tank loss of oil - tank failure due corrosion external. </t>
  </si>
  <si>
    <t>Y011</t>
  </si>
  <si>
    <t>Y012</t>
  </si>
  <si>
    <t xml:space="preserve">Circuit breaker truck loss of I.R. - internal defect. </t>
  </si>
  <si>
    <t xml:space="preserve">Main contact housing loss of I.R. - internal defect. </t>
  </si>
  <si>
    <t xml:space="preserve">Main contacts damaged / worn - arcing (fault operations). </t>
  </si>
  <si>
    <t xml:space="preserve">Main contacts damaged / worn - arcing (normal operations). </t>
  </si>
  <si>
    <t xml:space="preserve">Truck difficult to move - loss of lubricant. </t>
  </si>
  <si>
    <t xml:space="preserve">Truck fails/difficult to move - damaged wheels. </t>
  </si>
  <si>
    <t xml:space="preserve">Truck fails/difficult to move - loss of lubricant. </t>
  </si>
  <si>
    <t>Y013</t>
  </si>
  <si>
    <t xml:space="preserve">Vacuum interrupter damaged / worn contacts - fault operations. </t>
  </si>
  <si>
    <t xml:space="preserve">Vacuum interrupter damaged / worn contacts - normal operations. </t>
  </si>
  <si>
    <t>Y014</t>
  </si>
  <si>
    <t xml:space="preserve">Close coil loose mounting bolts - normal operation. </t>
  </si>
  <si>
    <t xml:space="preserve">Closing coil fails to open/close - loose mounting. </t>
  </si>
  <si>
    <t xml:space="preserve">Trip coil burnt  - overload. </t>
  </si>
  <si>
    <t>Y015</t>
  </si>
  <si>
    <t xml:space="preserve">Closing contactor coil burnt  - anti-pump circuit maloperation. </t>
  </si>
  <si>
    <t xml:space="preserve">Closing contactor coil burnt  - lockout relay maloperation. </t>
  </si>
  <si>
    <t xml:space="preserve">Closing contactor coil fails to open/close - component failure. </t>
  </si>
  <si>
    <t xml:space="preserve">Closing contactor coil fails to open/close - dirty closing contactor aux contacts. </t>
  </si>
  <si>
    <t xml:space="preserve">Closing contactor coil fails to open/close - open circuit due coil failure. </t>
  </si>
  <si>
    <t xml:space="preserve">Closing contactor coil jammed - dirty mechanism. </t>
  </si>
  <si>
    <t xml:space="preserve">Closing contactor jammed - dirty mechanism. </t>
  </si>
  <si>
    <t xml:space="preserve">Operating mech. fails to open/close - shorted closing contactor coil diode. </t>
  </si>
  <si>
    <t>Y016</t>
  </si>
  <si>
    <t xml:space="preserve">Closing solenoid fails to operate - blown fuses. </t>
  </si>
  <si>
    <t xml:space="preserve">Closing solenoid fails to operate - jammed core. </t>
  </si>
  <si>
    <t xml:space="preserve">Closing solenoid fails to operate - loose solenoid mounting bolts. </t>
  </si>
  <si>
    <t xml:space="preserve">Closing solenoid fails to operate - open circuit solenoid coil. </t>
  </si>
  <si>
    <t>Y017</t>
  </si>
  <si>
    <t xml:space="preserve">Clutch fails to charge spring - incorrect adjustment. </t>
  </si>
  <si>
    <t>Y018</t>
  </si>
  <si>
    <t xml:space="preserve">Control cabinet / CT terminal box contaminant ingress - door locking mechanism failure. </t>
  </si>
  <si>
    <t xml:space="preserve">Control cabinet contaminant ingress - locking mech failure. </t>
  </si>
  <si>
    <t xml:space="preserve">Control cabinet ingress of dust - ingress of airborne particles. </t>
  </si>
  <si>
    <t xml:space="preserve">Control cabinet ingress of dust - normal dust ingress. </t>
  </si>
  <si>
    <t xml:space="preserve">Heater fails to operate - open circuit failure. </t>
  </si>
  <si>
    <t>Y019</t>
  </si>
  <si>
    <t xml:space="preserve">Control cabinet contaminant ingress - door seal failure. </t>
  </si>
  <si>
    <t xml:space="preserve">Outdoor enclosure loss of I.R. - corrosion. </t>
  </si>
  <si>
    <t>Y01A</t>
  </si>
  <si>
    <t>Y01B</t>
  </si>
  <si>
    <t xml:space="preserve">Outdoor enclosure loss of I.R. - gasket leaks. </t>
  </si>
  <si>
    <t xml:space="preserve">Outdoor enclosure loss of I.R. - leaves etc ingress. </t>
  </si>
  <si>
    <t>Y01C</t>
  </si>
  <si>
    <t xml:space="preserve">Capacitive insulation degraded - ingress of moisture. </t>
  </si>
  <si>
    <t xml:space="preserve">Capacitive insulation shorted divisions - paper failure. </t>
  </si>
  <si>
    <t xml:space="preserve">DLA test point high impedance connection - poor pressure on foil wrap. </t>
  </si>
  <si>
    <t xml:space="preserve">DLA test point open circuit - not closed after testing. </t>
  </si>
  <si>
    <t xml:space="preserve">External insulation degraded - ageing. </t>
  </si>
  <si>
    <t xml:space="preserve">Head loss of pressure - degraded seals. </t>
  </si>
  <si>
    <t xml:space="preserve">Insulation degraded - ageing. </t>
  </si>
  <si>
    <t xml:space="preserve">Insulation degraded - electrical surges. </t>
  </si>
  <si>
    <t xml:space="preserve">Insulation degraded - ingress of moisture. </t>
  </si>
  <si>
    <t xml:space="preserve">Insulation loss of dielectric strength - ageing. </t>
  </si>
  <si>
    <t xml:space="preserve">Insulation partial discharge - voids in solid insulation. </t>
  </si>
  <si>
    <t xml:space="preserve">Oil loss of dielectric strength - oil degradation. </t>
  </si>
  <si>
    <t>Y01D</t>
  </si>
  <si>
    <t>Y01E</t>
  </si>
  <si>
    <t xml:space="preserve">LEDs fail to flag - component failure. </t>
  </si>
  <si>
    <t xml:space="preserve">LEDs will not reset - component failure. </t>
  </si>
  <si>
    <t xml:space="preserve">Relay contacts failure to complete circuit - burning / pitting. </t>
  </si>
  <si>
    <t xml:space="preserve">Timing circuit setting drift - component failure. </t>
  </si>
  <si>
    <t xml:space="preserve">Voltage detector setting drift - component failure. </t>
  </si>
  <si>
    <t>Y01F</t>
  </si>
  <si>
    <t xml:space="preserve">Damper fails to damp - excessive wear of seals. </t>
  </si>
  <si>
    <t xml:space="preserve">Damper fails to damp - normal operational wear. </t>
  </si>
  <si>
    <t xml:space="preserve">Dash pot fails to damp - drift out of adjustment. </t>
  </si>
  <si>
    <t xml:space="preserve">Dash pot fails to damp - loss of oil. </t>
  </si>
  <si>
    <t xml:space="preserve">Lower dash pot fails to damp - excessive wear of seals / oil leak. </t>
  </si>
  <si>
    <t xml:space="preserve">Shock absorber fails to damp - oil leak. </t>
  </si>
  <si>
    <t xml:space="preserve">Shock absorber fails to latch - wear, usage. </t>
  </si>
  <si>
    <t xml:space="preserve">Shock absorber loss of oil - defective seal. </t>
  </si>
  <si>
    <t xml:space="preserve">Upper dash pot fails to damp - excessive wear of seals / oil leak. </t>
  </si>
  <si>
    <t>Y01G</t>
  </si>
  <si>
    <t xml:space="preserve">Closing mech. fails to spring charge - open circuit spring charge motor. </t>
  </si>
  <si>
    <t>Y01H</t>
  </si>
  <si>
    <t xml:space="preserve">Closing mech. fails to open/close - dislodged drive pins / circlips / locknuts. </t>
  </si>
  <si>
    <t xml:space="preserve">Operating mech. fails to open/close - loose bolt. </t>
  </si>
  <si>
    <t>Y01J</t>
  </si>
  <si>
    <t>Y01K</t>
  </si>
  <si>
    <t xml:space="preserve">Cable sheath open circuit - impact / excavations. </t>
  </si>
  <si>
    <t xml:space="preserve">Overhead earth wire open circuit - corrosion of connections. </t>
  </si>
  <si>
    <t>Y01L</t>
  </si>
  <si>
    <t xml:space="preserve">Earthing electrodes open circuit / high resistance - mechanical damage. </t>
  </si>
  <si>
    <t>Y01M</t>
  </si>
  <si>
    <t xml:space="preserve">Metallic services high touch potential - bridged isolating section in water pipe. </t>
  </si>
  <si>
    <t xml:space="preserve">Metallic services high touch potential - changes to structures near sub. </t>
  </si>
  <si>
    <t xml:space="preserve">Metallic services high touch potential - proximity to ZS site. </t>
  </si>
  <si>
    <t>Y01N</t>
  </si>
  <si>
    <t>Y01P</t>
  </si>
  <si>
    <t xml:space="preserve">Poles loss of SF6 gas pressure - damaged explosion vent. </t>
  </si>
  <si>
    <t xml:space="preserve">Tank loss of SF6 gas pressure - damaged explosion vent. </t>
  </si>
  <si>
    <t>Y01Q</t>
  </si>
  <si>
    <t>Y01R</t>
  </si>
  <si>
    <t>Y01S</t>
  </si>
  <si>
    <t xml:space="preserve">Poles loss of SF6 gas pressure - porous castings. </t>
  </si>
  <si>
    <t xml:space="preserve">Trip mech. fails to open - faulty gas density monitor. </t>
  </si>
  <si>
    <t>Y01T</t>
  </si>
  <si>
    <t>Y01U</t>
  </si>
  <si>
    <t>Y01V</t>
  </si>
  <si>
    <t>Y01W</t>
  </si>
  <si>
    <t xml:space="preserve">Isolator damaged contacts - closure onto faults / operational use. </t>
  </si>
  <si>
    <t>Y01X</t>
  </si>
  <si>
    <t xml:space="preserve">Cable end boxes SF6 gas degrades - ineffective gas moisture filters. </t>
  </si>
  <si>
    <t xml:space="preserve">Phase chambers SF6 gas degrades - ineffective desiccant bag. </t>
  </si>
  <si>
    <t xml:space="preserve">Phase chambers SF6 gas degrades - ineffective gas moisture filters. </t>
  </si>
  <si>
    <t>Y01Y</t>
  </si>
  <si>
    <t xml:space="preserve">Oil gauge loss of oil - defective seal. </t>
  </si>
  <si>
    <t>Y01Z</t>
  </si>
  <si>
    <t>Y020</t>
  </si>
  <si>
    <t xml:space="preserve">Link box (air) high resistance - corrosion. </t>
  </si>
  <si>
    <t>Y021</t>
  </si>
  <si>
    <t xml:space="preserve">Link box (air) water ingress - bonding lead / gland seal defective. </t>
  </si>
  <si>
    <t>Y022</t>
  </si>
  <si>
    <t xml:space="preserve">Cable joint failed - defective. </t>
  </si>
  <si>
    <t xml:space="preserve">Cable joint failed - ingress of water. </t>
  </si>
  <si>
    <t xml:space="preserve">Cable joint overheated connection - corroded / loose. </t>
  </si>
  <si>
    <t xml:space="preserve">Cable overheated - incorrect link box connections. </t>
  </si>
  <si>
    <t xml:space="preserve">Cable screen damaged serving - mechanical impact. </t>
  </si>
  <si>
    <t xml:space="preserve">Cable screen moisture ingress - damaged serving. </t>
  </si>
  <si>
    <t xml:space="preserve">Insulation degradation - inclusions in XLPE material. </t>
  </si>
  <si>
    <t xml:space="preserve">Insulation degradation - mechanical damage. </t>
  </si>
  <si>
    <t xml:space="preserve">Insulation degradation - overheating. </t>
  </si>
  <si>
    <t xml:space="preserve">Insulation degradation - water treeing. </t>
  </si>
  <si>
    <t xml:space="preserve">Screen open circuit - corrosion. </t>
  </si>
  <si>
    <t xml:space="preserve">Screen open circuit - mechanical damage. </t>
  </si>
  <si>
    <t>Y023</t>
  </si>
  <si>
    <t>Y024</t>
  </si>
  <si>
    <t>Y025</t>
  </si>
  <si>
    <t xml:space="preserve">Cable sealing end loss of I.R. - compound degradation. </t>
  </si>
  <si>
    <t xml:space="preserve">Cable sealing end loss of I.R. - construction defect. </t>
  </si>
  <si>
    <t xml:space="preserve">Cable sealing end loss of I.R. - water ingress. </t>
  </si>
  <si>
    <t xml:space="preserve">Cable sealing end surface tracking - contamination. </t>
  </si>
  <si>
    <t xml:space="preserve">Cable termination overheated connection - corroded / loose. </t>
  </si>
  <si>
    <t xml:space="preserve">Cable termination overheated connection - loss of insulating compound. </t>
  </si>
  <si>
    <t xml:space="preserve">Cable termination overheated connection - poor construction. </t>
  </si>
  <si>
    <t>Y026</t>
  </si>
  <si>
    <t>Y027</t>
  </si>
  <si>
    <t>Y028</t>
  </si>
  <si>
    <t xml:space="preserve">Switch contacts open circuit - mechanical failure. </t>
  </si>
  <si>
    <t xml:space="preserve">Switch contacts open circuit - misalignment. </t>
  </si>
  <si>
    <t xml:space="preserve">Switch contacts open circuit - switch onto fault. </t>
  </si>
  <si>
    <t xml:space="preserve">Switch contacts open circuit - worn contacts. </t>
  </si>
  <si>
    <t xml:space="preserve">Switch mech. open circuit - operator error. </t>
  </si>
  <si>
    <t>Y029</t>
  </si>
  <si>
    <t>Y02A</t>
  </si>
  <si>
    <t xml:space="preserve">Operating mech. fails to open/close - loss of lubrication. </t>
  </si>
  <si>
    <t>Y02B</t>
  </si>
  <si>
    <t xml:space="preserve">Arcing contacts burnt  - normal operation. </t>
  </si>
  <si>
    <t xml:space="preserve">Main / Arc contacts damaged / worn - arcing (fault operations). </t>
  </si>
  <si>
    <t xml:space="preserve">Main / Arc contacts damaged / worn - arcing (normal operations). </t>
  </si>
  <si>
    <t xml:space="preserve">Main / Arc contacts damaged / worn - contact penetration altered - fault ops. </t>
  </si>
  <si>
    <t xml:space="preserve">Main / Arc contacts damaged / worn - contact penetration altered - normal wear. </t>
  </si>
  <si>
    <t xml:space="preserve">Main / Arc contacts high contact resistance - arcing (fault operations). </t>
  </si>
  <si>
    <t xml:space="preserve">Main / Arc contacts high contact resistance - skin effects of copper contacts. </t>
  </si>
  <si>
    <t xml:space="preserve">Main / Arc contacts uneven phase op. - contact adjustment drift. </t>
  </si>
  <si>
    <t xml:space="preserve">Main contacts damaged / worn (fault ops) - arcing. </t>
  </si>
  <si>
    <t xml:space="preserve">Main contacts damaged / worn (normal ops) - arcing. </t>
  </si>
  <si>
    <t xml:space="preserve">Main contacts high resistance - loose fixed contacts. </t>
  </si>
  <si>
    <t xml:space="preserve">Main contacts high resistance - surface contamination. </t>
  </si>
  <si>
    <t xml:space="preserve">Main contacts travel adjustment altered - contact wear. </t>
  </si>
  <si>
    <t xml:space="preserve">Main contacts travel adjustment altered - mechanism adjustment drift. </t>
  </si>
  <si>
    <t xml:space="preserve">Main contacts travel altered - mechanism adjustment drift. </t>
  </si>
  <si>
    <t xml:space="preserve">Main contacts unable to carry current - arcing damage / wear. </t>
  </si>
  <si>
    <t xml:space="preserve">Main contacts unable to carry current - insecure interruption main contacts. </t>
  </si>
  <si>
    <t>Y02C</t>
  </si>
  <si>
    <t xml:space="preserve">Tank lining / barriers flash over - design error. </t>
  </si>
  <si>
    <t>Y02D</t>
  </si>
  <si>
    <t xml:space="preserve">Closing mech. fails to latch - wear. </t>
  </si>
  <si>
    <t xml:space="preserve">Closing mech. fails to open/close - defective spring release coil. </t>
  </si>
  <si>
    <t xml:space="preserve">Closing mech. fails to open/close - high resistance closing circuit. </t>
  </si>
  <si>
    <t xml:space="preserve">Closing mech. fails to open/close - sheared drive pins. </t>
  </si>
  <si>
    <t xml:space="preserve">Closing mech. fails to open/close - sheared drive shaft. </t>
  </si>
  <si>
    <t xml:space="preserve">Closing mech. fails to open/close - wear. </t>
  </si>
  <si>
    <t xml:space="preserve">Closing solenoid fails to operate - jammed plunger. </t>
  </si>
  <si>
    <t xml:space="preserve">Closing solenoid fails to operate - return springs misaligned. </t>
  </si>
  <si>
    <t xml:space="preserve">Spring charging mech. fails to operate - broken spring. </t>
  </si>
  <si>
    <t xml:space="preserve">Spring charging mechanism fails to operate - broken spring. </t>
  </si>
  <si>
    <t>Y02E</t>
  </si>
  <si>
    <t xml:space="preserve">Operating mech. fails to latch - loss of lubrication. </t>
  </si>
  <si>
    <t xml:space="preserve">Racking mech. seizes - loss of lubrication. </t>
  </si>
  <si>
    <t xml:space="preserve">Trip coil sticky trip bar - loss of lubrication. </t>
  </si>
  <si>
    <t>Y02F</t>
  </si>
  <si>
    <t xml:space="preserve">Closing actuator fails to open/close - excess lubrication. </t>
  </si>
  <si>
    <t xml:space="preserve">Closing mech. fails to latch - latching lever incorrectly lubricated. </t>
  </si>
  <si>
    <t xml:space="preserve">Operating mech. fails to open/close - stop bolt adjustment drift. </t>
  </si>
  <si>
    <t xml:space="preserve">Operating mech. slow operation - deteriorated lubrication. </t>
  </si>
  <si>
    <t xml:space="preserve">Operating mech. slow operation - loss of lubrication. </t>
  </si>
  <si>
    <t xml:space="preserve">Primary drive rod joints loss of pivot movement - loss of lubrication. </t>
  </si>
  <si>
    <t xml:space="preserve">Trip mech. fails open - dried/wrong lubrication. </t>
  </si>
  <si>
    <t xml:space="preserve">Trip mech. restricted trip plunger travel  - degraded lubrication. </t>
  </si>
  <si>
    <t xml:space="preserve">Trip mech. slow operation - age degradation of lube. </t>
  </si>
  <si>
    <t xml:space="preserve">Trip mech. slow operation - loss of lubrication. </t>
  </si>
  <si>
    <t>Y02G</t>
  </si>
  <si>
    <t xml:space="preserve">Operating mech. fails to open - manual trip button defective. </t>
  </si>
  <si>
    <t xml:space="preserve">Operating mech. fails to open - trip unit travel drifted. </t>
  </si>
  <si>
    <t xml:space="preserve">Operating mech. fails to open/close - broken rubber trip damper. </t>
  </si>
  <si>
    <t xml:space="preserve">Operating mech. fails to open/close - drift in adjustment / op wear. </t>
  </si>
  <si>
    <t xml:space="preserve">Operating mech. fails to open/close - loose trip latch assembly. </t>
  </si>
  <si>
    <t xml:space="preserve">Reverse trip device fails to trip - incorrect alignment. </t>
  </si>
  <si>
    <t xml:space="preserve">Spring release coil out of adjustment - vibration/drift. </t>
  </si>
  <si>
    <t xml:space="preserve">Trip coil fails to trip breaker - jammed core. </t>
  </si>
  <si>
    <t xml:space="preserve">Trip mech. defective - loose trip bar. </t>
  </si>
  <si>
    <t xml:space="preserve">Trip mech. defective trip bar - broken weld. </t>
  </si>
  <si>
    <t xml:space="preserve">Trip mech. defective trip bar - loose. </t>
  </si>
  <si>
    <t xml:space="preserve">Trip mech. fails open - loss of spring tension. </t>
  </si>
  <si>
    <t xml:space="preserve">Trip mech. fails to trip - jammed trip button. </t>
  </si>
  <si>
    <t xml:space="preserve">Trip mech. loose trip plunger - normal operation. </t>
  </si>
  <si>
    <t xml:space="preserve">Trip mech. restricted trip roller movement - degraded lubricant. </t>
  </si>
  <si>
    <t xml:space="preserve">Trip mech. seized - lack of lube / ingress of contaminant. </t>
  </si>
  <si>
    <t>OH - Conductors</t>
  </si>
  <si>
    <t>A054</t>
  </si>
  <si>
    <t>C000</t>
  </si>
  <si>
    <t>cause (unknown / unlisted)</t>
  </si>
  <si>
    <t>add note.</t>
  </si>
  <si>
    <t xml:space="preserve">Trip mech. slow operation - age degradation of lubrication. </t>
  </si>
  <si>
    <t xml:space="preserve">Trip mech. slow operation - defective trip bar. </t>
  </si>
  <si>
    <t xml:space="preserve">Trip mech. slow operation - deteriorated lubrication. </t>
  </si>
  <si>
    <t xml:space="preserve">Trip mech. slow operation - loss of spring tension. </t>
  </si>
  <si>
    <t xml:space="preserve">Trip mech. slow operation - loss of trip spring tension. </t>
  </si>
  <si>
    <t xml:space="preserve">Trip mech. slow operation - wear. </t>
  </si>
  <si>
    <t>Y02H</t>
  </si>
  <si>
    <t xml:space="preserve">Operating mech. fails to spring charge - excess lube on spring pawl. </t>
  </si>
  <si>
    <t xml:space="preserve">Trip mech. slow operation - excess lubrication. </t>
  </si>
  <si>
    <t>Y02J</t>
  </si>
  <si>
    <t xml:space="preserve">Closing mech. fails to spring charge - lack of lubrication. </t>
  </si>
  <si>
    <t xml:space="preserve">Drive belt broken/worn - age. </t>
  </si>
  <si>
    <t xml:space="preserve">Drive chain broken/jumps sprockets - fatigue/corrosion. </t>
  </si>
  <si>
    <t xml:space="preserve">External drive shift broken - misaligned mechanism. </t>
  </si>
  <si>
    <t xml:space="preserve">Spring charge mech. fails to latch - lubrication degradation. </t>
  </si>
  <si>
    <t>Y02K</t>
  </si>
  <si>
    <t>Y02L</t>
  </si>
  <si>
    <t xml:space="preserve">Pole loss of gas pressure - damaged o rings. </t>
  </si>
  <si>
    <t xml:space="preserve">Poles loss of gas pressure - damaged o rings. </t>
  </si>
  <si>
    <t xml:space="preserve">Poles loss of SF6 gas pressure - damaged o rings. </t>
  </si>
  <si>
    <t xml:space="preserve">Tank loss of SF6 gas pressure - damaged o rings. </t>
  </si>
  <si>
    <t>Y02M</t>
  </si>
  <si>
    <t xml:space="preserve">Oil dielectric strength loss - missing welsh plug. </t>
  </si>
  <si>
    <t xml:space="preserve">Pole loss of I.R. - oil leak. </t>
  </si>
  <si>
    <t xml:space="preserve">Tank loss of oil - defective tap seal. </t>
  </si>
  <si>
    <t xml:space="preserve">Vent pipe blocked - no known failures. </t>
  </si>
  <si>
    <t xml:space="preserve">Vent pipe damaged - mishandling. </t>
  </si>
  <si>
    <t>Y02N</t>
  </si>
  <si>
    <t>Y02P</t>
  </si>
  <si>
    <t>Y02Q</t>
  </si>
  <si>
    <t>Y02R</t>
  </si>
  <si>
    <t xml:space="preserve">Microswitch maloperation - moisture. </t>
  </si>
  <si>
    <t xml:space="preserve">Microswitch shorted - burnt/welded contacts. </t>
  </si>
  <si>
    <t>Y02S</t>
  </si>
  <si>
    <t>Y02T</t>
  </si>
  <si>
    <t xml:space="preserve">Insulator flashover - vermin. </t>
  </si>
  <si>
    <t>Y02U</t>
  </si>
  <si>
    <t>Y02V</t>
  </si>
  <si>
    <t xml:space="preserve">Trip mech. slow operation - corroded operating linkages. </t>
  </si>
  <si>
    <t>Y02W</t>
  </si>
  <si>
    <t xml:space="preserve">Plug box / umbilical lead interlock fails to trip CB - linkage damage. </t>
  </si>
  <si>
    <t xml:space="preserve">Plug box / umbilical lead loose connections - vibration. </t>
  </si>
  <si>
    <t xml:space="preserve">Plug box / umbilical lead loss of mech. prot. - incorrect plastic bush fitted. </t>
  </si>
  <si>
    <t xml:space="preserve">Plug box / umbilical lead open circuit contacts - misalignment. </t>
  </si>
  <si>
    <t xml:space="preserve">Plug box broken pins - mechanical damage. </t>
  </si>
  <si>
    <t xml:space="preserve">Plug box contact fingers/pins open circuit - loose plug box. </t>
  </si>
  <si>
    <t xml:space="preserve">Plug box contact fingers/pins open circuit - misaligned, dirty, lost spring tension. </t>
  </si>
  <si>
    <t xml:space="preserve">Plug box cracked ceramic plug - normal operational racking pressure. </t>
  </si>
  <si>
    <t xml:space="preserve">Plug box high resistance - lubrication of contacts. </t>
  </si>
  <si>
    <t xml:space="preserve">Plug box interlock fails to trip CB - linkage damage. </t>
  </si>
  <si>
    <t xml:space="preserve">Plug box interlocking fails - open trip contacts. </t>
  </si>
  <si>
    <t xml:space="preserve">Plug box loose connections - vibration. </t>
  </si>
  <si>
    <t xml:space="preserve">Plug box open circuit contacts - misalignment. </t>
  </si>
  <si>
    <t xml:space="preserve">Plug box worn/damaged - operational use. </t>
  </si>
  <si>
    <t>Y02X</t>
  </si>
  <si>
    <t xml:space="preserve">Pole loss of current rating - gauge not readable. </t>
  </si>
  <si>
    <t>Y02Y</t>
  </si>
  <si>
    <t>Y02Z</t>
  </si>
  <si>
    <t>Y030</t>
  </si>
  <si>
    <t>Y031</t>
  </si>
  <si>
    <t xml:space="preserve">Metrosil short circuit - voltage transient. </t>
  </si>
  <si>
    <t>Y032</t>
  </si>
  <si>
    <t>Y033</t>
  </si>
  <si>
    <t xml:space="preserve">Analogue card short circuit - human error. </t>
  </si>
  <si>
    <t xml:space="preserve">Analogue card short circuit - internal fault. </t>
  </si>
  <si>
    <t xml:space="preserve">Connection stud back plane open circuit - loose connection. </t>
  </si>
  <si>
    <t xml:space="preserve">Connection stud back plane open circuit - manufacturing defect. </t>
  </si>
  <si>
    <t xml:space="preserve">Input / output card fails to operate - component failure. </t>
  </si>
  <si>
    <t>Y034</t>
  </si>
  <si>
    <t>Y035</t>
  </si>
  <si>
    <t xml:space="preserve">Connection screws short circuit to adjacent connections - incorrect tightening. </t>
  </si>
  <si>
    <t xml:space="preserve">Connection stud short circuit to adjacent connections - incorrect tightening. </t>
  </si>
  <si>
    <t>Y036</t>
  </si>
  <si>
    <t>Y037</t>
  </si>
  <si>
    <t>Y038</t>
  </si>
  <si>
    <t>Y039</t>
  </si>
  <si>
    <t xml:space="preserve">Racking mech. CB doesn't stay in position - age degradation. </t>
  </si>
  <si>
    <t xml:space="preserve">Racking mech. CB doesn't stay in position - excessive play in racking mechanism. </t>
  </si>
  <si>
    <t xml:space="preserve">Racking mech. chain slips - excessive slack in racking mech drive chain. </t>
  </si>
  <si>
    <t xml:space="preserve">Truck interlock damaged - incorrect operation. </t>
  </si>
  <si>
    <t xml:space="preserve">Truck interlock damaged - loose bolts. </t>
  </si>
  <si>
    <t>Y03A</t>
  </si>
  <si>
    <t xml:space="preserve">Racking mech. seizes - lack of lube. </t>
  </si>
  <si>
    <t>Y03B</t>
  </si>
  <si>
    <t>Y03C</t>
  </si>
  <si>
    <t xml:space="preserve">Battery does not hold charge - excessive discharge. </t>
  </si>
  <si>
    <t xml:space="preserve">Battery does not hold charge - heat. </t>
  </si>
  <si>
    <t>Y03D</t>
  </si>
  <si>
    <t xml:space="preserve">Prot &amp; control card fails - electronics failure. </t>
  </si>
  <si>
    <t xml:space="preserve">Prot &amp; control card fails - vermin ingress. </t>
  </si>
  <si>
    <t xml:space="preserve">SCEM card rectifier failure - SCEM card failure. </t>
  </si>
  <si>
    <t>Y03E</t>
  </si>
  <si>
    <t>Y03F</t>
  </si>
  <si>
    <t xml:space="preserve">VT fuse failure - excessive current/voltage. </t>
  </si>
  <si>
    <t>Y03G</t>
  </si>
  <si>
    <t>Y03H</t>
  </si>
  <si>
    <t>Y03J</t>
  </si>
  <si>
    <t>Y03K</t>
  </si>
  <si>
    <t>Y03L</t>
  </si>
  <si>
    <t xml:space="preserve">Operating mech. fails to latch - cam gap drift. </t>
  </si>
  <si>
    <t xml:space="preserve">Operating mech. fails to latch - wear - cam roller / face not parallel. </t>
  </si>
  <si>
    <t>Y03M</t>
  </si>
  <si>
    <t xml:space="preserve">Phase chambers loses SF6 gas pressure - leaking burst plate (explosion vent). </t>
  </si>
  <si>
    <t xml:space="preserve">Phase chambers loses SF6 gas pressure - rupture disc. </t>
  </si>
  <si>
    <t xml:space="preserve">Rupture disc assembly leaks - degradation. </t>
  </si>
  <si>
    <t>Y03N</t>
  </si>
  <si>
    <t xml:space="preserve">SCADA software incorrect readings - database error. </t>
  </si>
  <si>
    <t>Y03P</t>
  </si>
  <si>
    <t xml:space="preserve">Gas chamber SF6 gas degrades - fault operations. </t>
  </si>
  <si>
    <t xml:space="preserve">Gas chamber SF6 gas degrades - normal operation. </t>
  </si>
  <si>
    <t xml:space="preserve">Gas pressure density monitor fails - internal defect. </t>
  </si>
  <si>
    <t>Gas switch - low gas.</t>
  </si>
  <si>
    <t xml:space="preserve">Phase chambers SF6 gas degrades - fault operations. </t>
  </si>
  <si>
    <t xml:space="preserve">Phase chambers SF6 gas degrades - normal operation. </t>
  </si>
  <si>
    <t xml:space="preserve">Poles SF6 gas degrades - fault operations. </t>
  </si>
  <si>
    <t xml:space="preserve">Poles SF6 gas degrades - normal operation. </t>
  </si>
  <si>
    <t xml:space="preserve">SF6 loss of dielectric strength - gas impurity. </t>
  </si>
  <si>
    <t>Y03Q</t>
  </si>
  <si>
    <t xml:space="preserve">Seals leak - age degradation. </t>
  </si>
  <si>
    <t xml:space="preserve">SF6 loss of dielectric strength - moisture ingress. </t>
  </si>
  <si>
    <t>Y03R</t>
  </si>
  <si>
    <t xml:space="preserve">Phase chambers loses SF6 gas pressure - damaged 'O' rings / degraded seals. </t>
  </si>
  <si>
    <t xml:space="preserve">Pole loss of I.R. - contaminated oil. </t>
  </si>
  <si>
    <t xml:space="preserve">Poles loss of gas pressure - mechanical damage. </t>
  </si>
  <si>
    <t xml:space="preserve">Poles loss of gas pressure - porous castings. </t>
  </si>
  <si>
    <t xml:space="preserve">Poles loss of SF6 gas pressure - mechanical damage. </t>
  </si>
  <si>
    <t xml:space="preserve">Poles SF6 gas degrades - moisture ingress. </t>
  </si>
  <si>
    <t xml:space="preserve">Tank loss of SF6 gas pressure - mechanical damage. </t>
  </si>
  <si>
    <t xml:space="preserve">Tank loss of SF6 gas pressure - porous castings. </t>
  </si>
  <si>
    <t xml:space="preserve">Tank SF6 moisture ingress - 'O' ring. </t>
  </si>
  <si>
    <t>Y03T</t>
  </si>
  <si>
    <t>Y03U</t>
  </si>
  <si>
    <t>Y03V</t>
  </si>
  <si>
    <t xml:space="preserve">Closing mech. fails to spring charge - open circuit drive motor. </t>
  </si>
  <si>
    <t xml:space="preserve">Closing mech. fails to spring charge - spring charge (bw) switches out of adjustment. </t>
  </si>
  <si>
    <t xml:space="preserve">Operating mech. fails to spring charge - close spring charging motor failure. </t>
  </si>
  <si>
    <t xml:space="preserve">Operating mech. fails to spring charge - spring charge gear pin sheared. </t>
  </si>
  <si>
    <t xml:space="preserve">Spring charge chain broken - defect. </t>
  </si>
  <si>
    <t xml:space="preserve">Spring charge mech. closes during spring charge - side stop displaced by foreign object. </t>
  </si>
  <si>
    <t xml:space="preserve">Spring charge mech. fails to latch - linkages detached. </t>
  </si>
  <si>
    <t xml:space="preserve">Spring charge stop bolts loose - vibration. </t>
  </si>
  <si>
    <t xml:space="preserve">Spring charging mech. out of adjustment - limit switch out of adjustment. </t>
  </si>
  <si>
    <t xml:space="preserve">Spring charging mech. out of adjustment - normal operation. </t>
  </si>
  <si>
    <t>Y03W</t>
  </si>
  <si>
    <t>Y03X</t>
  </si>
  <si>
    <t>Y03Y</t>
  </si>
  <si>
    <t>Y03Z</t>
  </si>
  <si>
    <t xml:space="preserve">Yard surface inadequate insulating level - poor aggregate. </t>
  </si>
  <si>
    <t>Y040</t>
  </si>
  <si>
    <t xml:space="preserve">Panels damaged - internal bus fault. </t>
  </si>
  <si>
    <t xml:space="preserve">Panels misalignment - building movement. </t>
  </si>
  <si>
    <t>Y041</t>
  </si>
  <si>
    <t>Y042</t>
  </si>
  <si>
    <t>Y043</t>
  </si>
  <si>
    <t xml:space="preserve">Barrier board loose mounting bolts - incorrect torque. </t>
  </si>
  <si>
    <t xml:space="preserve">Barrier board tracking - contamination. </t>
  </si>
  <si>
    <t>Y04B</t>
  </si>
  <si>
    <t xml:space="preserve">Change-over selector loss of contact pressure - incorrect removal/installation. </t>
  </si>
  <si>
    <t>Y045</t>
  </si>
  <si>
    <t>Y046</t>
  </si>
  <si>
    <t>[Tapchanger - Drive linkage]</t>
  </si>
  <si>
    <t>{seized}</t>
  </si>
  <si>
    <t xml:space="preserve">Fine selector switch taper pins in guidebearing (bottom) worn - normal operational wear. </t>
  </si>
  <si>
    <t xml:space="preserve">Tapchanger motor drive gearbox bearing fails - contaminated oil. </t>
  </si>
  <si>
    <t xml:space="preserve">Tapchanger motor drive gearbox bearing fails - lack of lubrication. </t>
  </si>
  <si>
    <t xml:space="preserve">Tapchanger motor drive gearbox bearing fails - normal operation. </t>
  </si>
  <si>
    <t>Y047</t>
  </si>
  <si>
    <t>[Tapchanger - Tank - Accessory]</t>
  </si>
  <si>
    <t xml:space="preserve">Coarse selector switch bleed screw leaks - not correctly tightened. </t>
  </si>
  <si>
    <t xml:space="preserve">Fine selector switch bleed screw leaks - not correctly tightened. </t>
  </si>
  <si>
    <t>Y048</t>
  </si>
  <si>
    <t>(fatigue)</t>
  </si>
  <si>
    <t xml:space="preserve">Diverter open circuit contacts - braid broken (fatigue). </t>
  </si>
  <si>
    <t xml:space="preserve">Diverter open circuit contacts - main contact braid worn (normal wear). </t>
  </si>
  <si>
    <t>(wear)</t>
  </si>
  <si>
    <t xml:space="preserve">Diverter open circuit contacts - star point braid broken. </t>
  </si>
  <si>
    <t xml:space="preserve">Main contact braid assembly broken braid - clamping point too tight. </t>
  </si>
  <si>
    <t xml:space="preserve">Main contact braid assembly broken braid - fatigue. </t>
  </si>
  <si>
    <t>Y049</t>
  </si>
  <si>
    <t>{misaligned}</t>
  </si>
  <si>
    <t xml:space="preserve">Diverter loose contacts - broken contact carrier. </t>
  </si>
  <si>
    <t>[Tapchanger - Fixed contacts]</t>
  </si>
  <si>
    <t xml:space="preserve">Diverter loose contacts - incorrect reassembly. </t>
  </si>
  <si>
    <t>(maintenance error)</t>
  </si>
  <si>
    <t xml:space="preserve">Transition resistors carriage broken - fatigue. </t>
  </si>
  <si>
    <t>Y04A</t>
  </si>
  <si>
    <t xml:space="preserve">Fixed contact burn - weakend contact spring pressure. </t>
  </si>
  <si>
    <t xml:space="preserve">Moving contact burnt - weakend contact spring pressure. </t>
  </si>
  <si>
    <t xml:space="preserve">Change-over selector loss of contact pressure - weakened spring. </t>
  </si>
  <si>
    <t xml:space="preserve">Course/Fine Selector worn contacts - normal operation. </t>
  </si>
  <si>
    <t xml:space="preserve">Diverter burning of main and arcing contacts - contact spring broken. </t>
  </si>
  <si>
    <t xml:space="preserve">Diverter burning of main and arcing contacts - contact spring pressure loss. </t>
  </si>
  <si>
    <t xml:space="preserve">Diverter burning of main and arcing contacts - normal operation. </t>
  </si>
  <si>
    <t xml:space="preserve">Diverter burning of main and arcing contacts - roller contact siezed/jammed. </t>
  </si>
  <si>
    <t xml:space="preserve">Diverter burning of main contacts - loss of even contact pressure. </t>
  </si>
  <si>
    <t xml:space="preserve">Diverter burning of main contacts - misalignment (operational wear). </t>
  </si>
  <si>
    <t xml:space="preserve">Diverter burning of main contacts - normal operation. </t>
  </si>
  <si>
    <t xml:space="preserve">Diverter burnt fixed contacts - loose contact. </t>
  </si>
  <si>
    <t xml:space="preserve">Diverter burnt fixed contacts - normal operation. </t>
  </si>
  <si>
    <t xml:space="preserve">Diverter contacts misaligned - incorrect spring tension. </t>
  </si>
  <si>
    <t xml:space="preserve">Diverter contacts misaligned - worn turnbuckle attachment pins. </t>
  </si>
  <si>
    <t xml:space="preserve">Diverter external button contact loss of contact pressure - incorrect removal/installation. </t>
  </si>
  <si>
    <t xml:space="preserve">Diverter external button contact loss of contact pressure - weakened spring. </t>
  </si>
  <si>
    <t xml:space="preserve">Diverter fixed contact (half rounds) burnt - diverter contact excessive wear. </t>
  </si>
  <si>
    <t xml:space="preserve">Diverter fixed contact (half rounds) burnt - loss of spring tension. </t>
  </si>
  <si>
    <t xml:space="preserve">Diverter fixed contact (half rounds) burnt - normal operation. </t>
  </si>
  <si>
    <t xml:space="preserve">Diverter fixed contact (half rounds) burnt - timing (drop in/out) out of adjustment. </t>
  </si>
  <si>
    <t xml:space="preserve">Diverter insufficient open contact clearance - weakened spring. </t>
  </si>
  <si>
    <t xml:space="preserve">Diverter loose contacts - contact sercuring bolt loose. </t>
  </si>
  <si>
    <t xml:space="preserve">Diverter loose contacts - incorrect contact fitted. </t>
  </si>
  <si>
    <t xml:space="preserve">Diverter loose contacts - securing contact bolt/pin loose. </t>
  </si>
  <si>
    <t xml:space="preserve">Diverter loose contacts - weakened spring. </t>
  </si>
  <si>
    <t xml:space="preserve">Diverter moving contact (A&amp;B segments) worn / burnt - normal operation. </t>
  </si>
  <si>
    <t xml:space="preserve">Diverter moving main take off contact worn - normal operation. </t>
  </si>
  <si>
    <t xml:space="preserve">Diverter out of alignment - worn star point drive holes. </t>
  </si>
  <si>
    <t xml:space="preserve">Diverter worn arcing contacts - normal operation. </t>
  </si>
  <si>
    <t xml:space="preserve">Drive mechanism excessive movement / play - actuating bearing lock nut loose/missing. </t>
  </si>
  <si>
    <t xml:space="preserve">Fine selector switch burning of moving contacts - loss of contact pressure. </t>
  </si>
  <si>
    <t xml:space="preserve">Fine selector switch burning of moving contacts - wear of bottom takeoff contact. </t>
  </si>
  <si>
    <t xml:space="preserve">Fine selector switch high resistance - damaged button contact. </t>
  </si>
  <si>
    <t xml:space="preserve">Fine selector switch high resistance - damaged button contact.(assembly error) </t>
  </si>
  <si>
    <t xml:space="preserve">Fine selector switch high resistance - low contact cylinder spring tension. </t>
  </si>
  <si>
    <t xml:space="preserve">Fine selector switch high resistance - main/aux contact thickness below spec. </t>
  </si>
  <si>
    <t xml:space="preserve">Fine selector switch high resistance - main/aux contact worn &lt;min surface area. </t>
  </si>
  <si>
    <t xml:space="preserve">Fine selector switch high resistance - reduced spring pressure on contacts. </t>
  </si>
  <si>
    <t xml:space="preserve">Fine selector switch high resistance - worn switching cylinder button contacts. </t>
  </si>
  <si>
    <t xml:space="preserve">Fine selector switch spear incorrectly positioned - incorrect use (contacts compressed). </t>
  </si>
  <si>
    <t xml:space="preserve">Fine selector switch unable to removes - badly worn switching contacts. </t>
  </si>
  <si>
    <t xml:space="preserve">Fine selector switch worn contact - normal operational wear. </t>
  </si>
  <si>
    <t xml:space="preserve">Fine selector switch worn contact heads (button contacts) - normal operation. </t>
  </si>
  <si>
    <t xml:space="preserve">Fixed contact burn - loose mounting. </t>
  </si>
  <si>
    <t xml:space="preserve">Fixed contact open circuit / high resistance - loose wiring termination. </t>
  </si>
  <si>
    <t xml:space="preserve">Fixed contact worn - normal operation. </t>
  </si>
  <si>
    <t xml:space="preserve">Fixed contact worn contacts - normal operation. </t>
  </si>
  <si>
    <t xml:space="preserve">Fixed contacts burnt - loose contact fasteners. </t>
  </si>
  <si>
    <t xml:space="preserve">Fixed contacts burnt - normal operation. </t>
  </si>
  <si>
    <t xml:space="preserve">Main contact assembly burnt - loss of contact spring pressure. </t>
  </si>
  <si>
    <t xml:space="preserve">Main contact assembly worn contacts - normal operation. </t>
  </si>
  <si>
    <t xml:space="preserve">Main contact assembly worn contacts - poor orginal contacts. </t>
  </si>
  <si>
    <t xml:space="preserve">Main contact assembly worn roller contacts - normal operation. </t>
  </si>
  <si>
    <t xml:space="preserve">Moving contact worn moving main contact - normal operation. </t>
  </si>
  <si>
    <t xml:space="preserve">Moving contact worn roller (MK II onwards) - normal operation. </t>
  </si>
  <si>
    <t xml:space="preserve">Moving contact worn transition roller - normal operation. </t>
  </si>
  <si>
    <t xml:space="preserve">Selector contacts (Half Moons + putters) burnt - diverter contact excessive wear. </t>
  </si>
  <si>
    <t xml:space="preserve">Selector contacts (Half Moons + putters) burnt - loss of spring tension. </t>
  </si>
  <si>
    <t xml:space="preserve">Selector contacts (Half Moons + putters) burnt - timing (drop in/out) out of adjustment. </t>
  </si>
  <si>
    <t xml:space="preserve">Selector contacts broken - fatigue. </t>
  </si>
  <si>
    <t xml:space="preserve">Selector contacts misaligned - loose mounting bolt. </t>
  </si>
  <si>
    <t xml:space="preserve">Selector contacts misaligned - wear. </t>
  </si>
  <si>
    <t xml:space="preserve">Selector fixed contact post broken - fatigue. </t>
  </si>
  <si>
    <t xml:space="preserve">Selector increased contact resistance - surface skin effect on copper. </t>
  </si>
  <si>
    <t xml:space="preserve">Selector increased contact resistance - surface tarnish on copper. </t>
  </si>
  <si>
    <t xml:space="preserve">Selector loss of spring tension in moving contact - age degradation. </t>
  </si>
  <si>
    <t>Y04H</t>
  </si>
  <si>
    <t xml:space="preserve">Coarse selector switch fibre rolling gear stripped - normal operational wear. </t>
  </si>
  <si>
    <t>Y04C</t>
  </si>
  <si>
    <t>Y04D</t>
  </si>
  <si>
    <t xml:space="preserve">Diverter moving auxiliary arcing contact broken - fatigued copper pressure strips. </t>
  </si>
  <si>
    <t xml:space="preserve">Diverter moving auxiliary arcing contact broken - fatigued Cu pressure strip (long type). </t>
  </si>
  <si>
    <t xml:space="preserve">Diverter moving auxiliary arcing contact broken - fatigued Cu pressure strip (short type). </t>
  </si>
  <si>
    <t>Y04E</t>
  </si>
  <si>
    <t xml:space="preserve">Drive mechanism fails to operate - cracked eccentric crank. </t>
  </si>
  <si>
    <t xml:space="preserve">Fine selector switch top crank broken - fatigue. </t>
  </si>
  <si>
    <t>Y04F</t>
  </si>
  <si>
    <t>Y04G</t>
  </si>
  <si>
    <t xml:space="preserve">Motorbox - Drive mechanism accelerated aging - cabinet seals allow moisture ingress. </t>
  </si>
  <si>
    <t xml:space="preserve">Motorbox contamination of components - door seal deteriorated / missing. </t>
  </si>
  <si>
    <t xml:space="preserve">Motorbox moisture buildup - leaking door seal. </t>
  </si>
  <si>
    <t xml:space="preserve">Motorbox motor / mech failure - cabinet seals. </t>
  </si>
  <si>
    <t xml:space="preserve">Tapchanger motor drive accelerated aging - cabinet seals allow moisture ingress. </t>
  </si>
  <si>
    <t xml:space="preserve">Diverter incorrect contact travel - excess movement - Div operating rod pins. </t>
  </si>
  <si>
    <t xml:space="preserve">Diverter internal drive broken at shear point - motorbox driven through limits. </t>
  </si>
  <si>
    <t xml:space="preserve">Diverter internal drive loose - normal operational wear. </t>
  </si>
  <si>
    <t xml:space="preserve">Drive mechanism does not transfer drive energy - bakerlite drive wheel broken. </t>
  </si>
  <si>
    <t xml:space="preserve">Drive mechanism does not transfer drive energy - chain tensioner breaks. </t>
  </si>
  <si>
    <t xml:space="preserve">Drive mechanism does not transfer drive energy - drive bolts fail. </t>
  </si>
  <si>
    <t xml:space="preserve">Drive mechanism does not transfer drive energy - drive pin fails. </t>
  </si>
  <si>
    <t xml:space="preserve">Drive mechanism does not transfer drive energy - shear pin fails. </t>
  </si>
  <si>
    <t xml:space="preserve">Drive mechanism excessive movement / play - degraded 'O' ring. </t>
  </si>
  <si>
    <t xml:space="preserve">Drive mechanism excessive movement / play - geneva wheel / gear worn. </t>
  </si>
  <si>
    <t xml:space="preserve">Drive mechanism excessive movement / play - geneva wheel bearing play. </t>
  </si>
  <si>
    <t xml:space="preserve">Drive mechanism excessive movement / play - loose drive chain. </t>
  </si>
  <si>
    <t xml:space="preserve">Drive mechanism excessive movement / play - loose drive pin. </t>
  </si>
  <si>
    <t xml:space="preserve">Drive mechanism fails to operate - broken drive disc tooth. </t>
  </si>
  <si>
    <t xml:space="preserve">Drive mechanism fails to operate - worn drive disc. </t>
  </si>
  <si>
    <t xml:space="preserve">Drive mechanism incorrect drive alignment - fixed contacts installed incorrectly. </t>
  </si>
  <si>
    <t xml:space="preserve">Drive mechanism incorrect drive alignment - incorrect motor/chain replacement. </t>
  </si>
  <si>
    <t xml:space="preserve">Drive mechanism incorrect drive alignment - loose drive bolts on drive coupling. </t>
  </si>
  <si>
    <t xml:space="preserve">Drive mechanism incorrect drive alignment - loose pins. </t>
  </si>
  <si>
    <t xml:space="preserve">Drive mechanism incorrect drive alignment - loss of tension on chain drive. </t>
  </si>
  <si>
    <t xml:space="preserve">Drive mechanism upper gear unit connection sheared - wear (material not hardened). </t>
  </si>
  <si>
    <t xml:space="preserve">Fine selector switch brass gears stripped - normal operational wear. </t>
  </si>
  <si>
    <t xml:space="preserve">Fine selector switch drive pin falls out of input coupling - normal operational wear. </t>
  </si>
  <si>
    <t xml:space="preserve">Fine selector switch drive pin on shaft falls out - normal operational wear. </t>
  </si>
  <si>
    <t xml:space="preserve">Fine selector switch drive tube between gearbox worn - normal operation. </t>
  </si>
  <si>
    <t xml:space="preserve">Fine selector switch internal drive shaft broken - fatigue. </t>
  </si>
  <si>
    <t xml:space="preserve">Fine selector switch internal drive tube broken - fatigue. </t>
  </si>
  <si>
    <t xml:space="preserve">Fine selector switch operating tongue worn - normal operation. </t>
  </si>
  <si>
    <t xml:space="preserve">Motor drive overrun - fails to uncouple. </t>
  </si>
  <si>
    <t xml:space="preserve">Motor drive shaft pin sheared - normal operational wear. </t>
  </si>
  <si>
    <t xml:space="preserve">Motorbox - Drive mechanism does not change tap position - broken V Belt. </t>
  </si>
  <si>
    <t xml:space="preserve">Motorbox - Drive mechanism drive shaft drive pin sheared - normal operational wear. </t>
  </si>
  <si>
    <t xml:space="preserve">Motorbox - Drive mechanism overruns - grease on flywheel. </t>
  </si>
  <si>
    <t xml:space="preserve">Motorbox - Drive mechanism stuck between taps - geneva wheel failure. </t>
  </si>
  <si>
    <t xml:space="preserve">Motorbox failure to stop on tap - out of adjustment. </t>
  </si>
  <si>
    <t xml:space="preserve">Motorbox loss of drive - broken shear pin. </t>
  </si>
  <si>
    <t xml:space="preserve">Motorbox loss of drive - drum controller seized. </t>
  </si>
  <si>
    <t xml:space="preserve">Tapchanger motor drive drive shaft drive pin sheared - normal operational wear. </t>
  </si>
  <si>
    <t xml:space="preserve">Tapchanger motor drive shaft pin sheared - normal operational wear. </t>
  </si>
  <si>
    <t>Y04K</t>
  </si>
  <si>
    <t xml:space="preserve">Motor drive fails to operate - faulty motor control circuit. </t>
  </si>
  <si>
    <t>Y04J</t>
  </si>
  <si>
    <t xml:space="preserve">Drive mechanism loose - normal operational wear. </t>
  </si>
  <si>
    <t xml:space="preserve">Selector contacts misaligned - drive insulator lithage failure. </t>
  </si>
  <si>
    <t xml:space="preserve">Motor drive fails to operate - loose connections. </t>
  </si>
  <si>
    <t xml:space="preserve">Motorbox - Drive mechanism fails to operate - loose connections. </t>
  </si>
  <si>
    <t xml:space="preserve">Motorbox contamination of components - heater defective. </t>
  </si>
  <si>
    <t xml:space="preserve">Motorbox control defect - contacts corroded. </t>
  </si>
  <si>
    <t xml:space="preserve">Motorbox control defect - raise / lower contactor defect. </t>
  </si>
  <si>
    <t xml:space="preserve">Motorbox fails to regulate - faulty motor control circuit. </t>
  </si>
  <si>
    <t xml:space="preserve">Motorbox fails to regulate - faulty sensing control circuit - ops. </t>
  </si>
  <si>
    <t xml:space="preserve">Motorbox loss of drive - burn out thermal overload. </t>
  </si>
  <si>
    <t xml:space="preserve">Motorbox loss of drive - defective contactor. </t>
  </si>
  <si>
    <t xml:space="preserve">Motorbox loss of drive - motor capacitor failure. </t>
  </si>
  <si>
    <t xml:space="preserve">Motorbox loss of drive - thermal overload on motor tripped. </t>
  </si>
  <si>
    <t xml:space="preserve">Motorbox moisture buildup - heater not operating. </t>
  </si>
  <si>
    <t xml:space="preserve">Motorbox motor / mech failure - heater fail tapchanger control cabinet. </t>
  </si>
  <si>
    <t xml:space="preserve">Split segment switch (// ops receive) malfunction - debris around switch contacts. </t>
  </si>
  <si>
    <t xml:space="preserve">Split segment switch (// ops receive) malfunction - open/short circuit. </t>
  </si>
  <si>
    <t xml:space="preserve">Tap pos'n indicator switch (// ops send) malfunction - debris around switch contacts. </t>
  </si>
  <si>
    <t xml:space="preserve">Tapchanger motor drive fails to operate - loose connections. </t>
  </si>
  <si>
    <t xml:space="preserve">Tapchanger motor drive fails to operate - loss of power supply. </t>
  </si>
  <si>
    <t xml:space="preserve">Tapchanger motor drive fails to operate - manual drive not reset. </t>
  </si>
  <si>
    <t xml:space="preserve">Tapchanger motor drive fails to operate - pallet switch broken. </t>
  </si>
  <si>
    <t xml:space="preserve">Tapchanger motor drive operates in one direction only - faulty motor control circuit. </t>
  </si>
  <si>
    <t>Y04L</t>
  </si>
  <si>
    <t>[Tapchanger - Tank - Gasket]</t>
  </si>
  <si>
    <t>Y04M</t>
  </si>
  <si>
    <t xml:space="preserve">Motorbox - Drive mechanism fails to operate - motor failure. </t>
  </si>
  <si>
    <t xml:space="preserve">Motorbox loss of drive - motor burnt out (age). </t>
  </si>
  <si>
    <t xml:space="preserve">Motorbox loss of drive - motor fail. </t>
  </si>
  <si>
    <t xml:space="preserve">Motorbox motor burnt out - internal failure. </t>
  </si>
  <si>
    <t xml:space="preserve">Tapchanger motor drive fails to operate - motor failure. </t>
  </si>
  <si>
    <t>Y04N</t>
  </si>
  <si>
    <t>Y04R</t>
  </si>
  <si>
    <t xml:space="preserve">Oil contamination - moisture. </t>
  </si>
  <si>
    <t>[Tapchanger - Insulation - Oil]</t>
  </si>
  <si>
    <t>Y04P</t>
  </si>
  <si>
    <t>Y04Q</t>
  </si>
  <si>
    <t>Y04S</t>
  </si>
  <si>
    <t xml:space="preserve">Coarse selector switch leaking gasket - age degradation. </t>
  </si>
  <si>
    <t xml:space="preserve">Diverter tank oil gasket leaks - age degradation. </t>
  </si>
  <si>
    <t xml:space="preserve">Drive mechanism excessive movement / play - worn universal joint. </t>
  </si>
  <si>
    <t xml:space="preserve">Fine selector switch gasket on oil surge relay valve leaking - age degradation. </t>
  </si>
  <si>
    <t xml:space="preserve">Fine selector switch gasket on oil surge relay/valves leaking - age degradation. </t>
  </si>
  <si>
    <t xml:space="preserve">Fine selector switch spindle gasket leaking - age degradation. </t>
  </si>
  <si>
    <t xml:space="preserve">Fine selector switch top selector plate gasket leaking - age degradation. </t>
  </si>
  <si>
    <t xml:space="preserve">Fine selector top selector plate gasket leaking - age degradation. </t>
  </si>
  <si>
    <t xml:space="preserve">Oil contamination - degraded 'O' ring on head. </t>
  </si>
  <si>
    <t xml:space="preserve">Oil gasket leaks - age degradation. </t>
  </si>
  <si>
    <t xml:space="preserve">Oil gasket leaks - degradation. </t>
  </si>
  <si>
    <t xml:space="preserve">Oil gasket leaks - normal usage. </t>
  </si>
  <si>
    <t xml:space="preserve">Oil selector gasket leaks - age degredation. </t>
  </si>
  <si>
    <t xml:space="preserve">Oil selector gasket leaks - damaged when opening selector tank. </t>
  </si>
  <si>
    <t>Y04W</t>
  </si>
  <si>
    <t xml:space="preserve">Oil contamination - damaged lid studs. </t>
  </si>
  <si>
    <t>Y04T</t>
  </si>
  <si>
    <t xml:space="preserve">Motor drive accelerated aging - oil contaminated with water. </t>
  </si>
  <si>
    <t xml:space="preserve">Motorbox contamination of components - gearbox leaks oil. </t>
  </si>
  <si>
    <t xml:space="preserve">Motorbox gearbox oil leaks - defective seals. </t>
  </si>
  <si>
    <t xml:space="preserve">Motorbox loss of drive - bevel gears lack of lubrication. </t>
  </si>
  <si>
    <t xml:space="preserve">Motorbox loss of drive - gearbox loss of lubricant. </t>
  </si>
  <si>
    <t xml:space="preserve">Motorbox oil leaks - defective seals. </t>
  </si>
  <si>
    <t xml:space="preserve">Oil contamination of diverter oil - water ingress -corroded top gearbox covr. </t>
  </si>
  <si>
    <t xml:space="preserve">Tapchanger motor drive accelerated gearbox component wear - lubricant contaminated. </t>
  </si>
  <si>
    <t xml:space="preserve">Tapchanger motor drive accelerated gearbox component wear - oil contaminated with water. </t>
  </si>
  <si>
    <t xml:space="preserve">Tapchanger motor drive low oil level - leaking seals. </t>
  </si>
  <si>
    <t>Y04U</t>
  </si>
  <si>
    <t>Y04V</t>
  </si>
  <si>
    <t>(surface contamination)</t>
  </si>
  <si>
    <t xml:space="preserve">Oil contamination - stripped/ broken lid studs. </t>
  </si>
  <si>
    <t>Y04X</t>
  </si>
  <si>
    <t xml:space="preserve">Motorbox - Drive mechanism overruns - grease on brake linings. </t>
  </si>
  <si>
    <t xml:space="preserve">Motorbox excessive brake wear - incorrect brake adjustment. </t>
  </si>
  <si>
    <t xml:space="preserve">Motorbox fails to stop on tap - brake failure. </t>
  </si>
  <si>
    <t xml:space="preserve">Motorbox failure to stop on tap - loose brake mountings. </t>
  </si>
  <si>
    <t xml:space="preserve">Motorbox failure to stop on tap - worn brakes. </t>
  </si>
  <si>
    <t xml:space="preserve">Motorbox loss of drive - brake mounting broken. </t>
  </si>
  <si>
    <t xml:space="preserve">Motorbox motor burnt out - brake failure. </t>
  </si>
  <si>
    <t xml:space="preserve">Tapchanger motor drive incorrect overrun adjustment - brake broken. </t>
  </si>
  <si>
    <t xml:space="preserve">Tapchanger motor drive incorrect overrun adjustment - brake misaligned. </t>
  </si>
  <si>
    <t>Y04Z</t>
  </si>
  <si>
    <t xml:space="preserve">Motor drive fails to operate - limit switch damaged. </t>
  </si>
  <si>
    <t>Y04Y</t>
  </si>
  <si>
    <t xml:space="preserve">Motorbox loss of drive - lack lubrication. </t>
  </si>
  <si>
    <t xml:space="preserve">Motor drive overrun - limit switch maloperation. </t>
  </si>
  <si>
    <t xml:space="preserve">Motorbox - Drive mechanism fails to operate - limit switch pin broken. </t>
  </si>
  <si>
    <t xml:space="preserve">Motorbox - Drive mechanism overruns - limit switch failure. </t>
  </si>
  <si>
    <t xml:space="preserve">Motorbox control defect - defective limits contaminated. </t>
  </si>
  <si>
    <t xml:space="preserve">Motorbox control defect - drumswitch (46 Switch) shorting. </t>
  </si>
  <si>
    <t xml:space="preserve">Motorbox control defect - limit switch out of adjustment. </t>
  </si>
  <si>
    <t xml:space="preserve">Motorbox drives thru upper or lower limit - limit switch failed. </t>
  </si>
  <si>
    <t xml:space="preserve">Tapchanger motor drive drives through upper/lower limits - gearbox not uncoupled on reaching limit. </t>
  </si>
  <si>
    <t xml:space="preserve">Tapchanger motor drive drives through upper/lower limits - limit switch maloperation. </t>
  </si>
  <si>
    <t xml:space="preserve">Tapchanger motor drive fails to operate - limit switch actuator shear pin broken. </t>
  </si>
  <si>
    <t xml:space="preserve">Tapchanger motor drive fails to operate - limit switch broken. </t>
  </si>
  <si>
    <t xml:space="preserve">Tapchanger motor drive operates in one direction only - defective directional limit switch. </t>
  </si>
  <si>
    <t>Y050</t>
  </si>
  <si>
    <t xml:space="preserve">Motorbox loss of drive - maintaining switch failed. </t>
  </si>
  <si>
    <t xml:space="preserve">Tapchanger motor drive operates in one direction only - maintaining cam switch fails to close. </t>
  </si>
  <si>
    <t>Y056</t>
  </si>
  <si>
    <t xml:space="preserve">Coarse selector switch sight glass gasket leaks - age degradation. </t>
  </si>
  <si>
    <t>Y051</t>
  </si>
  <si>
    <t xml:space="preserve">Motorbox loss of drive - crank handle interlock not released. </t>
  </si>
  <si>
    <t xml:space="preserve">Motorbox no manual crank operation - cable interlock stretched. </t>
  </si>
  <si>
    <t xml:space="preserve">Tapchanger motor drive fails to operate - interlock failure. </t>
  </si>
  <si>
    <t xml:space="preserve">Tapchanger motor drive operates when manual op handle fitted - interlock failure. </t>
  </si>
  <si>
    <t>Y052</t>
  </si>
  <si>
    <t>Y053</t>
  </si>
  <si>
    <t xml:space="preserve">Motorbox loss of drive - maintaining switch return springs seized. </t>
  </si>
  <si>
    <t xml:space="preserve">Tapchanger head excessive wear - loss of lubrication. </t>
  </si>
  <si>
    <t xml:space="preserve">Tapchanger head slow operation - loss of lubrication. </t>
  </si>
  <si>
    <t>Y054</t>
  </si>
  <si>
    <t xml:space="preserve">Motorbox - Drive mechanism does not change tap position - broken drive chain. </t>
  </si>
  <si>
    <t xml:space="preserve">Motorbox - Drive mechanism does not change tap position - loss of drive tension. </t>
  </si>
  <si>
    <t xml:space="preserve">Motorbox fails to regulate - faulty tapchanger mechanism. </t>
  </si>
  <si>
    <t xml:space="preserve">Tap position indicator incorrect - broken drive chain. </t>
  </si>
  <si>
    <t>Y055</t>
  </si>
  <si>
    <t xml:space="preserve">Diverter tank oil moisture ingress - tap range cover misaligned. </t>
  </si>
  <si>
    <t xml:space="preserve">Fine selector oil surge relay - age degradation. </t>
  </si>
  <si>
    <t xml:space="preserve">Fine selector spindle gasket leaking - age degradation. </t>
  </si>
  <si>
    <t xml:space="preserve">Fine selector switch sight glass gasket leaks - age degradation. </t>
  </si>
  <si>
    <t xml:space="preserve">Motorbox moisture ingress - degraded tap range cover gasket. </t>
  </si>
  <si>
    <t>Y057</t>
  </si>
  <si>
    <t xml:space="preserve">Coarse selector switch high resistance - oxidation of contacts. </t>
  </si>
  <si>
    <t>(corrosion)</t>
  </si>
  <si>
    <t>Y05K</t>
  </si>
  <si>
    <t xml:space="preserve">Drive misaligned mismatch on indicated position - incorrect reinstatement. </t>
  </si>
  <si>
    <t xml:space="preserve">Fine selector switch position indicator out of alignment - do to incorrect reinstatement. </t>
  </si>
  <si>
    <t xml:space="preserve">Max/min tap range indicator illegible - surface scratched during resetting. </t>
  </si>
  <si>
    <t xml:space="preserve">Max/min tap range indicator incorrect indication - indicator arms binding. </t>
  </si>
  <si>
    <t xml:space="preserve">Max/min tap range indicator seized - aging of lubrication. </t>
  </si>
  <si>
    <t xml:space="preserve">Max/min tap range indicator siezed hands - corrosion/binding. </t>
  </si>
  <si>
    <t xml:space="preserve">Tap location disk unable to read - paint faded. </t>
  </si>
  <si>
    <t xml:space="preserve">Tap position indicator incorrect - incorrect assembly. </t>
  </si>
  <si>
    <t xml:space="preserve">Tap position indicator incorrect position - worn worm drive attachment. </t>
  </si>
  <si>
    <t>Y059</t>
  </si>
  <si>
    <t xml:space="preserve">Fine selector switch pawl rollers / pins worn - normal operation. </t>
  </si>
  <si>
    <t>Y05A</t>
  </si>
  <si>
    <t xml:space="preserve">Selector high resistance connections - loose connections. </t>
  </si>
  <si>
    <t>Y05B</t>
  </si>
  <si>
    <t xml:space="preserve">Fine selector switch worn thrust plate - normal operational wear. </t>
  </si>
  <si>
    <t>Y05C</t>
  </si>
  <si>
    <t xml:space="preserve">Coarse selector switch shaft seal leaks - normal operational wear. </t>
  </si>
  <si>
    <t xml:space="preserve">Fine selector switch shaft seal leaks - normal operational wear. </t>
  </si>
  <si>
    <t>Y05D</t>
  </si>
  <si>
    <t>Y05E</t>
  </si>
  <si>
    <t xml:space="preserve">Tapchanger head jammed - broken shock absorbing springs. </t>
  </si>
  <si>
    <t xml:space="preserve">Tapchanger head jammed - dislodged shock absorbing springs. </t>
  </si>
  <si>
    <t xml:space="preserve">Tapchanger head jammed - spring discharge in rev. dir. </t>
  </si>
  <si>
    <t>Y05F</t>
  </si>
  <si>
    <t>Y05G</t>
  </si>
  <si>
    <t xml:space="preserve">Fine selector switch burning of moving contacts - wear of fixed main/ auxillary contacts. </t>
  </si>
  <si>
    <t xml:space="preserve">Fine selector switch high resistance - worn switching cylinder tube. </t>
  </si>
  <si>
    <t xml:space="preserve">Fine selector switch paper cylinders loss of insulation - moisture. </t>
  </si>
  <si>
    <t xml:space="preserve">Fine selector switch switching tube binds in outer tube - new tube fitted. </t>
  </si>
  <si>
    <t xml:space="preserve">Insulating shaft surface tracking - surface contamination. </t>
  </si>
  <si>
    <t xml:space="preserve">Oil cylinder fixed contacts burnt - loose contact shell fasteners. </t>
  </si>
  <si>
    <t xml:space="preserve">Oil cylinder fixed contacts burnt - normal operation. </t>
  </si>
  <si>
    <t xml:space="preserve">Oil cylinder fixed contacts worn - normal operation. </t>
  </si>
  <si>
    <t xml:space="preserve">Selector tube tracking - contaminated oil. </t>
  </si>
  <si>
    <t>Y05H</t>
  </si>
  <si>
    <t>Y05J</t>
  </si>
  <si>
    <t xml:space="preserve">Tap position disk unable to read - paint faded. </t>
  </si>
  <si>
    <t xml:space="preserve">Tap position disk unable to read - viewing window foggy. </t>
  </si>
  <si>
    <t xml:space="preserve">Tap pos'n indicator switch (// ops send) malfunction - open/short circuit. </t>
  </si>
  <si>
    <t xml:space="preserve">Tap pos'n indicator switch malfunction - debris around switch contacts. </t>
  </si>
  <si>
    <t xml:space="preserve">Tap pos'n indicator switch malfunction - open/short circuit. </t>
  </si>
  <si>
    <t xml:space="preserve">Tapping range indicator broken - degradation. </t>
  </si>
  <si>
    <t xml:space="preserve">Tapping range indicator inoperative - loose shaft attachment. </t>
  </si>
  <si>
    <t xml:space="preserve">Tapping range indicator inoperative - tight attachment. </t>
  </si>
  <si>
    <t>Y058</t>
  </si>
  <si>
    <t xml:space="preserve">Coarse selector switch shear pins broken - siezed internal drive shaft. </t>
  </si>
  <si>
    <t xml:space="preserve">Drive mechanism jammed selector - foreign object. </t>
  </si>
  <si>
    <t xml:space="preserve">Fine selector switch contact flashover - incorrect assembly. </t>
  </si>
  <si>
    <t xml:space="preserve">Fine selector switch loss of insulation - foreign object. </t>
  </si>
  <si>
    <t xml:space="preserve">Fine selector switch tracking - carbon/metallic particles. </t>
  </si>
  <si>
    <t xml:space="preserve">Oil migrates between Div and main tanks - non oil tight design. </t>
  </si>
  <si>
    <t xml:space="preserve">Suction pipe bearing cone seperated - loose. </t>
  </si>
  <si>
    <t>Y06X</t>
  </si>
  <si>
    <t xml:space="preserve">Operation counter count does not increment - internal defect. </t>
  </si>
  <si>
    <t>Y05L</t>
  </si>
  <si>
    <t>Y05M</t>
  </si>
  <si>
    <t xml:space="preserve">Resistors/Reactors change in electrical properties - degradation. </t>
  </si>
  <si>
    <t xml:space="preserve">Resistors/Reactors open circuit - tap changer between taps. </t>
  </si>
  <si>
    <t xml:space="preserve">Operation counter count does not increment - loose grub screw on counter shaft. </t>
  </si>
  <si>
    <t xml:space="preserve">Operation counter count does not increment - loose grub screw. </t>
  </si>
  <si>
    <t>Y05N</t>
  </si>
  <si>
    <t xml:space="preserve">Resistors change in nominal resistance - age degradation. </t>
  </si>
  <si>
    <t xml:space="preserve">Resistors change in nominal resistance - degradation. </t>
  </si>
  <si>
    <t xml:space="preserve">Resistors change in resistance - age degradation. </t>
  </si>
  <si>
    <t xml:space="preserve">Resistors open circuit - fatigue of solid connecting wire. </t>
  </si>
  <si>
    <t xml:space="preserve">Resistors open circuit - tap changer between taps. </t>
  </si>
  <si>
    <t xml:space="preserve">Resistors open circuit - tap changer stuck between taps. </t>
  </si>
  <si>
    <t xml:space="preserve">Resistors open circuit - wire fatigue. </t>
  </si>
  <si>
    <t xml:space="preserve">Resistors short circuited - reinstatement error. </t>
  </si>
  <si>
    <t xml:space="preserve">Resistors/Reactors open circuit - fatigue of solid connecting wire. </t>
  </si>
  <si>
    <t xml:space="preserve">Transition resistors change in nominal resistance - age degradation. </t>
  </si>
  <si>
    <t xml:space="preserve">Transition resistors change in nominal resistance - degradation. </t>
  </si>
  <si>
    <t>Y05P</t>
  </si>
  <si>
    <t>Y05Q</t>
  </si>
  <si>
    <t xml:space="preserve">Trip coil burnt out - mechanism failure. </t>
  </si>
  <si>
    <t xml:space="preserve">Trip coil burnt rectifier - overload. </t>
  </si>
  <si>
    <t xml:space="preserve">Trip coil fails to open - loose mounting. </t>
  </si>
  <si>
    <t xml:space="preserve">Trip coil fails to operate - open circuit due coil failure. </t>
  </si>
  <si>
    <t xml:space="preserve">Trip coil fails to trip breaker - jammed plunger. </t>
  </si>
  <si>
    <t xml:space="preserve">Trip coil loose mounting bolts - normal operation. </t>
  </si>
  <si>
    <t xml:space="preserve">Trip mech. fails open - corroded / defective trip coil. </t>
  </si>
  <si>
    <t>Y05R</t>
  </si>
  <si>
    <t xml:space="preserve">Interrupter / turbulator poor arc extinguishing - degraded turbulator components. </t>
  </si>
  <si>
    <t xml:space="preserve">Interrupter / turbulator poor arc extinguishing - excessive carbon (fault operations). </t>
  </si>
  <si>
    <t xml:space="preserve">Interrupter poor arc extinguishing - excessive carbon (fault operations). </t>
  </si>
  <si>
    <t xml:space="preserve">Interrupter poor arc extinguishing - excessive carbon (normal operations). </t>
  </si>
  <si>
    <t xml:space="preserve">Interrupter poor arc extinguishing - excessive carbon. </t>
  </si>
  <si>
    <t xml:space="preserve">Turbulator poor arc extinguishing - carbon block inflow ports (fault operations). </t>
  </si>
  <si>
    <t xml:space="preserve">Turbulator poor arc extinguishing - carbon blocks inflow ports (normal operations). </t>
  </si>
  <si>
    <t xml:space="preserve">Turbulator poor arc extinguishing - erosion of top plate of turbulator. </t>
  </si>
  <si>
    <t xml:space="preserve">Turbulator poor arc extinguishing (fault op) - cracked segments. </t>
  </si>
  <si>
    <t xml:space="preserve">Turbulator poor arc extinguishing (fault op) - excessive carbon. </t>
  </si>
  <si>
    <t xml:space="preserve">Turbulator poor arc extinguishing (fault op) - internal wear - arc control segments. </t>
  </si>
  <si>
    <t xml:space="preserve">Turbulator poor arc extinguishing (normal op) - excessive carbon. </t>
  </si>
  <si>
    <t xml:space="preserve">Turbulator poor arc extinguishing (normal op) - internal wear of turbulator top washer. </t>
  </si>
  <si>
    <t xml:space="preserve">Turbulator stud caps damaged / dislodged - age degradation. </t>
  </si>
  <si>
    <t xml:space="preserve">Winding insulation failure - electrical damage (Gassing/Arcing). </t>
  </si>
  <si>
    <t>Y06A</t>
  </si>
  <si>
    <t xml:space="preserve">Transition resistors open circuit (burnt out) - resistor mounts broken. </t>
  </si>
  <si>
    <t xml:space="preserve">Transition resistors open circuit (burnt out) - tap changer between taps. </t>
  </si>
  <si>
    <t>Z178</t>
  </si>
  <si>
    <t>Z236</t>
  </si>
  <si>
    <t>Z179</t>
  </si>
  <si>
    <t>Z237</t>
  </si>
  <si>
    <t>Z181</t>
  </si>
  <si>
    <t>Z238</t>
  </si>
  <si>
    <t>Y05V</t>
  </si>
  <si>
    <t>[Bushing - Conductor]</t>
  </si>
  <si>
    <t>Z183</t>
  </si>
  <si>
    <t>Z184</t>
  </si>
  <si>
    <t>Z185</t>
  </si>
  <si>
    <t>Z240</t>
  </si>
  <si>
    <t>Z186</t>
  </si>
  <si>
    <t>Z187</t>
  </si>
  <si>
    <t>Y05X</t>
  </si>
  <si>
    <t>[Bushing - Housing]</t>
  </si>
  <si>
    <t>(wildlife)</t>
  </si>
  <si>
    <t>Z241</t>
  </si>
  <si>
    <t>Z188</t>
  </si>
  <si>
    <t>Z190</t>
  </si>
  <si>
    <t>Z243</t>
  </si>
  <si>
    <t>Z191</t>
  </si>
  <si>
    <t>Z244</t>
  </si>
  <si>
    <t>Z192</t>
  </si>
  <si>
    <t>Z245</t>
  </si>
  <si>
    <t>Z194</t>
  </si>
  <si>
    <t>Z246</t>
  </si>
  <si>
    <t>Z197</t>
  </si>
  <si>
    <t>Z247</t>
  </si>
  <si>
    <t>Z198</t>
  </si>
  <si>
    <t>Z199</t>
  </si>
  <si>
    <t>Z200</t>
  </si>
  <si>
    <t>Z248</t>
  </si>
  <si>
    <t>Z202</t>
  </si>
  <si>
    <t>Z204</t>
  </si>
  <si>
    <t>Z249</t>
  </si>
  <si>
    <t>Z205</t>
  </si>
  <si>
    <t>Z207</t>
  </si>
  <si>
    <t>Z250</t>
  </si>
  <si>
    <t xml:space="preserve">Winding insulation failure - overloading (Heating). </t>
  </si>
  <si>
    <t>[Transformer - Oil]</t>
  </si>
  <si>
    <t>Z208</t>
  </si>
  <si>
    <t>Z251</t>
  </si>
  <si>
    <t>Z211</t>
  </si>
  <si>
    <t xml:space="preserve">Oil loss of insulation - moisture contamination. </t>
  </si>
  <si>
    <t>Z177</t>
  </si>
  <si>
    <t>Z212</t>
  </si>
  <si>
    <t>Z213</t>
  </si>
  <si>
    <t>Z253</t>
  </si>
  <si>
    <t>Y05U</t>
  </si>
  <si>
    <t>{short circuit}</t>
  </si>
  <si>
    <t>(lightning strike)</t>
  </si>
  <si>
    <t xml:space="preserve">External bushing damaged porcelain - mechanical impact </t>
  </si>
  <si>
    <t xml:space="preserve">External bushing damaged porcelain - vandalism. </t>
  </si>
  <si>
    <t>(impact)</t>
  </si>
  <si>
    <t xml:space="preserve">External bushing low resistance - surface contamination. </t>
  </si>
  <si>
    <t>Y05W</t>
  </si>
  <si>
    <t xml:space="preserve">Internal bushing damaged porcelain - movement </t>
  </si>
  <si>
    <t xml:space="preserve">External bushing internal fault - contaminated oil. </t>
  </si>
  <si>
    <t>[Bushing - Insulation]</t>
  </si>
  <si>
    <t xml:space="preserve">External bushing internal fault - delamination (age deterioration) </t>
  </si>
  <si>
    <t xml:space="preserve">External bushing internal fault - loss of capacitive grading. </t>
  </si>
  <si>
    <t xml:space="preserve">External bushing internal fault - moisture ingress from defective seals. </t>
  </si>
  <si>
    <t xml:space="preserve">External bushing internal fault - oil loss. </t>
  </si>
  <si>
    <t xml:space="preserve">External bushing internal fault - DLA test point earthing defective </t>
  </si>
  <si>
    <t>[Bushing - Test tap]</t>
  </si>
  <si>
    <t xml:space="preserve">Tank failure to contain oil - tank bushing leaks. </t>
  </si>
  <si>
    <t xml:space="preserve">Oil loss of insulation - poor oil quality. </t>
  </si>
  <si>
    <t>PT4</t>
  </si>
  <si>
    <t>[Transformer - Peripherals - Cooling System]</t>
  </si>
  <si>
    <t>Y060</t>
  </si>
  <si>
    <t xml:space="preserve">Auxiliary cooling system not operating - oil pump starter fail. </t>
  </si>
  <si>
    <t xml:space="preserve">Cooling fan not operating - motor circuit breaker defective. </t>
  </si>
  <si>
    <t xml:space="preserve">Cooling fan not operating - water in terminal box </t>
  </si>
  <si>
    <t xml:space="preserve">Cooling fan not operating - wiring defect. </t>
  </si>
  <si>
    <t>Y061</t>
  </si>
  <si>
    <t xml:space="preserve">Auxillary cooling system excess / unusual noise - loose fan mounting. </t>
  </si>
  <si>
    <t xml:space="preserve">Cooling fan excess / unusal noise - defective bearing. </t>
  </si>
  <si>
    <t xml:space="preserve">Cooling fan not operating - corroded case. </t>
  </si>
  <si>
    <t xml:space="preserve">Cooling fan not operating - seized fan. </t>
  </si>
  <si>
    <t>Y062</t>
  </si>
  <si>
    <t>PT2</t>
  </si>
  <si>
    <t>[Transformer - Peripherals - Indication]</t>
  </si>
  <si>
    <t>Y05Y</t>
  </si>
  <si>
    <t xml:space="preserve">Oil gauge incorrect indication - damaged floats </t>
  </si>
  <si>
    <t xml:space="preserve">Oil gauge incorrect indication - ingress of moisture </t>
  </si>
  <si>
    <t xml:space="preserve">Oil gauge incorrect indication - jammed pointers (corrosion of aluminium) </t>
  </si>
  <si>
    <t xml:space="preserve">Oil gauge incorrect indication - vibration mounts fail </t>
  </si>
  <si>
    <t>Y06J</t>
  </si>
  <si>
    <t xml:space="preserve">Plug box / umbilical lead loss of mech. prot. - mechanical damage. </t>
  </si>
  <si>
    <t xml:space="preserve">Plug box / umbilical lead loss of mech. prot. - operator error. </t>
  </si>
  <si>
    <t xml:space="preserve">Umbilical lead damaged conduit - operator error. </t>
  </si>
  <si>
    <t xml:space="preserve">Umbilical lead open circuit - faulty connection. </t>
  </si>
  <si>
    <t xml:space="preserve">Wiring battery earth - wiring loom caught in door. </t>
  </si>
  <si>
    <t>Y06K</t>
  </si>
  <si>
    <t xml:space="preserve">Vacuum interrupter damaged / worn contacts - arcing (fault operations). </t>
  </si>
  <si>
    <t xml:space="preserve">Vacuum interrupter damaged / worn contacts - arcing (normal operations). </t>
  </si>
  <si>
    <t xml:space="preserve">Vacuum interrupter fails to extinguish arc - end of mechanical life. </t>
  </si>
  <si>
    <t>Y06L</t>
  </si>
  <si>
    <t xml:space="preserve">Vermin guard damaged - age degradation. </t>
  </si>
  <si>
    <t>Y06M</t>
  </si>
  <si>
    <t>Y06N</t>
  </si>
  <si>
    <t>Y06P</t>
  </si>
  <si>
    <t xml:space="preserve">Load drop compensation circuit (LDC) fails - internal failure. </t>
  </si>
  <si>
    <t xml:space="preserve">Relay contacts open circuit - corrosion. </t>
  </si>
  <si>
    <t xml:space="preserve">Relay contacts open circuit - internal failure. </t>
  </si>
  <si>
    <t xml:space="preserve">Relay input TX open circuit - age degradation. </t>
  </si>
  <si>
    <t>Y06Q</t>
  </si>
  <si>
    <t>Y06R</t>
  </si>
  <si>
    <t xml:space="preserve">Aux contacts open circuit / high resistance - loose wiring connections. </t>
  </si>
  <si>
    <t xml:space="preserve">Auxiliary contactors open circuit / high resistance - loose wiring connections. </t>
  </si>
  <si>
    <t xml:space="preserve">Auxiliary contacts (Pallets) open circuit / high resistance - loose wiring connections. </t>
  </si>
  <si>
    <t xml:space="preserve">Closing coil fails to open/close - high resistance closing circuit. </t>
  </si>
  <si>
    <t xml:space="preserve">CTs open circuit - loose connections. </t>
  </si>
  <si>
    <t xml:space="preserve">Position indicator switch open circuit / high resistance - loose wiring connections. </t>
  </si>
  <si>
    <t xml:space="preserve">Trip coil fails to open - high resistance opening circuit. </t>
  </si>
  <si>
    <t>Y06S</t>
  </si>
  <si>
    <t>Y06T</t>
  </si>
  <si>
    <t>Y06U</t>
  </si>
  <si>
    <t>Y06V</t>
  </si>
  <si>
    <t xml:space="preserve">Gas loss of dielectric strength - moisture. </t>
  </si>
  <si>
    <t xml:space="preserve">Manual operating mech fails to open/close - binding shaft. </t>
  </si>
  <si>
    <t xml:space="preserve">Position indicator switch open circuit / high resistance - dirty contacts. </t>
  </si>
  <si>
    <t xml:space="preserve">Shock absorber fails to damp - worn damper. </t>
  </si>
  <si>
    <t xml:space="preserve">Vacuum interrupter damaged / worn contacts - arcing. </t>
  </si>
  <si>
    <t xml:space="preserve">Vacuum interrupter fails to extinguish arc - loss of vacuum. </t>
  </si>
  <si>
    <t>Y06W</t>
  </si>
  <si>
    <t>Y05Z</t>
  </si>
  <si>
    <t xml:space="preserve">TX control indication failure - blown fuse / bulb. </t>
  </si>
  <si>
    <t xml:space="preserve">Oil flow indicator leaks - corroded / damaged. </t>
  </si>
  <si>
    <t xml:space="preserve">Oil flow indicator not operating - mechanical failure. </t>
  </si>
  <si>
    <t>Y06F</t>
  </si>
  <si>
    <t xml:space="preserve">Oil gauge incorrect indication - dirty sight glass </t>
  </si>
  <si>
    <t>Y06Z</t>
  </si>
  <si>
    <t xml:space="preserve">Bus bar cover partial discharge - inadequate clearances. </t>
  </si>
  <si>
    <t xml:space="preserve">Bus bar cover tracking - contamination/moisture. </t>
  </si>
  <si>
    <t>Y070</t>
  </si>
  <si>
    <t>Y071</t>
  </si>
  <si>
    <t xml:space="preserve">Oil level low - leaking sight glass. </t>
  </si>
  <si>
    <t>Y072</t>
  </si>
  <si>
    <t>Y073</t>
  </si>
  <si>
    <t xml:space="preserve">Fine selector switch energy accumulator broken - fatigue. </t>
  </si>
  <si>
    <t xml:space="preserve">Fine selector switch mechanism jammed - sping anchor screw dislodged. </t>
  </si>
  <si>
    <t xml:space="preserve">Fine selector switch tap changer energy accumulator springs broken - fatigue. </t>
  </si>
  <si>
    <t xml:space="preserve">Gear plate jammed - spring discharge in rev. dir. </t>
  </si>
  <si>
    <t xml:space="preserve">Gear plate slow operation - broken accumulator spring. </t>
  </si>
  <si>
    <t xml:space="preserve">Gear plate slow operation - degraded accumulator spring. </t>
  </si>
  <si>
    <t xml:space="preserve">Motorbox - Drive mechanism reduced speed/drive force - broken accumulator spring. </t>
  </si>
  <si>
    <t xml:space="preserve">Motorbox incorrect tap change - broken or stretched energy spring. </t>
  </si>
  <si>
    <t xml:space="preserve">Tapchanger head slow operation - degraded accumulator spring. </t>
  </si>
  <si>
    <t>Y074</t>
  </si>
  <si>
    <t>Y075</t>
  </si>
  <si>
    <t xml:space="preserve">Insulation loss of dielectric strength - ageing of insulation. </t>
  </si>
  <si>
    <t xml:space="preserve">Insulation partial discharge - voids/gas in insulation. </t>
  </si>
  <si>
    <t xml:space="preserve">Winding open circuit primary earth - human error. </t>
  </si>
  <si>
    <t xml:space="preserve">Winding shorted turns - paper insulation failure. </t>
  </si>
  <si>
    <t>Y076</t>
  </si>
  <si>
    <t xml:space="preserve">Circuit breaker surface tracking - contamination. </t>
  </si>
  <si>
    <t xml:space="preserve">Circuit breaker surface tracking - epoxy/resin breakdown. </t>
  </si>
  <si>
    <t xml:space="preserve">Insulated drive rod defective - mechanical failure. </t>
  </si>
  <si>
    <t>Y077</t>
  </si>
  <si>
    <t xml:space="preserve">Closing actuator fails to open/close - damaged. </t>
  </si>
  <si>
    <t xml:space="preserve">Main contacts travel altered - contact wear. </t>
  </si>
  <si>
    <t xml:space="preserve">Poles loss of I.R. - solid insulation degradation. </t>
  </si>
  <si>
    <t xml:space="preserve">Tank loss of I.R. - solid insulation degradation. </t>
  </si>
  <si>
    <t xml:space="preserve">Trip actuator fails to open - damaged. </t>
  </si>
  <si>
    <t>Y078</t>
  </si>
  <si>
    <t xml:space="preserve">Winding low volts - overheated connection palm. </t>
  </si>
  <si>
    <t>Y079</t>
  </si>
  <si>
    <t xml:space="preserve">LDC CT secondary shorted turns - open circuit operation. </t>
  </si>
  <si>
    <t>Y07A</t>
  </si>
  <si>
    <t>Y07B</t>
  </si>
  <si>
    <t xml:space="preserve">Earth connection open circuit / high resistance - theft. </t>
  </si>
  <si>
    <t xml:space="preserve">Earthing electrodes open circuit / high resistance - corroded connectors. </t>
  </si>
  <si>
    <t xml:space="preserve">Equipment earth to earth grid connection open circuit / high resistance - corrosion. </t>
  </si>
  <si>
    <t xml:space="preserve">Equipment earth to earth grid connection open circuit / high resistance - mechanical impact. </t>
  </si>
  <si>
    <t xml:space="preserve">Fence earth grid connection open circuit / high resistance - corrosion / damage. </t>
  </si>
  <si>
    <t xml:space="preserve">Gate earth grid connection open circuit / high resistance - corrosion / damage. </t>
  </si>
  <si>
    <t xml:space="preserve">Gate earth grid connection open circuit / high resistance - fatigue. (flexing of bond/braid). </t>
  </si>
  <si>
    <t xml:space="preserve">Neutral - Earth Connection open circuit / high resistance - corroded termination. </t>
  </si>
  <si>
    <t xml:space="preserve">Switch handle bond not directly bonded to operator mat - damage. </t>
  </si>
  <si>
    <t xml:space="preserve">Switch handle bond open circuit / high resistance - braid fatigue. </t>
  </si>
  <si>
    <t xml:space="preserve">Tank not effectively earthed - corroded or broken connection. </t>
  </si>
  <si>
    <t xml:space="preserve">Tank not effectively earthed - damaged earth bonds. </t>
  </si>
  <si>
    <t xml:space="preserve">Tank not effectively earthed - vandalism. </t>
  </si>
  <si>
    <t>Y07C</t>
  </si>
  <si>
    <t xml:space="preserve">Earth mechanism open circuit earth - operator error. </t>
  </si>
  <si>
    <t xml:space="preserve">Earth switch contacts open circuit - joint fatigue. </t>
  </si>
  <si>
    <t xml:space="preserve">Earth switch contacts open circuit - mechanical failure. </t>
  </si>
  <si>
    <t xml:space="preserve">Earth switch contacts open circuit - misalignment. </t>
  </si>
  <si>
    <t xml:space="preserve">Earth switch contacts open circuit - switch onto fault. </t>
  </si>
  <si>
    <t xml:space="preserve">Earth switch defective - operational degradation. </t>
  </si>
  <si>
    <t>Y07D</t>
  </si>
  <si>
    <t xml:space="preserve">Insulation degraded - surface contamination/damage. </t>
  </si>
  <si>
    <t>Y07E</t>
  </si>
  <si>
    <t>Y07F</t>
  </si>
  <si>
    <t xml:space="preserve">Instrument transformer block insulation breakdown - heating. </t>
  </si>
  <si>
    <t xml:space="preserve">Instrument transformer block surface tracking - epoxy/resin breakdown. </t>
  </si>
  <si>
    <t>Y07G</t>
  </si>
  <si>
    <t xml:space="preserve">Insulator partial discharge - internal void. </t>
  </si>
  <si>
    <t xml:space="preserve">Insulator partial discharge - poor clearances. </t>
  </si>
  <si>
    <t xml:space="preserve">Insulator surface tracking - age degradation. </t>
  </si>
  <si>
    <t xml:space="preserve">Insulator surface tracking - moisture. </t>
  </si>
  <si>
    <t xml:space="preserve">Pole loss of I.R. - surface contamination/damage. </t>
  </si>
  <si>
    <t xml:space="preserve">Poles loss of I.R. - surface contamination (high pollution). </t>
  </si>
  <si>
    <t xml:space="preserve">Poles loss of I.R. - surface contamination/damage. </t>
  </si>
  <si>
    <t xml:space="preserve">Tank loss of I.R. - surface contamination (high pollution). </t>
  </si>
  <si>
    <t xml:space="preserve">Tank loss of I.R. - surface contamination/damage. </t>
  </si>
  <si>
    <t>Y07H</t>
  </si>
  <si>
    <t xml:space="preserve">Closing mech. fails to open/close - circlip missing. </t>
  </si>
  <si>
    <t xml:space="preserve">Interlock assembly damaged - loose bolts. </t>
  </si>
  <si>
    <t xml:space="preserve">Mechanical interlock damaged - operator error. </t>
  </si>
  <si>
    <t xml:space="preserve">Mechanical interlock unable to operate - lack lubrication. </t>
  </si>
  <si>
    <t xml:space="preserve">Mechanical interlock unable to operate - mechanical damage. </t>
  </si>
  <si>
    <t xml:space="preserve">Switch interlock damaged - operator error. </t>
  </si>
  <si>
    <t>Y07J</t>
  </si>
  <si>
    <t>Y07K</t>
  </si>
  <si>
    <t>Y07L</t>
  </si>
  <si>
    <t xml:space="preserve">Coarse selector switch contamination - normal operation. </t>
  </si>
  <si>
    <t xml:space="preserve">Diverter tank oil contaminates part surfaces - carbon contamination of oil. </t>
  </si>
  <si>
    <t xml:space="preserve">Diverter tank oil contamination of oil - normal operation. </t>
  </si>
  <si>
    <t xml:space="preserve">Diverter tank oil moisture ingress - degraded gaskets. </t>
  </si>
  <si>
    <t xml:space="preserve">Fine selector switch contamination - carbon buildup. </t>
  </si>
  <si>
    <t xml:space="preserve">Fine selector switch contamination - moisture. </t>
  </si>
  <si>
    <t xml:space="preserve">Oil contaminates part surfaces - carbon contamination of oil. </t>
  </si>
  <si>
    <t xml:space="preserve">Oil contamination - normal operation. </t>
  </si>
  <si>
    <t xml:space="preserve">Oil dielectric strength loss - carbon contamination (normal operations). </t>
  </si>
  <si>
    <t xml:space="preserve">Oil dielectric strength loss - contamination (fault operations). </t>
  </si>
  <si>
    <t xml:space="preserve">Oil dielectric strength loss - contamination (normal operations). </t>
  </si>
  <si>
    <t xml:space="preserve">Oil dielectric strength loss - moisture entry - gas/breather valve. </t>
  </si>
  <si>
    <t xml:space="preserve">Oil low level - thermal expansion and contraction. </t>
  </si>
  <si>
    <t xml:space="preserve">Pole loss of I.R. - oil is contaminated with water. </t>
  </si>
  <si>
    <t>Y07M</t>
  </si>
  <si>
    <t>Y07N</t>
  </si>
  <si>
    <t>Y07P</t>
  </si>
  <si>
    <t xml:space="preserve">Auxiliary relay contacts failure to complete circuit - surface contamination. </t>
  </si>
  <si>
    <t xml:space="preserve">Brake magnets weak - age degradation. </t>
  </si>
  <si>
    <t xml:space="preserve">Case shorting bridge open circuit - loss of spring tension. </t>
  </si>
  <si>
    <t xml:space="preserve">Circuit board incorrect timing - component failure. </t>
  </si>
  <si>
    <t xml:space="preserve">Contact arms fails to close - contact misalignment. </t>
  </si>
  <si>
    <t xml:space="preserve">Contact arms fails to open - contact misalignment. </t>
  </si>
  <si>
    <t xml:space="preserve">Current dial open circuit - rotary switch contact surface contaminated. </t>
  </si>
  <si>
    <t xml:space="preserve">Current dial open circuit - rotary switch damaged. </t>
  </si>
  <si>
    <t xml:space="preserve">Directional control contact high resistance - surface contamintation. </t>
  </si>
  <si>
    <t xml:space="preserve">Flag dropped - incorrect adjustment. </t>
  </si>
  <si>
    <t xml:space="preserve">Flag jammed / sticky - incorrect adjustment. </t>
  </si>
  <si>
    <t xml:space="preserve">Flag will not reset - incorrect adjustment. </t>
  </si>
  <si>
    <t xml:space="preserve">Glass / Perspex misaligned - loose mounting tabs. </t>
  </si>
  <si>
    <t xml:space="preserve">Hairspring deformed - incorrect maintenance. </t>
  </si>
  <si>
    <t xml:space="preserve">Hairspring separated from fixed or moving posts - fatigue. </t>
  </si>
  <si>
    <t xml:space="preserve">Hairspring separated from fixed or moving posts - moving connection loose. </t>
  </si>
  <si>
    <t xml:space="preserve">Hairspring separated from fixed or moving posts - overloaded trip circuit. </t>
  </si>
  <si>
    <t xml:space="preserve">Induction disc fails to reset - welded contacts. </t>
  </si>
  <si>
    <t xml:space="preserve">Induction disc fast rotation - hairspring deterioration. </t>
  </si>
  <si>
    <t xml:space="preserve">Induction disc fast rotation - loss hair spring tension. </t>
  </si>
  <si>
    <t xml:space="preserve">Induction disc fast rotation - weak brake magnet. </t>
  </si>
  <si>
    <t xml:space="preserve">Induction disc high pickup current - defective jewel bearing. </t>
  </si>
  <si>
    <t xml:space="preserve">Induction disc high pickup current - hairspring deformed. </t>
  </si>
  <si>
    <t xml:space="preserve">Induction disc high pickup current - sticky backstop. </t>
  </si>
  <si>
    <t xml:space="preserve">Induction disc low pickup current - hairspring deterioration. </t>
  </si>
  <si>
    <t xml:space="preserve">Induction disc low pickup current - incorrect adjustment. </t>
  </si>
  <si>
    <t xml:space="preserve">Induction disc slow rotation - contaminants in brake magnet. </t>
  </si>
  <si>
    <t xml:space="preserve">Induction disc slow rotation - defective jewel bearing. </t>
  </si>
  <si>
    <t xml:space="preserve">Induction disc slow rotation - hairspring deformed. </t>
  </si>
  <si>
    <t xml:space="preserve">Induction disc slow rotation - incorrectly adjusted brake magnet. </t>
  </si>
  <si>
    <t xml:space="preserve">Induction disc slow rotation - surface contamination on disc. </t>
  </si>
  <si>
    <t xml:space="preserve">Jewel assembly / shaft lock nut does not rotate correctly - incorrect adjustment. </t>
  </si>
  <si>
    <t xml:space="preserve">LCD display not working - component defect. </t>
  </si>
  <si>
    <t xml:space="preserve">LED / Flag jammed / sticky - incorrect adjustment. </t>
  </si>
  <si>
    <t xml:space="preserve">LED / Flag will not reset - incorrect adjustment. </t>
  </si>
  <si>
    <t xml:space="preserve">LED number display not working - component defect. </t>
  </si>
  <si>
    <t xml:space="preserve">Output relay welded closed - overloaded contact. </t>
  </si>
  <si>
    <t xml:space="preserve">Perspex misaligned - loose mounting tabs. </t>
  </si>
  <si>
    <t xml:space="preserve">Pickup adjustment incorrectly set - leaf spring tension. </t>
  </si>
  <si>
    <t xml:space="preserve">Pickup adjustment setting drift - armature pressure change. </t>
  </si>
  <si>
    <t xml:space="preserve">Pickup adjustment setting drift - component failure. </t>
  </si>
  <si>
    <t xml:space="preserve">Plug bridge open circuit - bridge sticks open. </t>
  </si>
  <si>
    <t xml:space="preserve">Plug bridge open circuit - bridge/plug contact surface contaminated. </t>
  </si>
  <si>
    <t xml:space="preserve">Plug-in moving coil failure to complete circuit - burning / pitting. </t>
  </si>
  <si>
    <t xml:space="preserve">Plug-in moving coil out of tolerance - corrosion of iron core. </t>
  </si>
  <si>
    <t xml:space="preserve">Power supply loss of output - component failure. </t>
  </si>
  <si>
    <t xml:space="preserve">Racking connections high resistance - surface contamination. </t>
  </si>
  <si>
    <t xml:space="preserve">Relay case distorted - mechanical damage. </t>
  </si>
  <si>
    <t xml:space="preserve">Relay case mechanical damage - corrosion. </t>
  </si>
  <si>
    <t xml:space="preserve">Relay contacts failure to complete circuit - out of adjustment. </t>
  </si>
  <si>
    <t xml:space="preserve">Relay contacts failure to complete circuit - surface contamination. </t>
  </si>
  <si>
    <t xml:space="preserve">Relay contacts unintentional operation - incorrect adjustment - flag reset arm. </t>
  </si>
  <si>
    <t xml:space="preserve">Relay cover gasket deteriorated - age / exposure. </t>
  </si>
  <si>
    <t xml:space="preserve">Relay cover gasket missing / misaligned - incorrect past practice. </t>
  </si>
  <si>
    <t xml:space="preserve">Relay cover securing assembly damaged / missing - human error / incorrect handling. </t>
  </si>
  <si>
    <t xml:space="preserve">Relay element remains picked up - surface contamination. </t>
  </si>
  <si>
    <t xml:space="preserve">Relay settings incorrect time setting - human error. </t>
  </si>
  <si>
    <t xml:space="preserve">Rotary switch open circuit - surface contaminated. </t>
  </si>
  <si>
    <t xml:space="preserve">Rotary switch open circuit - worn contacts. </t>
  </si>
  <si>
    <t xml:space="preserve">Series flag relay dropped - incorrect adjustment. </t>
  </si>
  <si>
    <t xml:space="preserve">Series flag relay jammed / sticky - incorrect adjustment. </t>
  </si>
  <si>
    <t xml:space="preserve">Series flag relay will not reset - incorrect adjustment. </t>
  </si>
  <si>
    <t xml:space="preserve">Trip circuit isolator open circuit - broken linkage / contact. </t>
  </si>
  <si>
    <t xml:space="preserve">Wiring (general) not effectively earthed - wrong cable. </t>
  </si>
  <si>
    <t>Y07Q</t>
  </si>
  <si>
    <t xml:space="preserve">Bias circuit bridge rectifier open circuit - aging. </t>
  </si>
  <si>
    <t xml:space="preserve">Capacitor loss of dielectric - age degradation. </t>
  </si>
  <si>
    <t xml:space="preserve">Circuit board bias circuit fails - aging. </t>
  </si>
  <si>
    <t xml:space="preserve">Circuit board component failure - age/usage. </t>
  </si>
  <si>
    <t xml:space="preserve">Circuit board harmonic restraint fails - age/usage. </t>
  </si>
  <si>
    <t xml:space="preserve">Circuit board slow to drop out - component failure. </t>
  </si>
  <si>
    <t xml:space="preserve">Dip switch open circuit - worn contacts. </t>
  </si>
  <si>
    <t xml:space="preserve">Disc seized - contamination. </t>
  </si>
  <si>
    <t xml:space="preserve">Electronic time adjustment setting drift - electrical failure. </t>
  </si>
  <si>
    <t xml:space="preserve">Front panel interface does not operate - internal failure. </t>
  </si>
  <si>
    <t xml:space="preserve">Harmonic restraint coil high pick up current - aging of capacitor. </t>
  </si>
  <si>
    <t xml:space="preserve">Harmonic restraint rectifier open circuit - aging. </t>
  </si>
  <si>
    <t xml:space="preserve">Internal regulator loss of output - overheating of output transistor. </t>
  </si>
  <si>
    <t xml:space="preserve">Jewel bearings cracked - age degradation. </t>
  </si>
  <si>
    <t xml:space="preserve">Leaf springs on contacts slow to drop out - reduced spring tension. </t>
  </si>
  <si>
    <t xml:space="preserve">LED / Flag illuminated - component failure. </t>
  </si>
  <si>
    <t xml:space="preserve">LED / Flag open circuit - age degradation. </t>
  </si>
  <si>
    <t xml:space="preserve">Mechanical mechanism jammed - worn out. </t>
  </si>
  <si>
    <t xml:space="preserve">Mechanical time adjustment setting drift - mechanical failure. </t>
  </si>
  <si>
    <t xml:space="preserve">Microprocessor fails to operate - hardware. </t>
  </si>
  <si>
    <t xml:space="preserve">Microprocessor high pickup current - analogue drift. </t>
  </si>
  <si>
    <t xml:space="preserve">Microprocessor incorrect timing - analogue drift. </t>
  </si>
  <si>
    <t xml:space="preserve">Microprocessor IOC drift - analogue drift. </t>
  </si>
  <si>
    <t xml:space="preserve">Neutral impedance replicator phase angle setting drift - corroded wiper on pot </t>
  </si>
  <si>
    <t xml:space="preserve">Operate relay slow operation - age degradation. </t>
  </si>
  <si>
    <t xml:space="preserve">Operating coil bridge rectifier open circuit - aging. </t>
  </si>
  <si>
    <t xml:space="preserve">Operating coil does not operate - open circuit. </t>
  </si>
  <si>
    <t xml:space="preserve">Phase element characteristic shape and size drift - comparator/pot setting. </t>
  </si>
  <si>
    <t xml:space="preserve">Phase element comparator fails to operate - internal component failure. </t>
  </si>
  <si>
    <t xml:space="preserve">Phase element comparator operates when not required - internal component failure. </t>
  </si>
  <si>
    <t xml:space="preserve">Phase element incorrect timing - out of tolerance. </t>
  </si>
  <si>
    <t xml:space="preserve">Phase element incorrect timing - timer can failure. </t>
  </si>
  <si>
    <t xml:space="preserve">Phase element phase angle setting drift - corroded wiper on pot </t>
  </si>
  <si>
    <t xml:space="preserve">Phase element setting voltage out of tolerance - faulty capacitor. </t>
  </si>
  <si>
    <t xml:space="preserve">Phase element unable to adjust phase angle setting - corrosion. </t>
  </si>
  <si>
    <t xml:space="preserve">Pickup adjustment incorrectly set - component failure. </t>
  </si>
  <si>
    <t xml:space="preserve">Pickup adjustment setting drift - circuit board failure. </t>
  </si>
  <si>
    <t xml:space="preserve">Racking connections open circuit - broken linkage / contact. </t>
  </si>
  <si>
    <t xml:space="preserve">Relay armature slow to drop out - component failure. </t>
  </si>
  <si>
    <t xml:space="preserve">Relay armature slow to drop out - residual magnetism. </t>
  </si>
  <si>
    <t xml:space="preserve">Relay contacts fails to operate - open circuit. </t>
  </si>
  <si>
    <t xml:space="preserve">Relay contacts failure to complete circuit - damaged. </t>
  </si>
  <si>
    <t xml:space="preserve">Relay element remains picked up - residual magnetism. </t>
  </si>
  <si>
    <t xml:space="preserve">Relay PCB failure to operate - component failure. </t>
  </si>
  <si>
    <t xml:space="preserve">Relay slow operation - age degradation. </t>
  </si>
  <si>
    <t xml:space="preserve">Relay slow to drop out - component failure. </t>
  </si>
  <si>
    <t xml:space="preserve">Relay yoke cracked - fatigue. </t>
  </si>
  <si>
    <t xml:space="preserve">Series electrolytic capacitor open / short circuit - loss of dielectric. </t>
  </si>
  <si>
    <t xml:space="preserve">Setting switch high resistance - mechanical damage. </t>
  </si>
  <si>
    <t xml:space="preserve">Spring broken/disconnected - fatigue. </t>
  </si>
  <si>
    <t xml:space="preserve">Voltage coil open circuit - overload. </t>
  </si>
  <si>
    <t>Y07R</t>
  </si>
  <si>
    <t xml:space="preserve">Internal wiring shorting - damaged wiring. </t>
  </si>
  <si>
    <t xml:space="preserve">Trip circuit open circuit - damaged wiring. </t>
  </si>
  <si>
    <t xml:space="preserve">Wiring (general) loss of insulation resistance - degradation. </t>
  </si>
  <si>
    <t xml:space="preserve">Wiring (general) loss of insulation resistance - moisture. </t>
  </si>
  <si>
    <t xml:space="preserve">Wiring (general) PVC insulation deteriorated - age degradation. </t>
  </si>
  <si>
    <t xml:space="preserve">Wiring (general) PVC insulation deteriorated - oil impregnation. </t>
  </si>
  <si>
    <t>Y07S</t>
  </si>
  <si>
    <t>Y07T</t>
  </si>
  <si>
    <t xml:space="preserve">Plug box damaged plug pins - misaligned plug. </t>
  </si>
  <si>
    <t xml:space="preserve">Shutters fail to open/close - broken spring. </t>
  </si>
  <si>
    <t xml:space="preserve">Shutters fail to open/close - linkage damage. </t>
  </si>
  <si>
    <t xml:space="preserve">Shutters fail to open/close - linkage damage/maloperation. </t>
  </si>
  <si>
    <t xml:space="preserve">Shutters fails to open/close - broken spring. </t>
  </si>
  <si>
    <t xml:space="preserve">Shutters prevent racking of CB - damaged. </t>
  </si>
  <si>
    <t xml:space="preserve">Shutters prevent racking of CB - misaligned or damaged. </t>
  </si>
  <si>
    <t xml:space="preserve">Shutters prevent racking of CB - misaligned. </t>
  </si>
  <si>
    <t>Y07U</t>
  </si>
  <si>
    <t xml:space="preserve">OTI false alarms - ingress of moisture. </t>
  </si>
  <si>
    <t xml:space="preserve">OTI false alarms - internal defect. </t>
  </si>
  <si>
    <t xml:space="preserve">OTI false alarms - vibration mounts fail </t>
  </si>
  <si>
    <t xml:space="preserve">OTI incorrect indication - age degradation. </t>
  </si>
  <si>
    <t xml:space="preserve">OTI inoperative - internal defect. </t>
  </si>
  <si>
    <t xml:space="preserve">WTI current transformer incorrect output - internal defect. </t>
  </si>
  <si>
    <t xml:space="preserve">Oil flow relay not operating - internal defect. </t>
  </si>
  <si>
    <t>[Transformer - Peripherals - Oil System]</t>
  </si>
  <si>
    <t xml:space="preserve">Oil pump not operating - motor circuit breaker incorrectly set. </t>
  </si>
  <si>
    <t xml:space="preserve">Oil pump not operating - water in terminal box </t>
  </si>
  <si>
    <t xml:space="preserve">Oil pump not operating - wiring defect. </t>
  </si>
  <si>
    <t xml:space="preserve">Oil pump not operating - corroded case. </t>
  </si>
  <si>
    <t xml:space="preserve">Oil pump not operating - internal defect. </t>
  </si>
  <si>
    <t xml:space="preserve">Oil pump not operating - motor circuit breaker defective. </t>
  </si>
  <si>
    <t xml:space="preserve">Oil pump not operating - motor soft starter malfunction. </t>
  </si>
  <si>
    <t xml:space="preserve">Oil pump not operating - seized pump. </t>
  </si>
  <si>
    <t xml:space="preserve">Oil pump not operating - sheared impeller shaft </t>
  </si>
  <si>
    <t>PT12</t>
  </si>
  <si>
    <t>[Transformer - Peripherals - Other]</t>
  </si>
  <si>
    <t>Y05S</t>
  </si>
  <si>
    <t xml:space="preserve">Bladder (internal) obstructing breather - rupture. </t>
  </si>
  <si>
    <t>Y05T</t>
  </si>
  <si>
    <t xml:space="preserve">Control cabinet contaminant ingress - heater failed. </t>
  </si>
  <si>
    <t>Y06G</t>
  </si>
  <si>
    <t>Y07V</t>
  </si>
  <si>
    <t>Y07W</t>
  </si>
  <si>
    <t xml:space="preserve">Primary contact spout partial discharge - contamination/moisture. </t>
  </si>
  <si>
    <t xml:space="preserve">Primary contact spout partial discharge - voids in epoxy. </t>
  </si>
  <si>
    <t xml:space="preserve">Primary contact spouts high resistance - contamination. </t>
  </si>
  <si>
    <t xml:space="preserve">Primary contact spouts high resistance - loose primary connection. </t>
  </si>
  <si>
    <t xml:space="preserve">Primary contact spouts partial discharge - contamination. </t>
  </si>
  <si>
    <t xml:space="preserve">Primary isolating contact spout loss of I.R. - cracked bushing. </t>
  </si>
  <si>
    <t xml:space="preserve">Primary isolating contact spout loss of I.R. - damaged. </t>
  </si>
  <si>
    <t xml:space="preserve">Primary isolating contacts damaged - lubrication. </t>
  </si>
  <si>
    <t xml:space="preserve">Primary isolating contacts discoloured / burnt - corona from misaligned braid. </t>
  </si>
  <si>
    <t xml:space="preserve">Primary isolating contacts high resistance - dirty. </t>
  </si>
  <si>
    <t xml:space="preserve">Primary isolating contacts high resistance - loss of spring tension. </t>
  </si>
  <si>
    <t xml:space="preserve">Primary isolating contacts high resistance - oxidisation. </t>
  </si>
  <si>
    <t xml:space="preserve">Primary isolating contacts high resistance contact - age degradation of contact surfaces. </t>
  </si>
  <si>
    <t xml:space="preserve">Primary isolating contacts high resistance contact - age degradation of silver coating. </t>
  </si>
  <si>
    <t xml:space="preserve">Primary isolating contacts high resistance contact - loss of silver coating. </t>
  </si>
  <si>
    <t xml:space="preserve">Primary isolating contacts high resistance contact - loss of spring tension. </t>
  </si>
  <si>
    <t xml:space="preserve">Primary isolating contacts high resistance contact - overloading. </t>
  </si>
  <si>
    <t xml:space="preserve">Primary isolating contacts loss of contact pressure - annealing of springs. </t>
  </si>
  <si>
    <t xml:space="preserve">Primary isolating contacts loss of contact pressure - contact shock rubbers deteriorated. </t>
  </si>
  <si>
    <t xml:space="preserve">Primary isolating contacts loss of silver coating - mechanical damage. </t>
  </si>
  <si>
    <t xml:space="preserve">Primary isolating contacts shorted - broken contact pressure spring. </t>
  </si>
  <si>
    <t>Y07X</t>
  </si>
  <si>
    <t xml:space="preserve">Footings footing degradation - anchor bolts corroded. </t>
  </si>
  <si>
    <t xml:space="preserve">Motorbox contamination of components - corrosion of motor box. </t>
  </si>
  <si>
    <t xml:space="preserve">Steelwork loss of support - corrosion. </t>
  </si>
  <si>
    <t>Y07Y</t>
  </si>
  <si>
    <t>Y07Z</t>
  </si>
  <si>
    <t>Y080</t>
  </si>
  <si>
    <t>Y081</t>
  </si>
  <si>
    <t>Y082</t>
  </si>
  <si>
    <t>Y083</t>
  </si>
  <si>
    <t>Y084</t>
  </si>
  <si>
    <t>Y085</t>
  </si>
  <si>
    <t>Y086</t>
  </si>
  <si>
    <t>Y087</t>
  </si>
  <si>
    <t>Y088</t>
  </si>
  <si>
    <t>Y089</t>
  </si>
  <si>
    <t>Y08A</t>
  </si>
  <si>
    <t>Y08B</t>
  </si>
  <si>
    <t>Y08C</t>
  </si>
  <si>
    <t>Y08D</t>
  </si>
  <si>
    <t>Y08E</t>
  </si>
  <si>
    <t>Y08F</t>
  </si>
  <si>
    <t>Y08G</t>
  </si>
  <si>
    <t>Y08H</t>
  </si>
  <si>
    <t>Y08I</t>
  </si>
  <si>
    <t>Y08J</t>
  </si>
  <si>
    <t>Y08K</t>
  </si>
  <si>
    <t>Y08L</t>
  </si>
  <si>
    <t>Y08M</t>
  </si>
  <si>
    <t>Y08N</t>
  </si>
  <si>
    <t>Y08O</t>
  </si>
  <si>
    <t>Y090</t>
  </si>
  <si>
    <t>Other Tasks</t>
  </si>
  <si>
    <t>Y091</t>
  </si>
  <si>
    <t>YZZZ</t>
  </si>
  <si>
    <t>Z001</t>
  </si>
  <si>
    <t>Z002</t>
  </si>
  <si>
    <t>Z003</t>
  </si>
  <si>
    <t>Z004</t>
  </si>
  <si>
    <t>Z005</t>
  </si>
  <si>
    <t>Z006</t>
  </si>
  <si>
    <t>Z007</t>
  </si>
  <si>
    <t>Z008</t>
  </si>
  <si>
    <t>Z009</t>
  </si>
  <si>
    <t>Z010</t>
  </si>
  <si>
    <t>Z011</t>
  </si>
  <si>
    <t>Z012</t>
  </si>
  <si>
    <t>Z013</t>
  </si>
  <si>
    <t>Z014</t>
  </si>
  <si>
    <t>Z015</t>
  </si>
  <si>
    <t>Z016</t>
  </si>
  <si>
    <t>Z017</t>
  </si>
  <si>
    <t>Z018</t>
  </si>
  <si>
    <t>Z019</t>
  </si>
  <si>
    <t>Z020</t>
  </si>
  <si>
    <t>Z021</t>
  </si>
  <si>
    <t>Z022</t>
  </si>
  <si>
    <t>Z023</t>
  </si>
  <si>
    <t>Z024</t>
  </si>
  <si>
    <t>Z025</t>
  </si>
  <si>
    <t>Z026</t>
  </si>
  <si>
    <t>Z027</t>
  </si>
  <si>
    <t>Z028</t>
  </si>
  <si>
    <t>Z029</t>
  </si>
  <si>
    <t>Z030</t>
  </si>
  <si>
    <t>Z031</t>
  </si>
  <si>
    <t>Z032</t>
  </si>
  <si>
    <t>Z033</t>
  </si>
  <si>
    <t>Z034</t>
  </si>
  <si>
    <t>Z035</t>
  </si>
  <si>
    <t>Z036</t>
  </si>
  <si>
    <t>Z037</t>
  </si>
  <si>
    <t>Z038</t>
  </si>
  <si>
    <t>Z039</t>
  </si>
  <si>
    <t>Z040</t>
  </si>
  <si>
    <t>Z041</t>
  </si>
  <si>
    <t>Z042</t>
  </si>
  <si>
    <t>Z043</t>
  </si>
  <si>
    <t>Z044</t>
  </si>
  <si>
    <t>Z045</t>
  </si>
  <si>
    <t>Z046</t>
  </si>
  <si>
    <t>Z047</t>
  </si>
  <si>
    <t>Z048</t>
  </si>
  <si>
    <t>Z049</t>
  </si>
  <si>
    <t>Z050</t>
  </si>
  <si>
    <t>Z051</t>
  </si>
  <si>
    <t>Z052</t>
  </si>
  <si>
    <t>Z053</t>
  </si>
  <si>
    <t>Z054</t>
  </si>
  <si>
    <t>Z055</t>
  </si>
  <si>
    <t>Z056</t>
  </si>
  <si>
    <t>Z057</t>
  </si>
  <si>
    <t>Z058</t>
  </si>
  <si>
    <t>Z059</t>
  </si>
  <si>
    <t>Z060</t>
  </si>
  <si>
    <t>Z061</t>
  </si>
  <si>
    <t>Z062</t>
  </si>
  <si>
    <t>Z063</t>
  </si>
  <si>
    <t>Z064</t>
  </si>
  <si>
    <t>Z065</t>
  </si>
  <si>
    <t>Z066</t>
  </si>
  <si>
    <t>Z067</t>
  </si>
  <si>
    <t>Z068</t>
  </si>
  <si>
    <t>Z069</t>
  </si>
  <si>
    <t>Z070</t>
  </si>
  <si>
    <t>Z071</t>
  </si>
  <si>
    <t>Z072</t>
  </si>
  <si>
    <t>Z073</t>
  </si>
  <si>
    <t>Z074</t>
  </si>
  <si>
    <t>Z075</t>
  </si>
  <si>
    <t>Z076</t>
  </si>
  <si>
    <t>Z077</t>
  </si>
  <si>
    <t>Z078</t>
  </si>
  <si>
    <t>Z079</t>
  </si>
  <si>
    <t>Z080</t>
  </si>
  <si>
    <t>Z081</t>
  </si>
  <si>
    <t>Z082</t>
  </si>
  <si>
    <t>Z083</t>
  </si>
  <si>
    <t>Z084</t>
  </si>
  <si>
    <t>Z085</t>
  </si>
  <si>
    <t>Z086</t>
  </si>
  <si>
    <t>Z087</t>
  </si>
  <si>
    <t>Z088</t>
  </si>
  <si>
    <t>Z089</t>
  </si>
  <si>
    <t>Z090</t>
  </si>
  <si>
    <t>Z091</t>
  </si>
  <si>
    <t>Z092</t>
  </si>
  <si>
    <t>Z093</t>
  </si>
  <si>
    <t>Z094</t>
  </si>
  <si>
    <t>Z095</t>
  </si>
  <si>
    <t>Y06Y</t>
  </si>
  <si>
    <t>Y06B</t>
  </si>
  <si>
    <t>Y06H</t>
  </si>
  <si>
    <t xml:space="preserve">TX breather moisture ingress - silica gel consumed. </t>
  </si>
  <si>
    <t>Z100</t>
  </si>
  <si>
    <t>Z101</t>
  </si>
  <si>
    <t>Z102</t>
  </si>
  <si>
    <t>Z103</t>
  </si>
  <si>
    <t>Z104</t>
  </si>
  <si>
    <t>Z105</t>
  </si>
  <si>
    <t>Z106</t>
  </si>
  <si>
    <t>Z107</t>
  </si>
  <si>
    <t>Z108</t>
  </si>
  <si>
    <t>Z109</t>
  </si>
  <si>
    <t>Z110</t>
  </si>
  <si>
    <t>Z111</t>
  </si>
  <si>
    <t>Z112</t>
  </si>
  <si>
    <t>Z113</t>
  </si>
  <si>
    <t>Z114</t>
  </si>
  <si>
    <t>Z116</t>
  </si>
  <si>
    <t>Z117</t>
  </si>
  <si>
    <t>Z118</t>
  </si>
  <si>
    <t>Z119</t>
  </si>
  <si>
    <t>Z120</t>
  </si>
  <si>
    <t>Z121</t>
  </si>
  <si>
    <t>Z122</t>
  </si>
  <si>
    <t>Z123</t>
  </si>
  <si>
    <t>Z124</t>
  </si>
  <si>
    <t>Z125</t>
  </si>
  <si>
    <t>Z126</t>
  </si>
  <si>
    <t>Z127</t>
  </si>
  <si>
    <t>Z128</t>
  </si>
  <si>
    <t>Z129</t>
  </si>
  <si>
    <t>Z130</t>
  </si>
  <si>
    <t>Z131</t>
  </si>
  <si>
    <t>Z132</t>
  </si>
  <si>
    <t>Z133</t>
  </si>
  <si>
    <t>Z134</t>
  </si>
  <si>
    <t>Z135</t>
  </si>
  <si>
    <t>Z136</t>
  </si>
  <si>
    <t>Z137</t>
  </si>
  <si>
    <t>Z138</t>
  </si>
  <si>
    <t>Z139</t>
  </si>
  <si>
    <t>Z140</t>
  </si>
  <si>
    <t>Z141</t>
  </si>
  <si>
    <t>Z142</t>
  </si>
  <si>
    <t>Z143</t>
  </si>
  <si>
    <t>Z144</t>
  </si>
  <si>
    <t>Z145</t>
  </si>
  <si>
    <t>Z146</t>
  </si>
  <si>
    <t>Z147</t>
  </si>
  <si>
    <t>Z148</t>
  </si>
  <si>
    <t>Z149</t>
  </si>
  <si>
    <t>Z150</t>
  </si>
  <si>
    <t>Z151</t>
  </si>
  <si>
    <t>Z152</t>
  </si>
  <si>
    <t>Z153</t>
  </si>
  <si>
    <t>Z154</t>
  </si>
  <si>
    <t>Z155</t>
  </si>
  <si>
    <t>Z156</t>
  </si>
  <si>
    <t>Z157</t>
  </si>
  <si>
    <t>Z158</t>
  </si>
  <si>
    <t>Z159</t>
  </si>
  <si>
    <t>Z160</t>
  </si>
  <si>
    <t>Z161</t>
  </si>
  <si>
    <t>Z162</t>
  </si>
  <si>
    <t>Z163</t>
  </si>
  <si>
    <t>Z164</t>
  </si>
  <si>
    <t>Z165</t>
  </si>
  <si>
    <t>Z166</t>
  </si>
  <si>
    <t>Z167</t>
  </si>
  <si>
    <t>Z168</t>
  </si>
  <si>
    <t>Z169</t>
  </si>
  <si>
    <t>Z170</t>
  </si>
  <si>
    <t>Z171</t>
  </si>
  <si>
    <t>Z172</t>
  </si>
  <si>
    <t>Z173</t>
  </si>
  <si>
    <t>Z174</t>
  </si>
  <si>
    <t>Z175</t>
  </si>
  <si>
    <t>Z176</t>
  </si>
  <si>
    <t>[Transformer - Peripherals]</t>
  </si>
  <si>
    <t xml:space="preserve">Cooling fan not operating - OTI switch maloperation. </t>
  </si>
  <si>
    <t xml:space="preserve">Indication needle missing - vibration. </t>
  </si>
  <si>
    <t xml:space="preserve">Mercury switch open circuit - fatigue. </t>
  </si>
  <si>
    <t xml:space="preserve">Microswitch open circuit - fatigue. </t>
  </si>
  <si>
    <t xml:space="preserve">Oil pump not operating - thermal indicator switch maloperation. </t>
  </si>
  <si>
    <t>Z180</t>
  </si>
  <si>
    <t xml:space="preserve">OTI inoperative - broken capillary tube. </t>
  </si>
  <si>
    <t xml:space="preserve">Potentiometer resistance change - mechanical damage. </t>
  </si>
  <si>
    <t>Z182</t>
  </si>
  <si>
    <t xml:space="preserve">Relay case damage mounting - age degradation. </t>
  </si>
  <si>
    <t xml:space="preserve">Shunt resistor resistance change - age degradation. </t>
  </si>
  <si>
    <t>Y067</t>
  </si>
  <si>
    <t>[Transformer - Tank - Accessory]</t>
  </si>
  <si>
    <t>Z189</t>
  </si>
  <si>
    <t>Y065</t>
  </si>
  <si>
    <t xml:space="preserve">Explosion vent unsuitable - incorrect material fitted. </t>
  </si>
  <si>
    <t xml:space="preserve">Oil contaminated - damaged explosion vent. </t>
  </si>
  <si>
    <t>Y068</t>
  </si>
  <si>
    <t xml:space="preserve">Pipework leaks - corrosion. </t>
  </si>
  <si>
    <t xml:space="preserve">Pipework leaks - defective valve. </t>
  </si>
  <si>
    <t>Z193</t>
  </si>
  <si>
    <t xml:space="preserve">Tank failure to contain oil - broken capillary tube. </t>
  </si>
  <si>
    <t xml:space="preserve">Tank failure to contain oil - external CT terminals leak. </t>
  </si>
  <si>
    <t>Z195</t>
  </si>
  <si>
    <t>Z196</t>
  </si>
  <si>
    <t xml:space="preserve">Tank failure to contain oil - leaking cocks (valves). </t>
  </si>
  <si>
    <t xml:space="preserve">Tank failure to contain oil - leaking gauge glass. </t>
  </si>
  <si>
    <t xml:space="preserve">Tank failure to contain oil - pressure relief device leaks. </t>
  </si>
  <si>
    <t xml:space="preserve">Pressure relief valve fails to operate - corroded / damaged. </t>
  </si>
  <si>
    <t xml:space="preserve">Pressure relief valve fails to operate - jammed </t>
  </si>
  <si>
    <t>[Transformer - Tank - Gasket]</t>
  </si>
  <si>
    <t xml:space="preserve">Tank failure to contain oil - deteriorated gaskets. </t>
  </si>
  <si>
    <t>Z201</t>
  </si>
  <si>
    <t>PT3</t>
  </si>
  <si>
    <t>[Transformer - Tank - Metal]</t>
  </si>
  <si>
    <t>PT3A</t>
  </si>
  <si>
    <t>Z203</t>
  </si>
  <si>
    <t xml:space="preserve">Tank failure to contain oil - leaking fins/radiator. </t>
  </si>
  <si>
    <t>[Transformer - Tank - Radiators]</t>
  </si>
  <si>
    <t>Y06C</t>
  </si>
  <si>
    <t>{blocked}</t>
  </si>
  <si>
    <t>Z206</t>
  </si>
  <si>
    <t xml:space="preserve">Radiator ineffective cooling - valve inoperable. </t>
  </si>
  <si>
    <t>PT8</t>
  </si>
  <si>
    <t>[Transformer - Tank]</t>
  </si>
  <si>
    <t>PT9</t>
  </si>
  <si>
    <t>Z209</t>
  </si>
  <si>
    <t>Z210</t>
  </si>
  <si>
    <t>Y063</t>
  </si>
  <si>
    <t xml:space="preserve">Tank failure to contain oil - vandalism. </t>
  </si>
  <si>
    <t>TX oil leaks.</t>
  </si>
  <si>
    <t>04G1</t>
  </si>
  <si>
    <t>[Transformer]</t>
  </si>
  <si>
    <t>04PF</t>
  </si>
  <si>
    <t>04A1</t>
  </si>
  <si>
    <t>Z214</t>
  </si>
  <si>
    <t>Z215</t>
  </si>
  <si>
    <t>Z216</t>
  </si>
  <si>
    <t>Z217</t>
  </si>
  <si>
    <t>Z218</t>
  </si>
  <si>
    <t>Z219</t>
  </si>
  <si>
    <t>Z220</t>
  </si>
  <si>
    <t>Z221</t>
  </si>
  <si>
    <t>Z222</t>
  </si>
  <si>
    <t>Z223</t>
  </si>
  <si>
    <t>Z224</t>
  </si>
  <si>
    <t>Z225</t>
  </si>
  <si>
    <t>Z226</t>
  </si>
  <si>
    <t>Z227</t>
  </si>
  <si>
    <t>Z228</t>
  </si>
  <si>
    <t>Z229</t>
  </si>
  <si>
    <t>Z230</t>
  </si>
  <si>
    <t>Z231</t>
  </si>
  <si>
    <t>Z232</t>
  </si>
  <si>
    <t>Z233</t>
  </si>
  <si>
    <t>Z234</t>
  </si>
  <si>
    <t>Z235</t>
  </si>
  <si>
    <t>04A2</t>
  </si>
  <si>
    <t>Z239</t>
  </si>
  <si>
    <t>04G2</t>
  </si>
  <si>
    <t>05C</t>
  </si>
  <si>
    <t>Z242</t>
  </si>
  <si>
    <t>06C</t>
  </si>
  <si>
    <t>PT25</t>
  </si>
  <si>
    <t>PT28</t>
  </si>
  <si>
    <t>W00E</t>
  </si>
  <si>
    <t>Z097</t>
  </si>
  <si>
    <t>Z098</t>
  </si>
  <si>
    <t>Z099</t>
  </si>
  <si>
    <t>Z096</t>
  </si>
  <si>
    <t>CONS</t>
  </si>
  <si>
    <t>Z252</t>
  </si>
  <si>
    <t>DTS2</t>
  </si>
  <si>
    <t>OH - Poles</t>
  </si>
  <si>
    <t>A137</t>
  </si>
  <si>
    <t>C252</t>
  </si>
  <si>
    <t>failed</t>
  </si>
  <si>
    <t>autopsy reqd.</t>
  </si>
  <si>
    <t>Poles</t>
  </si>
  <si>
    <t>A279</t>
  </si>
  <si>
    <t>B343</t>
  </si>
  <si>
    <t>audit reqd</t>
  </si>
  <si>
    <t>contract inspector.</t>
  </si>
  <si>
    <t>Pole inspection audit reqd - employee inspector.</t>
  </si>
  <si>
    <t>B344</t>
  </si>
  <si>
    <t>employee inspector.</t>
  </si>
  <si>
    <t>PPFR</t>
  </si>
  <si>
    <t>GE - Other</t>
  </si>
  <si>
    <t>A315</t>
  </si>
  <si>
    <t>B865</t>
  </si>
  <si>
    <t>update reqd</t>
  </si>
  <si>
    <t>Pole allocated to incorrect MA - add note.</t>
  </si>
  <si>
    <t>B853</t>
  </si>
  <si>
    <t>allocated to incorrect MA</t>
  </si>
  <si>
    <t>A296</t>
  </si>
  <si>
    <t>Disused asset consider removal - add note.</t>
  </si>
  <si>
    <t>B651</t>
  </si>
  <si>
    <t>consider removal</t>
  </si>
  <si>
    <t>A319</t>
  </si>
  <si>
    <t>B864</t>
  </si>
  <si>
    <t>redundant</t>
  </si>
  <si>
    <t>A300</t>
  </si>
  <si>
    <t>B703</t>
  </si>
  <si>
    <t>upgrade</t>
  </si>
  <si>
    <t>capital program.</t>
  </si>
  <si>
    <t>Field Verification</t>
  </si>
  <si>
    <t>RNDC</t>
  </si>
  <si>
    <t>Crossarm Replacement Candidate - PEC Type</t>
  </si>
  <si>
    <t>EDO On Steel Crossarm</t>
  </si>
  <si>
    <t>Enclosed Sub Refurb Candidate - Exposed HV - Adequate Clearance</t>
  </si>
  <si>
    <t>Enclosed Sub Refurb Candidate - Exposed HV - Inadequate Clearance</t>
  </si>
  <si>
    <t>Pole Sub Refurbishment Candidate - Asset Condition</t>
  </si>
  <si>
    <t>Pole Sub Replacement Candidate - Two Pole Substation</t>
  </si>
  <si>
    <t>Record Substation and Switchgear</t>
  </si>
  <si>
    <t>Stay/Guy Replacement Candidate - Asset Condition</t>
  </si>
  <si>
    <t>Streetlight Column Replacement Candidate - Potbelly/Triangular</t>
  </si>
  <si>
    <t>GE - Asset Strategy Data Collection</t>
  </si>
  <si>
    <t>A110</t>
  </si>
  <si>
    <t>Asset photo further inspection required - salt environment.</t>
  </si>
  <si>
    <t>B884</t>
  </si>
  <si>
    <t>further inspection required</t>
  </si>
  <si>
    <t>salt environment.</t>
  </si>
  <si>
    <t>Asset photo required - data verification.</t>
  </si>
  <si>
    <t>B725</t>
  </si>
  <si>
    <t>required</t>
  </si>
  <si>
    <t>data verification.</t>
  </si>
  <si>
    <t>Cable termination (LV cast pothead) broken / damaged - lightning.</t>
  </si>
  <si>
    <t>B775</t>
  </si>
  <si>
    <t>broken / damaged</t>
  </si>
  <si>
    <t>lightning.</t>
  </si>
  <si>
    <t>Cable termination (subtransmission) replacement  candidate - data verification.</t>
  </si>
  <si>
    <t>B807</t>
  </si>
  <si>
    <t>replacement  candidate</t>
  </si>
  <si>
    <t>Cable termination - cast pothead replacement  candidate - technology end of life.</t>
  </si>
  <si>
    <t>B742</t>
  </si>
  <si>
    <t>technology end of life.</t>
  </si>
  <si>
    <t>HV fuse insulation level inadequate - installed on steel crossarm.</t>
  </si>
  <si>
    <t>C720</t>
  </si>
  <si>
    <t>insulation level inadequate</t>
  </si>
  <si>
    <t>installed on steel crossarm.</t>
  </si>
  <si>
    <t>Insulator inadequate rating - salt environment.</t>
  </si>
  <si>
    <t>B596</t>
  </si>
  <si>
    <t>inadequate rating</t>
  </si>
  <si>
    <t>LV spreader installation candidate - risk reduction.</t>
  </si>
  <si>
    <t>C040</t>
  </si>
  <si>
    <t>installation candidate</t>
  </si>
  <si>
    <t>risk reduction.</t>
  </si>
  <si>
    <t>Pillar refurbishment candidate - contains asbestos.</t>
  </si>
  <si>
    <t>B869</t>
  </si>
  <si>
    <t>refurbishment candidate</t>
  </si>
  <si>
    <t>contains asbestos.</t>
  </si>
  <si>
    <t>Pole (steel reticulation) corrosion risk - copper pole butt earth.</t>
  </si>
  <si>
    <t>B713</t>
  </si>
  <si>
    <t>corrosion risk</t>
  </si>
  <si>
    <t>copper pole butt earth.</t>
  </si>
  <si>
    <t>Private asset investigation required - unknown owner.</t>
  </si>
  <si>
    <t>B801</t>
  </si>
  <si>
    <t>investigation required</t>
  </si>
  <si>
    <t>unknown owner.</t>
  </si>
  <si>
    <t>Risk site - investigation required - add note.</t>
  </si>
  <si>
    <t>C962</t>
  </si>
  <si>
    <t>Stay / guy replacement  candidate - asset condition.</t>
  </si>
  <si>
    <t>C507</t>
  </si>
  <si>
    <t>asset condition.</t>
  </si>
  <si>
    <t>Street light column replacement  candidate - pot belly / triangular column.</t>
  </si>
  <si>
    <t>B208</t>
  </si>
  <si>
    <t>pot belly / triangular column.</t>
  </si>
  <si>
    <t>Substation (padmount) refurbishment candidate - exposed HV (adequate clearance).</t>
  </si>
  <si>
    <t>B354</t>
  </si>
  <si>
    <t>exposed HV (adequate clearance).</t>
  </si>
  <si>
    <t>Substation (padmount) refurbishment candidate - exposed HV (inadequate clearance).</t>
  </si>
  <si>
    <t>B355</t>
  </si>
  <si>
    <t>exposed HV (inadequate clearance).</t>
  </si>
  <si>
    <t>Substation (pole mounted) photo reqd - refurbishment candidate.</t>
  </si>
  <si>
    <t>B791</t>
  </si>
  <si>
    <t>photo reqd</t>
  </si>
  <si>
    <t>refurbishment candidate.</t>
  </si>
  <si>
    <t>Substation (pole mounted) refurbishment candidate - previous design standard.</t>
  </si>
  <si>
    <t>B071</t>
  </si>
  <si>
    <t>previous design standard.</t>
  </si>
  <si>
    <t>Substation (pole mounted) replacement  candidate - two pole substation.</t>
  </si>
  <si>
    <t>B072</t>
  </si>
  <si>
    <t>two pole substation.</t>
  </si>
  <si>
    <t>Switchboard (private pole) photo reqd - assessment of delineation point.</t>
  </si>
  <si>
    <t>B802</t>
  </si>
  <si>
    <t>assessment of delineation point.</t>
  </si>
  <si>
    <t>Crossarm replacement  candidate - laminated type.</t>
  </si>
  <si>
    <t>B298</t>
  </si>
  <si>
    <t>laminated type.</t>
  </si>
  <si>
    <t>Crossarm replacement  candidate - PEC type.</t>
  </si>
  <si>
    <t>B299</t>
  </si>
  <si>
    <t>PEC type.</t>
  </si>
  <si>
    <t>RTXD</t>
  </si>
  <si>
    <t>A168</t>
  </si>
  <si>
    <t>B100</t>
  </si>
  <si>
    <t>call out for non EE owned asset</t>
  </si>
  <si>
    <t>asset damaged.</t>
  </si>
  <si>
    <t>PHOT</t>
  </si>
  <si>
    <t>AE Zone Sub</t>
  </si>
  <si>
    <t>Preventative Maintenance</t>
  </si>
  <si>
    <t>ZCYC</t>
  </si>
  <si>
    <t>PINL</t>
  </si>
  <si>
    <t>PINM</t>
  </si>
  <si>
    <t>PINF</t>
  </si>
  <si>
    <t>PINT</t>
  </si>
  <si>
    <t>PRDB</t>
  </si>
  <si>
    <t>PTER</t>
  </si>
  <si>
    <t>PINV</t>
  </si>
  <si>
    <t>Switch</t>
  </si>
  <si>
    <t>THIN</t>
  </si>
  <si>
    <t>Inspections</t>
  </si>
  <si>
    <t>PINH</t>
  </si>
  <si>
    <t>PINA</t>
  </si>
  <si>
    <t>COAS</t>
  </si>
  <si>
    <t>DINS</t>
  </si>
  <si>
    <t>LLIN</t>
  </si>
  <si>
    <t>MCSA</t>
  </si>
  <si>
    <t>VMIS</t>
  </si>
  <si>
    <t>PINS</t>
  </si>
  <si>
    <t>PIMS</t>
  </si>
  <si>
    <t>RAIN</t>
  </si>
  <si>
    <t>BINS</t>
  </si>
  <si>
    <t>RVIN</t>
  </si>
  <si>
    <t>SVIN</t>
  </si>
  <si>
    <t>VINS</t>
  </si>
  <si>
    <t>Auxiliary</t>
  </si>
  <si>
    <t>ASBI</t>
  </si>
  <si>
    <t>Critical Equipment</t>
  </si>
  <si>
    <t>CINS</t>
  </si>
  <si>
    <t>ETOH</t>
  </si>
  <si>
    <t>ETST</t>
  </si>
  <si>
    <t>ETSW</t>
  </si>
  <si>
    <t>ETUG</t>
  </si>
  <si>
    <t>SIME</t>
  </si>
  <si>
    <t>SIMI</t>
  </si>
  <si>
    <t>Lighting</t>
  </si>
  <si>
    <t>LPAT</t>
  </si>
  <si>
    <t>IINS</t>
  </si>
  <si>
    <t>A383</t>
  </si>
  <si>
    <t>D006</t>
  </si>
  <si>
    <t>A382</t>
  </si>
  <si>
    <t>Nightvision (Redundant)</t>
  </si>
  <si>
    <t>NINS</t>
  </si>
  <si>
    <t>SINS</t>
  </si>
  <si>
    <t>Underground</t>
  </si>
  <si>
    <t>CINP</t>
  </si>
  <si>
    <t>Protection Site</t>
  </si>
  <si>
    <t>TCYC</t>
  </si>
  <si>
    <t>TINS</t>
  </si>
  <si>
    <t>RINS</t>
  </si>
  <si>
    <t>River Crossing</t>
  </si>
  <si>
    <t>RXIN</t>
  </si>
  <si>
    <t>Service</t>
  </si>
  <si>
    <t>FINS</t>
  </si>
  <si>
    <t>Streetlight (Redundant)</t>
  </si>
  <si>
    <t>LAUD</t>
  </si>
  <si>
    <t>LINS</t>
  </si>
  <si>
    <t>SMDI</t>
  </si>
  <si>
    <t>WINS</t>
  </si>
  <si>
    <t>UINS</t>
  </si>
  <si>
    <t>USIN</t>
  </si>
  <si>
    <t>ZINS</t>
  </si>
  <si>
    <t>COAD</t>
  </si>
  <si>
    <t>na</t>
  </si>
  <si>
    <t>results not recorded</t>
  </si>
  <si>
    <t>COAR</t>
  </si>
  <si>
    <t>PASB</t>
  </si>
  <si>
    <t>Sam</t>
  </si>
  <si>
    <t>PAHT</t>
  </si>
  <si>
    <t>PAIC</t>
  </si>
  <si>
    <t>PAIE</t>
  </si>
  <si>
    <t>PAUR</t>
  </si>
  <si>
    <t>External Decay Above</t>
  </si>
  <si>
    <t>External Decay Below</t>
  </si>
  <si>
    <t>Fallen Vegetation / Debris</t>
  </si>
  <si>
    <t>Fire - Asset Related</t>
  </si>
  <si>
    <t>Fire - External Cause</t>
  </si>
  <si>
    <t>Footing Failure</t>
  </si>
  <si>
    <t>High Winds</t>
  </si>
  <si>
    <t>Internal Decay Above</t>
  </si>
  <si>
    <t>Internal Decay Below</t>
  </si>
  <si>
    <t>Internal Pipe</t>
  </si>
  <si>
    <t>Pole Failure Termite Damage</t>
  </si>
  <si>
    <t>Return Pole Portion to FSC</t>
  </si>
  <si>
    <t>Undersize</t>
  </si>
  <si>
    <t>Vehicle Damage</t>
  </si>
  <si>
    <t>PBYP</t>
  </si>
  <si>
    <t>PCRP</t>
  </si>
  <si>
    <t>PRRP</t>
  </si>
  <si>
    <t>LV Insufficent Ground Clearance</t>
  </si>
  <si>
    <t>Pole Badly Split</t>
  </si>
  <si>
    <t>Pole Burnt</t>
  </si>
  <si>
    <t>Unable to Reinforce</t>
  </si>
  <si>
    <t>A277</t>
  </si>
  <si>
    <t>B669</t>
  </si>
  <si>
    <t>condemned</t>
  </si>
  <si>
    <t>PDES</t>
  </si>
  <si>
    <t>A142</t>
  </si>
  <si>
    <t>B881</t>
  </si>
  <si>
    <t>investigation reqd.</t>
  </si>
  <si>
    <t>no work likely</t>
  </si>
  <si>
    <t>Pole (timber) relocation reqd - inaccessible.</t>
  </si>
  <si>
    <t>B836</t>
  </si>
  <si>
    <t>relocation reqd</t>
  </si>
  <si>
    <t>inaccessible.</t>
  </si>
  <si>
    <t>Pole (timber) relocation reqd - recoverable works.</t>
  </si>
  <si>
    <t>C331</t>
  </si>
  <si>
    <t>recoverable works.</t>
  </si>
  <si>
    <t>Pole relocation reqd - conductor encroaches property boundary.</t>
  </si>
  <si>
    <t>C254</t>
  </si>
  <si>
    <t>conductor encroaches property boundary.</t>
  </si>
  <si>
    <t>PDRQ</t>
  </si>
  <si>
    <t>No Vehicle Access</t>
  </si>
  <si>
    <t>Other Pole Defects</t>
  </si>
  <si>
    <t>Pole Leaning</t>
  </si>
  <si>
    <t>PEAR</t>
  </si>
  <si>
    <t>A138</t>
  </si>
  <si>
    <t>C253</t>
  </si>
  <si>
    <t>report required to determine cause.</t>
  </si>
  <si>
    <t>audit mechanism</t>
  </si>
  <si>
    <t>PFRQ</t>
  </si>
  <si>
    <t>PFST</t>
  </si>
  <si>
    <t>PFSM</t>
  </si>
  <si>
    <t>A139</t>
  </si>
  <si>
    <t>B099</t>
  </si>
  <si>
    <t>deteriorated</t>
  </si>
  <si>
    <t>further investigation reqd.</t>
  </si>
  <si>
    <t>Pole top deteriorated - further investigation reqd.</t>
  </si>
  <si>
    <t>B098</t>
  </si>
  <si>
    <t>PGAR</t>
  </si>
  <si>
    <t>A278</t>
  </si>
  <si>
    <t>C334</t>
  </si>
  <si>
    <t>preventative treatment</t>
  </si>
  <si>
    <t>fungal decay (other type).</t>
  </si>
  <si>
    <t>A141</t>
  </si>
  <si>
    <t>B589</t>
  </si>
  <si>
    <t>insufficient clearance</t>
  </si>
  <si>
    <t>Greg</t>
  </si>
  <si>
    <t>Conductor (bare LV) insufficient clearance - previous design standard.</t>
  </si>
  <si>
    <t>B593</t>
  </si>
  <si>
    <t>Conductor (HV) insufficient clearance - unauthorised construction.</t>
  </si>
  <si>
    <t>B035</t>
  </si>
  <si>
    <t>unauthorised construction.</t>
  </si>
  <si>
    <t>C073</t>
  </si>
  <si>
    <t>Conductor (bare LV) insufficient clearance - unauthorised construction.</t>
  </si>
  <si>
    <t>B049</t>
  </si>
  <si>
    <t>Conductor (covered LV) insufficient clearance - previous design standard.</t>
  </si>
  <si>
    <t>B590</t>
  </si>
  <si>
    <t>Conductor (covered LV) insufficient clearance - unauthorised construction.</t>
  </si>
  <si>
    <t>B042</t>
  </si>
  <si>
    <t>Conductor (OH LV service) insufficient clearance - previous design standard.</t>
  </si>
  <si>
    <t>C072</t>
  </si>
  <si>
    <t>Pole - Install Additional</t>
  </si>
  <si>
    <t>PAPI</t>
  </si>
  <si>
    <t>PAHI</t>
  </si>
  <si>
    <t>POMR</t>
  </si>
  <si>
    <t>PPFI</t>
  </si>
  <si>
    <t>PFAR</t>
  </si>
  <si>
    <t>PFAI</t>
  </si>
  <si>
    <t>PRSR</t>
  </si>
  <si>
    <t>PRTE</t>
  </si>
  <si>
    <t>reinforce</t>
  </si>
  <si>
    <t>Pole - Remove</t>
  </si>
  <si>
    <t>PRVE</t>
  </si>
  <si>
    <t>retire</t>
  </si>
  <si>
    <t>PAHR</t>
  </si>
  <si>
    <t>PRCF</t>
  </si>
  <si>
    <t>A280</t>
  </si>
  <si>
    <t>C248</t>
  </si>
  <si>
    <t>unauthorised attachment</t>
  </si>
  <si>
    <t>Pole - Remove Foreign Attachment</t>
  </si>
  <si>
    <t>PRFA</t>
  </si>
  <si>
    <t>Foreign Attachment on Pole</t>
  </si>
  <si>
    <t>PRPS</t>
  </si>
  <si>
    <t>A144</t>
  </si>
  <si>
    <t>B707</t>
  </si>
  <si>
    <t>obstructed</t>
  </si>
  <si>
    <t>concrete around pole.</t>
  </si>
  <si>
    <t>further degradation avoided</t>
  </si>
  <si>
    <t>Pole (concrete) broken / damaged - concrete spalling.</t>
  </si>
  <si>
    <t>C266</t>
  </si>
  <si>
    <t>concrete spalling.</t>
  </si>
  <si>
    <t>Pole (concrete) degraded appearance - vandalism.</t>
  </si>
  <si>
    <t>C271</t>
  </si>
  <si>
    <t>degraded appearance</t>
  </si>
  <si>
    <t>vandalism.</t>
  </si>
  <si>
    <t>Pole (steel reticulation) degraded appearance - vandalism.</t>
  </si>
  <si>
    <t>C293</t>
  </si>
  <si>
    <t>Pole (steel reticulation) reduced strength - corrosion.</t>
  </si>
  <si>
    <t>C288</t>
  </si>
  <si>
    <t>corrosion.</t>
  </si>
  <si>
    <t>Pole (steel reticulation) reduced strength or failure - rag bolts / nuts corroded.</t>
  </si>
  <si>
    <t>C289</t>
  </si>
  <si>
    <t>rag bolts / nuts corroded.</t>
  </si>
  <si>
    <t>Pole (timber) broken / damaged - fire damage CCA pole  (bushfire/burning off).</t>
  </si>
  <si>
    <t>B804</t>
  </si>
  <si>
    <t>fire damage CCA pole  (bushfire/burning off).</t>
  </si>
  <si>
    <t>Pole (timber) degraded appearance - vandalism.</t>
  </si>
  <si>
    <t>C336</t>
  </si>
  <si>
    <t>Pole (timber) desapping required - dangerously hanging sapwood.</t>
  </si>
  <si>
    <t>C335</t>
  </si>
  <si>
    <t>desapping required</t>
  </si>
  <si>
    <t>dangerously hanging sapwood.</t>
  </si>
  <si>
    <t>Pole (timber) sapwood removal at ground line - fungal decay (external soft rot).</t>
  </si>
  <si>
    <t>B780</t>
  </si>
  <si>
    <t>sapwood removal at ground line</t>
  </si>
  <si>
    <t>fungal decay (external soft rot).</t>
  </si>
  <si>
    <t>Pole cap missing - previous design standard.</t>
  </si>
  <si>
    <t>B668</t>
  </si>
  <si>
    <t>missing</t>
  </si>
  <si>
    <t>Pole foundation bitumen paving reqd - access reqd for inspection.</t>
  </si>
  <si>
    <t>B837</t>
  </si>
  <si>
    <t>bitumen paving reqd</t>
  </si>
  <si>
    <t>access reqd for inspection.</t>
  </si>
  <si>
    <t>Pole foundation reduced strength - ground level changes / erosion.</t>
  </si>
  <si>
    <t>B031</t>
  </si>
  <si>
    <t>reduced strength</t>
  </si>
  <si>
    <t>ground level changes / erosion.</t>
  </si>
  <si>
    <t>Pole foundation remove concrete - access reqd for inspection.</t>
  </si>
  <si>
    <t>Pole steps below minimum height - non compliant installation.</t>
  </si>
  <si>
    <t>C353</t>
  </si>
  <si>
    <t>below minimum height</t>
  </si>
  <si>
    <t>non compliant installation.</t>
  </si>
  <si>
    <t>Pole steps broken / damaged - corrosion.</t>
  </si>
  <si>
    <t>C351</t>
  </si>
  <si>
    <t>Pole steps loose / missing - attachment degradation.</t>
  </si>
  <si>
    <t>C352</t>
  </si>
  <si>
    <t>loose / missing</t>
  </si>
  <si>
    <t>attachment degradation.</t>
  </si>
  <si>
    <t>Pole (timber) split - timber degradation.</t>
  </si>
  <si>
    <t>C332</t>
  </si>
  <si>
    <t>split</t>
  </si>
  <si>
    <t>timber degradation.</t>
  </si>
  <si>
    <t>A145</t>
  </si>
  <si>
    <t>C265</t>
  </si>
  <si>
    <t>aircraft impact.</t>
  </si>
  <si>
    <t>Pole (concrete) broken / damaged - corrosion of reinforcement.</t>
  </si>
  <si>
    <t>C267</t>
  </si>
  <si>
    <t>corrosion of reinforcement.</t>
  </si>
  <si>
    <t>Pole (concrete) broken / damaged - cracking / splitting.</t>
  </si>
  <si>
    <t>C260</t>
  </si>
  <si>
    <t>cracking / splitting.</t>
  </si>
  <si>
    <t>Pole (concrete) broken / damaged - extreme wind &gt;140km/h.</t>
  </si>
  <si>
    <t>C268</t>
  </si>
  <si>
    <t>extreme wind &gt;140km/h.</t>
  </si>
  <si>
    <t>Pole (concrete) broken / damaged - mechanical overload.</t>
  </si>
  <si>
    <t>C259</t>
  </si>
  <si>
    <t>mechanical overload.</t>
  </si>
  <si>
    <t>Pole (concrete) broken / damaged - support failure (stay / bollard).</t>
  </si>
  <si>
    <t>C261</t>
  </si>
  <si>
    <t>support failure (stay / bollard).</t>
  </si>
  <si>
    <t>Pole (concrete) broken / damaged - vegetation fallen from outside corridor.</t>
  </si>
  <si>
    <t>C262</t>
  </si>
  <si>
    <t>vegetation fallen from outside corridor.</t>
  </si>
  <si>
    <t>Pole (concrete) broken / damaged - vegetation fallen from within corridor.</t>
  </si>
  <si>
    <t>C263</t>
  </si>
  <si>
    <t>vegetation fallen from within corridor.</t>
  </si>
  <si>
    <t>Pole (concrete) broken / damaged - vehicle impact.</t>
  </si>
  <si>
    <t>C264</t>
  </si>
  <si>
    <t>vehicle impact.</t>
  </si>
  <si>
    <t>Pole (concrete) leaning - mechanical overload.</t>
  </si>
  <si>
    <t>C255</t>
  </si>
  <si>
    <t>leaning</t>
  </si>
  <si>
    <t>Pole (concrete) leaning - pole footing failure.</t>
  </si>
  <si>
    <t>C256</t>
  </si>
  <si>
    <t>pole footing failure.</t>
  </si>
  <si>
    <t>Pole (concrete) leaning - support failure (stay / bollard).</t>
  </si>
  <si>
    <t>C257</t>
  </si>
  <si>
    <t>Pole (concrete) leaning - vehicle impact.</t>
  </si>
  <si>
    <t>C258</t>
  </si>
  <si>
    <t>Pole (concrete) relocation reqd - conductor or pole encroaching property boundary.</t>
  </si>
  <si>
    <t>C272</t>
  </si>
  <si>
    <t>conductor or pole encroaching property boundary.</t>
  </si>
  <si>
    <t>Pole (steel reticulation) broken / damaged - aircraft impact.</t>
  </si>
  <si>
    <t>C285</t>
  </si>
  <si>
    <t>Pole (steel reticulation) broken / damaged - extreme wind &gt;140km/h.</t>
  </si>
  <si>
    <t>C286</t>
  </si>
  <si>
    <t>Pole (steel reticulation) broken / damaged - mechanical overload.</t>
  </si>
  <si>
    <t>C280</t>
  </si>
  <si>
    <t>Pole (steel reticulation) broken / damaged - support failure (stay / bollard).</t>
  </si>
  <si>
    <t>C281</t>
  </si>
  <si>
    <t>Pole (steel reticulation) broken / damaged - vegetation fallen from outside corridor.</t>
  </si>
  <si>
    <t>C282</t>
  </si>
  <si>
    <t>Pole (steel reticulation) broken / damaged - vegetation fallen from within corridor.</t>
  </si>
  <si>
    <t>C283</t>
  </si>
  <si>
    <t>Pole (steel reticulation) broken / damaged - vehicle impact.</t>
  </si>
  <si>
    <t>C284</t>
  </si>
  <si>
    <t>Pole (steel reticulation) leaning - mechanical overload.</t>
  </si>
  <si>
    <t>C276</t>
  </si>
  <si>
    <t>Pole (steel reticulation) leaning - pole footing failure.</t>
  </si>
  <si>
    <t>C277</t>
  </si>
  <si>
    <t>Pole (steel reticulation) leaning - support failure (stay / bollard).</t>
  </si>
  <si>
    <t>C278</t>
  </si>
  <si>
    <t>Pole (steel reticulation) leaning - vehicle impact.</t>
  </si>
  <si>
    <t>C279</t>
  </si>
  <si>
    <t>Pole (steel reticulation) reduced strength or failure - fire damage - bushfire / burning off.</t>
  </si>
  <si>
    <t>C291</t>
  </si>
  <si>
    <t>fire damage (bushfire / burning off).</t>
  </si>
  <si>
    <t>Pole (steel reticulation) relocation reqd - conductor or pole encroaching property boundary.</t>
  </si>
  <si>
    <t>C294</t>
  </si>
  <si>
    <t>Pole (timber) broken / damaged - aircraft impact.</t>
  </si>
  <si>
    <t>C312</t>
  </si>
  <si>
    <t>Pole (timber) broken / damaged - cracking / splitting.</t>
  </si>
  <si>
    <t>C304</t>
  </si>
  <si>
    <t>Pole (timber) broken / damaged - extreme wind &gt;140km/h.</t>
  </si>
  <si>
    <t>C313</t>
  </si>
  <si>
    <t>Pole (timber) broken / damaged - fire damage - asset related.</t>
  </si>
  <si>
    <t>C314</t>
  </si>
  <si>
    <t>fire damage (asset related).</t>
  </si>
  <si>
    <t>Pole (timber) broken / damaged - fire damage CCA pole (asset related).</t>
  </si>
  <si>
    <t>B803</t>
  </si>
  <si>
    <t>fire damage CCA pole (asset related).</t>
  </si>
  <si>
    <t>Pole (timber) broken / damaged - fungal decay - brown rot.</t>
  </si>
  <si>
    <t>C316</t>
  </si>
  <si>
    <t>deteriorated below grd (&gt; 0.4m)</t>
  </si>
  <si>
    <t>fungal decay (brown rot).</t>
  </si>
  <si>
    <t>Pole (timber) broken / damaged - fungal decay - external soft rot.</t>
  </si>
  <si>
    <t>C317</t>
  </si>
  <si>
    <t>Pole (timber) broken / damaged - fungal decay - other type.</t>
  </si>
  <si>
    <t>C318</t>
  </si>
  <si>
    <t>Pole (timber) broken / damaged - fungal decay - white rot.</t>
  </si>
  <si>
    <t>C319</t>
  </si>
  <si>
    <t>fungal decay (white rot).</t>
  </si>
  <si>
    <t>Pole (timber) broken / damaged - lightning.</t>
  </si>
  <si>
    <t>C302</t>
  </si>
  <si>
    <t>Pole (timber) broken / damaged - mechanical overload.</t>
  </si>
  <si>
    <t>C303</t>
  </si>
  <si>
    <t>Pole (timber) broken / damaged - support failure (stay / bollard).</t>
  </si>
  <si>
    <t>C305</t>
  </si>
  <si>
    <t>Pole (timber) broken / damaged - termites - coptotermes.</t>
  </si>
  <si>
    <t>C306</t>
  </si>
  <si>
    <t>termites (coptotermes).</t>
  </si>
  <si>
    <t>Pole (timber) broken / damaged - termites - nasutitermes.</t>
  </si>
  <si>
    <t>C307</t>
  </si>
  <si>
    <t>termites (nasutitermes).</t>
  </si>
  <si>
    <t>Pole (timber) broken / damaged - termites - unknown type.</t>
  </si>
  <si>
    <t>C308</t>
  </si>
  <si>
    <t>termites (other type).</t>
  </si>
  <si>
    <t>Pole (timber) broken / damaged - vegetation fallen from outside corridor.</t>
  </si>
  <si>
    <t>C309</t>
  </si>
  <si>
    <t>Pole (timber) broken / damaged - vegetation fallen from within corridor.</t>
  </si>
  <si>
    <t>C310</t>
  </si>
  <si>
    <t>Pole (timber) broken / damaged - vehicle impact.</t>
  </si>
  <si>
    <t>C311</t>
  </si>
  <si>
    <t>Pole (timber) buried / exposed - ground level changes / erosion.</t>
  </si>
  <si>
    <t>C320</t>
  </si>
  <si>
    <t>buried / exposed</t>
  </si>
  <si>
    <t>Pole (timber) deteriorated above grd ( 0 - 1.8m) - fungal decay - brown rot.</t>
  </si>
  <si>
    <t>B679</t>
  </si>
  <si>
    <t>deteriorated above grd ( 0 - 1.8m)</t>
  </si>
  <si>
    <t>Pole (timber) deteriorated above grd ( 0 - 1.8m) - fungal decay - other type.</t>
  </si>
  <si>
    <t>B670</t>
  </si>
  <si>
    <t>Pole (timber) deteriorated above grd ( 0 - 1.8m) - fungal decay - white rot.</t>
  </si>
  <si>
    <t>B676</t>
  </si>
  <si>
    <t>Pole (timber) deteriorated above grd ( 0 - 1.8m) - termites - coptotermes.</t>
  </si>
  <si>
    <t>B677</t>
  </si>
  <si>
    <t>Pole (timber) deteriorated below grd ( 0 - 0.4m) - termites - coptotermes.</t>
  </si>
  <si>
    <t>B673</t>
  </si>
  <si>
    <t>deteriorated below grd ( 0 - 0.4m)</t>
  </si>
  <si>
    <t>Pole (timber) deteriorated above grd ( 0 - 1.8m) - termites - nasutitermes.</t>
  </si>
  <si>
    <t>B678</t>
  </si>
  <si>
    <t>Pole (timber) deteriorated above grd ( 0 - 1.8m) - termites - other type.</t>
  </si>
  <si>
    <t>B683</t>
  </si>
  <si>
    <t>Pole (timber) deteriorated above grd (&gt; 1.8m) - fungal decay - brown rot.</t>
  </si>
  <si>
    <t>B691</t>
  </si>
  <si>
    <t>deteriorated above grd (&gt; 1.8m)</t>
  </si>
  <si>
    <t>Pole (timber) deteriorated above grd (&gt; 1.8m) - fungal decay - other type.</t>
  </si>
  <si>
    <t>B693</t>
  </si>
  <si>
    <t>Pole (timber) deteriorated above grd (&gt; 1.8m) - fungal decay - white rot.</t>
  </si>
  <si>
    <t>B692</t>
  </si>
  <si>
    <t>Pole (timber) deteriorated above grd (&gt; 1.8m) - termites - coptotermes.</t>
  </si>
  <si>
    <t>B688</t>
  </si>
  <si>
    <t>Pole (timber) deteriorated above grd (&gt; 1.8m) - termites - nasutitermes.</t>
  </si>
  <si>
    <t>B689</t>
  </si>
  <si>
    <t>Pole (timber) deteriorated above grd (&gt; 1.8m) - termites - other type.</t>
  </si>
  <si>
    <t>B690</t>
  </si>
  <si>
    <t>Pole (timber) deteriorated below grd ( 0 - 0.4m) - fungal decay - brown rot.</t>
  </si>
  <si>
    <t>B681</t>
  </si>
  <si>
    <t>Pole (timber) deteriorated below grd ( 0 - 0.4m) - fungal decay - external soft rot.</t>
  </si>
  <si>
    <t>B682</t>
  </si>
  <si>
    <t>Pole (timber) deteriorated below grd ( 0 - 0.4m) - fungal decay - other type.</t>
  </si>
  <si>
    <t>B684</t>
  </si>
  <si>
    <t>Pole (timber) deteriorated below grd ( 0 - 0.4m) - fungal decay - white rot.</t>
  </si>
  <si>
    <t>B685</t>
  </si>
  <si>
    <t>Pole (timber) deteriorated below grd ( 0 - 0.4m) - termites - nasutitermes.</t>
  </si>
  <si>
    <t>B674</t>
  </si>
  <si>
    <t>Pole (timber) deteriorated below grd ( 0 - 0.4m) - termites - other type.</t>
  </si>
  <si>
    <t>B675</t>
  </si>
  <si>
    <t>Pole (timber) leaning - mechanical overload.</t>
  </si>
  <si>
    <t>C298</t>
  </si>
  <si>
    <t>Pole (timber) leaning - pole footing failure.</t>
  </si>
  <si>
    <t>C299</t>
  </si>
  <si>
    <t>Pole (timber) leaning - support failure (stay / bollard).</t>
  </si>
  <si>
    <t>C300</t>
  </si>
  <si>
    <t>Pole (timber) leaning - vehicle impact.</t>
  </si>
  <si>
    <t>C301</t>
  </si>
  <si>
    <t>Pole (timber) relocation reqd - conductor or pole encroaching property boundary.</t>
  </si>
  <si>
    <t>C337</t>
  </si>
  <si>
    <t>Pole reinforcement broken / damaged - vehicle impact.</t>
  </si>
  <si>
    <t>C346</t>
  </si>
  <si>
    <t>C350</t>
  </si>
  <si>
    <t>Pole reinforcement reduced strength - incorrect reinforcement.</t>
  </si>
  <si>
    <t>C347</t>
  </si>
  <si>
    <t>incorrect reinforcement.</t>
  </si>
  <si>
    <t>Pole reinforcement reduced strength - loose bands.</t>
  </si>
  <si>
    <t>C348</t>
  </si>
  <si>
    <t>loose bands.</t>
  </si>
  <si>
    <t>Transformer insufficient clearance - unauthorised construction.</t>
  </si>
  <si>
    <t>B478</t>
  </si>
  <si>
    <t>Pole (timber) broken / damaged - fire damage - bushfire / burning off.</t>
  </si>
  <si>
    <t>C315</t>
  </si>
  <si>
    <t>PRSA</t>
  </si>
  <si>
    <t>Not Suitable - Recloser Site</t>
  </si>
  <si>
    <t>Not Suitable - Regulator Site</t>
  </si>
  <si>
    <t>Not Suitable - Substation Site</t>
  </si>
  <si>
    <t>Not Suitable - Switch Gear Site</t>
  </si>
  <si>
    <t>System Augmentation</t>
  </si>
  <si>
    <t>PRPC</t>
  </si>
  <si>
    <t>PRPT</t>
  </si>
  <si>
    <t>PBTB</t>
  </si>
  <si>
    <t>PRRB</t>
  </si>
  <si>
    <t>A298</t>
  </si>
  <si>
    <t>PSPA</t>
  </si>
  <si>
    <t>exclude the task</t>
  </si>
  <si>
    <t>A146</t>
  </si>
  <si>
    <t>C243</t>
  </si>
  <si>
    <t>Pole leaning - pole footing failure.</t>
  </si>
  <si>
    <t>C244</t>
  </si>
  <si>
    <t>Pole leaning - support failure (stay / bollard).</t>
  </si>
  <si>
    <t>C245</t>
  </si>
  <si>
    <t>Pole leaning - vehicle impact.</t>
  </si>
  <si>
    <t>C246</t>
  </si>
  <si>
    <t>Pole - Straighten</t>
  </si>
  <si>
    <t>PSTN</t>
  </si>
  <si>
    <t>PTSR</t>
  </si>
  <si>
    <t>A147</t>
  </si>
  <si>
    <t>C322</t>
  </si>
  <si>
    <t>Pole (timber) reduced strength - termites - nasutitermes.</t>
  </si>
  <si>
    <t>C323</t>
  </si>
  <si>
    <t>Pole (timber) reduced strength - termites - unknown type.</t>
  </si>
  <si>
    <t>C324</t>
  </si>
  <si>
    <t>PTRF</t>
  </si>
  <si>
    <t>PTRT</t>
  </si>
  <si>
    <t>A148</t>
  </si>
  <si>
    <t>PTTF</t>
  </si>
  <si>
    <t>PTTR</t>
  </si>
  <si>
    <t>PTBA</t>
  </si>
  <si>
    <t>A151</t>
  </si>
  <si>
    <t>C673</t>
  </si>
  <si>
    <t>damaged / missing</t>
  </si>
  <si>
    <t>not installed where reqd.</t>
  </si>
  <si>
    <t>A152</t>
  </si>
  <si>
    <t>B033</t>
  </si>
  <si>
    <t>failure of attachment.</t>
  </si>
  <si>
    <t>A150</t>
  </si>
  <si>
    <t>B333</t>
  </si>
  <si>
    <t>installation reqd</t>
  </si>
  <si>
    <t>wildlife accessing poletop.</t>
  </si>
  <si>
    <t>A318</t>
  </si>
  <si>
    <t>B863</t>
  </si>
  <si>
    <t>corrosion / deterioration.</t>
  </si>
  <si>
    <t>A153</t>
  </si>
  <si>
    <t>C321</t>
  </si>
  <si>
    <t>Pole (timber) reduced strength - fire damage - asset related.</t>
  </si>
  <si>
    <t>C325</t>
  </si>
  <si>
    <t>Pole (timber) reduced strength - fire damage - bushfire / burning off.</t>
  </si>
  <si>
    <t>C326</t>
  </si>
  <si>
    <t>Pole (timber) reduced strength - fire damage CCA pole  (bushfire/burning off).</t>
  </si>
  <si>
    <t>B806</t>
  </si>
  <si>
    <t>Pole (timber) reduced strength - fire damage CCA pole (asset related).</t>
  </si>
  <si>
    <t>B805</t>
  </si>
  <si>
    <t>Pole (timber) reduced strength - fungal decay - brown rot.</t>
  </si>
  <si>
    <t>C327</t>
  </si>
  <si>
    <t>Pole (timber) reduced strength - fungal decay - external soft rot.</t>
  </si>
  <si>
    <t>C328</t>
  </si>
  <si>
    <t>Pole (timber) reduced strength - fungal decay - other type.</t>
  </si>
  <si>
    <t>C329</t>
  </si>
  <si>
    <t>Pole (timber) reduced strength - fungal decay - white rot.</t>
  </si>
  <si>
    <t>C330</t>
  </si>
  <si>
    <t>Pole reinforcement installation reqd - capital program.</t>
  </si>
  <si>
    <t>B621</t>
  </si>
  <si>
    <t>Pole reinforcement reduced strength - vehicle impact.</t>
  </si>
  <si>
    <t>C349</t>
  </si>
  <si>
    <t>A154</t>
  </si>
  <si>
    <t>A155</t>
  </si>
  <si>
    <t>PWAM</t>
  </si>
  <si>
    <t>PWCP</t>
  </si>
  <si>
    <t>PWDR</t>
  </si>
  <si>
    <t>captured in other tasks</t>
  </si>
  <si>
    <t>PWRI</t>
  </si>
  <si>
    <t>PWRP</t>
  </si>
  <si>
    <t>PWIP</t>
  </si>
  <si>
    <t>PWZA</t>
  </si>
  <si>
    <t>PSTR</t>
  </si>
  <si>
    <t>A281</t>
  </si>
  <si>
    <t>C333</t>
  </si>
  <si>
    <t>temporary support reqd</t>
  </si>
  <si>
    <t>significantly reduced pole strength.</t>
  </si>
  <si>
    <t>OH - Stay and Guy Assemblies</t>
  </si>
  <si>
    <t>A196</t>
  </si>
  <si>
    <t>A198</t>
  </si>
  <si>
    <t>A283</t>
  </si>
  <si>
    <t>B347</t>
  </si>
  <si>
    <t>pole overloaded / leaning.</t>
  </si>
  <si>
    <t>A188</t>
  </si>
  <si>
    <t>C519</t>
  </si>
  <si>
    <t>animal damage.</t>
  </si>
  <si>
    <t>A189</t>
  </si>
  <si>
    <t>C012</t>
  </si>
  <si>
    <t>livestock / normal use.</t>
  </si>
  <si>
    <t>Stay barrier broken / damaged - bushfire.</t>
  </si>
  <si>
    <t>B851</t>
  </si>
  <si>
    <t>bushfire.</t>
  </si>
  <si>
    <t>A190</t>
  </si>
  <si>
    <t>B507</t>
  </si>
  <si>
    <t>corrosion of galvanised steel rod.</t>
  </si>
  <si>
    <t>Ground anchor broken / damaged - deterioration of bed log.</t>
  </si>
  <si>
    <t>B506</t>
  </si>
  <si>
    <t>deterioration of bed log.</t>
  </si>
  <si>
    <t>Ground anchor moves in ground - foundation failure - erosion/subsidance.</t>
  </si>
  <si>
    <t>B508</t>
  </si>
  <si>
    <t>moves in ground</t>
  </si>
  <si>
    <t>foundation failure (erosion/subsidance).</t>
  </si>
  <si>
    <t>Ground anchor pulls out of ground - non compliant installation.</t>
  </si>
  <si>
    <t>B509</t>
  </si>
  <si>
    <t>pulls out of ground</t>
  </si>
  <si>
    <t>Ground anchor replacement reqd - programmed replacement.</t>
  </si>
  <si>
    <t>B602</t>
  </si>
  <si>
    <t>replacement reqd</t>
  </si>
  <si>
    <t>programmed replacement.</t>
  </si>
  <si>
    <t>Stay replacement reqd - temporary installation.</t>
  </si>
  <si>
    <t>B852</t>
  </si>
  <si>
    <t>temporary installation.</t>
  </si>
  <si>
    <t>A193</t>
  </si>
  <si>
    <t>B655</t>
  </si>
  <si>
    <t>loose</t>
  </si>
  <si>
    <t>ground anchor movement.</t>
  </si>
  <si>
    <t>Stay wire arrangement loose - pole movement.</t>
  </si>
  <si>
    <t>B656</t>
  </si>
  <si>
    <t>pole movement.</t>
  </si>
  <si>
    <t>C503</t>
  </si>
  <si>
    <t>Side walk strut broken / damaged - third party impact.</t>
  </si>
  <si>
    <t>C502</t>
  </si>
  <si>
    <t>third party impact.</t>
  </si>
  <si>
    <t>Stay insulator broken / damaged - broken insulator.</t>
  </si>
  <si>
    <t>C510</t>
  </si>
  <si>
    <t>insulation degradation.</t>
  </si>
  <si>
    <t>Stay insulator broken / damaged - degradation of timber insulation beam.</t>
  </si>
  <si>
    <t>C509</t>
  </si>
  <si>
    <t>Stay insulator broken / damaged - lightning.</t>
  </si>
  <si>
    <t>C508</t>
  </si>
  <si>
    <t>Stay insulator broken / damaged - unknown.</t>
  </si>
  <si>
    <t>B637</t>
  </si>
  <si>
    <t>unknown.</t>
  </si>
  <si>
    <t>Stay insulator missing - not installed.</t>
  </si>
  <si>
    <t>C511</t>
  </si>
  <si>
    <t>not installed.</t>
  </si>
  <si>
    <t>Stay wire arrangement broken / damaged - mechanical failure of insulator.</t>
  </si>
  <si>
    <t>C516</t>
  </si>
  <si>
    <t>deterioration.</t>
  </si>
  <si>
    <t>Stay wire arrangement slips - deadend/grip slippage on polymeric/timber longrod.</t>
  </si>
  <si>
    <t>C521</t>
  </si>
  <si>
    <t>deadend / grip slippage.</t>
  </si>
  <si>
    <t>Stay wire arrangement slips - defective preformed splice.</t>
  </si>
  <si>
    <t>C522</t>
  </si>
  <si>
    <t>defective preformed splice.</t>
  </si>
  <si>
    <t>Stay wire arrangement slips - split pole head/eye bolt arrangement.</t>
  </si>
  <si>
    <t>C523</t>
  </si>
  <si>
    <t>split pole head/eye bolt arrangement.</t>
  </si>
  <si>
    <t>Stay wire batten damaged / missing - animal damage.</t>
  </si>
  <si>
    <t>B733</t>
  </si>
  <si>
    <t>Stay wire batten damaged / missing - deterioration.</t>
  </si>
  <si>
    <t>C526</t>
  </si>
  <si>
    <t>Stay wire batten damaged / missing - not installed.</t>
  </si>
  <si>
    <t>C525</t>
  </si>
  <si>
    <t>Stay wire batten damaged / missing - third party impact.</t>
  </si>
  <si>
    <t>C524</t>
  </si>
  <si>
    <t>Stay wire batten damaged / missing - vandalism.</t>
  </si>
  <si>
    <t>C527</t>
  </si>
  <si>
    <t>Stay wire thimble dislodged - unknown.</t>
  </si>
  <si>
    <t>B782</t>
  </si>
  <si>
    <t>dislodged</t>
  </si>
  <si>
    <t>A194</t>
  </si>
  <si>
    <t>Stay insulator electrical breakdown - degradation of timber insulation beam.</t>
  </si>
  <si>
    <t>C513</t>
  </si>
  <si>
    <t>electrical breakdown</t>
  </si>
  <si>
    <t>degradation of timber insulation beam.</t>
  </si>
  <si>
    <t>Stay insulator electrical breakdown - lightning.</t>
  </si>
  <si>
    <t>C512</t>
  </si>
  <si>
    <t>Stay replacement reqd - programmed replacement.</t>
  </si>
  <si>
    <t>B601</t>
  </si>
  <si>
    <t>Stay wire arrangement broken / damaged - corrosion.</t>
  </si>
  <si>
    <t>C520</t>
  </si>
  <si>
    <t>Stay wire arrangement broken / damaged - lightning.</t>
  </si>
  <si>
    <t>C515</t>
  </si>
  <si>
    <t>Stay wire arrangement broken / damaged - non compliant installation.</t>
  </si>
  <si>
    <t>C514</t>
  </si>
  <si>
    <t>Stay wire arrangement broken / damaged - third party impact.</t>
  </si>
  <si>
    <t>C517</t>
  </si>
  <si>
    <t>Stay wire arrangement broken / damaged - vandalism.</t>
  </si>
  <si>
    <t>C518</t>
  </si>
  <si>
    <t>Conductor - repair</t>
  </si>
  <si>
    <t>A030</t>
  </si>
  <si>
    <t>Conductor tie (hand) broken / damaged - corrosion.</t>
  </si>
  <si>
    <t>B232</t>
  </si>
  <si>
    <t>hand</t>
  </si>
  <si>
    <t>AAC/AAAC</t>
  </si>
  <si>
    <t>Conductor tie (hand ACSR/SCAC) broken / damaged - corrosion.</t>
  </si>
  <si>
    <t>B751</t>
  </si>
  <si>
    <t>ACSR/SCAC</t>
  </si>
  <si>
    <t>Conductor tie (hand HDCu) broken / damaged - corrosion.</t>
  </si>
  <si>
    <t>B752</t>
  </si>
  <si>
    <t>HDCu</t>
  </si>
  <si>
    <t>Conductor tie (hand SCGZ) broken / damaged - corrosion.</t>
  </si>
  <si>
    <t>B753</t>
  </si>
  <si>
    <t>SCGZ</t>
  </si>
  <si>
    <t>Conductor tie (preformed) broken / damaged - corrosion.</t>
  </si>
  <si>
    <t>B001</t>
  </si>
  <si>
    <t>preformed</t>
  </si>
  <si>
    <t>Conductor tie (preformed ACSR/SCAC) broken / damaged - corrosion.</t>
  </si>
  <si>
    <t>B766</t>
  </si>
  <si>
    <t>Conductor tie (preformed HDCu) broken / damaged - corrosion.</t>
  </si>
  <si>
    <t>B767</t>
  </si>
  <si>
    <t>Conductor tie (preformed SCGZ) broken / damaged - corrosion.</t>
  </si>
  <si>
    <t>B768</t>
  </si>
  <si>
    <t>Conductor tie (hand) broken / damaged - fatigue.</t>
  </si>
  <si>
    <t>B233</t>
  </si>
  <si>
    <t>fatigue.</t>
  </si>
  <si>
    <t>Conductor tie (hand ACSR/SCAC) broken / damaged - fatigue.</t>
  </si>
  <si>
    <t>B754</t>
  </si>
  <si>
    <t>Conductor tie (hand HDCu) broken / damaged - fatigue.</t>
  </si>
  <si>
    <t>B755</t>
  </si>
  <si>
    <t>Conductor tie (hand SCGZ) broken / damaged - fatigue.</t>
  </si>
  <si>
    <t>B756</t>
  </si>
  <si>
    <t>Conductor tie (preformed) broken / damaged - fatigue.</t>
  </si>
  <si>
    <t>B002</t>
  </si>
  <si>
    <t>Conductor tie (preformed ACSR/SCAC) broken / damaged - fatigue.</t>
  </si>
  <si>
    <t>B769</t>
  </si>
  <si>
    <t>Conductor tie (preformed HDCu) broken / damaged - fatigue.</t>
  </si>
  <si>
    <t>B770</t>
  </si>
  <si>
    <t>Conductor tie (preformed SCGZ) broken / damaged - fatigue.</t>
  </si>
  <si>
    <t>B771</t>
  </si>
  <si>
    <t>Conductor tie (hand) broken / damaged - pole/conductor impact.</t>
  </si>
  <si>
    <t>B231</t>
  </si>
  <si>
    <t>pole/conductor impact.</t>
  </si>
  <si>
    <t>Conductor tie (hand ACSR/SCAC) broken / damaged - pole/conductor impact.</t>
  </si>
  <si>
    <t>B748</t>
  </si>
  <si>
    <t>Conductor tie (hand HDCu) broken / damaged - pole/conductor impact.</t>
  </si>
  <si>
    <t>B749</t>
  </si>
  <si>
    <t>Conductor tie (hand SCGZ) broken / damaged - pole/conductor impact.</t>
  </si>
  <si>
    <t>B750</t>
  </si>
  <si>
    <t>Conductor tie (preformed) broken / damaged - pole/conductor impact.</t>
  </si>
  <si>
    <t>B000</t>
  </si>
  <si>
    <t>Conductor tie (preformed ACSR/SCAC) broken / damaged - pole/conductor impact.</t>
  </si>
  <si>
    <t>B763</t>
  </si>
  <si>
    <t>Conductor tie (preformed HDCu) broken / damaged - pole/conductor impact.</t>
  </si>
  <si>
    <t>B764</t>
  </si>
  <si>
    <t>Conductor tie (preformed SCGZ) broken / damaged - pole/conductor impact.</t>
  </si>
  <si>
    <t>B765</t>
  </si>
  <si>
    <t>Conductor tie (hand) broken / damaged - non compliant installation.</t>
  </si>
  <si>
    <t>B230</t>
  </si>
  <si>
    <t>(installation error)</t>
  </si>
  <si>
    <t>Conductor tie (hand ACSR/SCAC) broken / damaged - non compliant installation.</t>
  </si>
  <si>
    <t>B745</t>
  </si>
  <si>
    <t>Conductor tie (hand HDCu) damaged / missing - non compliant installation.</t>
  </si>
  <si>
    <t>B746</t>
  </si>
  <si>
    <t>Conductor tie (hand SCGZ) broken / damaged - non compliant installation.</t>
  </si>
  <si>
    <t>B747</t>
  </si>
  <si>
    <t>Conductor tie (preformed) broken / damaged - non compliant installation.</t>
  </si>
  <si>
    <t>C999</t>
  </si>
  <si>
    <t>Conductor tie (preformed ACSR/SCAC) broken / damaged - non compliant installation.</t>
  </si>
  <si>
    <t>B772</t>
  </si>
  <si>
    <t>Conductor tie (preformed HDCu) broken / damaged - non compliant installation.</t>
  </si>
  <si>
    <t>B773</t>
  </si>
  <si>
    <t>Conductor tie (preformed SCGZ) broken / damaged - non compliant installation.</t>
  </si>
  <si>
    <t>B774</t>
  </si>
  <si>
    <t>Conductor tie (hand) replacement reqd - conductor augmentation.</t>
  </si>
  <si>
    <t>B235</t>
  </si>
  <si>
    <t>conductor augmentation.</t>
  </si>
  <si>
    <t>(related asset failure)</t>
  </si>
  <si>
    <t>Conductor tie (hand) replacement reqd - conductor retension.</t>
  </si>
  <si>
    <t>B234</t>
  </si>
  <si>
    <t>conductor retension.</t>
  </si>
  <si>
    <t>Conductor tie (hand ACSR/SCAC) replacement reqd - conductor augmentation.</t>
  </si>
  <si>
    <t>B760</t>
  </si>
  <si>
    <t>Conductor tie (hand ACSR/SCAC) replacement reqd - conductor retension.</t>
  </si>
  <si>
    <t>B757</t>
  </si>
  <si>
    <t>Conductor tie (hand HDCu) replacement reqd - conductor augmentation.</t>
  </si>
  <si>
    <t>B761</t>
  </si>
  <si>
    <t>Conductor tie (hand HDCu) replacement reqd - conductor retension.</t>
  </si>
  <si>
    <t>B758</t>
  </si>
  <si>
    <t>Conductor tie (hand SCGZ) replacement reqd - conductor augmentation.</t>
  </si>
  <si>
    <t>B762</t>
  </si>
  <si>
    <t>Conductor tie (hand SCGZ) replacement reqd - conductor retension.</t>
  </si>
  <si>
    <t>B759</t>
  </si>
  <si>
    <t>OH - Crossarms and Constructions</t>
  </si>
  <si>
    <t>A060</t>
  </si>
  <si>
    <t>Crossarm further inspection required - damaged / deteriorated.</t>
  </si>
  <si>
    <t>B303</t>
  </si>
  <si>
    <t>damaged / deteriorated.</t>
  </si>
  <si>
    <t>XFAS</t>
  </si>
  <si>
    <t>Crossarm Split</t>
  </si>
  <si>
    <t>(cracking / splitting)</t>
  </si>
  <si>
    <t>fit anti-split bolt</t>
  </si>
  <si>
    <t>Crossarm Burnt</t>
  </si>
  <si>
    <t>burnt</t>
  </si>
  <si>
    <t>(fire damage)</t>
  </si>
  <si>
    <t>Crossarm Lightning Strike</t>
  </si>
  <si>
    <t>Crossarm - Replace</t>
  </si>
  <si>
    <t>XREP</t>
  </si>
  <si>
    <t>Leaning Pins</t>
  </si>
  <si>
    <t>pin</t>
  </si>
  <si>
    <t>Crossarm - Further Inspection Required</t>
  </si>
  <si>
    <t>XFIR</t>
  </si>
  <si>
    <t>termites.</t>
  </si>
  <si>
    <t>(termites)</t>
  </si>
  <si>
    <t>Crossarm Badly Weathered</t>
  </si>
  <si>
    <t>badly weathered.</t>
  </si>
  <si>
    <t>(weathering)</t>
  </si>
  <si>
    <t>Crossarm Loose/Twisted</t>
  </si>
  <si>
    <t>loose/twisted</t>
  </si>
  <si>
    <t>XILC</t>
  </si>
  <si>
    <t>A062</t>
  </si>
  <si>
    <t>Crossarm (timber) anti-split bolts reqd - cracking / splitting.</t>
  </si>
  <si>
    <t>B704</t>
  </si>
  <si>
    <t>anti-split bolts reqd</t>
  </si>
  <si>
    <t>timber</t>
  </si>
  <si>
    <t>Crossarm fittings deteriorated - corrosion.</t>
  </si>
  <si>
    <t>B706</t>
  </si>
  <si>
    <t>A063</t>
  </si>
  <si>
    <t>A321</t>
  </si>
  <si>
    <t>A065</t>
  </si>
  <si>
    <t>Crossarm fittings loose - loose / missing bolts.</t>
  </si>
  <si>
    <t>B705</t>
  </si>
  <si>
    <t>loose / missing bolts.</t>
  </si>
  <si>
    <t>[Crossarm - Hardware - Bolt]</t>
  </si>
  <si>
    <t>tighten</t>
  </si>
  <si>
    <t>Crossarm further inspection required - king bolt not visible.</t>
  </si>
  <si>
    <t>B302</t>
  </si>
  <si>
    <t>king bolt not visible.</t>
  </si>
  <si>
    <t>[Crossarm - Hardware - King Bolt]</t>
  </si>
  <si>
    <t>Crossarm (fibreglass) loose/twisted - hardware/king bolt loose.</t>
  </si>
  <si>
    <t>C908</t>
  </si>
  <si>
    <t>hardware/king bolt loose.</t>
  </si>
  <si>
    <t>fibreglass</t>
  </si>
  <si>
    <t>Crossarm (steel) broken / damaged - corrosion.</t>
  </si>
  <si>
    <t>C928</t>
  </si>
  <si>
    <t>steel</t>
  </si>
  <si>
    <t>Crossarm (fibreglass) broken / damaged - cracking / splitting.</t>
  </si>
  <si>
    <t>C911</t>
  </si>
  <si>
    <t>Crossarm (timber) broken / damaged - cracking / splitting.</t>
  </si>
  <si>
    <t>C953</t>
  </si>
  <si>
    <t>Crossarm (timber laminated) broken / damaged - cracking / splitting.</t>
  </si>
  <si>
    <t>C937</t>
  </si>
  <si>
    <t>timber laminated</t>
  </si>
  <si>
    <t>Crossarm (timber PEC) broken / damaged - cracking / splitting.</t>
  </si>
  <si>
    <t>C969</t>
  </si>
  <si>
    <t>timber PEC</t>
  </si>
  <si>
    <t>Crossarm (fibreglass) broken / damaged - fire damage - asset related.</t>
  </si>
  <si>
    <t>C918</t>
  </si>
  <si>
    <t>Crossarm (timber) broken / damaged - fire damage - asset related.</t>
  </si>
  <si>
    <t>C959</t>
  </si>
  <si>
    <t>Crossarm (timber laminated) broken / damaged - fire damage - asset related.</t>
  </si>
  <si>
    <t>C943</t>
  </si>
  <si>
    <t>Crossarm (timber PEC) broken / damaged - fire damage - asset related.</t>
  </si>
  <si>
    <t>C975</t>
  </si>
  <si>
    <t>Crossarm (timber) broken / damaged - fungal decay - other type.</t>
  </si>
  <si>
    <t>C960</t>
  </si>
  <si>
    <t>(fungal decay)</t>
  </si>
  <si>
    <t>Crossarm (timber) broken / damaged - fungal decay - white rot.</t>
  </si>
  <si>
    <t>C961</t>
  </si>
  <si>
    <t>Crossarm (timber laminated) broken / damaged - fungal decay - other type.</t>
  </si>
  <si>
    <t>C944</t>
  </si>
  <si>
    <t>Crossarm (timber laminated) broken / damaged - fungal decay - white rot.</t>
  </si>
  <si>
    <t>C945</t>
  </si>
  <si>
    <t>Crossarm (timber PEC) broken / damaged - fungal decay - other type.</t>
  </si>
  <si>
    <t>C976</t>
  </si>
  <si>
    <t>Crossarm (timber PEC) broken / damaged - fungal decay - white rot.</t>
  </si>
  <si>
    <t>C977</t>
  </si>
  <si>
    <t>Crossarm Fungal Decay</t>
  </si>
  <si>
    <t>fungal decay.</t>
  </si>
  <si>
    <t>Crossarm (fibreglass) broken / damaged - wind / storm debris (non veg).</t>
  </si>
  <si>
    <t>C914</t>
  </si>
  <si>
    <t>wind / storm debris (non veg).</t>
  </si>
  <si>
    <t>Crossarm (fibreglass) broken / damaged - vegetation fallen from outside corridor.</t>
  </si>
  <si>
    <t>C912</t>
  </si>
  <si>
    <t>Crossarm (fibreglass) broken / damaged - vegetation fallen from within corridor.</t>
  </si>
  <si>
    <t>C913</t>
  </si>
  <si>
    <t>Crossarm (steel) broken / damaged - wind / storm debris (non veg).</t>
  </si>
  <si>
    <t>C926</t>
  </si>
  <si>
    <t>Crossarm (steel) broken / damaged - vegetation fallen from outside corridor.</t>
  </si>
  <si>
    <t>C924</t>
  </si>
  <si>
    <t>Crossarm (steel) broken / damaged - vegetation fallen from within corridor.</t>
  </si>
  <si>
    <t>C925</t>
  </si>
  <si>
    <t>Crossarm (timber) broken / damaged - wind / storm debris (non veg).</t>
  </si>
  <si>
    <t>C957</t>
  </si>
  <si>
    <t>Crossarm (timber) broken / damaged - vegetation fallen from outside corridor.</t>
  </si>
  <si>
    <t>C955</t>
  </si>
  <si>
    <t>Crossarm (timber) broken / damaged - vegetation fallen from within corridor.</t>
  </si>
  <si>
    <t>C956</t>
  </si>
  <si>
    <t>Crossarm (timber laminated) broken / damaged - wind / storm debris (non veg).</t>
  </si>
  <si>
    <t>C941</t>
  </si>
  <si>
    <t>Crossarm (timber laminated) broken / damaged - vegetation fallen from outside corridor.</t>
  </si>
  <si>
    <t>C939</t>
  </si>
  <si>
    <t>Crossarm (timber laminated) broken / damaged - vegetation fallen from within corridor.</t>
  </si>
  <si>
    <t>C940</t>
  </si>
  <si>
    <t>Crossarm (timber PEC) broken / damaged - wind / storm debris (non veg).</t>
  </si>
  <si>
    <t>C973</t>
  </si>
  <si>
    <t>Crossarm (timber PEC) broken / damaged - vegetation fallen from outside corridor.</t>
  </si>
  <si>
    <t>C971</t>
  </si>
  <si>
    <t>Crossarm (timber PEC) broken / damaged - vegetation fallen from within corridor.</t>
  </si>
  <si>
    <t>C972</t>
  </si>
  <si>
    <t>Crossarm (fibreglass) broken / damaged - lightning.</t>
  </si>
  <si>
    <t>C909</t>
  </si>
  <si>
    <t>Crossarm (timber) broken / damaged - lightning.</t>
  </si>
  <si>
    <t>C952</t>
  </si>
  <si>
    <t>Crossarm (timber laminated) broken / damaged - lightning.</t>
  </si>
  <si>
    <t>C936</t>
  </si>
  <si>
    <t>Crossarm (timber PEC) broken / damaged - lightning.</t>
  </si>
  <si>
    <t>C968</t>
  </si>
  <si>
    <t>Crossarm (fibreglass) broken / damaged - mechanical overload.</t>
  </si>
  <si>
    <t>C910</t>
  </si>
  <si>
    <t>Crossarm (fibreglass) broken / damaged - secondary failure.</t>
  </si>
  <si>
    <t>C916</t>
  </si>
  <si>
    <t>secondary failure.</t>
  </si>
  <si>
    <t>Crossarm (steel) broken / damaged - mechanical overload.</t>
  </si>
  <si>
    <t>C923</t>
  </si>
  <si>
    <t>Crossarm (steel) broken / damaged - secondary failure.</t>
  </si>
  <si>
    <t>C929</t>
  </si>
  <si>
    <t>Crossarm (timber) broken / damaged - secondary failure.</t>
  </si>
  <si>
    <t>C958</t>
  </si>
  <si>
    <t>Crossarm (timber laminated) broken / damaged - secondary failure.</t>
  </si>
  <si>
    <t>C942</t>
  </si>
  <si>
    <t>Crossarm (timber PEC) broken / damaged - secondary failure.</t>
  </si>
  <si>
    <t>C974</t>
  </si>
  <si>
    <t>Crossarm (timber) broken / damaged - termites.</t>
  </si>
  <si>
    <t>C954</t>
  </si>
  <si>
    <t>Crossarm (timber laminated) broken / damaged - termites.</t>
  </si>
  <si>
    <t>C938</t>
  </si>
  <si>
    <t>Crossarm (timber PEC) broken / damaged - termites.</t>
  </si>
  <si>
    <t>C970</t>
  </si>
  <si>
    <t>PEC Crossarm</t>
  </si>
  <si>
    <t>Crossarm (fibreglass) broken / damaged - fibreglass degradation.</t>
  </si>
  <si>
    <t>C917</t>
  </si>
  <si>
    <t>fibreglass degradation.</t>
  </si>
  <si>
    <t>Crossarm (timber) broken / damaged - badly weathered.</t>
  </si>
  <si>
    <t>B653</t>
  </si>
  <si>
    <t>Laminated Crossarm Deterioration</t>
  </si>
  <si>
    <t>Crossarm (steel) loose/twisted - hardware/king bolt loose.</t>
  </si>
  <si>
    <t>C922</t>
  </si>
  <si>
    <t>Crossarm (timber) loose/twisted - mechanical overload.</t>
  </si>
  <si>
    <t>C949</t>
  </si>
  <si>
    <t>Crossarm (timber laminated) loose/twisted - mechanical overload.</t>
  </si>
  <si>
    <t>C933</t>
  </si>
  <si>
    <t>Crossarm (timber PEC) loose/twisted - mechanical overload.</t>
  </si>
  <si>
    <t>C965</t>
  </si>
  <si>
    <t>Crossarm (timber) insulator pins leaning - unknown.</t>
  </si>
  <si>
    <t>B726</t>
  </si>
  <si>
    <t>insulator pins leaning</t>
  </si>
  <si>
    <t>Crossarm (timber) loose/twisted - hardware/king bolt loose.</t>
  </si>
  <si>
    <t>C951</t>
  </si>
  <si>
    <t>Crossarm (fibreglass) insufficient phase clearance - incorrect size installed.</t>
  </si>
  <si>
    <t>C920</t>
  </si>
  <si>
    <t>insufficient phase clearance</t>
  </si>
  <si>
    <t>incorrect size installed.</t>
  </si>
  <si>
    <t>Crossarm (fibreglass) insufficient strength / size - incorrect size installed.</t>
  </si>
  <si>
    <t>C921</t>
  </si>
  <si>
    <t>insufficient strength / size</t>
  </si>
  <si>
    <t>Crossarm (steel) insufficient phase clearance - incorrect size installed.</t>
  </si>
  <si>
    <t>C931</t>
  </si>
  <si>
    <t>Crossarm (steel) insufficient strength / size - incorrect size installed.</t>
  </si>
  <si>
    <t>C932</t>
  </si>
  <si>
    <t>Crossarm (timber) insufficient phase clearance - incorrect size installed.</t>
  </si>
  <si>
    <t>C963</t>
  </si>
  <si>
    <t>Crossarm (timber) insufficient strength / size - incorrect size installed.</t>
  </si>
  <si>
    <t>C964</t>
  </si>
  <si>
    <t>Crossarm (timber laminated) insufficient phase clearance - incorrect size installed.</t>
  </si>
  <si>
    <t>C947</t>
  </si>
  <si>
    <t>Crossarm (timber laminated) insufficient strength / size - incorrect size installed.</t>
  </si>
  <si>
    <t>C948</t>
  </si>
  <si>
    <t>Crossarm (timber PEC) insufficient phase clearance - incorrect size installed.</t>
  </si>
  <si>
    <t>C979</t>
  </si>
  <si>
    <t>Crossarm (timber PEC) insufficient strength / size - incorrect size installed.</t>
  </si>
  <si>
    <t>C980</t>
  </si>
  <si>
    <t>Crossarm (timber PEC) replacement reqd - capital program.</t>
  </si>
  <si>
    <t>B654</t>
  </si>
  <si>
    <t>(functional requirements)</t>
  </si>
  <si>
    <t>HV</t>
  </si>
  <si>
    <t>Crossarm (timber laminated) loose/twisted - hardware/king bolt loose.</t>
  </si>
  <si>
    <t>C935</t>
  </si>
  <si>
    <t>Crossarm (fibreglass) broken / damaged - fittings corroded / broken.</t>
  </si>
  <si>
    <t>C915</t>
  </si>
  <si>
    <t>fittings corroded / broken.</t>
  </si>
  <si>
    <t>Crossarm (steel) broken / damaged - fittings corroded/broken.</t>
  </si>
  <si>
    <t>C927</t>
  </si>
  <si>
    <t>Crossarm (timber) loose/twisted - fittings corroded/broken.</t>
  </si>
  <si>
    <t>C950</t>
  </si>
  <si>
    <t>Crossarm (timber laminated) loose/twisted - fittings corroded/broken.</t>
  </si>
  <si>
    <t>C934</t>
  </si>
  <si>
    <t>Crossarm (timber PEC) loose/twisted - fittings corroded/broken.</t>
  </si>
  <si>
    <t>C966</t>
  </si>
  <si>
    <t>XRBS</t>
  </si>
  <si>
    <t>XCTT</t>
  </si>
  <si>
    <t>termite treatment</t>
  </si>
  <si>
    <t>Crossarm (timber PEC) loose/twisted - hardware/king bolt loose.</t>
  </si>
  <si>
    <t>C967</t>
  </si>
  <si>
    <t>Hardware</t>
  </si>
  <si>
    <t>HTGN</t>
  </si>
  <si>
    <t>corrosion of bolts / mounting hardware.</t>
  </si>
  <si>
    <t>IEDR</t>
  </si>
  <si>
    <t>Faulty Insulator</t>
  </si>
  <si>
    <t>additional clearance reqd.</t>
  </si>
  <si>
    <t>disc</t>
  </si>
  <si>
    <t>add disc</t>
  </si>
  <si>
    <t>A064</t>
  </si>
  <si>
    <t>OH - Insulators</t>
  </si>
  <si>
    <t>A269</t>
  </si>
  <si>
    <t>Insulator tracking - surface contamination.</t>
  </si>
  <si>
    <t>B342</t>
  </si>
  <si>
    <t>tracking</t>
  </si>
  <si>
    <t>surface contamination.</t>
  </si>
  <si>
    <t>clean</t>
  </si>
  <si>
    <t>IRPC</t>
  </si>
  <si>
    <t>Insulator (pin) leaning - loose mounting.</t>
  </si>
  <si>
    <t>B727</t>
  </si>
  <si>
    <t>loose mounting.</t>
  </si>
  <si>
    <t>IREP</t>
  </si>
  <si>
    <t>IRPP</t>
  </si>
  <si>
    <t>IRSH</t>
  </si>
  <si>
    <t>shackle</t>
  </si>
  <si>
    <t>IRPI</t>
  </si>
  <si>
    <t>IWAC</t>
  </si>
  <si>
    <t>A288</t>
  </si>
  <si>
    <t>Insulator (disc) broken / damaged - corrosion of bolts / mounting hardware.</t>
  </si>
  <si>
    <t>B124</t>
  </si>
  <si>
    <t>glass</t>
  </si>
  <si>
    <t>Insulator (disc) broken / damaged - wind / storm debris (non veg).</t>
  </si>
  <si>
    <t>B123</t>
  </si>
  <si>
    <t>Insulator (disc) broken / damaged - vegetation fallen from outside corridor.</t>
  </si>
  <si>
    <t>B120</t>
  </si>
  <si>
    <t>Insulator (disc) broken / damaged - vegetation fallen from within corridor.</t>
  </si>
  <si>
    <t>B121</t>
  </si>
  <si>
    <t>Insulator (disc) broken / damaged - lightning.</t>
  </si>
  <si>
    <t>B117</t>
  </si>
  <si>
    <t>Insulator (disc) broken / damaged - mechanical overload.</t>
  </si>
  <si>
    <t>B118</t>
  </si>
  <si>
    <t>Insulator (disc) broken / damaged - unknown.</t>
  </si>
  <si>
    <t>B630</t>
  </si>
  <si>
    <t>Insulator (pin) broken / damaged - unknown.</t>
  </si>
  <si>
    <t>B631</t>
  </si>
  <si>
    <t>Insulator (post) broken / damaged - unknown.</t>
  </si>
  <si>
    <t>B629</t>
  </si>
  <si>
    <t>post</t>
  </si>
  <si>
    <t>Insulator (shackle) broken / damaged - unknown.</t>
  </si>
  <si>
    <t>B632</t>
  </si>
  <si>
    <t>Insulator (disc) broken / damaged - vandalism.</t>
  </si>
  <si>
    <t>B119</t>
  </si>
  <si>
    <t>(vandalism)</t>
  </si>
  <si>
    <t>Insulator (disc) broken / damaged - wildlife.</t>
  </si>
  <si>
    <t>B122</t>
  </si>
  <si>
    <t>wildlife.</t>
  </si>
  <si>
    <t>Insulator (disc) tracking - surface contamination.</t>
  </si>
  <si>
    <t>B125</t>
  </si>
  <si>
    <t>Insulator (disc) tracking - deterioration.</t>
  </si>
  <si>
    <t>B126</t>
  </si>
  <si>
    <t>A081</t>
  </si>
  <si>
    <t>hard cyclo</t>
  </si>
  <si>
    <t>Insulator (post) broken / damaged - corrosion of bolts / mounting hardware.</t>
  </si>
  <si>
    <t>B114</t>
  </si>
  <si>
    <t>Insulator (post) broken / damaged - wind / storm debris (non veg).</t>
  </si>
  <si>
    <t>B113</t>
  </si>
  <si>
    <t>Insulator (post) broken / damaged - vegetation fallen from outside corridor.</t>
  </si>
  <si>
    <t>B110</t>
  </si>
  <si>
    <t>Insulator (post) broken / damaged - vegetation fallen from within corridor.</t>
  </si>
  <si>
    <t>B111</t>
  </si>
  <si>
    <t>Insulator (post) broken / damaged - lightning.</t>
  </si>
  <si>
    <t>B107</t>
  </si>
  <si>
    <t>Insulator (post) broken / damaged - mechanical overload.</t>
  </si>
  <si>
    <t>B108</t>
  </si>
  <si>
    <t>Insulator (long rod) broken / damaged - unknown.</t>
  </si>
  <si>
    <t>B634</t>
  </si>
  <si>
    <t>long rod</t>
  </si>
  <si>
    <t>Insulator (stand-off) broken / damaged - unknown.</t>
  </si>
  <si>
    <t>B633</t>
  </si>
  <si>
    <t>stand-off</t>
  </si>
  <si>
    <t>A082</t>
  </si>
  <si>
    <t>porcelain</t>
  </si>
  <si>
    <t>Insulator (post) broken / damaged - vandalism.</t>
  </si>
  <si>
    <t>B109</t>
  </si>
  <si>
    <t>Insulator (post) broken / damaged - wildlife.</t>
  </si>
  <si>
    <t>B112</t>
  </si>
  <si>
    <t>Insulator (post) tracking - surface contamination.</t>
  </si>
  <si>
    <t>B115</t>
  </si>
  <si>
    <t>Insulator (post) tracking - deterioration.</t>
  </si>
  <si>
    <t>B116</t>
  </si>
  <si>
    <t>Insulator (pin) broken / damaged - corrosion of bolts / mounting hardware.</t>
  </si>
  <si>
    <t>B134</t>
  </si>
  <si>
    <t>Insulator (shackle) broken / damaged - corrosion of bolts / mounting hardware.</t>
  </si>
  <si>
    <t>B144</t>
  </si>
  <si>
    <t>Insulator (stand-off) broken / damaged - corrosion of bolts / mounting hardware.</t>
  </si>
  <si>
    <t>B154</t>
  </si>
  <si>
    <t>Insulator (pin) broken / damaged - wind / storm debris (non veg).</t>
  </si>
  <si>
    <t>B133</t>
  </si>
  <si>
    <t>Insulator (pin) broken / damaged - vegetation fallen from outside corridor.</t>
  </si>
  <si>
    <t>B130</t>
  </si>
  <si>
    <t>Insulator (pin) broken / damaged - vegetation fallen from within corridor.</t>
  </si>
  <si>
    <t>B131</t>
  </si>
  <si>
    <t>Insulator (shackle) broken / damaged - wind / storm debris (non veg).</t>
  </si>
  <si>
    <t>B143</t>
  </si>
  <si>
    <t>Insulator (shackle) broken / damaged - vegetation fallen from outside corridor.</t>
  </si>
  <si>
    <t>B140</t>
  </si>
  <si>
    <t>Insulator (shackle) broken / damaged - vegetation fallen from within corridor.</t>
  </si>
  <si>
    <t>B141</t>
  </si>
  <si>
    <t>Insulator (stand-off) broken / damaged - wind / storm debris (non veg).</t>
  </si>
  <si>
    <t>B153</t>
  </si>
  <si>
    <t>Insulator (stand-off) broken / damaged - vegetation fallen from outside corridor.</t>
  </si>
  <si>
    <t>B150</t>
  </si>
  <si>
    <t>Insulator (stand-off) broken / damaged - vegetation fallen from within corridor.</t>
  </si>
  <si>
    <t>B151</t>
  </si>
  <si>
    <t>Insulator (pin) broken / damaged - lightning.</t>
  </si>
  <si>
    <t>B127</t>
  </si>
  <si>
    <t>Insulator (shackle) broken / damaged - lightning.</t>
  </si>
  <si>
    <t>B137</t>
  </si>
  <si>
    <t>Insulator (stand-off) broken / damaged - lightning.</t>
  </si>
  <si>
    <t>B147</t>
  </si>
  <si>
    <t>Insulator (pin) broken / damaged - mechanical overload.</t>
  </si>
  <si>
    <t>B128</t>
  </si>
  <si>
    <t>Insulator (shackle) broken / damaged - mechanical overload.</t>
  </si>
  <si>
    <t>B138</t>
  </si>
  <si>
    <t>Insulator (stand-off) broken / damaged - mechanical overload.</t>
  </si>
  <si>
    <t>B148</t>
  </si>
  <si>
    <t>A083</t>
  </si>
  <si>
    <t>soft polymer</t>
  </si>
  <si>
    <t>Insulator (pin) broken / damaged - vandalism.</t>
  </si>
  <si>
    <t>B129</t>
  </si>
  <si>
    <t>Insulator (shackle) broken / damaged - vandalism.</t>
  </si>
  <si>
    <t>B139</t>
  </si>
  <si>
    <t>Insulator (stand-off) broken / damaged - vandalism.</t>
  </si>
  <si>
    <t>B149</t>
  </si>
  <si>
    <t>Insulator (pin) broken / damaged - wildlife.</t>
  </si>
  <si>
    <t>B132</t>
  </si>
  <si>
    <t>Insulator (shackle) broken / damaged - wildlife.</t>
  </si>
  <si>
    <t>B142</t>
  </si>
  <si>
    <t>Insulator (stand-off) broken / damaged - wildlife.</t>
  </si>
  <si>
    <t>B152</t>
  </si>
  <si>
    <t>Insulator (pin) porcelain on steel crossarm - previous design standard.</t>
  </si>
  <si>
    <t>B854</t>
  </si>
  <si>
    <t>porcelain on steel crossarm</t>
  </si>
  <si>
    <t>Insulator (pin) tracking - surface contamination.</t>
  </si>
  <si>
    <t>B135</t>
  </si>
  <si>
    <t>Insulator (shackle) tracking - surface contamination.</t>
  </si>
  <si>
    <t>B145</t>
  </si>
  <si>
    <t>Insulator (stand-off) tracking - surface contamination.</t>
  </si>
  <si>
    <t>B155</t>
  </si>
  <si>
    <t>Insulator (pin) tracking - deterioration.</t>
  </si>
  <si>
    <t>B136</t>
  </si>
  <si>
    <t>Insulator (shackle) tracking - deterioration.</t>
  </si>
  <si>
    <t>B146</t>
  </si>
  <si>
    <t>Insulator (stand-off) tracking - deterioration.</t>
  </si>
  <si>
    <t>B156</t>
  </si>
  <si>
    <t>Insulator (long rod) broken / damaged - corrosion of bolts / mounting hardware.</t>
  </si>
  <si>
    <t>B164</t>
  </si>
  <si>
    <t>Insulator (long rod) broken / damaged - wind / storm debris (non veg).</t>
  </si>
  <si>
    <t>B163</t>
  </si>
  <si>
    <t>Insulator (long rod) broken / damaged - vegetation fallen from outside corridor.</t>
  </si>
  <si>
    <t>B160</t>
  </si>
  <si>
    <t>Insulator (long rod) broken / damaged - vegetation fallen from within corridor.</t>
  </si>
  <si>
    <t>B161</t>
  </si>
  <si>
    <t>Insulator (long rod) broken / damaged - lightning.</t>
  </si>
  <si>
    <t>B157</t>
  </si>
  <si>
    <t>Insulator (long rod) broken / damaged - mechanical overload.</t>
  </si>
  <si>
    <t>B158</t>
  </si>
  <si>
    <t>REMD</t>
  </si>
  <si>
    <t>Not Required</t>
  </si>
  <si>
    <t>remove disc</t>
  </si>
  <si>
    <t>Insulator (long rod) broken / damaged - vandalism.</t>
  </si>
  <si>
    <t>B159</t>
  </si>
  <si>
    <t>Insulator (long rod) broken / damaged - wildlife.</t>
  </si>
  <si>
    <t>B162</t>
  </si>
  <si>
    <t>Insulator (long rod) tracking - surface contamination.</t>
  </si>
  <si>
    <t>B165</t>
  </si>
  <si>
    <t>Insulator (long rod) tracking - deterioration.</t>
  </si>
  <si>
    <t>B166</t>
  </si>
  <si>
    <t>A156</t>
  </si>
  <si>
    <t>Earth riser bracket broken / damaged - corrosion.</t>
  </si>
  <si>
    <t>B357</t>
  </si>
  <si>
    <t>Flying angle bracket (clearance hanger) broken / damaged - corrosion.</t>
  </si>
  <si>
    <t>B497</t>
  </si>
  <si>
    <t>Earth riser bracket broken / damaged - mechanical overload.</t>
  </si>
  <si>
    <t>B356</t>
  </si>
  <si>
    <t>Pole band (two piece) reduced strength - mechanical overload.</t>
  </si>
  <si>
    <t>C341</t>
  </si>
  <si>
    <t>two piece</t>
  </si>
  <si>
    <t>Pole band (two piece) reduced strength - corrosion.</t>
  </si>
  <si>
    <t>C342</t>
  </si>
  <si>
    <t>Attachment hardware (bolts/brackets) broken / damaged - corrosion.</t>
  </si>
  <si>
    <t>B055</t>
  </si>
  <si>
    <t>[Unknown]</t>
  </si>
  <si>
    <t>B034</t>
  </si>
  <si>
    <t>non compliant construction.</t>
  </si>
  <si>
    <t>B036</t>
  </si>
  <si>
    <t>conductor creep / structure movement.</t>
  </si>
  <si>
    <t>Conductor (covered LV) insufficient clearance - conductor creep / structure movement.</t>
  </si>
  <si>
    <t>B043</t>
  </si>
  <si>
    <t>LV</t>
  </si>
  <si>
    <t>covered</t>
  </si>
  <si>
    <t>Conductor (bare LV) insufficient clearance - non compliant construction.</t>
  </si>
  <si>
    <t>B048</t>
  </si>
  <si>
    <t>bare</t>
  </si>
  <si>
    <t>Conductor (bare LV) insufficient clearance - conductor creep / structure movement.</t>
  </si>
  <si>
    <t>B050</t>
  </si>
  <si>
    <t>Conductor (bare LV) insufficient clearance - uneven phase tensions.</t>
  </si>
  <si>
    <t>B743</t>
  </si>
  <si>
    <t>uneven phase tensions.</t>
  </si>
  <si>
    <t>Conductor (HV) insufficient clearance - uneven phase tensions.</t>
  </si>
  <si>
    <t>B744</t>
  </si>
  <si>
    <t>Conductor (covered LV) insufficient clearance - non compliant construction.</t>
  </si>
  <si>
    <t>B041</t>
  </si>
  <si>
    <t>A310</t>
  </si>
  <si>
    <t>PIPG</t>
  </si>
  <si>
    <t>Fauna Protection</t>
  </si>
  <si>
    <t>WAIE</t>
  </si>
  <si>
    <t>WAID</t>
  </si>
  <si>
    <t>WABM</t>
  </si>
  <si>
    <t>ABS - Remove</t>
  </si>
  <si>
    <t>WABR</t>
  </si>
  <si>
    <t>WARF</t>
  </si>
  <si>
    <t>OH - Air Break Switches</t>
  </si>
  <si>
    <t>A313</t>
  </si>
  <si>
    <t>B812</t>
  </si>
  <si>
    <t>foreign objects attached</t>
  </si>
  <si>
    <t>weather / fauna / vandalism etc.</t>
  </si>
  <si>
    <t>A003</t>
  </si>
  <si>
    <t>B384</t>
  </si>
  <si>
    <t>flashover.</t>
  </si>
  <si>
    <t>ABS Insulator broken / damaged - third party impact.</t>
  </si>
  <si>
    <t>B380</t>
  </si>
  <si>
    <t>ABS Insulator broken / damaged - unknown.</t>
  </si>
  <si>
    <t>B635</t>
  </si>
  <si>
    <t>ABS Insulator broken / damaged - wildlife.</t>
  </si>
  <si>
    <t>B382</t>
  </si>
  <si>
    <t>ABS Insulator tracking - surface contamination.</t>
  </si>
  <si>
    <t>B385</t>
  </si>
  <si>
    <t>ABS down rod broken / damaged - third party impact.</t>
  </si>
  <si>
    <t>B026</t>
  </si>
  <si>
    <t>ABS down rod broken / damaged - vandalism.</t>
  </si>
  <si>
    <t>B027</t>
  </si>
  <si>
    <t>ABS down rod deteriorated - timber degradation.</t>
  </si>
  <si>
    <t>B030</t>
  </si>
  <si>
    <t>ABS down rod misaligned - out of adjustment.</t>
  </si>
  <si>
    <t>B028</t>
  </si>
  <si>
    <t>misaligned</t>
  </si>
  <si>
    <t>out of adjustment.</t>
  </si>
  <si>
    <t>ABS down rod uninsulated  - previous design standard.</t>
  </si>
  <si>
    <t>B029</t>
  </si>
  <si>
    <t>uninsulated</t>
  </si>
  <si>
    <t>ABS flicker blades broken / damaged - burnt / eroded.</t>
  </si>
  <si>
    <t>B297</t>
  </si>
  <si>
    <t>burnt / eroded.</t>
  </si>
  <si>
    <t>ABS flicker blades broken / damaged - out of adjustment.</t>
  </si>
  <si>
    <t>B295</t>
  </si>
  <si>
    <t>ABS flicker blades broken / damaged - welded closed.</t>
  </si>
  <si>
    <t>B296</t>
  </si>
  <si>
    <t>welded closed.</t>
  </si>
  <si>
    <t>ABS main contacts broken / damaged - loss of spring pressure.</t>
  </si>
  <si>
    <t>B432</t>
  </si>
  <si>
    <t>loss of spring pressure.</t>
  </si>
  <si>
    <t>ABS main contacts broken / damaged - out of adjustment.</t>
  </si>
  <si>
    <t>B433</t>
  </si>
  <si>
    <t>ABS main contacts deteriorated - erosion of contact surface.</t>
  </si>
  <si>
    <t>B436</t>
  </si>
  <si>
    <t>deterioration of contact surface.</t>
  </si>
  <si>
    <t>ABS main contacts jammed - loss of lube / burnt contacts.</t>
  </si>
  <si>
    <t>B440</t>
  </si>
  <si>
    <t>jammed</t>
  </si>
  <si>
    <t>loss of lube / burnt contacts.</t>
  </si>
  <si>
    <t>ABS main contacts misaligned - out of adjustment.</t>
  </si>
  <si>
    <t>B434</t>
  </si>
  <si>
    <t>ABS operating handle bent - vandalism.</t>
  </si>
  <si>
    <t>B492</t>
  </si>
  <si>
    <t>bent</t>
  </si>
  <si>
    <t>ABS operating handle inappropriate height - altered ground level.</t>
  </si>
  <si>
    <t>B493</t>
  </si>
  <si>
    <t>inappropriate height</t>
  </si>
  <si>
    <t>altered ground level.</t>
  </si>
  <si>
    <t>ABS operating handle overtravel - loose pivot bolt.</t>
  </si>
  <si>
    <t>B490</t>
  </si>
  <si>
    <t>overtravel</t>
  </si>
  <si>
    <t>loose pivot bolt.</t>
  </si>
  <si>
    <t>ABS operating handle unsupported / loose - timber degradation.</t>
  </si>
  <si>
    <t>B491</t>
  </si>
  <si>
    <t>unsupported / loose</t>
  </si>
  <si>
    <t>Connection (U bolt) overheated - loose connection.</t>
  </si>
  <si>
    <t>C437</t>
  </si>
  <si>
    <t>overheated</t>
  </si>
  <si>
    <t>loose connection.</t>
  </si>
  <si>
    <t>WARP</t>
  </si>
  <si>
    <t>WARC</t>
  </si>
  <si>
    <t>WARI</t>
  </si>
  <si>
    <t>WARL</t>
  </si>
  <si>
    <t>A005</t>
  </si>
  <si>
    <t>B383</t>
  </si>
  <si>
    <t>ABS Insulator broken / damaged - vandalism.</t>
  </si>
  <si>
    <t>B381</t>
  </si>
  <si>
    <t>ABS main contacts misaligned - frame/chassis timber degradation.</t>
  </si>
  <si>
    <t>B435</t>
  </si>
  <si>
    <t>frame/chassis timber degradation.</t>
  </si>
  <si>
    <t>ABS main contacts overheated / damaged - erosion of contact surface.</t>
  </si>
  <si>
    <t>B439</t>
  </si>
  <si>
    <t>overheated / damaged</t>
  </si>
  <si>
    <t>ABS main contacts overheated / damaged - loss of spring pressure.</t>
  </si>
  <si>
    <t>B437</t>
  </si>
  <si>
    <t>ABS main contacts overheated / damaged - phases out of adjustment.</t>
  </si>
  <si>
    <t>B438</t>
  </si>
  <si>
    <t>phases out of adjustment.</t>
  </si>
  <si>
    <t>Load break switch installation reqd - programmed replacement.</t>
  </si>
  <si>
    <t>C649</t>
  </si>
  <si>
    <t>GE - Access and Fencing</t>
  </si>
  <si>
    <t>A066</t>
  </si>
  <si>
    <t>B386</t>
  </si>
  <si>
    <t>encroachment</t>
  </si>
  <si>
    <t>pool.</t>
  </si>
  <si>
    <t>ATRR</t>
  </si>
  <si>
    <t>AAWI</t>
  </si>
  <si>
    <t>AAWR</t>
  </si>
  <si>
    <t>AACG</t>
  </si>
  <si>
    <t>A007</t>
  </si>
  <si>
    <t>B527</t>
  </si>
  <si>
    <t>suspected to contain asbestos</t>
  </si>
  <si>
    <t>ASBF</t>
  </si>
  <si>
    <t>A008</t>
  </si>
  <si>
    <t>B528</t>
  </si>
  <si>
    <t>contains asbestos</t>
  </si>
  <si>
    <t>A009</t>
  </si>
  <si>
    <t>A084</t>
  </si>
  <si>
    <t>B557</t>
  </si>
  <si>
    <t>not available / denied</t>
  </si>
  <si>
    <t>customer refusal.</t>
  </si>
  <si>
    <t>Asset access not available / denied - seasonal crops.</t>
  </si>
  <si>
    <t>B556</t>
  </si>
  <si>
    <t>seasonal crops.</t>
  </si>
  <si>
    <t>Asset access obstructed - building / structure.</t>
  </si>
  <si>
    <t>B561</t>
  </si>
  <si>
    <t>building / structure.</t>
  </si>
  <si>
    <t>Asset access obstructed - crop netting.</t>
  </si>
  <si>
    <t>B558</t>
  </si>
  <si>
    <t>crop netting.</t>
  </si>
  <si>
    <t>Asset access obstructed - fences / garden changes.</t>
  </si>
  <si>
    <t>B562</t>
  </si>
  <si>
    <t>fences / garden changes.</t>
  </si>
  <si>
    <t>Asset access obstructed - vegetation.</t>
  </si>
  <si>
    <t>B559</t>
  </si>
  <si>
    <t>vegetation.</t>
  </si>
  <si>
    <t>Asset access obstructed - wind / storm debris (non veg).</t>
  </si>
  <si>
    <t>B560</t>
  </si>
  <si>
    <t>Easement encroachment - building / structure.</t>
  </si>
  <si>
    <t>B387</t>
  </si>
  <si>
    <t>A010</t>
  </si>
  <si>
    <t>C014</t>
  </si>
  <si>
    <t>inoperable</t>
  </si>
  <si>
    <t>blocked.</t>
  </si>
  <si>
    <t>Bridge / drain inoperable - damaged / deteriorated.</t>
  </si>
  <si>
    <t>C015</t>
  </si>
  <si>
    <t>Bridge / drain inoperable - insufficient capacity.</t>
  </si>
  <si>
    <t>C013</t>
  </si>
  <si>
    <t>insufficient capacity.</t>
  </si>
  <si>
    <t>UG - Cables</t>
  </si>
  <si>
    <t>A012</t>
  </si>
  <si>
    <t>C087</t>
  </si>
  <si>
    <t>conductor deterioration / failure</t>
  </si>
  <si>
    <t>overheated.</t>
  </si>
  <si>
    <t>Cable (CONSAC) conductor deterioration / failure - water ingress.</t>
  </si>
  <si>
    <t>C088</t>
  </si>
  <si>
    <t>water ingress.</t>
  </si>
  <si>
    <t>Cable (CONSAC) floating neutral - flashover / fault current.</t>
  </si>
  <si>
    <t>C092</t>
  </si>
  <si>
    <t>floating neutral</t>
  </si>
  <si>
    <t>flashover / fault current.</t>
  </si>
  <si>
    <t>Cable (CONSAC) floating neutral - mechanical damage.</t>
  </si>
  <si>
    <t>C090</t>
  </si>
  <si>
    <t>mechanical damage.</t>
  </si>
  <si>
    <t>Cable (CONSAC) floating neutral - non compliant installation.</t>
  </si>
  <si>
    <t>C089</t>
  </si>
  <si>
    <t>Cable (CONSAC) floating neutral - overheating.</t>
  </si>
  <si>
    <t>C091</t>
  </si>
  <si>
    <t>Cable (CONSAC) floating neutral - sheath breakdown.</t>
  </si>
  <si>
    <t>C093</t>
  </si>
  <si>
    <t>sheath breakdown.</t>
  </si>
  <si>
    <t>Cable (CONSAC) floating neutral - water ingress.</t>
  </si>
  <si>
    <t>C094</t>
  </si>
  <si>
    <t>Cable (CONSAC) loose mounting - deterioration.</t>
  </si>
  <si>
    <t>B814</t>
  </si>
  <si>
    <t>loose mounting</t>
  </si>
  <si>
    <t>Cable (CONSAC) metallic sheath (aluminium) damaged - mechanical damage.</t>
  </si>
  <si>
    <t>C082</t>
  </si>
  <si>
    <t>metallic sheath (aluminium) damaged</t>
  </si>
  <si>
    <t>Cable (CONSAC) metallic sheath (aluminium) damaged - non compliant installation.</t>
  </si>
  <si>
    <t>C081</t>
  </si>
  <si>
    <t>Cable (CONSAC) metallic sheath (aluminium) damaged - water ingress.</t>
  </si>
  <si>
    <t>C083</t>
  </si>
  <si>
    <t>Cable (CONSAC) protective outer sheath damaged - insulation degradation.</t>
  </si>
  <si>
    <t>C084</t>
  </si>
  <si>
    <t>protective outer sheath damaged</t>
  </si>
  <si>
    <t>Cable (CONSAC) protective outer sheath damaged - mechanical damage.</t>
  </si>
  <si>
    <t>C085</t>
  </si>
  <si>
    <t>Cable (CONSAC) protective outer sheath damaged - vermin.</t>
  </si>
  <si>
    <t>C086</t>
  </si>
  <si>
    <t>vermin.</t>
  </si>
  <si>
    <t>Cable (XLPE/PVC) conductor deterioration / failure - overheating.</t>
  </si>
  <si>
    <t>C204</t>
  </si>
  <si>
    <t>Cable (XLPE/PVC) conductor deterioration / failure - water ingress.</t>
  </si>
  <si>
    <t>C205</t>
  </si>
  <si>
    <t>Cable (XLPE/PVC) insulation deterioration / failure - non compliant installation.</t>
  </si>
  <si>
    <t>C206</t>
  </si>
  <si>
    <t>insulation deterioration / failure</t>
  </si>
  <si>
    <t>Cable (XLPE/PVC) loose mounting - deterioration.</t>
  </si>
  <si>
    <t>B816</t>
  </si>
  <si>
    <t>Cable (XLPE/PVC) metallic sheath damaged - mechanical damage.</t>
  </si>
  <si>
    <t>C199</t>
  </si>
  <si>
    <t>metallic sheath damaged</t>
  </si>
  <si>
    <t>Cable (XLPE/PVC) metallic sheath damaged - non compliant installation.</t>
  </si>
  <si>
    <t>C198</t>
  </si>
  <si>
    <t>Cable (XLPE/PVC) metallic sheath damaged - water ingress.</t>
  </si>
  <si>
    <t>C200</t>
  </si>
  <si>
    <t>Cable (XLPE/PVC) protective outer sheath damaged - insulation degradation.</t>
  </si>
  <si>
    <t>C201</t>
  </si>
  <si>
    <t>Cable (XLPE/PVC) protective outer sheath damaged - mechanical damage.</t>
  </si>
  <si>
    <t>C202</t>
  </si>
  <si>
    <t>Cable (XLPE/PVC) protective outer sheath damaged - vermin.</t>
  </si>
  <si>
    <t>C203</t>
  </si>
  <si>
    <t>Cable (paper insulated) conductor deterioration / failure - overheating.</t>
  </si>
  <si>
    <t>C150</t>
  </si>
  <si>
    <t>Cable (paper insulated) conductor deterioration / failure - water ingress.</t>
  </si>
  <si>
    <t>C151</t>
  </si>
  <si>
    <t>Cable (paper insulated) loose mounting - deterioration.</t>
  </si>
  <si>
    <t>B815</t>
  </si>
  <si>
    <t>Cable (paper insulated) metallic sheath (aluminium) damaged - mechanical damage.</t>
  </si>
  <si>
    <t>C142</t>
  </si>
  <si>
    <t>Cable (paper insulated) metallic sheath (aluminium) damaged - non compliant installation.</t>
  </si>
  <si>
    <t>C141</t>
  </si>
  <si>
    <t>Cable (paper insulated) metallic sheath (aluminium) damaged - water ingress.</t>
  </si>
  <si>
    <t>C143</t>
  </si>
  <si>
    <t>Cable (paper insulated) metallic sheath (lead) damaged - mechanical damage.</t>
  </si>
  <si>
    <t>C145</t>
  </si>
  <si>
    <t>metallic sheath (lead) damaged</t>
  </si>
  <si>
    <t>Cable (paper insulated) metallic sheath (lead) damaged - non compliant installation.</t>
  </si>
  <si>
    <t>C144</t>
  </si>
  <si>
    <t>Cable (paper insulated) metallic sheath (lead) damaged - water ingress.</t>
  </si>
  <si>
    <t>C146</t>
  </si>
  <si>
    <t>Cable (paper insulated) protective outer sheath damaged - insulation degradation.</t>
  </si>
  <si>
    <t>C147</t>
  </si>
  <si>
    <t>Cable (paper insulated) protective outer sheath damaged - mechanical damage.</t>
  </si>
  <si>
    <t>C148</t>
  </si>
  <si>
    <t>Cable (paper insulated) protective outer sheath damaged - vermin.</t>
  </si>
  <si>
    <t>C149</t>
  </si>
  <si>
    <t>A013</t>
  </si>
  <si>
    <t>Cable (CONSAC) insulation deterioration / failure - flashover / fault current.</t>
  </si>
  <si>
    <t>C097</t>
  </si>
  <si>
    <t>Cable (CONSAC) insulation deterioration / failure - non compliant installation.</t>
  </si>
  <si>
    <t>C095</t>
  </si>
  <si>
    <t>Cable (CONSAC) insulation deterioration / failure - overheating.</t>
  </si>
  <si>
    <t>C096</t>
  </si>
  <si>
    <t>Cable (CONSAC) insulation deterioration / failure - water ingress.</t>
  </si>
  <si>
    <t>C098</t>
  </si>
  <si>
    <t>Cable (XLPE/PVC) insulation deterioration / failure - flashover / fault current.</t>
  </si>
  <si>
    <t>C208</t>
  </si>
  <si>
    <t>Cable (XLPE/PVC) insulation deterioration / failure - overheating.</t>
  </si>
  <si>
    <t>C207</t>
  </si>
  <si>
    <t>Cable (XLPE/PVC) insulation deterioration / failure - water ingress.</t>
  </si>
  <si>
    <t>C209</t>
  </si>
  <si>
    <t>Cable (paper insulated) insulation deterioration / failure - flashover / fault current.</t>
  </si>
  <si>
    <t>C154</t>
  </si>
  <si>
    <t>Cable (paper insulated) insulation deterioration / failure - non compliant installation.</t>
  </si>
  <si>
    <t>C152</t>
  </si>
  <si>
    <t>Cable (paper insulated) insulation deterioration / failure - overheating.</t>
  </si>
  <si>
    <t>C153</t>
  </si>
  <si>
    <t>Cable (paper insulated) insulation deterioration / failure - water ingress.</t>
  </si>
  <si>
    <t>C155</t>
  </si>
  <si>
    <t>A286</t>
  </si>
  <si>
    <t>B073</t>
  </si>
  <si>
    <t>A287</t>
  </si>
  <si>
    <t>B353</t>
  </si>
  <si>
    <t>Cable guard broken / damaged - third party impact.</t>
  </si>
  <si>
    <t>B352</t>
  </si>
  <si>
    <t>Cable guard damaged / missing - not securely fitted.</t>
  </si>
  <si>
    <t>B838</t>
  </si>
  <si>
    <t>not securely fitted.</t>
  </si>
  <si>
    <t>UG - Cable Joints and Terminations</t>
  </si>
  <si>
    <t>A014</t>
  </si>
  <si>
    <t>B264</t>
  </si>
  <si>
    <t>electrical failure.</t>
  </si>
  <si>
    <t>Cable joint (CONSAC transition to XLPE) deteriorated - mechanical damage.</t>
  </si>
  <si>
    <t>B262</t>
  </si>
  <si>
    <t>Cable joint (CONSAC transition to XLPE) deteriorated - non compliant installation.</t>
  </si>
  <si>
    <t>B261</t>
  </si>
  <si>
    <t>Cable joint (CONSAC transition to XLPE) deteriorated - water ingress.</t>
  </si>
  <si>
    <t>B263</t>
  </si>
  <si>
    <t>Cable joint (CONSAC transition to XLPE) reverse polarity - non compliant installation.</t>
  </si>
  <si>
    <t>B260</t>
  </si>
  <si>
    <t>reverse polarity</t>
  </si>
  <si>
    <t>Cable joint (CONSAC) deteriorated - electrical failure.</t>
  </si>
  <si>
    <t>B189</t>
  </si>
  <si>
    <t>Cable joint (CONSAC) deteriorated - mechanical damage.</t>
  </si>
  <si>
    <t>B187</t>
  </si>
  <si>
    <t>Cable joint (CONSAC) deteriorated - non compliant installation.</t>
  </si>
  <si>
    <t>B186</t>
  </si>
  <si>
    <t>Cable joint (CONSAC) deteriorated - water ingress.</t>
  </si>
  <si>
    <t>B188</t>
  </si>
  <si>
    <t>Cable joint (CONSAC) reverse polarity - non compliant installation.</t>
  </si>
  <si>
    <t>B185</t>
  </si>
  <si>
    <t>Cable joint (cold applied) deteriorated - electrical failure.</t>
  </si>
  <si>
    <t>B184</t>
  </si>
  <si>
    <t>Cable joint (cold applied) deteriorated - mechanical damage.</t>
  </si>
  <si>
    <t>B182</t>
  </si>
  <si>
    <t>Cable joint (cold applied) deteriorated - non compliant installation.</t>
  </si>
  <si>
    <t>B181</t>
  </si>
  <si>
    <t>Cable joint (cold applied) deteriorated - water ingress.</t>
  </si>
  <si>
    <t>B183</t>
  </si>
  <si>
    <t>Cable joint (cold applied) reverse polarity - non compliant installation.</t>
  </si>
  <si>
    <t>B180</t>
  </si>
  <si>
    <t>Cable joint (heat shrink) deteriorated - electrical failure.</t>
  </si>
  <si>
    <t>B194</t>
  </si>
  <si>
    <t>Cable joint (heat shrink) deteriorated - mechanical damage.</t>
  </si>
  <si>
    <t>B192</t>
  </si>
  <si>
    <t>Cable joint (heat shrink) deteriorated - non compliant installation.</t>
  </si>
  <si>
    <t>B191</t>
  </si>
  <si>
    <t>Cable joint (heat shrink) deteriorated - water ingress.</t>
  </si>
  <si>
    <t>B193</t>
  </si>
  <si>
    <t>Cable joint (heat shrink) reverse polarity - non compliant installation.</t>
  </si>
  <si>
    <t>B190</t>
  </si>
  <si>
    <t>Cable joint (paper lead heat shrink) deteriorated - electrical failure.</t>
  </si>
  <si>
    <t>B199</t>
  </si>
  <si>
    <t>Cable joint (paper lead heat shrink) deteriorated - mechanical damage.</t>
  </si>
  <si>
    <t>B197</t>
  </si>
  <si>
    <t>Cable joint (paper lead heat shrink) deteriorated - non compliant installation.</t>
  </si>
  <si>
    <t>B196</t>
  </si>
  <si>
    <t>Cable joint (paper lead heat shrink) deteriorated - water ingress.</t>
  </si>
  <si>
    <t>B198</t>
  </si>
  <si>
    <t>Cable joint (paper lead heat shrink) reverse polarity - non compliant installation.</t>
  </si>
  <si>
    <t>B195</t>
  </si>
  <si>
    <t>Cable joint (paper lead resin filled) deteriorated - electrical failure.</t>
  </si>
  <si>
    <t>B259</t>
  </si>
  <si>
    <t>Cable joint (paper lead resin filled) deteriorated - mechanical damage.</t>
  </si>
  <si>
    <t>B257</t>
  </si>
  <si>
    <t>Cable joint (paper lead resin filled) deteriorated - non compliant installation.</t>
  </si>
  <si>
    <t>B256</t>
  </si>
  <si>
    <t>Cable joint (paper lead resin filled) deteriorated - water ingress.</t>
  </si>
  <si>
    <t>B258</t>
  </si>
  <si>
    <t>Cable joint (paper lead resin filled) reverse polarity - non compliant installation.</t>
  </si>
  <si>
    <t>B255</t>
  </si>
  <si>
    <t>Cable joint (paper lead transition to XLPE) deteriorated - electrical failure.</t>
  </si>
  <si>
    <t>B269</t>
  </si>
  <si>
    <t>Cable joint (paper lead transition to XLPE) deteriorated - mechanical damage.</t>
  </si>
  <si>
    <t>B267</t>
  </si>
  <si>
    <t>Cable joint (paper lead transition to XLPE) deteriorated - non compliant installation.</t>
  </si>
  <si>
    <t>B266</t>
  </si>
  <si>
    <t>Cable joint (paper lead transition to XLPE) deteriorated - water ingress.</t>
  </si>
  <si>
    <t>B268</t>
  </si>
  <si>
    <t>Cable joint (paper lead transition to XLPE) reverse polarity - non compliant installation.</t>
  </si>
  <si>
    <t>B265</t>
  </si>
  <si>
    <t>Cable joint (resin filled) deteriorated - electrical failure.</t>
  </si>
  <si>
    <t>B204</t>
  </si>
  <si>
    <t>Cable joint (resin filled) deteriorated - mechanical damage.</t>
  </si>
  <si>
    <t>B202</t>
  </si>
  <si>
    <t>Cable joint (resin filled) deteriorated - non compliant installation.</t>
  </si>
  <si>
    <t>B201</t>
  </si>
  <si>
    <t>Cable joint (resin filled) deteriorated - water ingress.</t>
  </si>
  <si>
    <t>B203</t>
  </si>
  <si>
    <t>Cable joint (resin filled) reverse polarity - non compliant installation.</t>
  </si>
  <si>
    <t>B200</t>
  </si>
  <si>
    <t>A015</t>
  </si>
  <si>
    <t>C400</t>
  </si>
  <si>
    <t>Cable support broken / damaged - loose mounting.</t>
  </si>
  <si>
    <t>C399</t>
  </si>
  <si>
    <t>Cable termination - cold applied broken / damaged - cable growth / shrinkage.</t>
  </si>
  <si>
    <t>B696</t>
  </si>
  <si>
    <t>cable growth / shrinkage.</t>
  </si>
  <si>
    <t>Cable termination - cold applied broken / damaged - partial discharge / corona.</t>
  </si>
  <si>
    <t>C469</t>
  </si>
  <si>
    <t>partial discharge / corona.</t>
  </si>
  <si>
    <t>Cable termination - heat shrink broken / damaged - cable growth / shrinkage.</t>
  </si>
  <si>
    <t>B695</t>
  </si>
  <si>
    <t>Cable termination - heat shrink broken / damaged - partial discharge / corona.</t>
  </si>
  <si>
    <t>C486</t>
  </si>
  <si>
    <t>Cable termination insulator - porcelain broken / damaged - unknown.</t>
  </si>
  <si>
    <t>B638</t>
  </si>
  <si>
    <t>A016</t>
  </si>
  <si>
    <t>B866</t>
  </si>
  <si>
    <t>leaking</t>
  </si>
  <si>
    <t>seal degraded.</t>
  </si>
  <si>
    <t>Cable termination - cast pothead broken / damaged - deterioration.</t>
  </si>
  <si>
    <t>C442</t>
  </si>
  <si>
    <t>Cable termination - cast pothead broken / damaged - electrical failure.</t>
  </si>
  <si>
    <t>C444</t>
  </si>
  <si>
    <t>Cable termination - cast pothead broken / damaged - lightning.</t>
  </si>
  <si>
    <t>C440</t>
  </si>
  <si>
    <t>Cable termination - cast pothead broken / damaged - third party impact.</t>
  </si>
  <si>
    <t>C441</t>
  </si>
  <si>
    <t>Cable termination - cast pothead broken / damaged - vermin / wildlife.</t>
  </si>
  <si>
    <t>C443</t>
  </si>
  <si>
    <t>vermin / wildlife.</t>
  </si>
  <si>
    <t>Cable termination - cast pothead end of life - programmed replacement.</t>
  </si>
  <si>
    <t>C445</t>
  </si>
  <si>
    <t>end of life</t>
  </si>
  <si>
    <t>Cable termination - cold applied broken / damaged - flashover / fault current.</t>
  </si>
  <si>
    <t>C465</t>
  </si>
  <si>
    <t>Cable termination - cold applied broken / damaged - non compliant installation.</t>
  </si>
  <si>
    <t>C463</t>
  </si>
  <si>
    <t>Cable termination - cold applied broken / damaged - overheated.</t>
  </si>
  <si>
    <t>C464</t>
  </si>
  <si>
    <t>Cable termination - cold applied broken / damaged - vegetation.</t>
  </si>
  <si>
    <t>C466</t>
  </si>
  <si>
    <t>Cable termination - cold applied broken / damaged - vermin.</t>
  </si>
  <si>
    <t>C467</t>
  </si>
  <si>
    <t>Cable termination - cold applied broken / damaged - water ingress.</t>
  </si>
  <si>
    <t>C468</t>
  </si>
  <si>
    <t>Cable termination - cold applied earth screen breakdown - flashover / fault current.</t>
  </si>
  <si>
    <t>C474</t>
  </si>
  <si>
    <t>earth screen breakdown</t>
  </si>
  <si>
    <t>Cable termination - cold applied earth screen breakdown - non compliant installation.</t>
  </si>
  <si>
    <t>C472</t>
  </si>
  <si>
    <t>Cable termination - cold applied earth screen breakdown - overheating.</t>
  </si>
  <si>
    <t>C473</t>
  </si>
  <si>
    <t>Cable termination - cold applied earth screen breakdown - water ingress.</t>
  </si>
  <si>
    <t>C475</t>
  </si>
  <si>
    <t>Cable termination - cold applied floating neutral - non compliant installation.</t>
  </si>
  <si>
    <t>C476</t>
  </si>
  <si>
    <t>Cable termination - cold applied floating neutral - overheating.</t>
  </si>
  <si>
    <t>C477</t>
  </si>
  <si>
    <t>Cable termination - cold applied floating neutral - vermin.</t>
  </si>
  <si>
    <t>C478</t>
  </si>
  <si>
    <t>Cable termination - cold applied floating neutral - water ingress.</t>
  </si>
  <si>
    <t>C479</t>
  </si>
  <si>
    <t>Cable termination - cold applied tracking - insulation degradation.</t>
  </si>
  <si>
    <t>C470</t>
  </si>
  <si>
    <t>Cable termination - cold applied tracking - pollution.</t>
  </si>
  <si>
    <t>C471</t>
  </si>
  <si>
    <t>pollution.</t>
  </si>
  <si>
    <t>Cable termination - compound filled broken / damaged - insulation degradation.</t>
  </si>
  <si>
    <t>C533</t>
  </si>
  <si>
    <t>Cable termination - compound filled broken / damaged - non compliant installation.</t>
  </si>
  <si>
    <t>C532</t>
  </si>
  <si>
    <t>Cable termination - compound filled broken / damaged - overheated.</t>
  </si>
  <si>
    <t>C534</t>
  </si>
  <si>
    <t>Cable termination - compound filled broken / damaged - tracking.</t>
  </si>
  <si>
    <t>C535</t>
  </si>
  <si>
    <t>tracking.</t>
  </si>
  <si>
    <t>Cable termination - compound filled broken / damaged - vegetation.</t>
  </si>
  <si>
    <t>C536</t>
  </si>
  <si>
    <t>Cable termination - compound filled broken / damaged - vermin.</t>
  </si>
  <si>
    <t>C537</t>
  </si>
  <si>
    <t>Cable termination - compound filled broken / damaged - water ingress.</t>
  </si>
  <si>
    <t>C538</t>
  </si>
  <si>
    <t>Cable termination - compound filled earth screen breakdown - flashover / fault current.</t>
  </si>
  <si>
    <t>C541</t>
  </si>
  <si>
    <t>Cable termination - compound filled earth screen breakdown - non compliant installation.</t>
  </si>
  <si>
    <t>C539</t>
  </si>
  <si>
    <t>Cable termination - compound filled earth screen breakdown - overheating.</t>
  </si>
  <si>
    <t>C540</t>
  </si>
  <si>
    <t>Cable termination - compound filled earth screen breakdown - water ingress.</t>
  </si>
  <si>
    <t>C542</t>
  </si>
  <si>
    <t>Cable termination - compound filled floating neutral - flashover / fault current.</t>
  </si>
  <si>
    <t>C545</t>
  </si>
  <si>
    <t>Cable termination - compound filled floating neutral - non compliant installation.</t>
  </si>
  <si>
    <t>C543</t>
  </si>
  <si>
    <t>Cable termination - compound filled floating neutral - overheating.</t>
  </si>
  <si>
    <t>C544</t>
  </si>
  <si>
    <t>Cable termination - compound filled floating neutral - vermin.</t>
  </si>
  <si>
    <t>C546</t>
  </si>
  <si>
    <t>Cable termination - compound filled floating neutral - water ingress.</t>
  </si>
  <si>
    <t>C547</t>
  </si>
  <si>
    <t>Cable termination - heat shrink broken / damaged - flashover / fault current.</t>
  </si>
  <si>
    <t>C482</t>
  </si>
  <si>
    <t>Cable termination - heat shrink broken / damaged - non compliant installation.</t>
  </si>
  <si>
    <t>C480</t>
  </si>
  <si>
    <t>Cable termination - heat shrink broken / damaged - overheated.</t>
  </si>
  <si>
    <t>C481</t>
  </si>
  <si>
    <t>Cable termination - heat shrink broken / damaged - vegetation.</t>
  </si>
  <si>
    <t>C483</t>
  </si>
  <si>
    <t>Cable termination - heat shrink broken / damaged - vermin.</t>
  </si>
  <si>
    <t>C484</t>
  </si>
  <si>
    <t>Cable termination - heat shrink broken / damaged - water ingress.</t>
  </si>
  <si>
    <t>C485</t>
  </si>
  <si>
    <t>Cable termination - heat shrink earth screen breakdown - flashover / fault current.</t>
  </si>
  <si>
    <t>C491</t>
  </si>
  <si>
    <t>Cable termination - heat shrink earth screen breakdown - non compliant installation.</t>
  </si>
  <si>
    <t>C489</t>
  </si>
  <si>
    <t>Cable termination - heat shrink earth screen breakdown - overheating.</t>
  </si>
  <si>
    <t>C490</t>
  </si>
  <si>
    <t>Cable termination - heat shrink earth screen breakdown - water ingress.</t>
  </si>
  <si>
    <t>C492</t>
  </si>
  <si>
    <t>Cable termination - heat shrink floating neutral - non compliant installation.</t>
  </si>
  <si>
    <t>C493</t>
  </si>
  <si>
    <t>Cable termination - heat shrink floating neutral - overheating.</t>
  </si>
  <si>
    <t>C494</t>
  </si>
  <si>
    <t>Cable termination - heat shrink floating neutral - vermin.</t>
  </si>
  <si>
    <t>C495</t>
  </si>
  <si>
    <t>Cable termination - heat shrink floating neutral - water ingress.</t>
  </si>
  <si>
    <t>C496</t>
  </si>
  <si>
    <t>Cable termination - heat shrink tracking - insulation degradation.</t>
  </si>
  <si>
    <t>C487</t>
  </si>
  <si>
    <t>Cable termination - heat shrink tracking - pollution.</t>
  </si>
  <si>
    <t>C488</t>
  </si>
  <si>
    <t>Cable termination insulator - porcelain broken / damaged - corrosion of bolts / mounting hardware.</t>
  </si>
  <si>
    <t>C599</t>
  </si>
  <si>
    <t>Cable termination insulator - porcelain broken / damaged - lightning.</t>
  </si>
  <si>
    <t>C593</t>
  </si>
  <si>
    <t>Cable termination insulator - porcelain broken / damaged - mechanical overload.</t>
  </si>
  <si>
    <t>C594</t>
  </si>
  <si>
    <t>Cable termination insulator - porcelain broken / damaged - vandalism.</t>
  </si>
  <si>
    <t>C595</t>
  </si>
  <si>
    <t>Cable termination insulator - porcelain broken / damaged - vegetation fallen from within corridor.</t>
  </si>
  <si>
    <t>C596</t>
  </si>
  <si>
    <t>Cable termination insulator - porcelain broken / damaged - wildlife.</t>
  </si>
  <si>
    <t>C597</t>
  </si>
  <si>
    <t>Cable termination insulator - porcelain broken / damaged - wind / storm debris (non veg).</t>
  </si>
  <si>
    <t>C598</t>
  </si>
  <si>
    <t>Cable termination insulator - porcelain tracking - surface contamination.</t>
  </si>
  <si>
    <t>C600</t>
  </si>
  <si>
    <t>Cable termination insulator - soft polymer broken / damaged - lightning.</t>
  </si>
  <si>
    <t>C658</t>
  </si>
  <si>
    <t>Cable termination insulator - soft polymer broken / damaged - mechanical overload.</t>
  </si>
  <si>
    <t>C659</t>
  </si>
  <si>
    <t>Cable termination insulator - soft polymer broken / damaged - vandalism.</t>
  </si>
  <si>
    <t>C660</t>
  </si>
  <si>
    <t>Cable termination insulator - soft polymer broken / damaged - vegetation fallen from within corridor.</t>
  </si>
  <si>
    <t>C661</t>
  </si>
  <si>
    <t>Cable termination insulator - soft polymer broken / damaged - wildlife.</t>
  </si>
  <si>
    <t>C662</t>
  </si>
  <si>
    <t>Cable termination insulator - soft polymer broken / damaged - wind / storm debris (non veg).</t>
  </si>
  <si>
    <t>C663</t>
  </si>
  <si>
    <t>Cable termination insulator - soft polymer tracking - surface contamination.</t>
  </si>
  <si>
    <t>C664</t>
  </si>
  <si>
    <t>GE - Communications</t>
  </si>
  <si>
    <t>A020</t>
  </si>
  <si>
    <t>B239</t>
  </si>
  <si>
    <t>mower guard missing.</t>
  </si>
  <si>
    <t>Non conductive fibre cable insufficient clearance - new or changed vehicle access.</t>
  </si>
  <si>
    <t>B227</t>
  </si>
  <si>
    <t>new or changed vehicle access.</t>
  </si>
  <si>
    <t>Non conductive fibre cable insufficient clearance - non compliant installation.</t>
  </si>
  <si>
    <t>B225</t>
  </si>
  <si>
    <t>Non conductive fibre cable insufficient clearance - vehicle impact.</t>
  </si>
  <si>
    <t>B226</t>
  </si>
  <si>
    <t>Non conductive fibre cable support deteriorated - corrosion of bolts / mounting hardware.</t>
  </si>
  <si>
    <t>B237</t>
  </si>
  <si>
    <t>Non conductive fibre cable support deteriorated - timber degradation / loose hardware.</t>
  </si>
  <si>
    <t>B238</t>
  </si>
  <si>
    <t>timber degradation / loose hardware.</t>
  </si>
  <si>
    <t>A001</t>
  </si>
  <si>
    <t>C001</t>
  </si>
  <si>
    <t>Non conductive fibre cable investigation required - unknown owner.</t>
  </si>
  <si>
    <t>C002</t>
  </si>
  <si>
    <t>A024</t>
  </si>
  <si>
    <t>OH Conductors</t>
  </si>
  <si>
    <t>[Conductor]</t>
  </si>
  <si>
    <t>A029</t>
  </si>
  <si>
    <t>Conductor - replace</t>
  </si>
  <si>
    <t>A031</t>
  </si>
  <si>
    <t>A026</t>
  </si>
  <si>
    <t>A039</t>
  </si>
  <si>
    <t>A057</t>
  </si>
  <si>
    <t>A058</t>
  </si>
  <si>
    <t>A059</t>
  </si>
  <si>
    <t>Conductor (covered LV) insufficient clearance - investigation reqd.</t>
  </si>
  <si>
    <t>B047</t>
  </si>
  <si>
    <t>A032</t>
  </si>
  <si>
    <t>A034</t>
  </si>
  <si>
    <t>A055</t>
  </si>
  <si>
    <t>A025</t>
  </si>
  <si>
    <t>A027</t>
  </si>
  <si>
    <t>Conductor (SDI) bridging deteriorated - corrosion.</t>
  </si>
  <si>
    <t>B209</t>
  </si>
  <si>
    <t>bridging deteriorated</t>
  </si>
  <si>
    <t>Conductor (SDI) bridging deteriorated - fatigue.</t>
  </si>
  <si>
    <t>B210</t>
  </si>
  <si>
    <t>A028</t>
  </si>
  <si>
    <t>A033</t>
  </si>
  <si>
    <t>Conductor (AAC or AAAC) broken / damaged - aircraft impact.</t>
  </si>
  <si>
    <t>C730</t>
  </si>
  <si>
    <t>Conductor (ACSR) broken / damaged - aircraft impact.</t>
  </si>
  <si>
    <t>C789</t>
  </si>
  <si>
    <t>Conductor (HDCu) broken / damaged - aircraft impact.</t>
  </si>
  <si>
    <t>C762</t>
  </si>
  <si>
    <t>Conductor (SCGZ or SCAC) broken / damaged - aircraft impact.</t>
  </si>
  <si>
    <t>C819</t>
  </si>
  <si>
    <t>Conductor clashing - bird impact.</t>
  </si>
  <si>
    <t>C898</t>
  </si>
  <si>
    <t>clashing</t>
  </si>
  <si>
    <t>bird impact.</t>
  </si>
  <si>
    <t>Conductor (facade mounted LV) unsupported - broken / damaged mounting hardware.</t>
  </si>
  <si>
    <t>C894</t>
  </si>
  <si>
    <t>unsupported</t>
  </si>
  <si>
    <t>broken / damaged mounting hardware.</t>
  </si>
  <si>
    <t>Related - PTE</t>
  </si>
  <si>
    <t>Conductor (AAC or AAAC) broken / damaged - clashing  conductors.</t>
  </si>
  <si>
    <t>C731</t>
  </si>
  <si>
    <t>clashing conductors.</t>
  </si>
  <si>
    <t>(clashing)</t>
  </si>
  <si>
    <t>Conductor (ACSR) broken / damaged - clashing  conductors.</t>
  </si>
  <si>
    <t>C790</t>
  </si>
  <si>
    <t>Conductor (HDCu) broken / damaged - clashing  conductors.</t>
  </si>
  <si>
    <t>C763</t>
  </si>
  <si>
    <t>Conductor (SCGZ or SCAC) broken / damaged - clashing  conductors.</t>
  </si>
  <si>
    <t>C820</t>
  </si>
  <si>
    <t>Conductor broken / damaged - clashing  conductors.</t>
  </si>
  <si>
    <t>C896</t>
  </si>
  <si>
    <t>Conductor (AAC or AAAC) broken / damaged - fatigue.</t>
  </si>
  <si>
    <t>C735</t>
  </si>
  <si>
    <t>conductor fatigue.</t>
  </si>
  <si>
    <t>Conductor temporary markers damaged / degraded - consider permanent marker.</t>
  </si>
  <si>
    <t>B786</t>
  </si>
  <si>
    <t>damaged / degraded</t>
  </si>
  <si>
    <t>consider permanent marker.</t>
  </si>
  <si>
    <t>[Fitting - Indication]</t>
  </si>
  <si>
    <t>B785</t>
  </si>
  <si>
    <t>not compliant</t>
  </si>
  <si>
    <t>Conductor armour grip suspension (bare cond) broken / damaged - corrosion / deterioration.</t>
  </si>
  <si>
    <t>B063</t>
  </si>
  <si>
    <t>[Fitting - Inline]</t>
  </si>
  <si>
    <t>Conductor suspension clamp (bare cond) broken / damaged - corrosion / deterioration.</t>
  </si>
  <si>
    <t>B062</t>
  </si>
  <si>
    <t>Conductor termination (bare cond.) broken / damaged - corrosion / deterioration.</t>
  </si>
  <si>
    <t>B064</t>
  </si>
  <si>
    <t>Conductor (AAC or AAAC) deadend corroded / overheated - corrosion / deterioration.</t>
  </si>
  <si>
    <t>C752</t>
  </si>
  <si>
    <t>deadend corroded / overheated</t>
  </si>
  <si>
    <t>Conductor (ACSR) deadend corroded / overheated - corrosion / deterioration.</t>
  </si>
  <si>
    <t>C810</t>
  </si>
  <si>
    <t>Conductor (SCGZ or SCAC) deadend corroded / overheated - corrosion / deterioration.</t>
  </si>
  <si>
    <t>C838</t>
  </si>
  <si>
    <t>Connection (ampact/wedge) overheated / damaged - corrosion / deterioration.</t>
  </si>
  <si>
    <t>B712</t>
  </si>
  <si>
    <t>Connection (insulation piercing) overheated / damaged - corrosion / deterioration.</t>
  </si>
  <si>
    <t>B016</t>
  </si>
  <si>
    <t>Connection (parallel groove) overheated / damaged - corrosion / deterioration.</t>
  </si>
  <si>
    <t>B018</t>
  </si>
  <si>
    <t>Connection (terminal palm) overheated / damaged - corrosion / deterioration.</t>
  </si>
  <si>
    <t>B020</t>
  </si>
  <si>
    <t>Connection (U bolt) overheated / damaged - corrosion / deterioration.</t>
  </si>
  <si>
    <t>C439</t>
  </si>
  <si>
    <t>Connection palm (Al to Al) overheated / damaged - corrosion / deterioration.</t>
  </si>
  <si>
    <t>B012</t>
  </si>
  <si>
    <t>Connection palm (Al to Cu) overheated / damaged - corrosion / deterioration.</t>
  </si>
  <si>
    <t>B014</t>
  </si>
  <si>
    <t>Connection palm (Cu to Cu) overheated / damaged - corrosion / deterioration.</t>
  </si>
  <si>
    <t>B010</t>
  </si>
  <si>
    <t>C750</t>
  </si>
  <si>
    <t>Conductor (ACSR) bridging deteriorated - corrosion.</t>
  </si>
  <si>
    <t>C808</t>
  </si>
  <si>
    <t>Conductor (HDCu) bridging deteriorated - corrosion.</t>
  </si>
  <si>
    <t>C779</t>
  </si>
  <si>
    <t>Conductor (SCGZ or SCAC) bridging deteriorated - corrosion.</t>
  </si>
  <si>
    <t>C836</t>
  </si>
  <si>
    <t>Catenary broken / damaged - corrosion.</t>
  </si>
  <si>
    <t>C700</t>
  </si>
  <si>
    <t>Conductor (AAC or AAAC) broken / damaged - corrosion.</t>
  </si>
  <si>
    <t>C732</t>
  </si>
  <si>
    <t>Conductor (ACSR) broken / damaged - corrosion.</t>
  </si>
  <si>
    <t>C791</t>
  </si>
  <si>
    <t>Conductor (HDCu) broken / damaged - corrosion.</t>
  </si>
  <si>
    <t>C764</t>
  </si>
  <si>
    <t>Conductor (SCGZ or SCAC) broken / damaged - corrosion.</t>
  </si>
  <si>
    <t>C821</t>
  </si>
  <si>
    <t>Conductor (AAC or AAAC) compression sleeve overheated/broken - corrosion.</t>
  </si>
  <si>
    <t>C743</t>
  </si>
  <si>
    <t>compression sleeve overheated/broken</t>
  </si>
  <si>
    <t>Conductor (ACSR) compression sleeve overheated/broken - corrosion.</t>
  </si>
  <si>
    <t>C802</t>
  </si>
  <si>
    <t>Connection (live line clamp) deteriorated - corrosion.</t>
  </si>
  <si>
    <t>B169</t>
  </si>
  <si>
    <t>Connection (live line loop) deteriorated - corrosion.</t>
  </si>
  <si>
    <t>B789</t>
  </si>
  <si>
    <t>Conductor (AAC or AAAC) splice overheated / broken - corrosion.</t>
  </si>
  <si>
    <t>C739</t>
  </si>
  <si>
    <t>splice overheated / broken</t>
  </si>
  <si>
    <t>Conductor (ACSR) splice overheated / broken - corrosion.</t>
  </si>
  <si>
    <t>C798</t>
  </si>
  <si>
    <t>Conductor (HDCu) splice overheated / broken - corrosion.</t>
  </si>
  <si>
    <t>C771</t>
  </si>
  <si>
    <t>Conductor (CCT) broken / damaged - aircraft impact.</t>
  </si>
  <si>
    <t>C847</t>
  </si>
  <si>
    <t>Conductor (CCT) broken / damaged - lightning.</t>
  </si>
  <si>
    <t>C841</t>
  </si>
  <si>
    <t>Conductor (CCT) broken / damaged - unknown.</t>
  </si>
  <si>
    <t>B840</t>
  </si>
  <si>
    <t>Conductor (CCT) broken / damaged - vegetation fallen from outside corridor.</t>
  </si>
  <si>
    <t>C842</t>
  </si>
  <si>
    <t>Conductor (CCT) broken / damaged - vegetation fallen from within corridor.</t>
  </si>
  <si>
    <t>C843</t>
  </si>
  <si>
    <t>Conductor (CCT) broken / damaged - vehicle impact.</t>
  </si>
  <si>
    <t>C844</t>
  </si>
  <si>
    <t>Conductor (CCT) broken / damaged - wind / storm debris (non veg).</t>
  </si>
  <si>
    <t>C846</t>
  </si>
  <si>
    <t>Conductor (CCT) compression sleeve overheated/broken - corrosion.</t>
  </si>
  <si>
    <t>C853</t>
  </si>
  <si>
    <t>Conductor (CCT) compression sleeve overheated/broken - non compliant installation.</t>
  </si>
  <si>
    <t>C852</t>
  </si>
  <si>
    <t>Conductor (CCT) exposed live conductor - abrasion.</t>
  </si>
  <si>
    <t>C861</t>
  </si>
  <si>
    <t>exposed live conductor</t>
  </si>
  <si>
    <t>abrasion.</t>
  </si>
  <si>
    <t>Conductor (CCT) exposed live conductor - damaged /missing covers.</t>
  </si>
  <si>
    <t>C860</t>
  </si>
  <si>
    <t>damaged /missing covers.</t>
  </si>
  <si>
    <t>Conductor (SCGZ or SCAC) splice overheated / broken - corrosion.</t>
  </si>
  <si>
    <t>C828</t>
  </si>
  <si>
    <t>Conductor (AAC or AAAC) broken / damaged - debris blown into mains.</t>
  </si>
  <si>
    <t>C734</t>
  </si>
  <si>
    <t>debris blown into mains.</t>
  </si>
  <si>
    <t>Conductor (ACSR) broken / damaged - debris blown into mains.</t>
  </si>
  <si>
    <t>C793</t>
  </si>
  <si>
    <t>Conductor (HV ABC) broken / damaged - unknown.</t>
  </si>
  <si>
    <t>B846</t>
  </si>
  <si>
    <t>Conductor (HV ABC) exposed live conductor - damaged /missing covers.</t>
  </si>
  <si>
    <t>C874</t>
  </si>
  <si>
    <t>Conductor (LV ABC) broken / damaged - aircraft impact.</t>
  </si>
  <si>
    <t>C884</t>
  </si>
  <si>
    <t>Conductor (LV ABC) broken / damaged - flashover / fault current.</t>
  </si>
  <si>
    <t>C878</t>
  </si>
  <si>
    <t>Conductor (LV ABC) broken / damaged - lightning.</t>
  </si>
  <si>
    <t>C877</t>
  </si>
  <si>
    <t>Conductor (LV ABC) broken / damaged - unknown.</t>
  </si>
  <si>
    <t>B847</t>
  </si>
  <si>
    <t>Conductor (LV ABC) broken / damaged - vegetation fallen from outside corridor.</t>
  </si>
  <si>
    <t>C879</t>
  </si>
  <si>
    <t>Conductor (LV ABC) broken / damaged - vegetation fallen from within corridor.</t>
  </si>
  <si>
    <t>C880</t>
  </si>
  <si>
    <t>Conductor (LV ABC) broken / damaged - vehicle impact.</t>
  </si>
  <si>
    <t>C881</t>
  </si>
  <si>
    <t>Conductor (LV ABC) broken / damaged - wind / storm debris (non veg).</t>
  </si>
  <si>
    <t>C883</t>
  </si>
  <si>
    <t>Conductor (LV ABC) compression sleeve overheated/broken - corrosion.</t>
  </si>
  <si>
    <t>C889</t>
  </si>
  <si>
    <t>Conductor (LV ABC) compression sleeve overheated/broken - non compliant installation.</t>
  </si>
  <si>
    <t>C888</t>
  </si>
  <si>
    <t>Conductor (LV ABC) exposed live conductor - abrasion.</t>
  </si>
  <si>
    <t>C892</t>
  </si>
  <si>
    <t>Conductor (LV ABC) exposed live conductor - missing end cap.</t>
  </si>
  <si>
    <t>C893</t>
  </si>
  <si>
    <t>missing end cap.</t>
  </si>
  <si>
    <t>Conductor (HDCu) broken / damaged - debris blown into mains.</t>
  </si>
  <si>
    <t>C766</t>
  </si>
  <si>
    <t>Conductor (SCGZ or SCAC) broken / damaged - debris blown into mains.</t>
  </si>
  <si>
    <t>C823</t>
  </si>
  <si>
    <t>Conductor bird diverter broken / damaged - deterioration.</t>
  </si>
  <si>
    <t>B066</t>
  </si>
  <si>
    <t>Conductor spreader broken / damaged - deterioration.</t>
  </si>
  <si>
    <t>B205</t>
  </si>
  <si>
    <t>[Fitting - Attachment]</t>
  </si>
  <si>
    <t>Conductor temporary markers broken / damaged - deterioration.</t>
  </si>
  <si>
    <t>B006</t>
  </si>
  <si>
    <t>Conductor tiger tails broken / damaged - deterioration.</t>
  </si>
  <si>
    <t>B003</t>
  </si>
  <si>
    <t>Conductor warning sphere (aircraft / watercraft) broken / damaged - deterioration.</t>
  </si>
  <si>
    <t>B277</t>
  </si>
  <si>
    <t>Conductor (AAC or AAAC) vibration damper deteriorated - insulation degradation.</t>
  </si>
  <si>
    <t>C745</t>
  </si>
  <si>
    <t>Conductor (AAC or AAAC) vibration damper missing - failure of attachment.</t>
  </si>
  <si>
    <t>C748</t>
  </si>
  <si>
    <t>Conductor (HDCu) vibration damper missing - failure of attachment.</t>
  </si>
  <si>
    <t>C777</t>
  </si>
  <si>
    <t>vibration damper missing</t>
  </si>
  <si>
    <t>Conductor (SCGZ or SCAC) vibration damper missing - failure of attachment.</t>
  </si>
  <si>
    <t>C834</t>
  </si>
  <si>
    <t>Conductor (AAC or AAAC) bridging deteriorated - fatigue.</t>
  </si>
  <si>
    <t>C751</t>
  </si>
  <si>
    <t>Conductor (ACSR) bridging deteriorated - fatigue.</t>
  </si>
  <si>
    <t>C809</t>
  </si>
  <si>
    <t>Conductor (HDCu) bridging deteriorated - fatigue.</t>
  </si>
  <si>
    <t>C780</t>
  </si>
  <si>
    <t>Conductor (SCGZ or SCAC) bridging deteriorated - fatigue.</t>
  </si>
  <si>
    <t>C837</t>
  </si>
  <si>
    <t>C794</t>
  </si>
  <si>
    <t>Conductor (HDCu) broken / damaged - fatigue.</t>
  </si>
  <si>
    <t>C767</t>
  </si>
  <si>
    <t>Conductor (SCGZ or SCAC) broken / damaged - fatigue.</t>
  </si>
  <si>
    <t>C824</t>
  </si>
  <si>
    <t>C749</t>
  </si>
  <si>
    <t>Conductor (AAC or AAAC) vibration damper deteriorated - fatigue.</t>
  </si>
  <si>
    <t>C746</t>
  </si>
  <si>
    <t>Conductor (HDCu) armour rods deteriorated - fatigue.</t>
  </si>
  <si>
    <t>C778</t>
  </si>
  <si>
    <t>Conductor (SCGZ or SCAC) armour rods deteriorated - fatigue.</t>
  </si>
  <si>
    <t>C835</t>
  </si>
  <si>
    <t>Conductor armour rods (SCAC) deteriorated - fatigue.</t>
  </si>
  <si>
    <t>B640</t>
  </si>
  <si>
    <t>B657</t>
  </si>
  <si>
    <t>fault level constraint.</t>
  </si>
  <si>
    <t>Conductor (ACSR) upgrade - fault level constraint.</t>
  </si>
  <si>
    <t>B659</t>
  </si>
  <si>
    <t>Conductor (HDCu) upgrade - fault level constraint.</t>
  </si>
  <si>
    <t>B658</t>
  </si>
  <si>
    <t>Conductor upgrade reqd - reconductoring due to fault level constraint.</t>
  </si>
  <si>
    <t>C904</t>
  </si>
  <si>
    <t>Conductor (AAC or AAAC) broken / damaged - fire damage - bushfire / burning off.</t>
  </si>
  <si>
    <t>C736</t>
  </si>
  <si>
    <t>(fire damage - external cause)</t>
  </si>
  <si>
    <t>Conductor (HDCu) broken / damaged - fire damage - bushfire / burning off.</t>
  </si>
  <si>
    <t>C768</t>
  </si>
  <si>
    <t>Conductor (SCGZ or SCAC) broken / damaged - fire damage - bushfire / burning off.</t>
  </si>
  <si>
    <t>C825</t>
  </si>
  <si>
    <t>Conductor (bare LV) insufficient clearance - ground level changes.</t>
  </si>
  <si>
    <t>B052</t>
  </si>
  <si>
    <t>ground level changes.</t>
  </si>
  <si>
    <t>Conductor (HV) insufficient clearance - ground level changes.</t>
  </si>
  <si>
    <t>B038</t>
  </si>
  <si>
    <t>Connection (live line clamp) audible noise - incorrect size / loose clamp.</t>
  </si>
  <si>
    <t>B170</t>
  </si>
  <si>
    <t>audible noise</t>
  </si>
  <si>
    <t>incorrect size / loose clamp.</t>
  </si>
  <si>
    <t>Connection (live line loop) audible noise - incorrect size / loose clamp.</t>
  </si>
  <si>
    <t>B790</t>
  </si>
  <si>
    <t>Conductor (CCT) broken / damaged - debris blown into mains.</t>
  </si>
  <si>
    <t>C848</t>
  </si>
  <si>
    <t>Conductor (CCT) broken / damaged - fatigue.</t>
  </si>
  <si>
    <t>C849</t>
  </si>
  <si>
    <t>Conductor (CCT) broken / damaged - fire damage - bushfire / burning off.</t>
  </si>
  <si>
    <t>C850</t>
  </si>
  <si>
    <t>Conductor (CCT) broken / damaged - insulation degradation.</t>
  </si>
  <si>
    <t>C840</t>
  </si>
  <si>
    <t>Conductor (CCT) broken / damaged - wildlife.</t>
  </si>
  <si>
    <t>C845</t>
  </si>
  <si>
    <t>Conductor (CCT) missing - stolen.</t>
  </si>
  <si>
    <t>C851</t>
  </si>
  <si>
    <t>stolen.</t>
  </si>
  <si>
    <t>Conductor spreader misaligned / loose - installation error / damaged spring clip.</t>
  </si>
  <si>
    <t>B206</t>
  </si>
  <si>
    <t>misaligned / loose</t>
  </si>
  <si>
    <t>installation error.</t>
  </si>
  <si>
    <t>Conductor (HDCu) vibration damper deteriorated - insulation degradation.</t>
  </si>
  <si>
    <t>C775</t>
  </si>
  <si>
    <t>vibration damper deteriorated</t>
  </si>
  <si>
    <t>Conductor (SCGZ or SCAC) vibration damper deteriorated - insulation degradation.</t>
  </si>
  <si>
    <t>C832</t>
  </si>
  <si>
    <t>Conductor (bare LV) insufficient clearance - investigation reqd.</t>
  </si>
  <si>
    <t>B054</t>
  </si>
  <si>
    <t>Conductor (HV) insufficient clearance - investigation reqd.</t>
  </si>
  <si>
    <t>B040</t>
  </si>
  <si>
    <t>Conductor (AAC or AAAC) broken / damaged - lightning.</t>
  </si>
  <si>
    <t>C725</t>
  </si>
  <si>
    <t>Conductor (ACSR) broken / damaged - lightning.</t>
  </si>
  <si>
    <t>C784</t>
  </si>
  <si>
    <t>Conductor (HDCu) broken / damaged - lightning.</t>
  </si>
  <si>
    <t>C757</t>
  </si>
  <si>
    <t>Conductor (SCGZ or SCAC) broken / damaged - lightning.</t>
  </si>
  <si>
    <t>C814</t>
  </si>
  <si>
    <t>Connection (ampact/wedge) overheated / damaged - loose connection.</t>
  </si>
  <si>
    <t>B711</t>
  </si>
  <si>
    <t>Conductor (HV ABC) broken / damaged - aircraft impact.</t>
  </si>
  <si>
    <t>C868</t>
  </si>
  <si>
    <t>Conductor (HV ABC) broken / damaged - debris blown into mains.</t>
  </si>
  <si>
    <t>C869</t>
  </si>
  <si>
    <t>Conductor (HV ABC) broken / damaged - fire damage - bushfire / burning off.</t>
  </si>
  <si>
    <t>C870</t>
  </si>
  <si>
    <t>Conductor (HV ABC) broken / damaged - insulation degradation.</t>
  </si>
  <si>
    <t>C862</t>
  </si>
  <si>
    <t>Conductor (HV ABC) broken / damaged - lightning.</t>
  </si>
  <si>
    <t>C863</t>
  </si>
  <si>
    <t>Conductor (HV ABC) broken / damaged - vegetation fallen from outside corridor.</t>
  </si>
  <si>
    <t>C864</t>
  </si>
  <si>
    <t>Conductor (HV ABC) broken / damaged - vegetation fallen from within corridor.</t>
  </si>
  <si>
    <t>C865</t>
  </si>
  <si>
    <t>Conductor (HV ABC) broken / damaged - vehicle impact.</t>
  </si>
  <si>
    <t>C866</t>
  </si>
  <si>
    <t>Conductor (HV ABC) broken / damaged - wildlife.</t>
  </si>
  <si>
    <t>C867</t>
  </si>
  <si>
    <t>Conductor (HV ABC) exposed live conductor - abrasion.</t>
  </si>
  <si>
    <t>C875</t>
  </si>
  <si>
    <t>Conductor (HV ABC) missing - stolen.</t>
  </si>
  <si>
    <t>C871</t>
  </si>
  <si>
    <t>Conductor (LV ABC) broken / damaged - debris blown into mains.</t>
  </si>
  <si>
    <t>C885</t>
  </si>
  <si>
    <t>Conductor (LV ABC) broken / damaged - fire damage - bushfire / burning off.</t>
  </si>
  <si>
    <t>C886</t>
  </si>
  <si>
    <t>Conductor (LV ABC) broken / damaged - insulation degradation.</t>
  </si>
  <si>
    <t>C876</t>
  </si>
  <si>
    <t>Conductor (LV ABC) broken / damaged - wildlife.</t>
  </si>
  <si>
    <t>C882</t>
  </si>
  <si>
    <t>Conductor (LV ABC) missing - stolen.</t>
  </si>
  <si>
    <t>C887</t>
  </si>
  <si>
    <t>Connection (insulation piercing) overheated / damaged - loose connection.</t>
  </si>
  <si>
    <t>B015</t>
  </si>
  <si>
    <t>Connection (parallel groove) overheated / damaged - loose connection.</t>
  </si>
  <si>
    <t>B017</t>
  </si>
  <si>
    <t>Connection (terminal palm) overheated / damaged - loose connection.</t>
  </si>
  <si>
    <t>B019</t>
  </si>
  <si>
    <t>Connection (U bolt) overheated / damaged - loose connection.</t>
  </si>
  <si>
    <t>C438</t>
  </si>
  <si>
    <t>Connection palm (Al to Al) overheated / damaged - loose connection.</t>
  </si>
  <si>
    <t>B011</t>
  </si>
  <si>
    <t>Connection palm (Al to Cu) overheated / damaged - loose connection.</t>
  </si>
  <si>
    <t>B013</t>
  </si>
  <si>
    <t>Connection palm (Cu to Cu) overheated / damaged - loose connection.</t>
  </si>
  <si>
    <t>B009</t>
  </si>
  <si>
    <t>Connection (live line clamp) overheated - loose fitting.</t>
  </si>
  <si>
    <t>B168</t>
  </si>
  <si>
    <t>loose fitting.</t>
  </si>
  <si>
    <t>Connection (live line loop) overheated - loose fitting.</t>
  </si>
  <si>
    <t>B788</t>
  </si>
  <si>
    <t>C900</t>
  </si>
  <si>
    <t>new connection.</t>
  </si>
  <si>
    <t>B067</t>
  </si>
  <si>
    <t>no longer reqd</t>
  </si>
  <si>
    <t>no longer reqd.</t>
  </si>
  <si>
    <t>C897</t>
  </si>
  <si>
    <t>Conductor (AAC or AAAC) compression sleeve overheated/broken - non compliant installation.</t>
  </si>
  <si>
    <t>C742</t>
  </si>
  <si>
    <t>Conductor (ACSR) compression sleeve overheated/broken - non compliant installation.</t>
  </si>
  <si>
    <t>C801</t>
  </si>
  <si>
    <t>Catenary insufficient clearance - non compliant installation.</t>
  </si>
  <si>
    <t>C701</t>
  </si>
  <si>
    <t>Conductor (AAC or AAAC) splice overheated / broken - non compliant installation.</t>
  </si>
  <si>
    <t>C738</t>
  </si>
  <si>
    <t>Conductor (ACSR) splice overheated / broken - non compliant installation.</t>
  </si>
  <si>
    <t>C797</t>
  </si>
  <si>
    <t>Conductor (HDCu) splice overheated / broken - non compliant installation.</t>
  </si>
  <si>
    <t>C770</t>
  </si>
  <si>
    <t>Conductor (SCGZ or SCAC) splice overheated / broken - non compliant installation.</t>
  </si>
  <si>
    <t>C827</t>
  </si>
  <si>
    <t>Conductor temporary markers missing - not installed where reqd.</t>
  </si>
  <si>
    <t>B007</t>
  </si>
  <si>
    <t>Conductor tiger tails missing - not installed where reqd.</t>
  </si>
  <si>
    <t>B004</t>
  </si>
  <si>
    <t>Conductor warning sphere (aircraft / watercraft) missing - not installed where reqd.</t>
  </si>
  <si>
    <t>B278</t>
  </si>
  <si>
    <t>Connection (live line clamp) missing - not installed where reqd.</t>
  </si>
  <si>
    <t>B167</t>
  </si>
  <si>
    <t>Connection (live line loop) missing - not installed where reqd.</t>
  </si>
  <si>
    <t>B787</t>
  </si>
  <si>
    <t>Catenary broken / damaged - object blown into catenary.</t>
  </si>
  <si>
    <t>C697</t>
  </si>
  <si>
    <t>object blown into catenary.</t>
  </si>
  <si>
    <t>Catenary broken / damaged - over tensioned.</t>
  </si>
  <si>
    <t>C698</t>
  </si>
  <si>
    <t>over tensioned.</t>
  </si>
  <si>
    <t>(over tensioned)</t>
  </si>
  <si>
    <t>Conductor (covered LV) insufficient clearance - ground level changes.</t>
  </si>
  <si>
    <t>B045</t>
  </si>
  <si>
    <t>Conductor (AAC or AAAC) annealed - overload / fault.</t>
  </si>
  <si>
    <t>C755</t>
  </si>
  <si>
    <t>annealed</t>
  </si>
  <si>
    <t>overload / fault.</t>
  </si>
  <si>
    <t>(annealing)</t>
  </si>
  <si>
    <t>Conductor (ACSR) annealed - overload / fault.</t>
  </si>
  <si>
    <t>C813</t>
  </si>
  <si>
    <t>Conductor (HDCu) annealed - overload / fault.</t>
  </si>
  <si>
    <t>C783</t>
  </si>
  <si>
    <t>Conductor (SCGZ or SCAC) annealed - overload / fault.</t>
  </si>
  <si>
    <t>C839</t>
  </si>
  <si>
    <t>C744</t>
  </si>
  <si>
    <t>Conductor (AAC or AAAC) vibration damper missing - previous design standard.</t>
  </si>
  <si>
    <t>C747</t>
  </si>
  <si>
    <t>Conductor (HDCu) armour rods missing - previous design standard.</t>
  </si>
  <si>
    <t>C774</t>
  </si>
  <si>
    <t>Conductor (SCGZ or SCAC) armour rods missing - previous design standard.</t>
  </si>
  <si>
    <t>C831</t>
  </si>
  <si>
    <t>Conductor armour rods (SCAC) installation reqd - previous design standard.</t>
  </si>
  <si>
    <t>B639</t>
  </si>
  <si>
    <t>Conductor (AAC or AAAC) insufficient clearance - previous design standard.</t>
  </si>
  <si>
    <t>C740</t>
  </si>
  <si>
    <t>Conductor (ACSR) insufficient clearance - previous design standard.</t>
  </si>
  <si>
    <t>C799</t>
  </si>
  <si>
    <t>Conductor (HDCu) insufficient clearance - previous design standard.</t>
  </si>
  <si>
    <t>C772</t>
  </si>
  <si>
    <t>Conductor (CCT) bridging deteriorated - corrosion.</t>
  </si>
  <si>
    <t>C855</t>
  </si>
  <si>
    <t>Conductor (CCT) bridging deteriorated - fatigue.</t>
  </si>
  <si>
    <t>C856</t>
  </si>
  <si>
    <t>Conductor (CCT) bridging deteriorated - insulation degradation.</t>
  </si>
  <si>
    <t>C854</t>
  </si>
  <si>
    <t>Conductor (SCGZ or SCAC) insufficient clearance - previous design standard.</t>
  </si>
  <si>
    <t>C829</t>
  </si>
  <si>
    <t>Conductor (SCGZ or SCAC) vibration damper missing - previous design standard.</t>
  </si>
  <si>
    <t>C833</t>
  </si>
  <si>
    <t>C905</t>
  </si>
  <si>
    <t>Conductor (SDI) insulation deterioration / failure - UV / heat degradation.</t>
  </si>
  <si>
    <t>B211</t>
  </si>
  <si>
    <t>UV / heat degradation.</t>
  </si>
  <si>
    <t>Conductor spreader fire mitigation - risk reduction.</t>
  </si>
  <si>
    <t>B207</t>
  </si>
  <si>
    <t>fire mitigation</t>
  </si>
  <si>
    <t>Conductor installation reqd - security of supply.</t>
  </si>
  <si>
    <t>C901</t>
  </si>
  <si>
    <t>security of supply.</t>
  </si>
  <si>
    <t>Conductor (AAC or AAAC) missing - stolen.</t>
  </si>
  <si>
    <t>C737</t>
  </si>
  <si>
    <t>Conductor (ACSR) missing - stolen.</t>
  </si>
  <si>
    <t>C796</t>
  </si>
  <si>
    <t>Conductor (HDCu) missing - stolen.</t>
  </si>
  <si>
    <t>C769</t>
  </si>
  <si>
    <t>Conductor (SCGZ or SCAC) missing - stolen.</t>
  </si>
  <si>
    <t>C826</t>
  </si>
  <si>
    <t>Conductor encroaches property boundary - subdivision or previous design standards.</t>
  </si>
  <si>
    <t>C906</t>
  </si>
  <si>
    <t>encroaches property boundary</t>
  </si>
  <si>
    <t>subdivision or previous design standards.</t>
  </si>
  <si>
    <t>Conductor temporary markers no longer reqd - temporary installation.</t>
  </si>
  <si>
    <t>B008</t>
  </si>
  <si>
    <t>Conductor tiger tails no longer reqd - temporary installation.</t>
  </si>
  <si>
    <t>B005</t>
  </si>
  <si>
    <t>Conductor warning sphere (aircraft / watercraft) no longer reqd - temporary installation.</t>
  </si>
  <si>
    <t>B279</t>
  </si>
  <si>
    <t>Catenary insufficient clearance - termination fittings loose / deteriorated / broken.</t>
  </si>
  <si>
    <t>C703</t>
  </si>
  <si>
    <t>termination fittings loose / deteriorated / broken.</t>
  </si>
  <si>
    <t>Conductor (AAC or AAAC) upgrade reqd - thermal constraints.</t>
  </si>
  <si>
    <t>C754</t>
  </si>
  <si>
    <t>thermal constraint.</t>
  </si>
  <si>
    <t>Conductor (ACSR) upgrade reqd - thermal constraints.</t>
  </si>
  <si>
    <t>C812</t>
  </si>
  <si>
    <t>Conductor (HDCu) upgrade reqd - thermal constraints.</t>
  </si>
  <si>
    <t>C782</t>
  </si>
  <si>
    <t>Conductor upgrade reqd - reconductoring due to thermal constraint.</t>
  </si>
  <si>
    <t>C902</t>
  </si>
  <si>
    <t>Catenary broken / damaged - third party impact.</t>
  </si>
  <si>
    <t>C696</t>
  </si>
  <si>
    <t>Catenary insufficient clearance - third party impact.</t>
  </si>
  <si>
    <t>C702</t>
  </si>
  <si>
    <t>Catenary insufficient clearance - unauthorised construction.</t>
  </si>
  <si>
    <t>C704</t>
  </si>
  <si>
    <t>Catenary broken / damaged - unknown.</t>
  </si>
  <si>
    <t>B845</t>
  </si>
  <si>
    <t>Conductor (AAC/AAAC) broken / damaged - unknown.</t>
  </si>
  <si>
    <t>B844</t>
  </si>
  <si>
    <t>Conductor (ACSR) broken / damaged - unknown.</t>
  </si>
  <si>
    <t>B842</t>
  </si>
  <si>
    <t>Conductor (HDCu) broken / damaged - unknown.</t>
  </si>
  <si>
    <t>B843</t>
  </si>
  <si>
    <t>Conductor (SCGZ/SCAC) broken / damaged - unknown.</t>
  </si>
  <si>
    <t>B841</t>
  </si>
  <si>
    <t>Conductor (AAC or AAAC) broken / damaged - vegetation fallen from outside corridor.</t>
  </si>
  <si>
    <t>C726</t>
  </si>
  <si>
    <t>Conductor (ACSR) broken / damaged - vegetation fallen from outside corridor.</t>
  </si>
  <si>
    <t>C785</t>
  </si>
  <si>
    <t>Catenary broken / damaged - vegetation fallen from within corridor.</t>
  </si>
  <si>
    <t>C699</t>
  </si>
  <si>
    <t>Conductor (AAC or AAAC) broken / damaged - vegetation fallen from within corridor.</t>
  </si>
  <si>
    <t>C727</t>
  </si>
  <si>
    <t>Conductor (ACSR) broken / damaged - vegetation fallen from within corridor.</t>
  </si>
  <si>
    <t>C786</t>
  </si>
  <si>
    <t>Conductor (HDCu) broken / damaged - vegetation fallen from within corridor.</t>
  </si>
  <si>
    <t>C759</t>
  </si>
  <si>
    <t>Conductor (SCGZ or SCAC) broken / damaged - vegetation fallen from within corridor.</t>
  </si>
  <si>
    <t>C816</t>
  </si>
  <si>
    <t>Conductor (AAC or AAAC) broken / damaged - vehicle impact.</t>
  </si>
  <si>
    <t>C728</t>
  </si>
  <si>
    <t>Conductor suspension clamp (CCT) broken / damaged - corrosion / deterioration.</t>
  </si>
  <si>
    <t>B059</t>
  </si>
  <si>
    <t>Conductor suspension clamp (HV ABC) broken / damaged - corrosion / deterioration.</t>
  </si>
  <si>
    <t>B060</t>
  </si>
  <si>
    <t>Conductor suspension clamp (LV ABC) broken / damaged - corrosion / deterioration.</t>
  </si>
  <si>
    <t>B061</t>
  </si>
  <si>
    <t>Conductor (ACSR) broken / damaged - vehicle impact.</t>
  </si>
  <si>
    <t>C787</t>
  </si>
  <si>
    <t>Conductor termination (CCT) broken / damaged - corrosion / deterioration.</t>
  </si>
  <si>
    <t>B056</t>
  </si>
  <si>
    <t>Conductor termination (HV ABC) broken / damaged - corrosion / deterioration.</t>
  </si>
  <si>
    <t>B057</t>
  </si>
  <si>
    <t>Conductor termination (LV ABC) broken / damaged - corrosion / deterioration.</t>
  </si>
  <si>
    <t>B058</t>
  </si>
  <si>
    <t>Conductor (HDCu) broken / damaged - vehicle impact.</t>
  </si>
  <si>
    <t>C760</t>
  </si>
  <si>
    <t>Conductor (SCGZ or SCAC) broken / damaged - vehicle impact.</t>
  </si>
  <si>
    <t>C817</t>
  </si>
  <si>
    <t>Conductor (AAC or AAAC) upgrade reqd - voltage constraint.</t>
  </si>
  <si>
    <t>C753</t>
  </si>
  <si>
    <t>voltage constraint.</t>
  </si>
  <si>
    <t>Conductor (ACSR) upgrade reqd - voltage constraint.</t>
  </si>
  <si>
    <t>C811</t>
  </si>
  <si>
    <t>Conductor (HDCu) upgrade reqd - voltage constraint.</t>
  </si>
  <si>
    <t>C781</t>
  </si>
  <si>
    <t>Conductor upgrade reqd - reconductoring due to voltage constraint.</t>
  </si>
  <si>
    <t>C903</t>
  </si>
  <si>
    <t>C907</t>
  </si>
  <si>
    <t>(foreign object)</t>
  </si>
  <si>
    <t>Conductor (AAC or AAAC) broken / damaged - wildlife clashing conductors.</t>
  </si>
  <si>
    <t>C733</t>
  </si>
  <si>
    <t>wildlife clashing conductors.</t>
  </si>
  <si>
    <t>Conductor (ACSR) broken / damaged - wildlife clashing conductors.</t>
  </si>
  <si>
    <t>C792</t>
  </si>
  <si>
    <t>Conductor (HDCu) broken / damaged - wildlife clashing conductors.</t>
  </si>
  <si>
    <t>C765</t>
  </si>
  <si>
    <t>Conductor (SCGZ or SCAC) broken / damaged - wildlife clashing conductors.</t>
  </si>
  <si>
    <t>C822</t>
  </si>
  <si>
    <t>Conductor (AAC or AAAC) insufficient clearance - wildlife.</t>
  </si>
  <si>
    <t>C741</t>
  </si>
  <si>
    <t>Conductor (ACSR) insufficient clearance - wildlife.</t>
  </si>
  <si>
    <t>C800</t>
  </si>
  <si>
    <t>Conductor (HDCu) insufficient clearance - wildlife.</t>
  </si>
  <si>
    <t>C773</t>
  </si>
  <si>
    <t>Conductor (SCGZ or SCAC) insufficient clearance - wildlife.</t>
  </si>
  <si>
    <t>C830</t>
  </si>
  <si>
    <t>Conductor (AAC or AAAC) broken / damaged - wind / storm debris (non veg).</t>
  </si>
  <si>
    <t>C729</t>
  </si>
  <si>
    <t>Conductor (ACSR) broken / damaged - wind / storm debris (non veg).</t>
  </si>
  <si>
    <t>C788</t>
  </si>
  <si>
    <t>CDSR</t>
  </si>
  <si>
    <t>CBDI</t>
  </si>
  <si>
    <t>CSIS</t>
  </si>
  <si>
    <t>CCRE</t>
  </si>
  <si>
    <t>CCNR</t>
  </si>
  <si>
    <t>CVDI</t>
  </si>
  <si>
    <t>CBRK</t>
  </si>
  <si>
    <t>CBRC</t>
  </si>
  <si>
    <t>A294</t>
  </si>
  <si>
    <t>B618</t>
  </si>
  <si>
    <t>impact / deterioration.</t>
  </si>
  <si>
    <t>Conduit loose - fittings corroded / broken.</t>
  </si>
  <si>
    <t>B619</t>
  </si>
  <si>
    <t>A067</t>
  </si>
  <si>
    <t>ERMV</t>
  </si>
  <si>
    <t>EABS</t>
  </si>
  <si>
    <t>GE - Earthing</t>
  </si>
  <si>
    <t>A068</t>
  </si>
  <si>
    <t>B378</t>
  </si>
  <si>
    <t>high resistance</t>
  </si>
  <si>
    <t>Earthing installation test incomplete - earth conductor inaccessible.</t>
  </si>
  <si>
    <t>B832</t>
  </si>
  <si>
    <t>test incomplete</t>
  </si>
  <si>
    <t>earth conductor inaccessible.</t>
  </si>
  <si>
    <t>Earthing installation test incomplete - further investigation reqd.</t>
  </si>
  <si>
    <t>B831</t>
  </si>
  <si>
    <t>Earthing installation test incomplete - incompatible test equipment.</t>
  </si>
  <si>
    <t>B833</t>
  </si>
  <si>
    <t>incompatible test equipment.</t>
  </si>
  <si>
    <t>Earthing installation test incomplete - test equipment not available.</t>
  </si>
  <si>
    <t>B834</t>
  </si>
  <si>
    <t>test equipment not available.</t>
  </si>
  <si>
    <t>Earthing installation test incomplete - test noise.</t>
  </si>
  <si>
    <t>B652</t>
  </si>
  <si>
    <t>test noise.</t>
  </si>
  <si>
    <t>EFTR</t>
  </si>
  <si>
    <t>High Amps</t>
  </si>
  <si>
    <t>Modewak Noise</t>
  </si>
  <si>
    <t>Tester Noise</t>
  </si>
  <si>
    <t>EHVU</t>
  </si>
  <si>
    <t>EIKE</t>
  </si>
  <si>
    <t>ELVU</t>
  </si>
  <si>
    <t>EMRQ</t>
  </si>
  <si>
    <t>EMRM</t>
  </si>
  <si>
    <t>EMRT</t>
  </si>
  <si>
    <t>EORT</t>
  </si>
  <si>
    <t>A070</t>
  </si>
  <si>
    <t>B730</t>
  </si>
  <si>
    <t>Earth conductor insulation damaged / degraded - deterioration.</t>
  </si>
  <si>
    <t>B731</t>
  </si>
  <si>
    <t>Earth conductor insulation damaged / degraded - impact.</t>
  </si>
  <si>
    <t>B729</t>
  </si>
  <si>
    <t>impact.</t>
  </si>
  <si>
    <t>Earth grid broken / damaged - no longer reqd.</t>
  </si>
  <si>
    <t>B720</t>
  </si>
  <si>
    <t>Earth grid deteriorated - corrosion.</t>
  </si>
  <si>
    <t>B719</t>
  </si>
  <si>
    <t>Earth grid missing - vandalism.</t>
  </si>
  <si>
    <t>B721</t>
  </si>
  <si>
    <t>Earth wire downlead / fittings loose - fittings corroded / broken.</t>
  </si>
  <si>
    <t>B364</t>
  </si>
  <si>
    <t>Earth wire downlead and fittings damaged - third party impact.</t>
  </si>
  <si>
    <t>B363</t>
  </si>
  <si>
    <t>Earth wire downlead and fittings damaged - vandalism.</t>
  </si>
  <si>
    <t>B365</t>
  </si>
  <si>
    <t>Earthing installation (HV) high resistance - high earth loop resistance.</t>
  </si>
  <si>
    <t>B882</t>
  </si>
  <si>
    <t>high earth loop resistance.</t>
  </si>
  <si>
    <t>Earthing installation (LV) high resistance - high earth loop resistance.</t>
  </si>
  <si>
    <t>B883</t>
  </si>
  <si>
    <t>Earthing installation high resistance - corrosion.</t>
  </si>
  <si>
    <t>B377</t>
  </si>
  <si>
    <t>Earthing installation high resistance - missing connection.</t>
  </si>
  <si>
    <t>B376</t>
  </si>
  <si>
    <t>missing connection.</t>
  </si>
  <si>
    <t>Operating handle equipotential bond broken / damaged - deterioration.</t>
  </si>
  <si>
    <t>B289</t>
  </si>
  <si>
    <t>ESDR</t>
  </si>
  <si>
    <t>EBRE</t>
  </si>
  <si>
    <t>ECRE</t>
  </si>
  <si>
    <t>ERIC</t>
  </si>
  <si>
    <t>A297</t>
  </si>
  <si>
    <t>B781</t>
  </si>
  <si>
    <t>excessive current detected</t>
  </si>
  <si>
    <t>Earthing installation voltage detected - safe approach alarm.</t>
  </si>
  <si>
    <t>B628</t>
  </si>
  <si>
    <t>voltage detected</t>
  </si>
  <si>
    <t>ETRT</t>
  </si>
  <si>
    <t>EARC</t>
  </si>
  <si>
    <t>EAJW</t>
  </si>
  <si>
    <t>EARS</t>
  </si>
  <si>
    <t>EAEW</t>
  </si>
  <si>
    <t>A071</t>
  </si>
  <si>
    <t>C343</t>
  </si>
  <si>
    <t>Pole earth wire batten broken / damaged - vandalism / impact.</t>
  </si>
  <si>
    <t>C344</t>
  </si>
  <si>
    <t>vandalism / impact.</t>
  </si>
  <si>
    <t>Pole earth wire batten missing - not installed where reqd.</t>
  </si>
  <si>
    <t>C345</t>
  </si>
  <si>
    <t>A072</t>
  </si>
  <si>
    <t>Earth conductor insulation missing - previous design standard.</t>
  </si>
  <si>
    <t>B728</t>
  </si>
  <si>
    <t>Earth wire downlead / fittings incorrect size - previous design standard.</t>
  </si>
  <si>
    <t>B860</t>
  </si>
  <si>
    <t>incorrect size</t>
  </si>
  <si>
    <t>Earth wire downlead and fittings damaged / missing - deterioration.</t>
  </si>
  <si>
    <t>B367</t>
  </si>
  <si>
    <t>Earth wire downlead and fittings damaged / missing - third party impact.</t>
  </si>
  <si>
    <t>B366</t>
  </si>
  <si>
    <t>Earth wire downlead and fittings damaged / missing - vandalism.</t>
  </si>
  <si>
    <t>B368</t>
  </si>
  <si>
    <t>Earthing installation high resistance - missing earthing conductors.</t>
  </si>
  <si>
    <t>B375</t>
  </si>
  <si>
    <t>missing earthing conductors.</t>
  </si>
  <si>
    <t>A073</t>
  </si>
  <si>
    <t>B370</t>
  </si>
  <si>
    <t>defective</t>
  </si>
  <si>
    <t>Earthing / neutral bar defective - loose connection.</t>
  </si>
  <si>
    <t>B369</t>
  </si>
  <si>
    <t>Earthing installation high resistance - defective connection.</t>
  </si>
  <si>
    <t>B374</t>
  </si>
  <si>
    <t>defective connection.</t>
  </si>
  <si>
    <t>A074</t>
  </si>
  <si>
    <t>B372</t>
  </si>
  <si>
    <t>Earthing equipotential bond damaged / missing - third party impact.</t>
  </si>
  <si>
    <t>B371</t>
  </si>
  <si>
    <t>Earthing equipotential bond damaged / missing - vandalism.</t>
  </si>
  <si>
    <t>B373</t>
  </si>
  <si>
    <t>GE - Indication (EFI / MDI)</t>
  </si>
  <si>
    <t>A075</t>
  </si>
  <si>
    <t>B338</t>
  </si>
  <si>
    <t>damaged / inoperable</t>
  </si>
  <si>
    <t>CT damaged.</t>
  </si>
  <si>
    <t>Earth Fault Indicator damaged / inoperable - housing damaged.</t>
  </si>
  <si>
    <t>B339</t>
  </si>
  <si>
    <t>housing damaged.</t>
  </si>
  <si>
    <t>Earth Fault Indicator damaged / inoperable - loose mounting.</t>
  </si>
  <si>
    <t>B335</t>
  </si>
  <si>
    <t>Earth Fault Indicator damaged / inoperable - non compliant installation.</t>
  </si>
  <si>
    <t>B334</t>
  </si>
  <si>
    <t>Earth Fault Indicator damaged / inoperable - relay malfunction.</t>
  </si>
  <si>
    <t>B336</t>
  </si>
  <si>
    <t>relay malfunction.</t>
  </si>
  <si>
    <t>Earth Fault Indicator damaged / inoperable - wiring damaged.</t>
  </si>
  <si>
    <t>B337</t>
  </si>
  <si>
    <t>wiring damaged.</t>
  </si>
  <si>
    <t>A369</t>
  </si>
  <si>
    <t>B890</t>
  </si>
  <si>
    <t>High resistance (MEN)</t>
  </si>
  <si>
    <t>Single earthing system</t>
  </si>
  <si>
    <t>EMIL</t>
  </si>
  <si>
    <t>EMJW</t>
  </si>
  <si>
    <t>A134</t>
  </si>
  <si>
    <t>B290</t>
  </si>
  <si>
    <t>EMUE</t>
  </si>
  <si>
    <t>EWJN</t>
  </si>
  <si>
    <t>EWRS</t>
  </si>
  <si>
    <t>AEMR</t>
  </si>
  <si>
    <t>A370</t>
  </si>
  <si>
    <t>B891</t>
  </si>
  <si>
    <t>Combined earthing system</t>
  </si>
  <si>
    <t>AFRR</t>
  </si>
  <si>
    <t>Fence - repair</t>
  </si>
  <si>
    <t>A076</t>
  </si>
  <si>
    <t>Fence broken / damaged - deterioration.</t>
  </si>
  <si>
    <t>B494</t>
  </si>
  <si>
    <t>Fence broken / damaged - vandalism / impact.</t>
  </si>
  <si>
    <t>B495</t>
  </si>
  <si>
    <t>Fence broken / damaged - vegetation.</t>
  </si>
  <si>
    <t>B496</t>
  </si>
  <si>
    <t>A077</t>
  </si>
  <si>
    <t>B287</t>
  </si>
  <si>
    <t>Fence earth grid connection missing - not installed where reqd.</t>
  </si>
  <si>
    <t>B288</t>
  </si>
  <si>
    <t>Fence equipotential bond broken / damaged - deterioration.</t>
  </si>
  <si>
    <t>B285</t>
  </si>
  <si>
    <t>Fence equipotential bond missing - not installed where reqd.</t>
  </si>
  <si>
    <t>B286</t>
  </si>
  <si>
    <t>AFAD</t>
  </si>
  <si>
    <t>WEDO</t>
  </si>
  <si>
    <t>WFUM</t>
  </si>
  <si>
    <t>WFUR</t>
  </si>
  <si>
    <t>WFRF</t>
  </si>
  <si>
    <t>WFRC</t>
  </si>
  <si>
    <t>WFRE</t>
  </si>
  <si>
    <t>WFRU</t>
  </si>
  <si>
    <t>GSAC</t>
  </si>
  <si>
    <t>GSBA</t>
  </si>
  <si>
    <t>GSPT</t>
  </si>
  <si>
    <t>GSRC</t>
  </si>
  <si>
    <t>GSRB</t>
  </si>
  <si>
    <t>AGIL</t>
  </si>
  <si>
    <t>Gate - install</t>
  </si>
  <si>
    <t>A078</t>
  </si>
  <si>
    <t>Gate missing - not installed where reqd.</t>
  </si>
  <si>
    <t>B503</t>
  </si>
  <si>
    <t>Gate missing - vandalism.</t>
  </si>
  <si>
    <t>B504</t>
  </si>
  <si>
    <t>AGRR</t>
  </si>
  <si>
    <t>Gate - repair</t>
  </si>
  <si>
    <t>A079</t>
  </si>
  <si>
    <t>Gate broken / damaged - deterioration.</t>
  </si>
  <si>
    <t>B501</t>
  </si>
  <si>
    <t>Gate broken / damaged - vandalism.</t>
  </si>
  <si>
    <t>B502</t>
  </si>
  <si>
    <t>Gate damaged - bushfire.</t>
  </si>
  <si>
    <t>B505</t>
  </si>
  <si>
    <t>Guy</t>
  </si>
  <si>
    <t>GGIL</t>
  </si>
  <si>
    <t>GIGP</t>
  </si>
  <si>
    <t>GPGR</t>
  </si>
  <si>
    <t>GRVE</t>
  </si>
  <si>
    <t>GGRR</t>
  </si>
  <si>
    <t>GRPE</t>
  </si>
  <si>
    <t>GRAR</t>
  </si>
  <si>
    <t>GRDE</t>
  </si>
  <si>
    <t>GRGP</t>
  </si>
  <si>
    <t>GRGG</t>
  </si>
  <si>
    <t>GRSS</t>
  </si>
  <si>
    <t>GRRI</t>
  </si>
  <si>
    <t>GRTN</t>
  </si>
  <si>
    <t>GWBW</t>
  </si>
  <si>
    <t>Vegetation Information Management System</t>
  </si>
  <si>
    <t>VHFS</t>
  </si>
  <si>
    <t>VHIS</t>
  </si>
  <si>
    <t>VHSI</t>
  </si>
  <si>
    <t>A080</t>
  </si>
  <si>
    <t>Road / track obstructed - flood.</t>
  </si>
  <si>
    <t>C462</t>
  </si>
  <si>
    <t>flood / wet conditions.</t>
  </si>
  <si>
    <t>C458</t>
  </si>
  <si>
    <t>illegal dumping or construction.</t>
  </si>
  <si>
    <t>Road / track obstructed - landslide / erosion.</t>
  </si>
  <si>
    <t>C459</t>
  </si>
  <si>
    <t>landslide / erosion.</t>
  </si>
  <si>
    <t>C460</t>
  </si>
  <si>
    <t>Road / track obstructed - wind / storm debris (non veg).</t>
  </si>
  <si>
    <t>C461</t>
  </si>
  <si>
    <t>LLNW</t>
  </si>
  <si>
    <t>LBUP</t>
  </si>
  <si>
    <t>LBUR</t>
  </si>
  <si>
    <t>LLUR</t>
  </si>
  <si>
    <t>Task Returned to Contractor</t>
  </si>
  <si>
    <t>LDAT</t>
  </si>
  <si>
    <t>Remove Data</t>
  </si>
  <si>
    <t>LDEN</t>
  </si>
  <si>
    <t>LENE</t>
  </si>
  <si>
    <t>LFGS</t>
  </si>
  <si>
    <t>LFWG</t>
  </si>
  <si>
    <t>LIFA</t>
  </si>
  <si>
    <t>LINV</t>
  </si>
  <si>
    <t>LMRQ</t>
  </si>
  <si>
    <t>Returned to Contractor</t>
  </si>
  <si>
    <t>LMSL</t>
  </si>
  <si>
    <t>LRFS</t>
  </si>
  <si>
    <t>LRHP</t>
  </si>
  <si>
    <t>LRWG</t>
  </si>
  <si>
    <t>LPLP</t>
  </si>
  <si>
    <t>LLPR</t>
  </si>
  <si>
    <t>A330</t>
  </si>
  <si>
    <t>B878</t>
  </si>
  <si>
    <t>battery failure</t>
  </si>
  <si>
    <t>end of life.</t>
  </si>
  <si>
    <t>Line fault indicator comms failure end of life.</t>
  </si>
  <si>
    <t>B879</t>
  </si>
  <si>
    <t>comms failure</t>
  </si>
  <si>
    <t>A085</t>
  </si>
  <si>
    <t>C005</t>
  </si>
  <si>
    <t>WLKM</t>
  </si>
  <si>
    <t>WLKR</t>
  </si>
  <si>
    <t>WLRF</t>
  </si>
  <si>
    <t>WLRP</t>
  </si>
  <si>
    <t>WLRC</t>
  </si>
  <si>
    <t>OH - Load Break Switches</t>
  </si>
  <si>
    <t>A312</t>
  </si>
  <si>
    <t>B813</t>
  </si>
  <si>
    <t>A088</t>
  </si>
  <si>
    <t>C003</t>
  </si>
  <si>
    <t>Load break switch VT shorted turns - insulation degradation.</t>
  </si>
  <si>
    <t>C004</t>
  </si>
  <si>
    <t>shorted turns</t>
  </si>
  <si>
    <t>Load break switch battery does not hold charge - end of life.</t>
  </si>
  <si>
    <t>B566</t>
  </si>
  <si>
    <t>does not hold charge</t>
  </si>
  <si>
    <t>Load break switch broken / damaged - corrosion.</t>
  </si>
  <si>
    <t>B243</t>
  </si>
  <si>
    <t>Load break switch broken / damaged - deteriorated seal.</t>
  </si>
  <si>
    <t>B241</t>
  </si>
  <si>
    <t>deteriorated seal.</t>
  </si>
  <si>
    <t>Load break switch comms aerial damaged / broken - rust / vermin.</t>
  </si>
  <si>
    <t>B569</t>
  </si>
  <si>
    <t>aerial damaged / broken</t>
  </si>
  <si>
    <t>rust / vermin.</t>
  </si>
  <si>
    <t>Load break switch comms modem inoperable - electronics failure.</t>
  </si>
  <si>
    <t>B567</t>
  </si>
  <si>
    <t>modem inoperable</t>
  </si>
  <si>
    <t>electronics failure.</t>
  </si>
  <si>
    <t>Load break switch comms wiring open circuit - impact / deterioration.</t>
  </si>
  <si>
    <t>B568</t>
  </si>
  <si>
    <t>wiring open circuit</t>
  </si>
  <si>
    <t>Load break switch control cabinet broken / damaged - corrosion.</t>
  </si>
  <si>
    <t>B572</t>
  </si>
  <si>
    <t>Load break switch control cabinet broken / damaged - locking mech failure.</t>
  </si>
  <si>
    <t>B570</t>
  </si>
  <si>
    <t>locking mech failure.</t>
  </si>
  <si>
    <t>Load break switch control cabinet broken / damaged - moisture or dust ingress.</t>
  </si>
  <si>
    <t>B573</t>
  </si>
  <si>
    <t>moisture or dust ingress.</t>
  </si>
  <si>
    <t>Load break switch control cabinet broken / damaged - vermin ingress.</t>
  </si>
  <si>
    <t>B571</t>
  </si>
  <si>
    <t>vermin ingress.</t>
  </si>
  <si>
    <t>Load break switch mounting broken / damaged - corrosion.</t>
  </si>
  <si>
    <t>B586</t>
  </si>
  <si>
    <t>Load break switch mounting loose attachment to pole - wood shrinkage / loose king bolt.</t>
  </si>
  <si>
    <t>B585</t>
  </si>
  <si>
    <t>loose attachment to pole</t>
  </si>
  <si>
    <t>wood shrinkage / loose king bolt.</t>
  </si>
  <si>
    <t>Load break switch operating mechanism broken / damaged - third party impact.</t>
  </si>
  <si>
    <t>B245</t>
  </si>
  <si>
    <t>Load break switch operating mechanism drive rod deteriorated - insulation degradation.</t>
  </si>
  <si>
    <t>B247</t>
  </si>
  <si>
    <t>drive rod deteriorated</t>
  </si>
  <si>
    <t>Load break switch operating mechanism misaligned - out of adjustment.</t>
  </si>
  <si>
    <t>B246</t>
  </si>
  <si>
    <t>Load break switch umbilical lead open circuit - faulty connection.</t>
  </si>
  <si>
    <t>CC01</t>
  </si>
  <si>
    <t>open circuit</t>
  </si>
  <si>
    <t>faulty connection.</t>
  </si>
  <si>
    <t>Load Break Switch - Repair</t>
  </si>
  <si>
    <t>LBSR</t>
  </si>
  <si>
    <t>Mid pole actuator out of adjustment</t>
  </si>
  <si>
    <t>A089</t>
  </si>
  <si>
    <t>Load break switch broken / damaged - third party impact.</t>
  </si>
  <si>
    <t>B242</t>
  </si>
  <si>
    <t>Load break switch bushing broken / damaged - lightning.</t>
  </si>
  <si>
    <t>B574</t>
  </si>
  <si>
    <t>Load break switch bushing broken / damaged - mechanical overload.</t>
  </si>
  <si>
    <t>B575</t>
  </si>
  <si>
    <t>Load break switch bushing broken / damaged - secondary failure.</t>
  </si>
  <si>
    <t>B581</t>
  </si>
  <si>
    <t>Load break switch bushing broken / damaged - vandalism.</t>
  </si>
  <si>
    <t>B576</t>
  </si>
  <si>
    <t>Load break switch bushing broken / damaged - vegetation fallen from outside corridor.</t>
  </si>
  <si>
    <t>B577</t>
  </si>
  <si>
    <t>Load break switch bushing broken / damaged - vegetation fallen from within corridor.</t>
  </si>
  <si>
    <t>B578</t>
  </si>
  <si>
    <t>Load break switch bushing broken / damaged - wildlife.</t>
  </si>
  <si>
    <t>B579</t>
  </si>
  <si>
    <t>Load break switch bushing broken / damaged - wind / storm debris (non veg).</t>
  </si>
  <si>
    <t>B580</t>
  </si>
  <si>
    <t>Load break switch bushing tracking - deterioration.</t>
  </si>
  <si>
    <t>B584</t>
  </si>
  <si>
    <t>Load break switch bushing tracking - surface contamination.</t>
  </si>
  <si>
    <t>B583</t>
  </si>
  <si>
    <t>Load break switch fails to operate - closing circuit failure.</t>
  </si>
  <si>
    <t>C656</t>
  </si>
  <si>
    <t>fails to operate</t>
  </si>
  <si>
    <t>closing circuit failure.</t>
  </si>
  <si>
    <t>Load break switch fails to operate - opening circuit failure.</t>
  </si>
  <si>
    <t>C655</t>
  </si>
  <si>
    <t>opening circuit failure.</t>
  </si>
  <si>
    <t>Load break switch low gas pressure - damaged or leaking seal.</t>
  </si>
  <si>
    <t>C647</t>
  </si>
  <si>
    <t>low gas pressure</t>
  </si>
  <si>
    <t>damaged or leaking seal.</t>
  </si>
  <si>
    <t>Load break switch main contacts damaged / worn - arcing.</t>
  </si>
  <si>
    <t>C657</t>
  </si>
  <si>
    <t>damaged / worn</t>
  </si>
  <si>
    <t>arcing.</t>
  </si>
  <si>
    <t>Load break switch oil leaking - deteriorated seal or valve.</t>
  </si>
  <si>
    <t>B244</t>
  </si>
  <si>
    <t>deteriorated seal or valve.</t>
  </si>
  <si>
    <t>Load break switch trip mechanism slow operation - wear.</t>
  </si>
  <si>
    <t>B248</t>
  </si>
  <si>
    <t>slow operation</t>
  </si>
  <si>
    <t>wear.</t>
  </si>
  <si>
    <t>Load break switch vacuum interrupter fails to extinguish arc - end of interrupter life.</t>
  </si>
  <si>
    <t>CC02</t>
  </si>
  <si>
    <t>fails to extinguish arc</t>
  </si>
  <si>
    <t>end of interrupter life.</t>
  </si>
  <si>
    <t>A092</t>
  </si>
  <si>
    <t>B539</t>
  </si>
  <si>
    <t>loss of earth connection</t>
  </si>
  <si>
    <t>cut away and not repaired.</t>
  </si>
  <si>
    <t>HV lightning arrestor loss of earth connection - deterioration.</t>
  </si>
  <si>
    <t>B538</t>
  </si>
  <si>
    <t>B541</t>
  </si>
  <si>
    <t>shorted (externally)</t>
  </si>
  <si>
    <t>A093</t>
  </si>
  <si>
    <t>B537</t>
  </si>
  <si>
    <t>HV lightning arrestor ruptured - lightning.</t>
  </si>
  <si>
    <t>B540</t>
  </si>
  <si>
    <t>ruptured</t>
  </si>
  <si>
    <t>HV lightning arrestor tracking - deterioration.</t>
  </si>
  <si>
    <t>B543</t>
  </si>
  <si>
    <t>HV lightning arrestor tracking - surface contamination.</t>
  </si>
  <si>
    <t>B542</t>
  </si>
  <si>
    <t>A091</t>
  </si>
  <si>
    <t>Load Break Switch fauna shrouds missing - previous design standard.</t>
  </si>
  <si>
    <t>B641</t>
  </si>
  <si>
    <t>Load break switch bushing shorted (externally) - wildlife.</t>
  </si>
  <si>
    <t>B582</t>
  </si>
  <si>
    <t>A289</t>
  </si>
  <si>
    <t>B646</t>
  </si>
  <si>
    <t>UV degradation.</t>
  </si>
  <si>
    <t>Regulator fauna shrouds dislodged - loose fitting.</t>
  </si>
  <si>
    <t>B665</t>
  </si>
  <si>
    <t>A299</t>
  </si>
  <si>
    <t>B702</t>
  </si>
  <si>
    <t>internal fault.</t>
  </si>
  <si>
    <t>A094</t>
  </si>
  <si>
    <t>C016</t>
  </si>
  <si>
    <t>locked / lock changed.</t>
  </si>
  <si>
    <t>Lock missing - not installed where reqd.</t>
  </si>
  <si>
    <t>B616</t>
  </si>
  <si>
    <t>A095</t>
  </si>
  <si>
    <t>A096</t>
  </si>
  <si>
    <t>C019</t>
  </si>
  <si>
    <t>Lock damaged / inoperable - loss of lubrication.</t>
  </si>
  <si>
    <t>C017</t>
  </si>
  <si>
    <t>loss of lubrication.</t>
  </si>
  <si>
    <t>Lock damaged / inoperable - vandalism.</t>
  </si>
  <si>
    <t>C018</t>
  </si>
  <si>
    <t>Lock inadequate security - previous design standard.</t>
  </si>
  <si>
    <t>B868</t>
  </si>
  <si>
    <t>inadequate security</t>
  </si>
  <si>
    <t>OH - LV Services</t>
  </si>
  <si>
    <t>A307</t>
  </si>
  <si>
    <t>A097</t>
  </si>
  <si>
    <t>C068</t>
  </si>
  <si>
    <t>foreign objects.</t>
  </si>
  <si>
    <t>A098</t>
  </si>
  <si>
    <t>C105</t>
  </si>
  <si>
    <t>insulation deteriorated / not installed.</t>
  </si>
  <si>
    <t>A099</t>
  </si>
  <si>
    <t>C997</t>
  </si>
  <si>
    <t>LV service clamp (POA) broken / damaged - faulty clamp.</t>
  </si>
  <si>
    <t>C998</t>
  </si>
  <si>
    <t>faulty clamp.</t>
  </si>
  <si>
    <t>LV service clamp (POA) broken / damaged - insulation degradation.</t>
  </si>
  <si>
    <t>C994</t>
  </si>
  <si>
    <t>LV service clamp (POA) broken / damaged - third party impact.</t>
  </si>
  <si>
    <t>C995</t>
  </si>
  <si>
    <t>LV service clamp (POA) broken / damaged - wind / storm debris (non veg).</t>
  </si>
  <si>
    <t>C996</t>
  </si>
  <si>
    <t>LV service clamp (POA) steel deadend fitted - previous design standard.</t>
  </si>
  <si>
    <t>B850</t>
  </si>
  <si>
    <t>steel deadend fitted</t>
  </si>
  <si>
    <t>LV service clamp (mains) broken / damaged - corrosion.</t>
  </si>
  <si>
    <t>C992</t>
  </si>
  <si>
    <t>LV service clamp (mains) broken / damaged - faulty clamp.</t>
  </si>
  <si>
    <t>C993</t>
  </si>
  <si>
    <t>LV service clamp (mains) broken / damaged - installation error.</t>
  </si>
  <si>
    <t>B737</t>
  </si>
  <si>
    <t>LV service clamp (mains) broken / damaged - insulation degradation.</t>
  </si>
  <si>
    <t>C989</t>
  </si>
  <si>
    <t>LV service clamp (mains) broken / damaged - third party impact.</t>
  </si>
  <si>
    <t>C990</t>
  </si>
  <si>
    <t>LV service clamp (mains) broken / damaged - wind / storm debris (non veg).</t>
  </si>
  <si>
    <t>C991</t>
  </si>
  <si>
    <t>A101</t>
  </si>
  <si>
    <t>B740</t>
  </si>
  <si>
    <t>C058</t>
  </si>
  <si>
    <t>overtensioned.</t>
  </si>
  <si>
    <t>Conductor (OH LV service) broken / damaged - third party impact.</t>
  </si>
  <si>
    <t>C057</t>
  </si>
  <si>
    <t>Conductor (OH LV service) broken / damaged - wind / storm debris (non veg).</t>
  </si>
  <si>
    <t>C059</t>
  </si>
  <si>
    <t>Conductor (OH LV service) end of life - programmed replacement.</t>
  </si>
  <si>
    <t>C074</t>
  </si>
  <si>
    <t>Conductor (OH LV service) loss of insulation (PVC) - abrasion.</t>
  </si>
  <si>
    <t>C063</t>
  </si>
  <si>
    <t>loss of insulation (PVC)</t>
  </si>
  <si>
    <t>Conductor (OH LV service) loss of insulation (PVC) - incorrect clamp installation.</t>
  </si>
  <si>
    <t>C060</t>
  </si>
  <si>
    <t>incorrect clamp installation.</t>
  </si>
  <si>
    <t>Conductor (OH LV service) loss of insulation (PVC) - insulation degradation.</t>
  </si>
  <si>
    <t>C061</t>
  </si>
  <si>
    <t>Conductor (OH LV service) loss of insulation (PVC) - wildlife.</t>
  </si>
  <si>
    <t>C062</t>
  </si>
  <si>
    <t>Conductor (OH LV service) loss of insulation (XLPE) - abrasion.</t>
  </si>
  <si>
    <t>C067</t>
  </si>
  <si>
    <t>loss of insulation (XLPE)</t>
  </si>
  <si>
    <t>Conductor (OH LV service) loss of insulation (XLPE) - incorrect clamp installation.</t>
  </si>
  <si>
    <t>C064</t>
  </si>
  <si>
    <t>Conductor (OH LV service) loss of insulation (XLPE) - insulation degradation.</t>
  </si>
  <si>
    <t>C065</t>
  </si>
  <si>
    <t>Conductor (OH LV service) loss of insulation (XLPE) - wildlife.</t>
  </si>
  <si>
    <t>C066</t>
  </si>
  <si>
    <t>A102</t>
  </si>
  <si>
    <t>Conductor (OH LV service) excessive tension - pole movement.</t>
  </si>
  <si>
    <t>B848</t>
  </si>
  <si>
    <t>excessive tension</t>
  </si>
  <si>
    <t>Conductor (OH LV service) insufficient clearance - installation error.</t>
  </si>
  <si>
    <t>B741</t>
  </si>
  <si>
    <t>Conductor (OH LV service) insufficient clearance - slack / low service conductor.</t>
  </si>
  <si>
    <t>C070</t>
  </si>
  <si>
    <t>slack / low service conductor.</t>
  </si>
  <si>
    <t>A103</t>
  </si>
  <si>
    <t>B739</t>
  </si>
  <si>
    <t>LV service connection (POA) broken / damaged - insulation degradation.</t>
  </si>
  <si>
    <t>C099</t>
  </si>
  <si>
    <t>LV service connection (POA) broken / damaged - third party impact.</t>
  </si>
  <si>
    <t>C100</t>
  </si>
  <si>
    <t>LV service connection (POA) broken / damaged - wind / storm debris (non veg).</t>
  </si>
  <si>
    <t>C101</t>
  </si>
  <si>
    <t>LV service connection (POA) overheated - corrosion.</t>
  </si>
  <si>
    <t>C103</t>
  </si>
  <si>
    <t>LV service connection (POA) overheated - faulty connection.</t>
  </si>
  <si>
    <t>C104</t>
  </si>
  <si>
    <t>LV service connection (POA) overheated - non compliant installation.</t>
  </si>
  <si>
    <t>C102</t>
  </si>
  <si>
    <t>LV service connection (mains) broken / damaged - installation error.</t>
  </si>
  <si>
    <t>B738</t>
  </si>
  <si>
    <t>LV service connection (mains) broken / damaged - insulation degradation.</t>
  </si>
  <si>
    <t>C075</t>
  </si>
  <si>
    <t>LV service connection (mains) broken / damaged - third party impact.</t>
  </si>
  <si>
    <t>C076</t>
  </si>
  <si>
    <t>LV service connection (mains) broken / damaged - wind / storm debris (non veg).</t>
  </si>
  <si>
    <t>C077</t>
  </si>
  <si>
    <t>LV service connection (mains) overheated - corrosion.</t>
  </si>
  <si>
    <t>C079</t>
  </si>
  <si>
    <t>LV service connection (mains) overheated - faulty connection.</t>
  </si>
  <si>
    <t>C080</t>
  </si>
  <si>
    <t>LV service connection (mains) overheated - non compliant installation.</t>
  </si>
  <si>
    <t>C078</t>
  </si>
  <si>
    <t>A104</t>
  </si>
  <si>
    <t>C106</t>
  </si>
  <si>
    <t>LV service fuse (barge board) broken / damaged - third party impact.</t>
  </si>
  <si>
    <t>C107</t>
  </si>
  <si>
    <t>LV service fuse (barge board) broken / damaged - wind / storm debris (non veg).</t>
  </si>
  <si>
    <t>C108</t>
  </si>
  <si>
    <t>LV service fuse (barge board) overheated - overload / corrosion.</t>
  </si>
  <si>
    <t>C109</t>
  </si>
  <si>
    <t>overload / corrosion.</t>
  </si>
  <si>
    <t>LV service fuse (meter box) broken / damaged - insulation degradation.</t>
  </si>
  <si>
    <t>B735</t>
  </si>
  <si>
    <t>LV service fuse (meter box) overheated - loose / corroded connection.</t>
  </si>
  <si>
    <t>B734</t>
  </si>
  <si>
    <t>loose / corroded connection.</t>
  </si>
  <si>
    <t>LV service fuse (pole mounted) broken / damaged - insulation degradation.</t>
  </si>
  <si>
    <t>C110</t>
  </si>
  <si>
    <t>LV service fuse (pole mounted) broken / damaged - third party impact.</t>
  </si>
  <si>
    <t>C111</t>
  </si>
  <si>
    <t>LV service fuse (pole mounted) broken / damaged - wind / storm debris (non veg).</t>
  </si>
  <si>
    <t>C112</t>
  </si>
  <si>
    <t>LV service fuse (pole mounted) overheated - overload / corrosion.</t>
  </si>
  <si>
    <t>C113</t>
  </si>
  <si>
    <t>A316</t>
  </si>
  <si>
    <t>B849</t>
  </si>
  <si>
    <t>A276</t>
  </si>
  <si>
    <t>A105</t>
  </si>
  <si>
    <t>A106</t>
  </si>
  <si>
    <t>C049</t>
  </si>
  <si>
    <t>K tag (reading multiplier) missing / illegible</t>
  </si>
  <si>
    <t>Max Demand Indicator damaged / inoperable - non compliant installation.</t>
  </si>
  <si>
    <t>C044</t>
  </si>
  <si>
    <t>Max Demand Indicator damaged / inoperable - wiring damaged.</t>
  </si>
  <si>
    <t>C047</t>
  </si>
  <si>
    <t>A107</t>
  </si>
  <si>
    <t>C048</t>
  </si>
  <si>
    <t>Max Demand Indicator damaged / inoperable - loose mounting.</t>
  </si>
  <si>
    <t>C045</t>
  </si>
  <si>
    <t>Max Demand Indicator damaged / inoperable - relay malfunction.</t>
  </si>
  <si>
    <t>C046</t>
  </si>
  <si>
    <t>AMRA</t>
  </si>
  <si>
    <t>A108</t>
  </si>
  <si>
    <t>C721</t>
  </si>
  <si>
    <t>Meter box broken / damaged - vandalism.</t>
  </si>
  <si>
    <t>C722</t>
  </si>
  <si>
    <t>Meter box conduit / cabling  broken / damaged - corrosion / deterioration.</t>
  </si>
  <si>
    <t>C724</t>
  </si>
  <si>
    <t>Meter box conduit / cabling  broken / damaged - third party impact.</t>
  </si>
  <si>
    <t>C723</t>
  </si>
  <si>
    <t>Meter box voltage detected - insulation degradation.</t>
  </si>
  <si>
    <t>B697</t>
  </si>
  <si>
    <t>AMRC</t>
  </si>
  <si>
    <t>AMRR</t>
  </si>
  <si>
    <t>Meter box - replace</t>
  </si>
  <si>
    <t>A109</t>
  </si>
  <si>
    <t>VNWS</t>
  </si>
  <si>
    <t>SL - Street lights</t>
  </si>
  <si>
    <t>A111</t>
  </si>
  <si>
    <t>B093</t>
  </si>
  <si>
    <t>new contract.</t>
  </si>
  <si>
    <t>A112</t>
  </si>
  <si>
    <t>B092</t>
  </si>
  <si>
    <t>A114</t>
  </si>
  <si>
    <t>B097</t>
  </si>
  <si>
    <t>blown fuse (unknown cause).</t>
  </si>
  <si>
    <t>SL night watch luminaire damaged / inoperable - blown globe.</t>
  </si>
  <si>
    <t>B096</t>
  </si>
  <si>
    <t>blown globe.</t>
  </si>
  <si>
    <t>SL night watch luminaire damaged / inoperable - deterioration.</t>
  </si>
  <si>
    <t>B094</t>
  </si>
  <si>
    <t>SL night watch luminaire damaged / inoperable - vandalism.</t>
  </si>
  <si>
    <t>B095</t>
  </si>
  <si>
    <t>NCSE</t>
  </si>
  <si>
    <t>NLCO</t>
  </si>
  <si>
    <t>NLDC</t>
  </si>
  <si>
    <t>NLFG</t>
  </si>
  <si>
    <t>NLRD</t>
  </si>
  <si>
    <t>NLRM</t>
  </si>
  <si>
    <t>NREF</t>
  </si>
  <si>
    <t>NREL</t>
  </si>
  <si>
    <t>NCSR</t>
  </si>
  <si>
    <t>NLRP</t>
  </si>
  <si>
    <t>NLRF</t>
  </si>
  <si>
    <t>NLRI</t>
  </si>
  <si>
    <t>NLRL</t>
  </si>
  <si>
    <t>NLRS</t>
  </si>
  <si>
    <t>NLRU</t>
  </si>
  <si>
    <t>NLRC</t>
  </si>
  <si>
    <t>NLRW</t>
  </si>
  <si>
    <t>NRPF</t>
  </si>
  <si>
    <t>AANN</t>
  </si>
  <si>
    <t>AANR</t>
  </si>
  <si>
    <t>AONN</t>
  </si>
  <si>
    <t>AONR</t>
  </si>
  <si>
    <t>OH - HV Fuses and Links</t>
  </si>
  <si>
    <t>A117</t>
  </si>
  <si>
    <t>B519</t>
  </si>
  <si>
    <t>HV fuse / link base loose mounting - timber degradation / loose hardware.</t>
  </si>
  <si>
    <t>B516</t>
  </si>
  <si>
    <t>HV fuse / link insulators broken / damaged - corrosion of bolts / mounting hardware.</t>
  </si>
  <si>
    <t>B523</t>
  </si>
  <si>
    <t>HV fuse / link insulators broken / damaged - excessive force required to operate.</t>
  </si>
  <si>
    <t>B524</t>
  </si>
  <si>
    <t>excessive force required to operate.</t>
  </si>
  <si>
    <t>HV fuse / link insulators broken / damaged - flashover / fault current.</t>
  </si>
  <si>
    <t>B521</t>
  </si>
  <si>
    <t>HV fuse / link insulators broken / damaged - overtightening of mounting bolts.</t>
  </si>
  <si>
    <t>B520</t>
  </si>
  <si>
    <t>overtightening of mounting bolts.</t>
  </si>
  <si>
    <t>HV fuse / link insulators broken / damaged - wildlife.</t>
  </si>
  <si>
    <t>B522</t>
  </si>
  <si>
    <t>HV fuse / link insulators tracking - deterioration.</t>
  </si>
  <si>
    <t>B526</t>
  </si>
  <si>
    <t>HV fuse / link insulators tracking - surface contamination.</t>
  </si>
  <si>
    <t>B525</t>
  </si>
  <si>
    <t>HV fuse / link main contacts high resistance - wrong sized links.</t>
  </si>
  <si>
    <t>B531</t>
  </si>
  <si>
    <t>wrong sized links.</t>
  </si>
  <si>
    <t>HV fuse / link main contacts jammed - loss of lube / burnt contacts.</t>
  </si>
  <si>
    <t>B534</t>
  </si>
  <si>
    <t>HV fuse / link main contacts misaligned - timber degradation.</t>
  </si>
  <si>
    <t>B529</t>
  </si>
  <si>
    <t>HV fuse / link open circuit - unknown.</t>
  </si>
  <si>
    <t>B835</t>
  </si>
  <si>
    <t>HV fuse earthing stirrup loose - deterioration.</t>
  </si>
  <si>
    <t>B513</t>
  </si>
  <si>
    <t>HV fuse earthing stirrup missing - not installed where reqd.</t>
  </si>
  <si>
    <t>B514</t>
  </si>
  <si>
    <t>HV link flicker blades broken / damaged - loose attachment bolts.</t>
  </si>
  <si>
    <t>B544</t>
  </si>
  <si>
    <t>loose attachment bolts.</t>
  </si>
  <si>
    <t>A118</t>
  </si>
  <si>
    <t>HV fuse / link base broken / damaged - corrosion.</t>
  </si>
  <si>
    <t>B518</t>
  </si>
  <si>
    <t>HV fuse / link base broken / damaged - deterioration.</t>
  </si>
  <si>
    <t>B517</t>
  </si>
  <si>
    <t>HV fuse / link base loose mounting - timber degradation.</t>
  </si>
  <si>
    <t>B515</t>
  </si>
  <si>
    <t>HV fuse / link insulators broken / damaged - unknown.</t>
  </si>
  <si>
    <t>B636</t>
  </si>
  <si>
    <t>HV fuse / link main contacts high resistance - corrosion.</t>
  </si>
  <si>
    <t>B532</t>
  </si>
  <si>
    <t>HV fuse / link main contacts high resistance - erosion of contact surface.</t>
  </si>
  <si>
    <t>B533</t>
  </si>
  <si>
    <t>HV fuse / link main contacts high resistance - loss of spring pressure.</t>
  </si>
  <si>
    <t>B530</t>
  </si>
  <si>
    <t>HV fuse / link termination overheated - corrosion / deterioration.</t>
  </si>
  <si>
    <t>B213</t>
  </si>
  <si>
    <t>HV fuse / link termination overheated - defective connection.</t>
  </si>
  <si>
    <t>B212</t>
  </si>
  <si>
    <t>HV fuse open circuit - flashover / fault current.</t>
  </si>
  <si>
    <t>B861</t>
  </si>
  <si>
    <t>HV link flicker blades broken / damaged - deterioration.</t>
  </si>
  <si>
    <t>B545</t>
  </si>
  <si>
    <t>A120</t>
  </si>
  <si>
    <t>B536</t>
  </si>
  <si>
    <t>HV fuse carrier broken / damaged - third party impact.</t>
  </si>
  <si>
    <t>B535</t>
  </si>
  <si>
    <t>A308</t>
  </si>
  <si>
    <t>B794</t>
  </si>
  <si>
    <t>CSRE</t>
  </si>
  <si>
    <t>OH - LV Fuses and Links</t>
  </si>
  <si>
    <t>A121</t>
  </si>
  <si>
    <t>C054</t>
  </si>
  <si>
    <t>LV bond overheated - conductor undersized.</t>
  </si>
  <si>
    <t>C055</t>
  </si>
  <si>
    <t>conductor undersized.</t>
  </si>
  <si>
    <t>LV bond overheated - corrosion.</t>
  </si>
  <si>
    <t>C056</t>
  </si>
  <si>
    <t>A124</t>
  </si>
  <si>
    <t>C020</t>
  </si>
  <si>
    <t>LV fuse / link main contacts misaligned - timber degradation.</t>
  </si>
  <si>
    <t>C028</t>
  </si>
  <si>
    <t>main contacts misaligned</t>
  </si>
  <si>
    <t>LV fuse / link misalignment - loose contacts.</t>
  </si>
  <si>
    <t>C029</t>
  </si>
  <si>
    <t>misalignment</t>
  </si>
  <si>
    <t>loose contacts.</t>
  </si>
  <si>
    <t>A125</t>
  </si>
  <si>
    <t>C756</t>
  </si>
  <si>
    <t>not releasing</t>
  </si>
  <si>
    <t>seized pivots.</t>
  </si>
  <si>
    <t>LV fuse / link broken / damaged - corrosion of bolts / mounting hardware.</t>
  </si>
  <si>
    <t>C026</t>
  </si>
  <si>
    <t>LV fuse / link broken / damaged - deterioration.</t>
  </si>
  <si>
    <t>C024</t>
  </si>
  <si>
    <t>LV fuse / link broken / damaged - excessive force required to operate.</t>
  </si>
  <si>
    <t>C027</t>
  </si>
  <si>
    <t>LV fuse / link broken / damaged - flashover / fault current.</t>
  </si>
  <si>
    <t>C023</t>
  </si>
  <si>
    <t>LV fuse / link broken / damaged - overtightening of mounting bolts.</t>
  </si>
  <si>
    <t>C022</t>
  </si>
  <si>
    <t>LV fuse / link broken / damaged - third party impact.</t>
  </si>
  <si>
    <t>C021</t>
  </si>
  <si>
    <t>LV fuse / link broken / damaged - vermin / wildlife.</t>
  </si>
  <si>
    <t>C025</t>
  </si>
  <si>
    <t>LV fuse / link conductor terminations overheated - corrosion / deterioration.</t>
  </si>
  <si>
    <t>B172</t>
  </si>
  <si>
    <t>LV fuse / link conductor terminations overheated - defective connection.</t>
  </si>
  <si>
    <t>B171</t>
  </si>
  <si>
    <t>LV fuse / link overheated contacts - corrosion.</t>
  </si>
  <si>
    <t>C031</t>
  </si>
  <si>
    <t>overheated contacts</t>
  </si>
  <si>
    <t>LV fuse / link overheated contacts - overload.</t>
  </si>
  <si>
    <t>C030</t>
  </si>
  <si>
    <t>overload.</t>
  </si>
  <si>
    <t>LV fuse / link tracking - surface contamination.</t>
  </si>
  <si>
    <t>C032</t>
  </si>
  <si>
    <t>LV fuse / link unable to close - distortion from weight of unsupported conductor.</t>
  </si>
  <si>
    <t>C033</t>
  </si>
  <si>
    <t>unable to close</t>
  </si>
  <si>
    <t>distortion from weight of unsupported conductor.</t>
  </si>
  <si>
    <t>LV fuse / link welded closed - corrosion / deterioration.</t>
  </si>
  <si>
    <t>C034</t>
  </si>
  <si>
    <t>welded closed</t>
  </si>
  <si>
    <t>A309</t>
  </si>
  <si>
    <t>B795</t>
  </si>
  <si>
    <t>UG - Pillars</t>
  </si>
  <si>
    <t>A128</t>
  </si>
  <si>
    <t>C124</t>
  </si>
  <si>
    <t>subsidence.</t>
  </si>
  <si>
    <t>Pillar base broken / damaged - third party impact.</t>
  </si>
  <si>
    <t>C123</t>
  </si>
  <si>
    <t>Pillar base broken / damaged - vandalism.</t>
  </si>
  <si>
    <t>C126</t>
  </si>
  <si>
    <t>Pillar base not secure - altered ground level.</t>
  </si>
  <si>
    <t>C127</t>
  </si>
  <si>
    <t>not secure</t>
  </si>
  <si>
    <t>Pillar busbar broken / damaged - corrosion.</t>
  </si>
  <si>
    <t>C133</t>
  </si>
  <si>
    <t>Pillar busbar broken / damaged - high resistance / overheated.</t>
  </si>
  <si>
    <t>C134</t>
  </si>
  <si>
    <t>high resistance / overheated.</t>
  </si>
  <si>
    <t>Pillar busbar broken / damaged - non compliant installation.</t>
  </si>
  <si>
    <t>C131</t>
  </si>
  <si>
    <t>Pillar busbar broken / damaged - seized / stripped bolt.</t>
  </si>
  <si>
    <t>C132</t>
  </si>
  <si>
    <t>seized / stripped bolt.</t>
  </si>
  <si>
    <t>Pillar busbar loose connection - non compliant installation.</t>
  </si>
  <si>
    <t>C129</t>
  </si>
  <si>
    <t>loose connection</t>
  </si>
  <si>
    <t>Pillar busbar loose connection - thermal cycling.</t>
  </si>
  <si>
    <t>C130</t>
  </si>
  <si>
    <t>thermal cycling.</t>
  </si>
  <si>
    <t>Pillar cover damaged / missing - deterioration.</t>
  </si>
  <si>
    <t>C139</t>
  </si>
  <si>
    <t>Pillar cover damaged / missing - third party impact.</t>
  </si>
  <si>
    <t>C138</t>
  </si>
  <si>
    <t>Pillar cover damaged / missing - vandalism.</t>
  </si>
  <si>
    <t>C140</t>
  </si>
  <si>
    <t>Pillar cover not secure - bolts damaged or missing.</t>
  </si>
  <si>
    <t>C135</t>
  </si>
  <si>
    <t>bolts damaged or missing.</t>
  </si>
  <si>
    <t>Pillar cover obstructed - altered ground level.</t>
  </si>
  <si>
    <t>C137</t>
  </si>
  <si>
    <t>Pillar cover obstructed - vegetation.</t>
  </si>
  <si>
    <t>C136</t>
  </si>
  <si>
    <t>Pillar electrical connection insufficient clearance - vermin.</t>
  </si>
  <si>
    <t>C157</t>
  </si>
  <si>
    <t>Pillar internal frame loose/weakened - movement from operation.</t>
  </si>
  <si>
    <t>C162</t>
  </si>
  <si>
    <t>loose/weakened</t>
  </si>
  <si>
    <t>movement from operation.</t>
  </si>
  <si>
    <t>Pillar lock / securing bolts damaged / missing - corrosion.</t>
  </si>
  <si>
    <t>C166</t>
  </si>
  <si>
    <t>Pillar lock / securing bolts damaged / missing - third party impact.</t>
  </si>
  <si>
    <t>C164</t>
  </si>
  <si>
    <t>Pillar lock / securing bolts damaged / missing - vandalism.</t>
  </si>
  <si>
    <t>C165</t>
  </si>
  <si>
    <t>Pillar phase identification missing / illegible - deterioration.</t>
  </si>
  <si>
    <t>C168</t>
  </si>
  <si>
    <t>missing / illegible</t>
  </si>
  <si>
    <t>Pillar phase identification missing / illegible - not installed.</t>
  </si>
  <si>
    <t>C167</t>
  </si>
  <si>
    <t>Pillar termination block broken / damaged - corrosion.</t>
  </si>
  <si>
    <t>C173</t>
  </si>
  <si>
    <t>Pillar termination block broken / damaged - non compliant installation.</t>
  </si>
  <si>
    <t>C171</t>
  </si>
  <si>
    <t>Pillar termination block broken / damaged - overheated.</t>
  </si>
  <si>
    <t>C172</t>
  </si>
  <si>
    <t>Pillar termination block cannot remove cover - damaged cover.</t>
  </si>
  <si>
    <t>C174</t>
  </si>
  <si>
    <t>cannot remove cover</t>
  </si>
  <si>
    <t>damaged cover.</t>
  </si>
  <si>
    <t>Pillar termination block loose connection - non compliant installation.</t>
  </si>
  <si>
    <t>C169</t>
  </si>
  <si>
    <t>Pillar termination block loose connection - thermal cycling.</t>
  </si>
  <si>
    <t>C170</t>
  </si>
  <si>
    <t>Shroud / phase covers damaged / missing - deterioration.</t>
  </si>
  <si>
    <t>C501</t>
  </si>
  <si>
    <t>Shroud / phase covers damaged / missing - not installed.</t>
  </si>
  <si>
    <t>C500</t>
  </si>
  <si>
    <t>Shroud / phase covers damaged / missing - third party impact.</t>
  </si>
  <si>
    <t>C499</t>
  </si>
  <si>
    <t>A129</t>
  </si>
  <si>
    <t>C125</t>
  </si>
  <si>
    <t>Pillar base not secure - bolts damaged or missing.</t>
  </si>
  <si>
    <t>C128</t>
  </si>
  <si>
    <t>Pillar electrical connection insufficient clearance - third party impact.</t>
  </si>
  <si>
    <t>C156</t>
  </si>
  <si>
    <t>Pillar internal frame broken / damaged - corrosion.</t>
  </si>
  <si>
    <t>C161</t>
  </si>
  <si>
    <t>Pillar internal frame broken / damaged - deterioration of separator .</t>
  </si>
  <si>
    <t>C159</t>
  </si>
  <si>
    <t>deterioration of separator .</t>
  </si>
  <si>
    <t>Pillar internal frame broken / damaged - third party impact.</t>
  </si>
  <si>
    <t>C158</t>
  </si>
  <si>
    <t>Pillar internal frame broken / damaged - vandalism.</t>
  </si>
  <si>
    <t>C160</t>
  </si>
  <si>
    <t>Pillar internal frame loose/weakened - corrosion of bolts / mounting hardware.</t>
  </si>
  <si>
    <t>C163</t>
  </si>
  <si>
    <t>UG - Pits</t>
  </si>
  <si>
    <t>A130</t>
  </si>
  <si>
    <t>C189</t>
  </si>
  <si>
    <t>incorrectly located</t>
  </si>
  <si>
    <t>installed on private property or outside easement.</t>
  </si>
  <si>
    <t>A132</t>
  </si>
  <si>
    <t>C190</t>
  </si>
  <si>
    <t>C191</t>
  </si>
  <si>
    <t>retaining bar missing / not securely fitted</t>
  </si>
  <si>
    <t>Pit contaminated - gas and other pollutant ingress.</t>
  </si>
  <si>
    <t>C186</t>
  </si>
  <si>
    <t>contaminated</t>
  </si>
  <si>
    <t>gas and other pollutant ingress.</t>
  </si>
  <si>
    <t>Pit electrical connection deteriorated - water ingress.</t>
  </si>
  <si>
    <t>C216</t>
  </si>
  <si>
    <t>Pit electrical connection high resistance - non compliant installation.</t>
  </si>
  <si>
    <t>C217</t>
  </si>
  <si>
    <t>Pit electrical connection open circuit - mechanical damage.</t>
  </si>
  <si>
    <t>C214</t>
  </si>
  <si>
    <t>Pit electrical connection reverse polarity - non compliant installation.</t>
  </si>
  <si>
    <t>C215</t>
  </si>
  <si>
    <t>C188</t>
  </si>
  <si>
    <t>incorrect level</t>
  </si>
  <si>
    <t>Pit incorrect level - non compliant installation.</t>
  </si>
  <si>
    <t>C187</t>
  </si>
  <si>
    <t>Pit internal ladder deteriorated - corrosion.</t>
  </si>
  <si>
    <t>C219</t>
  </si>
  <si>
    <t>Pit internal ladder missing - not installed.</t>
  </si>
  <si>
    <t>C218</t>
  </si>
  <si>
    <t>Pit lid (concrete) broken / damaged - deterioration.</t>
  </si>
  <si>
    <t>C226</t>
  </si>
  <si>
    <t>Pit lid (concrete) broken / damaged - third party impact.</t>
  </si>
  <si>
    <t>C225</t>
  </si>
  <si>
    <t>Pit lid (fibrous cement) broken / damaged - deterioration.</t>
  </si>
  <si>
    <t>C228</t>
  </si>
  <si>
    <t>Pit lid (fibrous cement) broken / damaged - third party impact.</t>
  </si>
  <si>
    <t>C227</t>
  </si>
  <si>
    <t>Pit lid (metallic) broken / damaged - deterioration.</t>
  </si>
  <si>
    <t>C230</t>
  </si>
  <si>
    <t>Pit lid (metallic) broken / damaged - third party impact.</t>
  </si>
  <si>
    <t>C229</t>
  </si>
  <si>
    <t>Pit lid (plastic) broken / damaged - deterioration.</t>
  </si>
  <si>
    <t>C232</t>
  </si>
  <si>
    <t>Pit lid (plastic) broken / damaged - third party impact.</t>
  </si>
  <si>
    <t>C231</t>
  </si>
  <si>
    <t>Pit lid (polycrete) broken / damaged - deterioration.</t>
  </si>
  <si>
    <t>C234</t>
  </si>
  <si>
    <t>Pit lid (polycrete) broken / damaged - third party impact.</t>
  </si>
  <si>
    <t>C233</t>
  </si>
  <si>
    <t>Pit lid liner deteriorated - deterioration.</t>
  </si>
  <si>
    <t>C240</t>
  </si>
  <si>
    <t>Pit lid liner missing - not installed.</t>
  </si>
  <si>
    <t>C239</t>
  </si>
  <si>
    <t>Pit lid missing - unknown.</t>
  </si>
  <si>
    <t>C220</t>
  </si>
  <si>
    <t>Pit lid securing bolts damaged / missing - corrosion of bolts / mounting hardware.</t>
  </si>
  <si>
    <t>C222</t>
  </si>
  <si>
    <t>securing bolts damaged / missing</t>
  </si>
  <si>
    <t>Pit lid securing bolts damaged / missing - vandalism.</t>
  </si>
  <si>
    <t>C221</t>
  </si>
  <si>
    <t>Pit lid support bar misaligned - non compliant installation.</t>
  </si>
  <si>
    <t>C241</t>
  </si>
  <si>
    <t>Pit lid support bar missing - not installed.</t>
  </si>
  <si>
    <t>C242</t>
  </si>
  <si>
    <t>Pit lid unable to open - build up of debris in frame.</t>
  </si>
  <si>
    <t>C224</t>
  </si>
  <si>
    <t>unable to open</t>
  </si>
  <si>
    <t>build up of debris in frame.</t>
  </si>
  <si>
    <t>Pit lid unable to open - lifting eye damaged.</t>
  </si>
  <si>
    <t>C223</t>
  </si>
  <si>
    <t>lifting eye damaged.</t>
  </si>
  <si>
    <t>Pit obstruction (external) - foreign objects.</t>
  </si>
  <si>
    <t>C177</t>
  </si>
  <si>
    <t>obstruction (external)</t>
  </si>
  <si>
    <t>Pit obstruction (external) - unauthorised construction.</t>
  </si>
  <si>
    <t>C175</t>
  </si>
  <si>
    <t>Pit obstruction (external) - vegetation.</t>
  </si>
  <si>
    <t>C176</t>
  </si>
  <si>
    <t>Pit obstruction (internal) - foreign objects.</t>
  </si>
  <si>
    <t>C183</t>
  </si>
  <si>
    <t>obstruction (internal)</t>
  </si>
  <si>
    <t>Pit obstruction (internal) - soil ingress.</t>
  </si>
  <si>
    <t>C178</t>
  </si>
  <si>
    <t>soil ingress.</t>
  </si>
  <si>
    <t>Pit obstruction (internal) - unauthorised installation by 3rd party service.</t>
  </si>
  <si>
    <t>C179</t>
  </si>
  <si>
    <t>unauthorised installation by 3rd party service.</t>
  </si>
  <si>
    <t>Pit obstruction (internal) - vegetation.</t>
  </si>
  <si>
    <t>C180</t>
  </si>
  <si>
    <t>Pit obstruction (internal) - vermin.</t>
  </si>
  <si>
    <t>C181</t>
  </si>
  <si>
    <t>Pit obstruction (internal) - water ingress.</t>
  </si>
  <si>
    <t>C182</t>
  </si>
  <si>
    <t>A133</t>
  </si>
  <si>
    <t>Pit body (concrete) broken / damaged - deterioration.</t>
  </si>
  <si>
    <t>C193</t>
  </si>
  <si>
    <t>Pit body (concrete) broken / damaged - third party impact.</t>
  </si>
  <si>
    <t>C192</t>
  </si>
  <si>
    <t>Pit body (fibrous cement) broken / damaged - deterioration.</t>
  </si>
  <si>
    <t>C195</t>
  </si>
  <si>
    <t>Pit body (fibrous cement) broken / damaged - third party impact.</t>
  </si>
  <si>
    <t>C194</t>
  </si>
  <si>
    <t>Pit body (masonry) broken / damaged - deterioration.</t>
  </si>
  <si>
    <t>C197</t>
  </si>
  <si>
    <t>Pit body (masonry) broken / damaged - third party impact.</t>
  </si>
  <si>
    <t>C196</t>
  </si>
  <si>
    <t>Pit body (polycrete) broken / damaged - deterioration.</t>
  </si>
  <si>
    <t>C211</t>
  </si>
  <si>
    <t>Pit body (polycrete) broken / damaged - third party impact.</t>
  </si>
  <si>
    <t>C210</t>
  </si>
  <si>
    <t>Pit body (polymer) broken / damaged - deterioration.</t>
  </si>
  <si>
    <t>C213</t>
  </si>
  <si>
    <t>Pit body (polymer) broken / damaged - third party impact.</t>
  </si>
  <si>
    <t>C212</t>
  </si>
  <si>
    <t>Pit contaminated - damaged asbestos.</t>
  </si>
  <si>
    <t>C185</t>
  </si>
  <si>
    <t>damaged asbestos.</t>
  </si>
  <si>
    <t>A136</t>
  </si>
  <si>
    <t>GE - Private Assets</t>
  </si>
  <si>
    <t>A157</t>
  </si>
  <si>
    <t>B070</t>
  </si>
  <si>
    <t>customer notification</t>
  </si>
  <si>
    <t>rectification reqd.</t>
  </si>
  <si>
    <t>A332</t>
  </si>
  <si>
    <t>B885</t>
  </si>
  <si>
    <t>unsafe</t>
  </si>
  <si>
    <t>poor condition.</t>
  </si>
  <si>
    <t>A333</t>
  </si>
  <si>
    <t>B886</t>
  </si>
  <si>
    <t>safe</t>
  </si>
  <si>
    <t>compliant condition.</t>
  </si>
  <si>
    <t>A314</t>
  </si>
  <si>
    <t>B810</t>
  </si>
  <si>
    <t>A158</t>
  </si>
  <si>
    <t>B065</t>
  </si>
  <si>
    <t>Private crossarm broken / damaged - add note.</t>
  </si>
  <si>
    <t>B101</t>
  </si>
  <si>
    <t>Private conductor broken / damaged - add note.</t>
  </si>
  <si>
    <t>B068</t>
  </si>
  <si>
    <t>Private conductor insufficient clearance - add note.</t>
  </si>
  <si>
    <t>B069</t>
  </si>
  <si>
    <t>Private conduit broken / damaged - add note.</t>
  </si>
  <si>
    <t>B617</t>
  </si>
  <si>
    <t>Private earth broken / damaged - add note.</t>
  </si>
  <si>
    <t>B826</t>
  </si>
  <si>
    <t>Private fuse / CB broken / damaged - add note.</t>
  </si>
  <si>
    <t>B106</t>
  </si>
  <si>
    <t>Private pillar broken / damaged - add note.</t>
  </si>
  <si>
    <t>B828</t>
  </si>
  <si>
    <t>Private pit broken / damaged - add note.</t>
  </si>
  <si>
    <t>B829</t>
  </si>
  <si>
    <t>Private service connection point broken / damaged - add note.</t>
  </si>
  <si>
    <t>B104</t>
  </si>
  <si>
    <t>Private service mains broken / damaged - add note.</t>
  </si>
  <si>
    <t>B103</t>
  </si>
  <si>
    <t>Private stay broken / damaged - add note.</t>
  </si>
  <si>
    <t>B827</t>
  </si>
  <si>
    <t>Private switchboard broken / damaged - add note.</t>
  </si>
  <si>
    <t>B105</t>
  </si>
  <si>
    <t>A159</t>
  </si>
  <si>
    <t>Private insulator broken / damaged - add note.</t>
  </si>
  <si>
    <t>B102</t>
  </si>
  <si>
    <t>A334</t>
  </si>
  <si>
    <t>B887</t>
  </si>
  <si>
    <t>A335</t>
  </si>
  <si>
    <t>A336</t>
  </si>
  <si>
    <t>B889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</si>
  <si>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</si>
  <si>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</si>
  <si>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</si>
  <si>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</si>
  <si>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</si>
  <si>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</si>
  <si>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</si>
  <si>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</si>
  <si>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</si>
  <si>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</si>
  <si>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</si>
  <si>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</si>
  <si>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</si>
  <si>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</si>
  <si>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</si>
  <si>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</si>
  <si>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</si>
  <si>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</si>
  <si>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</si>
  <si>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</si>
  <si>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</si>
  <si>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</si>
  <si>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</si>
  <si>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</si>
  <si>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</si>
  <si>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</si>
  <si>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</si>
  <si>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</si>
  <si>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</si>
  <si>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TFIR</t>
  </si>
  <si>
    <t>Tank Leaking</t>
  </si>
  <si>
    <t>Tank Rusty</t>
  </si>
  <si>
    <t>TMRQ</t>
  </si>
  <si>
    <t>TEXC</t>
  </si>
  <si>
    <t>TRHV</t>
  </si>
  <si>
    <t>TRHW</t>
  </si>
  <si>
    <t>TRLL</t>
  </si>
  <si>
    <t>TRLV</t>
  </si>
  <si>
    <t>TRLW</t>
  </si>
  <si>
    <t>TRSH</t>
  </si>
  <si>
    <t>TRSD</t>
  </si>
  <si>
    <t>TRTK</t>
  </si>
  <si>
    <t>Tank Storm Damage</t>
  </si>
  <si>
    <t>OH - Reclosers</t>
  </si>
  <si>
    <t>A162</t>
  </si>
  <si>
    <t>C410</t>
  </si>
  <si>
    <t>Recloser VT shorted turns - insulation degradation.</t>
  </si>
  <si>
    <t>C411</t>
  </si>
  <si>
    <t>Recloser battery does not hold charge - end of life.</t>
  </si>
  <si>
    <t>C374</t>
  </si>
  <si>
    <t>Recloser broken / damaged - corrosion.</t>
  </si>
  <si>
    <t>C406</t>
  </si>
  <si>
    <t>Recloser broken / damaged - deteriorated seal.</t>
  </si>
  <si>
    <t>C404</t>
  </si>
  <si>
    <t>Recloser comms aerial damaged / broken - rust / vermin.</t>
  </si>
  <si>
    <t>C377</t>
  </si>
  <si>
    <t>Recloser comms modem inoperable - electronics failure.</t>
  </si>
  <si>
    <t>C375</t>
  </si>
  <si>
    <t>Recloser comms wiring open circuit - impact / deterioration.</t>
  </si>
  <si>
    <t>C376</t>
  </si>
  <si>
    <t>Recloser control cabinet below minimum height - unknown.</t>
  </si>
  <si>
    <t>B698</t>
  </si>
  <si>
    <t>Recloser control cabinet broken / damaged - corrosion.</t>
  </si>
  <si>
    <t>C380</t>
  </si>
  <si>
    <t>Recloser control cabinet broken / damaged - locking mech failure.</t>
  </si>
  <si>
    <t>C378</t>
  </si>
  <si>
    <t>Recloser control cabinet broken / damaged - moisture or dust ingress.</t>
  </si>
  <si>
    <t>C381</t>
  </si>
  <si>
    <t>Recloser control cabinet broken / damaged - vermin ingress.</t>
  </si>
  <si>
    <t>C379</t>
  </si>
  <si>
    <t>Recloser mounting broken / damaged - corrosion.</t>
  </si>
  <si>
    <t>B292</t>
  </si>
  <si>
    <t>Recloser mounting loose attachment to pole - wood shrinkage / loose king bolt.</t>
  </si>
  <si>
    <t>B291</t>
  </si>
  <si>
    <t>Recloser operating mechanism broken / damaged - third party impact.</t>
  </si>
  <si>
    <t>C396</t>
  </si>
  <si>
    <t>Recloser operating mechanism drive rod deteriorated - insulation degradation.</t>
  </si>
  <si>
    <t>C398</t>
  </si>
  <si>
    <t>Recloser operating mechanism misaligned - out of adjustment.</t>
  </si>
  <si>
    <t>C397</t>
  </si>
  <si>
    <t>Recloser umbilical lead open circuit - faulty connection.</t>
  </si>
  <si>
    <t>C408</t>
  </si>
  <si>
    <t>A163</t>
  </si>
  <si>
    <t>Recloser broken / damaged - third party impact.</t>
  </si>
  <si>
    <t>C405</t>
  </si>
  <si>
    <t>Recloser bushing broken / damaged - lightning.</t>
  </si>
  <si>
    <t>C383</t>
  </si>
  <si>
    <t>Recloser bushing broken / damaged - mechanical overload.</t>
  </si>
  <si>
    <t>C384</t>
  </si>
  <si>
    <t>Recloser bushing broken / damaged - secondary failure.</t>
  </si>
  <si>
    <t>C390</t>
  </si>
  <si>
    <t>Recloser bushing broken / damaged - vandalism.</t>
  </si>
  <si>
    <t>C385</t>
  </si>
  <si>
    <t>Recloser bushing broken / damaged - vegetation fallen from outside corridor.</t>
  </si>
  <si>
    <t>C386</t>
  </si>
  <si>
    <t>Recloser bushing broken / damaged - vegetation fallen from within corridor.</t>
  </si>
  <si>
    <t>C387</t>
  </si>
  <si>
    <t>Recloser bushing broken / damaged - wildlife.</t>
  </si>
  <si>
    <t>C388</t>
  </si>
  <si>
    <t>Recloser bushing broken / damaged - wind / storm debris (non veg).</t>
  </si>
  <si>
    <t>C389</t>
  </si>
  <si>
    <t>Recloser bushing tracking - deterioration.</t>
  </si>
  <si>
    <t>C393</t>
  </si>
  <si>
    <t>Recloser bushing tracking - surface contamination.</t>
  </si>
  <si>
    <t>C392</t>
  </si>
  <si>
    <t>Recloser fails to operate - closing circuit failure.</t>
  </si>
  <si>
    <t>C373</t>
  </si>
  <si>
    <t>Recloser fails to operate - opening circuit failure.</t>
  </si>
  <si>
    <t>C372</t>
  </si>
  <si>
    <t>Recloser gas low gas pressure - damaged or leaking seal.</t>
  </si>
  <si>
    <t>C382</t>
  </si>
  <si>
    <t>Recloser main contacts damaged / worn - arcing.</t>
  </si>
  <si>
    <t>C394</t>
  </si>
  <si>
    <t>Recloser oil leaking - deteriorated seal or valve.</t>
  </si>
  <si>
    <t>C395</t>
  </si>
  <si>
    <t>Recloser trip mechanism slow operation - wear.</t>
  </si>
  <si>
    <t>C407</t>
  </si>
  <si>
    <t>Recloser vacuum interrupter fails to extinguish arc - end of interrupter life.</t>
  </si>
  <si>
    <t>C409</t>
  </si>
  <si>
    <t>A290</t>
  </si>
  <si>
    <t>B666</t>
  </si>
  <si>
    <t>Recloser fauna shrouds missing - previous design standard.</t>
  </si>
  <si>
    <t>B643</t>
  </si>
  <si>
    <t>A165</t>
  </si>
  <si>
    <t>Recloser bushing shorted (externally) - wildlife.</t>
  </si>
  <si>
    <t>C391</t>
  </si>
  <si>
    <t>A166</t>
  </si>
  <si>
    <t>A167</t>
  </si>
  <si>
    <t>CSRP</t>
  </si>
  <si>
    <t>CFOR</t>
  </si>
  <si>
    <t>CLSP</t>
  </si>
  <si>
    <t>CCRT</t>
  </si>
  <si>
    <t>VRCM</t>
  </si>
  <si>
    <t>VRCH</t>
  </si>
  <si>
    <t>VRCC</t>
  </si>
  <si>
    <t>RFIR</t>
  </si>
  <si>
    <t>RISD</t>
  </si>
  <si>
    <t>RRMQ</t>
  </si>
  <si>
    <t>SU - Regulators</t>
  </si>
  <si>
    <t>A170</t>
  </si>
  <si>
    <t>C446</t>
  </si>
  <si>
    <t>Regulator HV droppers / connections broken / damaged - loose / corroded connection.</t>
  </si>
  <si>
    <t>C447</t>
  </si>
  <si>
    <t>Regulator HV droppers / connections broken / damaged - overheated.</t>
  </si>
  <si>
    <t>C448</t>
  </si>
  <si>
    <t>Regulator HV droppers / connections broken / damaged - wildlife.</t>
  </si>
  <si>
    <t>C449</t>
  </si>
  <si>
    <t>Regulator breather silica gel saturated - normal use.</t>
  </si>
  <si>
    <t>B351</t>
  </si>
  <si>
    <t>silica gel saturated</t>
  </si>
  <si>
    <t>normal use.</t>
  </si>
  <si>
    <t>Regulator broken / damaged - vandalism.</t>
  </si>
  <si>
    <t>C454</t>
  </si>
  <si>
    <t>Regulator broken / damaged - vehicle impact.</t>
  </si>
  <si>
    <t>C455</t>
  </si>
  <si>
    <t>Regulator broken / damaged - wind / storm debris (non veg).</t>
  </si>
  <si>
    <t>C456</t>
  </si>
  <si>
    <t>Regulator bushing broken / damaged - flashover.</t>
  </si>
  <si>
    <t>C426</t>
  </si>
  <si>
    <t>Regulator bushing broken / damaged - vandalism.</t>
  </si>
  <si>
    <t>C423</t>
  </si>
  <si>
    <t>Regulator bushing broken / damaged - vegetation fallen from outside corridor.</t>
  </si>
  <si>
    <t>B608</t>
  </si>
  <si>
    <t>Regulator bushing broken / damaged - vegetation fallen from within corridor.</t>
  </si>
  <si>
    <t>B609</t>
  </si>
  <si>
    <t>Regulator bushing broken / damaged - wildlife.</t>
  </si>
  <si>
    <t>C424</t>
  </si>
  <si>
    <t>Regulator bushing broken / damaged - wind / storm debris (non veg).</t>
  </si>
  <si>
    <t>C425</t>
  </si>
  <si>
    <t>Regulator bushing leaking - cable weight / tension on termination.</t>
  </si>
  <si>
    <t>B610</t>
  </si>
  <si>
    <t>cable weight / tension on termination.</t>
  </si>
  <si>
    <t>Regulator bushing leaking - seal degraded.</t>
  </si>
  <si>
    <t>C422</t>
  </si>
  <si>
    <t>Regulator bushing shroud - damaged / missing.</t>
  </si>
  <si>
    <t>C428</t>
  </si>
  <si>
    <t>shroud</t>
  </si>
  <si>
    <t>damaged / missing.</t>
  </si>
  <si>
    <t>Regulator bushing tracking - surface contamination.</t>
  </si>
  <si>
    <t>C429</t>
  </si>
  <si>
    <t>Regulator control cabinet broken / damaged - corrosion.</t>
  </si>
  <si>
    <t>C433</t>
  </si>
  <si>
    <t>Regulator control cabinet broken / damaged - vandalism.</t>
  </si>
  <si>
    <t>C430</t>
  </si>
  <si>
    <t>Regulator control cabinet broken / damaged - vehicle impact.</t>
  </si>
  <si>
    <t>C431</t>
  </si>
  <si>
    <t>Regulator control cabinet broken / damaged - water ingress.</t>
  </si>
  <si>
    <t>C432</t>
  </si>
  <si>
    <t>Regulator mounting deteriorated - corrosion.</t>
  </si>
  <si>
    <t>C451</t>
  </si>
  <si>
    <t>Regulator mounting deteriorated - timber degradation.</t>
  </si>
  <si>
    <t>C450</t>
  </si>
  <si>
    <t>A171</t>
  </si>
  <si>
    <t>Regulator broken / damaged - corrosion.</t>
  </si>
  <si>
    <t>C457</t>
  </si>
  <si>
    <t>Regulator broken / damaged - leaking oil.</t>
  </si>
  <si>
    <t>C452</t>
  </si>
  <si>
    <t>leaking oil.</t>
  </si>
  <si>
    <t>Regulator inoperable - internal fault.</t>
  </si>
  <si>
    <t>C417</t>
  </si>
  <si>
    <t>Regulator replacement reqd - asset condition.</t>
  </si>
  <si>
    <t>B793</t>
  </si>
  <si>
    <t>RRBR</t>
  </si>
  <si>
    <t>RRHV</t>
  </si>
  <si>
    <t>RRHW</t>
  </si>
  <si>
    <t>RRLL</t>
  </si>
  <si>
    <t>RRLV</t>
  </si>
  <si>
    <t>RRLW</t>
  </si>
  <si>
    <t>RRSH</t>
  </si>
  <si>
    <t>RRSD</t>
  </si>
  <si>
    <t>RRTK</t>
  </si>
  <si>
    <t>A172</t>
  </si>
  <si>
    <t>C453</t>
  </si>
  <si>
    <t>oil gauge not readable.</t>
  </si>
  <si>
    <t>Regulator control wiring broken / damaged - insulation degradation.</t>
  </si>
  <si>
    <t>C434</t>
  </si>
  <si>
    <t>Regulator control wiring broken / damaged - loose / corroded connection.</t>
  </si>
  <si>
    <t>C435</t>
  </si>
  <si>
    <t>Regulator control wiring broken / damaged - wildlife.</t>
  </si>
  <si>
    <t>C436</t>
  </si>
  <si>
    <t>Regulator inoperable - auto voltage regulation defective.</t>
  </si>
  <si>
    <t>C420</t>
  </si>
  <si>
    <t>auto voltage regulation defective.</t>
  </si>
  <si>
    <t>Regulator inoperable - electronic controller defective.</t>
  </si>
  <si>
    <t>C421</t>
  </si>
  <si>
    <t>electronic controller defective.</t>
  </si>
  <si>
    <t>Regulator inoperable - manual tap changer defective.</t>
  </si>
  <si>
    <t>C418</t>
  </si>
  <si>
    <t>manual tap changer defective.</t>
  </si>
  <si>
    <t>Regulator inoperable - unable to confirm neutral tap.</t>
  </si>
  <si>
    <t>C419</t>
  </si>
  <si>
    <t>unable to confirm neutral tap.</t>
  </si>
  <si>
    <t>A175</t>
  </si>
  <si>
    <t>A176</t>
  </si>
  <si>
    <t>A291</t>
  </si>
  <si>
    <t>B647</t>
  </si>
  <si>
    <t>B663</t>
  </si>
  <si>
    <t>A174</t>
  </si>
  <si>
    <t>Regulator bushing shorted (externally) - wildlife.</t>
  </si>
  <si>
    <t>C427</t>
  </si>
  <si>
    <t>Regulator fauna shrouds missing - previous design standard.</t>
  </si>
  <si>
    <t>B642</t>
  </si>
  <si>
    <t>AFRL</t>
  </si>
  <si>
    <t>WUOR</t>
  </si>
  <si>
    <t>A177</t>
  </si>
  <si>
    <t>Road / track unable to locate - add note.</t>
  </si>
  <si>
    <t>B830</t>
  </si>
  <si>
    <t>unable to locate</t>
  </si>
  <si>
    <t>A178</t>
  </si>
  <si>
    <t>FIRB</t>
  </si>
  <si>
    <t>Service Over-Tensioned</t>
  </si>
  <si>
    <t>FPRS</t>
  </si>
  <si>
    <t>FRFO</t>
  </si>
  <si>
    <t>FRBG</t>
  </si>
  <si>
    <t>FRCS</t>
  </si>
  <si>
    <t>FRJH</t>
  </si>
  <si>
    <t>FRMB</t>
  </si>
  <si>
    <t>FRRB</t>
  </si>
  <si>
    <t>FRSV</t>
  </si>
  <si>
    <t>FRSS</t>
  </si>
  <si>
    <t>FRTN</t>
  </si>
  <si>
    <t>FRTS</t>
  </si>
  <si>
    <t>FWOR</t>
  </si>
  <si>
    <t>ASCS</t>
  </si>
  <si>
    <t>GE - Signage</t>
  </si>
  <si>
    <t>A179</t>
  </si>
  <si>
    <t>C675</t>
  </si>
  <si>
    <t>Sign (asset ID) missing - not installed where reqd.</t>
  </si>
  <si>
    <t>C682</t>
  </si>
  <si>
    <t>Sign (asset ID) new number reqd - no asset number assigned.</t>
  </si>
  <si>
    <t>C686</t>
  </si>
  <si>
    <t>new number reqd</t>
  </si>
  <si>
    <t>no asset number assigned.</t>
  </si>
  <si>
    <t>Sign (circuit ID) missing - not installed where reqd.</t>
  </si>
  <si>
    <t>C690</t>
  </si>
  <si>
    <t>Sign (nav waters warning) missing - not installed where reqd.</t>
  </si>
  <si>
    <t>C706</t>
  </si>
  <si>
    <t>Sign (other) missing - add note.</t>
  </si>
  <si>
    <t>B699</t>
  </si>
  <si>
    <t>Sign (safety/warning) missing - not installed where reqd.</t>
  </si>
  <si>
    <t>C713</t>
  </si>
  <si>
    <t>Sign (trackable equipment no.) missing - not installed where reqd.</t>
  </si>
  <si>
    <t>B722</t>
  </si>
  <si>
    <t>ASRA</t>
  </si>
  <si>
    <t>A135</t>
  </si>
  <si>
    <t>C677</t>
  </si>
  <si>
    <t>Sign (asset ID) no longer reqd - no longer reqd.</t>
  </si>
  <si>
    <t>C684</t>
  </si>
  <si>
    <t>Sign (circuit ID) no longer reqd - no longer reqd.</t>
  </si>
  <si>
    <t>C692</t>
  </si>
  <si>
    <t>Sign (nav waters warning) no longer reqd - no longer reqd.</t>
  </si>
  <si>
    <t>C708</t>
  </si>
  <si>
    <t>Sign (safety/warning) no longer reqd - no longer reqd.</t>
  </si>
  <si>
    <t>C715</t>
  </si>
  <si>
    <t>A180</t>
  </si>
  <si>
    <t>C505</t>
  </si>
  <si>
    <t>illegible</t>
  </si>
  <si>
    <t>other obstruction.</t>
  </si>
  <si>
    <t>A181</t>
  </si>
  <si>
    <t>B701</t>
  </si>
  <si>
    <t>Sign loose mounting - damaged / deteriorated.</t>
  </si>
  <si>
    <t>C504</t>
  </si>
  <si>
    <t>ASRE</t>
  </si>
  <si>
    <t>Sign - replace</t>
  </si>
  <si>
    <t>A182</t>
  </si>
  <si>
    <t>Sign (aircraft yellow warning disc) broken / damaged - vandalism.</t>
  </si>
  <si>
    <t>C674</t>
  </si>
  <si>
    <t>Sign (aircraft yellow warning disc) illegible - deterioration.</t>
  </si>
  <si>
    <t>C680</t>
  </si>
  <si>
    <t>Sign (aircraft yellow warning disc) illegible - other obstruction.</t>
  </si>
  <si>
    <t>C679</t>
  </si>
  <si>
    <t>Sign (aircraft yellow warning disc) missing - mounting failure.</t>
  </si>
  <si>
    <t>C676</t>
  </si>
  <si>
    <t>mounting failure.</t>
  </si>
  <si>
    <t>Sign (aircraft yellow warning disc) not compliant - revised standard.</t>
  </si>
  <si>
    <t>C678</t>
  </si>
  <si>
    <t>revised standard.</t>
  </si>
  <si>
    <t>Sign (asset ID) broken / damaged - vandalism.</t>
  </si>
  <si>
    <t>C681</t>
  </si>
  <si>
    <t>Sign (asset ID) illegible - deterioration.</t>
  </si>
  <si>
    <t>C688</t>
  </si>
  <si>
    <t>Sign (asset ID) illegible - other obstruction.</t>
  </si>
  <si>
    <t>C687</t>
  </si>
  <si>
    <t>Sign (asset ID) missing - mounting failure.</t>
  </si>
  <si>
    <t>C683</t>
  </si>
  <si>
    <t>Sign (asset ID) not compliant - revised standard.</t>
  </si>
  <si>
    <t>C685</t>
  </si>
  <si>
    <t>Sign (circuit ID) broken / damaged - vandalism.</t>
  </si>
  <si>
    <t>C689</t>
  </si>
  <si>
    <t>Sign (circuit ID) illegible - deterioration.</t>
  </si>
  <si>
    <t>C695</t>
  </si>
  <si>
    <t>Sign (circuit ID) illegible - other obstruction.</t>
  </si>
  <si>
    <t>C694</t>
  </si>
  <si>
    <t>Sign (circuit ID) missing - mounting failure.</t>
  </si>
  <si>
    <t>C691</t>
  </si>
  <si>
    <t>Sign (circuit ID) not compliant - revised standard.</t>
  </si>
  <si>
    <t>C693</t>
  </si>
  <si>
    <t>Sign (nav waters warning) broken / damaged - vandalism.</t>
  </si>
  <si>
    <t>C705</t>
  </si>
  <si>
    <t>Sign (nav waters warning) illegible - deterioration.</t>
  </si>
  <si>
    <t>C711</t>
  </si>
  <si>
    <t>Sign (nav waters warning) illegible - other obstruction.</t>
  </si>
  <si>
    <t>C710</t>
  </si>
  <si>
    <t>Sign (nav waters warning) missing - mounting failure.</t>
  </si>
  <si>
    <t>C707</t>
  </si>
  <si>
    <t>Sign (nav waters warning) not compliant - revised standard.</t>
  </si>
  <si>
    <t>C709</t>
  </si>
  <si>
    <t>Sign (other) broken / damaged - add note.</t>
  </si>
  <si>
    <t>B700</t>
  </si>
  <si>
    <t>Sign (safety/warning) broken / damaged - vandalism.</t>
  </si>
  <si>
    <t>C712</t>
  </si>
  <si>
    <t>Sign (safety/warning) illegible - deterioration.</t>
  </si>
  <si>
    <t>C718</t>
  </si>
  <si>
    <t>Sign (safety/warning) illegible - other obstruction.</t>
  </si>
  <si>
    <t>C717</t>
  </si>
  <si>
    <t>Sign (safety/warning) missing - mounting failure.</t>
  </si>
  <si>
    <t>C714</t>
  </si>
  <si>
    <t>Sign (safety/warning) not compliant - revised standard.</t>
  </si>
  <si>
    <t>C716</t>
  </si>
  <si>
    <t>Sign (trackable equipment no.) illegible - deterioration.</t>
  </si>
  <si>
    <t>B723</t>
  </si>
  <si>
    <t>SSRQ</t>
  </si>
  <si>
    <t>ASRR</t>
  </si>
  <si>
    <t>A184</t>
  </si>
  <si>
    <t>B076</t>
  </si>
  <si>
    <t>bulk replacement</t>
  </si>
  <si>
    <t>program.</t>
  </si>
  <si>
    <t>Street light globe - revisit reqd - installation error.</t>
  </si>
  <si>
    <t>D004</t>
  </si>
  <si>
    <t>revisit reqd</t>
  </si>
  <si>
    <t>A381</t>
  </si>
  <si>
    <t>A185</t>
  </si>
  <si>
    <t>SL globe and PE cell bulk replacement - program.</t>
  </si>
  <si>
    <t>B077</t>
  </si>
  <si>
    <t>Street light globe and PE cell - revisit reqd - installation error.</t>
  </si>
  <si>
    <t>D005</t>
  </si>
  <si>
    <t>A186</t>
  </si>
  <si>
    <t>C563</t>
  </si>
  <si>
    <t>Street light luminaire - revisit reqd - installation error.</t>
  </si>
  <si>
    <t>D003</t>
  </si>
  <si>
    <t>A380</t>
  </si>
  <si>
    <t>OH - Steel Lattice Towers</t>
  </si>
  <si>
    <t>A199</t>
  </si>
  <si>
    <t>C529</t>
  </si>
  <si>
    <t>Steel tower (General) unauthorised attachments - unauthorised construction.</t>
  </si>
  <si>
    <t>C528</t>
  </si>
  <si>
    <t>unauthorised attachments</t>
  </si>
  <si>
    <t>Steel tower anti climbing barrier damaged / missing - corrosion.</t>
  </si>
  <si>
    <t>C531</t>
  </si>
  <si>
    <t>Steel tower anti climbing barrier damaged / missing - vandalism.</t>
  </si>
  <si>
    <t>C530</t>
  </si>
  <si>
    <t>Steel tower climbing bolts reduced strength - corrosion.</t>
  </si>
  <si>
    <t>C548</t>
  </si>
  <si>
    <t>Steel tower footing obstructed - unauthorised construction.</t>
  </si>
  <si>
    <t>C549</t>
  </si>
  <si>
    <t>Steel tower grillage footing reduced strength - corrosion.</t>
  </si>
  <si>
    <t>C550</t>
  </si>
  <si>
    <t>Steel tower structural members deteriorated - corrosion of bolts / mounting hardware.</t>
  </si>
  <si>
    <t>C554</t>
  </si>
  <si>
    <t>Steel tower structural members deteriorated - corrosion.</t>
  </si>
  <si>
    <t>C555</t>
  </si>
  <si>
    <t>Steel tower structural members missing - corrosion of bolts / mounting hardware.</t>
  </si>
  <si>
    <t>C552</t>
  </si>
  <si>
    <t>Steel tower structural members missing - stolen.</t>
  </si>
  <si>
    <t>C551</t>
  </si>
  <si>
    <t>Steel tower structural members reduced strength - loose / missing bolts.</t>
  </si>
  <si>
    <t>C553</t>
  </si>
  <si>
    <t>Steel tower structural members twisted / bent - third party impact.</t>
  </si>
  <si>
    <t>C556</t>
  </si>
  <si>
    <t>twisted / bent</t>
  </si>
  <si>
    <t>A200</t>
  </si>
  <si>
    <t>B214</t>
  </si>
  <si>
    <t>Steel tower structural members broken / damaged - vegetation fallen from outside corridor.</t>
  </si>
  <si>
    <t>B215</t>
  </si>
  <si>
    <t>Steel tower structural members broken / damaged - vegetation fallen from within corridor.</t>
  </si>
  <si>
    <t>B216</t>
  </si>
  <si>
    <t>Steel tower structural members broken / damaged - wind / storm debris (non veg).</t>
  </si>
  <si>
    <t>B217</t>
  </si>
  <si>
    <t>A217</t>
  </si>
  <si>
    <t>Quality Audit</t>
  </si>
  <si>
    <t>A201</t>
  </si>
  <si>
    <t>C567</t>
  </si>
  <si>
    <t>insufficient data</t>
  </si>
  <si>
    <t>see task notes.</t>
  </si>
  <si>
    <t>A202</t>
  </si>
  <si>
    <t>C565</t>
  </si>
  <si>
    <t>add record in database</t>
  </si>
  <si>
    <t>SL luminaire remove record from database - add note.</t>
  </si>
  <si>
    <t>C566</t>
  </si>
  <si>
    <t>remove record from database</t>
  </si>
  <si>
    <t>A203</t>
  </si>
  <si>
    <t>C575</t>
  </si>
  <si>
    <t>Street light luminaire always on - investigation reqd.</t>
  </si>
  <si>
    <t>B808</t>
  </si>
  <si>
    <t>always on</t>
  </si>
  <si>
    <t>Street light luminaire broken / damaged - further investigation reqd.</t>
  </si>
  <si>
    <t>B855</t>
  </si>
  <si>
    <t>Street light luminaire flickering - further investigation reqd.</t>
  </si>
  <si>
    <t>B859</t>
  </si>
  <si>
    <t>flickering</t>
  </si>
  <si>
    <t>Street light wiring exposed wiring - further investigation reqd.</t>
  </si>
  <si>
    <t>B856</t>
  </si>
  <si>
    <t>exposed wiring</t>
  </si>
  <si>
    <t>inoperable - 3 or more Cat V</t>
  </si>
  <si>
    <t>D001</t>
  </si>
  <si>
    <t>thermal constraints.</t>
  </si>
  <si>
    <t>inoperable - pedestrian crossing</t>
  </si>
  <si>
    <t>D002</t>
  </si>
  <si>
    <t>A205</t>
  </si>
  <si>
    <t>B084</t>
  </si>
  <si>
    <t>SL luminaire cover damaged / missing - insulation degradation.</t>
  </si>
  <si>
    <t>B081</t>
  </si>
  <si>
    <t>SL luminaire cover damaged / missing - not securely fitted.</t>
  </si>
  <si>
    <t>B082</t>
  </si>
  <si>
    <t>SL luminaire diffuser damaged / missing - UV / heat degradation.</t>
  </si>
  <si>
    <t>B086</t>
  </si>
  <si>
    <t>SL luminaire diffuser damaged / missing - not securely fitted.</t>
  </si>
  <si>
    <t>B085</t>
  </si>
  <si>
    <t>SL luminaire diffuser damaged / missing - vandalism.</t>
  </si>
  <si>
    <t>B087</t>
  </si>
  <si>
    <t>SL luminaire incorrect alignment / location - not securely fitted.</t>
  </si>
  <si>
    <t>C568</t>
  </si>
  <si>
    <t>incorrect alignment / location</t>
  </si>
  <si>
    <t>SL luminaire incorrect alignment / location - vibration.</t>
  </si>
  <si>
    <t>C569</t>
  </si>
  <si>
    <t>vibration.</t>
  </si>
  <si>
    <t>SL luminaire inoperable - PE cell faulty.</t>
  </si>
  <si>
    <t>C572</t>
  </si>
  <si>
    <t>PE cell faulty.</t>
  </si>
  <si>
    <t>SL luminaire inoperable - blown fuse - unknown cause.</t>
  </si>
  <si>
    <t>C574</t>
  </si>
  <si>
    <t>SL luminaire inoperable - blown globe.</t>
  </si>
  <si>
    <t>C573</t>
  </si>
  <si>
    <t>SL luminaire inoperable - integral control gear fault.</t>
  </si>
  <si>
    <t>C570</t>
  </si>
  <si>
    <t>integral control gear fault.</t>
  </si>
  <si>
    <t>SL luminaire obstructed - diffuser dirty/insects.</t>
  </si>
  <si>
    <t>C558</t>
  </si>
  <si>
    <t>diffuser dirty/insects.</t>
  </si>
  <si>
    <t>SL luminaire obstructed - foreign objects.</t>
  </si>
  <si>
    <t>C560</t>
  </si>
  <si>
    <t>SL luminaire obstructed - unauthorised construction.</t>
  </si>
  <si>
    <t>C557</t>
  </si>
  <si>
    <t>SL luminaire obstructed - vegetation.</t>
  </si>
  <si>
    <t>C559</t>
  </si>
  <si>
    <t>SL remote gear cabinet broken / damaged - lock / latch inoperable.</t>
  </si>
  <si>
    <t>C640</t>
  </si>
  <si>
    <t>lock / latch inoperable.</t>
  </si>
  <si>
    <t>SL remote gear cabinet broken / damaged - loose mounting.</t>
  </si>
  <si>
    <t>C641</t>
  </si>
  <si>
    <t>SL remote gear cabinet broken / damaged - vandalism.</t>
  </si>
  <si>
    <t>C642</t>
  </si>
  <si>
    <t>SL wiring broken / damaged - high resistance connection.</t>
  </si>
  <si>
    <t>C645</t>
  </si>
  <si>
    <t>high resistance connection.</t>
  </si>
  <si>
    <t>SL wiring broken / damaged - insulation degradation.</t>
  </si>
  <si>
    <t>C644</t>
  </si>
  <si>
    <t>SL wiring wrong polarity/phasing - non compliant installation.</t>
  </si>
  <si>
    <t>C646</t>
  </si>
  <si>
    <t>wrong polarity/phasing</t>
  </si>
  <si>
    <t>Street light fuse broken / damaged - overheated.</t>
  </si>
  <si>
    <t>B778</t>
  </si>
  <si>
    <t>Street light wiring insufficient length - street light replacement.</t>
  </si>
  <si>
    <t>B777</t>
  </si>
  <si>
    <t>insufficient length</t>
  </si>
  <si>
    <t>street light replacement.</t>
  </si>
  <si>
    <t>A206</t>
  </si>
  <si>
    <t>B089</t>
  </si>
  <si>
    <t>B088</t>
  </si>
  <si>
    <t>SL luminaire broken / damaged - vibration.</t>
  </si>
  <si>
    <t>B090</t>
  </si>
  <si>
    <t>SL luminaire cover damaged / missing - vandalism.</t>
  </si>
  <si>
    <t>B083</t>
  </si>
  <si>
    <t>SL luminaire inoperable - flashover / fault current.</t>
  </si>
  <si>
    <t>C571</t>
  </si>
  <si>
    <t>SL luminaire lampholder overheated / damaged - loose connection.</t>
  </si>
  <si>
    <t>B091</t>
  </si>
  <si>
    <t>SL remote gear cabinet broken / damaged - corrosion.</t>
  </si>
  <si>
    <t>C643</t>
  </si>
  <si>
    <t>A213</t>
  </si>
  <si>
    <t>C634</t>
  </si>
  <si>
    <t>not securely fitted</t>
  </si>
  <si>
    <t>SL outreach / support bracket not securely fitted - non compliant installation.</t>
  </si>
  <si>
    <t>C632</t>
  </si>
  <si>
    <t>SL outreach / support bracket not securely fitted - timber degradation.</t>
  </si>
  <si>
    <t>C633</t>
  </si>
  <si>
    <t>SL outreach / support bracket voltage detected on bracket - cable insulation deterioration.</t>
  </si>
  <si>
    <t>C639</t>
  </si>
  <si>
    <t>voltage detected on bracket</t>
  </si>
  <si>
    <t>cable insulation deterioration.</t>
  </si>
  <si>
    <t>SL outreach / support bracket voltage detected on bracket - incorrect polarity.</t>
  </si>
  <si>
    <t>C637</t>
  </si>
  <si>
    <t>incorrect polarity.</t>
  </si>
  <si>
    <t>SL outreach / support bracket voltage detected on bracket - poor connection.</t>
  </si>
  <si>
    <t>C638</t>
  </si>
  <si>
    <t>poor connection.</t>
  </si>
  <si>
    <t>Street light outreach bracket incorrect alignment / location - incorrectly installed.</t>
  </si>
  <si>
    <t>B839</t>
  </si>
  <si>
    <t>incorrectly installed.</t>
  </si>
  <si>
    <t>A214</t>
  </si>
  <si>
    <t>C636</t>
  </si>
  <si>
    <t>reduced strength or failure</t>
  </si>
  <si>
    <t>SL outreach / support bracket reduced strength or failure - mechanical damage.</t>
  </si>
  <si>
    <t>C635</t>
  </si>
  <si>
    <t>SL - Street light columns</t>
  </si>
  <si>
    <t>A317</t>
  </si>
  <si>
    <t>B857</t>
  </si>
  <si>
    <t>Street light column (steel) degraded appearance - further investigation reqd.</t>
  </si>
  <si>
    <t>B858</t>
  </si>
  <si>
    <t>A209</t>
  </si>
  <si>
    <t>B820</t>
  </si>
  <si>
    <t>Street light column (pot belly) deteriorated - corrosion.</t>
  </si>
  <si>
    <t>B817</t>
  </si>
  <si>
    <t>Street light column (steel) access cover damaged / missing - unable to open.</t>
  </si>
  <si>
    <t>C625</t>
  </si>
  <si>
    <t>access cover damaged / missing</t>
  </si>
  <si>
    <t>unable to open.</t>
  </si>
  <si>
    <t>Street light column (steel) access cover damaged / missing - vandalism / impact.</t>
  </si>
  <si>
    <t>C626</t>
  </si>
  <si>
    <t>Street light column (steel) buried / exposed - ground level changes / erosion.</t>
  </si>
  <si>
    <t>C616</t>
  </si>
  <si>
    <t>Street light column (steel) degraded appearance - graffiti.</t>
  </si>
  <si>
    <t>C630</t>
  </si>
  <si>
    <t>graffiti.</t>
  </si>
  <si>
    <t>Street light column (steel) degraded appearance - paint deterioration.</t>
  </si>
  <si>
    <t>C627</t>
  </si>
  <si>
    <t>paint deterioration.</t>
  </si>
  <si>
    <t>Street light column (steel) deteriorated - corrosion.</t>
  </si>
  <si>
    <t>C631</t>
  </si>
  <si>
    <t>Street light column (steel) leaning - direct buried footing failure.</t>
  </si>
  <si>
    <t>C609</t>
  </si>
  <si>
    <t>direct buried footing failure.</t>
  </si>
  <si>
    <t>Street light column (steel) leaning - ragbolt footing failure.</t>
  </si>
  <si>
    <t>C607</t>
  </si>
  <si>
    <t>ragbolt footing failure.</t>
  </si>
  <si>
    <t>Street light column (steel) leaning - screw-anchor footing failure.</t>
  </si>
  <si>
    <t>C608</t>
  </si>
  <si>
    <t>screw-anchor footing failure.</t>
  </si>
  <si>
    <t>Street light column (steel) voltage detected on column - cable insulation deterioration.</t>
  </si>
  <si>
    <t>C623</t>
  </si>
  <si>
    <t>voltage detected on column</t>
  </si>
  <si>
    <t>Street light column (steel) voltage detected on column - incorrect polarity.</t>
  </si>
  <si>
    <t>C618</t>
  </si>
  <si>
    <t>Street light column (steel) voltage detected on column - loose active connection.</t>
  </si>
  <si>
    <t>C619</t>
  </si>
  <si>
    <t>loose active connection.</t>
  </si>
  <si>
    <t>Street light column (steel) voltage detected on column - poor neutral connection.</t>
  </si>
  <si>
    <t>C620</t>
  </si>
  <si>
    <t>poor neutral connection.</t>
  </si>
  <si>
    <t>Street light column (steel) voltage detected on column - vegetation.</t>
  </si>
  <si>
    <t>C621</t>
  </si>
  <si>
    <t>Street light column (steel) voltage detected on column - vermin.</t>
  </si>
  <si>
    <t>C622</t>
  </si>
  <si>
    <t>Street light column (triangular) degraded appearance - vandalism.</t>
  </si>
  <si>
    <t>B823</t>
  </si>
  <si>
    <t>Street light column (triangular) deteriorated - corrosion.</t>
  </si>
  <si>
    <t>B824</t>
  </si>
  <si>
    <t>A210</t>
  </si>
  <si>
    <t>B818</t>
  </si>
  <si>
    <t>Street light column (pot belly) access cover damaged / missing - vandalism / impact.</t>
  </si>
  <si>
    <t>B819</t>
  </si>
  <si>
    <t>Street light column (steel) access cover damaged / missing - incorrectly installed.</t>
  </si>
  <si>
    <t>C624</t>
  </si>
  <si>
    <t>Street light column (steel) broken / damaged - direct buried footing failure.</t>
  </si>
  <si>
    <t>C614</t>
  </si>
  <si>
    <t>Street light column (steel) broken / damaged - ragbolt footing failure.</t>
  </si>
  <si>
    <t>C611</t>
  </si>
  <si>
    <t>Street light column (steel) broken / damaged - screw-anchor footing failure.</t>
  </si>
  <si>
    <t>C612</t>
  </si>
  <si>
    <t>Street light column (steel) broken / damaged - third party impact.</t>
  </si>
  <si>
    <t>C610</t>
  </si>
  <si>
    <t>Street light column (steel) degraded appearance - corrosion.</t>
  </si>
  <si>
    <t>C629</t>
  </si>
  <si>
    <t>Street light column (steel) degraded appearance - vandalism.</t>
  </si>
  <si>
    <t>C628</t>
  </si>
  <si>
    <t>Street light column (triangular) access cover damaged / missing - unable to open.</t>
  </si>
  <si>
    <t>B821</t>
  </si>
  <si>
    <t>Street light column (triangular) access cover damaged / missing - vandalism / impact.</t>
  </si>
  <si>
    <t>B822</t>
  </si>
  <si>
    <t>Street light column (triangular) exposed wiring - pot belly / triangular column.</t>
  </si>
  <si>
    <t>B825</t>
  </si>
  <si>
    <t>A301</t>
  </si>
  <si>
    <t>B708</t>
  </si>
  <si>
    <t>upgraded to individual PE control.</t>
  </si>
  <si>
    <t>A183</t>
  </si>
  <si>
    <t>C587</t>
  </si>
  <si>
    <t>does not operate correctly</t>
  </si>
  <si>
    <t>SL circuit FI Relay does not operate correctly - signal not received.</t>
  </si>
  <si>
    <t>C588</t>
  </si>
  <si>
    <t>signal not received.</t>
  </si>
  <si>
    <t>SL circuit FI Relay does not operate correctly - wrong channel / frequency.</t>
  </si>
  <si>
    <t>C589</t>
  </si>
  <si>
    <t>wrong channel / frequency.</t>
  </si>
  <si>
    <t>SL circuit PE cell does not operate correctly - deterioration.</t>
  </si>
  <si>
    <t>C601</t>
  </si>
  <si>
    <t>SL circuit PE cell does not operate correctly - external light source.</t>
  </si>
  <si>
    <t>C604</t>
  </si>
  <si>
    <t>external light source.</t>
  </si>
  <si>
    <t>SL circuit PE cell does not operate correctly - vermin.</t>
  </si>
  <si>
    <t>C603</t>
  </si>
  <si>
    <t>SL circuit cabinet broken / damaged - corrosion.</t>
  </si>
  <si>
    <t>C582</t>
  </si>
  <si>
    <t>SL circuit cabinet broken / damaged - lock / latch inoperable.</t>
  </si>
  <si>
    <t>C579</t>
  </si>
  <si>
    <t>SL circuit cabinet broken / damaged - loose mounting.</t>
  </si>
  <si>
    <t>C580</t>
  </si>
  <si>
    <t>SL circuit contactor broken / damaged - high resistance connection.</t>
  </si>
  <si>
    <t>C584</t>
  </si>
  <si>
    <t>SL circuit contactor broken / damaged - internal fault.</t>
  </si>
  <si>
    <t>C583</t>
  </si>
  <si>
    <t>SL circuit contactor inoperable - operating coil failure.</t>
  </si>
  <si>
    <t>C586</t>
  </si>
  <si>
    <t>operating coil failure.</t>
  </si>
  <si>
    <t>SL circuit contactor noisy - internal fault.</t>
  </si>
  <si>
    <t>C585</t>
  </si>
  <si>
    <t>noisy</t>
  </si>
  <si>
    <t>SL circuit fuse assembly broken / damaged - deterioration.</t>
  </si>
  <si>
    <t>C592</t>
  </si>
  <si>
    <t>SL circuit fuse assembly broken / damaged - incorrect DIN size.</t>
  </si>
  <si>
    <t>C590</t>
  </si>
  <si>
    <t>incorrect DIN size.</t>
  </si>
  <si>
    <t>SL circuit fuse assembly broken / damaged - incorrect fuse rating.</t>
  </si>
  <si>
    <t>C591</t>
  </si>
  <si>
    <t>incorrect fuse rating.</t>
  </si>
  <si>
    <t>SL circuit time clock does not operate - incorrect time setting.</t>
  </si>
  <si>
    <t>C605</t>
  </si>
  <si>
    <t>does not operate</t>
  </si>
  <si>
    <t>incorrect time setting.</t>
  </si>
  <si>
    <t>SL circuit time clock does not operate - internal fault.</t>
  </si>
  <si>
    <t>C606</t>
  </si>
  <si>
    <t>Street light circuit PE cell does not operate correctly - vandalism / impact.</t>
  </si>
  <si>
    <t>C602</t>
  </si>
  <si>
    <t>Street light circuit cabinet broken / damaged - vandalism / impact.</t>
  </si>
  <si>
    <t>C581</t>
  </si>
  <si>
    <t>Street light control wire connect to LV mains - upgraded to individual PE control.</t>
  </si>
  <si>
    <t>B710</t>
  </si>
  <si>
    <t>connect to LV mains</t>
  </si>
  <si>
    <t>A302</t>
  </si>
  <si>
    <t>B709</t>
  </si>
  <si>
    <t>A211</t>
  </si>
  <si>
    <t>C562</t>
  </si>
  <si>
    <t>unwanted light on private property</t>
  </si>
  <si>
    <t>glare guard not installed.</t>
  </si>
  <si>
    <t>A212</t>
  </si>
  <si>
    <t>B080</t>
  </si>
  <si>
    <t>SL glare shield damaged / missing - not securely fitted.</t>
  </si>
  <si>
    <t>B078</t>
  </si>
  <si>
    <t>SL glare shield damaged / missing - vandalism.</t>
  </si>
  <si>
    <t>B079</t>
  </si>
  <si>
    <t>A215</t>
  </si>
  <si>
    <t>SL vandal guard damaged / missing - vandalism.</t>
  </si>
  <si>
    <t>C577</t>
  </si>
  <si>
    <t>A216</t>
  </si>
  <si>
    <t>C578</t>
  </si>
  <si>
    <t>SL vandal guard damaged / missing - not securely fitted.</t>
  </si>
  <si>
    <t>C576</t>
  </si>
  <si>
    <t>LCLE</t>
  </si>
  <si>
    <t>LIPE</t>
  </si>
  <si>
    <t>LDLE</t>
  </si>
  <si>
    <t>LRCW</t>
  </si>
  <si>
    <t>LPCS</t>
  </si>
  <si>
    <t>LPCB</t>
  </si>
  <si>
    <t>LPLE</t>
  </si>
  <si>
    <t>LPOH</t>
  </si>
  <si>
    <t>LRCS</t>
  </si>
  <si>
    <t>LRCT</t>
  </si>
  <si>
    <t>LRCB</t>
  </si>
  <si>
    <t>LRDF</t>
  </si>
  <si>
    <t>LRIG</t>
  </si>
  <si>
    <t>LRLS</t>
  </si>
  <si>
    <t>LRLU</t>
  </si>
  <si>
    <t>LROH</t>
  </si>
  <si>
    <t>LRPE</t>
  </si>
  <si>
    <t>LRRY</t>
  </si>
  <si>
    <t>LTMW</t>
  </si>
  <si>
    <t>Outreach</t>
  </si>
  <si>
    <t>SU - Substation Site (Chamber)</t>
  </si>
  <si>
    <t>A221</t>
  </si>
  <si>
    <t>B402</t>
  </si>
  <si>
    <t>damaged / leaking</t>
  </si>
  <si>
    <t>Bund / trench damaged / leaking - third party impact.</t>
  </si>
  <si>
    <t>B401</t>
  </si>
  <si>
    <t>Bund / trench fills with water - bilge pump defective.</t>
  </si>
  <si>
    <t>B405</t>
  </si>
  <si>
    <t>fills with water</t>
  </si>
  <si>
    <t>bilge pump defective.</t>
  </si>
  <si>
    <t>Bund / trench fills with water - blocked drain.</t>
  </si>
  <si>
    <t>B406</t>
  </si>
  <si>
    <t>blocked drain.</t>
  </si>
  <si>
    <t>Bund / trench fills with water - cable penetration not sealed.</t>
  </si>
  <si>
    <t>B407</t>
  </si>
  <si>
    <t>cable penetration not sealed.</t>
  </si>
  <si>
    <t>Bund / trench fills with water - inadequate IP rating.</t>
  </si>
  <si>
    <t>B403</t>
  </si>
  <si>
    <t>inadequate IP rating.</t>
  </si>
  <si>
    <t>Bund / trench fills with water - localised flooding.</t>
  </si>
  <si>
    <t>B404</t>
  </si>
  <si>
    <t>localised flooding.</t>
  </si>
  <si>
    <t>Fire suppression system inoperable - component failure.</t>
  </si>
  <si>
    <t>B294</t>
  </si>
  <si>
    <t>component failure.</t>
  </si>
  <si>
    <t>C358</t>
  </si>
  <si>
    <t>Substation HV leads / connections broken / damaged - insulation degradation.</t>
  </si>
  <si>
    <t>C354</t>
  </si>
  <si>
    <t>Substation HV leads / connections broken / damaged - loose connection.</t>
  </si>
  <si>
    <t>C355</t>
  </si>
  <si>
    <t>Substation HV leads / connections broken / damaged - overheated.</t>
  </si>
  <si>
    <t>C356</t>
  </si>
  <si>
    <t>Substation HV leads / connections broken / damaged - wildlife.</t>
  </si>
  <si>
    <t>C357</t>
  </si>
  <si>
    <t>Substation HV leads / connections inadequate clearances - cables too long.</t>
  </si>
  <si>
    <t>C359</t>
  </si>
  <si>
    <t>inadequate clearances</t>
  </si>
  <si>
    <t>cables too long.</t>
  </si>
  <si>
    <t>Substation HV leads / connections inadequate clearances - insufficient insulators.</t>
  </si>
  <si>
    <t>C360</t>
  </si>
  <si>
    <t>insufficient insulators.</t>
  </si>
  <si>
    <t>Substation LV leads / connections broken / damaged - corrosion.</t>
  </si>
  <si>
    <t>C365</t>
  </si>
  <si>
    <t>Substation LV leads / connections broken / damaged - insulation degradation.</t>
  </si>
  <si>
    <t>C361</t>
  </si>
  <si>
    <t>Substation LV leads / connections broken / damaged - loose connection.</t>
  </si>
  <si>
    <t>C362</t>
  </si>
  <si>
    <t>Substation LV leads / connections broken / damaged - overheated.</t>
  </si>
  <si>
    <t>C363</t>
  </si>
  <si>
    <t>Substation LV leads / connections broken / damaged - wildlife.</t>
  </si>
  <si>
    <t>C364</t>
  </si>
  <si>
    <t>Substation bollards damaged / missing - third party impact.</t>
  </si>
  <si>
    <t>B400</t>
  </si>
  <si>
    <t>Substation building broken / damaged - third party impact.</t>
  </si>
  <si>
    <t>B416</t>
  </si>
  <si>
    <t>Substation building broken / damaged - vandalism.</t>
  </si>
  <si>
    <t>B418</t>
  </si>
  <si>
    <t>Substation building degraded appearance - graffiti.</t>
  </si>
  <si>
    <t>B422</t>
  </si>
  <si>
    <t>Substation building degraded appearance - paint deterioration.</t>
  </si>
  <si>
    <t>B421</t>
  </si>
  <si>
    <t>Substation building hold down bolts loose - plinth damaged.</t>
  </si>
  <si>
    <t>B423</t>
  </si>
  <si>
    <t>hold down bolts loose</t>
  </si>
  <si>
    <t>plinth damaged.</t>
  </si>
  <si>
    <t>Substation door broken / damaged - corrosion of panels/frame.</t>
  </si>
  <si>
    <t>B409</t>
  </si>
  <si>
    <t>corrosion of panels/frame.</t>
  </si>
  <si>
    <t>Substation door broken / damaged - corrosion of rivets.</t>
  </si>
  <si>
    <t>B410</t>
  </si>
  <si>
    <t>corrosion of rivets.</t>
  </si>
  <si>
    <t>Substation door broken / damaged - third party impact.</t>
  </si>
  <si>
    <t>B408</t>
  </si>
  <si>
    <t>Substation door degraded appearance - graffiti.</t>
  </si>
  <si>
    <t>B413</t>
  </si>
  <si>
    <t>Substation door misaligned - ground movement.</t>
  </si>
  <si>
    <t>B412</t>
  </si>
  <si>
    <t>ground movement.</t>
  </si>
  <si>
    <t>Substation door misaligned - obstruction / maloperation.</t>
  </si>
  <si>
    <t>B411</t>
  </si>
  <si>
    <t>obstruction / maloperation.</t>
  </si>
  <si>
    <t>Substation emergency / exit lighting inoperable - battery deterioration.</t>
  </si>
  <si>
    <t>B414</t>
  </si>
  <si>
    <t>battery deterioration.</t>
  </si>
  <si>
    <t>Substation emergency / exit lighting inoperable - component failure.</t>
  </si>
  <si>
    <t>B415</t>
  </si>
  <si>
    <t>Substation fans inoperable - control failure.</t>
  </si>
  <si>
    <t>B323</t>
  </si>
  <si>
    <t>control failure.</t>
  </si>
  <si>
    <t>Substation fans inoperable - motor / fan bearing.</t>
  </si>
  <si>
    <t>B321</t>
  </si>
  <si>
    <t>motor / fan bearing.</t>
  </si>
  <si>
    <t>Substation fans inoperable - thermal switch failure.</t>
  </si>
  <si>
    <t>B322</t>
  </si>
  <si>
    <t>thermal switch failure.</t>
  </si>
  <si>
    <t>Substation flooded - blocked drain.</t>
  </si>
  <si>
    <t>B397</t>
  </si>
  <si>
    <t>flooded</t>
  </si>
  <si>
    <t>Substation lighting inoperable - component failure.</t>
  </si>
  <si>
    <t>B424</t>
  </si>
  <si>
    <t>Substation plinth / culvert broken / damaged - corrosion / deterioration.</t>
  </si>
  <si>
    <t>B425</t>
  </si>
  <si>
    <t>Substation plinth / culvert fills with water - altered ground level.</t>
  </si>
  <si>
    <t>B428</t>
  </si>
  <si>
    <t>Substation plinth / culvert fills with water - cable penetration not sealed.</t>
  </si>
  <si>
    <t>B429</t>
  </si>
  <si>
    <t>Substation plinth / culvert fills with water - localised flooding.</t>
  </si>
  <si>
    <t>B427</t>
  </si>
  <si>
    <t>Substation plinth / culvert subsided - altered ground level.</t>
  </si>
  <si>
    <t>B426</t>
  </si>
  <si>
    <t>subsided</t>
  </si>
  <si>
    <t>Substation roof broken / damaged - deterioration.</t>
  </si>
  <si>
    <t>B307</t>
  </si>
  <si>
    <t>Substation safety barriers broken / damaged - deterioration.</t>
  </si>
  <si>
    <t>B430</t>
  </si>
  <si>
    <t>Substation safety barriers missing - not reinstated / not installed.</t>
  </si>
  <si>
    <t>B431</t>
  </si>
  <si>
    <t>not reinstated / not installed.</t>
  </si>
  <si>
    <t>Substation ventilation panel broken / damaged - corrosion.</t>
  </si>
  <si>
    <t>B283</t>
  </si>
  <si>
    <t>Substation ventilation panel broken / damaged - fusible link broken</t>
  </si>
  <si>
    <t>B280</t>
  </si>
  <si>
    <t>fusible link broken</t>
  </si>
  <si>
    <t>Substation ventilation panel broken / damaged - obstructed / dirty.</t>
  </si>
  <si>
    <t>B281</t>
  </si>
  <si>
    <t>obstructed / dirty.</t>
  </si>
  <si>
    <t>Substation ventilation panel broken / damaged - vandalism.</t>
  </si>
  <si>
    <t>B282</t>
  </si>
  <si>
    <t>Substation ventilation panel inoperable - obstructed / dirty.</t>
  </si>
  <si>
    <t>B284</t>
  </si>
  <si>
    <t>Substation vermin infestation - vermin barriers damaged or not installed.</t>
  </si>
  <si>
    <t>B390</t>
  </si>
  <si>
    <t>vermin infestation</t>
  </si>
  <si>
    <t>vermin barriers damaged or not installed.</t>
  </si>
  <si>
    <t>Substation window broken / damaged - third party impact.</t>
  </si>
  <si>
    <t>B308</t>
  </si>
  <si>
    <t>Substation window broken / damaged - vandalism.</t>
  </si>
  <si>
    <t>B309</t>
  </si>
  <si>
    <t>A222</t>
  </si>
  <si>
    <t>Substation building broken / damaged - corrosion / deterioration.</t>
  </si>
  <si>
    <t>B417</t>
  </si>
  <si>
    <t>Substation building broken / damaged - fire damage - asset related.</t>
  </si>
  <si>
    <t>B420</t>
  </si>
  <si>
    <t>Substation building broken / damaged - vehicle impact.</t>
  </si>
  <si>
    <t>B419</t>
  </si>
  <si>
    <t>B396</t>
  </si>
  <si>
    <t>refurbishment reqd</t>
  </si>
  <si>
    <t>SU - Substation Site (Ground Mounted)</t>
  </si>
  <si>
    <t>A225</t>
  </si>
  <si>
    <t>B388</t>
  </si>
  <si>
    <t>A227</t>
  </si>
  <si>
    <t>Substation fence broken / damaged - corrosion.</t>
  </si>
  <si>
    <t>B276</t>
  </si>
  <si>
    <t>Substation fence broken / damaged - timber degradation.</t>
  </si>
  <si>
    <t>B275</t>
  </si>
  <si>
    <t>Transformer mounting loose - timber degradation.</t>
  </si>
  <si>
    <t>B270</t>
  </si>
  <si>
    <t>Transformer mounting misaligned - support bracket deteriorated.</t>
  </si>
  <si>
    <t>B271</t>
  </si>
  <si>
    <t>support bracket deteriorated.</t>
  </si>
  <si>
    <t>Transformer mounting unstable - inadequate bracing.</t>
  </si>
  <si>
    <t>B272</t>
  </si>
  <si>
    <t>unstable</t>
  </si>
  <si>
    <t>inadequate bracing.</t>
  </si>
  <si>
    <t>Transformer mounting unstable - timber degradation.</t>
  </si>
  <si>
    <t>B273</t>
  </si>
  <si>
    <t>Transformer mounting weakened - corrosion of bolts / mounting hardware.</t>
  </si>
  <si>
    <t>B274</t>
  </si>
  <si>
    <t>weakened</t>
  </si>
  <si>
    <t>A228</t>
  </si>
  <si>
    <t>SU - Substation Site (Padmount)</t>
  </si>
  <si>
    <t>A322</t>
  </si>
  <si>
    <t>B870</t>
  </si>
  <si>
    <t>A232</t>
  </si>
  <si>
    <t>A235</t>
  </si>
  <si>
    <t>Cubicle broken / damaged - corrosion / deterioration.</t>
  </si>
  <si>
    <t>B312</t>
  </si>
  <si>
    <t>Cubicle broken / damaged - fibreglass degradation.</t>
  </si>
  <si>
    <t>B315</t>
  </si>
  <si>
    <t>Cubicle broken / damaged - third party impact.</t>
  </si>
  <si>
    <t>B311</t>
  </si>
  <si>
    <t>Cubicle broken / damaged - vandalism.</t>
  </si>
  <si>
    <t>B313</t>
  </si>
  <si>
    <t>Cubicle degraded appearance - graffiti.</t>
  </si>
  <si>
    <t>B319</t>
  </si>
  <si>
    <t>Cubicle degraded appearance - paint deterioration.</t>
  </si>
  <si>
    <t>B318</t>
  </si>
  <si>
    <t>Cubicle door broken / damaged - corrosion of panels/frame.</t>
  </si>
  <si>
    <t>B325</t>
  </si>
  <si>
    <t>Cubicle door broken / damaged - corrosion of rivets.</t>
  </si>
  <si>
    <t>B326</t>
  </si>
  <si>
    <t>Cubicle door broken / damaged - fibreglass degradation.</t>
  </si>
  <si>
    <t>B327</t>
  </si>
  <si>
    <t>Cubicle door broken / damaged - third party impact.</t>
  </si>
  <si>
    <t>B324</t>
  </si>
  <si>
    <t>Cubicle door degraded appearance - graffiti.</t>
  </si>
  <si>
    <t>B330</t>
  </si>
  <si>
    <t>Cubicle door misaligned - ground movement.</t>
  </si>
  <si>
    <t>B329</t>
  </si>
  <si>
    <t>Cubicle door misaligned - obstruction / maloperation.</t>
  </si>
  <si>
    <t>B328</t>
  </si>
  <si>
    <t>Cubicle hold down bolts loose - plinth damaged.</t>
  </si>
  <si>
    <t>B320</t>
  </si>
  <si>
    <t>Cubicle leaking - deteriorated roof.</t>
  </si>
  <si>
    <t>B310</t>
  </si>
  <si>
    <t>deteriorated roof.</t>
  </si>
  <si>
    <t>Cubicle vermin infestation - vermin barriers damaged or not installed.</t>
  </si>
  <si>
    <t>B317</t>
  </si>
  <si>
    <t>Substation fill required - footing exposed or eroded.</t>
  </si>
  <si>
    <t>B399</t>
  </si>
  <si>
    <t>fill required</t>
  </si>
  <si>
    <t>footing exposed or eroded.</t>
  </si>
  <si>
    <t>A236</t>
  </si>
  <si>
    <t>Cubicle broken / damaged - fire damage - asset related.</t>
  </si>
  <si>
    <t>B316</t>
  </si>
  <si>
    <t>Cubicle broken / damaged - vehicle impact.</t>
  </si>
  <si>
    <t>B314</t>
  </si>
  <si>
    <t>Switchgear end of life - previous design standard</t>
  </si>
  <si>
    <t>Transformer off load tap changer voltage out of range - tap limits exceeded.</t>
  </si>
  <si>
    <t>B469</t>
  </si>
  <si>
    <t>voltage out of range</t>
  </si>
  <si>
    <t>tap limits exceeded.</t>
  </si>
  <si>
    <t>A320</t>
  </si>
  <si>
    <t>B867</t>
  </si>
  <si>
    <t>installed in cubicle.</t>
  </si>
  <si>
    <t>SU - Substation Site (Pole Mounted)</t>
  </si>
  <si>
    <t>A240</t>
  </si>
  <si>
    <t>A311</t>
  </si>
  <si>
    <t>B811</t>
  </si>
  <si>
    <t>A243</t>
  </si>
  <si>
    <t>SCAP</t>
  </si>
  <si>
    <t>SFRQ</t>
  </si>
  <si>
    <t>SFIR</t>
  </si>
  <si>
    <t>SISD</t>
  </si>
  <si>
    <t>SMSG</t>
  </si>
  <si>
    <t>SMRQ</t>
  </si>
  <si>
    <t>SPGR</t>
  </si>
  <si>
    <t>SQSI</t>
  </si>
  <si>
    <t>SPCE</t>
  </si>
  <si>
    <t>SPFG</t>
  </si>
  <si>
    <t>SRBR</t>
  </si>
  <si>
    <t>SRCV</t>
  </si>
  <si>
    <t>SRCT</t>
  </si>
  <si>
    <t>SRCE</t>
  </si>
  <si>
    <t>SRHA</t>
  </si>
  <si>
    <t>SRHC</t>
  </si>
  <si>
    <t>SRHF</t>
  </si>
  <si>
    <t>SRHL</t>
  </si>
  <si>
    <t>SRHW</t>
  </si>
  <si>
    <t>SRLL</t>
  </si>
  <si>
    <t>SRLK</t>
  </si>
  <si>
    <t>SRLA</t>
  </si>
  <si>
    <t>SRLC</t>
  </si>
  <si>
    <t>SRLF</t>
  </si>
  <si>
    <t>SRLG</t>
  </si>
  <si>
    <t>SRLW</t>
  </si>
  <si>
    <t>SRMD</t>
  </si>
  <si>
    <t>SRSH</t>
  </si>
  <si>
    <t>SRTK</t>
  </si>
  <si>
    <t>SSHV</t>
  </si>
  <si>
    <t>STCR</t>
  </si>
  <si>
    <t>SVOB</t>
  </si>
  <si>
    <t>SU - Switchgear (Oil Insulated)</t>
  </si>
  <si>
    <t>A248</t>
  </si>
  <si>
    <t>C401</t>
  </si>
  <si>
    <t>Cable support inadequate - loose clamp.</t>
  </si>
  <si>
    <t>C403</t>
  </si>
  <si>
    <t>inadequate</t>
  </si>
  <si>
    <t>loose clamp.</t>
  </si>
  <si>
    <t>Cable support missing - not installed.</t>
  </si>
  <si>
    <t>C402</t>
  </si>
  <si>
    <t>Link assembly access to live equipment - missing dust covers.</t>
  </si>
  <si>
    <t>C006</t>
  </si>
  <si>
    <t>access to live equipment</t>
  </si>
  <si>
    <t>missing dust covers.</t>
  </si>
  <si>
    <t>C051</t>
  </si>
  <si>
    <t>Switchgear bushing broken / damaged - third party impact.</t>
  </si>
  <si>
    <t>C050</t>
  </si>
  <si>
    <t>Switchgear cable compartment broken / damaged - cable termination failure.</t>
  </si>
  <si>
    <t>C235</t>
  </si>
  <si>
    <t>cable termination failure.</t>
  </si>
  <si>
    <t>Switchgear cable compartment broken / damaged - corrosion.</t>
  </si>
  <si>
    <t>C236</t>
  </si>
  <si>
    <t>Switchgear cable compartment loss of insulation - insects/vermin.</t>
  </si>
  <si>
    <t>C237</t>
  </si>
  <si>
    <t>loss of insulation</t>
  </si>
  <si>
    <t>insects/vermin.</t>
  </si>
  <si>
    <t>Switchgear cable compartment loss of insulation - leaking gland / gasket.</t>
  </si>
  <si>
    <t>C238</t>
  </si>
  <si>
    <t>leaking gland / gasket.</t>
  </si>
  <si>
    <t>Switchgear frame broken / damaged - corrosion.</t>
  </si>
  <si>
    <t>C670</t>
  </si>
  <si>
    <t>Switchgear frame broken / damaged - third party impact.</t>
  </si>
  <si>
    <t>C667</t>
  </si>
  <si>
    <t>Switchgear frame broken / damaged - vibration.</t>
  </si>
  <si>
    <t>C669</t>
  </si>
  <si>
    <t>Switchgear HV transformer fuse fails to operate 3 phases concurrently - fuse installed incorrectly.</t>
  </si>
  <si>
    <t>B551</t>
  </si>
  <si>
    <t>fails to operate 3 phases concurrently</t>
  </si>
  <si>
    <t>fuse installed incorrectly.</t>
  </si>
  <si>
    <t>Switchgear HV transformer fuse fails to operate 3 phases concurrently - mechanical interphase link damaged.</t>
  </si>
  <si>
    <t>B550</t>
  </si>
  <si>
    <t>mechanical interphase link damaged.</t>
  </si>
  <si>
    <t>Switchgear HV transformer fuse loss of supply - incorrect fuse rating.</t>
  </si>
  <si>
    <t>B548</t>
  </si>
  <si>
    <t>loss of supply</t>
  </si>
  <si>
    <t>Switchgear HV transformer fuse unable to raise carrier - stirrup clips not correctly positioned.</t>
  </si>
  <si>
    <t>B549</t>
  </si>
  <si>
    <t>unable to raise carrier</t>
  </si>
  <si>
    <t>stirrup clips not correctly positioned.</t>
  </si>
  <si>
    <t>Switchgear interlock mechanism broken / damaged - incorrect operation.</t>
  </si>
  <si>
    <t>B563</t>
  </si>
  <si>
    <t>incorrect operation.</t>
  </si>
  <si>
    <t>Switchgear interlock mechanism broken / damaged - loss of lubrication.</t>
  </si>
  <si>
    <t>B564</t>
  </si>
  <si>
    <t>Switchgear interlock mechanism broken / damaged - misaligned.</t>
  </si>
  <si>
    <t>B565</t>
  </si>
  <si>
    <t>misaligned.</t>
  </si>
  <si>
    <t>C114</t>
  </si>
  <si>
    <t>defective seal.</t>
  </si>
  <si>
    <t>Switchgear oil contaminated - switching/arcing.</t>
  </si>
  <si>
    <t>C115</t>
  </si>
  <si>
    <t>switching/arcing.</t>
  </si>
  <si>
    <t>Switchgear oil tank leaking - deteriorated seal.</t>
  </si>
  <si>
    <t>C116</t>
  </si>
  <si>
    <t>Switchgear oil tank leaking - third party impact.</t>
  </si>
  <si>
    <t>C117</t>
  </si>
  <si>
    <t>Switchgear operating handle missing - unknown.</t>
  </si>
  <si>
    <t>C119</t>
  </si>
  <si>
    <t>Switchgear status panel illegible - deterioration.</t>
  </si>
  <si>
    <t>C666</t>
  </si>
  <si>
    <t>Switchgear status panel misaligned - out of calibration.</t>
  </si>
  <si>
    <t>C665</t>
  </si>
  <si>
    <t>out of calibration.</t>
  </si>
  <si>
    <t>A249</t>
  </si>
  <si>
    <t>Switchgear operating mechanism fails to operate - seized / internal failure.</t>
  </si>
  <si>
    <t>C122</t>
  </si>
  <si>
    <t>seized / internal failure.</t>
  </si>
  <si>
    <t>A250</t>
  </si>
  <si>
    <t>A324</t>
  </si>
  <si>
    <t>B872</t>
  </si>
  <si>
    <t>SU - Switchgear (Resin Insulated)</t>
  </si>
  <si>
    <t>A325</t>
  </si>
  <si>
    <t>SGRR</t>
  </si>
  <si>
    <t>HV Switchgear-Programmed Refurbishment- Corrosion</t>
  </si>
  <si>
    <t>HV Switchgear-Programmed Refurbishment- Deteriorated</t>
  </si>
  <si>
    <t>HV Switchgear-Programmed Refurbishment- High PD Activity</t>
  </si>
  <si>
    <t>HV Switchgear-Programmed Refurbishment- High Thermal Activity</t>
  </si>
  <si>
    <t>A252</t>
  </si>
  <si>
    <t>Earth striker pin misaligned - loose.</t>
  </si>
  <si>
    <t>B358</t>
  </si>
  <si>
    <t>loose.</t>
  </si>
  <si>
    <t>Epoxy moulding insulation degradation - flashover / fault current.</t>
  </si>
  <si>
    <t>B484</t>
  </si>
  <si>
    <t>insulation degradation</t>
  </si>
  <si>
    <t>Epoxy moulding tracking - damaged shroud.</t>
  </si>
  <si>
    <t>B480</t>
  </si>
  <si>
    <t>damaged shroud.</t>
  </si>
  <si>
    <t>Epoxy moulding tracking - missing switch unit dust covers.</t>
  </si>
  <si>
    <t>B481</t>
  </si>
  <si>
    <t>missing switch unit dust covers.</t>
  </si>
  <si>
    <t>Epoxy moulding tracking - surface contamination.</t>
  </si>
  <si>
    <t>B482</t>
  </si>
  <si>
    <t>Epoxy moulding tracking - vermin / insects.</t>
  </si>
  <si>
    <t>B483</t>
  </si>
  <si>
    <t>vermin / insects.</t>
  </si>
  <si>
    <t>Fuse interlock nylon cam damaged - deterioration.</t>
  </si>
  <si>
    <t>B498</t>
  </si>
  <si>
    <t>nylon cam damaged</t>
  </si>
  <si>
    <t>HV transformer fuse assembly cap damaged / broken - deterioration.</t>
  </si>
  <si>
    <t>B553</t>
  </si>
  <si>
    <t>cap damaged / broken</t>
  </si>
  <si>
    <t>HV transformer fuse assembly cap damaged / broken - mechanical damage.</t>
  </si>
  <si>
    <t>B552</t>
  </si>
  <si>
    <t>HV transformer fuse assembly fails to operate 3 phases concurrently - fuse installed incorrectly.</t>
  </si>
  <si>
    <t>B555</t>
  </si>
  <si>
    <t>HV transformer fuse assembly fails to operate 3 phases concurrently - mechanical interphase link damaged.</t>
  </si>
  <si>
    <t>B554</t>
  </si>
  <si>
    <t>Link cap broken / damaged - deterioration.</t>
  </si>
  <si>
    <t>C008</t>
  </si>
  <si>
    <t>Link cap broken / damaged - mechanical damage.</t>
  </si>
  <si>
    <t>C007</t>
  </si>
  <si>
    <t>Link cap not locked in - defective spring.</t>
  </si>
  <si>
    <t>C009</t>
  </si>
  <si>
    <t>not locked in</t>
  </si>
  <si>
    <t>defective spring.</t>
  </si>
  <si>
    <t>Link contacts broken / damaged - corrosion.</t>
  </si>
  <si>
    <t>C011</t>
  </si>
  <si>
    <t>Link contacts broken / damaged - overheated.</t>
  </si>
  <si>
    <t>C010</t>
  </si>
  <si>
    <t>Switchgear operating handle missing - misplaced.</t>
  </si>
  <si>
    <t>C118</t>
  </si>
  <si>
    <t>misplaced.</t>
  </si>
  <si>
    <t>A253</t>
  </si>
  <si>
    <t>B479</t>
  </si>
  <si>
    <t>SU - Switchgear (SF6 Insulated)</t>
  </si>
  <si>
    <t>A326</t>
  </si>
  <si>
    <t>A246</t>
  </si>
  <si>
    <t>C497</t>
  </si>
  <si>
    <t>SF6 tank low gas pressure - third party impact.</t>
  </si>
  <si>
    <t>C498</t>
  </si>
  <si>
    <t>A255</t>
  </si>
  <si>
    <t>B486</t>
  </si>
  <si>
    <t>fails to indicate</t>
  </si>
  <si>
    <t>faulty indicator.</t>
  </si>
  <si>
    <t>Feeder fault indicator fails to indicate - incorrect CT installation.</t>
  </si>
  <si>
    <t>B485</t>
  </si>
  <si>
    <t>incorrect CT installation.</t>
  </si>
  <si>
    <t>Feeder voltage indicator incorrect reading - corrosion of test point connections.</t>
  </si>
  <si>
    <t>B488</t>
  </si>
  <si>
    <t>incorrect reading</t>
  </si>
  <si>
    <t>corrosion of test point connections.</t>
  </si>
  <si>
    <t>Feeder voltage indicator incorrect reading - faulty indicator.</t>
  </si>
  <si>
    <t>B489</t>
  </si>
  <si>
    <t>Feeder voltage indicator incorrect reading - non compliant installation.</t>
  </si>
  <si>
    <t>B487</t>
  </si>
  <si>
    <t>Fuse status indicator fails to indicate - faulty indicator.</t>
  </si>
  <si>
    <t>B500</t>
  </si>
  <si>
    <t>Fuse status indicator fails to indicate - incorrect fuse installation.</t>
  </si>
  <si>
    <t>B499</t>
  </si>
  <si>
    <t>incorrect fuse installation.</t>
  </si>
  <si>
    <t>Mimic diagram illegible - deterioration.</t>
  </si>
  <si>
    <t>C053</t>
  </si>
  <si>
    <t>Switchgear frame broken / damaged - mechanical impact/vandalism.</t>
  </si>
  <si>
    <t>C668</t>
  </si>
  <si>
    <t>mechanical impact/vandalism.</t>
  </si>
  <si>
    <t>Switchgear frame loose/weakened - corrosion of bolts / mounting hardware.</t>
  </si>
  <si>
    <t>C672</t>
  </si>
  <si>
    <t>Switchgear frame loose/weakened - vibration.</t>
  </si>
  <si>
    <t>C671</t>
  </si>
  <si>
    <t>A256</t>
  </si>
  <si>
    <t>HV transformer CB loss of supply - faulty CB.</t>
  </si>
  <si>
    <t>B547</t>
  </si>
  <si>
    <t>faulty CB.</t>
  </si>
  <si>
    <t>Mimic diagram misaligned - out of calibration.</t>
  </si>
  <si>
    <t>C052</t>
  </si>
  <si>
    <t>Switchgear operating mechanism fails to operate - insufficient operations.</t>
  </si>
  <si>
    <t>C120</t>
  </si>
  <si>
    <t>insufficient operations.</t>
  </si>
  <si>
    <t>Switchgear operating mechanism fails to operate - internal fault.</t>
  </si>
  <si>
    <t>C121</t>
  </si>
  <si>
    <t>A247</t>
  </si>
  <si>
    <t>B546</t>
  </si>
  <si>
    <t>incorrect relay settings.</t>
  </si>
  <si>
    <t>SU - Transformers</t>
  </si>
  <si>
    <t>A238</t>
  </si>
  <si>
    <t>B468</t>
  </si>
  <si>
    <t>incorrect tap setting.</t>
  </si>
  <si>
    <t>A284</t>
  </si>
  <si>
    <t>B444</t>
  </si>
  <si>
    <t>load / voltage out of balance</t>
  </si>
  <si>
    <t>uneven customer phasing.</t>
  </si>
  <si>
    <t>A323</t>
  </si>
  <si>
    <t>B871</t>
  </si>
  <si>
    <t>A260</t>
  </si>
  <si>
    <t>B449</t>
  </si>
  <si>
    <t>Transformer HV bushing broken / damaged - shroud damaged / missing.</t>
  </si>
  <si>
    <t>B450</t>
  </si>
  <si>
    <t>shroud damaged / missing.</t>
  </si>
  <si>
    <t>Transformer HV bushing broken / damaged - vandalism.</t>
  </si>
  <si>
    <t>B451</t>
  </si>
  <si>
    <t>Transformer HV bushing broken / damaged - vegetation fallen from outside corridor.</t>
  </si>
  <si>
    <t>B452</t>
  </si>
  <si>
    <t>Transformer HV bushing broken / damaged - vegetation fallen from within corridor.</t>
  </si>
  <si>
    <t>B453</t>
  </si>
  <si>
    <t>Transformer HV bushing broken / damaged - wildlife.</t>
  </si>
  <si>
    <t>B454</t>
  </si>
  <si>
    <t>Transformer HV bushing broken / damaged - wind / storm debris (non veg).</t>
  </si>
  <si>
    <t>B455</t>
  </si>
  <si>
    <t>Transformer HV bushing leaking - cable weight / tension on termination.</t>
  </si>
  <si>
    <t>B448</t>
  </si>
  <si>
    <t>Transformer HV bushing leaking - seal degraded.</t>
  </si>
  <si>
    <t>B447</t>
  </si>
  <si>
    <t>Transformer HV bushing tracking - surface contamination.</t>
  </si>
  <si>
    <t>B458</t>
  </si>
  <si>
    <t>Transformer LV bushing broken / damaged - flashover / fault current.</t>
  </si>
  <si>
    <t>B461</t>
  </si>
  <si>
    <t>Transformer LV bushing broken / damaged - shroud damaged / missing.</t>
  </si>
  <si>
    <t>B614</t>
  </si>
  <si>
    <t>Transformer LV bushing broken / damaged - vandalism.</t>
  </si>
  <si>
    <t>B462</t>
  </si>
  <si>
    <t>Transformer LV bushing broken / damaged - vegetation fallen from outside corridor.</t>
  </si>
  <si>
    <t>B613</t>
  </si>
  <si>
    <t>Transformer LV bushing broken / damaged - vegetation fallen from within corridor.</t>
  </si>
  <si>
    <t>B612</t>
  </si>
  <si>
    <t>Transformer LV bushing broken / damaged - wildlife.</t>
  </si>
  <si>
    <t>B463</t>
  </si>
  <si>
    <t>Transformer LV bushing broken / damaged - wind / storm debris (non veg).</t>
  </si>
  <si>
    <t>B464</t>
  </si>
  <si>
    <t>Transformer LV bushing leaking - cable weight / tension on termination.</t>
  </si>
  <si>
    <t>B460</t>
  </si>
  <si>
    <t>Transformer LV bushing leaking - seal degraded.</t>
  </si>
  <si>
    <t>B459</t>
  </si>
  <si>
    <t>Transformer breather silica gel saturated - normal use.</t>
  </si>
  <si>
    <t>B293</t>
  </si>
  <si>
    <t>Transformer broken / damaged - corrosion.</t>
  </si>
  <si>
    <t>B476</t>
  </si>
  <si>
    <t>Transformer broken / damaged - deteriorated seal or valve.</t>
  </si>
  <si>
    <t>B470</t>
  </si>
  <si>
    <t>Transformer broken / damaged - explosion vent diaphram ruptured.</t>
  </si>
  <si>
    <t>B477</t>
  </si>
  <si>
    <t>explosion vent diaphram ruptured.</t>
  </si>
  <si>
    <t>Transformer broken / damaged - vandalism.</t>
  </si>
  <si>
    <t>B471</t>
  </si>
  <si>
    <t>Transformer inoperable - flashover / fault current.</t>
  </si>
  <si>
    <t>B446</t>
  </si>
  <si>
    <t>Transformer leaking - corrosion.</t>
  </si>
  <si>
    <t>B724</t>
  </si>
  <si>
    <t>Transformer leaking - faulty seal.</t>
  </si>
  <si>
    <t>B466</t>
  </si>
  <si>
    <t>faulty seal.</t>
  </si>
  <si>
    <t>A261</t>
  </si>
  <si>
    <t>Transformer HV bushing overheated - high resistance connection.</t>
  </si>
  <si>
    <t>B456</t>
  </si>
  <si>
    <t>Transformer broken / damaged - vegetation fallen from outside corridor.</t>
  </si>
  <si>
    <t>B472</t>
  </si>
  <si>
    <t>Transformer broken / damaged - vegetation fallen from within corridor.</t>
  </si>
  <si>
    <t>B473</t>
  </si>
  <si>
    <t>Transformer broken / damaged - vehicle impact.</t>
  </si>
  <si>
    <t>B474</t>
  </si>
  <si>
    <t>Transformer broken / damaged - wind / storm debris (non veg).</t>
  </si>
  <si>
    <t>B475</t>
  </si>
  <si>
    <t>Transformer inoperable - internal fault.</t>
  </si>
  <si>
    <t>B445</t>
  </si>
  <si>
    <t>Transformer mounting not suitable - platform mounting.</t>
  </si>
  <si>
    <t>B615</t>
  </si>
  <si>
    <t>not suitable</t>
  </si>
  <si>
    <t>platform mounting.</t>
  </si>
  <si>
    <t>Transformer off load tap changer unable to change tap position - seized / broken shaft.</t>
  </si>
  <si>
    <t>B467</t>
  </si>
  <si>
    <t>unable to change tap position</t>
  </si>
  <si>
    <t>seized / broken shaft.</t>
  </si>
  <si>
    <t>A285</t>
  </si>
  <si>
    <t>B443</t>
  </si>
  <si>
    <t>A264</t>
  </si>
  <si>
    <t>A265</t>
  </si>
  <si>
    <t>A292</t>
  </si>
  <si>
    <t>B649</t>
  </si>
  <si>
    <t>Transformer fauna shrouds dislodged - loose fitting.</t>
  </si>
  <si>
    <t>B664</t>
  </si>
  <si>
    <t>A263</t>
  </si>
  <si>
    <t>Transformer HV bushing shorted (externally) - wildlife.</t>
  </si>
  <si>
    <t>B457</t>
  </si>
  <si>
    <t>Transformer LV bushing shorted (externally) - wildlife.</t>
  </si>
  <si>
    <t>B465</t>
  </si>
  <si>
    <t>Transformer fauna shrouds missing - previous design standard.</t>
  </si>
  <si>
    <t>B644</t>
  </si>
  <si>
    <t>VHAZ</t>
  </si>
  <si>
    <t>VTRS</t>
  </si>
  <si>
    <t>VTRH</t>
  </si>
  <si>
    <t>VTRG</t>
  </si>
  <si>
    <t>VTHT</t>
  </si>
  <si>
    <t>VTOV</t>
  </si>
  <si>
    <t>VTST</t>
  </si>
  <si>
    <t>UG - LV Fuses and Links</t>
  </si>
  <si>
    <t>A266</t>
  </si>
  <si>
    <t>B177</t>
  </si>
  <si>
    <t>fuse covers missing.</t>
  </si>
  <si>
    <t>LV fuse / link misaligned - incorrect fuse DIN size.</t>
  </si>
  <si>
    <t>B178</t>
  </si>
  <si>
    <t>incorrect fuse DIN size.</t>
  </si>
  <si>
    <t>A267</t>
  </si>
  <si>
    <t>B176</t>
  </si>
  <si>
    <t>LV fuse / link broken / damaged - defective wedge.</t>
  </si>
  <si>
    <t>B174</t>
  </si>
  <si>
    <t>defective wedge.</t>
  </si>
  <si>
    <t>LV fuse / link broken / damaged - loose fitting.</t>
  </si>
  <si>
    <t>B173</t>
  </si>
  <si>
    <t>LV fuse / link unable to remove - siezed or welded.</t>
  </si>
  <si>
    <t>B179</t>
  </si>
  <si>
    <t>unable to remove</t>
  </si>
  <si>
    <t>siezed or welded.</t>
  </si>
  <si>
    <t>LV tappet link broken / damaged - deterioration of contact surface.</t>
  </si>
  <si>
    <t>B620</t>
  </si>
  <si>
    <t>A270</t>
  </si>
  <si>
    <t>C042</t>
  </si>
  <si>
    <t>LV switchgear panel broken / damaged - mechanical damage.</t>
  </si>
  <si>
    <t>C041</t>
  </si>
  <si>
    <t>LV switchgear panel tracking - surface contamination.</t>
  </si>
  <si>
    <t>C043</t>
  </si>
  <si>
    <t>A272</t>
  </si>
  <si>
    <t>A273</t>
  </si>
  <si>
    <t>A293</t>
  </si>
  <si>
    <t>B650</t>
  </si>
  <si>
    <t>UGOH fauna shrouds dislodged - loose fitting.</t>
  </si>
  <si>
    <t>B667</t>
  </si>
  <si>
    <t>A271</t>
  </si>
  <si>
    <t>UGOH fauna shrouds missing - previous design standard.</t>
  </si>
  <si>
    <t>B645</t>
  </si>
  <si>
    <t>UPGR</t>
  </si>
  <si>
    <t>UPGL</t>
  </si>
  <si>
    <t>UCMR</t>
  </si>
  <si>
    <t>UCRA</t>
  </si>
  <si>
    <t>UCRP</t>
  </si>
  <si>
    <t>UCRC</t>
  </si>
  <si>
    <t>UGCB</t>
  </si>
  <si>
    <t>Fill Required</t>
  </si>
  <si>
    <t>Repair Fixing</t>
  </si>
  <si>
    <t>Replace</t>
  </si>
  <si>
    <t>Replace Base</t>
  </si>
  <si>
    <t>Replace Connections</t>
  </si>
  <si>
    <t>Replace Cover</t>
  </si>
  <si>
    <t>Replace Locks</t>
  </si>
  <si>
    <t>Straighten</t>
  </si>
  <si>
    <t>UBCP</t>
  </si>
  <si>
    <t>UBFR</t>
  </si>
  <si>
    <t>UBRR</t>
  </si>
  <si>
    <t>UBRF</t>
  </si>
  <si>
    <t>UBRP</t>
  </si>
  <si>
    <t>UBRB</t>
  </si>
  <si>
    <t>UBRC</t>
  </si>
  <si>
    <t>UBRV</t>
  </si>
  <si>
    <t>UBRK</t>
  </si>
  <si>
    <t>UBST</t>
  </si>
  <si>
    <t>UGPL</t>
  </si>
  <si>
    <t>UGPT</t>
  </si>
  <si>
    <t>UTRC</t>
  </si>
  <si>
    <t>UTRP</t>
  </si>
  <si>
    <t>UTSB</t>
  </si>
  <si>
    <t>UTSD</t>
  </si>
  <si>
    <t>Veg (Redundant)</t>
  </si>
  <si>
    <t>VCQD</t>
  </si>
  <si>
    <t>VCOR</t>
  </si>
  <si>
    <t>VCRQ</t>
  </si>
  <si>
    <t>VECC</t>
  </si>
  <si>
    <t>Tree Near HV</t>
  </si>
  <si>
    <t>Tree Near LV</t>
  </si>
  <si>
    <t>Tree Touching HV</t>
  </si>
  <si>
    <t>Tree Touching LV</t>
  </si>
  <si>
    <t>VCNW</t>
  </si>
  <si>
    <t>VCTE</t>
  </si>
  <si>
    <t>VCTW</t>
  </si>
  <si>
    <t>VEWP</t>
  </si>
  <si>
    <t>VEP1</t>
  </si>
  <si>
    <t>VEP2</t>
  </si>
  <si>
    <t>VEP3</t>
  </si>
  <si>
    <t>VEGC</t>
  </si>
  <si>
    <t>VMCG</t>
  </si>
  <si>
    <t>VEMU</t>
  </si>
  <si>
    <t>VNTE</t>
  </si>
  <si>
    <t>VNTW</t>
  </si>
  <si>
    <t>VENP</t>
  </si>
  <si>
    <t>VNPP</t>
  </si>
  <si>
    <t>VNPR</t>
  </si>
  <si>
    <t>VCUT</t>
  </si>
  <si>
    <t>VEHL</t>
  </si>
  <si>
    <t>Climber</t>
  </si>
  <si>
    <t>Climber &amp; Chipper</t>
  </si>
  <si>
    <t>EWP 2 Man Crew &amp; Chipper</t>
  </si>
  <si>
    <t>EWP 3 Man Crew</t>
  </si>
  <si>
    <t>EWP 3 Man Crew &amp; Chipper</t>
  </si>
  <si>
    <t>Ground Crew</t>
  </si>
  <si>
    <t>Ground Crew Slasher Mulcher</t>
  </si>
  <si>
    <t>VEHS</t>
  </si>
  <si>
    <t>VELL</t>
  </si>
  <si>
    <t>VELS</t>
  </si>
  <si>
    <t>VESL</t>
  </si>
  <si>
    <t>VSLG</t>
  </si>
  <si>
    <t>VESC</t>
  </si>
  <si>
    <t>VSPG</t>
  </si>
  <si>
    <t>VTTH</t>
  </si>
  <si>
    <t>VTTL</t>
  </si>
  <si>
    <t>VECS</t>
  </si>
  <si>
    <t>VECH</t>
  </si>
  <si>
    <t>VECL</t>
  </si>
  <si>
    <t>Vegetation</t>
  </si>
  <si>
    <t>VMN1</t>
  </si>
  <si>
    <t>EWP 2 Man Large</t>
  </si>
  <si>
    <t>EWP 3 Man Large</t>
  </si>
  <si>
    <t>Jarraff Machine</t>
  </si>
  <si>
    <t>VMN5</t>
  </si>
  <si>
    <t>VMN2</t>
  </si>
  <si>
    <t>VMN6</t>
  </si>
  <si>
    <t>VMN3</t>
  </si>
  <si>
    <t>VMN7</t>
  </si>
  <si>
    <t>VMN4</t>
  </si>
  <si>
    <t>VMN8</t>
  </si>
  <si>
    <t>VTRR</t>
  </si>
  <si>
    <t>Pole Inspection - Veg Clearing Required</t>
  </si>
  <si>
    <t>VEAR</t>
  </si>
  <si>
    <t>Heritage Site</t>
  </si>
  <si>
    <t>National Park</t>
  </si>
  <si>
    <t>Nature Reserve</t>
  </si>
  <si>
    <t>Private Land</t>
  </si>
  <si>
    <t>Road Reserve</t>
  </si>
  <si>
    <t>State Forest</t>
  </si>
  <si>
    <t>VGRD</t>
  </si>
  <si>
    <t>Ground Crew Cut Stump</t>
  </si>
  <si>
    <t>Ground Crew Foliage Spraying</t>
  </si>
  <si>
    <t>Ground Crew Poison</t>
  </si>
  <si>
    <t>Ground Crew Poison Follow Up</t>
  </si>
  <si>
    <t>Ground Crew Slasher</t>
  </si>
  <si>
    <t>Ground Crew Stem Injecting</t>
  </si>
  <si>
    <t>GLHE</t>
  </si>
  <si>
    <t>GLLI</t>
  </si>
  <si>
    <t>GLME</t>
  </si>
  <si>
    <t>VMN9</t>
  </si>
  <si>
    <t>NWPG</t>
  </si>
  <si>
    <t>NXWE</t>
  </si>
  <si>
    <t>RHLI</t>
  </si>
  <si>
    <t>RHLD</t>
  </si>
  <si>
    <t>RHSI</t>
  </si>
  <si>
    <t>RHSD</t>
  </si>
  <si>
    <t>RLLI</t>
  </si>
  <si>
    <t>RLLD</t>
  </si>
  <si>
    <t>RLSI</t>
  </si>
  <si>
    <t>RLSD</t>
  </si>
  <si>
    <t>RHTI</t>
  </si>
  <si>
    <t>RHTC</t>
  </si>
  <si>
    <t>TTHS</t>
  </si>
  <si>
    <t>TTHA</t>
  </si>
  <si>
    <t>TTHC</t>
  </si>
  <si>
    <t>TTLS</t>
  </si>
  <si>
    <t>TTLA</t>
  </si>
  <si>
    <t>TTLC</t>
  </si>
  <si>
    <t>VMTR</t>
  </si>
  <si>
    <t>VMHO</t>
  </si>
  <si>
    <t>VMHB</t>
  </si>
  <si>
    <t>VMHD</t>
  </si>
  <si>
    <t>VMLO</t>
  </si>
  <si>
    <t>VTNM</t>
  </si>
  <si>
    <t>GE - Vegetation</t>
  </si>
  <si>
    <t>A274</t>
  </si>
  <si>
    <t>C984</t>
  </si>
  <si>
    <t>vegetation near HV.</t>
  </si>
  <si>
    <t>Network Asset insufficient clearance - vegetation near bare LV.</t>
  </si>
  <si>
    <t>C983</t>
  </si>
  <si>
    <t>vegetation near bare LV.</t>
  </si>
  <si>
    <t>Network Asset insufficient clearance - vegetation near covered LV.</t>
  </si>
  <si>
    <t>C987</t>
  </si>
  <si>
    <t>vegetation near covered LV.</t>
  </si>
  <si>
    <t>Network Asset insufficient clearance - vegetation touching HV.</t>
  </si>
  <si>
    <t>C986</t>
  </si>
  <si>
    <t>vegetation touching HV.</t>
  </si>
  <si>
    <t>Network Asset insufficient clearance - vegetation touching bare LV.</t>
  </si>
  <si>
    <t>C985</t>
  </si>
  <si>
    <t>vegetation touching bare LV.</t>
  </si>
  <si>
    <t>Network Asset insufficient clearance - vegetation touching covered LV.</t>
  </si>
  <si>
    <t>C988</t>
  </si>
  <si>
    <t>vegetation touching covered LV.</t>
  </si>
  <si>
    <t>Network Asset obstructed - vegetation.</t>
  </si>
  <si>
    <t>C982</t>
  </si>
  <si>
    <t>Non network asset obstructed - vegetation.</t>
  </si>
  <si>
    <t>C981</t>
  </si>
  <si>
    <t>TCHI</t>
  </si>
  <si>
    <t>TCHA</t>
  </si>
  <si>
    <t>TCHC</t>
  </si>
  <si>
    <t>TCLI</t>
  </si>
  <si>
    <t>TCLA</t>
  </si>
  <si>
    <t>TCLC</t>
  </si>
  <si>
    <t>TCSI</t>
  </si>
  <si>
    <t>THTI</t>
  </si>
  <si>
    <t>THTC</t>
  </si>
  <si>
    <t>TNHI</t>
  </si>
  <si>
    <t>TNHA</t>
  </si>
  <si>
    <t>TNHC</t>
  </si>
  <si>
    <t>TNLI</t>
  </si>
  <si>
    <t>TNLA</t>
  </si>
  <si>
    <t>TNLC</t>
  </si>
  <si>
    <t>VATC</t>
  </si>
  <si>
    <t>VCUS</t>
  </si>
  <si>
    <t>VENV</t>
  </si>
  <si>
    <t>A140</t>
  </si>
  <si>
    <t>C250</t>
  </si>
  <si>
    <t>Pole installation reqd - security of supply.</t>
  </si>
  <si>
    <t>C251</t>
  </si>
  <si>
    <t>A143</t>
  </si>
  <si>
    <t>C249</t>
  </si>
  <si>
    <t>laying on ground</t>
  </si>
  <si>
    <t>previously removed pole left on site.</t>
  </si>
  <si>
    <t>Pole redundant - no longer reqd.</t>
  </si>
  <si>
    <t>C247</t>
  </si>
  <si>
    <t>A149</t>
  </si>
  <si>
    <t>Conductor (HV) insufficient clearance - add note.</t>
  </si>
  <si>
    <t>B037</t>
  </si>
  <si>
    <t>Conductor (HV) insufficient clearance - new or changed vehicle access.</t>
  </si>
  <si>
    <t>B039</t>
  </si>
  <si>
    <t>Conductor (bare LV) insufficient clearance - add note.</t>
  </si>
  <si>
    <t>B051</t>
  </si>
  <si>
    <t>Conductor (bare LV) insufficient clearance - new or changed vehicle access.</t>
  </si>
  <si>
    <t>B053</t>
  </si>
  <si>
    <t>Conductor (covered LV) insufficient clearance - add note.</t>
  </si>
  <si>
    <t>B044</t>
  </si>
  <si>
    <t>Conductor (covered LV) insufficient clearance - new or changed vehicle access.</t>
  </si>
  <si>
    <t>B046</t>
  </si>
  <si>
    <t>Operational Equipment - insufficient clearance - new installation</t>
  </si>
  <si>
    <t>C946</t>
  </si>
  <si>
    <t>new installation</t>
  </si>
  <si>
    <t>Pole (concrete) insufficient strength / size - reconductoring due to fault level constraint.</t>
  </si>
  <si>
    <t>C275</t>
  </si>
  <si>
    <t>reconductoring (fault level constraint).</t>
  </si>
  <si>
    <t>Pole (concrete) insufficient strength / size - reconductoring due to thermal constraint.</t>
  </si>
  <si>
    <t>C273</t>
  </si>
  <si>
    <t>reconductoring (thermal constraint).</t>
  </si>
  <si>
    <t>Pole (concrete) insufficient strength / size - reconductoring due to voltage constraint.</t>
  </si>
  <si>
    <t>C274</t>
  </si>
  <si>
    <t>reconductoring (voltage constraint).</t>
  </si>
  <si>
    <t>Pole (steel reticulation) insufficient strength / size - reconductoring due to fault level constraint.</t>
  </si>
  <si>
    <t>C297</t>
  </si>
  <si>
    <t>Pole (steel reticulation) insufficient strength / size - reconductoring due to thermal constraint.</t>
  </si>
  <si>
    <t>C295</t>
  </si>
  <si>
    <t>Pole (steel reticulation) insufficient strength / size - reconductoring due to voltage constraint.</t>
  </si>
  <si>
    <t>C296</t>
  </si>
  <si>
    <t>Pole (timber) insufficient strength / size - reconductoring due to fault level constraint.</t>
  </si>
  <si>
    <t>C340</t>
  </si>
  <si>
    <t>Pole (timber) insufficient strength / size - reconductoring due to thermal constraint.</t>
  </si>
  <si>
    <t>C338</t>
  </si>
  <si>
    <t>Pole (timber) insufficient strength / size - reconductoring due to voltage constraint.</t>
  </si>
  <si>
    <t>C339</t>
  </si>
  <si>
    <t>Conductor (HV) - insufficient clearance - thermal upgrade</t>
  </si>
  <si>
    <t>C919</t>
  </si>
  <si>
    <t>thermal upgrade</t>
  </si>
  <si>
    <t>A282</t>
  </si>
  <si>
    <t>B345</t>
  </si>
  <si>
    <t>Stay installation reqd - security of supply.</t>
  </si>
  <si>
    <t>B346</t>
  </si>
  <si>
    <t>A187</t>
  </si>
  <si>
    <t>C506</t>
  </si>
  <si>
    <t>A191</t>
  </si>
  <si>
    <t>B512</t>
  </si>
  <si>
    <t>upgrade reqd</t>
  </si>
  <si>
    <t>Ground anchor upgrade reqd - reconductoring due to thermal constraint.</t>
  </si>
  <si>
    <t>B510</t>
  </si>
  <si>
    <t>Ground anchor upgrade reqd - reconductoring due to voltage constraint.</t>
  </si>
  <si>
    <t>B511</t>
  </si>
  <si>
    <t>A192</t>
  </si>
  <si>
    <t>B350</t>
  </si>
  <si>
    <t>Stay upgrade reqd - reconductoring due to thermal constraint.</t>
  </si>
  <si>
    <t>B348</t>
  </si>
  <si>
    <t>Stay upgrade reqd - reconductoring due to voltage constraint.</t>
  </si>
  <si>
    <t>B349</t>
  </si>
  <si>
    <t>A061</t>
  </si>
  <si>
    <t>Crossarm installation reqd - new connection.</t>
  </si>
  <si>
    <t>B300</t>
  </si>
  <si>
    <t>Crossarm installation reqd - security of supply.</t>
  </si>
  <si>
    <t>B301</t>
  </si>
  <si>
    <t>Crossarm insufficient strength / size - reconductoring (fault level constraint).</t>
  </si>
  <si>
    <t>B306</t>
  </si>
  <si>
    <t>Crossarm insufficient strength / size - reconductoring (thermal constraint).</t>
  </si>
  <si>
    <t>B304</t>
  </si>
  <si>
    <t>Crossarm insufficient strength / size - reconductoring (voltage constraint).</t>
  </si>
  <si>
    <t>B305</t>
  </si>
  <si>
    <t>Crossarm insufficient strength / size - conductor retension.</t>
  </si>
  <si>
    <t>B588</t>
  </si>
  <si>
    <t>ZMAJ</t>
  </si>
  <si>
    <t>Insulator insufficient strength / size - additional clearance reqd.</t>
  </si>
  <si>
    <t>B796</t>
  </si>
  <si>
    <t>Insulator insufficient strength / size - incorrectly installed.</t>
  </si>
  <si>
    <t>B862</t>
  </si>
  <si>
    <t>ZMIN</t>
  </si>
  <si>
    <t>A331</t>
  </si>
  <si>
    <t>A002</t>
  </si>
  <si>
    <t>B021</t>
  </si>
  <si>
    <t>A006</t>
  </si>
  <si>
    <t>B022</t>
  </si>
  <si>
    <t>inadequate rating.</t>
  </si>
  <si>
    <t>ABS upgrade reqd - reconductoring due to fault level constraint.</t>
  </si>
  <si>
    <t>B025</t>
  </si>
  <si>
    <t>ABS upgrade reqd - reconductoring due to thermal constraint.</t>
  </si>
  <si>
    <t>B023</t>
  </si>
  <si>
    <t>ABS upgrade reqd - reconductoring due to voltage constraint.</t>
  </si>
  <si>
    <t>B024</t>
  </si>
  <si>
    <t>A011</t>
  </si>
  <si>
    <t>B074</t>
  </si>
  <si>
    <t>A021</t>
  </si>
  <si>
    <t>B223</t>
  </si>
  <si>
    <t>Non conductive fibre cable broken / damaged - bushfire.</t>
  </si>
  <si>
    <t>B224</t>
  </si>
  <si>
    <t>Non conductive fibre cable broken / damaged - third party impact.</t>
  </si>
  <si>
    <t>B219</t>
  </si>
  <si>
    <t>Non conductive fibre cable broken / damaged - vandalism.</t>
  </si>
  <si>
    <t>B220</t>
  </si>
  <si>
    <t>Non conductive fibre cable broken / damaged - vehicle impact.</t>
  </si>
  <si>
    <t>B221</t>
  </si>
  <si>
    <t>Non conductive fibre cable broken / damaged - wind / storm debris (non veg).</t>
  </si>
  <si>
    <t>B222</t>
  </si>
  <si>
    <t>Non conductive fibre enclosure broken / damaged - moisture ingress.</t>
  </si>
  <si>
    <t>B240</t>
  </si>
  <si>
    <t>moisture ingress.</t>
  </si>
  <si>
    <t>A022</t>
  </si>
  <si>
    <t>B236</t>
  </si>
  <si>
    <t>splice reqd</t>
  </si>
  <si>
    <t>conductor termination.</t>
  </si>
  <si>
    <t>CBPI</t>
  </si>
  <si>
    <t>CCDI</t>
  </si>
  <si>
    <t>CLSI</t>
  </si>
  <si>
    <t>CSIL</t>
  </si>
  <si>
    <t>CLLL</t>
  </si>
  <si>
    <t>CMSS</t>
  </si>
  <si>
    <t>CLSF</t>
  </si>
  <si>
    <t>LMRM</t>
  </si>
  <si>
    <t>Conductor (CCT) upgrade - fault level constraint.</t>
  </si>
  <si>
    <t>B660</t>
  </si>
  <si>
    <t>Conductor (CCT) upgrade reqd - thermal constraints.</t>
  </si>
  <si>
    <t>C859</t>
  </si>
  <si>
    <t>Conductor (CCT) upgrade reqd - voltage constraint.</t>
  </si>
  <si>
    <t>C858</t>
  </si>
  <si>
    <t>CCMR</t>
  </si>
  <si>
    <t>CARR</t>
  </si>
  <si>
    <t>CDRE</t>
  </si>
  <si>
    <t>Conductor (HV ABC) upgrade - fault level constraint.</t>
  </si>
  <si>
    <t>B661</t>
  </si>
  <si>
    <t>Conductor (HV ABC) upgrade reqd - thermal constraints.</t>
  </si>
  <si>
    <t>C873</t>
  </si>
  <si>
    <t>Conductor (HV ABC) upgrade reqd - voltage constraint.</t>
  </si>
  <si>
    <t>C872</t>
  </si>
  <si>
    <t>Conductor (LV ABC) upgrade - fault level constraint.</t>
  </si>
  <si>
    <t>B662</t>
  </si>
  <si>
    <t>Conductor (LV ABC) upgrade reqd - thermal constraints.</t>
  </si>
  <si>
    <t>C891</t>
  </si>
  <si>
    <t>Conductor (LV ABC) upgrade reqd - voltage constraint.</t>
  </si>
  <si>
    <t>C890</t>
  </si>
  <si>
    <t>CVDR</t>
  </si>
  <si>
    <t>PVDR</t>
  </si>
  <si>
    <t>Structure Encroachment</t>
  </si>
  <si>
    <t>A069</t>
  </si>
  <si>
    <t>C719</t>
  </si>
  <si>
    <t>A086</t>
  </si>
  <si>
    <t>C648</t>
  </si>
  <si>
    <t>Load break switch installation reqd - security of supply.</t>
  </si>
  <si>
    <t>C650</t>
  </si>
  <si>
    <t>A087</t>
  </si>
  <si>
    <t>C654</t>
  </si>
  <si>
    <t>A090</t>
  </si>
  <si>
    <t>B598</t>
  </si>
  <si>
    <t>Load break switch upgrade reqd - reconductoring due to fault level constraint.</t>
  </si>
  <si>
    <t>C653</t>
  </si>
  <si>
    <t>Load break switch upgrade reqd - reconductoring due to thermal constraint.</t>
  </si>
  <si>
    <t>C651</t>
  </si>
  <si>
    <t>Load break switch upgrade reqd - reconductoring due to voltage constraint.</t>
  </si>
  <si>
    <t>C652</t>
  </si>
  <si>
    <t>A385</t>
  </si>
  <si>
    <t>D007</t>
  </si>
  <si>
    <t>A384</t>
  </si>
  <si>
    <t>A113</t>
  </si>
  <si>
    <t>A115</t>
  </si>
  <si>
    <t>B249</t>
  </si>
  <si>
    <t>HV fuse / link installation reqd - security of supply.</t>
  </si>
  <si>
    <t>B250</t>
  </si>
  <si>
    <t>A116</t>
  </si>
  <si>
    <t>B254</t>
  </si>
  <si>
    <t>A268</t>
  </si>
  <si>
    <t>B341</t>
  </si>
  <si>
    <t>A119</t>
  </si>
  <si>
    <t>B594</t>
  </si>
  <si>
    <t>HV fuse / link upgrade reqd - reconductoring due to fault level constraint.</t>
  </si>
  <si>
    <t>B253</t>
  </si>
  <si>
    <t>HV fuse / link upgrade reqd - reconductoring due to thermal constraint.</t>
  </si>
  <si>
    <t>B251</t>
  </si>
  <si>
    <t>HV fuse / link upgrade reqd - reconductoring due to voltage constraint.</t>
  </si>
  <si>
    <t>B252</t>
  </si>
  <si>
    <t>A122</t>
  </si>
  <si>
    <t>C035</t>
  </si>
  <si>
    <t>LV fuse / link installation reqd - security of supply.</t>
  </si>
  <si>
    <t>C036</t>
  </si>
  <si>
    <t>A123</t>
  </si>
  <si>
    <t>B340</t>
  </si>
  <si>
    <t>A275</t>
  </si>
  <si>
    <t>A126</t>
  </si>
  <si>
    <t>B595</t>
  </si>
  <si>
    <t>LV fuse / link upgrade reqd - reconductoring due to fault level constraint.</t>
  </si>
  <si>
    <t>C039</t>
  </si>
  <si>
    <t>LV fuse / link upgrade reqd - reconductoring due to thermal constraint.</t>
  </si>
  <si>
    <t>C037</t>
  </si>
  <si>
    <t>LV fuse / link upgrade reqd - reconductoring due to voltage constraint.</t>
  </si>
  <si>
    <t>C038</t>
  </si>
  <si>
    <t>A328</t>
  </si>
  <si>
    <t>Pillar installation reqd - security of supply</t>
  </si>
  <si>
    <t>A127</t>
  </si>
  <si>
    <t>B075</t>
  </si>
  <si>
    <t>A329</t>
  </si>
  <si>
    <t>Pit installation reqd - security of supply</t>
  </si>
  <si>
    <t>A131</t>
  </si>
  <si>
    <t>C184</t>
  </si>
  <si>
    <t>A160</t>
  </si>
  <si>
    <t>C366</t>
  </si>
  <si>
    <t>Recloser installation reqd - security of supply.</t>
  </si>
  <si>
    <t>C367</t>
  </si>
  <si>
    <t>A161</t>
  </si>
  <si>
    <t>C371</t>
  </si>
  <si>
    <t>A164</t>
  </si>
  <si>
    <t>B600</t>
  </si>
  <si>
    <t>Recloser upgrade reqd - reconductoring due to fault level constraint.</t>
  </si>
  <si>
    <t>C370</t>
  </si>
  <si>
    <t>Recloser upgrade reqd - reconductoring due to thermal constraint.</t>
  </si>
  <si>
    <t>C368</t>
  </si>
  <si>
    <t>Recloser upgrade reqd - reconductoring due to voltage constraint.</t>
  </si>
  <si>
    <t>C369</t>
  </si>
  <si>
    <t>A169</t>
  </si>
  <si>
    <t>C412</t>
  </si>
  <si>
    <t>Regulator installation reqd - security of supply.</t>
  </si>
  <si>
    <t>C413</t>
  </si>
  <si>
    <t>A306</t>
  </si>
  <si>
    <t>B718</t>
  </si>
  <si>
    <t>A173</t>
  </si>
  <si>
    <t>B714</t>
  </si>
  <si>
    <t>Regulator inadequate rating - voltage constraint.</t>
  </si>
  <si>
    <t>B715</t>
  </si>
  <si>
    <t>Regulator upgrade reqd - programmed replacement.</t>
  </si>
  <si>
    <t>B603</t>
  </si>
  <si>
    <t>Regulator upgrade reqd - reconductoring due to fault level constraint.</t>
  </si>
  <si>
    <t>C416</t>
  </si>
  <si>
    <t>Regulator upgrade reqd - reconductoring due to thermal constraint.</t>
  </si>
  <si>
    <t>C414</t>
  </si>
  <si>
    <t>Regulator upgrade reqd - reconductoring due to voltage constraint.</t>
  </si>
  <si>
    <t>C415</t>
  </si>
  <si>
    <t>A204</t>
  </si>
  <si>
    <t>C561</t>
  </si>
  <si>
    <t>A207</t>
  </si>
  <si>
    <t>C564</t>
  </si>
  <si>
    <t>customer request.</t>
  </si>
  <si>
    <t>A208</t>
  </si>
  <si>
    <t>C617</t>
  </si>
  <si>
    <t>A218</t>
  </si>
  <si>
    <t>B391</t>
  </si>
  <si>
    <t>Substation installation reqd - security of supply.</t>
  </si>
  <si>
    <t>B392</t>
  </si>
  <si>
    <t>A219</t>
  </si>
  <si>
    <t>B398</t>
  </si>
  <si>
    <t>A220</t>
  </si>
  <si>
    <t>B389</t>
  </si>
  <si>
    <t>A223</t>
  </si>
  <si>
    <t>B393</t>
  </si>
  <si>
    <t>Substation refurbishment reqd - voltage constraint.</t>
  </si>
  <si>
    <t>B394</t>
  </si>
  <si>
    <t>A226</t>
  </si>
  <si>
    <t>A229</t>
  </si>
  <si>
    <t>A231</t>
  </si>
  <si>
    <t>A233</t>
  </si>
  <si>
    <t>A234</t>
  </si>
  <si>
    <t>A237</t>
  </si>
  <si>
    <t>A239</t>
  </si>
  <si>
    <t>A244</t>
  </si>
  <si>
    <t>A241</t>
  </si>
  <si>
    <t>A242</t>
  </si>
  <si>
    <t>A245</t>
  </si>
  <si>
    <t>B809</t>
  </si>
  <si>
    <t>Substation HV leads / connections uninsulated  - previous design standard.</t>
  </si>
  <si>
    <t>B776</t>
  </si>
  <si>
    <t>A303</t>
  </si>
  <si>
    <t>B779</t>
  </si>
  <si>
    <t>A304</t>
  </si>
  <si>
    <t>A305</t>
  </si>
  <si>
    <t>A259</t>
  </si>
  <si>
    <t>B441</t>
  </si>
  <si>
    <t>A262</t>
  </si>
  <si>
    <t>B717</t>
  </si>
  <si>
    <t>Transformer inadequate rating - voltage constraint.</t>
  </si>
  <si>
    <t>B716</t>
  </si>
  <si>
    <t>Transformer upgrade reqd - thermal constraint.</t>
  </si>
  <si>
    <t>B442</t>
  </si>
  <si>
    <t>Transformer upgrade reqd - voltage constraint.</t>
  </si>
  <si>
    <t>B607</t>
  </si>
  <si>
    <t>Sub Unit</t>
  </si>
  <si>
    <t>Maintable item</t>
  </si>
  <si>
    <t>Part</t>
  </si>
  <si>
    <t>Component Heirarchy</t>
  </si>
  <si>
    <t>King Bolt</t>
  </si>
  <si>
    <t>Riser Bracket</t>
  </si>
  <si>
    <t>Gain block</t>
  </si>
  <si>
    <t>Brace</t>
  </si>
  <si>
    <t>Bolt</t>
  </si>
  <si>
    <t>Nail Plate</t>
  </si>
  <si>
    <t>Anti-Split Bolt</t>
  </si>
  <si>
    <t>Clevis</t>
  </si>
  <si>
    <t>Tie</t>
  </si>
  <si>
    <t>Zone Sub Transformers</t>
  </si>
  <si>
    <t>Tank</t>
  </si>
  <si>
    <t>Metal</t>
  </si>
  <si>
    <t>Gasket</t>
  </si>
  <si>
    <t>Accessory</t>
  </si>
  <si>
    <t>Radiators</t>
  </si>
  <si>
    <t>Core</t>
  </si>
  <si>
    <t>Insulation</t>
  </si>
  <si>
    <t>Paper</t>
  </si>
  <si>
    <t>Oil</t>
  </si>
  <si>
    <t>Other</t>
  </si>
  <si>
    <t>Coil mechanical support</t>
  </si>
  <si>
    <t>Peripherals</t>
  </si>
  <si>
    <t>Oil System</t>
  </si>
  <si>
    <t>Cooling System</t>
  </si>
  <si>
    <t>Indication</t>
  </si>
  <si>
    <t>Bushing</t>
  </si>
  <si>
    <t>Housing</t>
  </si>
  <si>
    <t>Test tap</t>
  </si>
  <si>
    <t>Flange</t>
  </si>
  <si>
    <t>Tapchanger</t>
  </si>
  <si>
    <t>Motorbox</t>
  </si>
  <si>
    <t>Drive linkage</t>
  </si>
  <si>
    <t>Fixed contacts</t>
  </si>
  <si>
    <t>Moving contact system</t>
  </si>
  <si>
    <t>braids</t>
  </si>
  <si>
    <t>Barrier board</t>
  </si>
  <si>
    <t>Fitting</t>
  </si>
  <si>
    <t>Inline</t>
  </si>
  <si>
    <t>Attachment</t>
  </si>
  <si>
    <t>{missing}</t>
  </si>
  <si>
    <t>{ruptured}</t>
  </si>
  <si>
    <t>Reason L1</t>
  </si>
  <si>
    <t>Reason L2</t>
  </si>
  <si>
    <t>Reason L3</t>
  </si>
  <si>
    <t>Classification</t>
  </si>
  <si>
    <t>age</t>
  </si>
  <si>
    <t>Unassisted</t>
  </si>
  <si>
    <t>augmentation</t>
  </si>
  <si>
    <t>Assisted</t>
  </si>
  <si>
    <t>concrete failure</t>
  </si>
  <si>
    <t>concrete spalling</t>
  </si>
  <si>
    <t>corrosion of reinforcement</t>
  </si>
  <si>
    <t>cracking / splitting</t>
  </si>
  <si>
    <t>extreme environment</t>
  </si>
  <si>
    <t>impact</t>
  </si>
  <si>
    <t>corrosion</t>
  </si>
  <si>
    <t>environment</t>
  </si>
  <si>
    <t>fatigue</t>
  </si>
  <si>
    <t>fire damage</t>
  </si>
  <si>
    <t>asset related</t>
  </si>
  <si>
    <t>external cause</t>
  </si>
  <si>
    <t>functional requirements</t>
  </si>
  <si>
    <t>N/A</t>
  </si>
  <si>
    <t>fungal decay</t>
  </si>
  <si>
    <t>external</t>
  </si>
  <si>
    <t>soft rot</t>
  </si>
  <si>
    <t>internal</t>
  </si>
  <si>
    <t>brown rot</t>
  </si>
  <si>
    <t>carrot rot</t>
  </si>
  <si>
    <t>white rot</t>
  </si>
  <si>
    <t>installation error</t>
  </si>
  <si>
    <t>lightning strike</t>
  </si>
  <si>
    <t>maintenance error</t>
  </si>
  <si>
    <t>not applicable</t>
  </si>
  <si>
    <t>other</t>
  </si>
  <si>
    <t>out of specification</t>
  </si>
  <si>
    <t>related asset failure</t>
  </si>
  <si>
    <t>surface contamination</t>
  </si>
  <si>
    <t>termites</t>
  </si>
  <si>
    <t>vandalism</t>
  </si>
  <si>
    <t>wear</t>
  </si>
  <si>
    <t>weathering</t>
  </si>
  <si>
    <t>wildlife</t>
  </si>
  <si>
    <t>over pressure</t>
  </si>
  <si>
    <t>over heating</t>
  </si>
  <si>
    <t>moisture ingress</t>
  </si>
  <si>
    <t>annealing</t>
  </si>
  <si>
    <t>over tensioned</t>
  </si>
  <si>
    <t>foreign object</t>
  </si>
  <si>
    <t>Type of Asset</t>
  </si>
  <si>
    <t>Primary Code</t>
  </si>
  <si>
    <t>Secondary Code</t>
  </si>
  <si>
    <t>Contributory Code</t>
  </si>
  <si>
    <t>Asset Class</t>
  </si>
  <si>
    <t>Failure Classificaiton</t>
  </si>
  <si>
    <t>Asset Breakdown - Escaped</t>
  </si>
  <si>
    <t>Equipment Breakdown - Brackets, Bolts, Steelwork</t>
  </si>
  <si>
    <t>Environmental - Weathered</t>
  </si>
  <si>
    <t>Asset Breakdown - Contained</t>
  </si>
  <si>
    <t>Conductor - Connections</t>
  </si>
  <si>
    <t>Environmental - UV degradation</t>
  </si>
  <si>
    <t>Related Asset Class</t>
  </si>
  <si>
    <t>Equipment Breakdown - Earthing</t>
  </si>
  <si>
    <t>Asset - Connection</t>
  </si>
  <si>
    <t>Fatigue</t>
  </si>
  <si>
    <t>Air Break Switch</t>
  </si>
  <si>
    <t>Equipment Breakdown - Insulator</t>
  </si>
  <si>
    <t>&lt;Undefined&gt;</t>
  </si>
  <si>
    <t>Tracking</t>
  </si>
  <si>
    <t>Fatigue, Corrosion, Insulator type</t>
  </si>
  <si>
    <t>Conductor - Insulation Breakdown</t>
  </si>
  <si>
    <t>Standards - Construction</t>
  </si>
  <si>
    <t>Other Specify</t>
  </si>
  <si>
    <t>Loose fittings</t>
  </si>
  <si>
    <t>Pole Fire - Insulator related, leakage or breakdown</t>
  </si>
  <si>
    <t>Asset - Other</t>
  </si>
  <si>
    <t>Contamination</t>
  </si>
  <si>
    <t>Contamination, Tracking</t>
  </si>
  <si>
    <t>Arcing horns</t>
  </si>
  <si>
    <t>Environmental - Contamination / Tracking</t>
  </si>
  <si>
    <t>Equipment Breakdown - Other</t>
  </si>
  <si>
    <t>Insulator type</t>
  </si>
  <si>
    <t>Corrosion, Contamination</t>
  </si>
  <si>
    <t>Insulator type, Tracking</t>
  </si>
  <si>
    <t>Fatigue, Corrosion</t>
  </si>
  <si>
    <t>Standards - Insulation Quality</t>
  </si>
  <si>
    <t>Fatigue, Tracking</t>
  </si>
  <si>
    <t>Storm damage (inc. lightning, severe weather events)</t>
  </si>
  <si>
    <t>Fitting, Arcing Horns</t>
  </si>
  <si>
    <t>Construction quality</t>
  </si>
  <si>
    <t>Earthing</t>
  </si>
  <si>
    <t>Fuse - Other</t>
  </si>
  <si>
    <t>Bird/Animal</t>
  </si>
  <si>
    <t>Conductor break - other specify, Design, Consctruction quality, Insulator type, Arcing Horns</t>
  </si>
  <si>
    <t>Pole failure - white ants, Fatigue</t>
  </si>
  <si>
    <t>Design, Contamination - wasp nest/other</t>
  </si>
  <si>
    <t>Manufacture quality</t>
  </si>
  <si>
    <t>Equipment Breakdown - Tie Wire</t>
  </si>
  <si>
    <t>Other - please specify</t>
  </si>
  <si>
    <t>Pole Failure</t>
  </si>
  <si>
    <t>Pole failure - decay</t>
  </si>
  <si>
    <t>Fungal Decay</t>
  </si>
  <si>
    <t>External - Non-Network Ignition</t>
  </si>
  <si>
    <t>Bushfire or External Fire Damage</t>
  </si>
  <si>
    <t>Pole failure - other, Tracking</t>
  </si>
  <si>
    <t>Pole failure - white ants</t>
  </si>
  <si>
    <t>Termites</t>
  </si>
  <si>
    <t>Pole Failure - Assisted</t>
  </si>
  <si>
    <t>BI-Metal Lug</t>
  </si>
  <si>
    <t>Equipment Breakdown - UG/OH termination</t>
  </si>
  <si>
    <t>Standards - Manufacturers</t>
  </si>
  <si>
    <t>Pole Fire - Crossarm related</t>
  </si>
  <si>
    <t>Fatigue, Loose fittings, Tracking</t>
  </si>
  <si>
    <t>Bracket</t>
  </si>
  <si>
    <t>Construction quality, Loose fittings</t>
  </si>
  <si>
    <t>Human - Work Practice</t>
  </si>
  <si>
    <t>Equipment Breakdown - Metering</t>
  </si>
  <si>
    <t>Pole Fire - Groundline</t>
  </si>
  <si>
    <t>Equipment Breakdown - UG Equipment / Pit / Pillar</t>
  </si>
  <si>
    <t>Cable termination</t>
  </si>
  <si>
    <t>Capacitor Bank</t>
  </si>
  <si>
    <t>Cast Iron Pothead</t>
  </si>
  <si>
    <t>CB</t>
  </si>
  <si>
    <t>Internal Equipment Fault</t>
  </si>
  <si>
    <t>CCT</t>
  </si>
  <si>
    <t>Conductor - Clashing line to line</t>
  </si>
  <si>
    <t>Fatigue, Insulator type</t>
  </si>
  <si>
    <t>Centre phase raiser bracket</t>
  </si>
  <si>
    <t>Fatigue, Loose fittings</t>
  </si>
  <si>
    <t>Circuit Breaker</t>
  </si>
  <si>
    <t xml:space="preserve">Circuit breaker </t>
  </si>
  <si>
    <t>Clamp</t>
  </si>
  <si>
    <t>Pole failure - other</t>
  </si>
  <si>
    <t>Storm damage (inc. lightning, severe weather events), Tracking</t>
  </si>
  <si>
    <t>Pole Fire - Lightning strike</t>
  </si>
  <si>
    <t>Lightning</t>
  </si>
  <si>
    <t>Pole failure - storm</t>
  </si>
  <si>
    <t>Comsumors Mains</t>
  </si>
  <si>
    <t>Human Activity - Vehicle impact, vandalism, etc</t>
  </si>
  <si>
    <t>House fire</t>
  </si>
  <si>
    <t>Condcutor</t>
  </si>
  <si>
    <t>Contact with Vegetation</t>
  </si>
  <si>
    <t>Vegetation - Fall in and blow in</t>
  </si>
  <si>
    <t>Vegetation Fall in - Side</t>
  </si>
  <si>
    <t>Pole Fire - Unknown</t>
  </si>
  <si>
    <t>conductor</t>
  </si>
  <si>
    <t>Conductor - Break</t>
  </si>
  <si>
    <t>Conductor break - fatigue, corrosion, quality</t>
  </si>
  <si>
    <t>Conductor break - other specify</t>
  </si>
  <si>
    <t>Conductor break - Weather related</t>
  </si>
  <si>
    <t>Extreme Weather</t>
  </si>
  <si>
    <t>Pole fire Conductor tie Broken</t>
  </si>
  <si>
    <t>Conductor - Line dislodged, contact with above ground components</t>
  </si>
  <si>
    <t>Equipment Breakdown - Crossarm</t>
  </si>
  <si>
    <t>Conductor - Contact with foreign object</t>
  </si>
  <si>
    <t>Asset - Loose fittings</t>
  </si>
  <si>
    <t>Environmental - Rot / Fungal Decay</t>
  </si>
  <si>
    <t>Standards - Design</t>
  </si>
  <si>
    <t>Conductor - Line dislodged, contact to ground</t>
  </si>
  <si>
    <t>Fatigue, Contamination, Fitting</t>
  </si>
  <si>
    <t>Agricultural activity - Machinery and Burn-off</t>
  </si>
  <si>
    <t>Fatigue, Other Specify</t>
  </si>
  <si>
    <t>Asset - Broken</t>
  </si>
  <si>
    <t>Fire</t>
  </si>
  <si>
    <t>Equipment Breakdown - Unknown</t>
  </si>
  <si>
    <t>Pole failure - 3rd party</t>
  </si>
  <si>
    <t>Pole failure - other, Fungal decay</t>
  </si>
  <si>
    <t>Equipment Breakdown - Stay</t>
  </si>
  <si>
    <t>Low line clearance</t>
  </si>
  <si>
    <t>Equipment Breakdown - Surge Arresters</t>
  </si>
  <si>
    <t>Asset - Corrosion</t>
  </si>
  <si>
    <t>Conductor break - 3rd party</t>
  </si>
  <si>
    <t>Conductor break - fatigue, corrosion, quality, Storm damage (inc. lightning, severe weather events)</t>
  </si>
  <si>
    <t>Conductor break - fatigue, corrosion, quality, Fatigue</t>
  </si>
  <si>
    <t>Conductor break - other specify, Motor vehicle</t>
  </si>
  <si>
    <t>Fuse - Element blown</t>
  </si>
  <si>
    <t>Design</t>
  </si>
  <si>
    <t>Conductor break - Weather related, Conductor break - fatigue, corrosion, quality</t>
  </si>
  <si>
    <t>Downstream Fault - Known</t>
  </si>
  <si>
    <t>Fuse - Tube fail or hang up</t>
  </si>
  <si>
    <t>Downstream Fault - Unknown</t>
  </si>
  <si>
    <t>Design, Construction quality</t>
  </si>
  <si>
    <t>Downstream Fault - Unknown, Asset - Corrosion</t>
  </si>
  <si>
    <t>Fungal decay</t>
  </si>
  <si>
    <t>Environmental - Severe weather - Lightning</t>
  </si>
  <si>
    <t>Fungal decay, Termites</t>
  </si>
  <si>
    <t>Pole failure - decay, Pole failure - other, Weathering</t>
  </si>
  <si>
    <t>Fatigue, Design</t>
  </si>
  <si>
    <t>Pole failure - decay, Pole failure - storm</t>
  </si>
  <si>
    <t>Fatigue, Storm damage (inc. lightning, severe weather events)</t>
  </si>
  <si>
    <t>Pole failure - decay, Pole failure - white ants</t>
  </si>
  <si>
    <t xml:space="preserve">Pole failure - Other </t>
  </si>
  <si>
    <t>Vegetation Fall in  - Overhang</t>
  </si>
  <si>
    <t>Environmental - Severe weather - Wind</t>
  </si>
  <si>
    <t>Impact</t>
  </si>
  <si>
    <t>Pole Failure - Unassisted</t>
  </si>
  <si>
    <t>Conductor break - other specify, Design</t>
  </si>
  <si>
    <t>Environmental - Termites</t>
  </si>
  <si>
    <t>Contamination - wasp nest/other</t>
  </si>
  <si>
    <t>Design, Other - please specify</t>
  </si>
  <si>
    <t>Loose fittings, Fitting, Other - please specify</t>
  </si>
  <si>
    <t>Design, Storm damage (inc. lightning, severe weather events)</t>
  </si>
  <si>
    <t>Environmental - Bird/Animal Damage</t>
  </si>
  <si>
    <t>Conductor break - Weather related, Pole failure - other, Contamination</t>
  </si>
  <si>
    <t>Human - Vehicle Non-Ag</t>
  </si>
  <si>
    <t>Pole failure - other, Loose fittings</t>
  </si>
  <si>
    <t>Standards - Design, Environmental - Severe weather - Wind</t>
  </si>
  <si>
    <t>Design, Construction quality, Other - please specify</t>
  </si>
  <si>
    <t>Standards - Design, Standards - Construction</t>
  </si>
  <si>
    <t>Tracking, Weathering</t>
  </si>
  <si>
    <t>Pole failure - other, Fatigue, Tracking, UV deterioration, Weathering</t>
  </si>
  <si>
    <t>Design, Arcing Horns, Other - please specify</t>
  </si>
  <si>
    <t>Conductor break - fatigue, corrosion, quality, Fitting</t>
  </si>
  <si>
    <t>Conductor break - fatigue, corrosion, quality, Loose fittings, Fitting</t>
  </si>
  <si>
    <t>Other - please specify, Low line clearance</t>
  </si>
  <si>
    <t>Conductor break - other specify, Fatigue, Loose fittings, Fitting</t>
  </si>
  <si>
    <t>Conductor break - other specify, Other - please specify</t>
  </si>
  <si>
    <t>Vegetation - Contact by tree/branch Outside Clearances</t>
  </si>
  <si>
    <t>Corrosion, Fitting</t>
  </si>
  <si>
    <t>Vegetation - Growth into line</t>
  </si>
  <si>
    <t>Vegetation - Other specify</t>
  </si>
  <si>
    <t>Vegetation - Overhang</t>
  </si>
  <si>
    <t>Fatigue, Construction quality</t>
  </si>
  <si>
    <t>Vegetation Fall in - Side, Environmental - Severe weather - Wind</t>
  </si>
  <si>
    <t>Bushfire</t>
  </si>
  <si>
    <t>Fatigue, Corrosion, Contamination</t>
  </si>
  <si>
    <t>Agriculture - Vehicle-Plant</t>
  </si>
  <si>
    <t>Fatigue, Corrosion, Loose fittings</t>
  </si>
  <si>
    <t>Human - Other</t>
  </si>
  <si>
    <t>Fatigue, Corrosion, Loose fittings, Fitting</t>
  </si>
  <si>
    <t>Human - Vandalism / Arson</t>
  </si>
  <si>
    <t>Fatigue, Design, Loose fittings</t>
  </si>
  <si>
    <t>Fatigue, Fitting</t>
  </si>
  <si>
    <t>Loose fittings, Contamination</t>
  </si>
  <si>
    <t>Loose fittings, Fitting</t>
  </si>
  <si>
    <t>House/Building/Structure Fire</t>
  </si>
  <si>
    <t>Vegetation - Falling/windborne contact, Fatigue</t>
  </si>
  <si>
    <t>Conductor break - 3rd party, Loose fittings, Low line clearance</t>
  </si>
  <si>
    <t>Burning off/3rd party</t>
  </si>
  <si>
    <t>Motor vehicle, Vandalism</t>
  </si>
  <si>
    <t>Other - please specify, Storm damage (inc. lightning, severe weather events)</t>
  </si>
  <si>
    <t>Agricultural activity - Machinery and Burn-off, Bushfire or External Fire Damage</t>
  </si>
  <si>
    <t>Burning off/3rd party, Agricultural activity - Machinery and Burn-off</t>
  </si>
  <si>
    <t>Burning off/3rd party, Agricultural activity - Machinery and Burn-off, Bushfire or External Fire Damage</t>
  </si>
  <si>
    <t>Conductor break - Weather related, Storm damage (inc. lightning, severe weather events)</t>
  </si>
  <si>
    <t>Other - please specify, Bushfire or External Fire Damage</t>
  </si>
  <si>
    <t>Pole failure - 3rd party, Burning off/3rd party</t>
  </si>
  <si>
    <t>Conductor break - fatigue, corrosion, quality, Fatigue, Loose fittings</t>
  </si>
  <si>
    <t>Pole failure - storm, Storm damage (inc. lightning, severe weather events)</t>
  </si>
  <si>
    <t>Pole failure - storm, Storm damage (inc. lightning, severe weather events), Bushfire or External Fire Damage</t>
  </si>
  <si>
    <t>Storm damage (inc. lightning, severe weather events), Bushfire or External Fire Damage</t>
  </si>
  <si>
    <t>Fatigue, Other - please specify, Tracking</t>
  </si>
  <si>
    <t>Stubble / Agricultural Fire</t>
  </si>
  <si>
    <t>Agriculture- Other</t>
  </si>
  <si>
    <t>Burning off/3rd party, Agriculture- Other</t>
  </si>
  <si>
    <t xml:space="preserve">Stubble / Agricultural Fire </t>
  </si>
  <si>
    <t>Agriculture - Other</t>
  </si>
  <si>
    <t>Conductor Tie</t>
  </si>
  <si>
    <t>Human - Equipment / Plant Non-Ag</t>
  </si>
  <si>
    <t>Conductor break - other specify, Fatigue</t>
  </si>
  <si>
    <t>Human Activity - Ignition by Assets</t>
  </si>
  <si>
    <t>Agricultural activity - Machinery and Burn-off, Low line clearance</t>
  </si>
  <si>
    <t>Fatigue, Design, Fitting</t>
  </si>
  <si>
    <t>Fatigue, Low line clearance, Storm damage (inc. lightning, severe weather events)</t>
  </si>
  <si>
    <t>Fatigue, Other - please specify</t>
  </si>
  <si>
    <t>Human - Aircraft</t>
  </si>
  <si>
    <t>Fatigue, Storm damage - (inc. lightning, severe weather events)</t>
  </si>
  <si>
    <t>Motor vehicle</t>
  </si>
  <si>
    <t>Other - please specify, Tracking</t>
  </si>
  <si>
    <t>Pole failure - 3rd party, Agricultural activity - Machinery and Burn-off</t>
  </si>
  <si>
    <t>Pole failure - 3rd party, Motor vehicle</t>
  </si>
  <si>
    <t>Pole failure - other, Motor vehicle</t>
  </si>
  <si>
    <t>Vehicle (Agri) - asset impact</t>
  </si>
  <si>
    <t xml:space="preserve">Vehicle (Public) impact </t>
  </si>
  <si>
    <t>Fuse - Connections</t>
  </si>
  <si>
    <t>Bat - Equip Flashover</t>
  </si>
  <si>
    <t>Bird - Equip Flashover</t>
  </si>
  <si>
    <t>Bird - Wirestrike</t>
  </si>
  <si>
    <t>Fatigue, Contamination, Storm damage (inc. lightning, severe weather events)</t>
  </si>
  <si>
    <t>Fatigue, Fungal decay</t>
  </si>
  <si>
    <t>Bird/ Animal - Other</t>
  </si>
  <si>
    <t>Fungal decay, Tracking, Weathering</t>
  </si>
  <si>
    <t>Design, Corrosion, Loose fittings</t>
  </si>
  <si>
    <t>Standards - Low Ground Clearance</t>
  </si>
  <si>
    <t>Design, Storm damage (inc. lightning, severe weather events), Vegetation - Contact by tree/branch Inside Clearances</t>
  </si>
  <si>
    <t>Fatigue, Weathering</t>
  </si>
  <si>
    <t>Storm damage (inc. lightning, severe weather events), Vegetation - Contact by tree/branch Outside Clearances</t>
  </si>
  <si>
    <t>Vegetation - Contact by tree/branch Inside Clearances</t>
  </si>
  <si>
    <t>Vegetation - Contact by tree/branch Outside Clearances, Vegetation - Overhang</t>
  </si>
  <si>
    <t>Vegetation - Falling/windborne contact, Vegetation - Contact by tree/branch Outside Clearances</t>
  </si>
  <si>
    <t>Construction quality, Other - please specify</t>
  </si>
  <si>
    <t>Vegetation - Growth into line, Storm damage (inc. lightning, severe weather events)</t>
  </si>
  <si>
    <t>Vegetation - Growth into line, Vegetation - Contact by tree/branch Inside Clearances</t>
  </si>
  <si>
    <t>Environmental - Rot / Fungal Decay, Asset - Broken</t>
  </si>
  <si>
    <t>Environmental - Severe weather - Wind, Vegetation Fall in  - Overhang</t>
  </si>
  <si>
    <t>Environmental - Rot / Fungal Decay, Environmental - Weathered</t>
  </si>
  <si>
    <t>Vegetation Blow in</t>
  </si>
  <si>
    <t>Vegetation - Grow in</t>
  </si>
  <si>
    <t>Vegetation Grow in - Below</t>
  </si>
  <si>
    <t>Vegetation Grow in - Overhang</t>
  </si>
  <si>
    <t>Fatigue, Fungal decay, Termites</t>
  </si>
  <si>
    <t>Vegetation - Other</t>
  </si>
  <si>
    <t>Fatigue, Fungal decay, Weathering</t>
  </si>
  <si>
    <t>Fungal decay, Weathering</t>
  </si>
  <si>
    <t>Other Specify, Conductor break - other specify</t>
  </si>
  <si>
    <t>Vegetation - Falling/windborne contact</t>
  </si>
  <si>
    <t>Vegetation Fall in - Side, Agriculture- Other</t>
  </si>
  <si>
    <t>Agricultural activity - non vehicle</t>
  </si>
  <si>
    <t>Design, Insulator type</t>
  </si>
  <si>
    <t>Construction activity</t>
  </si>
  <si>
    <t>Human Activity - Other</t>
  </si>
  <si>
    <t>Agricultural activity - Machinery and Burn-off, Other - please specify</t>
  </si>
  <si>
    <t>Aircraft</t>
  </si>
  <si>
    <t>Contamination, Other - please specify, Storm damage (inc. lightning, severe weather events)</t>
  </si>
  <si>
    <t>Design, Agricultural activity - Machinery and Burn-off</t>
  </si>
  <si>
    <t>Human - Vandalism / Arson, Vegetation - Contact by tree/branch Outside Clearances</t>
  </si>
  <si>
    <t>Motor vehicle, Low line clearance</t>
  </si>
  <si>
    <t>Design, Tracking</t>
  </si>
  <si>
    <t>Public activity - non vehicle</t>
  </si>
  <si>
    <t>Agriculture - Vehicle-Plant, Asset - Broken</t>
  </si>
  <si>
    <t>Wilful / Malicious damage</t>
  </si>
  <si>
    <t>Conductor Splice</t>
  </si>
  <si>
    <t>Connection</t>
  </si>
  <si>
    <t>Connections</t>
  </si>
  <si>
    <t>Consumer mains</t>
  </si>
  <si>
    <t>Consumers mains box</t>
  </si>
  <si>
    <t>Fatigue, Contamination</t>
  </si>
  <si>
    <t>Cross-arm</t>
  </si>
  <si>
    <t>Fittings</t>
  </si>
  <si>
    <t>Fungal Decay/Termites</t>
  </si>
  <si>
    <t>Manufacture quality, Fitting</t>
  </si>
  <si>
    <t>Fatigue, Construction quality, Contamination</t>
  </si>
  <si>
    <t>Manufacture quality, Design, Contamination</t>
  </si>
  <si>
    <t>UV deterioration</t>
  </si>
  <si>
    <t>Manufacture quality, Loose fittings</t>
  </si>
  <si>
    <t>Burning off/3rd party, Vandalism</t>
  </si>
  <si>
    <t>Design, Vandalism</t>
  </si>
  <si>
    <t>Vandalism, Bushfire or External Fire Damage</t>
  </si>
  <si>
    <t xml:space="preserve">CVT </t>
  </si>
  <si>
    <t>DC breaker</t>
  </si>
  <si>
    <t>Dead End</t>
  </si>
  <si>
    <t>Direct Link converter station</t>
  </si>
  <si>
    <t>Disc Insulator</t>
  </si>
  <si>
    <t>Fatigue, Corrosion, Hinge joint</t>
  </si>
  <si>
    <t>Earth Conductor</t>
  </si>
  <si>
    <t>Fatigue, Design, Corrosion</t>
  </si>
  <si>
    <t>EDO</t>
  </si>
  <si>
    <t>Insulator type, Contamination, Tracking, Weathering</t>
  </si>
  <si>
    <t>Fuse - Assembly break</t>
  </si>
  <si>
    <t>Fatigue, Design, Tracking</t>
  </si>
  <si>
    <t>Contamination, Contamination - wasp nest/other</t>
  </si>
  <si>
    <t>Manufacture quality, Contamination - wasp nest/other</t>
  </si>
  <si>
    <t>Other - please specify, Weathering</t>
  </si>
  <si>
    <t>Fatigue, Contamination, Tracking</t>
  </si>
  <si>
    <t>Manufacture quality, Storm damage (inc. lightning, severe weather events)</t>
  </si>
  <si>
    <t xml:space="preserve">EDO </t>
  </si>
  <si>
    <t>Corrosion, Tracking</t>
  </si>
  <si>
    <t xml:space="preserve">EE Time clock </t>
  </si>
  <si>
    <t>EWP remote</t>
  </si>
  <si>
    <t>faulty solar isolator</t>
  </si>
  <si>
    <t>FIR</t>
  </si>
  <si>
    <t>Frequency Injection plant failed</t>
  </si>
  <si>
    <t>Fatigue, Insulator type, Environmental - Contamination / Tracking</t>
  </si>
  <si>
    <t>Gas Switch</t>
  </si>
  <si>
    <t>Equipment Breakdown - Gas  Switch</t>
  </si>
  <si>
    <t>Contamination - wasp nest/other, Tracking</t>
  </si>
  <si>
    <t>Design, Construction quality, Weathering</t>
  </si>
  <si>
    <t>Design, Contamination</t>
  </si>
  <si>
    <t>Possum</t>
  </si>
  <si>
    <t>Generator</t>
  </si>
  <si>
    <t>Gopher 6/1/0.093 ACSR/GZ</t>
  </si>
  <si>
    <t>Hot water relay</t>
  </si>
  <si>
    <t>Hot water time clock</t>
  </si>
  <si>
    <t>House Fire</t>
  </si>
  <si>
    <t/>
  </si>
  <si>
    <t>Factory fire - disconnected for safety</t>
  </si>
  <si>
    <t>Meter fire</t>
  </si>
  <si>
    <t>HV Link</t>
  </si>
  <si>
    <t>Equipment Breakdown - HV Link</t>
  </si>
  <si>
    <t>Corrosion, Contamination, Tracking</t>
  </si>
  <si>
    <t>Fatigue, Manufacture quality, Weathering</t>
  </si>
  <si>
    <t>HV termination</t>
  </si>
  <si>
    <t>Construction quality, Tracking</t>
  </si>
  <si>
    <t xml:space="preserve">HV U/G Cable </t>
  </si>
  <si>
    <t>HV UG cable and HV protection panel</t>
  </si>
  <si>
    <t>Installing Gas Switch</t>
  </si>
  <si>
    <t>Insualtor</t>
  </si>
  <si>
    <t>Corosion</t>
  </si>
  <si>
    <t xml:space="preserve">Insulator </t>
  </si>
  <si>
    <t>Insulator tie</t>
  </si>
  <si>
    <t>IPC Connector</t>
  </si>
  <si>
    <t>Joint</t>
  </si>
  <si>
    <t xml:space="preserve">Krone LV fuse </t>
  </si>
  <si>
    <t>Krone LV Fuse Unit</t>
  </si>
  <si>
    <t>Loose fittings, Tracking</t>
  </si>
  <si>
    <t>Krone Switch</t>
  </si>
  <si>
    <t>Vegetation - Falling/windborne contact, Loose fittings</t>
  </si>
  <si>
    <t>Krone switch links</t>
  </si>
  <si>
    <t>Lightning Arrestor</t>
  </si>
  <si>
    <t>Link</t>
  </si>
  <si>
    <t>Links</t>
  </si>
  <si>
    <t>Corrosion, Loose fittings</t>
  </si>
  <si>
    <t>Design, Low line clearance</t>
  </si>
  <si>
    <t>Live Line Clamp</t>
  </si>
  <si>
    <t>Live Line Clamps</t>
  </si>
  <si>
    <t>Live Line Loop</t>
  </si>
  <si>
    <t>Low Voltage CB</t>
  </si>
  <si>
    <t>Lug</t>
  </si>
  <si>
    <t>LV bare mains</t>
  </si>
  <si>
    <t>LV bridge</t>
  </si>
  <si>
    <t>LV bridging</t>
  </si>
  <si>
    <t>LV cables</t>
  </si>
  <si>
    <t>LV clamp</t>
  </si>
  <si>
    <t>LV connection failed in pillar box</t>
  </si>
  <si>
    <t>LV Fuse</t>
  </si>
  <si>
    <t>Design, Loose fittings</t>
  </si>
  <si>
    <t>LV Switch</t>
  </si>
  <si>
    <t>LV switch gear</t>
  </si>
  <si>
    <t>LV switchgear</t>
  </si>
  <si>
    <t>Magnefix Switchgear</t>
  </si>
  <si>
    <t>Mains box</t>
  </si>
  <si>
    <t>Mechanical issue with truck</t>
  </si>
  <si>
    <t>Meter</t>
  </si>
  <si>
    <t>Meter board</t>
  </si>
  <si>
    <t>Meter Box</t>
  </si>
  <si>
    <t>Meterbox</t>
  </si>
  <si>
    <t>n/a</t>
  </si>
  <si>
    <t>Meter-box</t>
  </si>
  <si>
    <t>Mid line splice</t>
  </si>
  <si>
    <t>MSB</t>
  </si>
  <si>
    <t>N?A</t>
  </si>
  <si>
    <t>Network</t>
  </si>
  <si>
    <t>Neutral earth</t>
  </si>
  <si>
    <t>NIL</t>
  </si>
  <si>
    <t>nil - damgae to private LV mains in school.</t>
  </si>
  <si>
    <t>No Country Asset involved</t>
  </si>
  <si>
    <t>No EE asset</t>
  </si>
  <si>
    <t>no record</t>
  </si>
  <si>
    <t>None</t>
  </si>
  <si>
    <t>Not applicable</t>
  </si>
  <si>
    <t>Not network related - EE staff extinguished</t>
  </si>
  <si>
    <t>OH Cable Termination</t>
  </si>
  <si>
    <t>OH earth</t>
  </si>
  <si>
    <t>OH to UG HV connection</t>
  </si>
  <si>
    <t>Open Wire Overhead LV Mains</t>
  </si>
  <si>
    <t>outside zone sub</t>
  </si>
  <si>
    <t>P64560235</t>
  </si>
  <si>
    <t>Pad mount substation</t>
  </si>
  <si>
    <t>Pad Sub</t>
  </si>
  <si>
    <t>Pad Substation</t>
  </si>
  <si>
    <t>Padmount Substation</t>
  </si>
  <si>
    <t>Contamination, Other - please specify</t>
  </si>
  <si>
    <t>Fatigue, Corrosion, Other - please specify</t>
  </si>
  <si>
    <t>Parrallel groove clamp</t>
  </si>
  <si>
    <t>PG</t>
  </si>
  <si>
    <t>Conductor break - fatigue, corrosion, quality, Loose fittings</t>
  </si>
  <si>
    <t>Conductor break - fatigue, corrosion, quality, Conductor break - other specify, Storm damage (inc. lightning, severe weather events)</t>
  </si>
  <si>
    <t>Downstream Fault - Unknown, Asset - Loose fittings</t>
  </si>
  <si>
    <t>PG Clamp</t>
  </si>
  <si>
    <t>POA</t>
  </si>
  <si>
    <t>Corrosion, Other - please specify, Tracking</t>
  </si>
  <si>
    <t>Polymer insulator</t>
  </si>
  <si>
    <t>Pot head</t>
  </si>
  <si>
    <t>Private assets</t>
  </si>
  <si>
    <t>Private shed</t>
  </si>
  <si>
    <t>Protection switch</t>
  </si>
  <si>
    <t>publicly owned</t>
  </si>
  <si>
    <t>Raycam HV termination</t>
  </si>
  <si>
    <t>Recovery unit</t>
  </si>
  <si>
    <t>RMU</t>
  </si>
  <si>
    <t>SC8 - Other specify</t>
  </si>
  <si>
    <t>Sector cable</t>
  </si>
  <si>
    <t>Manufacture quality, Other - please specify</t>
  </si>
  <si>
    <t>UV deterioration, Weathering</t>
  </si>
  <si>
    <t>Conductor break - fatigue, quality</t>
  </si>
  <si>
    <t>Service fuse</t>
  </si>
  <si>
    <t>Sevice disconnected</t>
  </si>
  <si>
    <t>shed</t>
  </si>
  <si>
    <t>Solar isolator fire</t>
  </si>
  <si>
    <t>Solar Panel</t>
  </si>
  <si>
    <t>Splice</t>
  </si>
  <si>
    <t>Split Bolt</t>
  </si>
  <si>
    <t>Stay WIre</t>
  </si>
  <si>
    <t>Steel street light column</t>
  </si>
  <si>
    <t>Strain Insulator</t>
  </si>
  <si>
    <t>Street Light</t>
  </si>
  <si>
    <t xml:space="preserve">Street light lantern </t>
  </si>
  <si>
    <t>Streetlight</t>
  </si>
  <si>
    <t>Sub board fire - not network related</t>
  </si>
  <si>
    <t>Sub LV Fuse</t>
  </si>
  <si>
    <t>Sub wiring</t>
  </si>
  <si>
    <t>Loose fittings, Construction quality</t>
  </si>
  <si>
    <t>Manufacture quality, Low line clearance</t>
  </si>
  <si>
    <t>Surge Diverter</t>
  </si>
  <si>
    <t>SWER earth</t>
  </si>
  <si>
    <t>SWER insulator holding bolts</t>
  </si>
  <si>
    <t>SWER raiser bracket</t>
  </si>
  <si>
    <t>SWER tie</t>
  </si>
  <si>
    <t>Telstra box fire - not network related</t>
  </si>
  <si>
    <t>Terminations</t>
  </si>
  <si>
    <t>Tie Wire</t>
  </si>
  <si>
    <t>Transfomer</t>
  </si>
  <si>
    <t>Asset - Broken, Standards - Design</t>
  </si>
  <si>
    <t>Insulator type, Low line clearance</t>
  </si>
  <si>
    <t>Truck</t>
  </si>
  <si>
    <t>U/G cable</t>
  </si>
  <si>
    <t>Design, Construction quality, Fitting</t>
  </si>
  <si>
    <t>UG/OH</t>
  </si>
  <si>
    <t>UGOH</t>
  </si>
  <si>
    <t>Fatigue, UV deterioration</t>
  </si>
  <si>
    <t>Veg Contractor mulcher</t>
  </si>
  <si>
    <t>Voltage Transformer</t>
  </si>
  <si>
    <t>Water Treatment Plant</t>
  </si>
  <si>
    <t>Within the customers house.</t>
  </si>
  <si>
    <t>Used - chosen due to shorten list more specific to our selections previously</t>
  </si>
  <si>
    <t>insulation? Tracking? Short circuit - leakage - pole top fires</t>
  </si>
  <si>
    <t>R1</t>
  </si>
  <si>
    <t>R2</t>
  </si>
  <si>
    <t>R3</t>
  </si>
  <si>
    <t>LifecycleActivity</t>
  </si>
  <si>
    <t>{bent}</t>
  </si>
  <si>
    <t>contamination</t>
  </si>
  <si>
    <t>{buckled}</t>
  </si>
  <si>
    <t>{bypassing}</t>
  </si>
  <si>
    <t>shear</t>
  </si>
  <si>
    <t>{closed circuit}</t>
  </si>
  <si>
    <t>{closed}</t>
  </si>
  <si>
    <t>{cracked}</t>
  </si>
  <si>
    <t>operator error</t>
  </si>
  <si>
    <t>{crimped}</t>
  </si>
  <si>
    <t>human error</t>
  </si>
  <si>
    <t>lack of lubrication</t>
  </si>
  <si>
    <t>{degraded appearance}</t>
  </si>
  <si>
    <t>dirt ingress</t>
  </si>
  <si>
    <t>{dirty}</t>
  </si>
  <si>
    <t>{disconnected}</t>
  </si>
  <si>
    <t>{eroded}</t>
  </si>
  <si>
    <t>{fails closed}</t>
  </si>
  <si>
    <t>{fails open}</t>
  </si>
  <si>
    <t>{fails to close}</t>
  </si>
  <si>
    <t>poor airflow</t>
  </si>
  <si>
    <t>{fails to function}</t>
  </si>
  <si>
    <t>build up of material</t>
  </si>
  <si>
    <t>{fails to open}</t>
  </si>
  <si>
    <t>cavitation</t>
  </si>
  <si>
    <t>{falls out}</t>
  </si>
  <si>
    <t>poor connection</t>
  </si>
  <si>
    <t>{inaccurate}</t>
  </si>
  <si>
    <t>vibration</t>
  </si>
  <si>
    <t>Raw | updated list with lookup on main</t>
  </si>
  <si>
    <t>{insecure}</t>
  </si>
  <si>
    <t>over tightening</t>
  </si>
  <si>
    <t>Update here reflects in data</t>
  </si>
  <si>
    <t>overloaded</t>
  </si>
  <si>
    <t>select from here when creating info</t>
  </si>
  <si>
    <t>out of calibration</t>
  </si>
  <si>
    <t>Purpose - which assets are failing the most due to what</t>
  </si>
  <si>
    <t>incorrect setting</t>
  </si>
  <si>
    <t>Alt purpose - what work is getting done for what reason</t>
  </si>
  <si>
    <t>{not observable}</t>
  </si>
  <si>
    <t>FMECA source</t>
  </si>
  <si>
    <t>{open circuit}</t>
  </si>
  <si>
    <t>What functions of arm - hold up, provide separation</t>
  </si>
  <si>
    <t>{open}</t>
  </si>
  <si>
    <t>Stresses - design parameters, degrading factors</t>
  </si>
  <si>
    <t>{operates}</t>
  </si>
  <si>
    <t>{out of range}</t>
  </si>
  <si>
    <t>bushfire</t>
  </si>
  <si>
    <t>{plugged}</t>
  </si>
  <si>
    <t>{restricted}</t>
  </si>
  <si>
    <t>external soft rot</t>
  </si>
  <si>
    <t>{too high}</t>
  </si>
  <si>
    <t>{too low}</t>
  </si>
  <si>
    <t>carroty rot</t>
  </si>
  <si>
    <t>{worn}</t>
  </si>
  <si>
    <t>ASSET_TMC</t>
  </si>
  <si>
    <t>TASK_CODE</t>
  </si>
  <si>
    <t>CAUSE_CODE</t>
  </si>
  <si>
    <t>AX019901</t>
  </si>
  <si>
    <t>X0AH</t>
  </si>
  <si>
    <t>X0A7</t>
  </si>
  <si>
    <t>X11M</t>
  </si>
  <si>
    <t>X12Z</t>
  </si>
  <si>
    <t>X12J</t>
  </si>
  <si>
    <t>X12Y</t>
  </si>
  <si>
    <t>XZZZ</t>
  </si>
  <si>
    <t>AX029901</t>
  </si>
  <si>
    <t>X130</t>
  </si>
  <si>
    <t>CB010301</t>
  </si>
  <si>
    <t>X0LV</t>
  </si>
  <si>
    <t>X0M0</t>
  </si>
  <si>
    <t>X026</t>
  </si>
  <si>
    <t>X02A</t>
  </si>
  <si>
    <t>X02C</t>
  </si>
  <si>
    <t>X025</t>
  </si>
  <si>
    <t>X027</t>
  </si>
  <si>
    <t>X028</t>
  </si>
  <si>
    <t>X02B</t>
  </si>
  <si>
    <t>X0T3</t>
  </si>
  <si>
    <t>X0T4</t>
  </si>
  <si>
    <t>X042</t>
  </si>
  <si>
    <t>X044</t>
  </si>
  <si>
    <t>X045</t>
  </si>
  <si>
    <t>X046</t>
  </si>
  <si>
    <t>X055</t>
  </si>
  <si>
    <t>X05Z</t>
  </si>
  <si>
    <t>X060</t>
  </si>
  <si>
    <t>X061</t>
  </si>
  <si>
    <t>X0RM</t>
  </si>
  <si>
    <t>X0RN</t>
  </si>
  <si>
    <t>X0JU</t>
  </si>
  <si>
    <t>X0JY</t>
  </si>
  <si>
    <t>X0D3</t>
  </si>
  <si>
    <t>X0Y7</t>
  </si>
  <si>
    <t>X0F0</t>
  </si>
  <si>
    <t>X0F1</t>
  </si>
  <si>
    <t>X0F2</t>
  </si>
  <si>
    <t>X0F3</t>
  </si>
  <si>
    <t>X0F4</t>
  </si>
  <si>
    <t>X0F5</t>
  </si>
  <si>
    <t>X0F6</t>
  </si>
  <si>
    <t>X053</t>
  </si>
  <si>
    <t>X057</t>
  </si>
  <si>
    <t>X0VE</t>
  </si>
  <si>
    <t>X0QM</t>
  </si>
  <si>
    <t>X0T2</t>
  </si>
  <si>
    <t>X0CD</t>
  </si>
  <si>
    <t>X04E</t>
  </si>
  <si>
    <t>X051</t>
  </si>
  <si>
    <t>X054</t>
  </si>
  <si>
    <t>X0VA</t>
  </si>
  <si>
    <t>X0WH</t>
  </si>
  <si>
    <t>X0WJ</t>
  </si>
  <si>
    <t>X11U</t>
  </si>
  <si>
    <t>X06Q</t>
  </si>
  <si>
    <t>X04H</t>
  </si>
  <si>
    <t>X0JF</t>
  </si>
  <si>
    <t>X0JG</t>
  </si>
  <si>
    <t>X0JK</t>
  </si>
  <si>
    <t>X0CC</t>
  </si>
  <si>
    <t>X12Q</t>
  </si>
  <si>
    <t>CB011901</t>
  </si>
  <si>
    <t>X0LS</t>
  </si>
  <si>
    <t>X0LU</t>
  </si>
  <si>
    <t>X0LZ</t>
  </si>
  <si>
    <t>X0W6</t>
  </si>
  <si>
    <t>X0SX</t>
  </si>
  <si>
    <t>X0FT</t>
  </si>
  <si>
    <t>X0W7</t>
  </si>
  <si>
    <t>X0W9</t>
  </si>
  <si>
    <t>X0WB</t>
  </si>
  <si>
    <t>X047</t>
  </si>
  <si>
    <t>X050</t>
  </si>
  <si>
    <t>X052</t>
  </si>
  <si>
    <t>X056</t>
  </si>
  <si>
    <t>X007</t>
  </si>
  <si>
    <t>X008</t>
  </si>
  <si>
    <t>X0FL</t>
  </si>
  <si>
    <t>X0FQ</t>
  </si>
  <si>
    <t>X0FR</t>
  </si>
  <si>
    <t>X0SY</t>
  </si>
  <si>
    <t>X0S4</t>
  </si>
  <si>
    <t>X0L1</t>
  </si>
  <si>
    <t>X0L3</t>
  </si>
  <si>
    <t>X0L7</t>
  </si>
  <si>
    <t>X0L8</t>
  </si>
  <si>
    <t>X0KT</t>
  </si>
  <si>
    <t>X0KV</t>
  </si>
  <si>
    <t>X0S8</t>
  </si>
  <si>
    <t>X0VG</t>
  </si>
  <si>
    <t>X0VQ</t>
  </si>
  <si>
    <t>X0VY</t>
  </si>
  <si>
    <t>X0W0</t>
  </si>
  <si>
    <t>X102</t>
  </si>
  <si>
    <t>X0MW</t>
  </si>
  <si>
    <t>X0MX</t>
  </si>
  <si>
    <t>X0MZ</t>
  </si>
  <si>
    <t>X0N2</t>
  </si>
  <si>
    <t>X0PA</t>
  </si>
  <si>
    <t>X0PC</t>
  </si>
  <si>
    <t>X0WE</t>
  </si>
  <si>
    <t>X0PE</t>
  </si>
  <si>
    <t>X0KQ</t>
  </si>
  <si>
    <t>X0KS</t>
  </si>
  <si>
    <t>X0S6</t>
  </si>
  <si>
    <t>X0PB</t>
  </si>
  <si>
    <t>X0KU</t>
  </si>
  <si>
    <t>X0L0</t>
  </si>
  <si>
    <t>X0V5</t>
  </si>
  <si>
    <t>X0VD</t>
  </si>
  <si>
    <t>X0EF</t>
  </si>
  <si>
    <t>X0EG</t>
  </si>
  <si>
    <t>X0MY</t>
  </si>
  <si>
    <t>X0N0</t>
  </si>
  <si>
    <t>X0XT</t>
  </si>
  <si>
    <t>X0X9</t>
  </si>
  <si>
    <t>X0X7</t>
  </si>
  <si>
    <t>X0WF</t>
  </si>
  <si>
    <t>X0RP</t>
  </si>
  <si>
    <t>X0RT</t>
  </si>
  <si>
    <t>X0RV</t>
  </si>
  <si>
    <t>X0P0</t>
  </si>
  <si>
    <t>X0P2</t>
  </si>
  <si>
    <t>X111</t>
  </si>
  <si>
    <t>X113</t>
  </si>
  <si>
    <t>X114</t>
  </si>
  <si>
    <t>X11A</t>
  </si>
  <si>
    <t>X11D</t>
  </si>
  <si>
    <t>CB012001</t>
  </si>
  <si>
    <t>X0LX</t>
  </si>
  <si>
    <t>X0LY</t>
  </si>
  <si>
    <t>X0E7</t>
  </si>
  <si>
    <t>X0W4</t>
  </si>
  <si>
    <t>X0W5</t>
  </si>
  <si>
    <t>X0SM</t>
  </si>
  <si>
    <t>X043</t>
  </si>
  <si>
    <t>X0L2</t>
  </si>
  <si>
    <t>X0KY</t>
  </si>
  <si>
    <t>X0KZ</t>
  </si>
  <si>
    <t>X0X8</t>
  </si>
  <si>
    <t>X0N8</t>
  </si>
  <si>
    <t>X0N9</t>
  </si>
  <si>
    <t>X0NB</t>
  </si>
  <si>
    <t>X0NC</t>
  </si>
  <si>
    <t>X0P9</t>
  </si>
  <si>
    <t>X0EH</t>
  </si>
  <si>
    <t>X112</t>
  </si>
  <si>
    <t>X11B</t>
  </si>
  <si>
    <t>CB014001</t>
  </si>
  <si>
    <t>X00L</t>
  </si>
  <si>
    <t>X00M</t>
  </si>
  <si>
    <t>X00N</t>
  </si>
  <si>
    <t>X00X</t>
  </si>
  <si>
    <t>X00Y</t>
  </si>
  <si>
    <t>X041</t>
  </si>
  <si>
    <t>X048</t>
  </si>
  <si>
    <t>X04Z</t>
  </si>
  <si>
    <t>X0LJ</t>
  </si>
  <si>
    <t>X0LL</t>
  </si>
  <si>
    <t>X0LM</t>
  </si>
  <si>
    <t>X0LN</t>
  </si>
  <si>
    <t>X0VR</t>
  </si>
  <si>
    <t>X0VB</t>
  </si>
  <si>
    <t>X0VH</t>
  </si>
  <si>
    <t>X0VS</t>
  </si>
  <si>
    <t>X0S2</t>
  </si>
  <si>
    <t>X0LW</t>
  </si>
  <si>
    <t>X0N4</t>
  </si>
  <si>
    <t>X0N5</t>
  </si>
  <si>
    <t>X0NA</t>
  </si>
  <si>
    <t>X0EB</t>
  </si>
  <si>
    <t>X0EC</t>
  </si>
  <si>
    <t>X0ED</t>
  </si>
  <si>
    <t>X0WX</t>
  </si>
  <si>
    <t>X107</t>
  </si>
  <si>
    <t>X119</t>
  </si>
  <si>
    <t>CB014601</t>
  </si>
  <si>
    <t>X0LT</t>
  </si>
  <si>
    <t>X0LK</t>
  </si>
  <si>
    <t>X0W8</t>
  </si>
  <si>
    <t>X0M2</t>
  </si>
  <si>
    <t>X0FK</t>
  </si>
  <si>
    <t>X0KX</t>
  </si>
  <si>
    <t>X0VF</t>
  </si>
  <si>
    <t>X0VT</t>
  </si>
  <si>
    <t>X0N6</t>
  </si>
  <si>
    <t>X0S0</t>
  </si>
  <si>
    <t>X0S1</t>
  </si>
  <si>
    <t>X0VC</t>
  </si>
  <si>
    <t>X0WP</t>
  </si>
  <si>
    <t>X118</t>
  </si>
  <si>
    <t>X11C</t>
  </si>
  <si>
    <t>CB019901</t>
  </si>
  <si>
    <t>CB019902</t>
  </si>
  <si>
    <t>X065</t>
  </si>
  <si>
    <t>X123</t>
  </si>
  <si>
    <t>X125</t>
  </si>
  <si>
    <t>X124</t>
  </si>
  <si>
    <t>X0FU</t>
  </si>
  <si>
    <t>X0RL</t>
  </si>
  <si>
    <t>X0W3</t>
  </si>
  <si>
    <t>X0X2</t>
  </si>
  <si>
    <t>X0X5</t>
  </si>
  <si>
    <t>X0X6</t>
  </si>
  <si>
    <t>X10N</t>
  </si>
  <si>
    <t>CB020702</t>
  </si>
  <si>
    <t>X04N</t>
  </si>
  <si>
    <t>X00C</t>
  </si>
  <si>
    <t>X00E</t>
  </si>
  <si>
    <t>X0NK</t>
  </si>
  <si>
    <t>X0NL</t>
  </si>
  <si>
    <t>X0NM</t>
  </si>
  <si>
    <t>X0NT</t>
  </si>
  <si>
    <t>X04C</t>
  </si>
  <si>
    <t>X058</t>
  </si>
  <si>
    <t>X049</t>
  </si>
  <si>
    <t>X06W</t>
  </si>
  <si>
    <t>X04P</t>
  </si>
  <si>
    <t>X04G</t>
  </si>
  <si>
    <t>X0FG</t>
  </si>
  <si>
    <t>X0FH</t>
  </si>
  <si>
    <t>X0FN</t>
  </si>
  <si>
    <t>X04T</t>
  </si>
  <si>
    <t>X04B</t>
  </si>
  <si>
    <t>X0FM</t>
  </si>
  <si>
    <t>X110</t>
  </si>
  <si>
    <t>X0VP</t>
  </si>
  <si>
    <t>X0W2</t>
  </si>
  <si>
    <t>X0Y6</t>
  </si>
  <si>
    <t>X0NV</t>
  </si>
  <si>
    <t>X0NN</t>
  </si>
  <si>
    <t>X0NR</t>
  </si>
  <si>
    <t>X0NS</t>
  </si>
  <si>
    <t>X0WL</t>
  </si>
  <si>
    <t>X0WN</t>
  </si>
  <si>
    <t>X11V</t>
  </si>
  <si>
    <t>X062</t>
  </si>
  <si>
    <t>X0JZ</t>
  </si>
  <si>
    <t>X0NW</t>
  </si>
  <si>
    <t>X0JE</t>
  </si>
  <si>
    <t>CB020703</t>
  </si>
  <si>
    <t>X00H</t>
  </si>
  <si>
    <t>X0DP</t>
  </si>
  <si>
    <t>X064</t>
  </si>
  <si>
    <t>X0EZ</t>
  </si>
  <si>
    <t>X0WZ</t>
  </si>
  <si>
    <t>X04K</t>
  </si>
  <si>
    <t>X0JH</t>
  </si>
  <si>
    <t>X0D2</t>
  </si>
  <si>
    <t>X04M</t>
  </si>
  <si>
    <t>X0VU</t>
  </si>
  <si>
    <t>X0VL</t>
  </si>
  <si>
    <t>X0W1</t>
  </si>
  <si>
    <t>X0VW</t>
  </si>
  <si>
    <t>X0RZ</t>
  </si>
  <si>
    <t>X0S3</t>
  </si>
  <si>
    <t>X0VJ</t>
  </si>
  <si>
    <t>X0WK</t>
  </si>
  <si>
    <t>X0WM</t>
  </si>
  <si>
    <t>X00J</t>
  </si>
  <si>
    <t>X0JD</t>
  </si>
  <si>
    <t>X0JJ</t>
  </si>
  <si>
    <t>X0NU</t>
  </si>
  <si>
    <t>CB020704</t>
  </si>
  <si>
    <t>X0NQ</t>
  </si>
  <si>
    <t>X0DQ</t>
  </si>
  <si>
    <t>X10B</t>
  </si>
  <si>
    <t>X0NJ</t>
  </si>
  <si>
    <t>X0NP</t>
  </si>
  <si>
    <t>CB021501</t>
  </si>
  <si>
    <t>X0M1</t>
  </si>
  <si>
    <t>X06U</t>
  </si>
  <si>
    <t>X04R</t>
  </si>
  <si>
    <t>X04A</t>
  </si>
  <si>
    <t>X0VK</t>
  </si>
  <si>
    <t>X08R</t>
  </si>
  <si>
    <t>X08S</t>
  </si>
  <si>
    <t>X0YJ</t>
  </si>
  <si>
    <t>CB021801</t>
  </si>
  <si>
    <t>X0WG</t>
  </si>
  <si>
    <t>X06T</t>
  </si>
  <si>
    <t>X04L</t>
  </si>
  <si>
    <t>X04Q</t>
  </si>
  <si>
    <t>X04D</t>
  </si>
  <si>
    <t>X0XZ</t>
  </si>
  <si>
    <t>CB029901</t>
  </si>
  <si>
    <t>X04F</t>
  </si>
  <si>
    <t>CB030101</t>
  </si>
  <si>
    <t>X00K</t>
  </si>
  <si>
    <t>X0VM</t>
  </si>
  <si>
    <t>X06V</t>
  </si>
  <si>
    <t>X0FP</t>
  </si>
  <si>
    <t>X10G</t>
  </si>
  <si>
    <t>X10K</t>
  </si>
  <si>
    <t>X10M</t>
  </si>
  <si>
    <t>X10H</t>
  </si>
  <si>
    <t>X10J</t>
  </si>
  <si>
    <t>X10L</t>
  </si>
  <si>
    <t>X04S</t>
  </si>
  <si>
    <t>X04V</t>
  </si>
  <si>
    <t>X04X</t>
  </si>
  <si>
    <t>X04Y</t>
  </si>
  <si>
    <t>X11S</t>
  </si>
  <si>
    <t>X0YV</t>
  </si>
  <si>
    <t>X10C</t>
  </si>
  <si>
    <t>X10D</t>
  </si>
  <si>
    <t>X10E</t>
  </si>
  <si>
    <t>CB030102</t>
  </si>
  <si>
    <t>X0XY</t>
  </si>
  <si>
    <t>X11T</t>
  </si>
  <si>
    <t>X040</t>
  </si>
  <si>
    <t>X0RK</t>
  </si>
  <si>
    <t>X0VN</t>
  </si>
  <si>
    <t>X0V8</t>
  </si>
  <si>
    <t>CB030103</t>
  </si>
  <si>
    <t>X00D</t>
  </si>
  <si>
    <t>X0FE</t>
  </si>
  <si>
    <t>X0FF</t>
  </si>
  <si>
    <t>X03R</t>
  </si>
  <si>
    <t>X0FD</t>
  </si>
  <si>
    <t>X0WC</t>
  </si>
  <si>
    <t>X03S</t>
  </si>
  <si>
    <t>X03T</t>
  </si>
  <si>
    <t>X0YN</t>
  </si>
  <si>
    <t>X0KR</t>
  </si>
  <si>
    <t>X0VX</t>
  </si>
  <si>
    <t>X0VZ</t>
  </si>
  <si>
    <t>X0CF</t>
  </si>
  <si>
    <t>X0A0</t>
  </si>
  <si>
    <t>X0PF</t>
  </si>
  <si>
    <t>X0CG</t>
  </si>
  <si>
    <t>X0CH</t>
  </si>
  <si>
    <t>X0L4</t>
  </si>
  <si>
    <t>X0V4</t>
  </si>
  <si>
    <t>X0G1</t>
  </si>
  <si>
    <t>X0RQ</t>
  </si>
  <si>
    <t>X115</t>
  </si>
  <si>
    <t>X116</t>
  </si>
  <si>
    <t>CB030104</t>
  </si>
  <si>
    <t>X0L5</t>
  </si>
  <si>
    <t>X0V6</t>
  </si>
  <si>
    <t>X117</t>
  </si>
  <si>
    <t>CB031001</t>
  </si>
  <si>
    <t>X00S</t>
  </si>
  <si>
    <t>X0WD</t>
  </si>
  <si>
    <t>X0S7</t>
  </si>
  <si>
    <t>X0ND</t>
  </si>
  <si>
    <t>X0CL</t>
  </si>
  <si>
    <t>CB032301</t>
  </si>
  <si>
    <t>CB033301</t>
  </si>
  <si>
    <t>CB034501</t>
  </si>
  <si>
    <t>X10F</t>
  </si>
  <si>
    <t>CB034502</t>
  </si>
  <si>
    <t>X0YR</t>
  </si>
  <si>
    <t>CB034801</t>
  </si>
  <si>
    <t>CB035401</t>
  </si>
  <si>
    <t>X0P1</t>
  </si>
  <si>
    <t>CB039901</t>
  </si>
  <si>
    <t>X0N1</t>
  </si>
  <si>
    <t>CB039902</t>
  </si>
  <si>
    <t>CB040104</t>
  </si>
  <si>
    <t>X0NX</t>
  </si>
  <si>
    <t>X0NY</t>
  </si>
  <si>
    <t>X0NZ</t>
  </si>
  <si>
    <t>X0X1</t>
  </si>
  <si>
    <t>CB040501</t>
  </si>
  <si>
    <t>X0WA</t>
  </si>
  <si>
    <t>X0KW</t>
  </si>
  <si>
    <t>X0N3</t>
  </si>
  <si>
    <t>X0X0</t>
  </si>
  <si>
    <t>X0RR</t>
  </si>
  <si>
    <t>X0RS</t>
  </si>
  <si>
    <t>X0RU</t>
  </si>
  <si>
    <t>CB041701</t>
  </si>
  <si>
    <t>X0SL</t>
  </si>
  <si>
    <t>X0X3</t>
  </si>
  <si>
    <t>X0X4</t>
  </si>
  <si>
    <t>X0SJ</t>
  </si>
  <si>
    <t>CB042301</t>
  </si>
  <si>
    <t>X0MV</t>
  </si>
  <si>
    <t>X0L6</t>
  </si>
  <si>
    <t>CB042401</t>
  </si>
  <si>
    <t>CB042601</t>
  </si>
  <si>
    <t>X00G</t>
  </si>
  <si>
    <t>X0YB</t>
  </si>
  <si>
    <t>X0T5</t>
  </si>
  <si>
    <t>X03X</t>
  </si>
  <si>
    <t>X0T6</t>
  </si>
  <si>
    <t>X0T7</t>
  </si>
  <si>
    <t>X0T8</t>
  </si>
  <si>
    <t>X0TD</t>
  </si>
  <si>
    <t>X0TC</t>
  </si>
  <si>
    <t>X03V</t>
  </si>
  <si>
    <t>X0SZ</t>
  </si>
  <si>
    <t>X0V1</t>
  </si>
  <si>
    <t>X0T0</t>
  </si>
  <si>
    <t>X0T1</t>
  </si>
  <si>
    <t>CB042602</t>
  </si>
  <si>
    <t>X00B</t>
  </si>
  <si>
    <t>X0N7</t>
  </si>
  <si>
    <t>CB042603</t>
  </si>
  <si>
    <t>X03U</t>
  </si>
  <si>
    <t>X03W</t>
  </si>
  <si>
    <t>CB043501</t>
  </si>
  <si>
    <t>X03N</t>
  </si>
  <si>
    <t>X0Y5</t>
  </si>
  <si>
    <t>X03M</t>
  </si>
  <si>
    <t>X0S5</t>
  </si>
  <si>
    <t>X00F</t>
  </si>
  <si>
    <t>CB043801</t>
  </si>
  <si>
    <t>CB044101</t>
  </si>
  <si>
    <t>X0DR</t>
  </si>
  <si>
    <t>X0E6</t>
  </si>
  <si>
    <t>CB044501</t>
  </si>
  <si>
    <t>CB044503</t>
  </si>
  <si>
    <t>X0PD</t>
  </si>
  <si>
    <t>CB045301</t>
  </si>
  <si>
    <t>CB049901</t>
  </si>
  <si>
    <t>CB049902</t>
  </si>
  <si>
    <t>CB049903</t>
  </si>
  <si>
    <t>X03Y</t>
  </si>
  <si>
    <t>X0V9</t>
  </si>
  <si>
    <t>X066</t>
  </si>
  <si>
    <t>X11E</t>
  </si>
  <si>
    <t>X01J</t>
  </si>
  <si>
    <t>X01K</t>
  </si>
  <si>
    <t>X01L</t>
  </si>
  <si>
    <t>X039</t>
  </si>
  <si>
    <t>X0P3</t>
  </si>
  <si>
    <t>X0P4</t>
  </si>
  <si>
    <t>X0QT</t>
  </si>
  <si>
    <t>X0C1</t>
  </si>
  <si>
    <t>X0QS</t>
  </si>
  <si>
    <t>X0XC</t>
  </si>
  <si>
    <t>X0GQ</t>
  </si>
  <si>
    <t>X10R</t>
  </si>
  <si>
    <t>X0XF</t>
  </si>
  <si>
    <t>X0CJ</t>
  </si>
  <si>
    <t>X0WY</t>
  </si>
  <si>
    <t>X03Z</t>
  </si>
  <si>
    <t>X0V7</t>
  </si>
  <si>
    <t>X10P</t>
  </si>
  <si>
    <t>X0CK</t>
  </si>
  <si>
    <t>CB049904</t>
  </si>
  <si>
    <t>CB049905</t>
  </si>
  <si>
    <t>CB054501</t>
  </si>
  <si>
    <t>X009</t>
  </si>
  <si>
    <t>X04W</t>
  </si>
  <si>
    <t>X077</t>
  </si>
  <si>
    <t>X0YS</t>
  </si>
  <si>
    <t>X02L</t>
  </si>
  <si>
    <t>X0MD</t>
  </si>
  <si>
    <t>X0FJ</t>
  </si>
  <si>
    <t>X0YU</t>
  </si>
  <si>
    <t>X04J</t>
  </si>
  <si>
    <t>X0VV</t>
  </si>
  <si>
    <t>X04U</t>
  </si>
  <si>
    <t>X0MA</t>
  </si>
  <si>
    <t>X0QP</t>
  </si>
  <si>
    <t>X02K</t>
  </si>
  <si>
    <t>X0MC</t>
  </si>
  <si>
    <t>X0MF</t>
  </si>
  <si>
    <t>X02J</t>
  </si>
  <si>
    <t>X0M8</t>
  </si>
  <si>
    <t>X0EE</t>
  </si>
  <si>
    <t>X00A</t>
  </si>
  <si>
    <t>X09V</t>
  </si>
  <si>
    <t>CB054502</t>
  </si>
  <si>
    <t>X00Q</t>
  </si>
  <si>
    <t>X00T</t>
  </si>
  <si>
    <t>X09U</t>
  </si>
  <si>
    <t>X02M</t>
  </si>
  <si>
    <t>X0ME</t>
  </si>
  <si>
    <t>X0MB</t>
  </si>
  <si>
    <t>X00R</t>
  </si>
  <si>
    <t>X00U</t>
  </si>
  <si>
    <t>CB055401</t>
  </si>
  <si>
    <t>X0Y2</t>
  </si>
  <si>
    <t>X0M9</t>
  </si>
  <si>
    <t>CP010101</t>
  </si>
  <si>
    <t>X131</t>
  </si>
  <si>
    <t>X132</t>
  </si>
  <si>
    <t>X133</t>
  </si>
  <si>
    <t>CP019901</t>
  </si>
  <si>
    <t>CP019902</t>
  </si>
  <si>
    <t>CT029901</t>
  </si>
  <si>
    <t>X12B</t>
  </si>
  <si>
    <t>X12C</t>
  </si>
  <si>
    <t>X12D</t>
  </si>
  <si>
    <t>X12G</t>
  </si>
  <si>
    <t>X05R</t>
  </si>
  <si>
    <t>X12E</t>
  </si>
  <si>
    <t>CT039901</t>
  </si>
  <si>
    <t>X08P</t>
  </si>
  <si>
    <t>X08Q</t>
  </si>
  <si>
    <t>X11Y</t>
  </si>
  <si>
    <t>X11Z</t>
  </si>
  <si>
    <t>X120</t>
  </si>
  <si>
    <t>X126</t>
  </si>
  <si>
    <t>X129</t>
  </si>
  <si>
    <t>X12F</t>
  </si>
  <si>
    <t>X12K</t>
  </si>
  <si>
    <t>X12V</t>
  </si>
  <si>
    <t>X127</t>
  </si>
  <si>
    <t>X12A</t>
  </si>
  <si>
    <t>X12L</t>
  </si>
  <si>
    <t>X12X</t>
  </si>
  <si>
    <t>DC010100</t>
  </si>
  <si>
    <t>X000</t>
  </si>
  <si>
    <t>X001</t>
  </si>
  <si>
    <t>X067</t>
  </si>
  <si>
    <t>X06X</t>
  </si>
  <si>
    <t>X072</t>
  </si>
  <si>
    <t>X073</t>
  </si>
  <si>
    <t>X0AL</t>
  </si>
  <si>
    <t>X0D4</t>
  </si>
  <si>
    <t>X0NG</t>
  </si>
  <si>
    <t>X0PJ</t>
  </si>
  <si>
    <t>X0Q0</t>
  </si>
  <si>
    <t>X0UV</t>
  </si>
  <si>
    <t>X11L</t>
  </si>
  <si>
    <t>DC010101</t>
  </si>
  <si>
    <t>DC011003</t>
  </si>
  <si>
    <t>X01G</t>
  </si>
  <si>
    <t>X01E</t>
  </si>
  <si>
    <t>X01C</t>
  </si>
  <si>
    <t>X01H</t>
  </si>
  <si>
    <t>X0Y0</t>
  </si>
  <si>
    <t>X01F</t>
  </si>
  <si>
    <t>X01D</t>
  </si>
  <si>
    <t>X01M</t>
  </si>
  <si>
    <t>DC011004</t>
  </si>
  <si>
    <t>DC021000</t>
  </si>
  <si>
    <t>DC021001</t>
  </si>
  <si>
    <t>DV019901</t>
  </si>
  <si>
    <t>X134</t>
  </si>
  <si>
    <t>DV019902</t>
  </si>
  <si>
    <t>ER010000</t>
  </si>
  <si>
    <t>X0A4</t>
  </si>
  <si>
    <t>X031</t>
  </si>
  <si>
    <t>X032</t>
  </si>
  <si>
    <t>X0LR</t>
  </si>
  <si>
    <t>X09X</t>
  </si>
  <si>
    <t>X09Y</t>
  </si>
  <si>
    <t>X01V</t>
  </si>
  <si>
    <t>X0GB</t>
  </si>
  <si>
    <t>X0GC</t>
  </si>
  <si>
    <t>X0GD</t>
  </si>
  <si>
    <t>X0AJ</t>
  </si>
  <si>
    <t>X0CS</t>
  </si>
  <si>
    <t>X0SG</t>
  </si>
  <si>
    <t>X0XV</t>
  </si>
  <si>
    <t>X0XW</t>
  </si>
  <si>
    <t>X01W</t>
  </si>
  <si>
    <t>X09W</t>
  </si>
  <si>
    <t>X0A2</t>
  </si>
  <si>
    <t>X0A3</t>
  </si>
  <si>
    <t>X0AK</t>
  </si>
  <si>
    <t>X0CQ</t>
  </si>
  <si>
    <t>X0CR</t>
  </si>
  <si>
    <t>X0SF</t>
  </si>
  <si>
    <t>X0SH</t>
  </si>
  <si>
    <t>X0YH</t>
  </si>
  <si>
    <t>X12W</t>
  </si>
  <si>
    <t>OS010101</t>
  </si>
  <si>
    <t>IEFA</t>
  </si>
  <si>
    <t>MIUV</t>
  </si>
  <si>
    <t>ELFA</t>
  </si>
  <si>
    <t>MEFA</t>
  </si>
  <si>
    <t>CODH</t>
  </si>
  <si>
    <t>DFPK</t>
  </si>
  <si>
    <t>DALE</t>
  </si>
  <si>
    <t>OIWO</t>
  </si>
  <si>
    <t>CBDC</t>
  </si>
  <si>
    <t>OS010102</t>
  </si>
  <si>
    <t>LSTF</t>
  </si>
  <si>
    <t>OEOG</t>
  </si>
  <si>
    <t>OS010103</t>
  </si>
  <si>
    <t>SPBU</t>
  </si>
  <si>
    <t>BGNP</t>
  </si>
  <si>
    <t>PC010801</t>
  </si>
  <si>
    <t>X011</t>
  </si>
  <si>
    <t>X0KP</t>
  </si>
  <si>
    <t>X11F</t>
  </si>
  <si>
    <t>X05S</t>
  </si>
  <si>
    <t>X05T</t>
  </si>
  <si>
    <t>X06P</t>
  </si>
  <si>
    <t>X00Z</t>
  </si>
  <si>
    <t>X010</t>
  </si>
  <si>
    <t>X03A</t>
  </si>
  <si>
    <t>X0C9</t>
  </si>
  <si>
    <t>X0CA</t>
  </si>
  <si>
    <t>X0CB</t>
  </si>
  <si>
    <t>X0M7</t>
  </si>
  <si>
    <t>X0NH</t>
  </si>
  <si>
    <t>X0P7</t>
  </si>
  <si>
    <t>X0PQ</t>
  </si>
  <si>
    <t>X0PR</t>
  </si>
  <si>
    <t>X0PT</t>
  </si>
  <si>
    <t>X0PW</t>
  </si>
  <si>
    <t>X0QN</t>
  </si>
  <si>
    <t>X10A</t>
  </si>
  <si>
    <t>X11H</t>
  </si>
  <si>
    <t>X12M</t>
  </si>
  <si>
    <t>X12N</t>
  </si>
  <si>
    <t>X12P</t>
  </si>
  <si>
    <t>X01N</t>
  </si>
  <si>
    <t>X03G</t>
  </si>
  <si>
    <t>X03H</t>
  </si>
  <si>
    <t>X0D1</t>
  </si>
  <si>
    <t>X0KN</t>
  </si>
  <si>
    <t>X0P8</t>
  </si>
  <si>
    <t>X0Q7</t>
  </si>
  <si>
    <t>X12H</t>
  </si>
  <si>
    <t>X0V3</t>
  </si>
  <si>
    <t>X12S</t>
  </si>
  <si>
    <t>X12T</t>
  </si>
  <si>
    <t>PC011001</t>
  </si>
  <si>
    <t>X121</t>
  </si>
  <si>
    <t>X122</t>
  </si>
  <si>
    <t>X06R</t>
  </si>
  <si>
    <t>X06S</t>
  </si>
  <si>
    <t>X0CW</t>
  </si>
  <si>
    <t>X0CX</t>
  </si>
  <si>
    <t>X0CY</t>
  </si>
  <si>
    <t>X0D6</t>
  </si>
  <si>
    <t>X0D7</t>
  </si>
  <si>
    <t>X0D8</t>
  </si>
  <si>
    <t>X0D9</t>
  </si>
  <si>
    <t>X0DA</t>
  </si>
  <si>
    <t>X0DB</t>
  </si>
  <si>
    <t>X0DC</t>
  </si>
  <si>
    <t>X0DD</t>
  </si>
  <si>
    <t>X0DE</t>
  </si>
  <si>
    <t>X0DF</t>
  </si>
  <si>
    <t>X0DG</t>
  </si>
  <si>
    <t>X0DH</t>
  </si>
  <si>
    <t>X0DJ</t>
  </si>
  <si>
    <t>X0EJ</t>
  </si>
  <si>
    <t>X0MQ</t>
  </si>
  <si>
    <t>X0PV</t>
  </si>
  <si>
    <t>X0Q6</t>
  </si>
  <si>
    <t>X0V2</t>
  </si>
  <si>
    <t>X0YQ</t>
  </si>
  <si>
    <t>X128</t>
  </si>
  <si>
    <t>X00P</t>
  </si>
  <si>
    <t>X0CZ</t>
  </si>
  <si>
    <t>PC011901</t>
  </si>
  <si>
    <t>X0EN</t>
  </si>
  <si>
    <t>X0PN</t>
  </si>
  <si>
    <t>X0Q4</t>
  </si>
  <si>
    <t>PC011902</t>
  </si>
  <si>
    <t>X0A1</t>
  </si>
  <si>
    <t>X0MR</t>
  </si>
  <si>
    <t>X0PM</t>
  </si>
  <si>
    <t>X0PU</t>
  </si>
  <si>
    <t>X0RG</t>
  </si>
  <si>
    <t>PC012201</t>
  </si>
  <si>
    <t>X0NE</t>
  </si>
  <si>
    <t>X0NF</t>
  </si>
  <si>
    <t>X0PZ</t>
  </si>
  <si>
    <t>PC012202</t>
  </si>
  <si>
    <t>X075</t>
  </si>
  <si>
    <t>X037</t>
  </si>
  <si>
    <t>X0XA</t>
  </si>
  <si>
    <t>X0XD</t>
  </si>
  <si>
    <t>PC012203</t>
  </si>
  <si>
    <t>PC012204</t>
  </si>
  <si>
    <t>X0RF</t>
  </si>
  <si>
    <t>X0G5</t>
  </si>
  <si>
    <t>PC012205</t>
  </si>
  <si>
    <t>X0GE</t>
  </si>
  <si>
    <t>X0GF</t>
  </si>
  <si>
    <t>X0MP</t>
  </si>
  <si>
    <t>X0Q2</t>
  </si>
  <si>
    <t>X0Q1</t>
  </si>
  <si>
    <t>X0RB</t>
  </si>
  <si>
    <t>X105</t>
  </si>
  <si>
    <t>PC013601</t>
  </si>
  <si>
    <t>PC014001</t>
  </si>
  <si>
    <t>X0Q9</t>
  </si>
  <si>
    <t>PC014002</t>
  </si>
  <si>
    <t>X0D0</t>
  </si>
  <si>
    <t>X0KM</t>
  </si>
  <si>
    <t>PC014003</t>
  </si>
  <si>
    <t>X01U</t>
  </si>
  <si>
    <t>X05X</t>
  </si>
  <si>
    <t>X05Y</t>
  </si>
  <si>
    <t>X076</t>
  </si>
  <si>
    <t>X0EK</t>
  </si>
  <si>
    <t>X0G4</t>
  </si>
  <si>
    <t>X0RY</t>
  </si>
  <si>
    <t>PC019901</t>
  </si>
  <si>
    <t>PC019902</t>
  </si>
  <si>
    <t>PC019903</t>
  </si>
  <si>
    <t>X01T</t>
  </si>
  <si>
    <t>X06Y</t>
  </si>
  <si>
    <t>X06Z</t>
  </si>
  <si>
    <t>X0CP</t>
  </si>
  <si>
    <t>X0FV</t>
  </si>
  <si>
    <t>X0KL</t>
  </si>
  <si>
    <t>X0UQ</t>
  </si>
  <si>
    <t>X0UR</t>
  </si>
  <si>
    <t>X0US</t>
  </si>
  <si>
    <t>X0UT</t>
  </si>
  <si>
    <t>X0G7</t>
  </si>
  <si>
    <t>X0G8</t>
  </si>
  <si>
    <t>X0G9</t>
  </si>
  <si>
    <t>X0PK</t>
  </si>
  <si>
    <t>X0PL</t>
  </si>
  <si>
    <t>X0P6</t>
  </si>
  <si>
    <t>X0CM</t>
  </si>
  <si>
    <t>X0CN</t>
  </si>
  <si>
    <t>X0FS</t>
  </si>
  <si>
    <t>X0P5</t>
  </si>
  <si>
    <t>X0XQ</t>
  </si>
  <si>
    <t>X05W</t>
  </si>
  <si>
    <t>X0YP</t>
  </si>
  <si>
    <t>X0RC</t>
  </si>
  <si>
    <t>X0RD</t>
  </si>
  <si>
    <t>X0RE</t>
  </si>
  <si>
    <t>X0EA</t>
  </si>
  <si>
    <t>X0XR</t>
  </si>
  <si>
    <t>X0XS</t>
  </si>
  <si>
    <t>PC019904</t>
  </si>
  <si>
    <t>X071</t>
  </si>
  <si>
    <t>X070</t>
  </si>
  <si>
    <t>X0GN</t>
  </si>
  <si>
    <t>X0GP</t>
  </si>
  <si>
    <t>PC019905</t>
  </si>
  <si>
    <t>X0QA</t>
  </si>
  <si>
    <t>PC019906</t>
  </si>
  <si>
    <t>X0K8</t>
  </si>
  <si>
    <t>X038</t>
  </si>
  <si>
    <t>X0D5</t>
  </si>
  <si>
    <t>X0GA</t>
  </si>
  <si>
    <t>X0PP</t>
  </si>
  <si>
    <t>X0YX</t>
  </si>
  <si>
    <t>X10Q</t>
  </si>
  <si>
    <t>X11K</t>
  </si>
  <si>
    <t>PC019907</t>
  </si>
  <si>
    <t>X109</t>
  </si>
  <si>
    <t>PC022301</t>
  </si>
  <si>
    <t>X03F</t>
  </si>
  <si>
    <t>X074</t>
  </si>
  <si>
    <t>X0EQ</t>
  </si>
  <si>
    <t>X0ER</t>
  </si>
  <si>
    <t>X0PS</t>
  </si>
  <si>
    <t>X0YT</t>
  </si>
  <si>
    <t>PC022302</t>
  </si>
  <si>
    <t>X03J</t>
  </si>
  <si>
    <t>X0MS</t>
  </si>
  <si>
    <t>PC029901</t>
  </si>
  <si>
    <t>X0E9</t>
  </si>
  <si>
    <t>X0MG</t>
  </si>
  <si>
    <t>X0MH</t>
  </si>
  <si>
    <t>X0MJ</t>
  </si>
  <si>
    <t>X0MK</t>
  </si>
  <si>
    <t>X0ML</t>
  </si>
  <si>
    <t>X0MM</t>
  </si>
  <si>
    <t>X0MN</t>
  </si>
  <si>
    <t>X0ZX</t>
  </si>
  <si>
    <t>X108</t>
  </si>
  <si>
    <t>X10S</t>
  </si>
  <si>
    <t>PC029902</t>
  </si>
  <si>
    <t>X0Q8</t>
  </si>
  <si>
    <t>PC029903</t>
  </si>
  <si>
    <t>X0EP</t>
  </si>
  <si>
    <t>X0Y4</t>
  </si>
  <si>
    <t>PC029904</t>
  </si>
  <si>
    <t>X0ET</t>
  </si>
  <si>
    <t>X0EU</t>
  </si>
  <si>
    <t>X0XB</t>
  </si>
  <si>
    <t>X12R</t>
  </si>
  <si>
    <t>PC030101</t>
  </si>
  <si>
    <t>X0GK</t>
  </si>
  <si>
    <t>X003</t>
  </si>
  <si>
    <t>X004</t>
  </si>
  <si>
    <t>X005</t>
  </si>
  <si>
    <t>X05U</t>
  </si>
  <si>
    <t>X05V</t>
  </si>
  <si>
    <t>X0DK</t>
  </si>
  <si>
    <t>X0LP</t>
  </si>
  <si>
    <t>X0GJ</t>
  </si>
  <si>
    <t>X0QQ</t>
  </si>
  <si>
    <t>X0QR</t>
  </si>
  <si>
    <t>X0ES</t>
  </si>
  <si>
    <t>X0LQ</t>
  </si>
  <si>
    <t>X12U</t>
  </si>
  <si>
    <t>X0GG</t>
  </si>
  <si>
    <t>X0GH</t>
  </si>
  <si>
    <t>PC032201</t>
  </si>
  <si>
    <t>X0GL</t>
  </si>
  <si>
    <t>X0GM</t>
  </si>
  <si>
    <t>X0YW</t>
  </si>
  <si>
    <t>PC032301</t>
  </si>
  <si>
    <t>X0EL</t>
  </si>
  <si>
    <t>PC039901</t>
  </si>
  <si>
    <t>X0G6</t>
  </si>
  <si>
    <t>X0CE</t>
  </si>
  <si>
    <t>SB019901</t>
  </si>
  <si>
    <t>X01A</t>
  </si>
  <si>
    <t>X01B</t>
  </si>
  <si>
    <t>X021</t>
  </si>
  <si>
    <t>X022</t>
  </si>
  <si>
    <t>X0M5</t>
  </si>
  <si>
    <t>X02N</t>
  </si>
  <si>
    <t>X0E0</t>
  </si>
  <si>
    <t>X0DN</t>
  </si>
  <si>
    <t>X0M3</t>
  </si>
  <si>
    <t>X0M4</t>
  </si>
  <si>
    <t>X0M6</t>
  </si>
  <si>
    <t>X01Y</t>
  </si>
  <si>
    <t>X01Z</t>
  </si>
  <si>
    <t>X020</t>
  </si>
  <si>
    <t>X09P</t>
  </si>
  <si>
    <t>X09Q</t>
  </si>
  <si>
    <t>X09R</t>
  </si>
  <si>
    <t>X09S</t>
  </si>
  <si>
    <t>X09T</t>
  </si>
  <si>
    <t>X0DL</t>
  </si>
  <si>
    <t>X0DM</t>
  </si>
  <si>
    <t>X0E1</t>
  </si>
  <si>
    <t>X0E2</t>
  </si>
  <si>
    <t>X0E3</t>
  </si>
  <si>
    <t>X0E4</t>
  </si>
  <si>
    <t>X0E5</t>
  </si>
  <si>
    <t>X09Z</t>
  </si>
  <si>
    <t>X0G2</t>
  </si>
  <si>
    <t>X0G3</t>
  </si>
  <si>
    <t>X01X</t>
  </si>
  <si>
    <t>X10V</t>
  </si>
  <si>
    <t>X10W</t>
  </si>
  <si>
    <t>X10X</t>
  </si>
  <si>
    <t>X10Y</t>
  </si>
  <si>
    <t>X10Z</t>
  </si>
  <si>
    <t>X03E</t>
  </si>
  <si>
    <t>SB019902</t>
  </si>
  <si>
    <t>X0SA</t>
  </si>
  <si>
    <t>X0SB</t>
  </si>
  <si>
    <t>X0SC</t>
  </si>
  <si>
    <t>X0SD</t>
  </si>
  <si>
    <t>X0SE</t>
  </si>
  <si>
    <t>X0SK</t>
  </si>
  <si>
    <t>SB029901</t>
  </si>
  <si>
    <t>X023</t>
  </si>
  <si>
    <t>X024</t>
  </si>
  <si>
    <t>X02E</t>
  </si>
  <si>
    <t>X02F</t>
  </si>
  <si>
    <t>SB039901</t>
  </si>
  <si>
    <t>X03L</t>
  </si>
  <si>
    <t>X03P</t>
  </si>
  <si>
    <t>X03Q</t>
  </si>
  <si>
    <t>X03K</t>
  </si>
  <si>
    <t>SB049901</t>
  </si>
  <si>
    <t>SC019901</t>
  </si>
  <si>
    <t>SW019901</t>
  </si>
  <si>
    <t>X135</t>
  </si>
  <si>
    <t>SW019902</t>
  </si>
  <si>
    <t>X136</t>
  </si>
  <si>
    <t>X137</t>
  </si>
  <si>
    <t>X138</t>
  </si>
  <si>
    <t>SW019903</t>
  </si>
  <si>
    <t>X139</t>
  </si>
  <si>
    <t>SW019904</t>
  </si>
  <si>
    <t>X13A</t>
  </si>
  <si>
    <t>SW019905</t>
  </si>
  <si>
    <t>SW019906</t>
  </si>
  <si>
    <t>X13B</t>
  </si>
  <si>
    <t>SW029901</t>
  </si>
  <si>
    <t>X13D</t>
  </si>
  <si>
    <t>X13C</t>
  </si>
  <si>
    <t>SW029905</t>
  </si>
  <si>
    <t>TC010101</t>
  </si>
  <si>
    <t>X08C</t>
  </si>
  <si>
    <t>X08E</t>
  </si>
  <si>
    <t>X080</t>
  </si>
  <si>
    <t>X083</t>
  </si>
  <si>
    <t>X03D</t>
  </si>
  <si>
    <t>X07A</t>
  </si>
  <si>
    <t>X081</t>
  </si>
  <si>
    <t>X082</t>
  </si>
  <si>
    <t>X0ZL</t>
  </si>
  <si>
    <t>X07X</t>
  </si>
  <si>
    <t>X08X</t>
  </si>
  <si>
    <t>X091</t>
  </si>
  <si>
    <t>X09K</t>
  </si>
  <si>
    <t>X0HS</t>
  </si>
  <si>
    <t>X0HT</t>
  </si>
  <si>
    <t>X0ZM</t>
  </si>
  <si>
    <t>X0J2</t>
  </si>
  <si>
    <t>X0J1</t>
  </si>
  <si>
    <t>X103</t>
  </si>
  <si>
    <t>X08T</t>
  </si>
  <si>
    <t>X0HU</t>
  </si>
  <si>
    <t>X03B</t>
  </si>
  <si>
    <t>X0JA</t>
  </si>
  <si>
    <t>X0RA</t>
  </si>
  <si>
    <t>X0QB</t>
  </si>
  <si>
    <t>X0QF</t>
  </si>
  <si>
    <t>X0TT</t>
  </si>
  <si>
    <t>X0J3</t>
  </si>
  <si>
    <t>X0J7</t>
  </si>
  <si>
    <t>TC010102</t>
  </si>
  <si>
    <t>X017</t>
  </si>
  <si>
    <t>X018</t>
  </si>
  <si>
    <t>X0UW</t>
  </si>
  <si>
    <t>X06N</t>
  </si>
  <si>
    <t>X0F7</t>
  </si>
  <si>
    <t>X0FA</t>
  </si>
  <si>
    <t>X0H3</t>
  </si>
  <si>
    <t>X05G</t>
  </si>
  <si>
    <t>X05H</t>
  </si>
  <si>
    <t>X0BD</t>
  </si>
  <si>
    <t>X0H5</t>
  </si>
  <si>
    <t>X0H7</t>
  </si>
  <si>
    <t>X0HD</t>
  </si>
  <si>
    <t>X0H9</t>
  </si>
  <si>
    <t>X0HA</t>
  </si>
  <si>
    <t>X0HB</t>
  </si>
  <si>
    <t>X0HC</t>
  </si>
  <si>
    <t>X0H8</t>
  </si>
  <si>
    <t>X0HE</t>
  </si>
  <si>
    <t>X05Q</t>
  </si>
  <si>
    <t>X0H6</t>
  </si>
  <si>
    <t>X11N</t>
  </si>
  <si>
    <t>X05M</t>
  </si>
  <si>
    <t>X05N</t>
  </si>
  <si>
    <t>X0AU</t>
  </si>
  <si>
    <t>X0TJ</t>
  </si>
  <si>
    <t>X0UY</t>
  </si>
  <si>
    <t>X0V0</t>
  </si>
  <si>
    <t>X0L9</t>
  </si>
  <si>
    <t>X0LA</t>
  </si>
  <si>
    <t>X0LB</t>
  </si>
  <si>
    <t>X0HF</t>
  </si>
  <si>
    <t>TC010103</t>
  </si>
  <si>
    <t>X015</t>
  </si>
  <si>
    <t>X0F8</t>
  </si>
  <si>
    <t>X0F9</t>
  </si>
  <si>
    <t>X0HG</t>
  </si>
  <si>
    <t>X0H4</t>
  </si>
  <si>
    <t>X0G0</t>
  </si>
  <si>
    <t>X0UX</t>
  </si>
  <si>
    <t>TC010301</t>
  </si>
  <si>
    <t>X0U9</t>
  </si>
  <si>
    <t>X0UA</t>
  </si>
  <si>
    <t>X0UB</t>
  </si>
  <si>
    <t>X08D</t>
  </si>
  <si>
    <t>X084</t>
  </si>
  <si>
    <t>X0R7</t>
  </si>
  <si>
    <t>X086</t>
  </si>
  <si>
    <t>X0TV</t>
  </si>
  <si>
    <t>X0TY</t>
  </si>
  <si>
    <t>X0YG</t>
  </si>
  <si>
    <t>X0U4</t>
  </si>
  <si>
    <t>X0U5</t>
  </si>
  <si>
    <t>X0UG</t>
  </si>
  <si>
    <t>X0U7</t>
  </si>
  <si>
    <t>X0TW</t>
  </si>
  <si>
    <t>X0TX</t>
  </si>
  <si>
    <t>X0UE</t>
  </si>
  <si>
    <t>X0U0</t>
  </si>
  <si>
    <t>X0UF</t>
  </si>
  <si>
    <t>X0UH</t>
  </si>
  <si>
    <t>X0U1</t>
  </si>
  <si>
    <t>X11Q</t>
  </si>
  <si>
    <t>X0UK</t>
  </si>
  <si>
    <t>X09N</t>
  </si>
  <si>
    <t>X0FX</t>
  </si>
  <si>
    <t>X0TN</t>
  </si>
  <si>
    <t>X11P</t>
  </si>
  <si>
    <t>X0QC</t>
  </si>
  <si>
    <t>X0QE</t>
  </si>
  <si>
    <t>TC010601</t>
  </si>
  <si>
    <t>X016</t>
  </si>
  <si>
    <t>X019</t>
  </si>
  <si>
    <t>X0FB</t>
  </si>
  <si>
    <t>X0FC</t>
  </si>
  <si>
    <t>X0C2</t>
  </si>
  <si>
    <t>X0C4</t>
  </si>
  <si>
    <t>X0C6</t>
  </si>
  <si>
    <t>X0ZU</t>
  </si>
  <si>
    <t>X0ZW</t>
  </si>
  <si>
    <t>X09E</t>
  </si>
  <si>
    <t>X09F</t>
  </si>
  <si>
    <t>X0HX</t>
  </si>
  <si>
    <t>X0Z4</t>
  </si>
  <si>
    <t>X0Z6</t>
  </si>
  <si>
    <t>X0ZH</t>
  </si>
  <si>
    <t>X0ZR</t>
  </si>
  <si>
    <t>X0J4</t>
  </si>
  <si>
    <t>X0HQ</t>
  </si>
  <si>
    <t>X0ZB</t>
  </si>
  <si>
    <t>X0TF</t>
  </si>
  <si>
    <t>X0UL</t>
  </si>
  <si>
    <t>X0QH</t>
  </si>
  <si>
    <t>X11G</t>
  </si>
  <si>
    <t>X0Z0</t>
  </si>
  <si>
    <t>X101</t>
  </si>
  <si>
    <t>TC010701</t>
  </si>
  <si>
    <t>X07K</t>
  </si>
  <si>
    <t>X07J</t>
  </si>
  <si>
    <t>X07E</t>
  </si>
  <si>
    <t>X07F</t>
  </si>
  <si>
    <t>X07L</t>
  </si>
  <si>
    <t>X07M</t>
  </si>
  <si>
    <t>X08N</t>
  </si>
  <si>
    <t>X090</t>
  </si>
  <si>
    <t>X0R0</t>
  </si>
  <si>
    <t>X0R2</t>
  </si>
  <si>
    <t>X0R3</t>
  </si>
  <si>
    <t>X0R9</t>
  </si>
  <si>
    <t>X07C</t>
  </si>
  <si>
    <t>X0YY</t>
  </si>
  <si>
    <t>X07V</t>
  </si>
  <si>
    <t>X08V</t>
  </si>
  <si>
    <t>X08Z</t>
  </si>
  <si>
    <t>X093</t>
  </si>
  <si>
    <t>X094</t>
  </si>
  <si>
    <t>X0Z8</t>
  </si>
  <si>
    <t>X07N</t>
  </si>
  <si>
    <t>X0R1</t>
  </si>
  <si>
    <t>X0HK</t>
  </si>
  <si>
    <t>X0HJ</t>
  </si>
  <si>
    <t>X0J5</t>
  </si>
  <si>
    <t>X0Z1</t>
  </si>
  <si>
    <t>X0Z9</t>
  </si>
  <si>
    <t>X0J0</t>
  </si>
  <si>
    <t>X0HR</t>
  </si>
  <si>
    <t>X0HV</t>
  </si>
  <si>
    <t>X0ZN</t>
  </si>
  <si>
    <t>X06M</t>
  </si>
  <si>
    <t>X0ZA</t>
  </si>
  <si>
    <t>X0HM</t>
  </si>
  <si>
    <t>X0HN</t>
  </si>
  <si>
    <t>X0YZ</t>
  </si>
  <si>
    <t>X0Z5</t>
  </si>
  <si>
    <t>X0ZQ</t>
  </si>
  <si>
    <t>X0R5</t>
  </si>
  <si>
    <t>X0R6</t>
  </si>
  <si>
    <t>X0FY</t>
  </si>
  <si>
    <t>X0HH</t>
  </si>
  <si>
    <t>TC011001</t>
  </si>
  <si>
    <t>X0YC</t>
  </si>
  <si>
    <t>X07R</t>
  </si>
  <si>
    <t>X07S</t>
  </si>
  <si>
    <t>X07T</t>
  </si>
  <si>
    <t>X07U</t>
  </si>
  <si>
    <t>X089</t>
  </si>
  <si>
    <t>X0QX</t>
  </si>
  <si>
    <t>X0QY</t>
  </si>
  <si>
    <t>X0QZ</t>
  </si>
  <si>
    <t>X0ZJ</t>
  </si>
  <si>
    <t>X09D</t>
  </si>
  <si>
    <t>X09G</t>
  </si>
  <si>
    <t>X0Z3</t>
  </si>
  <si>
    <t>X0ZD</t>
  </si>
  <si>
    <t>X0HZ</t>
  </si>
  <si>
    <t>X0HY</t>
  </si>
  <si>
    <t>X0TK</t>
  </si>
  <si>
    <t>X0UN</t>
  </si>
  <si>
    <t>X08A</t>
  </si>
  <si>
    <t>X0K3</t>
  </si>
  <si>
    <t>TC011101</t>
  </si>
  <si>
    <t>X006</t>
  </si>
  <si>
    <t>X07Y</t>
  </si>
  <si>
    <t>X078</t>
  </si>
  <si>
    <t>X079</t>
  </si>
  <si>
    <t>X07B</t>
  </si>
  <si>
    <t>X0C7</t>
  </si>
  <si>
    <t>X0C8</t>
  </si>
  <si>
    <t>X0R8</t>
  </si>
  <si>
    <t>X07Z</t>
  </si>
  <si>
    <t>X08W</t>
  </si>
  <si>
    <t>X0U6</t>
  </si>
  <si>
    <t>X097</t>
  </si>
  <si>
    <t>X09M</t>
  </si>
  <si>
    <t>X0TZ</t>
  </si>
  <si>
    <t>X0U2</t>
  </si>
  <si>
    <t>X09L</t>
  </si>
  <si>
    <t>X0FW</t>
  </si>
  <si>
    <t>X0LC</t>
  </si>
  <si>
    <t>TC011201</t>
  </si>
  <si>
    <t>X07D</t>
  </si>
  <si>
    <t>X07W</t>
  </si>
  <si>
    <t>X0R4</t>
  </si>
  <si>
    <t>X092</t>
  </si>
  <si>
    <t>X0HL</t>
  </si>
  <si>
    <t>X0HP</t>
  </si>
  <si>
    <t>X0ZG</t>
  </si>
  <si>
    <t>X0ZP</t>
  </si>
  <si>
    <t>X0KJ</t>
  </si>
  <si>
    <t>X0KK</t>
  </si>
  <si>
    <t>X0Z2</t>
  </si>
  <si>
    <t>X08Y</t>
  </si>
  <si>
    <t>X0ZC</t>
  </si>
  <si>
    <t>X0YD</t>
  </si>
  <si>
    <t>X0FZ</t>
  </si>
  <si>
    <t>X08G</t>
  </si>
  <si>
    <t>TC011501</t>
  </si>
  <si>
    <t>X0C3</t>
  </si>
  <si>
    <t>X0ZT</t>
  </si>
  <si>
    <t>X0C5</t>
  </si>
  <si>
    <t>X0ZV</t>
  </si>
  <si>
    <t>X0ZE</t>
  </si>
  <si>
    <t>X0ZF</t>
  </si>
  <si>
    <t>X08K</t>
  </si>
  <si>
    <t>X0YE</t>
  </si>
  <si>
    <t>X0HW</t>
  </si>
  <si>
    <t>X0ZS</t>
  </si>
  <si>
    <t>X08M</t>
  </si>
  <si>
    <t>X0ZK</t>
  </si>
  <si>
    <t>X0TG</t>
  </si>
  <si>
    <t>X0TH</t>
  </si>
  <si>
    <t>X0UM</t>
  </si>
  <si>
    <t>X0Z7</t>
  </si>
  <si>
    <t>X08H</t>
  </si>
  <si>
    <t>X08J</t>
  </si>
  <si>
    <t>X08L</t>
  </si>
  <si>
    <t>TC011601</t>
  </si>
  <si>
    <t>X09C</t>
  </si>
  <si>
    <t>X0TE</t>
  </si>
  <si>
    <t>TC012201</t>
  </si>
  <si>
    <t>X03C</t>
  </si>
  <si>
    <t>X08B</t>
  </si>
  <si>
    <t>X0GR</t>
  </si>
  <si>
    <t>X0H0</t>
  </si>
  <si>
    <t>X0H2</t>
  </si>
  <si>
    <t>X0GU</t>
  </si>
  <si>
    <t>X0GW</t>
  </si>
  <si>
    <t>X0GS</t>
  </si>
  <si>
    <t>X0GZ</t>
  </si>
  <si>
    <t>X0JQ</t>
  </si>
  <si>
    <t>X0GT</t>
  </si>
  <si>
    <t>X0BV</t>
  </si>
  <si>
    <t>X0GV</t>
  </si>
  <si>
    <t>X0H1</t>
  </si>
  <si>
    <t>X0GX</t>
  </si>
  <si>
    <t>X0GY</t>
  </si>
  <si>
    <t>X0S9</t>
  </si>
  <si>
    <t>X0CT</t>
  </si>
  <si>
    <t>X0CU</t>
  </si>
  <si>
    <t>X0CV</t>
  </si>
  <si>
    <t>TC012202</t>
  </si>
  <si>
    <t>X0BR</t>
  </si>
  <si>
    <t>X059</t>
  </si>
  <si>
    <t>X0AR</t>
  </si>
  <si>
    <t>X0AS</t>
  </si>
  <si>
    <t>X0B4</t>
  </si>
  <si>
    <t>X0B6</t>
  </si>
  <si>
    <t>X0B7</t>
  </si>
  <si>
    <t>X0B9</t>
  </si>
  <si>
    <t>X0BB</t>
  </si>
  <si>
    <t>X0BN</t>
  </si>
  <si>
    <t>X0BW</t>
  </si>
  <si>
    <t>X0BX</t>
  </si>
  <si>
    <t>X0BY</t>
  </si>
  <si>
    <t>X099</t>
  </si>
  <si>
    <t>X0BS</t>
  </si>
  <si>
    <t>X098</t>
  </si>
  <si>
    <t>X09B</t>
  </si>
  <si>
    <t>X0AX</t>
  </si>
  <si>
    <t>X0AY</t>
  </si>
  <si>
    <t>X0AZ</t>
  </si>
  <si>
    <t>X0BE</t>
  </si>
  <si>
    <t>X0BH</t>
  </si>
  <si>
    <t>X0B1</t>
  </si>
  <si>
    <t>X05P</t>
  </si>
  <si>
    <t>X05A</t>
  </si>
  <si>
    <t>X0C0</t>
  </si>
  <si>
    <t>X05C</t>
  </si>
  <si>
    <t>X0AM</t>
  </si>
  <si>
    <t>X0AN</t>
  </si>
  <si>
    <t>X0Y8</t>
  </si>
  <si>
    <t>X0BF</t>
  </si>
  <si>
    <t>X0BU</t>
  </si>
  <si>
    <t>X0BJ</t>
  </si>
  <si>
    <t>X0BA</t>
  </si>
  <si>
    <t>X0BZ</t>
  </si>
  <si>
    <t>X05B</t>
  </si>
  <si>
    <t>X05J</t>
  </si>
  <si>
    <t>X0AQ</t>
  </si>
  <si>
    <t>X0AT</t>
  </si>
  <si>
    <t>X0BC</t>
  </si>
  <si>
    <t>X0BP</t>
  </si>
  <si>
    <t>X0YL</t>
  </si>
  <si>
    <t>X0BK</t>
  </si>
  <si>
    <t>X0BG</t>
  </si>
  <si>
    <t>X0BQ</t>
  </si>
  <si>
    <t>X05E</t>
  </si>
  <si>
    <t>X05F</t>
  </si>
  <si>
    <t>X0AV</t>
  </si>
  <si>
    <t>X0AW</t>
  </si>
  <si>
    <t>TC012203</t>
  </si>
  <si>
    <t>X05D</t>
  </si>
  <si>
    <t>X07Q</t>
  </si>
  <si>
    <t>X08F</t>
  </si>
  <si>
    <t>X096</t>
  </si>
  <si>
    <t>X08U</t>
  </si>
  <si>
    <t>X095</t>
  </si>
  <si>
    <t>X0J6</t>
  </si>
  <si>
    <t>X05K</t>
  </si>
  <si>
    <t>X0B2</t>
  </si>
  <si>
    <t>X0BT</t>
  </si>
  <si>
    <t>X0YM</t>
  </si>
  <si>
    <t>X0BM</t>
  </si>
  <si>
    <t>X0Y9</t>
  </si>
  <si>
    <t>X0K4</t>
  </si>
  <si>
    <t>X05L</t>
  </si>
  <si>
    <t>X0BL</t>
  </si>
  <si>
    <t>X0TQ</t>
  </si>
  <si>
    <t>X0TR</t>
  </si>
  <si>
    <t>X0YF</t>
  </si>
  <si>
    <t>X0JC</t>
  </si>
  <si>
    <t>X0QG</t>
  </si>
  <si>
    <t>TC012205</t>
  </si>
  <si>
    <t>X07P</t>
  </si>
  <si>
    <t>X087</t>
  </si>
  <si>
    <t>X088</t>
  </si>
  <si>
    <t>X0RW</t>
  </si>
  <si>
    <t>X0RX</t>
  </si>
  <si>
    <t>X0TL</t>
  </si>
  <si>
    <t>X0Y1</t>
  </si>
  <si>
    <t>X0TS</t>
  </si>
  <si>
    <t>X0JB</t>
  </si>
  <si>
    <t>X0TM</t>
  </si>
  <si>
    <t>TC012206</t>
  </si>
  <si>
    <t>X0YK</t>
  </si>
  <si>
    <t>X0B5</t>
  </si>
  <si>
    <t>X0B8</t>
  </si>
  <si>
    <t>X0AP</t>
  </si>
  <si>
    <t>X0B3</t>
  </si>
  <si>
    <t>X09H</t>
  </si>
  <si>
    <t>X09J</t>
  </si>
  <si>
    <t>X0UZ</t>
  </si>
  <si>
    <t>X09A</t>
  </si>
  <si>
    <t>X0B0</t>
  </si>
  <si>
    <t>TC019901</t>
  </si>
  <si>
    <t>X07G</t>
  </si>
  <si>
    <t>X07H</t>
  </si>
  <si>
    <t>X085</t>
  </si>
  <si>
    <t>X0UJ</t>
  </si>
  <si>
    <t>X0U8</t>
  </si>
  <si>
    <t>X0JP</t>
  </si>
  <si>
    <t>X0UC</t>
  </si>
  <si>
    <t>X0UD</t>
  </si>
  <si>
    <t>X0U3</t>
  </si>
  <si>
    <t>X0QJ</t>
  </si>
  <si>
    <t>X0QL</t>
  </si>
  <si>
    <t>X0QK</t>
  </si>
  <si>
    <t>TC019902</t>
  </si>
  <si>
    <t>X0DS</t>
  </si>
  <si>
    <t>X0TP</t>
  </si>
  <si>
    <t>X0TU</t>
  </si>
  <si>
    <t>X0DT</t>
  </si>
  <si>
    <t>X0QD</t>
  </si>
  <si>
    <t>TX010101</t>
  </si>
  <si>
    <t>X01P</t>
  </si>
  <si>
    <t>X01S</t>
  </si>
  <si>
    <t>X0WU</t>
  </si>
  <si>
    <t>X0A8</t>
  </si>
  <si>
    <t>X0A9</t>
  </si>
  <si>
    <t>X0AA</t>
  </si>
  <si>
    <t>X0AB</t>
  </si>
  <si>
    <t>X0AC</t>
  </si>
  <si>
    <t>X0AD</t>
  </si>
  <si>
    <t>X0AE</t>
  </si>
  <si>
    <t>X0AF</t>
  </si>
  <si>
    <t>X0AG</t>
  </si>
  <si>
    <t>X029</t>
  </si>
  <si>
    <t>X0E8</t>
  </si>
  <si>
    <t>X0SV</t>
  </si>
  <si>
    <t>X0JS</t>
  </si>
  <si>
    <t>X0JV</t>
  </si>
  <si>
    <t>X0JW</t>
  </si>
  <si>
    <t>X0JX</t>
  </si>
  <si>
    <t>X100</t>
  </si>
  <si>
    <t>X063</t>
  </si>
  <si>
    <t>X0WV</t>
  </si>
  <si>
    <t>X00V</t>
  </si>
  <si>
    <t>X00W</t>
  </si>
  <si>
    <t>X06A</t>
  </si>
  <si>
    <t>X06D</t>
  </si>
  <si>
    <t>X06E</t>
  </si>
  <si>
    <t>X0JL</t>
  </si>
  <si>
    <t>X0JM</t>
  </si>
  <si>
    <t>X0JN</t>
  </si>
  <si>
    <t>X0KC</t>
  </si>
  <si>
    <t>X0KH</t>
  </si>
  <si>
    <t>X104</t>
  </si>
  <si>
    <t>X012</t>
  </si>
  <si>
    <t>X013</t>
  </si>
  <si>
    <t>X068</t>
  </si>
  <si>
    <t>X069</t>
  </si>
  <si>
    <t>X06C</t>
  </si>
  <si>
    <t>X014</t>
  </si>
  <si>
    <t>X0K9</t>
  </si>
  <si>
    <t>X0KA</t>
  </si>
  <si>
    <t>X0KB</t>
  </si>
  <si>
    <t>X0KD</t>
  </si>
  <si>
    <t>X0KE</t>
  </si>
  <si>
    <t>X0KF</t>
  </si>
  <si>
    <t>X02G</t>
  </si>
  <si>
    <t>X02H</t>
  </si>
  <si>
    <t>X0WW</t>
  </si>
  <si>
    <t>X0A5</t>
  </si>
  <si>
    <t>X0A6</t>
  </si>
  <si>
    <t>X0ZZ</t>
  </si>
  <si>
    <t>X0XH</t>
  </si>
  <si>
    <t>X01R</t>
  </si>
  <si>
    <t>X0MT</t>
  </si>
  <si>
    <t>X0MU</t>
  </si>
  <si>
    <t>X0SN</t>
  </si>
  <si>
    <t>X0SP</t>
  </si>
  <si>
    <t>X0SQ</t>
  </si>
  <si>
    <t>X0SR</t>
  </si>
  <si>
    <t>X0SS</t>
  </si>
  <si>
    <t>X0ST</t>
  </si>
  <si>
    <t>X0SU</t>
  </si>
  <si>
    <t>X0SW</t>
  </si>
  <si>
    <t>X0K0</t>
  </si>
  <si>
    <t>X0K1</t>
  </si>
  <si>
    <t>X0K2</t>
  </si>
  <si>
    <t>X0XG</t>
  </si>
  <si>
    <t>X0XJ</t>
  </si>
  <si>
    <t>X11W</t>
  </si>
  <si>
    <t>X0XK</t>
  </si>
  <si>
    <t>X01Q</t>
  </si>
  <si>
    <t>X10T</t>
  </si>
  <si>
    <t>X10U</t>
  </si>
  <si>
    <t>X0PG</t>
  </si>
  <si>
    <t>X0PH</t>
  </si>
  <si>
    <t>X06F</t>
  </si>
  <si>
    <t>X06G</t>
  </si>
  <si>
    <t>X06H</t>
  </si>
  <si>
    <t>X06J</t>
  </si>
  <si>
    <t>X06K</t>
  </si>
  <si>
    <t>X06L</t>
  </si>
  <si>
    <t>X0YA</t>
  </si>
  <si>
    <t>X0ZY</t>
  </si>
  <si>
    <t>X0XN</t>
  </si>
  <si>
    <t>X0JR</t>
  </si>
  <si>
    <t>X0JT</t>
  </si>
  <si>
    <t>X0WR</t>
  </si>
  <si>
    <t>X0WS</t>
  </si>
  <si>
    <t>X0WT</t>
  </si>
  <si>
    <t>X0WQ</t>
  </si>
  <si>
    <t>X0T9</t>
  </si>
  <si>
    <t>X0TA</t>
  </si>
  <si>
    <t>X0TB</t>
  </si>
  <si>
    <t>X06B</t>
  </si>
  <si>
    <t>X0KG</t>
  </si>
  <si>
    <t>X0LD</t>
  </si>
  <si>
    <t>X0LE</t>
  </si>
  <si>
    <t>X0LF</t>
  </si>
  <si>
    <t>X0LG</t>
  </si>
  <si>
    <t>X0LH</t>
  </si>
  <si>
    <t>X0XU</t>
  </si>
  <si>
    <t>X106</t>
  </si>
  <si>
    <t>UG010101</t>
  </si>
  <si>
    <t>X02D</t>
  </si>
  <si>
    <t>X02P</t>
  </si>
  <si>
    <t>X02Q</t>
  </si>
  <si>
    <t>X0DV</t>
  </si>
  <si>
    <t>X0DW</t>
  </si>
  <si>
    <t>X0QV</t>
  </si>
  <si>
    <t>X0Y3</t>
  </si>
  <si>
    <t>X02W</t>
  </si>
  <si>
    <t>X02X</t>
  </si>
  <si>
    <t>X02Z</t>
  </si>
  <si>
    <t>X030</t>
  </si>
  <si>
    <t>X034</t>
  </si>
  <si>
    <t>UG010201</t>
  </si>
  <si>
    <t>X02T</t>
  </si>
  <si>
    <t>X02V</t>
  </si>
  <si>
    <t>X0DU</t>
  </si>
  <si>
    <t>X0DX</t>
  </si>
  <si>
    <t>X0QU</t>
  </si>
  <si>
    <t>X02Y</t>
  </si>
  <si>
    <t>X035</t>
  </si>
  <si>
    <t>UG020102</t>
  </si>
  <si>
    <t>UG020203</t>
  </si>
  <si>
    <t>X0EV</t>
  </si>
  <si>
    <t>X0EW</t>
  </si>
  <si>
    <t>X02S</t>
  </si>
  <si>
    <t>X0EX</t>
  </si>
  <si>
    <t>X02R</t>
  </si>
  <si>
    <t>X02U</t>
  </si>
  <si>
    <t>X033</t>
  </si>
  <si>
    <t>UG039904</t>
  </si>
  <si>
    <t>VR029901</t>
  </si>
  <si>
    <t>X0UP</t>
  </si>
  <si>
    <t>X11R</t>
  </si>
  <si>
    <t>X0Q5</t>
  </si>
  <si>
    <t>X0UU</t>
  </si>
  <si>
    <t>X002</t>
  </si>
  <si>
    <t>X0EY</t>
  </si>
  <si>
    <t>X0PX</t>
  </si>
  <si>
    <t>X0PY</t>
  </si>
  <si>
    <t>X0Q3</t>
  </si>
  <si>
    <t>X0XE</t>
  </si>
  <si>
    <t>X0EM</t>
  </si>
  <si>
    <t>VT029901</t>
  </si>
  <si>
    <t>X0XL</t>
  </si>
  <si>
    <t>X11X</t>
  </si>
  <si>
    <t>X0XM</t>
  </si>
  <si>
    <t>VT039901</t>
  </si>
  <si>
    <t>VT049901</t>
  </si>
  <si>
    <t>X0RH</t>
  </si>
  <si>
    <t>X0QW</t>
  </si>
  <si>
    <t>X0RJ</t>
  </si>
  <si>
    <t>X11J</t>
  </si>
  <si>
    <t>X0DY</t>
  </si>
  <si>
    <t>VT059901</t>
  </si>
  <si>
    <t>X036</t>
  </si>
  <si>
    <t>X0DZ</t>
  </si>
  <si>
    <t>X0XP</t>
  </si>
  <si>
    <t>ZX019902</t>
  </si>
  <si>
    <t>X13E</t>
  </si>
  <si>
    <t>ZX029901</t>
  </si>
  <si>
    <t>X13F</t>
  </si>
  <si>
    <t>Priority</t>
  </si>
  <si>
    <t>Yes</t>
  </si>
  <si>
    <t>Circuit breakers</t>
  </si>
  <si>
    <t>DESCRIPT</t>
  </si>
  <si>
    <t>ABSF</t>
  </si>
  <si>
    <t>AIRQ</t>
  </si>
  <si>
    <t>ASRQ</t>
  </si>
  <si>
    <t>AWSF</t>
  </si>
  <si>
    <t>AWSR</t>
  </si>
  <si>
    <t>BDIF</t>
  </si>
  <si>
    <t>BKFY</t>
  </si>
  <si>
    <t>BKSD</t>
  </si>
  <si>
    <t>CAEX</t>
  </si>
  <si>
    <t>CAFY</t>
  </si>
  <si>
    <t>CBFY</t>
  </si>
  <si>
    <t>CBUR</t>
  </si>
  <si>
    <t>CBWD</t>
  </si>
  <si>
    <t>CDCR</t>
  </si>
  <si>
    <t>CDFY</t>
  </si>
  <si>
    <t>CEFY</t>
  </si>
  <si>
    <t>CFGD</t>
  </si>
  <si>
    <t>CFNR</t>
  </si>
  <si>
    <t>CGFY</t>
  </si>
  <si>
    <t>CLSK</t>
  </si>
  <si>
    <t>CLTW</t>
  </si>
  <si>
    <t>COND</t>
  </si>
  <si>
    <t>CONN</t>
  </si>
  <si>
    <t>CORR</t>
  </si>
  <si>
    <t>CSPT</t>
  </si>
  <si>
    <t>CUDG</t>
  </si>
  <si>
    <t>CUSB</t>
  </si>
  <si>
    <t>DFFY</t>
  </si>
  <si>
    <t>DMCD</t>
  </si>
  <si>
    <t>DMGD</t>
  </si>
  <si>
    <t>DSRQ</t>
  </si>
  <si>
    <t>EMFY</t>
  </si>
  <si>
    <t>ERLP</t>
  </si>
  <si>
    <t>EXDA</t>
  </si>
  <si>
    <t>EXDB</t>
  </si>
  <si>
    <t>FATT</t>
  </si>
  <si>
    <t>FDAM</t>
  </si>
  <si>
    <t>FGOB</t>
  </si>
  <si>
    <t>FIXF</t>
  </si>
  <si>
    <t>FOFY</t>
  </si>
  <si>
    <t>FUSF</t>
  </si>
  <si>
    <t>FYIR</t>
  </si>
  <si>
    <t>GSRQ</t>
  </si>
  <si>
    <t>GTFY</t>
  </si>
  <si>
    <t>GYFY</t>
  </si>
  <si>
    <t>HAMP</t>
  </si>
  <si>
    <t>HMNR</t>
  </si>
  <si>
    <t>HMRQ</t>
  </si>
  <si>
    <t>HREA</t>
  </si>
  <si>
    <t>HVGC</t>
  </si>
  <si>
    <t>IDEC</t>
  </si>
  <si>
    <t>IDYA</t>
  </si>
  <si>
    <t>IDYB</t>
  </si>
  <si>
    <t>IGFY</t>
  </si>
  <si>
    <t>ILAR</t>
  </si>
  <si>
    <t>INDM</t>
  </si>
  <si>
    <t>INSR</t>
  </si>
  <si>
    <t>IPCL</t>
  </si>
  <si>
    <t>IPPE</t>
  </si>
  <si>
    <t>KEUN</t>
  </si>
  <si>
    <t>LCLR</t>
  </si>
  <si>
    <t>LIGS</t>
  </si>
  <si>
    <t>LKFY</t>
  </si>
  <si>
    <t>LLLR</t>
  </si>
  <si>
    <t>LOCK</t>
  </si>
  <si>
    <t>LPFY</t>
  </si>
  <si>
    <t>LPIN</t>
  </si>
  <si>
    <t>LTFY</t>
  </si>
  <si>
    <t>LUMF</t>
  </si>
  <si>
    <t>LVGC</t>
  </si>
  <si>
    <t>MBXF</t>
  </si>
  <si>
    <t>MWNS</t>
  </si>
  <si>
    <t>NOAC</t>
  </si>
  <si>
    <t>NUFY</t>
  </si>
  <si>
    <t>NURQ</t>
  </si>
  <si>
    <t>NVAC</t>
  </si>
  <si>
    <t>OBSL</t>
  </si>
  <si>
    <t>OPDS</t>
  </si>
  <si>
    <t>OTAN</t>
  </si>
  <si>
    <t>OUTR</t>
  </si>
  <si>
    <t>PBUR</t>
  </si>
  <si>
    <t>PCFY</t>
  </si>
  <si>
    <t>PEFY</t>
  </si>
  <si>
    <t>PFFD</t>
  </si>
  <si>
    <t>FLVD</t>
  </si>
  <si>
    <t>PGRQ</t>
  </si>
  <si>
    <t>PLEA</t>
  </si>
  <si>
    <t>PLLF</t>
  </si>
  <si>
    <t>POFY</t>
  </si>
  <si>
    <t>PSNR</t>
  </si>
  <si>
    <t>REGR</t>
  </si>
  <si>
    <t>RMUF</t>
  </si>
  <si>
    <t>RSOT</t>
  </si>
  <si>
    <t>RSSD</t>
  </si>
  <si>
    <t>SDFY</t>
  </si>
  <si>
    <t>SDRQ</t>
  </si>
  <si>
    <t>SEFY</t>
  </si>
  <si>
    <t>SGFY</t>
  </si>
  <si>
    <t>SGRQ</t>
  </si>
  <si>
    <t>SWFY</t>
  </si>
  <si>
    <t>SYSA</t>
  </si>
  <si>
    <t>TERM</t>
  </si>
  <si>
    <t>TESN</t>
  </si>
  <si>
    <t>TKFY</t>
  </si>
  <si>
    <t>TKLG</t>
  </si>
  <si>
    <t>TKRY</t>
  </si>
  <si>
    <t>TKSD</t>
  </si>
  <si>
    <t>TMFY</t>
  </si>
  <si>
    <t>TRIS</t>
  </si>
  <si>
    <t>TRNM</t>
  </si>
  <si>
    <t>TRTG</t>
  </si>
  <si>
    <t>UNCC</t>
  </si>
  <si>
    <t>UNSZ</t>
  </si>
  <si>
    <t>VEHD</t>
  </si>
  <si>
    <t>VOLH</t>
  </si>
  <si>
    <t>WGRQ</t>
  </si>
  <si>
    <t>WIRD</t>
  </si>
  <si>
    <t>Constructions</t>
  </si>
  <si>
    <t>PFRT</t>
  </si>
  <si>
    <t>Pole Failure Rot</t>
  </si>
  <si>
    <t>PFTE</t>
  </si>
  <si>
    <t>PFCR</t>
  </si>
  <si>
    <t>JALF</t>
  </si>
  <si>
    <t>Label Faulty</t>
  </si>
  <si>
    <t>JAMF</t>
  </si>
  <si>
    <t>Marker Faulty</t>
  </si>
  <si>
    <t>JGLO</t>
  </si>
  <si>
    <t xml:space="preserve">Outlet Leaking </t>
  </si>
  <si>
    <t>JGLI</t>
  </si>
  <si>
    <t xml:space="preserve">Inlet Leaking </t>
  </si>
  <si>
    <t>JDAM</t>
  </si>
  <si>
    <t>Damaged Third Party</t>
  </si>
  <si>
    <t>JDFA</t>
  </si>
  <si>
    <t>Device Faulty</t>
  </si>
  <si>
    <t>JTES</t>
  </si>
  <si>
    <t>To Be Tested</t>
  </si>
  <si>
    <t>JLKG</t>
  </si>
  <si>
    <t>Leaking Gas</t>
  </si>
  <si>
    <t>JADJ</t>
  </si>
  <si>
    <t>Adjustment Required</t>
  </si>
  <si>
    <t>JACC</t>
  </si>
  <si>
    <t>Access Impaired</t>
  </si>
  <si>
    <t>JEQF</t>
  </si>
  <si>
    <t>Equipment Faulty</t>
  </si>
  <si>
    <t>JFFL</t>
  </si>
  <si>
    <t>Flame Failure Lockout</t>
  </si>
  <si>
    <t>JFFR</t>
  </si>
  <si>
    <t>Flame Failure Reset</t>
  </si>
  <si>
    <t>JLOW</t>
  </si>
  <si>
    <t>Low Water</t>
  </si>
  <si>
    <t>JCOR</t>
  </si>
  <si>
    <t>Corrosion / Rust</t>
  </si>
  <si>
    <t>JPCC</t>
  </si>
  <si>
    <t>Faulty Protective Coating</t>
  </si>
  <si>
    <t>JWEL</t>
  </si>
  <si>
    <t>Weld Faulty</t>
  </si>
  <si>
    <t>JPEP</t>
  </si>
  <si>
    <t>PE Pipe Cracked</t>
  </si>
  <si>
    <t>JNYL</t>
  </si>
  <si>
    <t>Nylon Pipe Failure</t>
  </si>
  <si>
    <t>JSUB</t>
  </si>
  <si>
    <t>Subsidence</t>
  </si>
  <si>
    <t>JCCI</t>
  </si>
  <si>
    <t>CI Pipe Cracked</t>
  </si>
  <si>
    <t>JANO</t>
  </si>
  <si>
    <t>Anode Consumed</t>
  </si>
  <si>
    <t>JCON</t>
  </si>
  <si>
    <t>Faulty Connection</t>
  </si>
  <si>
    <t>JFVC</t>
  </si>
  <si>
    <t xml:space="preserve">Volume Corrector Faulty </t>
  </si>
  <si>
    <t>JRAF</t>
  </si>
  <si>
    <t>Radio Faulty</t>
  </si>
  <si>
    <t>JRTF</t>
  </si>
  <si>
    <t>RTU Faulty</t>
  </si>
  <si>
    <t>JBAF</t>
  </si>
  <si>
    <t>Battery Faulty</t>
  </si>
  <si>
    <t>JSPF</t>
  </si>
  <si>
    <t>Solar Panel Faulty</t>
  </si>
  <si>
    <t>JPTF</t>
  </si>
  <si>
    <t>Pressure Transducer Faulty</t>
  </si>
  <si>
    <t>JTTF</t>
  </si>
  <si>
    <t>Temperature Transducer Faulty</t>
  </si>
  <si>
    <t>Modshock Inspection</t>
  </si>
  <si>
    <t>TTHV</t>
  </si>
  <si>
    <t>TTLV</t>
  </si>
  <si>
    <t>TNHV</t>
  </si>
  <si>
    <t>TNLV</t>
  </si>
  <si>
    <t>CURQ</t>
  </si>
  <si>
    <t>LNRQ</t>
  </si>
  <si>
    <t>DATA</t>
  </si>
  <si>
    <t>DATR</t>
  </si>
  <si>
    <t>PNCP</t>
  </si>
  <si>
    <t>LTOP</t>
  </si>
  <si>
    <t>LDIS</t>
  </si>
  <si>
    <t>LREC</t>
  </si>
  <si>
    <t>LRED</t>
  </si>
  <si>
    <t>RBLO</t>
  </si>
  <si>
    <t>ETRQ</t>
  </si>
  <si>
    <t>LWFY</t>
  </si>
  <si>
    <t>LCFY</t>
  </si>
  <si>
    <t>CWRM</t>
  </si>
  <si>
    <t>EWP2</t>
  </si>
  <si>
    <t>EWP3</t>
  </si>
  <si>
    <t>EW2C</t>
  </si>
  <si>
    <t>EW3C</t>
  </si>
  <si>
    <t>GCRW</t>
  </si>
  <si>
    <t>CLIM</t>
  </si>
  <si>
    <t>GCSM</t>
  </si>
  <si>
    <t>GCCH</t>
  </si>
  <si>
    <t>Ground Crew and Chipper</t>
  </si>
  <si>
    <t>GCSL</t>
  </si>
  <si>
    <t>GCPS</t>
  </si>
  <si>
    <t>GCPF</t>
  </si>
  <si>
    <t>CHIP</t>
  </si>
  <si>
    <t>BFSC</t>
  </si>
  <si>
    <t>AIAU</t>
  </si>
  <si>
    <t>EWL2</t>
  </si>
  <si>
    <t>EWL3</t>
  </si>
  <si>
    <t>CLCH</t>
  </si>
  <si>
    <t>GCSI</t>
  </si>
  <si>
    <t>GCFS</t>
  </si>
  <si>
    <t>GCCS</t>
  </si>
  <si>
    <t>STEN</t>
  </si>
  <si>
    <t>STFO</t>
  </si>
  <si>
    <t>PLND</t>
  </si>
  <si>
    <t>NPRK</t>
  </si>
  <si>
    <t>HSTE</t>
  </si>
  <si>
    <t>CWTL</t>
  </si>
  <si>
    <t>NRES</t>
  </si>
  <si>
    <t>RRES</t>
  </si>
  <si>
    <t>MLCC</t>
  </si>
  <si>
    <t>SLUP</t>
  </si>
  <si>
    <t>JARR</t>
  </si>
  <si>
    <t>PBSP</t>
  </si>
  <si>
    <t>GSFY</t>
  </si>
  <si>
    <t>PATR</t>
  </si>
  <si>
    <t>PVCR</t>
  </si>
  <si>
    <t>PVAT</t>
  </si>
  <si>
    <t>FTFL</t>
  </si>
  <si>
    <t>HIWN</t>
  </si>
  <si>
    <t>FREX</t>
  </si>
  <si>
    <t>FRAS</t>
  </si>
  <si>
    <t>CLPT</t>
  </si>
  <si>
    <t>FLRQ</t>
  </si>
  <si>
    <t>REPR</t>
  </si>
  <si>
    <t>REPF</t>
  </si>
  <si>
    <t>REPL</t>
  </si>
  <si>
    <t>REBS</t>
  </si>
  <si>
    <t>RECN</t>
  </si>
  <si>
    <t>RECV</t>
  </si>
  <si>
    <t>RELK</t>
  </si>
  <si>
    <t>STRG</t>
  </si>
  <si>
    <t>SPAN</t>
  </si>
  <si>
    <t>RSSW</t>
  </si>
  <si>
    <t>VIHB</t>
  </si>
  <si>
    <t>VIHD</t>
  </si>
  <si>
    <t>VIHO</t>
  </si>
  <si>
    <t>VITR</t>
  </si>
  <si>
    <t>VILS</t>
  </si>
  <si>
    <t>NRQD</t>
  </si>
  <si>
    <t>VILO</t>
  </si>
  <si>
    <t>IDSL</t>
  </si>
  <si>
    <t>SEHV</t>
  </si>
  <si>
    <t>STRA</t>
  </si>
  <si>
    <t>STRI</t>
  </si>
  <si>
    <t>PECA</t>
  </si>
  <si>
    <t>ERNO</t>
  </si>
  <si>
    <t>LBNC</t>
  </si>
  <si>
    <t>EDOS</t>
  </si>
  <si>
    <t>RTCN</t>
  </si>
  <si>
    <t>TRTC</t>
  </si>
  <si>
    <t>UNRE</t>
  </si>
  <si>
    <t>BRNP</t>
  </si>
  <si>
    <t>TXWV</t>
  </si>
  <si>
    <t>TXMO</t>
  </si>
  <si>
    <t>TXGL</t>
  </si>
  <si>
    <t>TXBL</t>
  </si>
  <si>
    <t>TXVL</t>
  </si>
  <si>
    <t>TXLL</t>
  </si>
  <si>
    <t>TXBG</t>
  </si>
  <si>
    <t>TXRB</t>
  </si>
  <si>
    <t>TXRE</t>
  </si>
  <si>
    <t>TXBM</t>
  </si>
  <si>
    <t>TXMR</t>
  </si>
  <si>
    <t>TXLO</t>
  </si>
  <si>
    <t>PECC</t>
  </si>
  <si>
    <t>MPAA</t>
  </si>
  <si>
    <t>GPRR</t>
  </si>
  <si>
    <t>NLRQ</t>
  </si>
  <si>
    <t>CRDM</t>
  </si>
  <si>
    <t>XR01</t>
  </si>
  <si>
    <t>XR02</t>
  </si>
  <si>
    <t>XR03</t>
  </si>
  <si>
    <t>XR04</t>
  </si>
  <si>
    <t>XR05</t>
  </si>
  <si>
    <t>XR07</t>
  </si>
  <si>
    <t>XR08</t>
  </si>
  <si>
    <t>XR09</t>
  </si>
  <si>
    <t>XR10</t>
  </si>
  <si>
    <t>XR11</t>
  </si>
  <si>
    <t>XR12</t>
  </si>
  <si>
    <t>XR13</t>
  </si>
  <si>
    <t>XR14</t>
  </si>
  <si>
    <t>XR15</t>
  </si>
  <si>
    <t>XR16</t>
  </si>
  <si>
    <t>XR17</t>
  </si>
  <si>
    <t>XR18</t>
  </si>
  <si>
    <t>XR19</t>
  </si>
  <si>
    <t>XR20</t>
  </si>
  <si>
    <t>XR21</t>
  </si>
  <si>
    <t>XR22</t>
  </si>
  <si>
    <t>XR23</t>
  </si>
  <si>
    <t>XR26</t>
  </si>
  <si>
    <t>XR27</t>
  </si>
  <si>
    <t>XR28</t>
  </si>
  <si>
    <t>XR29</t>
  </si>
  <si>
    <t>XR30</t>
  </si>
  <si>
    <t>XR31</t>
  </si>
  <si>
    <t>XR32</t>
  </si>
  <si>
    <t>XR33</t>
  </si>
  <si>
    <t>XR34</t>
  </si>
  <si>
    <t>XR35</t>
  </si>
  <si>
    <t>XR36</t>
  </si>
  <si>
    <t>XR37</t>
  </si>
  <si>
    <t>XR38</t>
  </si>
  <si>
    <t>XR39</t>
  </si>
  <si>
    <t>XR40</t>
  </si>
  <si>
    <t>XR41</t>
  </si>
  <si>
    <t>XR42</t>
  </si>
  <si>
    <t>XR43</t>
  </si>
  <si>
    <t>XR44</t>
  </si>
  <si>
    <t>XR45</t>
  </si>
  <si>
    <t>XR46</t>
  </si>
  <si>
    <t>XR47</t>
  </si>
  <si>
    <t>XR49</t>
  </si>
  <si>
    <t>XR50</t>
  </si>
  <si>
    <t>XR51</t>
  </si>
  <si>
    <t>XR52</t>
  </si>
  <si>
    <t>XR53</t>
  </si>
  <si>
    <t>XR54</t>
  </si>
  <si>
    <t>XR55</t>
  </si>
  <si>
    <t>XR56</t>
  </si>
  <si>
    <t>XR57</t>
  </si>
  <si>
    <t>XR58</t>
  </si>
  <si>
    <t>XR59</t>
  </si>
  <si>
    <t>XR60</t>
  </si>
  <si>
    <t>XR61</t>
  </si>
  <si>
    <t>XR62</t>
  </si>
  <si>
    <t>XR63</t>
  </si>
  <si>
    <t>XR64</t>
  </si>
  <si>
    <t>XR66</t>
  </si>
  <si>
    <t>XR67</t>
  </si>
  <si>
    <t>XR68</t>
  </si>
  <si>
    <t>XR69</t>
  </si>
  <si>
    <t>XR70</t>
  </si>
  <si>
    <t>XR71</t>
  </si>
  <si>
    <t>XR72</t>
  </si>
  <si>
    <t>XR73</t>
  </si>
  <si>
    <t>XR74</t>
  </si>
  <si>
    <t>XR75</t>
  </si>
  <si>
    <t>XR76</t>
  </si>
  <si>
    <t>XR77</t>
  </si>
  <si>
    <t>XR78</t>
  </si>
  <si>
    <t>XR79</t>
  </si>
  <si>
    <t>XR80</t>
  </si>
  <si>
    <t>NSRG</t>
  </si>
  <si>
    <t>NSRC</t>
  </si>
  <si>
    <t>NSSW</t>
  </si>
  <si>
    <t>NSSS</t>
  </si>
  <si>
    <t>CONA</t>
  </si>
  <si>
    <t>LCID</t>
  </si>
  <si>
    <t>LCDT</t>
  </si>
  <si>
    <t>XW01</t>
  </si>
  <si>
    <t xml:space="preserve">Cooling fan not operating - WTI switch maloperation. </t>
  </si>
  <si>
    <t>XW02</t>
  </si>
  <si>
    <t xml:space="preserve">WTI false alarms - ingress of moisture. </t>
  </si>
  <si>
    <t>XW03</t>
  </si>
  <si>
    <t xml:space="preserve">WTI false alarms - internal defect. </t>
  </si>
  <si>
    <t>XW04</t>
  </si>
  <si>
    <t xml:space="preserve">WTI false alarms - vibration mounts fail </t>
  </si>
  <si>
    <t>XW05</t>
  </si>
  <si>
    <t xml:space="preserve">WTI incorrect indication - age degradation. </t>
  </si>
  <si>
    <t>XW06</t>
  </si>
  <si>
    <t xml:space="preserve">WTI inoperative - broken capillary tube. </t>
  </si>
  <si>
    <t>XW07</t>
  </si>
  <si>
    <t xml:space="preserve">WTI inoperative - internal defect. </t>
  </si>
  <si>
    <t>SIRF</t>
  </si>
  <si>
    <t>SIRP</t>
  </si>
  <si>
    <t>SGRC</t>
  </si>
  <si>
    <t>ABS down rod uninsulated - previous design standard.</t>
  </si>
  <si>
    <t>ABS main contacts deteriorated - deterioration of contact surface.</t>
  </si>
  <si>
    <t>ABS main contacts overheated / damaged - deterioration of contact surface.</t>
  </si>
  <si>
    <t>ABS upgrade reqd - fault level constraint.</t>
  </si>
  <si>
    <t>ABS upgrade reqd - thermal constraint.</t>
  </si>
  <si>
    <t>ABS upgrade reqd - voltage constraint.</t>
  </si>
  <si>
    <t>Cable (CONSAC) conductor deterioration / failure - overheated.</t>
  </si>
  <si>
    <t>Cable (CONSAC) floating neutral - overheated.</t>
  </si>
  <si>
    <t>Cable (CONSAC) insulation deterioration / failure - overheated.</t>
  </si>
  <si>
    <t>Cable (paper insulated) conductor deterioration / failure - overheated.</t>
  </si>
  <si>
    <t>Cable (paper insulated) insulation deterioration / failure - overheated.</t>
  </si>
  <si>
    <t>Cable (XLPE/PVC) conductor deterioration / failure - overheated.</t>
  </si>
  <si>
    <t>Cable (XLPE/PVC) insulation deterioration / failure - overheated.</t>
  </si>
  <si>
    <t>Cable termination (HV cast pothead) broken / damaged - deterioration.</t>
  </si>
  <si>
    <t>Cable termination (HV cast pothead) broken / damaged - electrical failure.</t>
  </si>
  <si>
    <t>Cable termination (HV cast pothead) broken / damaged - lightning.</t>
  </si>
  <si>
    <t>Cable termination (HV cast pothead) broken / damaged - third party impact.</t>
  </si>
  <si>
    <t>Cable termination (HV cast pothead) broken / damaged - vermin / wildlife.</t>
  </si>
  <si>
    <t>Cable termination (HV cast pothead) end of life - programmed replacement.</t>
  </si>
  <si>
    <t>Cable termination (cold applied) broken / damaged - flashover / fault current.</t>
  </si>
  <si>
    <t>Cable termination (cold applied) broken / damaged - non compliant installation.</t>
  </si>
  <si>
    <t>Cable termination (cold applied) broken / damaged - overheated.</t>
  </si>
  <si>
    <t>Cable termination (cold applied) broken / damaged - partial discharge / corona.</t>
  </si>
  <si>
    <t>Cable termination (cold applied) broken / damaged - vegetation.</t>
  </si>
  <si>
    <t>Cable termination (cold applied) broken / damaged - vermin.</t>
  </si>
  <si>
    <t>Cable termination (cold applied) broken / damaged - water ingress.</t>
  </si>
  <si>
    <t>Cable termination (cold applied) earth screen breakdown - flashover / fault current.</t>
  </si>
  <si>
    <t>Cable termination (cold applied) earth screen breakdown - non compliant installation.</t>
  </si>
  <si>
    <t>Cable termination (cold applied) earth screen breakdown - overheated.</t>
  </si>
  <si>
    <t>Cable termination (cold applied) earth screen breakdown - water ingress.</t>
  </si>
  <si>
    <t>Cable termination (cold applied) floating neutral - non compliant installation.</t>
  </si>
  <si>
    <t>Cable termination (cold applied) floating neutral - overheated.</t>
  </si>
  <si>
    <t>Cable termination (cold applied) floating neutral - vermin.</t>
  </si>
  <si>
    <t>Cable termination (cold applied) floating neutral - water ingress.</t>
  </si>
  <si>
    <t>Cable termination (cold applied) tracking - insulation degradation.</t>
  </si>
  <si>
    <t>Cable termination (cold applied) tracking - pollution.</t>
  </si>
  <si>
    <t>Cable termination (compound filled) broken / damaged - insulation degradation.</t>
  </si>
  <si>
    <t>Cable termination (compound filled) broken / damaged - non compliant installation.</t>
  </si>
  <si>
    <t>Cable termination (compound filled) broken / damaged - overheated.</t>
  </si>
  <si>
    <t>Cable termination (compound filled) broken / damaged - tracking.</t>
  </si>
  <si>
    <t>Cable termination (compound filled) broken / damaged - vegetation.</t>
  </si>
  <si>
    <t>Cable termination (compound filled) broken / damaged - vermin.</t>
  </si>
  <si>
    <t>Cable termination (compound filled) broken / damaged - water ingress.</t>
  </si>
  <si>
    <t>Cable termination (compound filled) earth screen breakdown - flashover / fault current.</t>
  </si>
  <si>
    <t>Cable termination (compound filled) earth screen breakdown - non compliant installation.</t>
  </si>
  <si>
    <t>Cable termination (compound filled) earth screen breakdown - overheated.</t>
  </si>
  <si>
    <t>Cable termination (compound filled) earth screen breakdown - water ingress.</t>
  </si>
  <si>
    <t>Cable termination (compound filled) floating neutral - flashover / fault current.</t>
  </si>
  <si>
    <t>Cable termination (compound filled) floating neutral - non compliant installation.</t>
  </si>
  <si>
    <t>Cable termination (compound filled) floating neutral - overheated.</t>
  </si>
  <si>
    <t>Cable termination (compound filled) floating neutral - vermin.</t>
  </si>
  <si>
    <t>Cable termination (compound filled) floating neutral - water ingress.</t>
  </si>
  <si>
    <t>Cable termination (heat shrink) broken / damaged - flashover / fault current.</t>
  </si>
  <si>
    <t>Cable termination (heat shrink) broken / damaged - non compliant installation.</t>
  </si>
  <si>
    <t>Cable termination (heat shrink) broken / damaged - overheated.</t>
  </si>
  <si>
    <t>Cable termination (heat shrink) broken / damaged - partial discharge / corona.</t>
  </si>
  <si>
    <t>Cable termination (heat shrink) broken / damaged - vegetation.</t>
  </si>
  <si>
    <t>Cable termination (heat shrink) broken / damaged - vermin.</t>
  </si>
  <si>
    <t>Cable termination (heat shrink) broken / damaged - water ingress.</t>
  </si>
  <si>
    <t>Cable termination (heat shrink) earth screen breakdown - flashover / fault current.</t>
  </si>
  <si>
    <t>Cable termination (heat shrink) earth screen breakdown - non compliant installation.</t>
  </si>
  <si>
    <t>Cable termination (heat shrink) earth screen breakdown - overheated.</t>
  </si>
  <si>
    <t>Cable termination (heat shrink) earth screen breakdown - water ingress.</t>
  </si>
  <si>
    <t>Cable termination (heat shrink) floating neutral - non compliant installation.</t>
  </si>
  <si>
    <t>Cable termination (heat shrink) floating neutral - overheated.</t>
  </si>
  <si>
    <t>Cable termination (heat shrink) floating neutral - vermin.</t>
  </si>
  <si>
    <t>Cable termination (heat shrink) floating neutral - water ingress.</t>
  </si>
  <si>
    <t>Cable termination (heat shrink) tracking - insulation degradation.</t>
  </si>
  <si>
    <t>Cable termination (heat shrink) tracking - pollution.</t>
  </si>
  <si>
    <t>Cable termination insulator (porcelain) broken / damaged - corrosion of bolts / mounting hardware.</t>
  </si>
  <si>
    <t>Cable termination insulator (porcelain) broken / damaged - lightning.</t>
  </si>
  <si>
    <t>Cable termination insulator (porcelain) broken / damaged - mechanical overload.</t>
  </si>
  <si>
    <t>Cable termination insulator (porcelain) broken / damaged - vandalism.</t>
  </si>
  <si>
    <t>Cable termination insulator (porcelain) broken / damaged - vegetation fallen from within corridor.</t>
  </si>
  <si>
    <t>Cable termination insulator (porcelain) broken / damaged - wildlife.</t>
  </si>
  <si>
    <t>Cable termination insulator (porcelain) broken / damaged - wind / storm debris (non veg).</t>
  </si>
  <si>
    <t>Cable termination insulator (porcelain) tracking - surface contamination.</t>
  </si>
  <si>
    <t>Cable termination insulator (soft polymer) broken / damaged - lightning.</t>
  </si>
  <si>
    <t>Cable termination insulator (soft polymer) broken / damaged - mechanical overload.</t>
  </si>
  <si>
    <t>Cable termination insulator (soft polymer) broken / damaged - vandalism.</t>
  </si>
  <si>
    <t>Cable termination insulator (soft polymer) broken / damaged - vegetation fallen from within corridor.</t>
  </si>
  <si>
    <t>Cable termination insulator (soft polymer) broken / damaged - wildlife.</t>
  </si>
  <si>
    <t>Cable termination insulator (soft polymer) broken / damaged - wind / storm debris (non veg).</t>
  </si>
  <si>
    <t>Cable termination insulator (soft polymer) tracking - surface contamination.</t>
  </si>
  <si>
    <t>Conductor (AAC/AAAC) annealed - overload / fault.</t>
  </si>
  <si>
    <t>Conductor armour rods (AAC/AAAC/ACSR) deteriorated - fatigue.</t>
  </si>
  <si>
    <t>Conductor armour rods (AAC/AAAC/ACSR) installation reqd - previous design standard.</t>
  </si>
  <si>
    <t>Conductor (AAC/AAAC) bridging deteriorated - corrosion.</t>
  </si>
  <si>
    <t>Conductor (AAC/AAAC) bridging deteriorated - fatigue.</t>
  </si>
  <si>
    <t>Conductor (AAC/AAAC) broken / damaged - aircraft impact.</t>
  </si>
  <si>
    <t>Conductor (AAC/AAAC) broken / damaged - clashing conductors.</t>
  </si>
  <si>
    <t>Conductor (AAC/AAAC) broken / damaged - corrosion.</t>
  </si>
  <si>
    <t>Conductor (AAC/AAAC) broken / damaged - debris blown into mains.</t>
  </si>
  <si>
    <t>Conductor vibration dampers installation reqd - conductor fatigue.</t>
  </si>
  <si>
    <t>Conductor (AAC/AAAC) broken / damaged - fire damage (bushfire / burning off).</t>
  </si>
  <si>
    <t>Conductor (AAC/AAAC) broken / damaged - lightning.</t>
  </si>
  <si>
    <t>Conductor (AAC/AAAC) broken / damaged - vegetation fallen from outside corridor.</t>
  </si>
  <si>
    <t>Conductor (AAC/AAAC) broken / damaged - vegetation fallen from within corridor.</t>
  </si>
  <si>
    <t>Conductor (AAC/AAAC) broken / damaged - vehicle impact.</t>
  </si>
  <si>
    <t>Conductor (AAC/AAAC) broken / damaged - wildlife clashing conductors.</t>
  </si>
  <si>
    <t>Conductor (AAC/AAAC) broken / damaged - wind / storm debris (non veg).</t>
  </si>
  <si>
    <t>Conductor (AAC/AAAC) compression sleeve overheated/broken - corrosion.</t>
  </si>
  <si>
    <t>Conductor (AAC/AAAC) compression sleeve overheated/broken - non compliant installation.</t>
  </si>
  <si>
    <t>Conductor (AAC/AAAC) deadend corroded / overheated - corrosion / deterioration.</t>
  </si>
  <si>
    <t>Conductor (AAC/AAAC) insufficient clearance - previous design standard.</t>
  </si>
  <si>
    <t>Conductor (AAC/AAAC) insufficient clearance - wildlife.</t>
  </si>
  <si>
    <t>Conductor (AAC/AAAC) missing - stolen.</t>
  </si>
  <si>
    <t>Conductor (AAC/AAAC) splice overheated / broken - corrosion.</t>
  </si>
  <si>
    <t>Conductor (AAC/AAAC) splice overheated / broken - non compliant installation.</t>
  </si>
  <si>
    <t>Conductor (AAC/AAAC) upgrade - thermal constraint.</t>
  </si>
  <si>
    <t>Conductor (AAC/AAAC) upgrade - voltage constraint.</t>
  </si>
  <si>
    <t>Conductor vibration dampers deteriorated - fatigue.</t>
  </si>
  <si>
    <t>Conductor vibration dampers replacement reqd - deterioration.</t>
  </si>
  <si>
    <t>Conductor vibration dampers replacement reqd - failure of attachment.</t>
  </si>
  <si>
    <t>Conductor vibration dampers installation reqd - previous design standard.</t>
  </si>
  <si>
    <t>C807</t>
  </si>
  <si>
    <t>Conductor (ACSR) armour rods deteriorated - fatigue.</t>
  </si>
  <si>
    <t>C803</t>
  </si>
  <si>
    <t>Conductor (ACSR) armour rods missing - previous design standard.</t>
  </si>
  <si>
    <t>Conductor (ACSR) broken / damaged - clashing conductors.</t>
  </si>
  <si>
    <t>C795</t>
  </si>
  <si>
    <t>Conductor (ACSR) broken / damaged - fire damage (bushfire / burning off).</t>
  </si>
  <si>
    <t>Conductor (ACSR) upgrade - thermal constraint.</t>
  </si>
  <si>
    <t>Conductor (ACSR) upgrade - voltage constraint.</t>
  </si>
  <si>
    <t>C804</t>
  </si>
  <si>
    <t>Conductor (ACSR) vibration damper deteriorated - insulation degradation.</t>
  </si>
  <si>
    <t>C806</t>
  </si>
  <si>
    <t>Conductor (ACSR) vibration damper missing - failure of attachment.</t>
  </si>
  <si>
    <t>C805</t>
  </si>
  <si>
    <t>Conductor (ACSR) vibration damper missing - previous design standard.</t>
  </si>
  <si>
    <t>Conductor (CCT) broken / damaged - fire damage (bushfire / burning off).</t>
  </si>
  <si>
    <t>C857</t>
  </si>
  <si>
    <t>Conductor (CCT) termination broken / damaged - corrosion / deterioration.</t>
  </si>
  <si>
    <t>Conductor (CCT) upgrade - thermal constraint.</t>
  </si>
  <si>
    <t>Conductor (CCT) upgrade - voltage constraint.</t>
  </si>
  <si>
    <t>C895</t>
  </si>
  <si>
    <t>Conductor (facade mounted LV) unsupported - damaged / deteriorated.</t>
  </si>
  <si>
    <t>Conductor armour rods (HDCU) deteriorated - fatigue.</t>
  </si>
  <si>
    <t>Conductor armour rods (HDCU) installation reqd - previous design standard.</t>
  </si>
  <si>
    <t>Conductor (HDCu) broken / damaged - clashing conductors.</t>
  </si>
  <si>
    <t>Conductor (HDCu) broken / damaged - fire damage (bushfire / burning off).</t>
  </si>
  <si>
    <t>C758</t>
  </si>
  <si>
    <t>Conductor (HDCu) broken / damaged - vegetation fallen from outside corridor.</t>
  </si>
  <si>
    <t>C761</t>
  </si>
  <si>
    <t>Conductor (HDCu) broken / damaged - wind / storm debris (non veg).</t>
  </si>
  <si>
    <t>Conductor (HDCu) upgrade - thermal constraint.</t>
  </si>
  <si>
    <t>Conductor (HDCu) upgrade - voltage constraint.</t>
  </si>
  <si>
    <t>C776</t>
  </si>
  <si>
    <t>Conductor (HDCu) vibration damper missing - previous design standard.</t>
  </si>
  <si>
    <t>Conductor (HV ABC) broken / damaged - fire damage (bushfire / burning off).</t>
  </si>
  <si>
    <t>Conductor (HV ABC) upgrade - thermal constraint.</t>
  </si>
  <si>
    <t>Conductor (HV ABC) upgrade - voltage constraint.</t>
  </si>
  <si>
    <t>Conductor (LV ABC) broken / damaged - fire damage (bushfire / burning off).</t>
  </si>
  <si>
    <t>Conductor (LV ABC) upgrade - thermal constraint.</t>
  </si>
  <si>
    <t>Conductor (LV ABC) upgrade - voltage constraint.</t>
  </si>
  <si>
    <t>C069</t>
  </si>
  <si>
    <t>Conductor (OH LV service) reduced clearance - previous design standard.</t>
  </si>
  <si>
    <t>C071</t>
  </si>
  <si>
    <t>Conductor (OH LV service) reduced clearance - unauthorised construction.</t>
  </si>
  <si>
    <t>Conductor (SCGZ/SCAC) annealed - overload / fault.</t>
  </si>
  <si>
    <t>Conductor armour rods (SCGZ) deteriorated - fatigue.</t>
  </si>
  <si>
    <t>Conductor armour rods (SCGZ) installation reqd - previous design standard.</t>
  </si>
  <si>
    <t>Conductor (SCGZ/SCAC) bridging deteriorated - corrosion.</t>
  </si>
  <si>
    <t>Conductor (SCGZ/SCAC) bridging deteriorated - fatigue.</t>
  </si>
  <si>
    <t>Conductor (SCGZ/SCAC) broken / damaged - aircraft impact.</t>
  </si>
  <si>
    <t>Conductor (SCGZ/SCAC) broken / damaged - clashing conductors.</t>
  </si>
  <si>
    <t>Conductor (SCGZ/SCAC) broken / damaged - corrosion.</t>
  </si>
  <si>
    <t>Conductor (SCGZ/SCAC) broken / damaged - debris blown into mains.</t>
  </si>
  <si>
    <t>Conductor (SCGZ/SCAC) broken / damaged - fatigue.</t>
  </si>
  <si>
    <t>Conductor (SCGZ/SCAC) broken / damaged - fire damage (bushfire / burning off).</t>
  </si>
  <si>
    <t>Conductor (SCGZ/SCAC) broken / damaged - lightning.</t>
  </si>
  <si>
    <t>C815</t>
  </si>
  <si>
    <t>Conductor (SCGZ/SCAC) broken / damaged - vegetation fallen from outside corridor.</t>
  </si>
  <si>
    <t>Conductor (SCGZ/SCAC) broken / damaged - vegetation fallen from within corridor.</t>
  </si>
  <si>
    <t>Conductor (SCGZ/SCAC) broken / damaged - vehicle impact.</t>
  </si>
  <si>
    <t>Conductor (SCGZ/SCAC) broken / damaged - wildlife clashing conductors.</t>
  </si>
  <si>
    <t>C818</t>
  </si>
  <si>
    <t>Conductor (SCGZ/SCAC) broken / damaged - wind / storm debris (non veg).</t>
  </si>
  <si>
    <t>Conductor (SCGZ/SCAC) deadend corroded / overheated - corrosion / deterioration.</t>
  </si>
  <si>
    <t>Conductor (SCGZ/SCAC) insufficient clearance - previous design standard.</t>
  </si>
  <si>
    <t>Conductor (SCGZ/SCAC) insufficient clearance - wildlife.</t>
  </si>
  <si>
    <t>Conductor (SCGZ/SCAC) missing - stolen.</t>
  </si>
  <si>
    <t>Conductor (SCGZ/SCAC) splice overheated / broken - corrosion.</t>
  </si>
  <si>
    <t>Conductor (SCGZ/SCAC) splice overheated / broken - non compliant installation.</t>
  </si>
  <si>
    <t>Conductor (SCGZ/SCAC) vibration damper deteriorated - insulation degradation.</t>
  </si>
  <si>
    <t>Conductor (SCGZ/SCAC) vibration damper missing - failure of attachment.</t>
  </si>
  <si>
    <t>Conductor (SCGZ/SCAC) vibration damper missing - previous design standard.</t>
  </si>
  <si>
    <t>Conductor spreader installation reqd - clashing conductors.</t>
  </si>
  <si>
    <t>Conductor foreign objects attached - weather / fauna / vandalism etc.</t>
  </si>
  <si>
    <t>C899</t>
  </si>
  <si>
    <t>Conductor no longer reqd - add note.</t>
  </si>
  <si>
    <t>Conductor spreader misaligned / loose - installation error.</t>
  </si>
  <si>
    <t>Conductor tie (hand AAC/AAAC) broken / damaged - corrosion.</t>
  </si>
  <si>
    <t>Conductor tie (hand AAC/AAAC) broken / damaged - fatigue.</t>
  </si>
  <si>
    <t>Conductor tie (hand AAC/AAAC) broken / damaged - non compliant installation.</t>
  </si>
  <si>
    <t>Conductor tie (hand AAC/AAAC) broken / damaged - pole/conductor impact.</t>
  </si>
  <si>
    <t>Conductor tie (hand AAC/AAAC) replacement reqd - conductor augmentation.</t>
  </si>
  <si>
    <t>Conductor tie (hand AAC/AAAC) replacement reqd - conductor retension.</t>
  </si>
  <si>
    <t>Conductor tie (preformed AAC/AAAC) broken / damaged - corrosion.</t>
  </si>
  <si>
    <t>Conductor tie (preformed AAC/AAAC) broken / damaged - fatigue.</t>
  </si>
  <si>
    <t>Conductor tie (preformed AAC/AAAC) broken / damaged - non compliant installation.</t>
  </si>
  <si>
    <t>Conductor tie (preformed AAC/AAAC) broken / damaged - pole/conductor impact.</t>
  </si>
  <si>
    <t>Conductor (SCGZ/SCAC) upgrade - fault level constraint.</t>
  </si>
  <si>
    <t>Conductor (SCGZ/SCAC) upgrade - thermal constraint.</t>
  </si>
  <si>
    <t>Conductor (SCGZ/SCAC) upgrade - voltage constraint.</t>
  </si>
  <si>
    <t>Crossarm (fibreglass) broken / damaged - fire damage (asset related).</t>
  </si>
  <si>
    <t>Crossarm (steel) broken / damaged - fittings corroded / broken.</t>
  </si>
  <si>
    <t>Crossarm (timber laminated) broken / damaged - fire damage (asset related).</t>
  </si>
  <si>
    <t>Crossarm (timber laminated) broken / damaged - fungal decay (other type).</t>
  </si>
  <si>
    <t>Crossarm (timber laminated) broken / damaged - fungal decay (white rot).</t>
  </si>
  <si>
    <t>Crossarm (timber laminated) broken / damaged - fittings corroded / broken.</t>
  </si>
  <si>
    <t>Crossarm (timber laminated) broken / damaged - mechanical overload.</t>
  </si>
  <si>
    <t>Crossarm (timber PEC) broken / damaged - fire damage (asset related).</t>
  </si>
  <si>
    <t>Crossarm (timber PEC) broken / damaged - fungal decay (other type).</t>
  </si>
  <si>
    <t>Crossarm (timber PEC) broken / damaged - fungal decay (white rot).</t>
  </si>
  <si>
    <t>Crossarm (timber PEC) broken / damaged - fittings corroded / broken.</t>
  </si>
  <si>
    <t>Crossarm (timber PEC) broken / damaged - mechanical overload.</t>
  </si>
  <si>
    <t>Crossarm (timber) broken / damaged - fire damage (asset related).</t>
  </si>
  <si>
    <t>Crossarm (timber) broken / damaged - fungal decay (other type).</t>
  </si>
  <si>
    <t>Crossarm (timber) broken / damaged - fungal decay (white rot).</t>
  </si>
  <si>
    <t>Crossarm (timber) broken / damaged - fittings corroded / broken.</t>
  </si>
  <si>
    <t>Crossarm (timber) broken / damaged - mechanical overload.</t>
  </si>
  <si>
    <t>Cubicle broken / damaged - fire damage (asset related).</t>
  </si>
  <si>
    <t>B360</t>
  </si>
  <si>
    <t>Earth system (HV cable compartment) high resistance - corrosion.</t>
  </si>
  <si>
    <t>B359</t>
  </si>
  <si>
    <t>Earth system (HV cable compartment) high resistance - loose connection.</t>
  </si>
  <si>
    <t>B362</t>
  </si>
  <si>
    <t>Earth system (HV cable entry) high resistance - corrosion.</t>
  </si>
  <si>
    <t>B361</t>
  </si>
  <si>
    <t>Earth system (HV cable entry) high resistance - loose connection.</t>
  </si>
  <si>
    <t>Earth wire downlead / fittings damaged - third party impact.</t>
  </si>
  <si>
    <t>Earth wire downlead / fittings damaged - vandalism.</t>
  </si>
  <si>
    <t>Earth wire downlead / fittings broken / damaged - deterioration.</t>
  </si>
  <si>
    <t>Earth wire downlead / fittings broken / damaged - third party impact.</t>
  </si>
  <si>
    <t>Earth wire downlead / fittings missing - vandalism.</t>
  </si>
  <si>
    <t>B379</t>
  </si>
  <si>
    <t>Earthing installation high resistance - high earth loop resistance.</t>
  </si>
  <si>
    <t>Ground anchor moves in ground - foundation failure (erosion/subsidance).</t>
  </si>
  <si>
    <t>Ground anchor upgrade reqd - fault level constraint.</t>
  </si>
  <si>
    <t>Ground anchor upgrade reqd - thermal constraint.</t>
  </si>
  <si>
    <t>Ground anchor upgrade reqd - voltage constraint.</t>
  </si>
  <si>
    <t>HV fuse / link main contacts high resistance - deterioration of contact surface.</t>
  </si>
  <si>
    <t>HV fuse / link upgrade reqd - fault level constraint.</t>
  </si>
  <si>
    <t>HV fuse / link upgrade reqd - thermal constraint.</t>
  </si>
  <si>
    <t>HV fuse / link upgrade reqd - voltage constraint.</t>
  </si>
  <si>
    <t>Stay barrier deteriorated - livestock / normal use.</t>
  </si>
  <si>
    <t>Load break switch upgrade reqd - fault level constraint.</t>
  </si>
  <si>
    <t>Load break switch upgrade reqd - thermal constraint.</t>
  </si>
  <si>
    <t>Load break switch upgrade reqd - voltage constraint.</t>
  </si>
  <si>
    <t>B175</t>
  </si>
  <si>
    <t>LV fuse / link upgrade reqd - fault level constraint.</t>
  </si>
  <si>
    <t>LV fuse / link upgrade reqd - thermal constraint.</t>
  </si>
  <si>
    <t>LV fuse / link upgrade reqd - voltage constraint.</t>
  </si>
  <si>
    <t>LV service connection (POA) uninsulated - insulation deteriorated / not installed.</t>
  </si>
  <si>
    <t>Meter box conduit / cabling broken / damaged - corrosion / deterioration.</t>
  </si>
  <si>
    <t>Meter box conduit / cabling broken / damaged - third party impact.</t>
  </si>
  <si>
    <t>Pole (concrete) deteriorated - concrete spalling.</t>
  </si>
  <si>
    <t>Pole (concrete) deteriorated - corrosion of reinforcement.</t>
  </si>
  <si>
    <t>Pole (concrete) deteriorated - cracking / splitting.</t>
  </si>
  <si>
    <t>Pole (concrete) insufficient strength / size - reconductoring (fault level constraint).</t>
  </si>
  <si>
    <t>Pole (concrete) insufficient strength / size - reconductoring (thermal constraint).</t>
  </si>
  <si>
    <t>Pole (concrete) insufficient strength / size - reconductoring (voltage constraint).</t>
  </si>
  <si>
    <t>C269</t>
  </si>
  <si>
    <t>Pole (concrete) reduced strength - concrete spalling.</t>
  </si>
  <si>
    <t>C270</t>
  </si>
  <si>
    <t>Pole (concrete) relocation reqd - recoverable works.</t>
  </si>
  <si>
    <t>Pole (steel reticulation) insufficient strength / size - reconductoring (fault level constraint).</t>
  </si>
  <si>
    <t>Pole (steel reticulation) insufficient strength / size - reconductoring (thermal constraint).</t>
  </si>
  <si>
    <t>Pole (steel reticulation) insufficient strength / size - reconductoring (voltage constraint).</t>
  </si>
  <si>
    <t>Pole (steel reticulation) deteriorated - corrosion.</t>
  </si>
  <si>
    <t>C287</t>
  </si>
  <si>
    <t>Pole (steel reticulation) reduced strength - rag bolts / nuts corroded.</t>
  </si>
  <si>
    <t>C290</t>
  </si>
  <si>
    <t>Pole (steel reticulation) reduced strength or failure - corrosion.</t>
  </si>
  <si>
    <t>Pole (steel reticulation) broken / damaged - fire damage (bushfire / burning off).</t>
  </si>
  <si>
    <t>Pole (steel reticulation) deteriorated - rag bolts / nuts corroded.</t>
  </si>
  <si>
    <t>C292</t>
  </si>
  <si>
    <t>Pole (steel reticulation) relocation reqd - recoverable works.</t>
  </si>
  <si>
    <t>Pole (timber) broken / damaged - fire damage (asset related).</t>
  </si>
  <si>
    <t>Pole (timber) broken / damaged - fire damage (bushfire / burning off).</t>
  </si>
  <si>
    <t>Pole (timber) deteriorated below grd (&gt; 0.4m) - fungal decay (brown rot).</t>
  </si>
  <si>
    <t>Pole (timber) deteriorated below grd (&gt; 0.4m) - fungal decay (external soft rot).</t>
  </si>
  <si>
    <t>Pole (timber) deteriorated below grd (&gt; 0.4m) - fungal decay (other type).</t>
  </si>
  <si>
    <t>Pole (timber) deteriorated below grd (&gt; 0.4m) - fungal decay (white rot).</t>
  </si>
  <si>
    <t>Pole (timber) deteriorated below grd (&gt; 0.4m) - termites (coptotermes).</t>
  </si>
  <si>
    <t>Pole (timber) deteriorated below grd (&gt; 0.4m) - termites (nasutitermes).</t>
  </si>
  <si>
    <t>Pole (timber) deteriorated below grd (&gt; 0.4m) - termites (other type).</t>
  </si>
  <si>
    <t>Pole (timber) insufficient strength / size - reconductoring (fault level constraint).</t>
  </si>
  <si>
    <t>Pole (timber) insufficient strength / size - reconductoring (thermal constraint).</t>
  </si>
  <si>
    <t>Pole (timber) insufficient strength / size - reconductoring (voltage constraint).</t>
  </si>
  <si>
    <t>Pole (timber) preventative treatment - fungal decay (other type).</t>
  </si>
  <si>
    <t>Pole (timber) reduced strength - fire damage (asset related).</t>
  </si>
  <si>
    <t>Pole (timber) reduced strength - fire damage (bushfire / burning off).</t>
  </si>
  <si>
    <t>Pole (timber) reduced strength - fungal decay (brown rot).</t>
  </si>
  <si>
    <t>Pole (timber) reduced strength - fungal decay (external soft rot).</t>
  </si>
  <si>
    <t>Pole (timber) reduced strength - fungal decay (other type).</t>
  </si>
  <si>
    <t>Pole (timber) reduced strength - fungal decay (white rot).</t>
  </si>
  <si>
    <t>Pole (timber) reduced strength - termites (coptotermes).</t>
  </si>
  <si>
    <t>Pole (timber) reduced strength - termites (nasutitermes).</t>
  </si>
  <si>
    <t>Pole (timber) reduced strength - termites (other type).</t>
  </si>
  <si>
    <t>Pole relocation reqd - recoverable works.</t>
  </si>
  <si>
    <t>Pole failed - autopsy reqd.</t>
  </si>
  <si>
    <t>B032</t>
  </si>
  <si>
    <t>Recloser upgrade reqd - fault level constraint.</t>
  </si>
  <si>
    <t>Recloser upgrade reqd - thermal constraint.</t>
  </si>
  <si>
    <t>Recloser upgrade reqd - voltage constraint.</t>
  </si>
  <si>
    <t>Regulator upgrade reqd - fault level constraint.</t>
  </si>
  <si>
    <t>Regulator upgrade reqd - thermal constraint.</t>
  </si>
  <si>
    <t>Regulator upgrade reqd - voltage constraint.</t>
  </si>
  <si>
    <t>Road / track obstructed - flood / wet conditions.</t>
  </si>
  <si>
    <t>Sign (asset label) broken / damaged - vandalism.</t>
  </si>
  <si>
    <t>Sign (asset label) illegible - deterioration.</t>
  </si>
  <si>
    <t>Sign (asset label) illegible - other obstruction.</t>
  </si>
  <si>
    <t>Sign (asset label) missing - mounting failure.</t>
  </si>
  <si>
    <t>Sign (asset label) missing - not installed where reqd.</t>
  </si>
  <si>
    <t>Sign (asset label) new number reqd - no asset number assigned.</t>
  </si>
  <si>
    <t>Sign (asset label) no longer reqd - no longer reqd.</t>
  </si>
  <si>
    <t>Sign (asset label) not compliant - revised standard.</t>
  </si>
  <si>
    <t>Sign (operational ID) broken / damaged - vandalism.</t>
  </si>
  <si>
    <t>Sign (operational ID) illegible - deterioration.</t>
  </si>
  <si>
    <t>Sign (operational ID) illegible - other obstruction.</t>
  </si>
  <si>
    <t>Sign (operational ID) missing - mounting failure.</t>
  </si>
  <si>
    <t>Sign (operational ID) missing - not installed where reqd.</t>
  </si>
  <si>
    <t>Sign (operational ID) no longer reqd - no longer reqd.</t>
  </si>
  <si>
    <t>Sign (operational ID) not compliant - revised standard.</t>
  </si>
  <si>
    <t>Street light circuit cabinet broken / damaged - corrosion.</t>
  </si>
  <si>
    <t>Street light circuit cabinet broken / damaged - lock / latch inoperable.</t>
  </si>
  <si>
    <t>Street light circuit cabinet broken / damaged - loose mounting.</t>
  </si>
  <si>
    <t>Street light circuit contactor broken / damaged - high resistance connection.</t>
  </si>
  <si>
    <t>Street light circuit contactor broken / damaged - internal fault.</t>
  </si>
  <si>
    <t>Street light circuit contactor inoperable - operating coil failure.</t>
  </si>
  <si>
    <t>Street light circuit contactor noisy - internal fault.</t>
  </si>
  <si>
    <t>Street light circuit FI Relay does not operate correctly - internal fault.</t>
  </si>
  <si>
    <t>Street light circuit FI Relay does not operate correctly - signal not received.</t>
  </si>
  <si>
    <t>Street light circuit FI Relay does not operate correctly - wrong channel / frequency.</t>
  </si>
  <si>
    <t>Street light circuit fuse assembly broken / damaged - deterioration.</t>
  </si>
  <si>
    <t>Street light circuit fuse assembly broken / damaged - incorrect DIN size.</t>
  </si>
  <si>
    <t>Street light circuit fuse assembly broken / damaged - incorrect fuse rating.</t>
  </si>
  <si>
    <t>Street light circuit PE cell does not operate correctly - deterioration.</t>
  </si>
  <si>
    <t>Street light circuit PE cell does not operate correctly - external light source.</t>
  </si>
  <si>
    <t>Street light circuit PE cell does not operate correctly - vermin.</t>
  </si>
  <si>
    <t>Street light circuit time clock does not operate - incorrect time setting.</t>
  </si>
  <si>
    <t>Street light circuit time clock does not operate - internal fault.</t>
  </si>
  <si>
    <t>Street light glare shield damaged / missing - corrosion.</t>
  </si>
  <si>
    <t>Street light glare shield damaged / missing - not securely fitted.</t>
  </si>
  <si>
    <t>Street light glare shield damaged / missing - vandalism.</t>
  </si>
  <si>
    <t>Street light globe and PE cell bulk replacement - program.</t>
  </si>
  <si>
    <t>Street light globe bulk replacement - program.</t>
  </si>
  <si>
    <t>Street light luminaire add record in database - add note.</t>
  </si>
  <si>
    <t>Street light luminaire broken / damaged - corrosion.</t>
  </si>
  <si>
    <t>Street light luminaire broken / damaged - vandalism.</t>
  </si>
  <si>
    <t>Street light luminaire broken / damaged - vibration.</t>
  </si>
  <si>
    <t>Street light luminaire bulk replacement - customer request.</t>
  </si>
  <si>
    <t>Street light luminaire bulk replacement - program.</t>
  </si>
  <si>
    <t>Street light cover damaged / missing - corrosion.</t>
  </si>
  <si>
    <t>Street light cover damaged / missing - insulation degradation.</t>
  </si>
  <si>
    <t>Street light cover damaged / missing - not securely fitted.</t>
  </si>
  <si>
    <t>Street light cover damaged / missing - vandalism.</t>
  </si>
  <si>
    <t>Street light diffuser damaged / missing - not securely fitted.</t>
  </si>
  <si>
    <t>Street light diffuser damaged / missing - UV / heat degradation.</t>
  </si>
  <si>
    <t>Street light diffuser damaged / missing - vandalism.</t>
  </si>
  <si>
    <t>Street light luminaire incorrect alignment / location - not securely fitted.</t>
  </si>
  <si>
    <t>Street light luminaire incorrect alignment / location - vibration.</t>
  </si>
  <si>
    <t>Street light luminaire inoperable - blown fuse (unknown cause).</t>
  </si>
  <si>
    <t>Street light luminaire inoperable - blown globe.</t>
  </si>
  <si>
    <t>Street light luminaire inoperable - flashover / fault current.</t>
  </si>
  <si>
    <t>Street light luminaire inoperable - further investigation reqd.</t>
  </si>
  <si>
    <t>Street light luminaire inoperable - integral control gear fault.</t>
  </si>
  <si>
    <t>Street light luminaire inoperable - PE cell faulty.</t>
  </si>
  <si>
    <t>Street light luminaire insufficient data - see task notes.</t>
  </si>
  <si>
    <t>Street light lampholder overheated / damaged - loose connection.</t>
  </si>
  <si>
    <t>Street light luminaire obstructed - diffuser dirty/insects.</t>
  </si>
  <si>
    <t>Street light luminaire obstructed - foreign objects.</t>
  </si>
  <si>
    <t>Street light luminaire obstructed - unauthorised construction.</t>
  </si>
  <si>
    <t>Street light luminaire obstructed - vegetation.</t>
  </si>
  <si>
    <t>Street light luminaire redundant - no longer reqd.</t>
  </si>
  <si>
    <t>Street light luminaire remove record from database - add note.</t>
  </si>
  <si>
    <t>Street light luminaire unwanted light on private property - glare guard not installed.</t>
  </si>
  <si>
    <t>Street light night watch luminaire damaged / inoperable - blown fuse (unknown cause).</t>
  </si>
  <si>
    <t>Street light night watch luminaire damaged / inoperable - blown globe.</t>
  </si>
  <si>
    <t>Street light night watch luminaire damaged / inoperable - deterioration.</t>
  </si>
  <si>
    <t>Street light night watch luminaire damaged / inoperable - vandalism.</t>
  </si>
  <si>
    <t>Street light night watch luminaire redundant - no longer reqd.</t>
  </si>
  <si>
    <t>Street light night watch luminaire required - new contract.</t>
  </si>
  <si>
    <t>Street light outreach bracket not securely fitted - corrosion of bolts / mounting hardware.</t>
  </si>
  <si>
    <t>Street light outreach bracket not securely fitted - non compliant installation.</t>
  </si>
  <si>
    <t>Street light outreach bracket not securely fitted - timber degradation.</t>
  </si>
  <si>
    <t>Street light outreach bracket reduced strength or failure - corrosion.</t>
  </si>
  <si>
    <t>Street light outreach bracket reduced strength or failure - mechanical damage.</t>
  </si>
  <si>
    <t>Street light outreach bracket voltage detected on bracket - cable insulation deterioration.</t>
  </si>
  <si>
    <t>Street light outreach bracket voltage detected on bracket - incorrect polarity.</t>
  </si>
  <si>
    <t>Street light outreach bracket voltage detected on bracket - poor connection.</t>
  </si>
  <si>
    <t>Street light remote gear cabinet broken / damaged - corrosion.</t>
  </si>
  <si>
    <t>Street light remote gear cabinet broken / damaged - lock / latch inoperable.</t>
  </si>
  <si>
    <t>Street light remote gear cabinet broken / damaged - loose mounting.</t>
  </si>
  <si>
    <t>Street light remote gear cabinet broken / damaged - vandalism.</t>
  </si>
  <si>
    <t>Street light vandal guard damaged / missing - corrosion.</t>
  </si>
  <si>
    <t>Street light vandal guard damaged / missing - not securely fitted.</t>
  </si>
  <si>
    <t>Street light vandal guard damaged / missing - vandalism.</t>
  </si>
  <si>
    <t>Street light wiring broken / damaged - high resistance connection.</t>
  </si>
  <si>
    <t>Street light wiring broken / damaged - insulation degradation.</t>
  </si>
  <si>
    <t>Street light wiring wrong polarity/phasing - non compliant installation.</t>
  </si>
  <si>
    <t>Stay insulator broken / damaged - insulation degradation.</t>
  </si>
  <si>
    <t>Stay insulator broken / damaged - third party impact.</t>
  </si>
  <si>
    <t>Stay upgrade reqd - fault level constraint.</t>
  </si>
  <si>
    <t>Stay upgrade reqd - thermal constraint.</t>
  </si>
  <si>
    <t>Stay upgrade reqd - voltage constraint.</t>
  </si>
  <si>
    <t>Stay wire broken / damaged - animal damage.</t>
  </si>
  <si>
    <t>Stay wire broken / damaged - corrosion.</t>
  </si>
  <si>
    <t>Stay wire broken / damaged - lightning.</t>
  </si>
  <si>
    <t>Stay wire broken / damaged - deterioration.</t>
  </si>
  <si>
    <t>Stay wire broken / damaged - non compliant installation.</t>
  </si>
  <si>
    <t>Stay wire broken / damaged - third party impact.</t>
  </si>
  <si>
    <t>Stay wire broken / damaged - vandalism.</t>
  </si>
  <si>
    <t>Stay wire loose - deadend / grip slippage.</t>
  </si>
  <si>
    <t>Stay wire loose - defective preformed splice.</t>
  </si>
  <si>
    <t>Stay wire loose - split pole head/eye bolt arrangement.</t>
  </si>
  <si>
    <t>Stay wire batten missing - not installed.</t>
  </si>
  <si>
    <t>Steel tower foreign objects attached - weather / fauna / vandalism etc.</t>
  </si>
  <si>
    <t>Steel tower unauthorised attachments - unauthorised construction.</t>
  </si>
  <si>
    <t>Steel tower grillage footing deteriorated - corrosion.</t>
  </si>
  <si>
    <t>C615</t>
  </si>
  <si>
    <t>Street light column (steel) broken / damaged - corrosion.</t>
  </si>
  <si>
    <t>Street light column (steel) deteriorated - direct buried footing failure.</t>
  </si>
  <si>
    <t>Street light column (steel) deteriorated - ragbolt footing failure.</t>
  </si>
  <si>
    <t>Street light column (steel) deteriorated - screw-anchor footing failure.</t>
  </si>
  <si>
    <t>C613</t>
  </si>
  <si>
    <t>Street light column (steel) broken / damaged - vehicle impact.</t>
  </si>
  <si>
    <t>Substation building broken / damaged - fire damage (asset related).</t>
  </si>
  <si>
    <t>Substation degraded appearance - graffiti.</t>
  </si>
  <si>
    <t>B218</t>
  </si>
  <si>
    <t>Substation earth downlead exposed - uninsulated cable.</t>
  </si>
  <si>
    <t>B395</t>
  </si>
  <si>
    <t>Substation replacement reqd - pole replacement.</t>
  </si>
  <si>
    <t>Earthing installation voltage detected - add note.</t>
  </si>
  <si>
    <t>Cable termination insulator (porcelain) broken / damaged - unknown.</t>
  </si>
  <si>
    <t>B648</t>
  </si>
  <si>
    <t>Recloser fauna shrouds deteriorated - UV degradation.</t>
  </si>
  <si>
    <t>Stay wire loose - ground anchor movement.</t>
  </si>
  <si>
    <t>Stay wire loose - pole movement.</t>
  </si>
  <si>
    <t>Conductor (AAC/AAAC) upgrade - fault level constraint.</t>
  </si>
  <si>
    <t>Conductor tie (hand HDCu) broken / damaged - non compliant installation.</t>
  </si>
  <si>
    <t>Load Break Switch fauna shrouds dislodged - loose fitting.</t>
  </si>
  <si>
    <t>Pole (timber) deteriorated above grd ( 0 - 1.8m) - fungal decay (other type).</t>
  </si>
  <si>
    <t>Pole (timber) deteriorated below grd ( 0 - 0.4m) - termites (coptotermes).</t>
  </si>
  <si>
    <t>Pole (timber) deteriorated below grd ( 0 - 0.4m) - termites (nasutitermes).</t>
  </si>
  <si>
    <t>Pole (timber) deteriorated below grd ( 0 - 0.4m) - termites (other type).</t>
  </si>
  <si>
    <t>Pole (timber) deteriorated above grd ( 0 - 1.8m) - fungal decay (white rot).</t>
  </si>
  <si>
    <t>Pole (timber) deteriorated above grd ( 0 - 1.8m) - termites (coptotermes).</t>
  </si>
  <si>
    <t>Pole (timber) deteriorated above grd ( 0 - 1.8m) - termites (nasutitermes).</t>
  </si>
  <si>
    <t>Pole (timber) deteriorated above grd ( 0 - 1.8m) - fungal decay (brown rot).</t>
  </si>
  <si>
    <t>Pole (timber) deteriorated below grd ( 0 - 0.4m) - fungal decay (brown rot).</t>
  </si>
  <si>
    <t>Pole (timber) deteriorated below grd ( 0 - 0.4m) - fungal decay (external soft rot).</t>
  </si>
  <si>
    <t>Pole (timber) deteriorated above grd ( 0 - 1.8m) - termites (other type).</t>
  </si>
  <si>
    <t>Pole (timber) deteriorated below grd ( 0 - 0.4m) - fungal decay (other type).</t>
  </si>
  <si>
    <t>Pole (timber) deteriorated below grd ( 0 - 0.4m) - fungal decay (white rot).</t>
  </si>
  <si>
    <t>Pole (timber) deteriorated above grd (&gt; 1.8m) - termites (coptotermes).</t>
  </si>
  <si>
    <t>Pole (timber) deteriorated above grd (&gt; 1.8m) - termites (nasutitermes).</t>
  </si>
  <si>
    <t>Pole (timber) deteriorated above grd (&gt; 1.8m) - termites (other type).</t>
  </si>
  <si>
    <t>Pole (timber) deteriorated above grd (&gt; 1.8m) - fungal decay (brown rot).</t>
  </si>
  <si>
    <t>Cable termination (heat shrink) broken / damaged - cable growth / shrinkage.</t>
  </si>
  <si>
    <t>Cable termination (cold applied) broken / damaged - cable growth / shrinkage.</t>
  </si>
  <si>
    <t>Earth grid broken / damaged - third party impact.</t>
  </si>
  <si>
    <t>Crossarm (timber) insulator pins leaning - timber degradation.</t>
  </si>
  <si>
    <t>B736</t>
  </si>
  <si>
    <t>LV service clamp (POA) broken / damaged - installation error.</t>
  </si>
  <si>
    <t>Cable termination (HV cast pothead) replacement  candidate - technology end of life.</t>
  </si>
  <si>
    <t>Pole (timber) deteriorated above grd (&gt; 1.8m) - fungal decay (white rot).</t>
  </si>
  <si>
    <t>Pole (timber) deteriorated above grd (&gt; 1.8m) - fungal decay (other type).</t>
  </si>
  <si>
    <t>Substation HV leads / connections uninsulated - previous design standard.</t>
  </si>
  <si>
    <t>B783</t>
  </si>
  <si>
    <t>HV fuse replacement  candidate - technology end of life.</t>
  </si>
  <si>
    <t>B784</t>
  </si>
  <si>
    <t>Pole relocation reqd - add note.</t>
  </si>
  <si>
    <t>B792</t>
  </si>
  <si>
    <t>Substation (pole mounted) replacement reqd - 2 pole substation.</t>
  </si>
  <si>
    <t>Private asset foreign objects attached - weather / fauna / vandalism etc.</t>
  </si>
  <si>
    <t>Substation (pole mounted) foreign objects attached - weather / fauna / vandalism etc.</t>
  </si>
  <si>
    <t>ABS foreign objects attached - weather / fauna / vandalism etc.</t>
  </si>
  <si>
    <t>Load break switch foreign objects attached - weather / fauna / vandalism etc.</t>
  </si>
  <si>
    <t>Pole relocation reqd - inaccessible.</t>
  </si>
  <si>
    <t>HVPD</t>
  </si>
  <si>
    <t>HVTA</t>
  </si>
  <si>
    <t>HVCO</t>
  </si>
  <si>
    <t>HVDT</t>
  </si>
  <si>
    <t>Line fault indicator comms failure - end of life.</t>
  </si>
  <si>
    <t>Line fault indicator battery failure - end of life.</t>
  </si>
  <si>
    <t>Seals have perished or become unglued.</t>
  </si>
  <si>
    <t>Moisture Ingress/UV damage causing controller to fail.</t>
  </si>
  <si>
    <t>Internal electronic failure.</t>
  </si>
  <si>
    <t>Electrical failure.</t>
  </si>
  <si>
    <t>Mechanical failure.</t>
  </si>
  <si>
    <t>Cracked or damaged housing.</t>
  </si>
  <si>
    <t>Damaged filter packs.</t>
  </si>
  <si>
    <t>Damaged/leaking.</t>
  </si>
  <si>
    <t>Evidence of oil identified at water output.</t>
  </si>
  <si>
    <t>Bag is damaged and no longer performing its function.</t>
  </si>
  <si>
    <t>Cracked, brittle or damaged container no longer capable of holding liquid.</t>
  </si>
  <si>
    <t>Large storage tank full of oil.</t>
  </si>
  <si>
    <t>Malfunction with unit causing oil to be evident on the ground near the output point of the oil water separator.</t>
  </si>
  <si>
    <t>B880</t>
  </si>
  <si>
    <t>B874</t>
  </si>
  <si>
    <t>B875</t>
  </si>
  <si>
    <t>B876</t>
  </si>
  <si>
    <t>B877</t>
  </si>
  <si>
    <t>Pole replacement  candidate - investigation reqd.</t>
  </si>
  <si>
    <t>Risk site investigation required - add note.</t>
  </si>
  <si>
    <t>Operational Equipment insufficient clearance - new installation</t>
  </si>
  <si>
    <t>Conductor (HV) insufficient clearance - thermal upgrade</t>
  </si>
  <si>
    <t>Private asset unsafe - poor condition.</t>
  </si>
  <si>
    <t>Private asset safe - compliant condition.</t>
  </si>
  <si>
    <t>Private asset broken / damaged - add note.</t>
  </si>
  <si>
    <t>ISNR</t>
  </si>
  <si>
    <t>D100</t>
  </si>
  <si>
    <t>D011</t>
  </si>
  <si>
    <t>D012</t>
  </si>
  <si>
    <t>Earthing installation (LV) High resistance (MEN) - Single earthing system</t>
  </si>
  <si>
    <t>Earthing installation High resistance (MEN) - Combined earthing system</t>
  </si>
  <si>
    <t>Street light luminaire revisit reqd - installation error.</t>
  </si>
  <si>
    <t>Street light globe revisit reqd - installation error.</t>
  </si>
  <si>
    <t>Street light globe and PE cell revisit reqd - installation error.</t>
  </si>
  <si>
    <t>D008</t>
  </si>
  <si>
    <t>Steel tower footing interface damaged / degraded - corrosion.</t>
  </si>
  <si>
    <t>D009</t>
  </si>
  <si>
    <t>Steel tower footing corrosion risk - Buried</t>
  </si>
  <si>
    <t>D010</t>
  </si>
  <si>
    <t>Steel tower anti climbing barrier missing - not installed.</t>
  </si>
  <si>
    <t>D013</t>
  </si>
  <si>
    <t>Steel tower footing unstable - landslide / erosion.</t>
  </si>
  <si>
    <t>D014</t>
  </si>
  <si>
    <t>Inspection Strategy - Routine</t>
  </si>
  <si>
    <t>Non network asset investigation required - add note.</t>
  </si>
  <si>
    <t>Street light luminaire inoperable - 3 or more Cat V - thermal constraints.</t>
  </si>
  <si>
    <t>Street light luminaire inoperable - pedestrian crossing - thermal constraints.</t>
  </si>
  <si>
    <t>D015</t>
  </si>
  <si>
    <t>Non network asset further inspection required - non compliant construction.</t>
  </si>
  <si>
    <t>D016</t>
  </si>
  <si>
    <t>Non network asset defective - add note.</t>
  </si>
  <si>
    <t>Switchboard</t>
  </si>
  <si>
    <t>Circuit breaker</t>
  </si>
  <si>
    <t>Interrupter</t>
  </si>
  <si>
    <t>Mechanism</t>
  </si>
  <si>
    <t>Motor</t>
  </si>
  <si>
    <t>Trip Coil</t>
  </si>
  <si>
    <t>Primary Contacts</t>
  </si>
  <si>
    <t>[Circuit breaker - Mechanism]</t>
  </si>
  <si>
    <t>Control / Indication</t>
  </si>
  <si>
    <t>[Circuit breaker - Control / Indication]</t>
  </si>
  <si>
    <t>[Circuit breaker - Bushing]</t>
  </si>
  <si>
    <t>(build up of material)</t>
  </si>
  <si>
    <t>{high resistance}</t>
  </si>
  <si>
    <t>[Circuit breaker - Primary Contacts]</t>
  </si>
  <si>
    <t>[Circuit breaker - Mechanism - Trip Coil]</t>
  </si>
  <si>
    <t>[Circuit breaker - Housing]</t>
  </si>
  <si>
    <t>OH Customer Service Connections</t>
  </si>
  <si>
    <t>[Conductor - Conductor]</t>
  </si>
  <si>
    <t>{insufficient clearance}</t>
  </si>
  <si>
    <t>(unauthorised construction)</t>
  </si>
  <si>
    <t>(foreign object obstruction)</t>
  </si>
  <si>
    <t>[Connection - Bridging]</t>
  </si>
  <si>
    <t>{insulation damage}</t>
  </si>
  <si>
    <t>[Mounting hardware - Clamp]</t>
  </si>
  <si>
    <t>Point of Attachment</t>
  </si>
  <si>
    <t>(environment)</t>
  </si>
  <si>
    <t>[Connection - Connection]</t>
  </si>
  <si>
    <t>LV Mains</t>
  </si>
  <si>
    <t>[Conductor - Insulation]</t>
  </si>
  <si>
    <t>(abrasion)</t>
  </si>
  <si>
    <t>PVC</t>
  </si>
  <si>
    <t>XLPE</t>
  </si>
  <si>
    <t>[Fuse - Fuse]</t>
  </si>
  <si>
    <t>Barge board</t>
  </si>
  <si>
    <t>Pole-mounted</t>
  </si>
  <si>
    <t>[Mounting hardware - J-hook]</t>
  </si>
  <si>
    <t>[Mounting hardware - Riser bracket]</t>
  </si>
  <si>
    <t>Inspection</t>
  </si>
  <si>
    <t>Bridging</t>
  </si>
  <si>
    <t>Mounting hardware</t>
  </si>
  <si>
    <t>J-hook</t>
  </si>
  <si>
    <t>Riser bracket</t>
  </si>
  <si>
    <t>Mid-span spreader</t>
  </si>
  <si>
    <t>{disused}</t>
  </si>
  <si>
    <t>{inspection}</t>
  </si>
  <si>
    <t>unauthorised construction</t>
  </si>
  <si>
    <t>[Inspection - Inspection]</t>
  </si>
  <si>
    <t>(inspection)</t>
  </si>
  <si>
    <t>[Connection - Mains box]</t>
  </si>
  <si>
    <t>[Related asset class]</t>
  </si>
  <si>
    <t>Service Support Pole</t>
  </si>
  <si>
    <t>[Connection - Private asset]</t>
  </si>
  <si>
    <t>[Mounting hardware - Mid-span spreader]</t>
  </si>
  <si>
    <t>[Mounting hardware - Mounting hardware]</t>
  </si>
  <si>
    <t>[Circuit breaker - Insulation]</t>
  </si>
  <si>
    <t>[Circuit breaker - Mechanism - Motor]</t>
  </si>
  <si>
    <t>[Circuit breaker - Control / Indication - Cubicle]</t>
  </si>
  <si>
    <t>[Circuit breaker - Interrupter]</t>
  </si>
  <si>
    <t>operations</t>
  </si>
  <si>
    <t>(operations)</t>
  </si>
  <si>
    <t>Support Structure</t>
  </si>
  <si>
    <t>[Circuit breaker - Support Structure]</t>
  </si>
  <si>
    <t>Switches</t>
  </si>
  <si>
    <t>Instrument Transformers</t>
  </si>
  <si>
    <t>Panel</t>
  </si>
  <si>
    <t>Interlocks</t>
  </si>
  <si>
    <t>[Switchboard - Insulation]</t>
  </si>
  <si>
    <t>Busbar</t>
  </si>
  <si>
    <t>[Switchboard - Busbar]</t>
  </si>
  <si>
    <t>[Switchboard - Cable]</t>
  </si>
  <si>
    <t>[Switchboard - Switches]</t>
  </si>
  <si>
    <t>[Switchboard - Instrument Transformers]</t>
  </si>
  <si>
    <t>[Switchboard - Interlocks]</t>
  </si>
  <si>
    <t>[Switchboard - Panel]</t>
  </si>
  <si>
    <t>Barrier</t>
  </si>
  <si>
    <t>Cap</t>
  </si>
  <si>
    <t>Footing</t>
  </si>
  <si>
    <t>[Pole - Barrier]</t>
  </si>
  <si>
    <t>[Pole - Pole]</t>
  </si>
  <si>
    <t>Tower</t>
  </si>
  <si>
    <t>[Pole - Stay]</t>
  </si>
  <si>
    <t>[Pole]</t>
  </si>
  <si>
    <t>Strut</t>
  </si>
  <si>
    <t>Reinforcement</t>
  </si>
  <si>
    <t>[Pole - Reinforcement]</t>
  </si>
  <si>
    <t>OH Links Switches and Fuses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</si>
</sst>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9"/>
      <color indexed="81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3" fillId="0" borderId="0"/>
    <xf numFmtId="0" fontId="7" fillId="0" borderId="0"/>
  </cellStyleXfs>
  <cellXfs count="38">
    <xf numFmtId="0" fontId="0" fillId="0" borderId="0" xfId="0"/>
    <xf numFmtId="0" fontId="2" fillId="0" borderId="0" xfId="0" applyFont="1"/>
    <xf numFmtId="0" fontId="3" fillId="0" borderId="0" xfId="1"/>
    <xf numFmtId="0" fontId="2" fillId="2" borderId="0" xfId="0" applyFont="1" applyFill="1"/>
    <xf numFmtId="0" fontId="0" fillId="0" borderId="0" xfId="0" applyFill="1"/>
    <xf numFmtId="0" fontId="2" fillId="0" borderId="0" xfId="0" applyFont="1" applyFill="1"/>
    <xf numFmtId="0" fontId="3" fillId="0" borderId="0" xfId="1" applyFill="1"/>
    <xf numFmtId="0" fontId="4" fillId="0" borderId="0" xfId="0" applyFont="1"/>
    <xf numFmtId="0" fontId="5" fillId="3" borderId="1" xfId="0" applyFont="1" applyFill="1" applyBorder="1"/>
    <xf numFmtId="0" fontId="5" fillId="3" borderId="0" xfId="0" applyFont="1" applyFill="1"/>
    <xf numFmtId="0" fontId="5" fillId="0" borderId="0" xfId="0" applyFont="1"/>
    <xf numFmtId="0" fontId="5" fillId="0" borderId="1" xfId="0" applyFont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Fill="1"/>
    <xf numFmtId="0" fontId="0" fillId="0" borderId="0" xfId="0" applyNumberFormat="1"/>
    <xf numFmtId="0" fontId="1" fillId="8" borderId="0" xfId="0" applyFont="1" applyFill="1"/>
    <xf numFmtId="0" fontId="2" fillId="7" borderId="3" xfId="0" applyFont="1" applyFill="1" applyBorder="1"/>
    <xf numFmtId="0" fontId="2" fillId="0" borderId="3" xfId="0" applyFont="1" applyBorder="1"/>
    <xf numFmtId="0" fontId="2" fillId="7" borderId="2" xfId="0" applyFont="1" applyFill="1" applyBorder="1"/>
    <xf numFmtId="0" fontId="2" fillId="0" borderId="2" xfId="0" applyFont="1" applyBorder="1"/>
    <xf numFmtId="0" fontId="7" fillId="0" borderId="0" xfId="2"/>
    <xf numFmtId="0" fontId="0" fillId="3" borderId="4" xfId="0" applyFont="1" applyFill="1" applyBorder="1"/>
    <xf numFmtId="0" fontId="0" fillId="3" borderId="5" xfId="0" applyFont="1" applyFill="1" applyBorder="1"/>
    <xf numFmtId="0" fontId="0" fillId="0" borderId="5" xfId="0" applyFont="1" applyBorder="1"/>
    <xf numFmtId="0" fontId="0" fillId="3" borderId="6" xfId="0" applyNumberFormat="1" applyFont="1" applyFill="1" applyBorder="1"/>
    <xf numFmtId="0" fontId="0" fillId="0" borderId="6" xfId="0" applyNumberFormat="1" applyFont="1" applyBorder="1"/>
    <xf numFmtId="0" fontId="0" fillId="3" borderId="0" xfId="0" applyFont="1" applyFill="1" applyBorder="1"/>
    <xf numFmtId="0" fontId="0" fillId="3" borderId="0" xfId="0" applyNumberFormat="1" applyFont="1" applyFill="1" applyBorder="1"/>
    <xf numFmtId="0" fontId="1" fillId="0" borderId="0" xfId="0" applyFont="1"/>
    <xf numFmtId="0" fontId="2" fillId="9" borderId="0" xfId="0" applyFont="1" applyFill="1"/>
    <xf numFmtId="0" fontId="2" fillId="0" borderId="0" xfId="0" applyNumberFormat="1" applyFont="1"/>
    <xf numFmtId="0" fontId="2" fillId="0" borderId="0" xfId="0" applyNumberFormat="1" applyFont="1" applyFill="1"/>
    <xf numFmtId="0" fontId="0" fillId="0" borderId="0" xfId="0" applyFont="1"/>
    <xf numFmtId="0" fontId="0" fillId="0" borderId="0" xfId="0" applyAlignment="1">
      <alignment horizontal="left" indent="1"/>
    </xf>
  </cellXfs>
  <cellStyles count="3">
    <cellStyle name="Normal" xfId="0" builtinId="0"/>
    <cellStyle name="Normal 2" xfId="1" xr:uid="{3157ADA5-824F-4685-9A42-0D05A6315450}"/>
    <cellStyle name="Normal 3" xfId="2" xr:uid="{BFEB93D3-9ECF-4E11-9B4B-40ADAB99C442}"/>
  </cellStyles>
  <dxfs count="26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10</xdr:row>
      <xdr:rowOff>83820</xdr:rowOff>
    </xdr:from>
    <xdr:to>
      <xdr:col>12</xdr:col>
      <xdr:colOff>228600</xdr:colOff>
      <xdr:row>15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4CFD989-8E82-438D-8FFA-A0003F5CAFF9}"/>
            </a:ext>
          </a:extLst>
        </xdr:cNvPr>
        <xdr:cNvSpPr txBox="1"/>
      </xdr:nvSpPr>
      <xdr:spPr>
        <a:xfrm>
          <a:off x="6629400" y="1912620"/>
          <a:ext cx="914400" cy="91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AU" sz="1100"/>
        </a:p>
      </xdr:txBody>
    </xdr:sp>
    <xdr:clientData/>
  </xdr:twoCellAnchor>
  <xdr:twoCellAnchor>
    <xdr:from>
      <xdr:col>0</xdr:col>
      <xdr:colOff>388620</xdr:colOff>
      <xdr:row>1</xdr:row>
      <xdr:rowOff>99060</xdr:rowOff>
    </xdr:from>
    <xdr:to>
      <xdr:col>6</xdr:col>
      <xdr:colOff>289560</xdr:colOff>
      <xdr:row>21</xdr:row>
      <xdr:rowOff>99060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CB7BCE8-8A68-4B08-9F12-77ADE5967B51}"/>
            </a:ext>
          </a:extLst>
        </xdr:cNvPr>
        <xdr:cNvSpPr txBox="1"/>
      </xdr:nvSpPr>
      <xdr:spPr>
        <a:xfrm>
          <a:off x="388620" y="281940"/>
          <a:ext cx="3558540" cy="3657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800"/>
            <a:t>select tg.descript "Task Group",</a:t>
          </a:r>
        </a:p>
        <a:p>
          <a:r>
            <a:rPr lang="en-AU" sz="800"/>
            <a:t>       wtc.descript "Task Description",</a:t>
          </a:r>
        </a:p>
        <a:p>
          <a:r>
            <a:rPr lang="en-AU" sz="800"/>
            <a:t>       tt.descript "Task Type",</a:t>
          </a:r>
        </a:p>
        <a:p>
          <a:r>
            <a:rPr lang="en-AU" sz="800"/>
            <a:t>       wtc.task_code "Task Code",</a:t>
          </a:r>
        </a:p>
        <a:p>
          <a:r>
            <a:rPr lang="en-AU" sz="800"/>
            <a:t>       tcc.descript "Cause Description",</a:t>
          </a:r>
        </a:p>
        <a:p>
          <a:r>
            <a:rPr lang="en-AU" sz="800"/>
            <a:t>       cm.cause_code "Cause Code",</a:t>
          </a:r>
        </a:p>
        <a:p>
          <a:r>
            <a:rPr lang="en-AU" sz="800"/>
            <a:t>       cc.descript "Component",</a:t>
          </a:r>
        </a:p>
        <a:p>
          <a:r>
            <a:rPr lang="en-AU" sz="800"/>
            <a:t>       ci.descript "Issue",</a:t>
          </a:r>
        </a:p>
        <a:p>
          <a:r>
            <a:rPr lang="en-AU" sz="800"/>
            <a:t>       cr.descript "Reason"       </a:t>
          </a:r>
        </a:p>
        <a:p>
          <a:r>
            <a:rPr lang="en-AU" sz="800"/>
            <a:t>from work_task_codes wtc,</a:t>
          </a:r>
        </a:p>
        <a:p>
          <a:r>
            <a:rPr lang="en-AU" sz="800"/>
            <a:t>     task_grouping tg,</a:t>
          </a:r>
        </a:p>
        <a:p>
          <a:r>
            <a:rPr lang="en-AU" sz="800"/>
            <a:t>     task_causes tc,</a:t>
          </a:r>
        </a:p>
        <a:p>
          <a:r>
            <a:rPr lang="en-AU" sz="800"/>
            <a:t>     task_cause_codes tcc,</a:t>
          </a:r>
        </a:p>
        <a:p>
          <a:r>
            <a:rPr lang="en-AU" sz="800"/>
            <a:t>     cause_component cc,</a:t>
          </a:r>
        </a:p>
        <a:p>
          <a:r>
            <a:rPr lang="en-AU" sz="800"/>
            <a:t>     cause_issue ci,</a:t>
          </a:r>
        </a:p>
        <a:p>
          <a:r>
            <a:rPr lang="en-AU" sz="800"/>
            <a:t>     cause_reason cr,</a:t>
          </a:r>
        </a:p>
        <a:p>
          <a:r>
            <a:rPr lang="en-AU" sz="800"/>
            <a:t>     cause_mapping cm,</a:t>
          </a:r>
        </a:p>
        <a:p>
          <a:r>
            <a:rPr lang="en-AU" sz="800"/>
            <a:t>     task_types tt</a:t>
          </a:r>
        </a:p>
        <a:p>
          <a:r>
            <a:rPr lang="en-AU" sz="800"/>
            <a:t>where tg.group_code = wtc.group_code(+)</a:t>
          </a:r>
        </a:p>
        <a:p>
          <a:r>
            <a:rPr lang="en-AU" sz="800"/>
            <a:t>and wtc.task_code = tc.task_code(+)</a:t>
          </a:r>
        </a:p>
        <a:p>
          <a:r>
            <a:rPr lang="en-AU" sz="800"/>
            <a:t>and tc.cause_code = tcc.cause_code(+)</a:t>
          </a:r>
        </a:p>
        <a:p>
          <a:r>
            <a:rPr lang="en-AU" sz="800"/>
            <a:t>and tc.cause_code = cm.cause_code(+)</a:t>
          </a:r>
        </a:p>
        <a:p>
          <a:r>
            <a:rPr lang="en-AU" sz="800"/>
            <a:t>and wtc.task_type = tt.code_type(+)</a:t>
          </a:r>
        </a:p>
        <a:p>
          <a:r>
            <a:rPr lang="en-AU" sz="800"/>
            <a:t>and cm.cause_component = cc.cause_component(+)</a:t>
          </a:r>
        </a:p>
        <a:p>
          <a:r>
            <a:rPr lang="en-AU" sz="800"/>
            <a:t>and cm.cause_issue = ci.cause_issue(+)</a:t>
          </a:r>
        </a:p>
        <a:p>
          <a:r>
            <a:rPr lang="en-AU" sz="800"/>
            <a:t>and cm.cause_reason = cr.cause_reason(+)</a:t>
          </a:r>
        </a:p>
        <a:p>
          <a:r>
            <a:rPr lang="en-AU" sz="800"/>
            <a:t>and tg.descript not like 'Gas%'</a:t>
          </a:r>
        </a:p>
        <a:p>
          <a:r>
            <a:rPr lang="en-AU" sz="800"/>
            <a:t>order by tg.descript, wtc.descript, tcc.descript;</a:t>
          </a:r>
        </a:p>
        <a:p>
          <a:endParaRPr lang="en-AU" sz="8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seder, Gavin" refreshedDate="44097.373189814818" createdVersion="6" refreshedVersion="6" minRefreshableVersion="3" recordCount="6452" xr:uid="{A255E329-6696-49CF-AB3D-9008475F148C}">
  <cacheSource type="worksheet">
    <worksheetSource name="TMapCauseDescCIR"/>
  </cacheSource>
  <cacheFields count="19">
    <cacheField name="Task Group" numFmtId="0">
      <sharedItems containsBlank="1" count="65">
        <s v="Zone Sub"/>
        <s v="RCM - Zone Substations"/>
        <s v="Conductors"/>
        <s v="OH - Conductors"/>
        <s v="Construction"/>
        <s v="Pole"/>
        <s v="OH - Poles"/>
        <s v="GE - Other"/>
        <s v="Field Verification"/>
        <s v="GE - Asset Strategy Data Collection"/>
        <s v="AE Zone Sub"/>
        <s v="Switch"/>
        <s v="Auxiliary"/>
        <s v="Critical Equipment"/>
        <s v="Earth"/>
        <s v="Substation"/>
        <s v="Lighting"/>
        <s v="Nightvision (Redundant)"/>
        <s v="Underground"/>
        <s v="Protection Site"/>
        <s v="Regulator"/>
        <s v="River Crossing"/>
        <s v="Service"/>
        <s v="Streetlight (Redundant)"/>
        <s v="OH - Stay and Guy Assemblies"/>
        <s v="OH - Crossarms and Constructions"/>
        <s v="Crossarm"/>
        <s v="Hardware"/>
        <s v="Insulator"/>
        <s v="OH - Insulators"/>
        <s v="OH - Air Break Switches"/>
        <s v="GE - Access and Fencing"/>
        <s v="UG - Cables"/>
        <s v="UG - Cable Joints and Terminations"/>
        <s v="GE - Communications"/>
        <s v="GE - Earthing"/>
        <s v="GE - Indication (EFI / MDI)"/>
        <s v="Guy"/>
        <s v="Vegetation Information Management System"/>
        <s v="OH - Load Break Switches"/>
        <s v="OH - LV Services"/>
        <s v="SL - Street lights"/>
        <s v="OH - HV Fuses and Links"/>
        <s v="OH - LV Fuses and Links"/>
        <s v="UG - Pillars"/>
        <s v="UG - Pits"/>
        <s v="GE - Private Assets"/>
        <s v="OH - Reclosers"/>
        <s v="SU - Regulators"/>
        <s v="GE - Signage"/>
        <s v="OH - Steel Lattice Towers"/>
        <s v="SL - Street light columns"/>
        <s v="SU - Substation Site (Chamber)"/>
        <s v="SU - Substation Site (Ground Mounted)"/>
        <s v="SU - Substation Site (Padmount)"/>
        <s v="SU - Substation Site (Pole Mounted)"/>
        <s v="SU - Switchgear (Oil Insulated)"/>
        <s v="SU - Switchgear (Resin Insulated)"/>
        <s v="SU - Switchgear (SF6 Insulated)"/>
        <s v="SU - Transformers"/>
        <s v="UG - LV Fuses and Links"/>
        <s v="Veg (Redundant)"/>
        <s v="Vegetation"/>
        <s v="GE - Vegetation"/>
        <m/>
      </sharedItems>
    </cacheField>
    <cacheField name="Task Description" numFmtId="0">
      <sharedItems count="1753">
        <s v="01 Sub Inspection, supervised, DC mon &lt;=66kV"/>
        <s v="01 Substation Inspection: non-supervised &lt;=66kV"/>
        <s v="01 Substation Inspection: supervised &lt;=66kV"/>
        <s v="02 Sub Inspection: supervised, DC mon &gt;=110KV"/>
        <s v="02 Substation Inspection: non-supervised &gt;=110kV"/>
        <s v="02 Substation Inspection: supervised &gt;=110kV"/>
        <s v="03 - SC - Thermographic Survey"/>
        <s v="03 Thermographic Survey"/>
        <s v="04 - SC - Oil Samp PTX\RTX Annual DGA &amp; Moist Only"/>
        <s v="04 - SC - Oil Sampling - Circuit Breakers"/>
        <s v="04 - SC - Oil Sampling - Instrument TX"/>
        <s v="04 - SC - Oil Sampling - Power\Reg Transformers"/>
        <s v="04 - SC - Oil Sampling - Tap Changers"/>
        <s v="04 - SC - Oil Sampling Single Phase Regulators"/>
        <s v="04 - SC - PCB Sampling Auxiliary Transformers"/>
        <s v="04 - SC - PCB Sampling Capacitor Bank"/>
        <s v="Main contacts repair / replace."/>
        <s v="04 - SC - PCB Sampling Instrument Transformer"/>
        <s v="04 - SC - PCB Sampling Other Equipment"/>
        <s v="04 - SC - PCB Sampling Power Transformer"/>
        <s v="04 - SC - PCB Sampling Regulator (Single Phase)"/>
        <s v="04 - SC - PCB Sampling Tap Changer"/>
        <s v="04 - SC - SF6 Gas Sampling (Full Lab Analysis)"/>
        <s v="04 - SC - SF6 Gas Sampling (In House)"/>
        <s v="04 Oil Sampling - Circuit Breakers"/>
        <s v="04 Oil Sampling - Instrument TX"/>
        <s v="04 Oil Sampling - Power\Regulating Transformers"/>
        <s v="04 Oil Sampling - Single Phase Regulators"/>
        <s v="04 Oil Sampling - Tap Changers"/>
        <s v="04 Oil Sampling PTX\RTX Annual DGA &amp; Moisture Only"/>
        <s v="05 - SC - Power and Regulating Tx Minor Maint."/>
        <s v="05 Power and Regulating Transformer Minor Maint."/>
        <s v="06 - SC - Power and Regulating Tx Major Maint."/>
        <s v="06 Power and Regulating Transformer Major Maint."/>
        <s v="07 - SC - Auxiliary Transformer Data Audit"/>
        <s v="07 - SC - Auxiliary Transformer Maintenance"/>
        <s v="07 Auxiliary Transformer Maintenance"/>
        <s v="08 - SC - Tap Changer Operational Inspection"/>
        <s v="08 Tap Changer Operational Inspection"/>
        <s v="08R Single Phase Regulator Operational Inspection"/>
        <s v="09 - SC - Tap Changer Minor Maintenance"/>
        <s v="09 Tap Changer Minor Maintenance"/>
        <s v="09R - SC- Single Phase Regulator Minor Maintenance"/>
        <s v="09R Single Phase Regulator Minor Maintenance"/>
        <s v="10 - SC - Tap Changer Major Maintenance"/>
        <s v="10 Tap Changer Major Maintenance"/>
        <s v="11 Circuit Breaker Operational Check"/>
        <s v="Aux contacts (pallets) clean / repair / replace."/>
        <s v="Wiring (connections) repair/tighten."/>
        <s v="Interlocking mechanism adjust / repair / replace."/>
        <s v="12 - SC - Recloser Minor Maintenance"/>
        <s v="12 Circuit Breaker Minor Maint - Bulk Oil"/>
        <s v="12 Circuit Breaker Minor Maint - SF6 - Category A"/>
        <s v="12 Circuit Breaker Minor Maint - SF6 - Category B"/>
        <s v="12 Circuit Breaker Minor Maint - SF6 - Category C"/>
        <s v="12 Circuit Breaker Minor Maint - Small Oil"/>
        <s v="12 Circuit Breaker Minor Maint - Vacuum"/>
        <s v="12 Circuit Breaker Minor Maintenance - &lt;66kV"/>
        <s v="12 Circuit Breaker Minor Maintenance - &gt;66kV"/>
        <s v="12 Circuit Breaker Minor Maintenance - 66kV"/>
        <s v="12 Recloser Minor Maintenance"/>
        <s v="Pivot point tighten / clean / lube."/>
        <s v="Aux contactor clean / repair / replace."/>
        <s v="13 Circuit Breaker Major Maint - Bulk Oil"/>
        <s v="13 Circuit Breaker Major Maint - SF6 - Category A"/>
        <s v="13 Circuit Breaker Major Maint - SF6 - Category B"/>
        <s v="13 Circuit Breaker Major Maint - SF6 - Category C"/>
        <s v="13 Circuit Breaker Major Maint - Small Oil"/>
        <s v="13 Circuit Breaker Major Maint - Vacuum"/>
        <s v="13 Circuit Breaker Major Maintenance - &lt;66kV"/>
        <s v="13 Circuit Breaker Major Maintenance - &gt;66 kV"/>
        <s v="13 Circuit Breaker Major Maintenance - 66kV"/>
        <s v="14 - SC - Current Transformer Maintenance"/>
        <s v="14 Current Transformer Maintenance"/>
        <s v="15 - SC - MVT and CVT Maint (Voltage Transformers)"/>
        <s v="15 MVT and CVT Maintenance (Voltage Transformers)"/>
        <s v="16 - SC - Fault Thrower Maintenance"/>
        <s v="16 - SC - Switch Maintenance"/>
        <s v="16 Fault Thrower Maintenance"/>
        <s v="16 Switch Maintenance"/>
        <s v="17 - SC - DC Systems (Batteries) Equalising charge"/>
        <s v="17 - SC - DC Systems (Batteries) Minor Maintenance"/>
        <s v="17 DC Systems (Batteries) Equalising charge"/>
        <s v="17 DC Systems (Batteries) Minor Maintenance"/>
        <s v="18 - SC - DC Systems (Batteries) Major Maintenance"/>
        <s v="18 DC Systems (Batteries) Major Maintenance"/>
        <s v="20 - SC - Compressed Air System Maintenance"/>
        <s v="20 Compressed Air System Maintenance"/>
        <s v="21 - SC - Fire Control System Maintenance"/>
        <s v="21 Fire Control System Maintenance"/>
        <s v="22 - SC - Protection &amp; Circuit Breaker Oper Maint."/>
        <s v="22 Protection &amp; Circuit Breaker Operational Maint."/>
        <s v="23 - SC - Protection System Full Calibration Maint"/>
        <s v="23 Protection System Full Calibration Maintenance"/>
        <s v="24 - SC - Voltage Regulation Relay Maintenance"/>
        <s v="24 Voltage Regulation Relay Maintenance"/>
        <s v="25 - SC - Capacitor Bank Maintenance"/>
        <s v="25 Capacitor Bank Maintenance"/>
        <s v="26 - SC - Surge Diverter Maintenance (&gt;22kV)"/>
        <s v="26 Surge Diverter Maintenance (&gt;22kV)"/>
        <s v="27 - SC - Earthing Reactor Maintenance"/>
        <s v="27 Earthing Reactor Maintenance"/>
        <s v="28 - SC - HV Cable Maintenance"/>
        <s v="28 HV Cable Maintenance"/>
        <s v="29 - SC - Earthing System Maintenance"/>
        <s v="29 Earthing System Maintenance"/>
        <s v="36 - SC - Surge Diverter Maintenance (&lt;=22kV)"/>
        <s v="36 Surge Diverter Maintenance (&lt;=22kV)"/>
        <s v="37 - SC - Portable Eyewash Station Maintenance"/>
        <s v="37 Portable Eyewash Station Maintenance"/>
        <s v="Ad hoc Data Capture/Audit/Surveys"/>
        <s v="Ad Hoc Work - ZS Depot"/>
        <s v="AEE - Other Works"/>
        <s v="AEE - SC - Other Defects"/>
        <s v="Asbestos Asset Inspection - 3 yr"/>
        <s v="Asbestos Site Inspection - 3 yr"/>
        <s v="ASE - SC - Fire Equipment defect"/>
        <s v="ASE - SC - Other Protection Defect"/>
        <s v="ASE - SC - Other Substation Defect"/>
        <s v="ASE - SC - Safety Equipment defect"/>
        <s v="ASE - SP - Other Protection Defect"/>
        <s v="ASE - SP - Other Substation Defect"/>
        <s v="ATX - SC - Bushing Damaged/Defective"/>
        <s v="ATX - SC - Catastrophic Failure"/>
        <s v="ATX - SC - Control/Protection/Indication defect"/>
        <s v="ATX - SC - Corrosion/Paint/External Damage"/>
        <s v="ATX - SC - Hot Joint"/>
        <s v="ATX - SC - Insulation Quality"/>
        <s v="ATX - SC - Oil Leak"/>
        <s v="ATX - SC - Other Defects"/>
        <s v="ATX - SC - Silica Gel Replacement"/>
        <s v="Recloser battery replace."/>
        <s v="Bushing replace."/>
        <s v="Bushing repair."/>
        <s v="DDF testing required"/>
        <s v="Explosion vent replace + re-gas."/>
        <s v="SF6 leak repair &amp; replace SF6 gas."/>
        <s v="SF6 gas replace."/>
        <s v="GIS moisture filter medium replace."/>
        <s v="Recloser control card replace."/>
        <s v="CB truck repair."/>
        <s v="CB truck replace."/>
        <s v="Close coil repair / replace."/>
        <s v="Aux relay repair / replace."/>
        <s v="AX019901 Full Maintenance - 6 yr"/>
        <s v="AX029901 Full Maintenance - 6 yr"/>
        <s v="AX029901 Oil Sample DGA and Moisture - 6 yr"/>
        <s v="Mechanism (operating) clean/lube/repair."/>
        <s v="BAT - SC - Age Limit Exceeded"/>
        <s v="BAT - SC - Bank Capacity"/>
        <s v="BAT - SC - Casing Damaged/Defective"/>
        <s v="BAT - SC - Cell Failure"/>
        <s v="BAT - SC - DC System Audit"/>
        <s v="BAT - SC - Other Defects"/>
        <s v="BAT - SC - Terminal Corrosion"/>
        <s v="Battery bank futher testing required."/>
        <s v="Battery bank replace."/>
        <s v="Battery cell clean / repair."/>
        <s v="Battery cell electrolyte refill."/>
        <s v="Battery cell replace."/>
        <s v="Battery charger repair."/>
        <s v="Battery stand repair / replace."/>
        <s v="BCR - SC - Other Defects"/>
        <s v="BCR - SC - Output defect"/>
        <s v="BDG - SC - Building Damaged/Defective"/>
        <s v="BDG - SC - Bunding Defective"/>
        <s v="BDG - SC - Fence/Gates Damaged/Defective"/>
        <s v="BDG - SC - Lighting Damaged/Failed"/>
        <s v="BDG - SC - Pest Control"/>
        <s v="BDG - SC - Signage Damaged/Worn"/>
        <s v="BDG - SC - Vegetation &amp; Waste"/>
        <s v="Blocking relay (tapchanger) replace."/>
        <s v="Buchholz (main tank) repair."/>
        <s v="Buchholz (main tank) replace."/>
        <s v="Buchholz (tapchanger) repair."/>
        <s v="Buchholz (tapchanger) replace."/>
        <s v="Buchholz adjust / bleed all air."/>
        <s v="Buchholz bleed valve repair."/>
        <s v="Buchholz float repair / replace."/>
        <s v="Buchholz float switch repair / replace."/>
        <s v="Buchholz oil weir screw clear."/>
        <s v="Buchholz receiver sight glass repair."/>
        <s v="Buchholz repair / replace."/>
        <s v="CB replace."/>
        <s v="Mechanism (closing) clean/lube/repair/replace."/>
        <s v="Capacitor (closing) replace."/>
        <s v="Closing contactor repair / replace."/>
        <s v="Dash pot (shock absorber) repair / replace."/>
        <s v="Mechanism (latch) lubricate."/>
        <s v="Clutch plate clean / adjust."/>
        <s v="Mechanism (trip) clean/lube/repair/replace."/>
        <s v="Roller, Cam, Latch adjust / repair."/>
        <s v="Drive pins and circlip replace."/>
        <s v="Mechanism lubricate / realign / repair."/>
        <s v="Gearbox oil re-fill."/>
        <s v="Anti-pump relay repair / replace."/>
        <s v="Linkages and pivots lubricate."/>
        <s v="Drive motor repair / replace."/>
        <s v="CAB - SC - External Damage"/>
        <s v="CAB - SC - Hot Joint"/>
        <s v="CAB - SC - Insulation Quality"/>
        <s v="CAB - SC - Other Defect"/>
        <s v="CAP - SC - Catastrophic Failure"/>
        <s v="CAP - SC - Corrosion/Paint/External Damage"/>
        <s v="CAP - SC - Faulty Can"/>
        <s v="CAP - SC - Fluid Leak"/>
        <s v="CAP - SC - Hot Joint"/>
        <s v="CAP - SC - Other Defects"/>
        <s v="Spring charge repair."/>
        <s v="Spring charge timing relay replace."/>
        <s v="Closing solenoid repair / replace."/>
        <s v="Solenoid housing replace ."/>
        <s v="Solenoid repair."/>
        <s v="Control cabinet clean / repair / replace."/>
        <s v="Control cabinet seals repair / replace."/>
        <s v="Mechanism eye bolt reseal with silicone."/>
        <s v="Insect treatment."/>
        <s v="CPU control board replace."/>
        <s v="Earth Switch repair/replace."/>
        <s v="GIS isolator repair / replace."/>
        <s v="GIS High speed earthing switch repair."/>
        <s v="Racking mechanism interlock repair/replace."/>
        <s v="Recloser firmware update."/>
        <s v="Steelwork corrosion treatment."/>
        <s v="Report footing damage for assessment."/>
        <s v="'O' ring &amp; seals replace and re-gas."/>
        <s v="Gas monitor replace &amp; SF6 gas refill."/>
        <s v="Recloser replace."/>
        <s v="Heater repair."/>
        <s v="Conductor - Replace Ties"/>
        <s v="CB repair."/>
        <s v="CB pole replace."/>
        <s v="Manufacturer's modifications install."/>
        <s v="Bus interlock repair / replace."/>
        <s v="CB010301 Full Maintenance - 6 yr"/>
        <s v="CB010301 Operational Check - 3 yr"/>
        <s v="CB011901 Full Maintenance - 6 yr"/>
        <s v="CB011901 Operational Check - 3 yr"/>
        <s v="CB012001 Full Maintenance - 6 yr"/>
        <s v="CB012001 Operational Check - 3 yr"/>
        <s v="CB014001 Full Maintenance - 6 yr"/>
        <s v="CB014001 Operational Check - 3 yr"/>
        <s v="CB014601 Full Maintenance - 6 yr"/>
        <s v="CB014601 Operational Check - 3 yr"/>
        <s v="CB019901 Full Maintenance - 6 yr"/>
        <s v="CB019901 Operational Check - 3 yr"/>
        <s v="CB019902 Full Maintenance - 3 yr"/>
        <s v="CB020702 Full Maintenance - 6 yr"/>
        <s v="CB020702 Operational Check - 3 yr"/>
        <s v="CB020703 Full Maintenance - 4 yr"/>
        <s v="CB020703 Minor Maintenance - 2 yr"/>
        <s v="CB020703 Operational Check - 3 yr"/>
        <s v="CB020704 Full Maintenance - 6 yr"/>
        <s v="CB020704 Operational Check - 3 yr"/>
        <s v="CB021501 Full Maintenance - 6 yr"/>
        <s v="CB021501 Operational Check - 3 yr"/>
        <s v="CB021801 Full Maintenance - 6 yr"/>
        <s v="CB021801 Operational Check - 3 yr"/>
        <s v="CB029901 Full Maintenance - 6 yr"/>
        <s v="CB029901 Operational Check - 3 yr"/>
        <s v="CB030101 Full Maintenance - 12 yr"/>
        <s v="CB030101 Operational Check - 3 yr"/>
        <s v="CB030102 Full Maintenance - 12 yr"/>
        <s v="CB030102 Operational Check - 3 yr"/>
        <s v="CB030103 Full Maintenance - 12 yr"/>
        <s v="CB030103 Operational Check - 3 yr"/>
        <s v="CB030104 Full Maintenance - 12 yr"/>
        <s v="CB030104 Operational Check - 3 yr"/>
        <s v="CB031001 Full Maintenance - 12 yr"/>
        <s v="CB031001 Operational Check - 3 yr"/>
        <s v="CB032301 Full Maintenance - 12 yr"/>
        <s v="CB032301 Operational Check - 3 yr"/>
        <s v="CB033301 Full Maintenance - 12 yr"/>
        <s v="CB033301 Operational Check - 3 yr"/>
        <s v="CB034501 Full Maintenance - 12 yr"/>
        <s v="CB034501 Operational Check - 3 yr"/>
        <s v="CB034502 Full Maintenance - 12 yr"/>
        <s v="CB034502 Operational Check - 3 yr"/>
        <s v="CB034801 Full Maintenance - 12 yr"/>
        <s v="CB034801 Operational Check - 3 yr"/>
        <s v="CB035401 Full Maintenance - 12 yr"/>
        <s v="CB035401 Operational Check - 3 yr"/>
        <s v="CB039901 Full Maintenance - 12 yr"/>
        <s v="CB039901 Operational Check - 3 yr"/>
        <s v="CB039902 Full Maintenance - 12 yr"/>
        <s v="CB039902 Operational Check - 3 yr"/>
        <s v="CB040104 Full Maintenance - 12 yr"/>
        <s v="CB040104 Operational Check - 3 yr"/>
        <s v="CB040501 Full Maintenance - 12 yr"/>
        <s v="CB040501 Operational Check - 3 yr"/>
        <s v="CB041701 Full Maintenance - 12 yr"/>
        <s v="CB041701 Operational Check - 3 yr"/>
        <s v="CB042301 Full Maintenance - 12 yr"/>
        <s v="CB042301 Operational Check - 3 yr"/>
        <s v="CB042401 Full Maintenance - 12 yr"/>
        <s v="CB042401 Operational Check - 3 yr"/>
        <s v="CB042601 Full Maintenance - 12 yr"/>
        <s v="CB042601 Operational Check - 3 yr"/>
        <s v="CB042602 Full Maintenance - 12 yr"/>
        <s v="CB042602 Operational Check - 3 yr"/>
        <s v="CB042603 Full Maintenance - 12 yr"/>
        <s v="CB042603 Operational Check - 3 yr"/>
        <s v="CB043501 Full Maintenance - 12 yr"/>
        <s v="CB043501 Operational Check - 3 yr"/>
        <s v="CB043801 Full Maintenance - 12 yr"/>
        <s v="CB043801 Operational Check - 3 yr"/>
        <s v="CB044101 Full Maintenance - 12 yr"/>
        <s v="CB044101 Operational Check - 3 yr"/>
        <s v="CB044501 Full Maintenance - 12 yr"/>
        <s v="CB044501 Operational Check - 3 yr"/>
        <s v="CB044503 Full Maintenance - 12 yr"/>
        <s v="CB044503 Operational Check - 3 yr"/>
        <s v="CB045301 Full Maintenance - 12 yr"/>
        <s v="CB045301 Operational Check - 3 yr"/>
        <s v="CB049901 Full Maintenance - 12 yr"/>
        <s v="CB049901 Operational Check - 3 yr"/>
        <s v="CB049902 Full Maintenance - 12 yr"/>
        <s v="CB049902 Operational Check - 3 yr"/>
        <s v="CB049903 Full Maintenance - 3 yr"/>
        <s v="CB049904 Full Maintenance - 12 yr"/>
        <s v="CB049904 Operational Check - 3 yr"/>
        <s v="CB049905 Full Maintenance - 3 yr"/>
        <s v="CB054501 Full Maintenance - 12 yr"/>
        <s v="CB054501 Operational Check - 3 yr"/>
        <s v="CB054502 Full Maintenance - 12 yr"/>
        <s v="CB054502 Operational Check - 3 yr"/>
        <s v="CB055401 Full Maintenance - 12 yr"/>
        <s v="CB055401 Operational Check - 3 yr"/>
        <s v="CB059901 Full Maintenance - 12 yr"/>
        <s v="CB059901 Operational Check - 3 yr"/>
        <s v="CB065701 Full Maintenance - 12 yr"/>
        <s v="CB065701 Operational Check - 3 yr"/>
        <s v="Turbulator clean/repair/replace."/>
        <s v="Vacuum interrupter adjust / repair / replace."/>
        <s v="Clean up oil from output of oil water separator"/>
        <s v="Commissioning - Circuit Breaker"/>
        <s v="COM - SC - Air Leak/Pipe defect"/>
        <s v="COM - SC - Compressor defective"/>
        <s v="COM - SC - Control System defective"/>
        <s v="COM - SC - Other Defects"/>
        <s v="Commissioning - Ancillary Electrical Equipment"/>
        <s v="Commissioning - Auxiliary Transformer"/>
        <s v="Commissioning - Battery"/>
        <s v="Commissioning - Building"/>
        <s v="Commissioning - Cable"/>
        <s v="Commissioning - Capacitor Bank"/>
        <s v="Commissioning - Charger"/>
        <s v="Commissioning - Current Transformer"/>
        <s v="Commissioning - Earthing System"/>
        <s v="Commissioning - FI Plant"/>
        <s v="Commissioning - Meter"/>
        <s v="Commissioning - Oil Water Separator"/>
        <s v="Commissioning - Other Equipment"/>
        <s v="Commissioning - PC Circuit"/>
        <s v="Commissioning - Power Transformer"/>
        <s v="Commissioning - Regulator (Single Phase)"/>
        <s v="Commissioning - Relay"/>
        <s v="Commissioning - Ring Main Unit"/>
        <s v="Commissioning - Surge Diverter"/>
        <s v="Commissioning - Switchboard (HV)"/>
        <s v="Commissioning - Tap Changer"/>
        <s v="Commissioning - Voltage Regulation Relay"/>
        <s v="Commissioning - Voltage Transformer"/>
        <s v="Connection (joint) clean / tighten."/>
        <s v="CB tank repair / replace."/>
        <s v="Oil leak repair."/>
        <s v="CP010101 Full Maintenance - 1 yr"/>
        <s v="CP019901 Full Maintenance - 6 yr"/>
        <s v="CP019902 Full Maintenance - 6 yr"/>
        <s v="CT029901  Full Maintenance - 12 yr"/>
        <s v="CT039901  Full Maintenance - 6 yr"/>
        <s v="CT039901 Oil Sample DGA and Moisture - 3 yr"/>
        <s v="CT039901 Oil Sampling - Endurance CT - 2Yr"/>
        <s v="CTX - SC - Catastrophic Failure"/>
        <s v="CTX - SC - Corrosion/Paint/External Damage"/>
        <s v="CTX - SC - CT Replacement - Megger Test, DDF"/>
        <s v="CTX - SC - Hot Joint"/>
        <s v="CTX - SC - Insulation Quality - External"/>
        <s v="CTX - SC - Insulation Quality - Internal"/>
        <s v="CTX - SC - Oil Leak"/>
        <s v="CTX - SC - Other Defects"/>
        <s v="CTX - SC - Recalibrate  Protection Scheme"/>
        <s v="CTX - SC - Seals Defective"/>
        <s v="Recloser modem repair/replace."/>
        <s v="Oil sight glass clean/repair/replace."/>
        <s v="Oil replacement with filtered oil."/>
        <s v="Current Transformer replace."/>
        <s v="Current Transformer testing required."/>
        <s v="CVT monitor connections tighten."/>
        <s v="CVT monitor replace."/>
        <s v="Ezi-dry silica gel replace."/>
        <s v="Testing required."/>
        <s v="Guage repair / replace."/>
        <s v="DC011003 Full Discharge - 3 yr"/>
        <s v="DC011003 Replace - 6 yr"/>
        <s v="DC011004 Full Discharge - 3 yr"/>
        <s v="DC011004 Replace - 6 yr"/>
        <s v="DC011005 Replace - 3yr"/>
        <s v="DC011006 Replace - 3yr"/>
        <s v="DC021000 Full Discharge - 3 yr (age &gt; 12 yrs)"/>
        <s v="DC021000 Full Discharge - 6 yr (age &lt;= 12 yrs)"/>
        <s v="DC021000 Minor Maintenance - 3 yr"/>
        <s v="DC021001 Full Discharge - 3 yr (age &gt; 12 yrs)"/>
        <s v="DC021001 Full Discharge - 6 yr (age &lt;= 12 yrs)"/>
        <s v="DC021001 Minor Maintenance - 3 yr"/>
        <s v="De-commissioning Task"/>
        <s v="Trip coil repair / replace."/>
        <s v="DSA Commissioning Required"/>
        <s v="DSA Communications Check"/>
        <s v="DV019901 Polymer 33kV and up Replace - 24 yr"/>
        <s v="DV019902 Full Maintenance - 6 yr"/>
        <s v="DV019902 Porcelain 33kV and up Replace - 24 yr"/>
        <s v="DV029901 Polymer 22kV and down Replace - 24 yr"/>
        <s v="DV029902 Porcelain 22kV and down Replace - 24 yr"/>
        <s v="Earth connection install."/>
        <s v="Earth connection repair / replace."/>
        <s v="Mechanism clean."/>
        <s v="Earth testing required."/>
        <s v="Earthing electrode replace."/>
        <s v="Earthing engineering analysis required."/>
        <s v="Earthing fence isolation panel install."/>
        <s v="ER010000 Continuity Test - 6 yr"/>
        <s v="ER010000 Full Current Injection - 18 yr"/>
        <s v="ERS - SC - Earth Braids/Bonds defective"/>
        <s v="ERS - SC - Earth Continuity"/>
        <s v="ERS - SC - Earth Mat Damaged/Defective"/>
        <s v="ERS - SC - Earth Potential - Transferred"/>
        <s v="ERS - SC - Earth Potential Rise"/>
        <s v="ERS - SC - Other Defects"/>
        <s v="External insulation clean / repair."/>
        <s v="Ezi-dry breather bottle replace."/>
        <s v="FI010101 Full Maintenance - 6 yr"/>
        <s v="FI010101 Signal Check - 3 yr"/>
        <s v="FI015601 Full Maintenance - 6 yr"/>
        <s v="FI015601 Signal Check - 3 yr"/>
        <s v="FI015602 Full Maintenance - 6 yr"/>
        <s v="FI015602 Signal Check - 3 yr"/>
        <s v="FI015603 Full Maintenance - 6 yr"/>
        <s v="FI015603 Signal Check - 3 yr"/>
        <s v="FI029901 Full Maintenance - 6 yr"/>
        <s v="FI029901 Signal Check - 3 yr"/>
        <s v="Gasket replace."/>
        <s v="Gate redesign to prevent outward opening."/>
        <s v="Cubicle clean / repair / replace."/>
        <s v="Groundmount Substation Inspection"/>
        <s v="Vermin guard replace."/>
        <s v="HV cable link box repair / replace."/>
        <s v="HV cable link box seals repair / replace."/>
        <s v="HV cable repair / replace."/>
        <s v="HV cable sheath SVL repair / replace."/>
        <s v="HV cable support clamps repair / replace."/>
        <s v="HV cable termination repair / replace."/>
        <s v="Mounting bracket resecure."/>
        <s v="Primary isolating contact clean/repair/replace."/>
        <s v="CB truck bushing clean."/>
        <s v="Rupture disk replace &amp; SF6 gas refill."/>
        <s v="Plug box repair/replace."/>
        <s v="Umbilical lead repair / replace."/>
        <s v="Investigate/repair oil and water separation fail"/>
        <s v="Shutter repair/replace."/>
        <s v="Pressure gauge repair/replace."/>
        <s v="CB pole nitrogen charge."/>
        <s v="Pressure relief valve replace/repair."/>
        <s v="Support insulators replace."/>
        <s v="Insulator clean/repair/replace."/>
        <s v="Recloser repair."/>
        <s v="Steel drive nut replace."/>
        <s v="Racking mechanism lubricate / repair."/>
        <s v="Recloser aerial repair / replace."/>
        <s v="Recloser fuse replace."/>
        <s v="Inspect, clean and reapply approved coating."/>
        <s v="Redundant - Conductor tie - replace"/>
        <s v="CB tank lining repair."/>
        <s v="Must be removed and bridged out."/>
        <s v="MUZ - SC - Calibration Fault"/>
        <s v="MUZ - SC - Communications defect"/>
        <s v="MUZ - SC - Other Defects"/>
        <s v="Oil leak repair &amp; refill."/>
        <s v="Explosion vent cap replace."/>
        <s v="Oil pocket repair."/>
        <s v="Oil refill."/>
        <s v="Oil sample required."/>
        <s v="Capacitor (opening) replace."/>
        <s v="Operational labels replace."/>
        <s v="Operator mat install."/>
        <s v="OTH - SC - Oil Quality"/>
        <s v="Other Defects"/>
        <s v="Overpressure relay (tapchanger) repair / replace."/>
        <s v="PC999901 Mechanicals &amp; Full Calibration - 12 yr"/>
        <s v="PC999901 Mechanicals &amp; Minor Calibration - 6 yr"/>
        <s v="PC999901 Minor Calibration - 3 yr"/>
        <s v="PC999902 Mechanicals Calibration - 6 yr"/>
        <s v="PC999903 Full Calibration - 6 yr"/>
        <s v="PC999904 Full Calibration - 12 yr"/>
        <s v="PC999904 Minor Calibration - 3 yr"/>
        <s v="PCC - SC - Other"/>
        <s v="PCC - SC - Setting Change"/>
        <s v="PCC - Setting Change"/>
        <s v="PD testing required."/>
        <s v="Drive rod lock nut secure."/>
        <s v="Prot. firmware update &amp; recalibrate."/>
        <s v="Prot. Group analysis required."/>
        <s v="Prot. Metrosil replace."/>
        <s v="Prot. Relay battery replace."/>
        <s v="Prot. Relay card repair / replace."/>
        <s v="Prot. Relay clean."/>
        <s v="Prot. Relay connections tighten."/>
        <s v="Prot. Relay output repair."/>
        <s v="Prot. Relay repair."/>
        <s v="Prot. Relay replace."/>
        <s v="Prot. Relay setting links tighten / repair."/>
        <s v="Prot. setting file adjust &amp; recalibrate."/>
        <s v="Prot. wiring repair."/>
        <s v="PTX - SC - Bushing Damaged/Defective"/>
        <s v="PTX - SC - Catastrophic Failure"/>
        <s v="PTX - SC - Control/Protection/Indication defect"/>
        <s v="PTX - SC - Fan/Pumps/Cooling defect"/>
        <s v="PTX - SC - Hot Joint"/>
        <s v="PTX - SC - Insulation Qual - External (clearances)"/>
        <s v="PTX - SC - Insulation Qual - Internal (moist, pap)"/>
        <s v="PTX - SC - Major - Corrosion/Paint/External Damage"/>
        <s v="PTX - SC - Minor - Corrosion/Paint/External Damage"/>
        <s v="PTX - SC - Noise/Vibration"/>
        <s v="PTX - SC - Oil Leak"/>
        <s v="PTX - SC - Oil Level"/>
        <s v="PTX - SC - Other Defects"/>
        <s v="PTX - SC - Silica Gel Replacement"/>
        <s v="Pump out large storage tank"/>
        <s v="RCM - Oil_Water Sep - Full Year Maintenance"/>
        <s v="RCM - Partial Discharge Survey"/>
        <s v="Redundant-ZS - Dist Regulator - Oil Sample"/>
        <s v="Refer to hand-written Task Details below"/>
        <s v="REL - SC - Relay Replacement/Repairs"/>
        <s v="Repair plumbing/drainage"/>
        <s v="Repair/Replace contacts."/>
        <s v="Repair/Replace HV carrier."/>
        <s v="Repair/Replace insulator."/>
        <s v="Repair/Replace mechanism."/>
        <s v="Replace Auxillary Transformer."/>
        <s v="Replace controller"/>
        <s v="Replace Earthing Transformer."/>
        <s v="Replace faulty capacitor can."/>
        <s v="Replace faulty HV fuse."/>
        <s v="Replace faulty vacuum switch."/>
        <s v="Replace FI Coupling Transformer."/>
        <s v="Replace filter bag"/>
        <s v="Replace Gas Switch."/>
        <s v="Replace HV fuse carrier."/>
        <s v="Replace HV fuse element."/>
        <s v="Replace oil catchment container"/>
        <s v="Replace Reactor."/>
        <s v="Replace separator unit"/>
        <s v="Replace surge diverter."/>
        <s v="Replace trip coil."/>
        <s v="Replace/repair pump"/>
        <s v="Replace/repair seals under oil separator lid."/>
        <s v="Requires Lubrication"/>
        <s v="RTX - SC - Single Phase Regulator - Other Defects"/>
        <s v="SB019901 Full Maintenance - 24 yr"/>
        <s v="SB019902 Full Maintenance - 24 yr"/>
        <s v="SB029901 Full Maintenance - 24 yr"/>
        <s v="SB039901 Full Maintenance - 24 yr"/>
        <s v="SB049901 Full Maintenance - 12 yr"/>
        <s v="SCADA alarm database update / correct."/>
        <s v="SDV - SC - Age Limit Exceeded"/>
        <s v="SDV - SC - Catastrophic Failure"/>
        <s v="SDV - SC - Corrosion"/>
        <s v="SDV - SC - External Damage"/>
        <s v="SDV - SC - Insulation Quality"/>
        <s v="SDV - SC - L/A replacement - Megger Test"/>
        <s v="SDV - SC - Other Defects"/>
        <s v="Seal replace."/>
        <s v="Secondary wiring repair / replace"/>
        <s v="Instrument transformer replace."/>
        <s v="SF6 leak repair &amp; refill."/>
        <s v="Recloser VT replace."/>
        <s v="04 - SC - PCB Sampling Circuit Breaker"/>
        <s v="11 - SC - Circuit Breaker Operational Check"/>
        <s v="12 - SC - CB Minor Maint - SF6 - Category A"/>
        <s v="12 - SC - CB Minor Maint - SF6 - Category B"/>
        <s v="12 - SC - CB Minor Maint - SF6 - Category C"/>
        <s v="12 - SC - Circuit Breaker Minor Maint - &lt;66kV"/>
        <s v="12 - SC - Circuit Breaker Minor Maint - &gt;66kV"/>
        <s v="12 - SC - Circuit Breaker Minor Maint - 66kV"/>
        <s v="12 - SC - Circuit Breaker Minor Maint - Bulk Oil"/>
        <s v="12 - SC - Circuit Breaker Minor Maint - Small Oil"/>
        <s v="12 - SC - Circuit Breaker Minor Maint - Vacuum"/>
        <s v="13 - SC - CB Major Maint - SF6 - Category A"/>
        <s v="13 - SC - CB Major Maint - SF6 - Category B"/>
        <s v="13 - SC - CB Major Maint - SF6 - Category C"/>
        <s v="13 - SC - Circuit Breaker Major Maint - &lt;66 kV"/>
        <s v="13 - SC - Circuit Breaker Major Maint - &gt;66 kV"/>
        <s v="13 - SC - Circuit Breaker Major Maint - 66 kV"/>
        <s v="13 - SC - Circuit Breaker Major Maint - Bulk Oil"/>
        <s v="13 - SC - Circuit Breaker Major Maint - Small Oil"/>
        <s v="Site Induction"/>
        <s v="SLD - SC - Field Check of ZS Single Line Diagram"/>
        <s v="13 - SC - Circuit Breaker Major Maint - Vacuum"/>
        <s v="38 - SC - HV Switchboard Maintenance"/>
        <s v="CBR - SC - Cabinet Heater Defective"/>
        <s v="CBR - SC - Catastrophic Failure"/>
        <s v="CBR - SC - Contact Resistance"/>
        <s v="CBR - SC - Control/Protection/Indication defect"/>
        <s v="CBR - SC - Corrosion/Paint/External Damage"/>
        <s v="CBR - SC - Gas Leak"/>
        <s v="CBR - SC - Hot Joint"/>
        <s v="CBR - SC - Insulation Quality - External"/>
        <s v="CBR - SC - Insulation quality - Internal"/>
        <s v="CBR - SC - Lubrication Problem"/>
        <s v="CBR - SC - Mechanical Defect"/>
        <s v="CBR - SC - Oil Leak"/>
        <s v="CBR - SC - Other Defects"/>
        <s v="CBR - SC - Slow Operating Time"/>
        <s v="Barrier board repair/replace."/>
        <s v="Bus bar cover replace/repair."/>
        <s v="Surface repair."/>
        <s v="SW019903 Full Maintenance - 6 yr"/>
        <s v="Bus bar joint repair."/>
        <s v="SWI - SC - ABS Replacement - contact resistance"/>
        <s v="SWI - SC - Catastrophic Failure"/>
        <s v="SWI - SC - Contact Alignment"/>
        <s v="SWI - SC - Contact Resistance"/>
        <s v="SWI - SC - Hot Joint"/>
        <s v="SWI - SC - Insulation Quality"/>
        <s v="SWI - SC - Mechanical Defect"/>
        <s v="SWI - SC - Other Defects"/>
        <s v="Cable box repair / replace."/>
        <s v="Tap Ch. arc chute replace."/>
        <s v="Tap Ch. barrier board repair."/>
        <s v="Tap Ch. barrier board replace."/>
        <s v="Tap Ch. bearings repair / replace."/>
        <s v="Tap Ch. bleed screw install."/>
        <s v="Tap Ch. braids replace."/>
        <s v="Tap Ch. contact carrier repair."/>
        <s v="Tap Ch. contact carrier replace."/>
        <s v="Tap Ch. contact repair."/>
        <s v="Tap Ch. contact replace."/>
        <s v="Tap Ch. copper pressure strips replace."/>
        <s v="Tap Ch. crank repair."/>
        <s v="Tap Ch. crank replace."/>
        <s v="Tap Ch. door seal replace."/>
        <s v="Tap Ch. drive adjust / repair."/>
        <s v="Tap Ch. drive circuit board replace."/>
        <s v="Tap Ch. drive insulator repair."/>
        <s v="Tap Ch. drive motor control repair."/>
        <s v="Tap Ch. drive motor leak repair."/>
        <s v="Tap Ch. drive motor repair."/>
        <s v="Tap Ch. drive motor replace."/>
        <s v="Tap Ch. energy accumulator replace."/>
        <s v="Tap Ch. explosion vent replace."/>
        <s v="Tap Ch. fibre worm wheel replace."/>
        <s v="Tap Ch. full maint reqd - Refer Maint Coordinator"/>
        <s v="Tap Ch. gasket replace."/>
        <s v="Tap Ch. gearbox seal  / gearbox oil replace."/>
        <s v="Tap Ch. head sight glass clean."/>
        <s v="Tap Ch. insulating plates repair / replace."/>
        <s v="Tap Ch. lid studs repair / replace."/>
        <s v="Tap Ch. limit brake adjust / clean / repair."/>
        <s v="Tap Ch. limit gears, bearings clean / repair."/>
        <s v="Tap Ch. limit switch repair / replace."/>
        <s v="Tap Ch. maintaining switch repair / replace."/>
        <s v="Tap Ch. manual crank interlock repair."/>
        <s v="Tap Ch. manual operating handle repair/replace."/>
        <s v="Tap Ch. mechanism lubricate."/>
        <s v="Tap Ch. mechanism repair."/>
        <s v="Tap Ch. motorbox gasket replace."/>
        <s v="Tap Ch. oil leak repair."/>
        <s v="Tap Ch. operation check."/>
        <s v="Tap Ch. position indicator realign/repair/replace."/>
        <s v="Tap Ch. repair / replace."/>
        <s v="Tap Ch. rollers and pins repair / replace."/>
        <s v="Tap Ch. select contact solder joint repair/replace"/>
        <s v="Tap Ch. selector thrust plate repair / replace."/>
        <s v="Tap Ch. shaft seal replace."/>
        <s v="Tap Ch. split pin repair / replace."/>
        <s v="Tap Ch. spring repair / replace."/>
        <s v="Tap Ch. star point button replace with roller type"/>
        <s v="Tap Ch. switching cylinder repair."/>
        <s v="Tap Ch. switching cylinder replace."/>
        <s v="Tap Ch. tap ops counter repair / replace."/>
        <s v="Tap Ch. tap position disc realign / repair."/>
        <s v="Tap Ch. tap range indicator 'O' ring replace."/>
        <s v="Tap Ch. transition reactors replace. "/>
        <s v="Tap Ch. transition resistors replace."/>
        <s v="TC010101 Conditional Oil Change - 6 yr"/>
        <s v="TC010101 Full Maintenance - 30,000 Ops"/>
        <s v="TC010101 Full Maintenance 6yr"/>
        <s v="TC010102 Full Maintenance - 50,000 Ops"/>
        <s v="TC010102 Full Maintenance - 500,000 Ops"/>
        <s v="TC010102 Full Maintenance 6yr"/>
        <s v="TC010102 Oil Sample (Moisture) - 3 yr"/>
        <s v="TC010103 Full Maintenance - 50,000 Ops"/>
        <s v="TC010103 Full Maintenance - 500,000 Ops"/>
        <s v="TC010103 Full Maintenance 6yr"/>
        <s v="TC010103 Oil Sample (Moisture) - 3 yr"/>
        <s v="TC010301 Conditional Oil Change - 6 yr"/>
        <s v="TC010301 Full Maintenance - 50,000 Ops"/>
        <s v="TC010301 Full Maintenance 6yr"/>
        <s v="TC010601 Full Maintenance - 200,000 Ops"/>
        <s v="TC010601 Full Maintenance - 25,000 Ops"/>
        <s v="TC010601 Full Maintenance 6yr"/>
        <s v="TC010601 Oil Sample (Moisture) - 3 yr"/>
        <s v="TC010701 Full Maintenance - 25,000 Ops"/>
        <s v="TC010701 Full Maintenance - 50,000 Ops"/>
        <s v="TC010701 Full Maintenance 6yr"/>
        <s v="TC010701 Oil Sample (Moisture) - 3 yr"/>
        <s v="TC011001 Conditional Oil Change - 6 yr"/>
        <s v="TC011001 Full Maintenance - 15,000 Ops"/>
        <s v="TC011001 Full Maintenance 6yr"/>
        <s v="TC011101 Conditional Oil Change - 6 yr"/>
        <s v="TC011101 Full Maintenance - 400,000 Ops"/>
        <s v="TC011101 Full Maintenance - 50,000 Ops"/>
        <s v="TC011101 Full Maintenance 6yr"/>
        <s v="TC011201 Full Maintenance - 15,000 Ops"/>
        <s v="TC011201 Full Maintenance 6yr"/>
        <s v="TC011201 Oil Sample (Moisture) - 3 yr"/>
        <s v="TC011501 Full Maintenance - 25,000 Ops"/>
        <s v="TC011501 Full Maintenance - 400,000 Ops"/>
        <s v="TC011501 Full Maintenance 6yr"/>
        <s v="TC011501 Oil Sample (Moisture) - 3 yr"/>
        <s v="TC011601 Full Maintenance - 25,000 Ops"/>
        <s v="TC011601 Full Maintenance - 400,000 Ops"/>
        <s v="TC011601 Full Maintenance 6yr"/>
        <s v="TC011601 Oil Sample (Moisture) - 3 yr"/>
        <s v="TC012201 Conditional Oil Change - 6 yr"/>
        <s v="TC012201 Full Maintenance - 300,000 Ops"/>
        <s v="TC012201 Full Maintenance - 70,000 Ops"/>
        <s v="TC012201 Full Maintenance 6yr"/>
        <s v="TC012202 Conditional Oil Change - 6 yr"/>
        <s v="TC012202 Full Maintenance - 100,000 Ops"/>
        <s v="TC012202 Full Maintenance - 200,000 Ops"/>
        <s v="TC012202 Full Maintenance - 25,000 Ops"/>
        <s v="TC012202 Full Maintenance 6yr"/>
        <s v="TC012203 Conditional Oil Change - 6 yr"/>
        <s v="TC012203 Full Maintenance - 100,000 Ops"/>
        <s v="TC012203 Full Maintenance - 200,000 Ops"/>
        <s v="TC012203 Full Maintenance - 400,000 Ops"/>
        <s v="TC012203 Full Maintenance - 50,000 Ops"/>
        <s v="TC012203 Full Maintenance 6yr"/>
        <s v="TC012205 Conditional Oil Change - 6 yr"/>
        <s v="TC012205 Full Maintenance - 100,000 Ops"/>
        <s v="TC012205 Full Maintenance - 400,000 Ops"/>
        <s v="TC012205 Full Maintenance - 50,000 Ops"/>
        <s v="TC012205 Full Maintenance 6yr"/>
        <s v="TC012206 Conditional Oil Change - 6 yr"/>
        <s v="TC012206 Full Maintenance - 25,000 Ops"/>
        <s v="TC012206 Full Maintenance - 400,000 Ops"/>
        <s v="TC012206 Full Maintenance 6yr"/>
        <s v="TC019901 Full Maintenance - 400,000 Ops"/>
        <s v="TC019901 Full Maintenance - 50,000 Ops"/>
        <s v="TC019901 Full Maintenance 6yr"/>
        <s v="TC019901 Oil Sample (Moisture) - 3 yr"/>
        <s v="TC019902 - Tap Changer Maint - Hyundai Tx - 1Yr"/>
        <s v="TC019902 Conditional Oil Change - 6 yr"/>
        <s v="TC019902 Full Maintenance - 100,000 Ops"/>
        <s v="TC019902 Full Maintenance - 30,000 Ops"/>
        <s v="TC019902 Full Maintenance 6yr"/>
        <s v="TCR - SC - Control/Protection/Indication defect"/>
        <s v="TCR - SC - Divertor/Selector Contacts"/>
        <s v="TCR - SC - External Damage"/>
        <s v="TCR - SC - Insulation Quality"/>
        <s v="TCR - SC - Mechanical defect"/>
        <s v="TCR - SC - Oil Leak"/>
        <s v="TCR - SC - Other Defects"/>
        <s v="Third Party Switching"/>
        <s v="Top up CVT oil level."/>
        <s v="Commissioning - Switch"/>
        <s v="Jack bus switch repair/replace."/>
        <s v="TX bladder replace."/>
        <s v="TX breather upgrade."/>
        <s v="TX bushing clean / repair."/>
        <s v="TX bushing connection clean / repair."/>
        <s v="TX bushing replace."/>
        <s v="TX bushing vermin guard install."/>
        <s v="TX conservator repair."/>
        <s v="TX control cabinet repair."/>
        <s v="TX cooling control repair / replace."/>
        <s v="TX cooling fan repair / replace."/>
        <s v="TX cooling pump repair / replace."/>
        <s v="TX corrosion treatment (paint)."/>
        <s v="TX end box repair / replace."/>
        <s v="TX explosion vent repair / replace."/>
        <s v="TX Insulation testing required."/>
        <s v="TX main tank valve open."/>
        <s v="TX oil leak repair."/>
        <s v="TX oil replacement with filtered oil."/>
        <s v="TX oil sample required."/>
        <s v="TX Qualitrol repair / replace."/>
        <s v="TX radiator repair."/>
        <s v="TX repair."/>
        <s v="TX replace."/>
        <s v="TX sight glass clean / repair / replace."/>
        <s v="TX silica gel cylinder repair / replace."/>
        <s v="TX silica gel replace."/>
        <s v="TX thermal indicator repair / replace."/>
        <s v="TX vibration (noise) repair."/>
        <s v="TX010101 Full Maintenance - 6 yr"/>
        <s v="TX010101 Oil Sample DGA &amp; Moisture - 1 yr"/>
        <s v="TX010101 Oil Sample Moisture - 3 yr"/>
        <s v="TX010101 Oil Sample Quality - 6 yr"/>
        <s v="UG010101 Inspection and IR Test - 6 yr"/>
        <s v="UG010201 Inspection and IR Test - 6 yr"/>
        <s v="UG020102 Full Test - 12 yr"/>
        <s v="UG020203 33kV Ski Tube Cable Inspection - 1 yr"/>
        <s v="UG020203 Full Test - 12 yr"/>
        <s v="UG020203 Sheath Test - 3 yr"/>
        <s v="Jackbus switch elec.interlock repair/replace."/>
        <s v="Panel repair."/>
        <s v="Panels or glands replace."/>
        <s v="Parallel path to earth repair."/>
        <s v="Voltage regulation settings adjust &amp; recalibrate."/>
        <s v="Voltage transducer recalibrate / replace."/>
        <s v="Voltage Transformer replace."/>
        <s v="VR relay replace."/>
        <s v="VR019901 Full Maintenance - 1 yr"/>
        <s v="VR029901 Full Maintenance - 3 yr"/>
        <s v="VR039901 Full Maintenance - 3 yr"/>
        <s v="VRR - SC - Relay defective"/>
        <s v="VRR - SC - Replace Relay"/>
        <s v="VT fuse replace."/>
        <s v="VT testing required."/>
        <s v="VT029901 Full Maintenance - 12 yr"/>
        <s v="VT039901 Full Maintenance - 12 yr"/>
        <s v="VT039901 Magnetic Oil Sample DGA and Moisture 6yr"/>
        <s v="VT049901 Full Maintenance - 12 yr"/>
        <s v="VT059901 Capacitor Oil Sample DGA and Moisture 6yr"/>
        <s v="VT059901 Full Maintenance - 12 yr"/>
        <s v="VTX - SC - Catastrophic Failure"/>
        <s v="VTX - SC - Corrosion/Paint/External Damage"/>
        <s v="VTX - SC - Hot Joint"/>
        <s v="VTX - SC - Insulation Quality - External"/>
        <s v="VTX - SC - Insulation Quality - Internal"/>
        <s v="VTX - SC - Oil Leak"/>
        <s v="VTX - SC - Other Defects"/>
        <s v="VTX - SC - Recalibrate  Protection Scheme"/>
        <s v="VTX - SC - Seals Defective"/>
        <s v="VTX - SC - VT Asset Data Validation"/>
        <s v="VTX - SC - VT Replacement - Megger Test"/>
        <s v="VX019901 Full Maintenance - 6 yr"/>
        <s v="VX019901 Oil Sample Moisture/Electric Strength 3yr"/>
        <s v="SWB repair."/>
        <s v="SWB replace."/>
        <s v="Switchboard panel repair."/>
        <s v="ZS - Dist Cubicle - Other"/>
        <s v="ZS - Dist Fuse Saver -  Battery Maint. Required"/>
        <s v="ZS - Dist Fuse Saver - F&amp;E Request for Test"/>
        <s v="ZS - Dist Fuse Saver -  Inspection"/>
        <s v="ZS - Dist Fuse Saver -  Other"/>
        <s v="ZS - Dist Fuse Saver -  Workshop Pre-Commission"/>
        <s v="ZS - Dist Recloser -  Other"/>
        <s v="ZS - Dist Recloser - Battery Maintenance Required"/>
        <s v="ZS - Dist Recloser - CAPE"/>
        <s v="ZS - Dist Recloser - CCEM"/>
        <s v="ZS - Dist Recloser - Communication failure"/>
        <s v="ZS - Dist Recloser - Controller re-wire"/>
        <s v="ZS - Dist Recloser - F&amp;E Request for Test"/>
        <s v="ZS - Dist Recloser - Field Commissioning"/>
        <s v="ZS - Dist Recloser - Fit Controller Termi-Mesh"/>
        <s v="ZS - Dist Recloser - Minor Maintenance -Electronic"/>
        <s v="ZS - Dist Recloser - MPM"/>
        <s v="ZS - Dist Recloser - Protection Settings Change"/>
        <s v="ZS - Dist Recloser - Refurbishment Required"/>
        <s v="ZS - Dist Recloser - Repair/Replace Aux Supply"/>
        <s v="ZS - Dist Recloser - Replace  OCPM"/>
        <s v="ZS - Dist Recloser - Replace Bushing"/>
        <s v="ZS - Dist Recloser - Replace Capacitor"/>
        <s v="ZS - Dist Recloser - Replace CAPM"/>
        <s v="ZS - Dist Recloser - Replace Control Module"/>
        <s v="ZS - Dist Recloser - Replace Controller"/>
        <s v="ZS - Dist Recloser - Replace Controller/Tank Cards"/>
        <s v="ZS - Dist Recloser - Replace Driver"/>
        <s v="ZS - Dist Recloser - Replace Power Supply Module"/>
        <s v="ZS - Dist Recloser - Replace Relay Module"/>
        <s v="ZS - Dist Recloser - Replace SCEM"/>
        <s v="ZS - Dist Recloser - Replace SIM Module"/>
        <s v="ZS - Dist Recloser - Replace Surge Diverters"/>
        <s v="ZS - Dist Recloser - Replace Umbilical"/>
        <s v="ZS - Dist Recloser - Replace VT"/>
        <s v="ZS - Dist Recloser - Replace VT fuse"/>
        <s v="ZS - Dist Recloser - Scrap Asset"/>
        <s v="ZS - Dist Recloser - VT Fail"/>
        <s v="ZS - Dist Recloser - Workshop Pre-commission"/>
        <s v="ZS - Dist Recloser Full Calibration - Electronic"/>
        <s v="ZS - Dist Recloser Prog Maint - Replace Hydraulic"/>
        <s v="ZS - Dist Regulator - Calibrate Controller"/>
        <s v="ZS - Dist Regulator - Communication failure"/>
        <s v="ZS - Dist Regulator - Download"/>
        <s v="ZS - Dist Regulator - F&amp;E Request for Test"/>
        <s v="ZS - Dist Regulator - Field Commissioning"/>
        <s v="ZS - Dist Regulator - Oil Change Remove"/>
        <s v="ZS - Dist Regulator-  Other"/>
        <s v="ZS - Dist Regulator - Refurbishment Required"/>
        <s v="ZS - Dist Regulator - Regulator Inspection"/>
        <s v="ZS - Dist Regulator - Repair Clockface/Cable"/>
        <s v="ZS - Dist Regulator - Repair Drag Hands reset"/>
        <s v="ZS - Dist Regulator - Repair Int. Frame Mountings"/>
        <s v="ZS - Dist Regulator - Repair Oil Leaks"/>
        <s v="ZS - Dist Regulator - Repair Paint"/>
        <s v="ZS - Dist Regulator - Repair Press. Valve/Breather"/>
        <s v="ZS - Dist Regulator - Repair Sight Glass"/>
        <s v="ZS - Dist Regulator - Repair/Replace Hold Switch"/>
        <s v="ZS - Dist Regulator - Replace Bushing"/>
        <s v="ZS - Dist Regulator - Replace Capacitor"/>
        <s v="ZS - Dist Regulator - Replace Contacts"/>
        <s v="ZS - Dist Regulator - Replace Controller"/>
        <s v="ZS - Dist Regulator - Replace Surge Diverters"/>
        <s v="ZS - Dist Regulator - Scrap Asset"/>
        <s v="ZS - Dist Regulator - Setting Change"/>
        <s v="ZS - Dist Regulator - Tank Replace Stainless Steel"/>
        <s v="ZS - Dist Regulator - Umbilical Replace"/>
        <s v="ZS - Dist Regulator - Workshop Pre Commission"/>
        <s v="ZS - Dist Sectionaliser - Battery Maint. Required"/>
        <s v="ZS - Dist Sectionaliser - F&amp;E Request for Test"/>
        <s v="ZS - Dist Sectionaliser - Fit Controller TermiMesh"/>
        <s v="ZS - Dist Sectionaliser - Other Defect"/>
        <s v="ZS - Dist Sectionaliser - Protection Setting Chang"/>
        <s v="ZS - Dist Sectionaliser - Replace Controller"/>
        <s v="ZS - Dist Sectionaliser - Workshop Pre-commission"/>
        <s v="ZS - Dist Sectionaliser - Inspection"/>
        <s v="ZS - Dist SmartSwitch - Battery Maint. Required"/>
        <s v="ZS - Dist SmartSwitch - Commission Field Coms"/>
        <s v="ZS - Dist SmartSwitch - F&amp;E Request for Test"/>
        <s v="ZS - Dist SmartSwitch - Inspection"/>
        <s v="ZS - Dist SmartSwitch - Other Defect"/>
        <s v="ZS - Dist SmartSwitch - Protection Setting Change"/>
        <s v="ZS - Dist SmartSwitch - Replace Controller"/>
        <s v="ZS - Dist SmartSwitch - Workshop Pre-commission"/>
        <s v="ZS - Dist Smartwitch - Fit Controller TermiMesh"/>
        <s v="ZS - Dist Transformer - Bushing Repair"/>
        <s v="ZS - Dist Transformer - Oil Leak Repair"/>
        <s v="ZS - Dist Transformer - Oil Refill"/>
        <s v="ZS - Dist Transformer - Oil Replacement"/>
        <s v="ZS - Dist Transformer - Other"/>
        <s v="ZS - Dist Transformer - Setting Change"/>
        <s v="ZS - Dist Transformer - Surge Diverter Mounting"/>
        <s v="ZS - Dist Transformer - Tank Surface Repair"/>
        <s v="ZS - Distribution Asset - Oil Sample"/>
        <s v="ZS Engineering Review"/>
        <s v="ZS Post Maintenance Dist Ground Substation Testing"/>
        <s v="ZX019902 Full Maintenance - 6 yr"/>
        <s v="Construction"/>
        <s v="ZX019902 Oil Sample DGA and Moisture - 6 yr"/>
        <s v="ZX029901 Full Maintenance - 6 yr"/>
        <s v="ZX029901 Oil Sample DGA and Moisture - 6 yr"/>
        <s v="Pole - Autopsy Reqd"/>
        <s v="Pole barrier - install"/>
        <s v="Pole - EWP Assessment Required"/>
        <s v="Pole - Ground Assessment Required"/>
        <s v="Pole - Pole Failure Report Req'd"/>
        <s v="Pole - repair"/>
        <s v="Asset data - update reqd"/>
        <s v="Disused Asset - Assessment Reqd"/>
        <s v="Disused hardware - remove"/>
        <s v="Load control relay - upgrade"/>
        <s v="Network Data Collection"/>
        <s v="Record Transformer Details"/>
        <s v="Recoverable Works"/>
        <s v="Take Photo"/>
        <s v="Zone Sub Cyclo Maintenance"/>
        <s v="Pole - Audit Inspection - Contractor"/>
        <s v="Pole - Audit Inspection - Employee"/>
        <s v="Pole - Remove Concrete Footing"/>
        <s v="Pole - upgrade"/>
        <s v="Thermovision Inspection"/>
        <s v="Pole - install additional"/>
        <s v="Pole - Replace - System Alteration"/>
        <s v="Pole - Concrete - Replace"/>
        <s v="Asbestos - Inspect"/>
        <s v="Critical Equipment Inspection"/>
        <s v="Earth Testing (OH Equipment)"/>
        <s v="Earth Testing (OH Sub)"/>
        <s v="Earth Testing (OH SWER)"/>
        <s v="Earth Testing (UG Sub)"/>
        <s v="Ground Substation Maintenance Major"/>
        <s v="Ground Substation Maintenance Minor"/>
        <s v="Lighting - Night Patrol Inspection"/>
        <s v="Line Fault Indicator Inspection"/>
        <s v="MSM Site Inspection - complex"/>
        <s v="MSM Site Inspection - simple"/>
        <s v="Nightvision Inspection"/>
        <s v="OH Substation Inspection"/>
        <s v="Perisher to Bullocks Cable Inspection"/>
        <s v="Protection Device - Read Cyclo"/>
        <s v="Protection Site Inspection"/>
        <s v="Regulator Inspection"/>
        <s v="River Crossing Inspection"/>
        <s v="Service - Inspection"/>
        <s v="Streetlight Audit"/>
        <s v="Streetlight Inspection"/>
        <s v="Substation - MDI Reading"/>
        <s v="Switch Inspection"/>
        <s v="UG Pit &amp; Pillar Inspection"/>
        <s v="UG Substation Inspection"/>
        <s v="Zone Sub Inspection"/>
        <s v="Pole Steel/Tower - Access Maintenance Required"/>
        <s v="Pole Steel/Tower - Clean and Paint"/>
        <s v="Pole Steel/Tower - Design Required"/>
        <s v="Pole Steel/Tower - Reinstate"/>
        <s v="Pole Steel/Tower - Replace"/>
        <s v="Pole Steel/Tower - Replace Inspection Plate"/>
        <s v="Pole Steel/Tower - Treat with Zinc Anodes"/>
        <s v="Pole Steel/Tower Treat Rust"/>
        <s v="Pole - Replace Reinforcement Bands"/>
        <s v="Pole - Condemned - Replace"/>
        <s v="Pole - Pole Failure"/>
        <s v="Pole - Pole Failure Autopsy Results"/>
        <s v="Pole - Reinstate"/>
        <s v="Pole - Desap"/>
        <s v="Pole - Design Survey Required"/>
        <s v="Pole - Fill Required"/>
        <s v="Pole - Remove Foreign Attachment"/>
        <s v="Stay ground anchor - replace"/>
        <s v="Stay ground anchor - upgrade"/>
        <s v="Pole - Install Aerial Hazard Markers"/>
        <s v="Pole - Remove Aerial Hazard Markers"/>
        <s v="Pole - Apply Heartrot Treatment"/>
        <s v="Pole - Anti-Split Bolt Required"/>
        <s v="Stay barrier - repair"/>
        <s v="Pole - Programmed Radial Subtrans Refurbish"/>
        <s v="Pole - Bypassed"/>
        <s v="Consider Asset Dismantle"/>
        <s v="Consider Asset Removal"/>
        <s v="Pole - Other Maintenance Required"/>
        <s v="Pole - Pole Failure Autopsy Required"/>
        <s v="Pole - Remove"/>
        <s v="Pole - Spar pole"/>
        <s v="Pole - replace"/>
        <s v="Pole - heartrot treatment"/>
        <s v="Pole reinforcement - install"/>
        <s v="Pole - termite follow up"/>
        <s v="Pole - termite treatment"/>
        <s v="Pole - design assessment reqd"/>
        <s v="Pole struts - install"/>
        <s v="Pole - Replace Pole Cap"/>
        <s v="Pole cap - replace"/>
        <s v="Pole - conditional autopsy reqd"/>
        <s v="Pole - return to depot for autopsy"/>
        <s v="Pole - failure autopsy reqd"/>
        <s v="Pole - failure report reqd"/>
        <s v="Pole - Temporary Strutts Required"/>
        <s v="Pole fauna (possum) guard - replace"/>
        <s v="Pole fauna (possum) guard - install"/>
        <s v="Pole - further inspection required"/>
        <s v="Pole - inspection audit"/>
        <s v="Pole - install"/>
        <s v="Pole - Straighten"/>
        <s v="Pole - Fit Struts"/>
        <s v="Pole - Fully Supported Mark"/>
        <s v="Pole reinforcement - replace"/>
        <s v="Pole reinforcement bands - replace"/>
        <s v="Pole - Remove Portable Step Plates"/>
        <s v="Pole - Tighten Bands/Bolts"/>
        <s v="Stay wire - repair"/>
        <s v="Stay wire - replace"/>
        <s v="Stay - remove"/>
        <s v="Stay - install"/>
        <s v="Stay - install (existing pole)"/>
        <s v="Stay wire - upgrade"/>
        <s v="Stay barrier - install"/>
        <s v="Pole - Replace Pole Steps"/>
        <s v="Pole - Replace Pole Top Bracket"/>
        <s v="Pole - Termite Research Followup"/>
        <s v="Pole - Termite Research Trial"/>
        <s v="Pole - Termite Treatment Followup Req."/>
        <s v="Pole - Termite Treatment Required"/>
        <s v="Vegetation Pre Listing Inspection"/>
        <s v="Conductor - repair"/>
        <s v="Crossarm - further inspection required"/>
        <s v="Crossarm - Fit Anti-Split Bolt"/>
        <s v="Crossarm - Replace"/>
        <s v="Crossarm - Install Longer Crossarm"/>
        <s v="Crossarm - repair"/>
        <s v="Poletop - replace construction"/>
        <s v="Crossarm - upgrade"/>
        <s v="Crossarm - Replace Brace Straps"/>
        <s v="Crossarm - Termite Treatment Required"/>
        <s v="Hardware - Tighten"/>
        <s v="Insulator - Extra Disk Required"/>
        <s v="Redundant - Crossarm - tighten hardware"/>
        <s v="Insulator - repair"/>
        <s v="Insulator - Replace Clevis"/>
        <s v="Insulator - Replace"/>
        <s v="Insulator - Replace Pins"/>
        <s v="Insulator - Replace Shackles"/>
        <s v="Insulator - Replace with Polymer Ins."/>
        <s v="Insulator - Wash and Clean"/>
        <s v="Insulator (glass) - replace"/>
        <s v="Insulator (hard cyclo) - replace"/>
        <s v="Insulator (porcelain) - replace"/>
        <s v="Insulator (soft polymer) - replace"/>
        <s v="Insulator - Remove Disc"/>
        <s v="Poletop - replace attachment"/>
        <s v="Insulator - upgrade"/>
        <s v="Pole - Install Possum Guard"/>
        <s v="ABS - Install Earth Mat"/>
        <s v="ABS - Install Insulated Down Rod"/>
        <s v="ABS - Maintain"/>
        <s v="ABS - Remove"/>
        <s v="ABS - Remove Foreign Object"/>
        <s v="ABS - remove foreign objects"/>
        <s v="ABS - repair"/>
        <s v="ABS - Replace"/>
        <s v="ABS - Replace Connections"/>
        <s v="ABS - Replace Insulators"/>
        <s v="ABS - Replace Load Breakers"/>
        <s v="ABS - replace with Gas Switch"/>
        <s v="Access - design assessment reqd"/>
        <s v="Access Track - Repair"/>
        <s v="Aircraft Warning Sphere - Install"/>
        <s v="Aircraft Warning Sphere - Replace"/>
        <s v="Anti Climbing Guard - Fit"/>
        <s v="Asbestos - assessment reqd"/>
        <s v="Asbestos - Identified"/>
        <s v="Asbestos - install warning sign"/>
        <s v="Asbestos - remove"/>
        <s v="Asset access - Issue notice to customer"/>
        <s v="Bridge - repair"/>
        <s v="Cable - repair"/>
        <s v="Cable - replace"/>
        <s v="Cable guard - install"/>
        <s v="Cable guard - replace"/>
        <s v="Cable joint - replace"/>
        <s v="Cable termination - repair"/>
        <s v="Cable termination - replace"/>
        <s v="Comms (ADSS) - repair"/>
        <s v="Comms cable - investigation reqd"/>
        <s v="Conductor - design assessment reqd"/>
        <s v="Conductor - remove foreign objects"/>
        <s v="Conductor - replace"/>
        <s v="Conductor - retension"/>
        <s v="Conductor bridging - replace"/>
        <s v="Conductor fittings - install"/>
        <s v="Conductor fittings - remove"/>
        <s v="Conductor fittings - replace"/>
        <s v="Redundant - Conductor - retension"/>
        <s v="Redundant - Conductor armour rods - install"/>
        <s v="Redundant - Conductor vibration dampers - install"/>
        <s v="Conductor - install"/>
        <s v="Conductor - relocate"/>
        <s v="Conductor - remove"/>
        <s v="Conductor - upgrade"/>
        <s v="Conductor - Design/Survey Required"/>
        <s v="Conductor - Install Bird Diverters"/>
        <s v="Conductor - Install Splice"/>
        <s v="Conductor - Replace Connection"/>
        <s v="Conductor - Install Vibration Dampers"/>
        <s v="Conductor - Remake Bridging"/>
        <s v="Conductor - Replace Bridging"/>
        <s v="Conduit - repair"/>
        <s v="Drain - repair"/>
        <s v="Earth -  Remove"/>
        <s v="Earth - ABS Handle - Reconnect"/>
        <s v="Earth - further testing reqd"/>
        <s v="Earth - Further Testing Required"/>
        <s v="Earth - HV - Upgrade"/>
        <s v="Earth - Install Known Earth"/>
        <s v="Earth - LV - Upgrade"/>
        <s v="Earth - Maintenance Required"/>
        <s v="Earth - Maintenance Required - Modiwark Alarm"/>
        <s v="Earth - Maintenance Required - Test Noise"/>
        <s v="Earth - Overhead - Reconnect"/>
        <s v="Earth - repair"/>
        <s v="Earth - Repair Arrestor Connections"/>
        <s v="Earth - Replace Batten"/>
        <s v="Earth - Replace Conductor"/>
        <s v="Earth - Replace with Insulated Conductor"/>
        <s v="Earth - safe approach alarm"/>
        <s v="Earth - Tank - Reconnect"/>
        <s v="Earth Aerial  - Replace Conductor"/>
        <s v="Earth Aerial - Join Wire"/>
        <s v="Earth Aerial - Replace Support Bracket"/>
        <s v="Earth Aerial - Re-Saddle Earth Wire"/>
        <s v="Earth batten - replace"/>
        <s v="Earth conductor - replace"/>
        <s v="Earth connection - replace"/>
        <s v="Earth equipotential bond - replace"/>
        <s v="Earth Fault Indicator - replace"/>
        <s v="Earth install required - design assessment"/>
        <s v="Earth Mat - Install"/>
        <s v="Earth Mat - Join Earth Wire"/>
        <s v="Earth mat - replace"/>
        <s v="Earth Mat - Upgrade Earth"/>
        <s v="Earth Wire - Join"/>
        <s v="Earth Wire - Re-Saddle"/>
        <s v="Equipment Maintenance Req."/>
        <s v="Equipotential Bond - Remove"/>
        <s v="Fence - Repair"/>
        <s v="Fence earthing - repair"/>
        <s v="Fibre Attachment Defective"/>
        <s v="Fuse - EDO Fuse Programmed Replacement"/>
        <s v="Fuse - Maintain"/>
        <s v="Fuse - Remove"/>
        <s v="Fuse - Remove Foreign Object"/>
        <s v="Fuse - Replace Connections"/>
        <s v="Fuse - Replace Element/Cartridge"/>
        <s v="Fuse - Replace Fuse"/>
        <s v="Gas Switch - Install Actuator"/>
        <s v="Gas Switch - Replace - Buck Arm Mount"/>
        <s v="Gas Switch - Replace - Pole Top Mount"/>
        <s v="Gas Switch - Replace Connections"/>
        <s v="Gas Switch - Replace L Bracket"/>
        <s v="Gate - Install"/>
        <s v="Gate - Repair"/>
        <s v="Guy - Install"/>
        <s v="Guy - Install Goal Posts"/>
        <s v="Guy - Programmed Replacement"/>
        <s v="Guy - Remove"/>
        <s v="Guy - Repair/Refit"/>
        <s v="Guy - Replace"/>
        <s v="Guy - Replace Anchor"/>
        <s v="Guy - Replace Dead-End"/>
        <s v="Guy - Replace Goal Post"/>
        <s v="Guy - Replace Guy Guard"/>
        <s v="Guy - Replace Side-Walk Strut"/>
        <s v="Guy - Replace/Reposition Insulator"/>
        <s v="Guy - Retension"/>
        <s v="Guy - Wrap with Barb Wire"/>
        <s v="Herbicide - Follow-up Spray"/>
        <s v="Herbicide - Initial Spray"/>
        <s v="Herbicide - Stem Inject"/>
        <s v="Inspection - bypass pole"/>
        <s v="Light Not Working"/>
        <s v="Lighting - Bulk Lamp Upgrade Program"/>
        <s v="Lighting - Bulk Luminaire Upgrade Program"/>
        <s v="Lighting - Change Luminaire"/>
        <s v="Lighting - Data Correction"/>
        <s v="Lighting - De-energise Luminaire"/>
        <s v="Lighting - Energise Luminaire"/>
        <s v="Lighting - Fit Glare Shield"/>
        <s v="Lighting - Fit Wire Guard"/>
        <s v="Lighting - Install Fuse Assembly"/>
        <s v="Lighting - Investigation Only"/>
        <s v="Lighting - Minor Maintenance"/>
        <s v="Lighting - Remove Luminaire"/>
        <s v="Lighting - Replace Fuse"/>
        <s v="Lighting - Replace HW PE Cell"/>
        <s v="Lighting - Replace Wiring"/>
        <s v="Lighting - Standard Maintenance"/>
        <s v="Lighting - Standard Maintenance(redundant)"/>
        <s v="Line Fault Indicator - repair"/>
        <s v="Line Fault Indicator - replace"/>
        <s v="Links - Maintain"/>
        <s v="Links - Remove"/>
        <s v="Links - Remove Foreign Object"/>
        <s v="Links - Replace"/>
        <s v="Links - Replace Connections"/>
        <s v="Load Break Switch - remove foreign objects"/>
        <s v="Load break switch - repair"/>
        <s v="Load break switch - replace"/>
        <s v="Load break switch arrestor - repair"/>
        <s v="Load break switch arrestor - replace"/>
        <s v="Load break switch fauna shrouds - install"/>
        <s v="Load break switch fauna shrouds - repair"/>
        <s v="Load control relay - replace"/>
        <s v="Lock - install"/>
        <s v="Lock - issue notice to customer"/>
        <s v="Lock - replace"/>
        <s v="LV Service - design assessment reqd"/>
        <s v="LV service - remove foreign objects"/>
        <s v="LV service - replace bridging"/>
        <s v="LV service clamp - replace"/>
        <s v="LV service conductor - replace"/>
        <s v="LV service conductor - retension"/>
        <s v="LV service connection - replace"/>
        <s v="LV service fuse - replace"/>
        <s v="LV service J hook - replace"/>
        <s v="LV service riser bracket - install"/>
        <s v="LV service riser bracket - replace"/>
        <s v="Max Demand Indicator - repair"/>
        <s v="Max Demand Indicator - replace"/>
        <s v="Meter Box - Re-Attach"/>
        <s v="Meter box - repair"/>
        <s v="Meter Box - Repair Conduit"/>
        <s v="Meter Box - Replace"/>
        <s v="Navigable Waterway Sign"/>
        <s v="Night watch luminaire - energise"/>
        <s v="Night watch luminaire - isolate"/>
        <s v="Night watch luminaire - repair"/>
        <s v="Nightvision - Conduit/ Saddles - Replace"/>
        <s v="Nightvision - Connection"/>
        <s v="Nightvision - Disconnection"/>
        <s v="Nightvision - Fit Glare Shields"/>
        <s v="Nightvision - Redirect Luminaire"/>
        <s v="Nightvision - Removal"/>
        <s v="Nightvision - Remove Fuse"/>
        <s v="Nightvision - Remove Lantern"/>
        <s v="Nightvision - Repair Conduit/ Saddles"/>
        <s v="Nightvision - Repair Luminaire"/>
        <s v="Nightvision - Replace Diffuser"/>
        <s v="Nightvision - Replace Igniter"/>
        <s v="Nightvision - Replace Lamp"/>
        <s v="Nightvision - Replace Lantern (Unserviceable)"/>
        <s v="Nightvision - Replace Luminaire Fuse"/>
        <s v="Nightvision - Replace PE Cell"/>
        <s v="Nightvision - Replace Wiring"/>
        <s v="Nightvision - Replacement of Fuse"/>
        <s v="Number - Asset - New Number Required"/>
        <s v="Number - Asset - Replace"/>
        <s v="Number Operational - New Number Required"/>
        <s v="Number Operational - Replace"/>
        <s v="OH HV fuse / link - repair"/>
        <s v="OH HV fuse / link - replace"/>
        <s v="OH HV fuse carrier - replace"/>
        <s v="OH HV Fuse/Link - remove foreign objects"/>
        <s v="Conductor - Replace Sleeves"/>
        <s v="OH LV bond - replace"/>
        <s v="OH LV fuse / link - repair"/>
        <s v="OH LV fuse / link - replace"/>
        <s v="OH LV Fuse/Link - remove foreign objects"/>
        <s v="Pillar - repair"/>
        <s v="Pillar - replace"/>
        <s v="Pit - relocate"/>
        <s v="Pit - repair"/>
        <s v="Pit - replace"/>
        <s v="Pit - restore ground level"/>
        <s v="Private asset - customer notification"/>
        <s v="Private asset - disconnection"/>
        <s v="Private asset - reconnection"/>
        <s v="Private asset - remove foreign objects"/>
        <s v="Private asset - repair"/>
        <s v="Private asset - replace"/>
        <s v="Private Cable - repair"/>
        <s v="Private Cable - replace"/>
        <s v="Private Conductor- repair"/>
        <s v="Private Conductor- replace"/>
        <s v="Private Conduit - repair"/>
        <s v="Private Conduit - replace"/>
        <s v="Private Crossarm - repair"/>
        <s v="Private Crossarm - replace"/>
        <s v="Private Earth - repair"/>
        <s v="Private Earth - replace"/>
        <s v="Private Fuse - repair"/>
        <s v="Private Fuse - replace"/>
        <s v="Private Insulator- repair"/>
        <s v="Private Insulator- replace"/>
        <s v="Private Pillar - repair"/>
        <s v="Private Pillar - replace"/>
        <s v="Private Pit - repair"/>
        <s v="Private Pit - replace"/>
        <s v="Private Pole - repair"/>
        <s v="Private Pole - replace"/>
        <s v="Private Relay / Timer - repair"/>
        <s v="Private Relay / Timer - replace"/>
        <s v="Private Riser Bracket - repair"/>
        <s v="Private Riser Bracket - replace"/>
        <s v="Private Service Connection - repair"/>
        <s v="Private Service Connection - replace"/>
        <s v="Private Stay - repair"/>
        <s v="Private Stay - replace"/>
        <s v="Private Switch - repair"/>
        <s v="Private Switch - replace"/>
        <s v="Private Switchboard - repair"/>
        <s v="Private Switchboard - replace"/>
        <s v="Protection Site - Further Inspection Required"/>
        <s v="Protection Site - Maintenance Required"/>
        <s v="Protection Site - Programmed Recloser Exchange"/>
        <s v="Protection Site - Replace HV Connections"/>
        <s v="Protection Site - Replace HV Wiring"/>
        <s v="Protection Site - Replace Live Line Clamps"/>
        <s v="Protection Site - Replace LV Connections"/>
        <s v="Protection Site - Replace LV Wiring"/>
        <s v="Protection Site - Replace Shrouds"/>
        <s v="Protection Site - Replace Surge Diverter"/>
        <s v="Protection Site - Replace Tank"/>
        <s v="Recloser - repair"/>
        <s v="Recloser - replace"/>
        <s v="Recloser fauna shroud - repair"/>
        <s v="Recloser fauna shrouds - install"/>
        <s v="Recloser surge arrestor - repair"/>
        <s v="Recloser surge arrestor - replace"/>
        <s v="Conductor - Replace Splice"/>
        <s v="Conductor - Remove Foreign Object"/>
        <s v="Conductor - Low Span Investigation"/>
        <s v="Conductor - Re-Tension"/>
        <s v="Regrowth Control - Manual Cut"/>
        <s v="Regrowth Control - Manual Cut and Herbicide"/>
        <s v="Regrowth Control - Mechanical"/>
        <s v="Regulator - Further Inspection Required"/>
        <s v="Regulator - Install Surge Diverter"/>
        <s v="Regulator - Maintenance Required"/>
        <s v="Regulator - repair"/>
        <s v="Regulator - replace"/>
        <s v="Regulator - Replace Breather"/>
        <s v="Regulator - Replace HV Connections"/>
        <s v="Regulator - Replace HV Wiring"/>
        <s v="Regulator - Replace Live Line Clamps"/>
        <s v="Regulator - Replace LV Connections"/>
        <s v="Regulator - Replace LV Wiring"/>
        <s v="Regulator - Replace Shrouds"/>
        <s v="Regulator - Replace Surge Diverter"/>
        <s v="Regulator - Replace Tank"/>
        <s v="Regulator - technical maintenance reqd"/>
        <s v="Regulator arrestor - repair"/>
        <s v="Regulator arrestor - replace"/>
        <s v="Regulator fauna shroud - repair"/>
        <s v="Regulator fauna shrouds - install"/>
        <s v="Replace Lock"/>
        <s v="RMU - Overhaul Required"/>
        <s v="Road / track - repair"/>
        <s v="Road / track - trim vegetation"/>
        <s v="Service - Install Raiser Bracket"/>
        <s v="Service - Programmed Replacement"/>
        <s v="Service - Remove Foreign Object"/>
        <s v="Service - Replace Bridging"/>
        <s v="Service - Replace Connections"/>
        <s v="Service - Replace J Hook Support"/>
        <s v="Service - Replace Mains Box"/>
        <s v="Service - Replace Raiser Bracket"/>
        <s v="Service - Replace Service"/>
        <s v="Service - Replace Service Support Pole"/>
        <s v="Service - Replace Termination"/>
        <s v="Service - Re-Tension Service"/>
        <s v="Service - Work Required"/>
        <s v="Sign - Clean Sign"/>
        <s v="Sign - install"/>
        <s v="Sign - Re-Attach"/>
        <s v="Sign - remove"/>
        <s v="Sign - remove obstruction"/>
        <s v="Sign - repair"/>
        <s v="Sign - Replace"/>
        <s v="Sign - Sign Reqd"/>
        <s v="Sign - Sign Required"/>
        <s v="SL globe - external bulk replacement"/>
        <s v="SL globe - internal bulk replacement"/>
        <s v="SL globe and PE cell - bulk replacement"/>
        <s v="SL luminaire - external bulk replacement"/>
        <s v="SL luminaire - internal bulk replacement"/>
        <s v="Steel tower - repair"/>
        <s v="Steel tower - replace"/>
        <s v="Street Light - Audit"/>
        <s v="Street light - data capture"/>
        <s v="Street light - data correction"/>
        <s v="Street light - investigate"/>
        <s v="Street light - repair"/>
        <s v="Street light - replace"/>
        <s v="Street light bracket - repair"/>
        <s v="Street light bracket - replace"/>
        <s v="Street light column - investigate"/>
        <s v="Street light column - repair"/>
        <s v="Street light column - replace"/>
        <s v="Street light control point - remove"/>
        <s v="Street light control point - repair"/>
        <s v="Street light control wire - remove"/>
        <s v="Street light glare shield - install"/>
        <s v="Street light glare shield - replace"/>
        <s v="Street light vandal guard - install"/>
        <s v="Street light vandal guard - replace"/>
        <s v="Streetlight - Clean Luminaire"/>
        <s v="Streetlight - Install PE Cell"/>
        <s v="Streetlight - Redirect Luminarie"/>
        <s v="Streetlight - Remove Control Wire"/>
        <s v="Streetlight - Repair Conduit/ Saddles"/>
        <s v="Streetlight - Repair Control Box"/>
        <s v="Streetlight - Repair Luminaire"/>
        <s v="Streetlight - Repair Outreach"/>
        <s v="Streetlight - Replace Conduit/ Saddles"/>
        <s v="Streetlight - Replace Contact"/>
        <s v="Streetlight - Replace Control Box"/>
        <s v="Streetlight - Replace Diffuser"/>
        <s v="Streetlight - Replace Igniter"/>
        <s v="Streetlight - Replace Lantern (Serviceable)"/>
        <s v="Streetlight - Replace Lantern (Unserviceable)"/>
        <s v="Streetlight - Replace Outreach"/>
        <s v="Streetlight - Replace PE Cell"/>
        <s v="Streetlight - Replace Relay"/>
        <s v="Streetlight - Tighten Metal Work"/>
        <s v="Sub (Chamber) - repair"/>
        <s v="Sub (Chamber) - replace"/>
        <s v="Sub (ground mounted) - rectify clearances"/>
        <s v="Sub (ground mounted) - repair"/>
        <s v="Sub (ground mounted) - replace"/>
        <s v="Sub (padmount) - further inspection reqd"/>
        <s v="Sub (padmount) - rectify clearances"/>
        <s v="Sub (padmount) - repair"/>
        <s v="Sub (padmount) - replace"/>
        <s v="Sub (padmount) arrestor - remove"/>
        <s v="Sub (pole mounted) - rectify clearances"/>
        <s v="Sub (pole mounted) - remove foreign objects"/>
        <s v="Sub (pole mounted) - repair"/>
        <s v="Substation - Clean and Paint"/>
        <s v="Substation - Fill Required"/>
        <s v="Substation - Further Inspection Required"/>
        <s v="Substation - Install Surge Diverter"/>
        <s v="Substation - Maintain Switch Gear"/>
        <s v="Substation - Maintenance Required"/>
        <s v="Substation - Programmed Refurbishment"/>
        <s v="Substation - Quality of Supply Investigation"/>
        <s v="Substation - Repair Cubicle"/>
        <s v="Substation - Repair Fixing"/>
        <s v="Substation - Replace Breather"/>
        <s v="Substation - Replace Cover"/>
        <s v="Substation - Replace CT"/>
        <s v="Substation - Replace Cubicle"/>
        <s v="Substation - Replace HV Arrestor"/>
        <s v="Substation - Replace HV Connections"/>
        <s v="Substation - Replace HV Fuse Unit"/>
        <s v="Substation - Replace HV Link Unit"/>
        <s v="Substation - Replace HV Wiring"/>
        <s v="Substation - Replace Live Line Clamps"/>
        <s v="Substation - Replace Locks"/>
        <s v="Substation - Replace LV Arrestor"/>
        <s v="Substation - Replace LV Connections"/>
        <s v="Substation - Replace LV Fuse Unit"/>
        <s v="Substation - Replace LV Link Unit"/>
        <s v="Substation - Replace LV Wiring"/>
        <s v="Substation - Replace MDI"/>
        <s v="Substation - Replace Shrouds"/>
        <s v="Substation - Replace Tank"/>
        <s v="Substation - Securely bolt HV access door"/>
        <s v="Substation - Tap Change Required"/>
        <s v="Substation - Voltage/LoadOut of Balance"/>
        <s v="Switchgear (oil insulated) - repair"/>
        <s v="Switchgear (oil insulated) - replace"/>
        <s v="Switchgear (oil insulated) - replace oil"/>
        <s v="Switchgear (oil) - further inspection reqd"/>
        <s v="Switchgear (resin) - further inspection reqd"/>
        <s v="Switchgear (resin) - refurbishment"/>
        <s v="Switchgear (resin) - repair"/>
        <s v="Switchgear (resin) - replace"/>
        <s v="Switchgear (SF6) - further inspection reqd"/>
        <s v="Switchgear (SF6) - gas removal reqd"/>
        <s v="Switchgear (SF6) - repair"/>
        <s v="Switchgear (SF6) - replace"/>
        <s v="Switchgear (SF6) - Technical maintenance reqd"/>
        <s v="Transformer - adjust tap setting"/>
        <s v="Transformer - balance load"/>
        <s v="Transformer - further inspection reqd"/>
        <s v="Transformer - repair"/>
        <s v="Transformer - replace"/>
        <s v="Transformer - supply quality investigation"/>
        <s v="Transformer arrestor - repair"/>
        <s v="Transformer arrestor - replace"/>
        <s v="Transformer fauna shroud - repair"/>
        <s v="Transformer fauna shrouds - install"/>
        <s v="Tree Removal - Hazard Tree"/>
        <s v="Tree Removal - Standard Removal"/>
        <s v="Tree Removal - Standard Removal and Herbicide"/>
        <s v="Tree Removal - Stump Grind"/>
        <s v="Trimming - Hazard Tree"/>
        <s v="Trimming - Overhang"/>
        <s v="Trimming - Standard Trim"/>
        <s v="UG LV fuse / link - repair"/>
        <s v="UG LV fuse / link - replace"/>
        <s v="UG LV switchgear panel - replace"/>
        <s v="UGOH arrestor - repair"/>
        <s v="UGOH arrestor - replace"/>
        <s v="UGOH fauna shroud - repair"/>
        <s v="UGOH fauna shrouds - install"/>
        <s v="Underground-Programmed Replacement HV Cast Pothead"/>
        <s v="Underground-Programmed Replacement LV Cast Pothead"/>
        <s v="URD Cable - Maintenance Required"/>
        <s v="URD Cable - Re-Attach"/>
        <s v="URD Cable - Replace"/>
        <s v="URD Cable - Replace Cable Guard"/>
        <s v="URD Cubicle"/>
        <s v="URD Cubicle - Clean and Paint"/>
        <s v="URD Cubicle - Fill Required"/>
        <s v="URD Cubicle - Repair"/>
        <s v="URD Cubicle - Repair Fixing"/>
        <s v="URD Cubicle - Replace"/>
        <s v="URD Cubicle - Replace Base"/>
        <s v="URD Cubicle - Replace Connections"/>
        <s v="URD Cubicle - Replace Cover"/>
        <s v="URD Cubicle - Replace Locks"/>
        <s v="URD Cubicle - Straighten"/>
        <s v="URD Pillar"/>
        <s v="URD Pit"/>
        <s v="URD Terminations - Reconnect"/>
        <s v="URD Terminations - Replace"/>
        <s v="URD Terminations - Replace Support Brackets"/>
        <s v="URD Terminations - Replace Surge Diverters"/>
        <s v="Veg (Redundant) - Clearing Required"/>
        <s v="Veg (Redundant) - Climber &amp; Outage Required"/>
        <s v="Veg (Redundant) - Climber Required"/>
        <s v="Veg (Redundant) - Climbing Crew"/>
        <s v="Veg (Redundant) - Control Noxious Weeds"/>
        <s v="Veg (Redundant) - Customer Tree - EWP"/>
        <s v="Veg (Redundant) - Customer Tree - Wand Saw"/>
        <s v="Veg (Redundant) - EWP"/>
        <s v="Veg (Redundant) - EWP T1 - Small 1 man"/>
        <s v="Veg (Redundant) - EWP T2 - Large 1 man"/>
        <s v="Veg (Redundant) - EWP T3 - Large 2 man"/>
        <s v="Veg (Redundant) - Groundline Crew"/>
        <s v="Veg (Redundant) - Machinery Clearing"/>
        <s v="Veg (Redundant) - Mulcher"/>
        <s v="Veg (Redundant) - Neigbour Tree - EWP"/>
        <s v="Veg (Redundant) - Neigbour Tree - Wand Saw"/>
        <s v="Veg (Redundant) - New Plantings"/>
        <s v="Veg (Redundant) - New Plantings Private"/>
        <s v="Veg (Redundant) - New Plantings Road"/>
        <s v="Veg (Redundant) - Poison/Cut"/>
        <s v="Veg (Redundant) - Removal HV Large &gt;10M"/>
        <s v="Veg (Redundant) - Removal HV Small &lt;10M"/>
        <s v="Veg (Redundant) - Removal LV Large &gt;10M"/>
        <s v="Veg (Redundant) - Removal LV Small &lt;10M"/>
        <s v="Veg (Redundant) - Slasher"/>
        <s v="Veg (Redundant) - Slashing"/>
        <s v="Veg (Redundant) - Spray Crew"/>
        <s v="Veg (Redundant) - Sucker Poisoning"/>
        <s v="Veg (Redundant) - Tree Touching Mains HV"/>
        <s v="Veg (Redundant) - Tree Touching Mains LV"/>
        <s v="Veg (Redundant) - Trim Covered Conductor - Service"/>
        <s v="Veg (Redundant) - Trim Covered Conductor HV"/>
        <s v="Veg (Redundant) - Trim Covered Conductor LV"/>
        <s v="Vegetation - A1 - HV-inside clearance by 75-100%"/>
        <s v="Vegetation - A1 - LV-inside clearance by 75-100%"/>
        <s v="Vegetation - A2 - HV-inside clearance by 50-75%"/>
        <s v="Vegetation - A2 - LV-inside clearance by 50-75%"/>
        <s v="Vegetation - A3 - HV-inside clearance by 25-50%"/>
        <s v="Vegetation - A3 - LV-inside clearance by 25-50%"/>
        <s v="Vegetation - A4 - HV-inside clearance by 0-25%"/>
        <s v="Vegetation - A4 - LV-inside clearance by 0-25%"/>
        <s v="Vegetation - Access Track Repair"/>
        <s v="Vegetation - Environmental Assessment Required"/>
        <s v="Vegetation - Groundline"/>
        <s v="Vegetation - Groundline Heavy"/>
        <s v="Vegetation - Groundline Light"/>
        <s v="Vegetation - Groundline Medium"/>
        <s v="Vegetation - LIDAR - Touching Mains HV"/>
        <s v="Vegetation - New Plantings"/>
        <s v="Vegetation - Noxious Weeds"/>
        <s v="Vegetation - Removal HV Large &gt;10M"/>
        <s v="Vegetation - Removal HV Large &gt;10M Dense"/>
        <s v="Vegetation - Removal HV Small &lt;10M"/>
        <s v="Vegetation - Removal HV Small &lt;10M Dense"/>
        <s v="Vegetation - Removal LV Large &gt;10M"/>
        <s v="Vegetation - Removal LV Large &gt;10M Dense"/>
        <s v="Vegetation - Removal LV Small &lt;10M"/>
        <s v="Vegetation - Removal LV Small &lt;10M Dense"/>
        <s v="Vegetation - Remove Hazard Tree (inside corridor)"/>
        <s v="Vegetation - Remove Hazard Tree (outside corridor)"/>
        <s v="Vegetation - Touching Mains HV"/>
        <s v="Vegetation - Touching Mains HV Avenue"/>
        <s v="Vegetation - Touching Mains HV Corridor"/>
        <s v="Vegetation - Touching Mains LV"/>
        <s v="Vegetation - Touching Mains LV Avenue"/>
        <s v="Vegetation - Touching Mains LV Corridor"/>
        <s v="Vegetation - Tree Near Mains 132kV 3m - 6.0m"/>
        <s v="Vegetation - Tree Near Mains HV - Overhang"/>
        <s v="Vegetation - Tree Near Mains HV 0m - 1.5m"/>
        <s v="Vegetation - Tree Near Mains HV 1.5m - 3.0m"/>
        <s v="Vegetation - Tree Near Mains LV - Overhang"/>
        <s v="Vegetation - Tree Near Mains LV 0m - 1m"/>
        <s v="Vegetation - trim"/>
        <s v="Vegetation - Trim Covered Conductor HV"/>
        <s v="Vegetation - Trim Covered Conductor HV Avenue"/>
        <s v="Vegetation - Trim Covered Conductor HV Corridor"/>
        <s v="Vegetation - Trim Covered Conductor LV"/>
        <s v="Vegetation - Trim Covered Conductor LV Avenue"/>
        <s v="Vegetation - Trim Covered Conductor LV Corridor"/>
        <s v="Vegetation - Trim Covered Conductor LV-Service"/>
        <s v="Vegetation - Trim Hazard Tree (inside corridor)"/>
        <s v="Vegetation - Trim Hazard Tree (outside corridor)"/>
        <s v="Vegetation - Trim Near Mains HV"/>
        <s v="Vegetation - Trim Near Mains HV Avenue"/>
        <s v="Vegetation - Trim Near Mains HV Corridor"/>
        <s v="Vegetation - Trim Near Mains LV"/>
        <s v="Vegetation - Trim Near Mains LV Avenue"/>
        <s v="Vegetation - Trim Near Mains LV Corridor"/>
        <s v="Vegetation Access Track Clearing"/>
        <s v="Vegetation Customer Issue"/>
        <s v="Vegetation Environmental Assessment"/>
        <s v="Redundant - Stay wire guard - replace"/>
        <s v="Redundant - Stay wire insulator - replace"/>
        <s v="Legacy Inspection"/>
        <s v="Miscellaneous Inspection"/>
        <s v="Pole Failure Inspection"/>
        <s v="Pole Top Inspection"/>
        <s v="Raise Defects on Bypassed Poles"/>
        <s v="Termite Followup Inspection"/>
        <s v="Visual Inspection"/>
        <s v="Aerial Inspection"/>
        <s v="Annual Fire Patrol"/>
        <s v="Condition Assessment"/>
        <s v="Drone Inspection"/>
        <s v="Live Line Inspection"/>
        <s v="Metal Column Safety Assessment"/>
        <s v="Miscellaneous Veg Inspection"/>
        <s v="Pole Inspection"/>
        <s v="Pole MODSHOCK Inspection"/>
        <s v="Radial Aerial Inspection"/>
        <s v="Radial Subtransmission Live Line Inspection"/>
        <s v="Radial Subtransmission Visual Inspection"/>
        <s v="Subtransmission Visual Inspection"/>
        <s v="Crossarm - install"/>
        <s v="Zone Sub Major Maintenance"/>
        <s v="Zone Sub Minor Maintenance"/>
        <s v="Poletop - Upgrade"/>
        <s v="ABS - upgrade to Gas Switch"/>
        <s v="Cable - remove"/>
        <s v="Comms (ADSS) fibre splice - install"/>
        <s v="Comms (OPGW) fibre splice - install"/>
        <s v="Conductor - Install Bridging Pin"/>
        <s v="Conductor - Install Covered Dropper"/>
        <s v="Conductor - Install LV Spreader"/>
        <s v="Conductor - Install Sleeves"/>
        <s v="Conductor - Install Live Line Loop"/>
        <s v="Conductor - Mid Span Service / Spreader - Repair"/>
        <s v="Conductor - Programmed Spreaders Fire Prone Areas"/>
        <s v="OH Line Marker - Remove"/>
        <s v="Conductor - Maintenance Required"/>
        <s v="Conductor - Replace Armor Rods"/>
        <s v="Conductor - Replace Deadends"/>
        <s v="Conductor - Replace Vibration Dampers"/>
        <s v="Conductor - Vibration Dampers Required"/>
        <s v="Earth - remove"/>
        <s v="Load break switch - install"/>
        <s v="Load break switch - relocate"/>
        <s v="Load break switch - upgrade"/>
        <s v="MSM HV Augmentation Required"/>
        <s v="MSM LV Augmentation Required"/>
        <s v="Night watch luminaire - remove"/>
        <s v="OH HV fuse / link - install"/>
        <s v="OH HV fuse / link - relocate"/>
        <s v="OH HV fuse / link - remove"/>
        <s v="OH HV fuse / link - upgrade"/>
        <s v="OH LV fuse / link - install"/>
        <s v="OH LV fuse / link - relocate"/>
        <s v="OH LV fuse / link - remove"/>
        <s v="OH LV fuse / link - upgrade"/>
        <s v="Pillar - install"/>
        <s v="Pillar - remove"/>
        <s v="Pit - install"/>
        <s v="Pit - remove"/>
        <s v="Recloser - install"/>
        <s v="Recloser - relocate"/>
        <s v="Recloser - upgrade"/>
        <s v="Regulator - install"/>
        <s v="Regulator - remove"/>
        <s v="Regulator - upgrade"/>
        <s v="Street light - remove"/>
        <s v="Street light - upgrade"/>
        <s v="Street light column - remove"/>
        <s v="Sub (Chamber) - install"/>
        <s v="Sub (Chamber) - relocate"/>
        <s v="Sub (Chamber) - remove"/>
        <s v="Sub (Chamber) - upgrade"/>
        <s v="Sub (ground mounted) - remove"/>
        <s v="Sub (ground mounted) - upgrade"/>
        <s v="Sub (padmount) - install"/>
        <s v="Sub (padmount) - relocate"/>
        <s v="Sub (padmount) - remove"/>
        <s v="Sub (padmount) - upgrade"/>
        <s v="Sub (pole mounted) - install"/>
        <s v="Sub (pole mounted) - refurbishment"/>
        <s v="Sub (pole mounted) - relocate"/>
        <s v="Sub (pole mounted) - remove"/>
        <s v="Sub (pole mounted) - upgrade"/>
        <s v="Switchgear (Oil Insulated) - remove"/>
        <s v="Switchgear (Resin Insulated) - remove"/>
        <s v="Switchgear (SF6 Insulated) - remove"/>
        <s v="Transformer - remove"/>
        <s v="Transformer - upgrade"/>
      </sharedItems>
    </cacheField>
    <cacheField name="Task Type" numFmtId="0">
      <sharedItems containsBlank="1"/>
    </cacheField>
    <cacheField name="Task Code" numFmtId="0">
      <sharedItems containsMixedTypes="1" containsNumber="1" containsInteger="1" minValue="3" maxValue="37" count="1769">
        <s v="01C"/>
        <s v="01B"/>
        <s v="01A"/>
        <s v="02C"/>
        <s v="02B"/>
        <s v="02A"/>
        <s v="03C"/>
        <n v="3"/>
        <s v="04G1"/>
        <s v="04I"/>
        <s v="04H"/>
        <s v="04G2"/>
        <s v="04J"/>
        <s v="04RC"/>
        <s v="04PA"/>
        <s v="04PB"/>
        <s v="Y02B"/>
        <s v="04PD"/>
        <s v="04PE"/>
        <s v="04PF"/>
        <s v="04PG"/>
        <s v="04PH"/>
        <s v="04S2"/>
        <s v="04S1"/>
        <s v="04C"/>
        <s v="04B"/>
        <s v="04A2"/>
        <s v="04R"/>
        <s v="04D"/>
        <s v="04A1"/>
        <s v="05C"/>
        <n v="5"/>
        <s v="06C"/>
        <n v="6"/>
        <s v="07A"/>
        <s v="07C"/>
        <n v="7"/>
        <s v="08C"/>
        <n v="8"/>
        <s v="08R"/>
        <s v="09C"/>
        <n v="9"/>
        <s v="09RC"/>
        <s v="09R"/>
        <s v="10C"/>
        <n v="10"/>
        <n v="11"/>
        <s v="Y002"/>
        <s v="Y06R"/>
        <s v="Y07H"/>
        <s v="12RC"/>
        <s v="12BO"/>
        <s v="12FA"/>
        <s v="12FB"/>
        <s v="12FC"/>
        <s v="12SO"/>
        <s v="12VA"/>
        <s v="12C"/>
        <s v="12A"/>
        <s v="12B"/>
        <s v="12R"/>
        <s v="Y02V"/>
        <s v="Y001"/>
        <s v="13BO"/>
        <s v="13FA"/>
        <s v="13FB"/>
        <s v="13FC"/>
        <s v="13SO"/>
        <s v="13VA"/>
        <s v="13C"/>
        <s v="13A"/>
        <s v="13B"/>
        <s v="14C"/>
        <n v="14"/>
        <s v="15C"/>
        <n v="15"/>
        <s v="16C"/>
        <s v="16D"/>
        <n v="16"/>
        <s v="16A"/>
        <s v="17C"/>
        <s v="17D"/>
        <s v="17A"/>
        <n v="17"/>
        <s v="18C"/>
        <n v="18"/>
        <s v="20C"/>
        <n v="20"/>
        <s v="21C"/>
        <n v="21"/>
        <s v="22C"/>
        <n v="22"/>
        <s v="23C"/>
        <n v="23"/>
        <s v="24C"/>
        <n v="24"/>
        <s v="25C"/>
        <n v="25"/>
        <s v="26C"/>
        <n v="26"/>
        <s v="27C"/>
        <n v="27"/>
        <s v="28C"/>
        <n v="28"/>
        <s v="29C"/>
        <n v="29"/>
        <s v="36C"/>
        <n v="36"/>
        <s v="37C"/>
        <n v="37"/>
        <s v="W00R"/>
        <s v="AD1"/>
        <s v="AE2"/>
        <s v="AE1"/>
        <s v="Z221"/>
        <s v="Z222"/>
        <s v="AS1"/>
        <s v="AS8"/>
        <s v="AS5"/>
        <s v="AS2"/>
        <s v="AS10"/>
        <s v="AS7"/>
        <s v="AT1"/>
        <s v="AT10"/>
        <s v="AT8"/>
        <s v="AT2"/>
        <s v="AT3"/>
        <s v="AT4"/>
        <s v="AT5"/>
        <s v="AT11"/>
        <s v="AT9"/>
        <s v="Y03C"/>
        <s v="Y00S"/>
        <s v="Y00R"/>
        <s v="Y07A"/>
        <s v="Y01P"/>
        <s v="Y03R"/>
        <s v="Y03P"/>
        <s v="Y01X"/>
        <s v="Y03D"/>
        <s v="Y012"/>
        <s v="Y013"/>
        <s v="Y014"/>
        <s v="Y003"/>
        <s v="Z106"/>
        <s v="Z107"/>
        <s v="Z108"/>
        <s v="Y02F"/>
        <s v="BT5"/>
        <s v="BT1"/>
        <s v="BT3"/>
        <s v="BT2"/>
        <s v="BT7"/>
        <s v="BT6"/>
        <s v="BT4"/>
        <s v="Y005"/>
        <s v="Y006"/>
        <s v="Y007"/>
        <s v="Y008"/>
        <s v="Y009"/>
        <s v="Y00A"/>
        <s v="Y00B"/>
        <s v="BC2"/>
        <s v="BC1"/>
        <s v="BL1"/>
        <s v="BL5"/>
        <s v="BL2"/>
        <s v="BL3"/>
        <s v="BL7"/>
        <s v="BL4"/>
        <s v="BL6"/>
        <s v="Y00C"/>
        <s v="Y00D"/>
        <s v="Y00E"/>
        <s v="Y00F"/>
        <s v="Y00G"/>
        <s v="Y00H"/>
        <s v="Y06S"/>
        <s v="Y00J"/>
        <s v="Y00K"/>
        <s v="Y00L"/>
        <s v="Y00M"/>
        <s v="Y00N"/>
        <s v="Y077"/>
        <s v="Y02D"/>
        <s v="Y00U"/>
        <s v="Y015"/>
        <s v="Y01F"/>
        <s v="Y02E"/>
        <s v="Y017"/>
        <s v="Y02G"/>
        <s v="Y03L"/>
        <s v="Y01H"/>
        <s v="Y02J"/>
        <s v="Y01U"/>
        <s v="Y000"/>
        <s v="Y02A"/>
        <s v="Y01G"/>
        <s v="CL1"/>
        <s v="CL2"/>
        <s v="CL3"/>
        <s v="CL4"/>
        <s v="CP5"/>
        <s v="CP1"/>
        <s v="CP2"/>
        <s v="CP3"/>
        <s v="CP4"/>
        <s v="CP6"/>
        <s v="Y03V"/>
        <s v="Y03W"/>
        <s v="Y016"/>
        <s v="Y03T"/>
        <s v="Y03U"/>
        <s v="Y018"/>
        <s v="Y019"/>
        <s v="Y06U"/>
        <s v="Y026"/>
        <s v="Y01A"/>
        <s v="Y07C"/>
        <s v="Y01W"/>
        <s v="Y01V"/>
        <s v="Y039"/>
        <s v="Y03E"/>
        <s v="Y07X"/>
        <s v="Y03K"/>
        <s v="Y02L"/>
        <s v="Y01S"/>
        <s v="Y06V"/>
        <s v="Y01Z"/>
        <s v="CTRE"/>
        <s v="Y076"/>
        <s v="Y00X"/>
        <s v="Y02C"/>
        <s v="Y00Q"/>
        <s v="Z002"/>
        <s v="Z001"/>
        <s v="Z004"/>
        <s v="Z003"/>
        <s v="Z006"/>
        <s v="Z005"/>
        <s v="Z008"/>
        <s v="Z007"/>
        <s v="Z010"/>
        <s v="Z009"/>
        <s v="Z012"/>
        <s v="Z011"/>
        <s v="Z013"/>
        <s v="Z015"/>
        <s v="Z014"/>
        <s v="Z018"/>
        <s v="Z016"/>
        <s v="Z017"/>
        <s v="Z020"/>
        <s v="Z019"/>
        <s v="Z022"/>
        <s v="Z021"/>
        <s v="Z024"/>
        <s v="Z023"/>
        <s v="Z026"/>
        <s v="Z025"/>
        <s v="Z028"/>
        <s v="Z027"/>
        <s v="Z030"/>
        <s v="Z029"/>
        <s v="Z032"/>
        <s v="Z031"/>
        <s v="Z034"/>
        <s v="Z033"/>
        <s v="Z036"/>
        <s v="Z035"/>
        <s v="Z038"/>
        <s v="Z037"/>
        <s v="Z040"/>
        <s v="Z039"/>
        <s v="Z042"/>
        <s v="Z041"/>
        <s v="Z044"/>
        <s v="Z043"/>
        <s v="Z046"/>
        <s v="Z045"/>
        <s v="Z048"/>
        <s v="Z047"/>
        <s v="Z050"/>
        <s v="Z049"/>
        <s v="Z052"/>
        <s v="Z051"/>
        <s v="Z054"/>
        <s v="Z053"/>
        <s v="Z056"/>
        <s v="Z055"/>
        <s v="Z058"/>
        <s v="Z057"/>
        <s v="Z060"/>
        <s v="Z059"/>
        <s v="Z062"/>
        <s v="Z061"/>
        <s v="Z064"/>
        <s v="Z063"/>
        <s v="Z066"/>
        <s v="Z065"/>
        <s v="Z068"/>
        <s v="Z067"/>
        <s v="Z070"/>
        <s v="Z069"/>
        <s v="Z072"/>
        <s v="Z071"/>
        <s v="Z074"/>
        <s v="Z073"/>
        <s v="Z076"/>
        <s v="Z075"/>
        <s v="Z078"/>
        <s v="Z077"/>
        <s v="Z080"/>
        <s v="Z079"/>
        <s v="Z082"/>
        <s v="Z081"/>
        <s v="Z084"/>
        <s v="Z083"/>
        <s v="Z085"/>
        <s v="Z215"/>
        <s v="Z214"/>
        <s v="Z232"/>
        <s v="Z087"/>
        <s v="Z086"/>
        <s v="Z089"/>
        <s v="Z088"/>
        <s v="Z091"/>
        <s v="Z090"/>
        <s v="Z093"/>
        <s v="Z092"/>
        <s v="Z095"/>
        <s v="Z094"/>
        <s v="Y05R"/>
        <s v="Y06K"/>
        <s v="Y08O"/>
        <s v="W008"/>
        <s v="CA1"/>
        <s v="CA2"/>
        <s v="CA3"/>
        <s v="CA5"/>
        <s v="W001"/>
        <s v="W002"/>
        <s v="W003"/>
        <s v="W004"/>
        <s v="W005"/>
        <s v="W006"/>
        <s v="W007"/>
        <s v="W009"/>
        <s v="W00A"/>
        <s v="W00B"/>
        <s v="W00C"/>
        <s v="W00T"/>
        <s v="W00D"/>
        <s v="W00Q"/>
        <s v="W00E"/>
        <s v="W00F"/>
        <s v="W00G"/>
        <s v="W00H"/>
        <s v="W00J"/>
        <s v="W00L"/>
        <s v="W00M"/>
        <s v="W00N"/>
        <s v="W00P"/>
        <s v="Y078"/>
        <s v="Y010"/>
        <s v="Y02M"/>
        <s v="Z119"/>
        <s v="Z120"/>
        <s v="Z121"/>
        <s v="Z122"/>
        <s v="Z124"/>
        <s v="Z123"/>
        <s v="Z176"/>
        <s v="CT8"/>
        <s v="CT1"/>
        <s v="CT9C"/>
        <s v="CT2"/>
        <s v="CT3A"/>
        <s v="CT3"/>
        <s v="CT4"/>
        <s v="CT9"/>
        <s v="CT9A"/>
        <s v="CT7"/>
        <s v="Y03G"/>
        <s v="Y071"/>
        <s v="Y07L"/>
        <s v="Y01C"/>
        <s v="Y079"/>
        <s v="Y01D"/>
        <s v="Y01E"/>
        <s v="Y01R"/>
        <s v="Y074"/>
        <s v="Y01Y"/>
        <s v="Z100"/>
        <s v="Z217"/>
        <s v="Z101"/>
        <s v="Z218"/>
        <s v="Z234"/>
        <s v="Z235"/>
        <s v="Z103"/>
        <s v="Z102"/>
        <s v="Z219"/>
        <s v="Z105"/>
        <s v="Z104"/>
        <s v="Z220"/>
        <s v="W00S"/>
        <s v="Y05Q"/>
        <s v="DSCR"/>
        <s v="DSCC"/>
        <s v="Z223"/>
        <s v="Z128"/>
        <s v="Z224"/>
        <s v="Z225"/>
        <s v="Z226"/>
        <s v="Y01J"/>
        <s v="Y07B"/>
        <s v="Y02H"/>
        <s v="Y01K"/>
        <s v="Y01L"/>
        <s v="Y01M"/>
        <s v="Y01N"/>
        <s v="Z125"/>
        <s v="Z126"/>
        <s v="ER2"/>
        <s v="ER6"/>
        <s v="ER1"/>
        <s v="ER4"/>
        <s v="ER5"/>
        <s v="ER7"/>
        <s v="Y07D"/>
        <s v="Y01Q"/>
        <s v="Z160"/>
        <s v="Z159"/>
        <s v="Z162"/>
        <s v="Z161"/>
        <s v="Z164"/>
        <s v="Z163"/>
        <s v="Z166"/>
        <s v="Z165"/>
        <s v="Z168"/>
        <s v="Z167"/>
        <s v="Y07E"/>
        <s v="Y01T"/>
        <s v="Y01B"/>
        <s v="GSIN"/>
        <s v="Y06L"/>
        <s v="Y020"/>
        <s v="Y021"/>
        <s v="Y022"/>
        <s v="Y023"/>
        <s v="Y024"/>
        <s v="Y025"/>
        <s v="Y02K"/>
        <s v="Y07W"/>
        <s v="Y011"/>
        <s v="Y03M"/>
        <s v="Y02W"/>
        <s v="Y06J"/>
        <s v="Y08K"/>
        <s v="Y07T"/>
        <s v="Y02X"/>
        <s v="Y00W"/>
        <s v="Y02Y"/>
        <s v="Y03Y"/>
        <s v="Y07G"/>
        <s v="Y03H"/>
        <s v="Y03X"/>
        <s v="Y03A"/>
        <s v="Y03B"/>
        <s v="Y03F"/>
        <s v="Y027"/>
        <s v="A054"/>
        <s v="Y00Z"/>
        <s v="Y08B"/>
        <s v="ME1"/>
        <s v="ME2"/>
        <s v="ME3"/>
        <s v="Y07J"/>
        <s v="Y070"/>
        <s v="Y02N"/>
        <s v="Y07K"/>
        <s v="Y07M"/>
        <s v="Y00V"/>
        <s v="Y02P"/>
        <s v="Y02Q"/>
        <s v="OT2"/>
        <s v="YZZZ"/>
        <s v="Y02R"/>
        <s v="Z171"/>
        <s v="Z170"/>
        <s v="Z169"/>
        <s v="Z172"/>
        <s v="Z173"/>
        <s v="Z175"/>
        <s v="Z174"/>
        <s v="PC1"/>
        <s v="PC2"/>
        <s v="PC2P"/>
        <s v="Y07N"/>
        <s v="Y06T"/>
        <s v="Y02Z"/>
        <s v="Y030"/>
        <s v="Y031"/>
        <s v="Y032"/>
        <s v="Y033"/>
        <s v="Y034"/>
        <s v="Y035"/>
        <s v="Y036"/>
        <s v="Y07P"/>
        <s v="Y07Q"/>
        <s v="Y037"/>
        <s v="Y038"/>
        <s v="Y07R"/>
        <s v="PT1"/>
        <s v="PT25"/>
        <s v="PT2"/>
        <s v="PT4"/>
        <s v="PT5"/>
        <s v="PT6"/>
        <s v="PT6A"/>
        <s v="PT3A"/>
        <s v="PT3"/>
        <s v="PT7"/>
        <s v="PT8"/>
        <s v="PT9"/>
        <s v="PT28"/>
        <s v="PT12"/>
        <s v="Y08N"/>
        <s v="Z231"/>
        <s v="Z227"/>
        <s v="DRG4"/>
        <s v="WZZZ"/>
        <s v="RE1"/>
        <s v="Y08J"/>
        <s v="Y086"/>
        <s v="Y08A"/>
        <s v="Y087"/>
        <s v="Y088"/>
        <s v="Y07Y"/>
        <s v="Y08G"/>
        <s v="Y08D"/>
        <s v="Y080"/>
        <s v="Y082"/>
        <s v="Y081"/>
        <s v="Y07Z"/>
        <s v="Y08L"/>
        <s v="Y08C"/>
        <s v="Y085"/>
        <s v="Y084"/>
        <s v="Y08M"/>
        <s v="Y08E"/>
        <s v="Y08I"/>
        <s v="Y083"/>
        <s v="Y089"/>
        <s v="Y08H"/>
        <s v="Y08F"/>
        <s v="Y090"/>
        <s v="RTX1"/>
        <s v="Z130"/>
        <s v="Z131"/>
        <s v="Z132"/>
        <s v="Z133"/>
        <s v="Z216"/>
        <s v="Y03N"/>
        <s v="SD1"/>
        <s v="SD5"/>
        <s v="SD2"/>
        <s v="SD3"/>
        <s v="SD4"/>
        <s v="SD12"/>
        <s v="SD6"/>
        <s v="Y07S"/>
        <s v="Y072"/>
        <s v="Y07F"/>
        <s v="Y03Q"/>
        <s v="Y03J"/>
        <s v="04PC"/>
        <s v="11C"/>
        <s v="12CA"/>
        <s v="12CB"/>
        <s v="12CC"/>
        <s v="12I"/>
        <s v="12G"/>
        <s v="12H"/>
        <s v="12BC"/>
        <s v="12SC"/>
        <s v="12VC"/>
        <s v="13CA"/>
        <s v="13CB"/>
        <s v="13CC"/>
        <s v="13I"/>
        <s v="13G"/>
        <s v="13H"/>
        <s v="13BC"/>
        <s v="13SC"/>
        <s v="W000"/>
        <s v="SLD1"/>
        <s v="13VC"/>
        <s v="38C"/>
        <s v="CB1"/>
        <s v="CB13"/>
        <s v="CB2"/>
        <s v="CB28"/>
        <s v="CB3"/>
        <s v="CB4"/>
        <s v="CB5"/>
        <s v="CB6"/>
        <s v="CB6A"/>
        <s v="CB7"/>
        <s v="CB8"/>
        <s v="CB9"/>
        <s v="CB14"/>
        <s v="CB12"/>
        <s v="Y004"/>
        <s v="Y06Z"/>
        <s v="Y03Z"/>
        <s v="Z129"/>
        <s v="Y00P"/>
        <s v="SW14"/>
        <s v="SW6"/>
        <s v="SW5"/>
        <s v="SW2"/>
        <s v="SW1"/>
        <s v="SW4"/>
        <s v="SW3"/>
        <s v="SW7"/>
        <s v="Y00T"/>
        <s v="Y043"/>
        <s v="Y044"/>
        <s v="Y045"/>
        <s v="Y046"/>
        <s v="Y047"/>
        <s v="Y048"/>
        <s v="Y049"/>
        <s v="Y04A"/>
        <s v="Y04B"/>
        <s v="Y04C"/>
        <s v="Y04D"/>
        <s v="Y04E"/>
        <s v="Y04F"/>
        <s v="Y04G"/>
        <s v="Y04H"/>
        <s v="Y06W"/>
        <s v="Y04J"/>
        <s v="Y04K"/>
        <s v="Y04L"/>
        <s v="Y04M"/>
        <s v="Y04N"/>
        <s v="Y073"/>
        <s v="Y04P"/>
        <s v="Y04Q"/>
        <s v="Y04R"/>
        <s v="Y04S"/>
        <s v="Y04T"/>
        <s v="Y04U"/>
        <s v="Y04V"/>
        <s v="Y04W"/>
        <s v="Y04X"/>
        <s v="Y04Y"/>
        <s v="Y04Z"/>
        <s v="Y050"/>
        <s v="Y051"/>
        <s v="Y052"/>
        <s v="Y053"/>
        <s v="Y054"/>
        <s v="Y055"/>
        <s v="Y056"/>
        <s v="Y057"/>
        <s v="Y05K"/>
        <s v="Y058"/>
        <s v="Y059"/>
        <s v="Y05A"/>
        <s v="Y05B"/>
        <s v="Y05C"/>
        <s v="Y05D"/>
        <s v="Y05E"/>
        <s v="Y05F"/>
        <s v="Y05G"/>
        <s v="Y05H"/>
        <s v="Y06X"/>
        <s v="Y05J"/>
        <s v="Y05L"/>
        <s v="Y05M"/>
        <s v="Y05N"/>
        <s v="Z134"/>
        <s v="Z178"/>
        <s v="Z236"/>
        <s v="Z179"/>
        <s v="Z180"/>
        <s v="Z237"/>
        <s v="Z135"/>
        <s v="Z181"/>
        <s v="Z182"/>
        <s v="Z238"/>
        <s v="Z136"/>
        <s v="Z137"/>
        <s v="Z183"/>
        <s v="Z239"/>
        <s v="Z184"/>
        <s v="Z185"/>
        <s v="Z240"/>
        <s v="Z138"/>
        <s v="Z186"/>
        <s v="Z187"/>
        <s v="Z241"/>
        <s v="Z139"/>
        <s v="Z140"/>
        <s v="Z188"/>
        <s v="Z242"/>
        <s v="Z141"/>
        <s v="Z189"/>
        <s v="Z190"/>
        <s v="Z243"/>
        <s v="Z191"/>
        <s v="Z244"/>
        <s v="Z142"/>
        <s v="Z192"/>
        <s v="Z193"/>
        <s v="Z245"/>
        <s v="Z143"/>
        <s v="Z194"/>
        <s v="Z195"/>
        <s v="Z246"/>
        <s v="Z144"/>
        <s v="Z145"/>
        <s v="Z196"/>
        <s v="Z197"/>
        <s v="Z247"/>
        <s v="Z146"/>
        <s v="Z198"/>
        <s v="Z199"/>
        <s v="Z200"/>
        <s v="Z248"/>
        <s v="Z147"/>
        <s v="Z201"/>
        <s v="Z202"/>
        <s v="Z203"/>
        <s v="Z204"/>
        <s v="Z249"/>
        <s v="Z148"/>
        <s v="Z205"/>
        <s v="Z206"/>
        <s v="Z207"/>
        <s v="Z250"/>
        <s v="Z149"/>
        <s v="Z208"/>
        <s v="Z209"/>
        <s v="Z251"/>
        <s v="Z210"/>
        <s v="Z211"/>
        <s v="Z252"/>
        <s v="Z150"/>
        <s v="Z177"/>
        <s v="Z151"/>
        <s v="Z212"/>
        <s v="Z213"/>
        <s v="Z253"/>
        <s v="TC4"/>
        <s v="TC6"/>
        <s v="TC7"/>
        <s v="TC5"/>
        <s v="TC18"/>
        <s v="TC1"/>
        <s v="TC8"/>
        <s v="TPS1"/>
        <s v="Y05P"/>
        <s v="W00K"/>
        <s v="Y028"/>
        <s v="Y05S"/>
        <s v="Y05T"/>
        <s v="Y05U"/>
        <s v="Y05V"/>
        <s v="Y05W"/>
        <s v="Y05X"/>
        <s v="Y05Y"/>
        <s v="Y05Z"/>
        <s v="Y060"/>
        <s v="Y061"/>
        <s v="Y062"/>
        <s v="Y063"/>
        <s v="Y064"/>
        <s v="Y065"/>
        <s v="Y066"/>
        <s v="Y067"/>
        <s v="Y068"/>
        <s v="Y069"/>
        <s v="Y06A"/>
        <s v="Y06B"/>
        <s v="Y06C"/>
        <s v="Y06D"/>
        <s v="Y06E"/>
        <s v="Y06F"/>
        <s v="Y06G"/>
        <s v="Y06H"/>
        <s v="Y07U"/>
        <s v="Y06Y"/>
        <s v="Z099"/>
        <s v="Z096"/>
        <s v="Z097"/>
        <s v="Z098"/>
        <s v="Z113"/>
        <s v="Z114"/>
        <s v="Z116"/>
        <s v="Z233"/>
        <s v="Z118"/>
        <s v="Z117"/>
        <s v="Y029"/>
        <s v="Y02S"/>
        <s v="Y02T"/>
        <s v="Y02U"/>
        <s v="Y06M"/>
        <s v="Y06N"/>
        <s v="Y075"/>
        <s v="Y06P"/>
        <s v="Z152"/>
        <s v="Z153"/>
        <s v="Z154"/>
        <s v="VR1"/>
        <s v="VR3"/>
        <s v="Y07V"/>
        <s v="Y06Q"/>
        <s v="Z155"/>
        <s v="Z156"/>
        <s v="Z228"/>
        <s v="Z157"/>
        <s v="Z229"/>
        <s v="Z158"/>
        <s v="VT8"/>
        <s v="VT1"/>
        <s v="VT2"/>
        <s v="VT3A"/>
        <s v="VT3"/>
        <s v="VT4"/>
        <s v="VT9"/>
        <s v="VT9A"/>
        <s v="VT7"/>
        <s v="VT5"/>
        <s v="VT9C"/>
        <s v="Z127"/>
        <s v="Z230"/>
        <s v="Y040"/>
        <s v="Y041"/>
        <s v="Y042"/>
        <s v="CUB1"/>
        <s v="DSF1"/>
        <s v="DSF2"/>
        <s v="DFSI"/>
        <s v="DSF3"/>
        <s v="DSF4"/>
        <s v="DRCO"/>
        <s v="DRC4"/>
        <s v="DRCA"/>
        <s v="DRCP"/>
        <s v="DCEM"/>
        <s v="DRTM"/>
        <s v="DRC6"/>
        <s v="DRCF"/>
        <s v="DMPM"/>
        <s v="DRCM"/>
        <s v="DRAS"/>
        <s v="DRC5"/>
        <s v="DRPM"/>
        <s v="DRBA"/>
        <s v="DRBU"/>
        <s v="DCAM"/>
        <s v="DRMO"/>
        <s v="DRRD"/>
        <s v="DRPS"/>
        <s v="DRC2"/>
        <s v="DRC3"/>
        <s v="DRRL"/>
        <s v="DSEM"/>
        <s v="DRRM"/>
        <s v="DRRS"/>
        <s v="DRSM"/>
        <s v="DRSD"/>
        <s v="DRFU"/>
        <s v="DRVT"/>
        <s v="DRVF"/>
        <s v="DRSP"/>
        <s v="DRCV"/>
        <s v="DRC1"/>
        <s v="DRC9"/>
        <s v="DRC8"/>
        <s v="DRCC"/>
        <s v="DRCR"/>
        <s v="DRG5"/>
        <s v="DRG3"/>
        <s v="DRG9"/>
        <s v="DROC"/>
        <s v="DRG8"/>
        <s v="DROR"/>
        <s v="DRG6"/>
        <s v="DRCL"/>
        <s v="DRDH"/>
        <s v="DRFM"/>
        <s v="DROL"/>
        <s v="DRRP"/>
        <s v="DRPV"/>
        <s v="DRSG"/>
        <s v="DRHS"/>
        <s v="DRRB"/>
        <s v="DRRC"/>
        <s v="DRRE"/>
        <s v="DRG2"/>
        <s v="DSSD"/>
        <s v="DRSA"/>
        <s v="DRTR"/>
        <s v="DRG7"/>
        <s v="DRUM"/>
        <s v="DRUR"/>
        <s v="DRG1"/>
        <s v="DSE3"/>
        <s v="DSE5"/>
        <s v="DSFC"/>
        <s v="DSE6"/>
        <s v="DSE4"/>
        <s v="DSE2"/>
        <s v="DSE1"/>
        <s v="DSEI"/>
        <s v="DSW3"/>
        <s v="DSW7"/>
        <s v="DSW5"/>
        <s v="DSSI"/>
        <s v="DSW6"/>
        <s v="DSW4"/>
        <s v="DSW2"/>
        <s v="DSW1"/>
        <s v="DSFM"/>
        <s v="DXBR"/>
        <s v="DXLR"/>
        <s v="DXRE"/>
        <s v="DXOR"/>
        <s v="DTS2"/>
        <s v="DTSC"/>
        <s v="DXSD"/>
        <s v="DXSR"/>
        <s v="DTS1"/>
        <s v="Y091"/>
        <s v="DGST"/>
        <s v="Z109"/>
        <s v="CONS"/>
        <s v="Z110"/>
        <s v="Z111"/>
        <s v="Z112"/>
        <s v="PAUR"/>
        <s v="A151"/>
        <s v="PEAR"/>
        <s v="PGAR"/>
        <s v="PPFR"/>
        <s v="A144"/>
        <s v="A315"/>
        <s v="A296"/>
        <s v="A319"/>
        <s v="A300"/>
        <s v="RNDC"/>
        <s v="A110"/>
        <s v="RTXD"/>
        <s v="A168"/>
        <s v="PHOT"/>
        <s v="ZCYC"/>
        <s v="PAIC"/>
        <s v="PAIE"/>
        <s v="PRCF"/>
        <s v="A149"/>
        <s v="THIN"/>
        <s v="A141"/>
        <s v="PRSA"/>
        <s v="PCRP"/>
        <s v="ASBI"/>
        <s v="CINS"/>
        <s v="ETOH"/>
        <s v="ETST"/>
        <s v="ETSW"/>
        <s v="ETUG"/>
        <s v="SIME"/>
        <s v="SIMI"/>
        <s v="LPAT"/>
        <s v="IINS"/>
        <s v="A383"/>
        <s v="A382"/>
        <s v="NINS"/>
        <s v="SINS"/>
        <s v="CINP"/>
        <s v="TCYC"/>
        <s v="TINS"/>
        <s v="RINS"/>
        <s v="RXIN"/>
        <s v="FINS"/>
        <s v="LAUD"/>
        <s v="LINS"/>
        <s v="SMDI"/>
        <s v="WINS"/>
        <s v="UINS"/>
        <s v="USIN"/>
        <s v="ZINS"/>
        <s v="PWAM"/>
        <s v="PWCP"/>
        <s v="PWDR"/>
        <s v="PWRI"/>
        <s v="PWRP"/>
        <s v="PWIP"/>
        <s v="PWZA"/>
        <s v="PSTR"/>
        <s v="PRRB"/>
        <s v="PRRP"/>
        <s v="PPFI"/>
        <s v="PFAI"/>
        <s v="PRTE"/>
        <s v="PDES"/>
        <s v="PDRQ"/>
        <s v="PFRQ"/>
        <s v="PRFA"/>
        <s v="A190"/>
        <s v="A191"/>
        <s v="PAHI"/>
        <s v="PAHR"/>
        <s v="PAPI"/>
        <s v="PAHT"/>
        <s v="PASB"/>
        <s v="A189"/>
        <s v="PRSR"/>
        <s v="PBYP"/>
        <s v="COAD"/>
        <s v="COAR"/>
        <s v="POMR"/>
        <s v="PFAR"/>
        <s v="PRVE"/>
        <s v="PSPA"/>
        <s v="A145"/>
        <s v="A278"/>
        <s v="A153"/>
        <s v="A147"/>
        <s v="A148"/>
        <s v="A142"/>
        <s v="A281"/>
        <s v="PRPC"/>
        <s v="A152"/>
        <s v="A277"/>
        <s v="A298"/>
        <s v="A137"/>
        <s v="A138"/>
        <s v="PTSR"/>
        <s v="A318"/>
        <s v="A150"/>
        <s v="A139"/>
        <s v="A279"/>
        <s v="A140"/>
        <s v="A143"/>
        <s v="PSTN"/>
        <s v="A146"/>
        <s v="PFST"/>
        <s v="PFSM"/>
        <s v="A154"/>
        <s v="A155"/>
        <s v="A280"/>
        <s v="PRPS"/>
        <s v="PTBA"/>
        <s v="A193"/>
        <s v="A194"/>
        <s v="A187"/>
        <s v="A282"/>
        <s v="A283"/>
        <s v="A192"/>
        <s v="A188"/>
        <s v="PRPT"/>
        <s v="PBTB"/>
        <s v="PTRF"/>
        <s v="PTRT"/>
        <s v="PTTF"/>
        <s v="PTTR"/>
        <s v="VINS"/>
        <s v="A030"/>
        <s v="A060"/>
        <s v="XFAS"/>
        <s v="XREP"/>
        <s v="XFIR"/>
        <s v="XILC"/>
        <s v="A062"/>
        <s v="A063"/>
        <s v="A321"/>
        <s v="A065"/>
        <s v="XRBS"/>
        <s v="XCTT"/>
        <s v="HTGN"/>
        <s v="IEDR"/>
        <s v="A064"/>
        <s v="A269"/>
        <s v="IRPC"/>
        <s v="IREP"/>
        <s v="IRPP"/>
        <s v="IRSH"/>
        <s v="IRPI"/>
        <s v="IWAC"/>
        <s v="A288"/>
        <s v="A081"/>
        <s v="A082"/>
        <s v="A083"/>
        <s v="REMD"/>
        <s v="A156"/>
        <s v="A310"/>
        <s v="PIPG"/>
        <s v="WAIE"/>
        <s v="WAID"/>
        <s v="WABM"/>
        <s v="WABR"/>
        <s v="WARF"/>
        <s v="A313"/>
        <s v="A003"/>
        <s v="WARP"/>
        <s v="WARC"/>
        <s v="WARI"/>
        <s v="WARL"/>
        <s v="A005"/>
        <s v="A066"/>
        <s v="ATRR"/>
        <s v="AAWI"/>
        <s v="AAWR"/>
        <s v="AACG"/>
        <s v="A007"/>
        <s v="ASBF"/>
        <s v="A008"/>
        <s v="A009"/>
        <s v="A084"/>
        <s v="A010"/>
        <s v="A012"/>
        <s v="A013"/>
        <s v="A286"/>
        <s v="A287"/>
        <s v="A014"/>
        <s v="A015"/>
        <s v="A016"/>
        <s v="A020"/>
        <s v="A001"/>
        <s v="A024"/>
        <s v="A029"/>
        <s v="A031"/>
        <s v="A026"/>
        <s v="A039"/>
        <s v="A057"/>
        <s v="A058"/>
        <s v="A059"/>
        <s v="A032"/>
        <s v="A034"/>
        <s v="A055"/>
        <s v="A025"/>
        <s v="A027"/>
        <s v="A028"/>
        <s v="A033"/>
        <s v="CDSR"/>
        <s v="CBDI"/>
        <s v="CSIS"/>
        <s v="CCRE"/>
        <s v="CCNR"/>
        <s v="CVDI"/>
        <s v="CBRK"/>
        <s v="CBRC"/>
        <s v="A294"/>
        <s v="A067"/>
        <s v="ERMV"/>
        <s v="EABS"/>
        <s v="A068"/>
        <s v="EFTR"/>
        <s v="EHVU"/>
        <s v="EIKE"/>
        <s v="ELVU"/>
        <s v="EMRQ"/>
        <s v="EMRM"/>
        <s v="EMRT"/>
        <s v="EORT"/>
        <s v="A070"/>
        <s v="ESDR"/>
        <s v="EBRE"/>
        <s v="ECRE"/>
        <s v="ERIC"/>
        <s v="A297"/>
        <s v="ETRT"/>
        <s v="EARC"/>
        <s v="EAJW"/>
        <s v="EARS"/>
        <s v="EAEW"/>
        <s v="A071"/>
        <s v="A072"/>
        <s v="A073"/>
        <s v="A074"/>
        <s v="A075"/>
        <s v="A369"/>
        <s v="EMIL"/>
        <s v="EMJW"/>
        <s v="A134"/>
        <s v="EMUE"/>
        <s v="EWJN"/>
        <s v="EWRS"/>
        <s v="AEMR"/>
        <s v="A370"/>
        <s v="AFRR"/>
        <s v="A076"/>
        <s v="A077"/>
        <s v="AFAD"/>
        <s v="WEDO"/>
        <s v="WFUM"/>
        <s v="WFUR"/>
        <s v="WFRF"/>
        <s v="WFRC"/>
        <s v="WFRE"/>
        <s v="WFRU"/>
        <s v="GSAC"/>
        <s v="GSBA"/>
        <s v="GSPT"/>
        <s v="GSRC"/>
        <s v="GSRB"/>
        <s v="AGIL"/>
        <s v="A078"/>
        <s v="AGRR"/>
        <s v="A079"/>
        <s v="GGIL"/>
        <s v="GIGP"/>
        <s v="GPGR"/>
        <s v="GRVE"/>
        <s v="GGRR"/>
        <s v="GRPE"/>
        <s v="GRAR"/>
        <s v="GRDE"/>
        <s v="GRGP"/>
        <s v="GRGG"/>
        <s v="GRSS"/>
        <s v="GRRI"/>
        <s v="GRTN"/>
        <s v="GWBW"/>
        <s v="VHFS"/>
        <s v="VHIS"/>
        <s v="VHSI"/>
        <s v="A080"/>
        <s v="LLNW"/>
        <s v="LBUP"/>
        <s v="LBUR"/>
        <s v="LLUR"/>
        <s v="LDAT"/>
        <s v="LDEN"/>
        <s v="LENE"/>
        <s v="LFGS"/>
        <s v="LFWG"/>
        <s v="LIFA"/>
        <s v="LINV"/>
        <s v="LMRQ"/>
        <s v="LMSL"/>
        <s v="LRFS"/>
        <s v="LRHP"/>
        <s v="LRWG"/>
        <s v="LPLP"/>
        <s v="LLPR"/>
        <s v="A330"/>
        <s v="A085"/>
        <s v="WLKM"/>
        <s v="WLKR"/>
        <s v="WLRF"/>
        <s v="WLRP"/>
        <s v="WLRC"/>
        <s v="A312"/>
        <s v="A088"/>
        <s v="LBSR"/>
        <s v="A089"/>
        <s v="A092"/>
        <s v="A093"/>
        <s v="A091"/>
        <s v="A289"/>
        <s v="A299"/>
        <s v="A094"/>
        <s v="A095"/>
        <s v="A096"/>
        <s v="A307"/>
        <s v="A097"/>
        <s v="A098"/>
        <s v="A099"/>
        <s v="A101"/>
        <s v="A102"/>
        <s v="A103"/>
        <s v="A104"/>
        <s v="A316"/>
        <s v="A276"/>
        <s v="A105"/>
        <s v="A106"/>
        <s v="A107"/>
        <s v="AMRA"/>
        <s v="A108"/>
        <s v="AMRC"/>
        <s v="AMRR"/>
        <s v="A109"/>
        <s v="VNWS"/>
        <s v="A111"/>
        <s v="A112"/>
        <s v="A114"/>
        <s v="NCSE"/>
        <s v="NLCO"/>
        <s v="NLDC"/>
        <s v="NLFG"/>
        <s v="NLRD"/>
        <s v="NLRM"/>
        <s v="NREF"/>
        <s v="NREL"/>
        <s v="NCSR"/>
        <s v="NLRP"/>
        <s v="NLRF"/>
        <s v="NLRI"/>
        <s v="NLRL"/>
        <s v="NLRS"/>
        <s v="NLRU"/>
        <s v="NLRC"/>
        <s v="NLRW"/>
        <s v="NRPF"/>
        <s v="AANN"/>
        <s v="AANR"/>
        <s v="AONN"/>
        <s v="AONR"/>
        <s v="A117"/>
        <s v="A118"/>
        <s v="A120"/>
        <s v="A308"/>
        <s v="CSRE"/>
        <s v="A121"/>
        <s v="A124"/>
        <s v="A125"/>
        <s v="A309"/>
        <s v="A128"/>
        <s v="A129"/>
        <s v="A130"/>
        <s v="A132"/>
        <s v="A133"/>
        <s v="A136"/>
        <s v="A157"/>
        <s v="A332"/>
        <s v="A333"/>
        <s v="A314"/>
        <s v="A158"/>
        <s v="A159"/>
        <s v="A334"/>
        <s v="A335"/>
        <s v="A336"/>
        <s v="A337"/>
        <s v="A338"/>
        <s v="A339"/>
        <s v="A340"/>
        <s v="A341"/>
        <s v="A342"/>
        <s v="A343"/>
        <s v="A344"/>
        <s v="A345"/>
        <s v="A346"/>
        <s v="A347"/>
        <s v="A350"/>
        <s v="A351"/>
        <s v="A352"/>
        <s v="A353"/>
        <s v="A354"/>
        <s v="A355"/>
        <s v="A356"/>
        <s v="A357"/>
        <s v="A358"/>
        <s v="A359"/>
        <s v="A360"/>
        <s v="A361"/>
        <s v="A362"/>
        <s v="A363"/>
        <s v="A364"/>
        <s v="A365"/>
        <s v="A366"/>
        <s v="A367"/>
        <s v="TFIR"/>
        <s v="TMRQ"/>
        <s v="TEXC"/>
        <s v="TRHV"/>
        <s v="TRHW"/>
        <s v="TRLL"/>
        <s v="TRLV"/>
        <s v="TRLW"/>
        <s v="TRSH"/>
        <s v="TRSD"/>
        <s v="TRTK"/>
        <s v="A162"/>
        <s v="A163"/>
        <s v="A290"/>
        <s v="A165"/>
        <s v="A166"/>
        <s v="A167"/>
        <s v="CSRP"/>
        <s v="CFOR"/>
        <s v="CLSP"/>
        <s v="CCRT"/>
        <s v="VRCM"/>
        <s v="VRCH"/>
        <s v="VRCC"/>
        <s v="RFIR"/>
        <s v="RISD"/>
        <s v="RRMQ"/>
        <s v="A170"/>
        <s v="A171"/>
        <s v="RRBR"/>
        <s v="RRHV"/>
        <s v="RRHW"/>
        <s v="RRLL"/>
        <s v="RRLV"/>
        <s v="RRLW"/>
        <s v="RRSH"/>
        <s v="RRSD"/>
        <s v="RRTK"/>
        <s v="A172"/>
        <s v="A175"/>
        <s v="A176"/>
        <s v="A291"/>
        <s v="A174"/>
        <s v="AFRL"/>
        <s v="WUOR"/>
        <s v="A177"/>
        <s v="A178"/>
        <s v="FIRB"/>
        <s v="FPRS"/>
        <s v="FRFO"/>
        <s v="FRBG"/>
        <s v="FRCS"/>
        <s v="FRJH"/>
        <s v="FRMB"/>
        <s v="FRRB"/>
        <s v="FRSV"/>
        <s v="FRSS"/>
        <s v="FRTN"/>
        <s v="FRTS"/>
        <s v="FWOR"/>
        <s v="ASCS"/>
        <s v="A179"/>
        <s v="ASRA"/>
        <s v="A135"/>
        <s v="A180"/>
        <s v="A181"/>
        <s v="ASRE"/>
        <s v="A182"/>
        <s v="SSRQ"/>
        <s v="ASRR"/>
        <s v="A184"/>
        <s v="A381"/>
        <s v="A185"/>
        <s v="A186"/>
        <s v="A380"/>
        <s v="A199"/>
        <s v="A200"/>
        <s v="A217"/>
        <s v="A201"/>
        <s v="A202"/>
        <s v="A203"/>
        <s v="A205"/>
        <s v="A206"/>
        <s v="A213"/>
        <s v="A214"/>
        <s v="A317"/>
        <s v="A209"/>
        <s v="A210"/>
        <s v="A301"/>
        <s v="A183"/>
        <s v="A302"/>
        <s v="A211"/>
        <s v="A212"/>
        <s v="A215"/>
        <s v="A216"/>
        <s v="LCLE"/>
        <s v="LIPE"/>
        <s v="LDLE"/>
        <s v="LRCW"/>
        <s v="LPCS"/>
        <s v="LPCB"/>
        <s v="LPLE"/>
        <s v="LPOH"/>
        <s v="LRCS"/>
        <s v="LRCT"/>
        <s v="LRCB"/>
        <s v="LRDF"/>
        <s v="LRIG"/>
        <s v="LRLS"/>
        <s v="LRLU"/>
        <s v="LROH"/>
        <s v="LRPE"/>
        <s v="LRRY"/>
        <s v="LTMW"/>
        <s v="A221"/>
        <s v="A222"/>
        <s v="A225"/>
        <s v="A227"/>
        <s v="A228"/>
        <s v="A322"/>
        <s v="A232"/>
        <s v="A235"/>
        <s v="A236"/>
        <s v="A320"/>
        <s v="A240"/>
        <s v="A311"/>
        <s v="A243"/>
        <s v="SCAP"/>
        <s v="SFRQ"/>
        <s v="SFIR"/>
        <s v="SISD"/>
        <s v="SMSG"/>
        <s v="SMRQ"/>
        <s v="SPGR"/>
        <s v="SQSI"/>
        <s v="SPCE"/>
        <s v="SPFG"/>
        <s v="SRBR"/>
        <s v="SRCV"/>
        <s v="SRCT"/>
        <s v="SRCE"/>
        <s v="SRHA"/>
        <s v="SRHC"/>
        <s v="SRHF"/>
        <s v="SRHL"/>
        <s v="SRHW"/>
        <s v="SRLL"/>
        <s v="SRLK"/>
        <s v="SRLA"/>
        <s v="SRLC"/>
        <s v="SRLF"/>
        <s v="SRLG"/>
        <s v="SRLW"/>
        <s v="SRMD"/>
        <s v="SRSH"/>
        <s v="SRTK"/>
        <s v="SSHV"/>
        <s v="STCR"/>
        <s v="SVOB"/>
        <s v="A248"/>
        <s v="A249"/>
        <s v="A250"/>
        <s v="A324"/>
        <s v="A325"/>
        <s v="SGRR"/>
        <s v="A252"/>
        <s v="A253"/>
        <s v="A326"/>
        <s v="A246"/>
        <s v="A255"/>
        <s v="A256"/>
        <s v="A247"/>
        <s v="A238"/>
        <s v="A284"/>
        <s v="A323"/>
        <s v="A260"/>
        <s v="A261"/>
        <s v="A285"/>
        <s v="A264"/>
        <s v="A265"/>
        <s v="A292"/>
        <s v="A263"/>
        <s v="VHAZ"/>
        <s v="VTRS"/>
        <s v="VTRH"/>
        <s v="VTRG"/>
        <s v="VTHT"/>
        <s v="VTOV"/>
        <s v="VTST"/>
        <s v="A266"/>
        <s v="A267"/>
        <s v="A270"/>
        <s v="A272"/>
        <s v="A273"/>
        <s v="A293"/>
        <s v="A271"/>
        <s v="UPGR"/>
        <s v="UPGL"/>
        <s v="UCMR"/>
        <s v="UCRA"/>
        <s v="UCRP"/>
        <s v="UCRC"/>
        <s v="UGCB"/>
        <s v="UBCP"/>
        <s v="UBFR"/>
        <s v="UBRR"/>
        <s v="UBRF"/>
        <s v="UBRP"/>
        <s v="UBRB"/>
        <s v="UBRC"/>
        <s v="UBRV"/>
        <s v="UBRK"/>
        <s v="UBST"/>
        <s v="UGPL"/>
        <s v="UGPT"/>
        <s v="UTRC"/>
        <s v="UTRP"/>
        <s v="UTSB"/>
        <s v="UTSD"/>
        <s v="VCQD"/>
        <s v="VCOR"/>
        <s v="VCRQ"/>
        <s v="VECC"/>
        <s v="VCNW"/>
        <s v="VCTE"/>
        <s v="VCTW"/>
        <s v="VEWP"/>
        <s v="VEP1"/>
        <s v="VEP2"/>
        <s v="VEP3"/>
        <s v="VEGC"/>
        <s v="VMCG"/>
        <s v="VEMU"/>
        <s v="VNTE"/>
        <s v="VNTW"/>
        <s v="VENP"/>
        <s v="VNPP"/>
        <s v="VNPR"/>
        <s v="VCUT"/>
        <s v="VEHL"/>
        <s v="VEHS"/>
        <s v="VELL"/>
        <s v="VELS"/>
        <s v="VESL"/>
        <s v="VSLG"/>
        <s v="VESC"/>
        <s v="VSPG"/>
        <s v="VTTH"/>
        <s v="VTTL"/>
        <s v="VECS"/>
        <s v="VECH"/>
        <s v="VECL"/>
        <s v="VMN1"/>
        <s v="VMN5"/>
        <s v="VMN2"/>
        <s v="VMN6"/>
        <s v="VMN3"/>
        <s v="VMN7"/>
        <s v="VMN4"/>
        <s v="VMN8"/>
        <s v="VTRR"/>
        <s v="VEAR"/>
        <s v="VGRD"/>
        <s v="GLHE"/>
        <s v="GLLI"/>
        <s v="GLME"/>
        <s v="VMN9"/>
        <s v="NWPG"/>
        <s v="NXWE"/>
        <s v="RHLI"/>
        <s v="RHLD"/>
        <s v="RHSI"/>
        <s v="RHSD"/>
        <s v="RLLI"/>
        <s v="RLLD"/>
        <s v="RLSI"/>
        <s v="RLSD"/>
        <s v="RHTI"/>
        <s v="RHTC"/>
        <s v="TTHS"/>
        <s v="TTHA"/>
        <s v="TTHC"/>
        <s v="TTLS"/>
        <s v="TTLA"/>
        <s v="TTLC"/>
        <s v="VMTR"/>
        <s v="VMHO"/>
        <s v="VMHB"/>
        <s v="VMHD"/>
        <s v="VMLO"/>
        <s v="VTNM"/>
        <s v="A274"/>
        <s v="TCHI"/>
        <s v="TCHA"/>
        <s v="TCHC"/>
        <s v="TCLI"/>
        <s v="TCLA"/>
        <s v="TCLC"/>
        <s v="TCSI"/>
        <s v="THTI"/>
        <s v="THTC"/>
        <s v="TNHI"/>
        <s v="TNHA"/>
        <s v="TNHC"/>
        <s v="TNLI"/>
        <s v="TNLA"/>
        <s v="TNLC"/>
        <s v="VATC"/>
        <s v="VCUS"/>
        <s v="VENV"/>
        <s v="A196"/>
        <s v="A198"/>
        <s v="PINL"/>
        <s v="PINM"/>
        <s v="PINF"/>
        <s v="PINT"/>
        <s v="PRDB"/>
        <s v="PTER"/>
        <s v="PINV"/>
        <s v="PINH"/>
        <s v="PINA"/>
        <s v="COAS"/>
        <s v="DINS"/>
        <s v="LLIN"/>
        <s v="MCSA"/>
        <s v="VMIS"/>
        <s v="PINS"/>
        <s v="PIMS"/>
        <s v="RAIN"/>
        <s v="BINS"/>
        <s v="RVIN"/>
        <s v="SVIN"/>
        <s v="A061"/>
        <s v="ZMAJ"/>
        <s v="ZMIN"/>
        <s v="A331"/>
        <s v="A002"/>
        <s v="A006"/>
        <s v="A011"/>
        <s v="A021"/>
        <s v="A022"/>
        <s v="CBPI"/>
        <s v="CCDI"/>
        <s v="CLSI"/>
        <s v="CSIL"/>
        <s v="CLLL"/>
        <s v="CMSS"/>
        <s v="CLSF"/>
        <s v="LMRM"/>
        <s v="CCMR"/>
        <s v="CARR"/>
        <s v="CDRE"/>
        <s v="CVDR"/>
        <s v="PVDR"/>
        <s v="A069"/>
        <s v="A086"/>
        <s v="A087"/>
        <s v="A090"/>
        <s v="A385"/>
        <s v="A384"/>
        <s v="A113"/>
        <s v="A115"/>
        <s v="A116"/>
        <s v="A268"/>
        <s v="A119"/>
        <s v="A122"/>
        <s v="A123"/>
        <s v="A275"/>
        <s v="A126"/>
        <s v="A328"/>
        <s v="A127"/>
        <s v="A329"/>
        <s v="A131"/>
        <s v="A160"/>
        <s v="A161"/>
        <s v="A164"/>
        <s v="A169"/>
        <s v="A306"/>
        <s v="A173"/>
        <s v="A204"/>
        <s v="A207"/>
        <s v="A208"/>
        <s v="A218"/>
        <s v="A219"/>
        <s v="A220"/>
        <s v="A223"/>
        <s v="A226"/>
        <s v="A229"/>
        <s v="A231"/>
        <s v="A233"/>
        <s v="A234"/>
        <s v="A237"/>
        <s v="A239"/>
        <s v="A244"/>
        <s v="A241"/>
        <s v="A242"/>
        <s v="A245"/>
        <s v="A303"/>
        <s v="A304"/>
        <s v="A305"/>
        <s v="A259"/>
        <s v="A262"/>
      </sharedItems>
    </cacheField>
    <cacheField name="Cause Description" numFmtId="0">
      <sharedItems containsBlank="1" count="3430">
        <m/>
        <s v="Arcing contacts burnt  - fault operations. "/>
        <s v="Arcing contacts burnt  - normal operation. "/>
        <s v="Aux contactors open circuit / high resistance - dirty contacts. "/>
        <s v="Aux contactors open circuit / high resistance - loose wiring connections. "/>
        <s v="Aux contacts incorrect operation - loose auxiliary switch drive linkage. "/>
        <s v="Aux contacts open circuit - broken CB closed contacts limit switch. "/>
        <s v="Aux contacts open circuit - corrosion/high resistance. "/>
        <s v="Aux contacts open circuit - high resistance / dirty contacts. "/>
        <s v="Aux contacts open circuit - wear/corroded interlocking lever. "/>
        <s v="Aux contacts open circuit / high resistance - damaged. "/>
        <s v="Aux contacts open circuit / high resistance - dirty contacts. "/>
        <s v="Aux contacts open circuit / high resistance - loose pallet linkage. "/>
        <s v="Aux contacts open circuit / high resistance - loose wiring connections. "/>
        <s v="Aux contacts open circuit / high resistance - twisting of pallet assembly. "/>
        <s v="Aux isolating contacts high resistance - operational surface contamination . "/>
        <s v="Aux isolating contacts high resistance - weak spring pressure. "/>
        <s v="Aux isolating contacts open circuit contacts - misalignment. "/>
        <s v="Aux switch linkage collapsed - unscrewed pivot. "/>
        <s v="Auxiliary contactors open circuit / high resistance - dirty contacts. "/>
        <s v="Auxiliary contactors open circuit / high resistance - loose wiring connections. "/>
        <s v="Auxiliary contacts (Pallet switches) open circuit - corrosion/high resistance. "/>
        <s v="Auxiliary contacts (Pallets) open circuit / high resistance - dirty contacts. "/>
        <s v="Auxiliary contacts (Pallets) open circuit / high resistance - loose wiring connections. "/>
        <s v="Auxiliary isolating contacts (Fingers) high resistance - weak spring pressure. "/>
        <s v="Auxiliary isolating contacts (Fingers) open circuit contacts - misalignment. "/>
        <s v="Battery does not hold charge - end of life. "/>
        <s v="Battery does not hold charge - excessive discharge. "/>
        <s v="Battery does not hold charge - heat. "/>
        <s v="Bushing seal leaks - degradation of seal. "/>
        <s v="Bushing support misalignment of main contacts - no known failure mode. "/>
        <s v="Bushings dielectric strength loss - loss of dielectric between foils. "/>
        <s v="Bushings dielectric strength loss - loss of IR . "/>
        <s v="Bushings high resistance - loose / corroded. "/>
        <s v="Bushings loss of I.R. - oil leak. "/>
        <s v="Bushings loss of I.R. - surface contamination. "/>
        <s v="Cable end boxes loss of I.R. - explosion vent. "/>
        <s v="Cable end boxes loss of I.R. - leakage of gas from ruptured seal/gland. "/>
        <s v="Cable end boxes SF6 gas degrades - high speed earthing switch operations. "/>
        <s v="Cable end boxes SF6 gas degrades - ineffective desiccant bag. "/>
        <s v="Cable end boxes SF6 gas degrades - ineffective gas moisture filters. "/>
        <s v="CAPM card rectifier failure - CAPM card failure. "/>
        <s v="Circuit breaker loss of I.R. - internal defect. "/>
        <s v="Circuit breaker loss of I.R. - surface contamination. "/>
        <s v="Circuit breaker mechanical damage - operational impacts. "/>
        <s v="Circuit breaker truck loss of I.R. - internal defect. "/>
        <s v="Close coil burnt  - jammed mechanism. "/>
        <s v="Auxiliary relay fails to operate - open circuit coil. "/>
        <s v="Close coil loose mounting bolts - normal operation. "/>
        <s v="Closing actuator fails to latch - loss of lubrication. "/>
        <s v="Battery cell reduced capacity - degraded. "/>
        <s v="Battery cell low voltage - internal defect. "/>
        <s v="Battery cell low electrolyte level - cracked caps/case. "/>
        <s v="Battery connectors high resistance - external corrosion. "/>
        <s v="Battery connectors high resistance - loss of contact pressure. "/>
        <s v="Battery cell low voltage - low electrolyte level. "/>
        <s v="AC fuse/Circuit breaker blown/tripped - unknown. "/>
        <s v="Alarm card incorrect output - defective. "/>
        <s v="Battery cell low electrolyte level - over-charging. "/>
        <s v="Control cards incorrect operation - defective component. "/>
        <s v="DC fuse/Circuit breaker blown/tripped - unknown. "/>
        <s v="Digital/Analog displays incorrect operation - failure. "/>
        <s v="Diode dropper open circuit - failure. "/>
        <s v="Filter capacitors short circuit/exploded - age. "/>
        <s v="Indication lamps short circuit - internal fault. "/>
        <s v="Plug contacts contaminated - corroded / loss of tension. "/>
        <s v="Rectifier/SCR no output - internal defect. "/>
        <s v="Relay does not operate - internal defect. "/>
        <s v="Switch inoperable - mechanical impact. "/>
        <s v="Transformer faulty - open/short circuit. "/>
        <s v="Battery stand (metallic) loss of strength - corrosion. "/>
        <s v="TC blocking relay open circuit - burning / pitting. "/>
        <s v="TC blocking relay short circuit - internal fault. "/>
        <s v="Bottom float sinks - damaged float. "/>
        <s v="Detection vane jammed - foreign object. "/>
        <s v="Detection vane loose - adjusting screw loose. "/>
        <s v="Gaskets leaks - age degradation. "/>
        <s v="Manual trip plunger seal leaks - age degradation. "/>
        <s v="Oil weir leaks - loose drain screw. "/>
        <s v="Top float obstructed - wiring displaced during reinstatement. "/>
        <s v="Main sight glass cracked - mechanical impact. "/>
        <s v="Reset button jammed - mechanical damage. "/>
        <s v="Wiring (general) porcelain insulation - age degradation. "/>
        <s v="Top float operated - Buchholz not bled. "/>
        <s v="Gas receiver unable to bleed - blocked bleed valve. "/>
        <s v="Top float sinks - damaged float. "/>
        <s v="Top float sinks - defective solder joint. "/>
        <s v="Diaphragm operates - wrong rating. "/>
        <s v="Mercury switch fails to operate - fatigued electrical connection. "/>
        <s v="Mercury switch fails to operate - leaking bulb. "/>
        <s v="Mercury switch fails to operate - setting screw loose. "/>
        <s v="Reed switch operates - loose magnet. "/>
        <s v="Reed switch shorted - burnt/welded contacts. "/>
        <s v="Protection scheme does not trip on low oil - past practice. "/>
        <s v="Gas receiver bleed sight glass obstructed - surface contamination. "/>
        <s v="Gas receiver leaks - loose connections. "/>
        <s v="Protection scheme does not trip on low oil - misaligned float switch. "/>
        <s v="Closing actuator fails to open/close - damaged. "/>
        <s v="Closing actuator fails to open/close - excess lubrication. "/>
        <s v="Closing actuator fails to open/close - high resistance closing circuit. "/>
        <s v="Closing coil fails to open/close - closing cap failure. "/>
        <s v="Closing coil fails to open/close - high resistance closing circuit. "/>
        <s v="Closing coil fails to open/close - loose mounting. "/>
        <s v="Closing contactor burnt  - anti-pump circuit maloperation. "/>
        <s v="Closing contactor coil burnt  - anti-pump circuit maloperation. "/>
        <s v="Closing contactor coil burnt  - lockout relay maloperation. "/>
        <s v="Closing contactor coil fails to open/close - component failure. "/>
        <s v="Closing contactor coil fails to open/close - dirty closing contactor aux contacts. "/>
        <s v="Closing contactor coil fails to open/close - open circuit due coil failure. "/>
        <s v="Closing contactor coil jammed - dirty mechanism. "/>
        <s v="Closing contactor jammed - dirty mechanism. "/>
        <s v="Closing mech. fails to latch - damping dashpot worn. "/>
        <s v="Closing mech. fails to latch - latching lever incorrectly lubricated. "/>
        <s v="Closing mech. fails to latch - loss of lubrication. "/>
        <s v="Closing mech. fails to latch - oil on clutch plate. "/>
        <s v="Closing mech. fails to latch - trip latch out of adjustment. "/>
        <s v="Closing mech. fails to latch - trip roller and trigger fails to latch. "/>
        <s v="Closing mech. fails to latch - wear. "/>
        <s v="Closing mech. fails to open/close - broken drive pin. "/>
        <s v="Closing mech. fails to open/close - circlip missing. "/>
        <s v="Closing mech. fails to open/close - closing mechanism out of alignment. "/>
        <s v="Closing mech. fails to open/close - defective spring release coil. "/>
        <s v="Closing mech. fails to open/close - dislodged drive pins / circlips / locknuts. "/>
        <s v="Closing mech. fails to open/close - gearbox seized. "/>
        <s v="Closing mech. fails to open/close - high resistance closing circuit. "/>
        <s v="Closing mech. fails to open/close - loose connections on anti pumping relay. "/>
        <s v="Closing mech. fails to open/close - loss of lubrication. "/>
        <s v="Closing mech. fails to open/close - open circuit drive motor. "/>
        <s v="Closing mech. fails to open/close - sheared drive pins. "/>
        <s v="Closing mech. fails to open/close - sheared drive shaft. "/>
        <s v="Closing mech. fails to open/close - spring charge (bw) switches out of adjustment. "/>
        <s v="Closing mech. fails to open/close - wear. "/>
        <s v="Closing mech. fails to spring charge - lack of lubrication. "/>
        <s v="Closing mech. fails to spring charge - open circuit drive motor. "/>
        <s v="Closing mech. fails to spring charge - open circuit spring charge motor. "/>
        <s v="Closing mech. fails to spring charge - spring charge (bw) switches out of adjustment. "/>
        <s v="Closing mech. fails to spring charge - timing relay defective. "/>
        <s v="Closing solenoid fails to operate - age degradation of rubber operating dampers. "/>
        <s v="Closing solenoid fails to operate - blown fuses. "/>
        <s v="Closing solenoid fails to operate - cracked solenoid housing. "/>
        <s v="Closing solenoid fails to operate - jammed core. "/>
        <s v="Closing solenoid fails to operate - jammed plunger. "/>
        <s v="Closing solenoid fails to operate - loose connections. "/>
        <s v="Closing solenoid fails to operate - loose solenoid mounting bolts. "/>
        <s v="Closing solenoid fails to operate - open circuit solenoid coil. "/>
        <s v="Closing solenoid fails to operate - return springs misaligned. "/>
        <s v="Clutch fails to charge spring - incorrect adjustment. "/>
        <s v="Control cabinet / CT terminal box contaminant ingress - corrosion. "/>
        <s v="Control cabinet / CT terminal box contaminant ingress - door locking mechanism failure. "/>
        <s v="Control cabinet / CT terminal box contaminant ingress - door seal failure. "/>
        <s v="Control cabinet contaminant ingress - corrosion. "/>
        <s v="Control cabinet contaminant ingress - degraded eye bolt 'O' ring. "/>
        <s v="Control cabinet contaminant ingress - door seal failure. "/>
        <s v="Control cabinet contaminant ingress - locking mech failure. "/>
        <s v="Control cabinet ingress of dust - ingress of airborne particles. "/>
        <s v="Control cabinet ingress of dust - normal dust ingress. "/>
        <s v="Control cabinet vermin ingress - design fault. "/>
        <s v="CPU control board fails to operate - internal failure. "/>
        <s v="CTs open circuit - loose connections. "/>
        <s v="Damper fails to damp - excessive wear of seals. "/>
        <s v="Damper fails to damp - normal operational wear. "/>
        <s v="Dash pot fails to damp - drift out of adjustment. "/>
        <s v="Dash pot fails to damp - loss of oil. "/>
        <s v="Disconnector / earth switch damaged contacts - operational degradation. "/>
        <s v="Drive belt broken/worn - age. "/>
        <s v="Drive chain broken/jumps sprockets - fatigue/corrosion. "/>
        <s v="Earth switch damaged contacts - closure onto faults. "/>
        <s v="Earth switch defective - operational degradation. "/>
        <s v="Electrical interlocks burnt  - overloaded/age. "/>
        <s v="External drive shift broken - misaligned mechanism. "/>
        <s v="Firmware operating system failure - corrupt firmware. "/>
        <s v="Footings footing degradation - anchor bolts corroded. "/>
        <s v="Footings footing degradation - subsidence. "/>
        <s v="Gas chamber loses SF6 gas pressure - damaged 'O' rings / degraded seals. "/>
        <s v="Gas chamber SF6 gas degrades - fault operations. "/>
        <s v="Gas chamber SF6 gas degrades - normal operation. "/>
        <s v="Gas density monitor fails - internal defect. "/>
        <s v="Gas loss of dielectric strength - low gas. "/>
        <s v="Gas loss of dielectric strength - moisture. "/>
        <s v="Gas pressure density monitor fails - internal defect. "/>
        <s v="Heater does not switch off - thermostat failure. "/>
        <s v="Heater fails to operate - open circuit failure. "/>
        <s v="Preform Fitting Damaged"/>
        <s v="Insulated drive rod defective - mechanical failure. "/>
        <s v="Insulated drive rod tracking - excessive moisture in oil combined with manufacturing defect. "/>
        <s v="Insulated drive rod tracking - moisture ingress. "/>
        <s v="Insulated operating rod broken - misaligned drive mechanism. "/>
        <s v="Interlock assembly damaged - loose bolts. "/>
        <s v="Interlock assembly failure to select correct busbar - incorrect alignment of selection bar. "/>
        <s v="Interrupter / turbulator bottom plate broken - age degradation. "/>
        <s v="Interrupter / turbulator poor arc extinguishing - degraded turbulator components. "/>
        <s v="Interrupter / turbulator poor arc extinguishing - excessive carbon (fault operations). "/>
        <s v="Interrupter contacts damaged contacts - closure onto faults / operational use. "/>
        <s v="Interrupter poor arc extinguishing - excessive carbon (fault operations). "/>
        <s v="Interrupter poor arc extinguishing - excessive carbon (normal operations). "/>
        <s v="Interrupter poor arc extinguishing - excessive carbon. "/>
        <s v="Isolator damaged contacts - closure onto faults / operational use. "/>
        <s v="Lower dash pot fails to damp - excessive wear of seals / oil leak. "/>
        <s v="Main / Arc contacts damaged / worn - arcing (fault operations). "/>
        <s v="Main / Arc contacts damaged / worn - arcing (normal operations). "/>
        <s v="Main / Arc contacts damaged / worn - contact penetration altered - fault ops. "/>
        <s v="Main / Arc contacts damaged / worn - contact penetration altered - normal wear. "/>
        <s v="Main / Arc contacts high contact resistance - arcing (fault operations). "/>
        <s v="Main / Arc contacts high contact resistance - skin effects of copper contacts. "/>
        <s v="Main / Arc contacts uneven phase op. - contact adjustment drift. "/>
        <s v="Main contact housing loss of I.R. - internal defect. "/>
        <s v="Main contact housing loss of I.R. - surface contamination. "/>
        <s v="Main contact housing mechanical damage - operational impacts. "/>
        <s v="Main contacts damaged / worn - arcing (fault operations). "/>
        <s v="Main contacts damaged / worn - arcing (normal operations). "/>
        <s v="Main contacts damaged / worn (fault ops) - arcing. "/>
        <s v="Main contacts damaged / worn (normal ops) - arcing. "/>
        <s v="Main contacts high resistance - loose fixed contacts. "/>
        <s v="Main contacts high resistance - surface contamination. "/>
        <s v="Main contacts travel adjustment altered - contact wear. "/>
        <s v="Connection palms overheated - corroded connection. "/>
        <s v="Winding low volts - overheated connection palm. "/>
        <s v="Main contacts travel adjustment altered - mechanism adjustment drift. "/>
        <s v="Main contacts travel altered - contact wear. "/>
        <s v="Main contacts travel altered - mechanism adjustment drift. "/>
        <s v="Main contacts unable to carry current - arcing damage / wear. "/>
        <s v="Main contacts unable to carry current - insecure interruption main contacts. "/>
        <s v="Main tank loss of oil - oil leaks from seams or gaskets. "/>
        <s v="Manual operating mech fails to open/close - binding shaft. "/>
        <s v="Mechanical interlock damaged - operator error. "/>
        <s v="Modem failed - electronics failure. "/>
        <s v="Oil dielectric strength loss - broken sight glass. "/>
        <s v="Oil dielectric strength loss - carbon contamination (normal operations). "/>
        <s v="Oil dielectric strength loss - contamination (fault operations). "/>
        <s v="Capacitive insulation degraded - electrical surges. "/>
        <s v="Capacitive insulation degraded - ingress of moisture. "/>
        <s v="Capacitive insulation shorted divisions - paper failure. "/>
        <s v="DLA test point high impedance connection - poor pressure on foil wrap. "/>
        <s v="DLA test point open circuit - not closed after testing. "/>
        <s v="External insulation degraded - ageing. "/>
        <s v="Head loss of pressure - degraded seals. "/>
        <s v="Insulation degraded - ageing. "/>
        <s v="Insulation degraded - electrical surges. "/>
        <s v="Insulation degraded - ingress of moisture. "/>
        <s v="Insulation loss of dielectric strength - ageing. "/>
        <s v="Insulation partial discharge - loose connection. "/>
        <s v="Insulation partial discharge - voids in solid insulation. "/>
        <s v="Oil loss of dielectric strength - moisture ingress. "/>
        <s v="Oil loss of dielectric strength - oil degradation. "/>
        <s v="CT secondary shorted turns - open circuit operation. "/>
        <s v="LDC CT secondary shorted turns - open circuit operation. "/>
        <s v="Connection stud high resistance - incorrect tightening. "/>
        <s v="Auxiliary coil does not operate - open circuit. "/>
        <s v="LEDs fail to flag - component failure. "/>
        <s v="LEDs will not reset - component failure. "/>
        <s v="Relay contacts failure to complete circuit - burning / pitting. "/>
        <s v="Timing circuit setting drift - component failure. "/>
        <s v="Voltage detector setting drift - component failure. "/>
        <s v="Oil dielectric strength loss - contamination (normal operations). "/>
        <s v="Oil dielectric strength loss - dehydrating breather ineffective. "/>
        <s v="Oil dielectric strength loss - missing welsh plug. "/>
        <s v="Oil dielectric strength loss - moisture entry - gas/breather valve. "/>
        <s v="Oil dielectric strength loss - water contamination. "/>
        <s v="Oil gauge incorrect indication - dirty sight glass. "/>
        <s v="Oil gauge loss of oil - defective seal. "/>
        <s v="Oil level low - leaking sight glass. "/>
        <s v="Operating mech. fails to latch - cam gap drift. "/>
        <s v="Operating mech. fails to latch - loss of lubrication. "/>
        <s v="Operating mech. fails to latch - wear - cam roller / face not parallel. "/>
        <s v="Operating mech. fails to open - manual trip button defective. "/>
        <s v="Operating mech. fails to open - open circuit trip coil. "/>
        <s v="Operating mech. fails to open - trip unit travel drifted. "/>
        <s v="Operating mech. fails to open/close - broken rubber trip damper. "/>
        <s v="Equipment earth to earth grid connection open circuit / high resistance - no earth installed. "/>
        <s v="Buried earth conductors open circuit / high resistance - impact. (site excavation) "/>
        <s v="Earth connection open circuit / high resistance - theft. "/>
        <s v="Earthing electrodes open circuit / high resistance - corroded connectors. "/>
        <s v="Equipment earth to earth grid connection open circuit / high resistance - corrosion. "/>
        <s v="Equipment earth to earth grid connection open circuit / high resistance - mechanical impact. "/>
        <s v="Fence earth grid connection open circuit / high resistance - corrosion / damage. "/>
        <s v="Gate earth grid connection open circuit / high resistance - corrosion / damage. "/>
        <s v="Gate earth grid connection open circuit / high resistance - fatigue. (flexing of bond/braid). "/>
        <s v="Neutral - Earth Connection open circuit / high resistance - corroded termination. "/>
        <s v="Switch handle bond not directly bonded to operator mat - damage. "/>
        <s v="Switch handle bond open circuit / high resistance - braid fatigue. "/>
        <s v="Tank not effectively earthed - corroded or broken connection. "/>
        <s v="Tank not effectively earthed - damaged earth bonds. "/>
        <s v="Tank not effectively earthed - vandalism. "/>
        <s v="Operating mech. fails to open/close - drift in adjustment / op wear. "/>
        <s v="Operating mech. fails to open/close - excess lubrication. "/>
        <s v="Operating mech. fails to open/close - loose bolt. "/>
        <s v="Cable sheath open circuit - corrosion of connections. "/>
        <s v="Cable sheath open circuit - impact / excavations. "/>
        <s v="Overhead earth wire open circuit - corrosion of connections. "/>
        <s v="Earthing electrodes open circuit / high resistance - corrosive conditions. "/>
        <s v="Earthing electrodes open circuit / high resistance - mechanical damage. "/>
        <s v="Buried earth conductors excessive voltage - degradation of earth grid. "/>
        <s v="Metallic services high touch potential - bridged isolating section in water pipe. "/>
        <s v="Metallic services high touch potential - changes to structures near sub. "/>
        <s v="Metallic services high touch potential - proximity to ZS site. "/>
        <s v="External fences high touch potential - private fence not isolated. "/>
        <s v="Operating mech. fails to open/close - loose trip latch assembly. "/>
        <s v="Operating mech. fails to open/close - loss of lubrication. "/>
        <s v="External insulation degraded - surface contamination/damage. "/>
        <s v="Insulation degraded - surface contamination/damage. "/>
        <s v="Operating mech. fails to open/close - shorted closing contactor coil diode. "/>
        <s v="Operating mech. fails to open/close - stop bolt adjustment drift. "/>
        <s v="Operating mech. fails to spring charge - close spring charging motor failure. "/>
        <s v="Head loss of pressure - leaking gauges. "/>
        <s v="Gate high touch potential - gate opens outwards. "/>
        <s v="Operating mech. fails to spring charge - excess lube on spring pawl. "/>
        <s v="Operating mech. fails to spring charge - spring charge gear pin sheared. "/>
        <s v="Operating mech. slow operation - deteriorated lubrication. "/>
        <s v="Operating mech. slow operation - loss of lubrication. "/>
        <s v="Outdoor enclosure loss of I.R. - bus bar insulation contamination. "/>
        <s v="Outdoor enclosure loss of I.R. - bushing gasket leaks. "/>
        <s v="Outdoor enclosure loss of I.R. - corrosion. "/>
        <s v="Outdoor enclosure loss of I.R. - gasket leaks. "/>
        <s v="Outdoor enclosure loss of I.R. - leaves etc ingress. "/>
        <s v="Outdoor enclosure loss of I.R. - vermin ingress. "/>
        <s v="Pallet switches fail to indicate correctly - indication pallet return spring failed. "/>
        <s v="Link box (air) high resistance - broken connection stud. "/>
        <s v="Link box (air) high resistance - corrosion. "/>
        <s v="Cable overheated - link box water ingress. "/>
        <s v="Link box (air) water ingress - bonding lead / gland seal defective. "/>
        <s v="Cable (general) severed - mechanical damage. "/>
        <s v="Cable joint failed - defective. "/>
        <s v="Cable joint failed - ingress of water. "/>
        <s v="Cable joint overheated connection - corroded / loose. "/>
        <s v="Cable overheated - incorrect link box connections. "/>
        <s v="Cable screen damaged serving - mechanical impact. "/>
        <s v="Cable screen moisture ingress - damaged serving. "/>
        <s v="Insulation degradation - inclusions in XLPE material. "/>
        <s v="Insulation degradation - mechanical damage. "/>
        <s v="Insulation degradation - overheating. "/>
        <s v="Insulation degradation - water treeing. "/>
        <s v="Screen open circuit - corrosion. "/>
        <s v="Screen open circuit - mechanical damage. "/>
        <s v="Cable screen damaged serving - open circuit sheath surge diverter.(SVL) "/>
        <s v="Cable sealing end core movement - design. "/>
        <s v="Cable sealing end loss of I.R. - compound degradation. "/>
        <s v="Cable sealing end loss of I.R. - construction defect. "/>
        <s v="Cable sealing end loss of I.R. - water ingress. "/>
        <s v="Cable sealing end surface tracking - contamination. "/>
        <s v="Cable termination overheated connection - corroded / loose. "/>
        <s v="Cable termination overheated connection - loss of insulating compound. "/>
        <s v="Cable termination overheated connection - poor construction. "/>
        <s v="Pallet switches fail to indicate correctly - missing split pins. "/>
        <s v="Pallet switches fail to indicate correctly - pallet switch misalignment. "/>
        <s v="Pallet switches fail to operate - loose or broken linkage. "/>
        <s v="Pallet switches fails to operate correctly - loose mounting bracket. "/>
        <s v="Pallet switches maloperation - loose mounting screws. "/>
        <s v="Pallet switches maloperation - pallet switch drive arm loose. "/>
        <s v="Pallet switches open circuit - high resistance / dirty contact. "/>
        <s v="Pallet switches open circuit - high resistance / dirty contacts. "/>
        <s v="Pallet switches open circuit / high resistance - dirty contacts. "/>
        <s v="Panel loss of I.R. - surface contamination. "/>
        <s v="Phase chambers loses SF6 gas pressure - damaged 'O' rings / degraded seals. "/>
        <s v="Phase chambers loses SF6 gas pressure - explosion vent. "/>
        <s v="Phase chambers loses SF6 gas pressure - leaking burst plate (explosion vent). "/>
        <s v="Phase chambers loses SF6 gas pressure - rupture disc. "/>
        <s v="Phase chambers SF6 gas degrades - fault operations. "/>
        <s v="Phase chambers SF6 gas degrades - ineffective desiccant bag. "/>
        <s v="Phase chambers SF6 gas degrades - ineffective gas moisture filters. "/>
        <s v="Phase chambers SF6 gas degrades - normal operation. "/>
        <s v="Plug box / umbilical lead damaged plug pins - misaligned plug. "/>
        <s v="Plug box / umbilical lead interlock fails to trip CB - linkage damage. "/>
        <s v="Plug box / umbilical lead loose connections - vibration. "/>
        <s v="Plug box / umbilical lead loss of mech. prot. - age degradation. "/>
        <s v="Plug box / umbilical lead loss of mech. prot. - incorrect plastic bush fitted. "/>
        <s v="Plug box / umbilical lead loss of mech. prot. - mechanical damage. "/>
        <s v="Plug box / umbilical lead loss of mech. prot. - operator error. "/>
        <s v="Plug box / umbilical lead open circuit contacts - misalignment. "/>
        <s v="Plug box broken pins - mechanical damage. "/>
        <s v="Plug box contact fingers/pins open circuit - loose plug box. "/>
        <s v="Plug box contact fingers/pins open circuit - misaligned, dirty, lost spring tension. "/>
        <s v="Plug box cracked ceramic plug - normal operational racking pressure. "/>
        <s v="Plug box damaged plug pins - misaligned plug. "/>
        <s v="Plug box high resistance - lubrication of contacts. "/>
        <s v="Plug box interlock fails to trip CB - linkage damage. "/>
        <s v="Plug box interlocking fails - open trip contacts. "/>
        <s v="Plug box loose connections - vibration. "/>
        <s v="Plug box open circuit contacts - misalignment. "/>
        <s v="Plug box worn/damaged - operational use. "/>
        <s v="Pole can't read pressure gauge - age degradation. "/>
        <s v="Pole loss of current rating - gas pressure lost. "/>
        <s v="Pole loss of current rating - gas pressure not restablished (fault ops). "/>
        <s v="Pole loss of current rating - gas pressure not restablished (normal ops). "/>
        <s v="Pole loss of current rating - gauge not readable. "/>
        <s v="Pole loss of gas pressure - damaged o rings. "/>
        <s v="Pole loss of gas pressure - leaking over pressure valve. "/>
        <s v="Pole loss of gas pressure - unknown leaks. "/>
        <s v="Pole loss of I.R. - contaminated oil. "/>
        <s v="Pole loss of I.R. - deteriorated insulation. "/>
        <s v="Pole loss of I.R. - loss of gas pressure - moisture entry. "/>
        <s v="Pole loss of I.R. - oil is contaminated with water. "/>
        <s v="Pole loss of I.R. - oil leak. "/>
        <s v="Pole loss of I.R. - surface contamination/damage. "/>
        <s v="Poles loss of gas pressure - damaged o rings. "/>
        <s v="Poles loss of gas pressure - mechanical damage. "/>
        <s v="Poles loss of gas pressure - porous castings. "/>
        <s v="Poles loss of I.R. - solid insulation degradation. "/>
        <s v="Poles loss of I.R. - surface contamination (high pollution). "/>
        <s v="Poles loss of I.R. - surface contamination/damage. "/>
        <s v="Poles loss of SF6 gas pressure - damaged explosion vent. "/>
        <s v="Poles loss of SF6 gas pressure - damaged o rings. "/>
        <s v="Poles loss of SF6 gas pressure - mechanical damage. "/>
        <s v="Poles loss of SF6 gas pressure - porous castings. "/>
        <s v="Poles SF6 gas degrades - fault operations. "/>
        <s v="Poles SF6 gas degrades - moisture ingress. "/>
        <s v="Poles SF6 gas degrades - normal operation. "/>
        <s v="Position indicator switch open circuit / high resistance - dirty contacts. "/>
        <s v="Position indicator switch open circuit / high resistance - loose wiring connections. "/>
        <s v="Power and coms connections failed - open circuit. "/>
        <s v="Primary drive rod joints loss of pivot movement - loss of lubrication. "/>
        <s v="Primary isolating contact spout loss of I.R. - cracked bushing. "/>
        <s v="Primary isolating contact spout loss of I.R. - damaged. "/>
        <s v="Primary isolating contacts damaged - lubrication. "/>
        <s v="Primary isolating contacts discoloured / burnt - corona from misaligned braid. "/>
        <s v="Primary isolating contacts high resistance - dirty. "/>
        <s v="Primary isolating contacts high resistance - loss of spring tension. "/>
        <s v="Primary isolating contacts high resistance - oxidisation. "/>
        <s v="Primary isolating contacts high resistance contact - age degradation of contact surfaces. "/>
        <s v="Primary isolating contacts high resistance contact - age degradation of silver coating. "/>
        <s v="Primary isolating contacts high resistance contact - loss of silver coating. "/>
        <s v="Primary isolating contacts high resistance contact - loss of spring tension. "/>
        <s v="Primary isolating contacts high resistance contact - overloading. "/>
        <s v="Primary isolating contacts loss of contact pressure - annealing of springs. "/>
        <s v="Primary isolating contacts loss of contact pressure - contact shock rubbers deteriorated. "/>
        <s v="Primary isolating contacts loss of silver coating - mechanical damage. "/>
        <s v="Primary isolating contacts shorted - broken contact pressure spring. "/>
        <s v="Prot &amp; control card fails - electronics failure. "/>
        <s v="Prot &amp; control card fails - vermin ingress. "/>
        <s v="Racking mech. CB doesn't stay in position - age degradation. "/>
        <s v="Racking mech. CB doesn't stay in position - excessive play in racking mechanism. "/>
        <s v="Racking mech. CB doesn't stay in position - main drive nut (brass) stripped. "/>
        <s v="Racking mech. chain slips - excessive slack in racking mech drive chain. "/>
        <s v="Racking mech. misaligned racking plate - worn/damaged mountings. "/>
        <s v="Racking mech. seizes - lack of lube. "/>
        <s v="Racking mech. seizes - loss of lubrication. "/>
        <s v="Recloser aerial damaged aerial - rust/vermin/theft. "/>
        <s v="Reverse trip device fails to trip - incorrect alignment. "/>
        <s v="Rupture disc assembly leaks - degradation. "/>
        <s v="SCEM card fuse failure - excessive current/voltage. "/>
        <s v="SCEM card rectifier failure - SCEM card failure. "/>
        <s v="Shock absorber fails to damp - oil leak. "/>
        <s v="Shock absorber fails to damp - worn damper. "/>
        <s v="Shock absorber fails to latch - wear, usage. "/>
        <s v="Shock absorber loss of oil - defective seal. "/>
        <s v="Shutters fail to open/close - broken spring. "/>
        <s v="Shutters fail to open/close - linkage damage. "/>
        <s v="Shutters fail to open/close - linkage damage/maloperation. "/>
        <s v="Shutters fails to open/close - broken spring. "/>
        <s v="Shutters prevent racking of CB - damaged. "/>
        <s v="Shutters prevent racking of CB - misaligned or damaged. "/>
        <s v="Shutters prevent racking of CB - misaligned. "/>
        <s v="Spring charge chain broken - defect. "/>
        <s v="Spring charge mech. closes during spring charge - side stop displaced by foreign object. "/>
        <s v="Spring charge mech. fails to latch - linkages detached. "/>
        <s v="Spring charge mech. fails to latch - lubrication degradation. "/>
        <s v="Spring charge stop bolts loose - vibration. "/>
        <s v="Spring charging mech. fails to operate - broken spring. "/>
        <s v="Spring charging mech. out of adjustment - limit switch out of adjustment. "/>
        <s v="Spring charging mech. out of adjustment - normal operation. "/>
        <s v="Spring charging mechanism fails to operate - broken spring. "/>
        <s v="Spring release coil out of adjustment - vibration/drift. "/>
        <s v="Steelwork loss of support - corrosion. "/>
        <s v="Switch interlock damaged - operator error. "/>
        <s v="Switch panel loss of I.R. - internal defect. "/>
        <s v="Tank earth bolt cracked - operational fatigue. "/>
        <s v="Tank lining / barriers damaged - misalignment. "/>
        <s v="zOther cause (unknown / unlisted) - add note."/>
        <s v="Tank lining / barriers flash over - design error. "/>
        <s v="Tank loss of I.R. - solid insulation degradation. "/>
        <s v="Faulty nuetral isolator."/>
        <s v="Tank loss of I.R. - surface contamination (high pollution). "/>
        <s v="Tank loss of I.R. - surface contamination/damage. "/>
        <s v="Tank loss of oil - defective tap seal. "/>
        <s v="Tank loss of oil - tank failure due corrosion (internal). "/>
        <s v="Tank loss of oil - tank failure due corrosion external. "/>
        <s v="Oil seals leak - age degradation. "/>
        <s v="Tank loss of SF6 gas pressure - damaged explosion vent. "/>
        <s v="Tank loss of SF6 gas pressure - damaged o rings. "/>
        <s v="Tank loss of SF6 gas pressure - mechanical damage. "/>
        <s v="Tank loss of SF6 gas pressure - porous castings. "/>
        <s v="Tank SF6 moisture ingress - missing explosion vent cap. "/>
        <s v="Tank SF6 moisture ingress - 'O' ring. "/>
        <s v="Oil pocket does not contain oil - damaged. "/>
        <s v="Oil loss of dielectric strength - low oil level. "/>
        <s v="Coarse selector switch contamination - moisture. "/>
        <s v="Coarse selector switch contamination - normal operation. "/>
        <s v="Diverter tank oil contaminates part surfaces - carbon contamination of oil. "/>
        <s v="Diverter tank oil contamination of oil - normal operation. "/>
        <s v="Diverter tank oil moisture ingress - degraded gaskets. "/>
        <s v="Fine selector switch contamination - carbon buildup. "/>
        <s v="Fine selector switch contamination - moisture. "/>
        <s v="Fine selector switch tracking - carbon/metallic particles. "/>
        <s v="Oil contaminates part surfaces - carbon contamination of oil. "/>
        <s v="Oil contamination - moisture. "/>
        <s v="Oil contamination - normal operation. "/>
        <s v="Trip actuator fails to open - damaged. "/>
        <s v="Trip coil burnt  - overload. "/>
        <s v="Trip coil burnt out - mechanism failure. "/>
        <s v="Trip coil burnt rectifier - overload. "/>
        <s v="Oil low level - thermal expansion and contraction. "/>
        <s v="Trip coil fails to open - high resistance opening circuit. "/>
        <s v="Trip coil fails to open - loose mounting. "/>
        <s v="Trip coil fails to open - opening cap failure. "/>
        <s v="Trip coil fails to operate - open circuit due coil failure. "/>
        <s v="Operating labels missing / incorrect - loss of adhesion. "/>
        <s v="Switch handle bond not directly bonded to operator mat - no mat installed. "/>
        <s v="Refer to hand-written Cause Notes below."/>
        <s v="Diaphragm damaged - degradation. "/>
        <s v="Microswitch maloperation - moisture. "/>
        <s v="Microswitch shorted - burnt/welded contacts. "/>
        <s v="Trip coil fails to trip breaker - jammed core. "/>
        <s v="Trip coil fails to trip breaker - jammed plunger. "/>
        <s v="Trip coil loose mounting bolts - normal operation. "/>
        <s v="Trip coil sticky trip bar - loss of lubrication. "/>
        <s v="Trip mech. defective - loose trip bar. "/>
        <s v="Trip mech. defective trip bar - broken weld. "/>
        <s v="Trip mech. defective trip bar - loose. "/>
        <s v="Trip mech. drive rod shears - loose lock nuts. "/>
        <s v="Trip mech. fails open - corroded / defective trip coil. "/>
        <s v="Trip mech. fails open - dried/wrong lubrication. "/>
        <s v="Trip mech. fails open - loss of spring tension. "/>
        <s v="Trip mech. fails to open - A' pallet misalignment. "/>
        <s v="Trip mech. fails to open - faulty gas density monitor. "/>
        <s v="Trip mech. fails to open - faulty lockout relay. "/>
        <s v="Trip mech. fails to trip - jammed trip button. "/>
        <s v="Trip mech. loose trip plunger - normal operation. "/>
        <s v="Trip mech. restricted trip plunger travel  - degraded lubrication. "/>
        <s v="Trip mech. restricted trip roller movement - degraded lubricant. "/>
        <s v="Trip mech. seized - lack of lube / ingress of contaminant. "/>
        <s v="Trip mech. slow operation - age degradation of lube. "/>
        <s v="Trip mech. slow operation - age degradation of lubrication. "/>
        <s v="Trip mech. slow operation - corroded operating linkages. "/>
        <s v="Trip mech. slow operation - defective trip bar. "/>
        <s v="Trip mech. slow operation - deteriorated lubrication. "/>
        <s v="Trip mech. slow operation - excess lubrication. "/>
        <s v="Trip mech. slow operation - loss of lubrication. "/>
        <s v="Trip mech. slow operation - loss of spring tension. "/>
        <s v="Trip mech. slow operation - loss of trip spring tension. "/>
        <s v="Trip mech. slow operation - wear. "/>
        <s v="Truck bushings damaged - overheated primary isolating contact. "/>
        <s v="Truck bushings loss of I.R. - electrical grading loss. "/>
        <s v="Truck bushings loss of I.R. - internal defect. "/>
        <s v="Truck bushings loss of I.R. - surface contamination. "/>
        <s v="Truck bushings mechanical damage - incorrect contact lubricant. "/>
        <s v="Microprocessor fails to operate - software. "/>
        <s v="Microprocessor incorrect settings - malgrade. "/>
        <s v="Metrosil open circuit - age deterioration. "/>
        <s v="Metrosil short circuit - voltage transient. "/>
        <s v="Memory back-up battery loss of capacity - age degradation. "/>
        <s v="Analogue card open circuit - manufacturing defect. "/>
        <s v="Analogue card short circuit - human error. "/>
        <s v="Analogue card short circuit - internal fault. "/>
        <s v="Connection stud back plane open circuit - loose connection. "/>
        <s v="Connection stud back plane open circuit - manufacturing defect. "/>
        <s v="Input / output card fails to operate - component failure. "/>
        <s v="Relay breather filter blocked - contamination. "/>
        <s v="Connection screws high resistance - incorrect tightening. "/>
        <s v="Connection screws short circuit to adjacent connections - incorrect tightening. "/>
        <s v="Connection stud short circuit to adjacent connections - incorrect tightening. "/>
        <s v="Output relay failure to complete circuit - burnt output relay. "/>
        <s v="Auxiliary relay contacts failure to complete circuit - burning / pitting. "/>
        <s v="Auxiliary relay contacts failure to complete circuit - surface contamination. "/>
        <s v="Brake magnets weak - age degradation. "/>
        <s v="Case shorting bridge open circuit - loss of spring tension. "/>
        <s v="Circuit board incorrect timing - component failure. "/>
        <s v="Contact arms fails to close - contact misalignment. "/>
        <s v="Contact arms fails to open - contact misalignment. "/>
        <s v="Current dial open circuit - rotary switch contact surface contaminated. "/>
        <s v="Current dial open circuit - rotary switch damaged. "/>
        <s v="Directional control contact high resistance - surface contamintation. "/>
        <s v="Flag dropped - incorrect adjustment. "/>
        <s v="Flag jammed / sticky - incorrect adjustment. "/>
        <s v="Flag will not reset - incorrect adjustment. "/>
        <s v="Glass / Perspex misaligned - loose mounting tabs. "/>
        <s v="Hairspring deformed - incorrect maintenance. "/>
        <s v="Hairspring separated from fixed or moving posts - fatigue. "/>
        <s v="Hairspring separated from fixed or moving posts - moving connection loose. "/>
        <s v="Hairspring separated from fixed or moving posts - overloaded trip circuit. "/>
        <s v="Induction disc fails to reset - welded contacts. "/>
        <s v="Induction disc fast rotation - hairspring deterioration. "/>
        <s v="Induction disc fast rotation - loss hair spring tension. "/>
        <s v="Induction disc fast rotation - weak brake magnet. "/>
        <s v="Induction disc high pickup current - defective jewel bearing. "/>
        <s v="Induction disc high pickup current - hairspring deformed. "/>
        <s v="Induction disc high pickup current - sticky backstop. "/>
        <s v="Induction disc low pickup current - hairspring deterioration. "/>
        <s v="Induction disc low pickup current - incorrect adjustment. "/>
        <s v="Induction disc slow rotation - contaminants in brake magnet. "/>
        <s v="Induction disc slow rotation - defective jewel bearing. "/>
        <s v="Induction disc slow rotation - hairspring deformed. "/>
        <s v="Induction disc slow rotation - incorrectly adjusted brake magnet. "/>
        <s v="Induction disc slow rotation - surface contamination on disc. "/>
        <s v="Jewel assembly / shaft lock nut does not rotate correctly - incorrect adjustment. "/>
        <s v="LCD display not working - component defect. "/>
        <s v="LED / Flag jammed / sticky - incorrect adjustment. "/>
        <s v="LED / Flag will not reset - incorrect adjustment. "/>
        <s v="LED number display not working - component defect. "/>
        <s v="Output relay welded closed - overloaded contact. "/>
        <s v="Perspex misaligned - loose mounting tabs. "/>
        <s v="Pickup adjustment incorrectly set - leaf spring tension. "/>
        <s v="Pickup adjustment setting drift - armature pressure change. "/>
        <s v="Pickup adjustment setting drift - component failure. "/>
        <s v="Plug bridge open circuit - bridge sticks open. "/>
        <s v="Plug bridge open circuit - bridge/plug contact surface contaminated. "/>
        <s v="Plug-in moving coil failure to complete circuit - burning / pitting. "/>
        <s v="Plug-in moving coil out of tolerance - corrosion of iron core. "/>
        <s v="Power supply loss of output - component failure. "/>
        <s v="Racking connections high resistance - surface contamination. "/>
        <s v="Relay case distorted - mechanical damage. "/>
        <s v="Relay case mechanical damage - corrosion. "/>
        <s v="Relay contacts failure to complete circuit - out of adjustment. "/>
        <s v="Relay contacts failure to complete circuit - surface contamination. "/>
        <s v="Relay contacts unintentional operation - incorrect adjustment - flag reset arm. "/>
        <s v="Relay cover gasket deteriorated - age / exposure. "/>
        <s v="Relay cover gasket missing / misaligned - incorrect past practice. "/>
        <s v="Relay cover securing assembly damaged / missing - human error / incorrect handling. "/>
        <s v="Relay element remains picked up - surface contamination. "/>
        <s v="Relay settings incorrect time setting - human error. "/>
        <s v="Rotary switch open circuit - surface contaminated. "/>
        <s v="Rotary switch open circuit - worn contacts. "/>
        <s v="Series flag relay dropped - incorrect adjustment. "/>
        <s v="Series flag relay jammed / sticky - incorrect adjustment. "/>
        <s v="Series flag relay will not reset - incorrect adjustment. "/>
        <s v="Trip circuit isolator open circuit - broken linkage / contact. "/>
        <s v="Wiring (general) not effectively earthed - wrong cable. "/>
        <s v="Bias circuit bridge rectifier open circuit - aging. "/>
        <s v="Capacitor loss of dielectric - age degradation. "/>
        <s v="Circuit board bias circuit fails - aging. "/>
        <s v="Circuit board component failure - age/usage. "/>
        <s v="Circuit board harmonic restraint fails - age/usage. "/>
        <s v="Circuit board slow to drop out - component failure. "/>
        <s v="Dip switch open circuit - worn contacts. "/>
        <s v="Disc seized - contamination. "/>
        <s v="Electronic time adjustment setting drift - electrical failure. "/>
        <s v="Front panel interface does not operate - internal failure. "/>
        <s v="Harmonic restraint coil high pick up current - aging of capacitor. "/>
        <s v="Harmonic restraint rectifier open circuit - aging. "/>
        <s v="Internal regulator loss of output - overheating of output transistor. "/>
        <s v="Internal relay insulation damaged - loss of insulation. "/>
        <s v="Jewel bearings cracked - age degradation. "/>
        <s v="Leaf springs on contacts slow to drop out - reduced spring tension. "/>
        <s v="LED / Flag illuminated - component failure. "/>
        <s v="LED / Flag open circuit - age degradation. "/>
        <s v="Mechanical mechanism jammed - worn out. "/>
        <s v="Mechanical time adjustment setting drift - mechanical failure. "/>
        <s v="Microprocessor fails to operate - hardware. "/>
        <s v="Microprocessor high pickup current - analogue drift. "/>
        <s v="Microprocessor incorrect timing - analogue drift. "/>
        <s v="Microprocessor IOC drift - analogue drift. "/>
        <s v="Neutral impedance replicator phase angle setting drift - corroded wiper on pot "/>
        <s v="Operate relay slow operation - age degradation. "/>
        <s v="Operating coil bridge rectifier open circuit - aging. "/>
        <s v="Operating coil does not operate - open circuit. "/>
        <s v="Phase element characteristic shape and size drift - comparator/pot setting. "/>
        <s v="Phase element comparator fails to operate - internal component failure. "/>
        <s v="Phase element comparator operates when not required - internal component failure. "/>
        <s v="Phase element incorrect timing - out of tolerance. "/>
        <s v="Phase element incorrect timing - timer can failure. "/>
        <s v="Phase element phase angle setting drift - corroded wiper on pot "/>
        <s v="Phase element setting voltage out of tolerance - faulty capacitor. "/>
        <s v="Phase element unable to adjust phase angle setting - corrosion. "/>
        <s v="Pickup adjustment incorrectly set - component failure. "/>
        <s v="Pickup adjustment setting drift - circuit board failure. "/>
        <s v="Racking connections open circuit - broken linkage / contact. "/>
        <s v="Relay armature slow to drop out - component failure. "/>
        <s v="Relay armature slow to drop out - residual magnetism. "/>
        <s v="Relay contacts fails to operate - open circuit. "/>
        <s v="Relay contacts failure to complete circuit - damaged. "/>
        <s v="Relay element remains picked up - residual magnetism. "/>
        <s v="Relay PCB failure to operate - component failure. "/>
        <s v="Relay slow operation - age degradation. "/>
        <s v="Relay slow to drop out - component failure. "/>
        <s v="Relay yoke cracked - fatigue. "/>
        <s v="Series electrolytic capacitor open / short circuit - loss of dielectric. "/>
        <s v="Setting links high resistance - incorrect tightening. "/>
        <s v="Setting switch high resistance - mechanical damage. "/>
        <s v="Spring broken/disconnected - fatigue. "/>
        <s v="Voltage coil open circuit - overload. "/>
        <s v="Microprocessor incorrect settings - installation error. "/>
        <s v="Internal wiring shorting - damaged wiring. "/>
        <s v="Trip circuit open circuit - damaged wiring. "/>
        <s v="Wiring (general) loss of insulation resistance - degradation. "/>
        <s v="Wiring (general) loss of insulation resistance - moisture. "/>
        <s v="Wiring (general) PVC insulation deteriorated - age degradation. "/>
        <s v="Wiring (general) PVC insulation deteriorated - oil impregnation. "/>
        <s v="Truck bushings mechanical damage - normal operation. "/>
        <s v="Truck bushings mechanical damage - operational impacts. "/>
        <s v="Truck difficult to move - loss of lubricant. "/>
        <s v="Truck fails/difficult to move - damaged wheels. "/>
        <s v="Truck fails/difficult to move - loss of lubricant. "/>
        <s v="Truck interlock damaged - incorrect operation. "/>
        <s v="Truck interlock damaged - loose bolts. "/>
        <s v="Turbulator connection bolts break/snap - age degradation/fatigue. "/>
        <s v="Turbulator poor arc extinguishing - carbon block inflow ports (fault operations). "/>
        <s v="Turbulator poor arc extinguishing - carbon blocks inflow ports (normal operations). "/>
        <s v="Turbulator poor arc extinguishing - erosion of top plate of turbulator. "/>
        <s v="Turbulator poor arc extinguishing (fault op) - cracked segments. "/>
        <s v="Turbulator poor arc extinguishing (fault op) - excessive carbon. "/>
        <s v="Turbulator poor arc extinguishing (fault op) - internal wear - arc control segments. "/>
        <s v="Turbulator poor arc extinguishing (normal op) - excessive carbon. "/>
        <s v="Turbulator poor arc extinguishing (normal op) - internal wear of turbulator top washer. "/>
        <s v="Turbulator stud caps damaged / dislodged - age degradation. "/>
        <s v="Umbilical lead damaged conduit - operator error. "/>
        <s v="Umbilical lead open circuit - faulty connection. "/>
        <s v="Upper dash pot fails to damp - excessive wear of seals / oil leak. "/>
        <s v="Vacuum interrupter damaged / worn contacts - arcing (fault operations). "/>
        <s v="Vacuum interrupter damaged / worn contacts - arcing (normal operations). "/>
        <s v="Vacuum interrupter damaged / worn contacts - arcing. "/>
        <s v="Analysis Required"/>
        <s v="Faulty contacts."/>
        <s v="Faulty HV carrier."/>
        <s v="Faulty insulator."/>
        <s v="Faulty mechanism."/>
        <s v="Aux Transformer - catastrophic failure."/>
        <s v="Earthing Transformer - catastrophic failure."/>
        <s v="Capacitor can - internal insulation failure."/>
        <s v="Fuse operation."/>
        <s v="Vacuum switch faulty."/>
        <s v="FI Coupling Transformer - catastrophic failure."/>
        <s v="Faulty gas switch."/>
        <s v="Faulty fuse carrier."/>
        <s v="Reactor - catastrophic failure."/>
        <s v="Surge divertor faulty."/>
        <s v="Faulty trip coil."/>
        <s v="Vacuum interrupter damaged / worn contacts - fault operations. "/>
        <s v="Vacuum interrupter damaged / worn contacts - normal operations. "/>
        <s v="Vacuum interrupter fails to extinguish arc - end of mechanical life. "/>
        <s v="SCADA software incorrect alarms - database error. "/>
        <s v="SCADA software incorrect readings - database error. "/>
        <s v="Winding low volts - high impedance secondary connection. "/>
        <s v="Vacuum interrupter fails to extinguish arc - loss of vacuum. "/>
        <s v="Vent pipe blocked - no known failures. "/>
        <s v="Gas switch - low gas."/>
        <s v="Vent pipe damaged - mishandling. "/>
        <s v="Vermin guard damaged - age degradation. "/>
        <s v="VT fuse failure - excessive current/voltage. "/>
        <s v="SF6 loss of dielectric strength - gas impurity. "/>
        <s v="Seals leak - age degradation. "/>
        <s v="SF6 loss of dielectric strength - low gas pressure. "/>
        <s v="SF6 loss of dielectric strength - moisture ingress. "/>
        <s v="VT shorted turns - insulation breakdown. "/>
        <s v="Wiring battery earth - wiring loom caught in door. "/>
        <s v="Barrier boards partial discharge - inadequate clearances. "/>
        <s v="Motorbox contamination of components - corrosion of motor box. "/>
        <s v="Barrier boards tracking - contamination/moisture. "/>
        <s v="Bus bar cover partial discharge - age degradation. "/>
        <s v="Yard surface inadequate insulating level - damaged bitumen surface. "/>
        <s v="Yard surface inadequate insulating level - poor aggregate. "/>
        <s v="Bus bar cover partial discharge - inadequate clearances. "/>
        <s v="Bus bar cover tracking - contamination/moisture. "/>
        <s v="Bus bar joint high resistance - contamination. "/>
        <s v="Bus bar joint high resistance - loose connection. "/>
        <s v="Bus bar joints loss of compound - age degradation. "/>
        <s v="Bus bar joints loss of compound - over heating. "/>
        <s v="Cable box loss of compound - age degradation. "/>
        <s v="Arc chute cracked - normal operation. "/>
        <s v="Barrier board cracked - normal operation. "/>
        <s v="Barrier board cracked - poor manufacturing. "/>
        <s v="Barrier board loose mounting bolts - incorrect torque. "/>
        <s v="Barrier board tracking - contamination. "/>
        <s v="Diverter internal drive jammed - bearing mounting failure. "/>
        <s v="Fine selector switch taper pins in guidebearing (bottom) worn - normal operational wear. "/>
        <s v="Tapchanger motor drive gearbox bearing fails - contaminated oil. "/>
        <s v="Tapchanger motor drive gearbox bearing fails - lack of lubrication. "/>
        <s v="Tapchanger motor drive gearbox bearing fails - normal operation. "/>
        <s v="Coarse selector bleed screw leaks - not correctly tightened. "/>
        <s v="Coarse selector switch bleed screw leaks - not correctly tightened. "/>
        <s v="Fine selector switch bleed screw leaks - not correctly tightened. "/>
        <s v="Diverter contact solid braid broken - fatigue. "/>
        <s v="Diverter open circuit contacts - braid broken (fatigue). "/>
        <s v="Diverter open circuit contacts - main contact braid worn (normal wear). "/>
        <s v="Diverter open circuit contacts - star point braid broken. "/>
        <s v="Main contact braid assembly broken braid - clamping point too tight. "/>
        <s v="Main contact braid assembly broken braid - fatigue. "/>
        <s v="Diverter contacts misaligned - contact carrier worn. "/>
        <s v="Diverter loose contacts - broken contact carrier. "/>
        <s v="Diverter loose contacts - incorrect reassembly. "/>
        <s v="Transition resistors carriage broken - fatigue. "/>
        <s v="Diverter contacts misaligned - contact carrier rivets loose. "/>
        <s v="Fixed contact burn - weakend contact spring pressure. "/>
        <s v="Moving contact burnt - weakend contact spring pressure. "/>
        <s v="Barrier board cracked - high resistance contact. "/>
        <s v="Change-over selector loss of contact pressure - incorrect removal/installation. "/>
        <s v="Change-over selector loss of contact pressure - weakened spring. "/>
        <s v="Course/Fine Selector worn contacts - normal operation. "/>
        <s v="Diverter burning of main and arcing contacts - contact spring broken. "/>
        <s v="Diverter burning of main and arcing contacts - contact spring pressure loss. "/>
        <s v="Diverter burning of main and arcing contacts - normal operation. "/>
        <s v="Diverter burning of main and arcing contacts - roller contact siezed/jammed. "/>
        <s v="Diverter burning of main contacts - loss of even contact pressure. "/>
        <s v="Diverter burning of main contacts - misalignment (operational wear). "/>
        <s v="Diverter burning of main contacts - normal operation. "/>
        <s v="Diverter burnt fixed contacts - loose contact. "/>
        <s v="Diverter burnt fixed contacts - normal operation. "/>
        <s v="Diverter contacts misaligned - incorrect spring tension. "/>
        <s v="Diverter contacts misaligned - worn turnbuckle attachment pins. "/>
        <s v="Diverter external button contact loss of contact pressure - incorrect removal/installation. "/>
        <s v="Diverter external button contact loss of contact pressure - weakened spring. "/>
        <s v="Diverter fixed contact (half rounds) burnt - diverter contact excessive wear. "/>
        <s v="Diverter fixed contact (half rounds) burnt - loss of spring tension. "/>
        <s v="Diverter fixed contact (half rounds) burnt - normal operation. "/>
        <s v="Diverter fixed contact (half rounds) burnt - timing (drop in/out) out of adjustment. "/>
        <s v="Diverter insufficient open contact clearance - weakened spring. "/>
        <s v="Diverter loose contacts - contact sercuring bolt loose. "/>
        <s v="Diverter loose contacts - incorrect contact fitted. "/>
        <s v="Diverter loose contacts - securing contact bolt/pin loose. "/>
        <s v="Diverter loose contacts - weakened spring. "/>
        <s v="Diverter moving contact (A&amp;B segments) worn / burnt - normal operation. "/>
        <s v="Diverter moving main take off contact worn - normal operation. "/>
        <s v="Diverter out of alignment - worn star point drive holes. "/>
        <s v="Diverter worn arcing contacts - normal operation. "/>
        <s v="Drive mechanism excessive movement / play - actuating bearing lock nut loose/missing. "/>
        <s v="Fine selector switch burning of moving contacts - loss of contact pressure. "/>
        <s v="Fine selector switch burning of moving contacts - wear of bottom takeoff contact. "/>
        <s v="Fine selector switch high resistance - damaged button contact. "/>
        <s v="Fine selector switch high resistance - damaged button contact.(assembly error) "/>
        <s v="Fine selector switch high resistance - low contact cylinder spring tension. "/>
        <s v="Fine selector switch high resistance - main/aux contact thickness below spec. "/>
        <s v="Fine selector switch high resistance - main/aux contact worn &lt;min surface area. "/>
        <s v="Fine selector switch high resistance - reduced spring pressure on contacts. "/>
        <s v="Fine selector switch high resistance - worn switching cylinder button contacts. "/>
        <s v="Fine selector switch spear incorrectly positioned - incorrect use (contacts compressed). "/>
        <s v="Fine selector switch unable to removes - badly worn switching contacts. "/>
        <s v="Fine selector switch worn contact - normal operational wear. "/>
        <s v="Fine selector switch worn contact heads (button contacts) - normal operation. "/>
        <s v="Fixed contact burn - loose mounting. "/>
        <s v="Fixed contact open circuit / high resistance - loose wiring termination. "/>
        <s v="Fixed contact worn - normal operation. "/>
        <s v="Fixed contact worn contacts - normal operation. "/>
        <s v="Fixed contacts burnt - loose contact fasteners. "/>
        <s v="Fixed contacts burnt - normal operation. "/>
        <s v="Main contact assembly burnt - loss of contact spring pressure. "/>
        <s v="Main contact assembly worn contacts - normal operation. "/>
        <s v="Main contact assembly worn contacts - poor orginal contacts. "/>
        <s v="Main contact assembly worn roller contacts - normal operation. "/>
        <s v="Moving contact worn moving main contact - normal operation. "/>
        <s v="Moving contact worn roller (MK II onwards) - normal operation. "/>
        <s v="Moving contact worn transition roller - normal operation. "/>
        <s v="Selector contacts (Half Moons + putters) burnt - diverter contact excessive wear. "/>
        <s v="Selector contacts (Half Moons + putters) burnt - loss of spring tension. "/>
        <s v="Selector contacts (Half Moons + putters) burnt - timing (drop in/out) out of adjustment. "/>
        <s v="Selector contacts broken - fatigue. "/>
        <s v="Selector contacts misaligned - loose mounting bolt. "/>
        <s v="Selector contacts misaligned - wear. "/>
        <s v="Selector fixed contact post broken - fatigue. "/>
        <s v="Selector increased contact resistance - surface skin effect on copper. "/>
        <s v="Selector increased contact resistance - surface tarnish on copper. "/>
        <s v="Selector loss of spring tension in moving contact - age degradation. "/>
        <s v="Diverter burning of main contacts - loose/broken copper shim strips. "/>
        <s v="Diverter moving auxiliary arcing contact broken - fatigued copper pressure strips. "/>
        <s v="Diverter moving auxiliary arcing contact broken - fatigued Cu pressure strip (long type). "/>
        <s v="Diverter moving auxiliary arcing contact broken - fatigued Cu pressure strip (short type). "/>
        <s v="Drive mechanism excessive movement / play - worn drive crank bushing. "/>
        <s v="Drive mechanism fails to operate - cracked eccentric crank. "/>
        <s v="Fine selector switch top crank broken - fatigue. "/>
        <s v="Motor drive accelerated aging - cabinet seals allow moisture ingress. "/>
        <s v="Motorbox - Drive mechanism accelerated aging - cabinet seals allow moisture ingress. "/>
        <s v="Motorbox contamination of components - door seal deteriorated / missing. "/>
        <s v="Motorbox moisture buildup - leaking door seal. "/>
        <s v="Motorbox motor / mech failure - cabinet seals. "/>
        <s v="Tapchanger motor drive accelerated aging - cabinet seals allow moisture ingress. "/>
        <s v="Coarse selector switch coupling bolts undone - normal operation (vibration). "/>
        <s v="Coarse selector switch fibre rolling gear stripped - normal operational wear. "/>
        <s v="Diverter incorrect contact travel - excess movement - Div operating rod pins. "/>
        <s v="Diverter internal drive broken at shear point - motorbox driven through limits. "/>
        <s v="Diverter internal drive loose - normal operational wear. "/>
        <s v="Drive mechanism does not transfer drive energy - bakerlite drive wheel broken. "/>
        <s v="Drive mechanism does not transfer drive energy - chain tensioner breaks. "/>
        <s v="Drive mechanism does not transfer drive energy - drive bolts fail. "/>
        <s v="Drive mechanism does not transfer drive energy - drive pin fails. "/>
        <s v="Drive mechanism does not transfer drive energy - shear pin fails. "/>
        <s v="Drive mechanism excessive movement / play - degraded 'O' ring. "/>
        <s v="Drive mechanism excessive movement / play - geneva wheel / gear worn. "/>
        <s v="Drive mechanism excessive movement / play - geneva wheel bearing play. "/>
        <s v="Drive mechanism excessive movement / play - loose drive chain. "/>
        <s v="Drive mechanism excessive movement / play - loose drive pin. "/>
        <s v="Drive mechanism fails to operate - broken drive disc tooth. "/>
        <s v="Drive mechanism fails to operate - worn drive disc. "/>
        <s v="Drive mechanism incorrect drive alignment - fixed contacts installed incorrectly. "/>
        <s v="Drive mechanism incorrect drive alignment - incorrect motor/chain replacement. "/>
        <s v="Drive mechanism incorrect drive alignment - loose drive bolts on drive coupling. "/>
        <s v="Drive mechanism incorrect drive alignment - loose pins. "/>
        <s v="Drive mechanism incorrect drive alignment - loss of tension on chain drive. "/>
        <s v="Drive mechanism upper gear unit connection sheared - wear (material not hardened). "/>
        <s v="Fine selector switch brass gears stripped - normal operational wear. "/>
        <s v="Fine selector switch drive pin falls out of input coupling - normal operational wear. "/>
        <s v="Fine selector switch drive pin on shaft falls out - normal operational wear. "/>
        <s v="Fine selector switch drive tube between gearbox worn - normal operation. "/>
        <s v="Fine selector switch internal drive shaft broken - fatigue. "/>
        <s v="Fine selector switch internal drive tube broken - fatigue. "/>
        <s v="Fine selector switch operating tongue worn - normal operation. "/>
        <s v="Motor drive overrun - fails to uncouple. "/>
        <s v="Motor drive shaft pin sheared - normal operational wear. "/>
        <s v="Motorbox - Drive mechanism does not change tap position - broken V Belt. "/>
        <s v="Motorbox - Drive mechanism drive shaft drive pin sheared - normal operational wear. "/>
        <s v="Motorbox - Drive mechanism overruns - grease on flywheel. "/>
        <s v="Motorbox - Drive mechanism stuck between taps - geneva wheel failure. "/>
        <s v="Motorbox failure to stop on tap - out of adjustment. "/>
        <s v="Motorbox loss of drive - broken shear pin. "/>
        <s v="Motorbox loss of drive - drum controller seized. "/>
        <s v="Tapchanger motor drive drive shaft drive pin sheared - normal operational wear. "/>
        <s v="Tapchanger motor drive shaft pin sheared - normal operational wear. "/>
        <s v="Motorbox loss of drive - defective drive circuit board. "/>
        <s v="Diverter does not operate correctly - insulator attachment bolt loose/broken. "/>
        <s v="Drive mechanism loose - normal operational wear. "/>
        <s v="Selector contacts misaligned - drive insulator lithage failure. "/>
        <s v="Binary encoder does not operate - faulty diode matrix. "/>
        <s v="Motor drive fails to operate - faulty motor control circuit. "/>
        <s v="Motor drive fails to operate - loose connections. "/>
        <s v="Motorbox - Drive mechanism fails to operate - loose connections. "/>
        <s v="Motorbox contamination of components - heater defective. "/>
        <s v="Motorbox control defect - contacts corroded. "/>
        <s v="Motorbox control defect - raise / lower contactor defect. "/>
        <s v="Motorbox fails to regulate - faulty motor control circuit. "/>
        <s v="Motorbox fails to regulate - faulty sensing control circuit - ops. "/>
        <s v="Motorbox loss of drive - burn out thermal overload. "/>
        <s v="Motorbox loss of drive - defective contactor. "/>
        <s v="Motorbox loss of drive - motor capacitor failure. "/>
        <s v="Motorbox loss of drive - thermal overload on motor tripped. "/>
        <s v="Motorbox moisture buildup - heater not operating. "/>
        <s v="Motorbox motor / mech failure - heater fail tapchanger control cabinet. "/>
        <s v="Split segment switch (// ops receive) malfunction - debris around switch contacts. "/>
        <s v="Split segment switch (// ops receive) malfunction - open/short circuit. "/>
        <s v="Tap pos'n indicator switch (// ops send) malfunction - debris around switch contacts. "/>
        <s v="Tapchanger motor drive fails to operate - loose connections. "/>
        <s v="Tapchanger motor drive fails to operate - loss of power supply. "/>
        <s v="Tapchanger motor drive fails to operate - manual drive not reset. "/>
        <s v="Tapchanger motor drive fails to operate - pallet switch broken. "/>
        <s v="Tapchanger motor drive operates in one direction only - faulty motor control circuit. "/>
        <s v="Motor drive accelerated aging - leaking seals. "/>
        <s v="Motor drive fails to operate - motor insulation failure. "/>
        <s v="Motorbox - Drive mechanism fails to operate - motor failure. "/>
        <s v="Motorbox loss of drive - motor burnt out (age). "/>
        <s v="Motorbox loss of drive - motor fail. "/>
        <s v="Motorbox motor burnt out - internal failure. "/>
        <s v="Tapchanger motor drive fails to operate - motor failure. "/>
        <s v="Drive mechanism fails to operate - sping anchor screw dislodged. "/>
        <s v="Fine selector switch energy accumulator broken - fatigue. "/>
        <s v="Fine selector switch mechanism jammed - sping anchor screw dislodged. "/>
        <s v="Fine selector switch tap changer energy accumulator springs broken - fatigue. "/>
        <s v="Gear plate jammed - spring discharge in rev. dir. "/>
        <s v="Gear plate slow operation - broken accumulator spring. "/>
        <s v="Gear plate slow operation - degraded accumulator spring. "/>
        <s v="Motorbox - Drive mechanism reduced speed/drive force - broken accumulator spring. "/>
        <s v="Motorbox incorrect tap change - broken or stretched energy spring. "/>
        <s v="Tapchanger head slow operation - degraded accumulator spring. "/>
        <s v="Oil contamination of oil - corroded explosion vent. "/>
        <s v="Fine selector switch fibre worm wheel stripped - normal operational wear. "/>
        <s v="Coarse selector switch tracking - carbon/metallic particles. "/>
        <s v="Coarse selector leaking gasket - age degradation. "/>
        <s v="Coarse selector switch leaking gasket - age degradation. "/>
        <s v="Diverter tank oil gasket leaks - age degradation. "/>
        <s v="Drive mechanism excessive movement / play - worn universal joint. "/>
        <s v="Fine selector switch gasket on oil surge relay valve leaking - age degradation. "/>
        <s v="Fine selector switch gasket on oil surge relay/valves leaking - age degradation. "/>
        <s v="Fine selector switch spindle gasket leaking - age degradation. "/>
        <s v="Fine selector switch top selector plate gasket leaking - age degradation. "/>
        <s v="Fine selector top selector plate gasket leaking - age degradation. "/>
        <s v="Oil contamination - degraded 'O' ring on head. "/>
        <s v="Oil gasket leaks - age degradation. "/>
        <s v="Oil gasket leaks - degradation. "/>
        <s v="Oil gasket leaks - normal usage. "/>
        <s v="Oil selector gasket leaks - age degredation. "/>
        <s v="Oil selector gasket leaks - damaged when opening selector tank. "/>
        <s v="Drive mechanism bevel gearbox seized - loss of lubrication. "/>
        <s v="Motor drive accelerated aging - oil contaminated with water. "/>
        <s v="Motorbox contamination of components - gearbox leaks oil. "/>
        <s v="Motorbox gearbox oil leaks - defective seals. "/>
        <s v="Motorbox loss of drive - bevel gears lack of lubrication. "/>
        <s v="Motorbox loss of drive - gearbox loss of lubricant. "/>
        <s v="Motorbox oil leaks - defective seals. "/>
        <s v="Oil contamination of diverter oil - water ingress -corroded top gearbox covr. "/>
        <s v="Tapchanger motor drive accelerated gearbox component wear - lubricant contaminated. "/>
        <s v="Tapchanger motor drive accelerated gearbox component wear - oil contaminated with water. "/>
        <s v="Tapchanger motor drive low oil level - leaking seals. "/>
        <s v="Fine selector switch unable to read position - deposits on top of tap changer head. "/>
        <s v="Insulating plates surface tracking - surface contamination. "/>
        <s v="Diverter tank oil contamination of oil - damaged lid studs. "/>
        <s v="Oil contamination - damaged lid studs. "/>
        <s v="Oil contamination - stripped/ broken lid studs. "/>
        <s v="Motorbox - Drive mechanism overruns - brake out of adjustment. "/>
        <s v="Motorbox - Drive mechanism overruns - grease on brake linings. "/>
        <s v="Motorbox excessive brake wear - incorrect brake adjustment. "/>
        <s v="Motorbox fails to stop on tap - brake failure. "/>
        <s v="Motorbox failure to stop on tap - loose brake mountings. "/>
        <s v="Motorbox failure to stop on tap - worn brakes. "/>
        <s v="Motorbox loss of drive - brake mounting broken. "/>
        <s v="Motorbox motor burnt out - brake failure. "/>
        <s v="Tapchanger motor drive incorrect overrun adjustment - brake broken. "/>
        <s v="Tapchanger motor drive incorrect overrun adjustment - brake misaligned. "/>
        <s v="Counter mask jammed - loss of lubrication. "/>
        <s v="Motorbox loss of drive - lack lubrication. "/>
        <s v="Drive misaligned malfunction tap position switch - open/short circuit. "/>
        <s v="Motor drive fails to operate - limit switch damaged. "/>
        <s v="Motor drive overrun - limit switch maloperation. "/>
        <s v="Motorbox - Drive mechanism fails to operate - limit switch pin broken. "/>
        <s v="Motorbox - Drive mechanism overruns - limit switch failure. "/>
        <s v="Motorbox control defect - defective limits contaminated. "/>
        <s v="Motorbox control defect - drumswitch (46 Switch) shorting. "/>
        <s v="Motorbox control defect - limit switch out of adjustment. "/>
        <s v="Motorbox drives thru upper or lower limit - limit switch failed. "/>
        <s v="Tapchanger motor drive drives through upper/lower limits - gearbox not uncoupled on reaching limit. "/>
        <s v="Tapchanger motor drive drives through upper/lower limits - limit switch maloperation. "/>
        <s v="Tapchanger motor drive fails to operate - limit switch actuator shear pin broken. "/>
        <s v="Tapchanger motor drive fails to operate - limit switch broken. "/>
        <s v="Tapchanger motor drive operates in one direction only - defective directional limit switch. "/>
        <s v="Motor drive fails to operate - maintaining cam fails. "/>
        <s v="Motorbox loss of drive - maintaining switch failed. "/>
        <s v="Tapchanger motor drive operates in one direction only - maintaining cam switch fails to close. "/>
        <s v="Motor drive fails to operate - manual drive not reset. "/>
        <s v="Motorbox loss of drive - crank handle interlock not released. "/>
        <s v="Motorbox no manual crank operation - cable interlock stretched. "/>
        <s v="Tapchanger motor drive fails to operate - interlock failure. "/>
        <s v="Tapchanger motor drive operates when manual op handle fitted - interlock failure. "/>
        <s v="Tapchanger motor drive unable to operate manually - manual operating handle corroded. "/>
        <s v="Drive mechanism does not transfer drive energy - mechanism seized. "/>
        <s v="Motorbox loss of drive - maintaining switch return springs seized. "/>
        <s v="Tapchanger head excessive wear - loss of lubrication. "/>
        <s v="Tapchanger head slow operation - loss of lubrication. "/>
        <s v="Coarse selector switch worm wheel stripped - mechanism binding. "/>
        <s v="Motorbox - Drive mechanism does not change tap position - broken drive chain. "/>
        <s v="Motorbox - Drive mechanism does not change tap position - loss of drive tension. "/>
        <s v="Motorbox fails to regulate - faulty tapchanger mechanism. "/>
        <s v="Tap position indicator incorrect - broken drive chain. "/>
        <s v="Motorbox oil leaks - main gasket degraded. "/>
        <s v="Coarse selector sight glass gasket leaks - age degradation. "/>
        <s v="Coarse selector switch sight glass gasket leaks - age degradation. "/>
        <s v="Diverter tank oil moisture ingress - tap range cover misaligned. "/>
        <s v="Fine selector oil surge relay - age degradation. "/>
        <s v="Fine selector spindle gasket leaking - age degradation. "/>
        <s v="Fine selector switch sight glass gasket leaks - age degradation. "/>
        <s v="Motorbox moisture ingress - degraded tap range cover gasket. "/>
        <s v="Change-over selector high resistance - oxidation of contacts. "/>
        <s v="Coarse selector switch high resistance - oxidation of contacts. "/>
        <s v="Drive misaligned malfunction tap position switch - debris around switch contacts. "/>
        <s v="Drive misaligned mismatch on indicated position - incorrect reinstatement. "/>
        <s v="Fine selector switch position indicator out of alignment - do to incorrect reinstatement. "/>
        <s v="Max/min tap range indicator illegible - surface scratched during resetting. "/>
        <s v="Max/min tap range indicator incorrect indication - indicator arms binding. "/>
        <s v="Max/min tap range indicator seized - aging of lubrication. "/>
        <s v="Max/min tap range indicator siezed hands - corrosion/binding. "/>
        <s v="Tap location disk unable to read - paint faded. "/>
        <s v="Tap position indicator incorrect - incorrect assembly. "/>
        <s v="Tap position indicator incorrect position - worn worm drive attachment. "/>
        <s v="Tap pos'n indicator switch (// ops send) malfunction - open/short circuit. "/>
        <s v="Tap pos'n indicator switch malfunction - debris around switch contacts. "/>
        <s v="Tap pos'n indicator switch malfunction - open/short circuit. "/>
        <s v="Tapping range indicator broken - degradation. "/>
        <s v="Tapping range indicator inoperative - loose shaft attachment. "/>
        <s v="Tapping range indicator inoperative - tight attachment. "/>
        <s v="Coarse selector switch shear pins broken - misaligned selector. "/>
        <s v="Coarse selector switch shear pins broken - siezed internal drive shaft. "/>
        <s v="Drive mechanism jammed selector - foreign object. "/>
        <s v="Fine selector switch contact flashover - incorrect assembly. "/>
        <s v="Fine selector switch loss of insulation - foreign object. "/>
        <s v="Oil migrates between Div and main tanks - non oil tight design. "/>
        <s v="Suction pipe bearing cone seperated - loose. "/>
        <s v="Drive mechanism spring charge pawl tension spring fails - fatigue. "/>
        <s v="Fine selector switch pawl rollers / pins worn - normal operation. "/>
        <s v="Selector high resistance connections - defective solder joint. "/>
        <s v="Selector high resistance connections - loose connections. "/>
        <s v="Fine selector switch high resistance - wear on bottom of switching cylinder. "/>
        <s v="Fine selector switch worn thrust plate - normal operational wear. "/>
        <s v="Coarse selector shaft seal leaks - normal operational wear. "/>
        <s v="Coarse selector switch shaft seal leaks - normal operational wear. "/>
        <s v="Fine selector switch shaft seal leaks - normal operational wear. "/>
        <s v="Diverter drive rod operating pin sheared - fatigue. "/>
        <s v="Coarse selector switch high resistance - weak moving contact springs. "/>
        <s v="Tapchanger head jammed - broken shock absorbing springs. "/>
        <s v="Tapchanger head jammed - dislodged shock absorbing springs. "/>
        <s v="Tapchanger head jammed - spring discharge in rev. dir. "/>
        <s v="Diverter worn star point shunt contacts - normal operation. "/>
        <s v="Fine selector switch burning of moving contacts - excess lateral movement in cylinder. "/>
        <s v="Fine selector switch burning of moving contacts - wear of fixed main/ auxillary contacts. "/>
        <s v="Fine selector switch high resistance - worn switching cylinder tube. "/>
        <s v="Fine selector switch paper cylinders loss of insulation - moisture. "/>
        <s v="Fine selector switch switching tube binds in outer tube - new tube fitted. "/>
        <s v="Insulating shaft surface tracking - surface contamination. "/>
        <s v="Oil cylinder fixed contacts burnt - loose contact shell fasteners. "/>
        <s v="Oil cylinder fixed contacts burnt - normal operation. "/>
        <s v="Oil cylinder fixed contacts worn - normal operation. "/>
        <s v="Selector tube tracking - contaminated oil. "/>
        <s v="Operation counter count does not increment - drive linkage defect. "/>
        <s v="Operation counter count does not increment - internal defect. "/>
        <s v="Operation counter count does not increment - loose grub screw on counter shaft. "/>
        <s v="Operation counter count does not increment - loose grub screw. "/>
        <s v="Tap position disk incorrect position - loose attachment. "/>
        <s v="Tap position disk unable to read - paint faded. "/>
        <s v="Tap position disk unable to read - viewing window foggy. "/>
        <s v="Max/min tap range indicator loose - 'O' ring degraded. "/>
        <s v="Diverter moving contact (A&amp;B segments) worn / burnt - reactor open circuit. "/>
        <s v="Resistors/Reactors change in electrical properties - degradation. "/>
        <s v="Resistors/Reactors open circuit - tap changer between taps. "/>
        <s v="Diverter resistors (AFR Types) open circuit - fatigue. "/>
        <s v="Resistors change in nominal resistance - age degradation. "/>
        <s v="Resistors change in nominal resistance - degradation. "/>
        <s v="Resistors change in resistance - age degradation. "/>
        <s v="Resistors open circuit - fatigue of solid connecting wire. "/>
        <s v="Resistors open circuit - tap changer between taps. "/>
        <s v="Resistors open circuit - tap changer stuck between taps. "/>
        <s v="Resistors open circuit - wire fatigue. "/>
        <s v="Resistors short circuited - reinstatement error. "/>
        <s v="Resistors/Reactors open circuit - fatigue of solid connecting wire. "/>
        <s v="Transition resistors change in nominal resistance - age degradation. "/>
        <s v="Transition resistors change in nominal resistance - degradation. "/>
        <s v="Transition resistors open circuit (burnt out) - resistor mounts broken. "/>
        <s v="Transition resistors open circuit (burnt out) - tap changer between taps. "/>
        <s v="Cyclometer threshold met - normal maintenance due."/>
        <s v="Cable box loss of compound - over heating. "/>
        <s v="Circuit breaker insulation breakdown - age degradation. "/>
        <s v="Circuit breaker surface tracking - contamination. "/>
        <s v="Circuit breaker surface tracking - epoxy/resin breakdown. "/>
        <s v="Earth mechanism open circuit earth - operator error. "/>
        <s v="Earth switch contacts open circuit - joint fatigue. "/>
        <s v="Earth switch contacts open circuit - mechanical failure. "/>
        <s v="Earth switch contacts open circuit - misalignment. "/>
        <s v="Earth switch contacts open circuit - switch onto fault. "/>
        <s v="Circuit breaker high resistance - vacuum interrupter. "/>
        <s v="Instrument transformer block insulation breakdown - heating. "/>
        <s v="Instrument transformer block surface tracking - epoxy/resin breakdown. "/>
        <s v="Insulator mechanical failure - mechanical forces. "/>
        <s v="Insulator partial discharge - internal void. "/>
        <s v="Insulator partial discharge - poor clearances. "/>
        <s v="Insulator surface tracking - age degradation. "/>
        <s v="Insulator surface tracking - moisture. "/>
        <s v="Electrical interlock unable to operate - open circuit. "/>
        <s v="Mechanical interlock unable to operate - lack lubrication. "/>
        <s v="Mechanical interlock unable to operate - mechanical damage. "/>
        <s v="Switch contacts open circuit - joint fatigue. "/>
        <s v="Switch contacts open circuit - mechanical failure. "/>
        <s v="Bladder (external) ruptured - age degradation. "/>
        <s v="Bladder (internal) obstructing breather - rupture. "/>
        <s v="TX breather moisture ingress - undersized. "/>
        <s v="External bushing damaged porcelain - flashover - lightning. "/>
        <s v="External bushing damaged porcelain - mechanical impact "/>
        <s v="External bushing damaged porcelain - vandalism. "/>
        <s v="External bushing damaged porcelain - wildlife. "/>
        <s v="External bushing low resistance - surface contamination. "/>
        <s v="External bushing internal fault - contaminated oil. "/>
        <s v="External bushing internal fault - delamination (age deterioration) "/>
        <s v="External bushing internal fault - loss of capacitive grading. "/>
        <s v="External bushing internal fault - moisture ingress from defective seals. "/>
        <s v="External bushing internal fault - oil loss. "/>
        <s v="External bushing internal fault - DLA test point earthing defective "/>
        <s v="Bushings faulty connection - corrosion / poor connection. "/>
        <s v="Internal bushing damaged porcelain - movement "/>
        <s v="Tank failure to contain oil - tank bushing leaks. "/>
        <s v="Oil gauge incorrect indication - damaged floats "/>
        <s v="Oil gauge incorrect indication - ingress of moisture "/>
        <s v="Oil gauge incorrect indication - jammed pointers (corrosion of aluminium) "/>
        <s v="Oil gauge incorrect indication - vibration mounts fail "/>
        <s v="Oil contaminated - rusty / wet conservator. "/>
        <s v="TX control indication failure - blown fuse / bulb. "/>
        <s v="Control cabinet contaminant ingress - heater failed. "/>
        <s v="Auxiliary cooling system not operating - defective contactor. "/>
        <s v="Auxiliary cooling system not operating - oil pump starter fail. "/>
        <s v="Cooling fan not operating - motor circuit breaker defective. "/>
        <s v="Cooling fan not operating - water in terminal box "/>
        <s v="Cooling fan not operating - wiring defect. "/>
        <s v="Oil flow indicator leaks - corroded / damaged. "/>
        <s v="Oil flow indicator not operating - mechanical failure. "/>
        <s v="Oil flow relay not operating - internal defect. "/>
        <s v="Oil pump not operating - motor circuit breaker incorrectly set. "/>
        <s v="Oil pump not operating - water in terminal box "/>
        <s v="Oil pump not operating - wiring defect. "/>
        <s v="Auxillary cooling system excess / unusual noise - fan bearing. "/>
        <s v="Auxillary cooling system excess / unusual noise - loose fan mounting. "/>
        <s v="Cooling fan excess / unusal noise - defective bearing. "/>
        <s v="Cooling fan not operating - corroded case. "/>
        <s v="Cooling fan not operating - seized fan. "/>
        <s v="Auxillary cooling system excess / unusual noise - pump bearing. "/>
        <s v="Oil pump not operating - corroded case. "/>
        <s v="Oil pump not operating - internal defect. "/>
        <s v="Oil pump not operating - motor circuit breaker defective. "/>
        <s v="Oil pump not operating - motor soft starter malfunction. "/>
        <s v="Oil pump not operating - seized pump. "/>
        <s v="Oil pump not operating - sheared impeller shaft "/>
        <s v="Tank failure to contain oil - corrosion. "/>
        <s v="Cable end box flashover - excessive moisture ingress in end box. "/>
        <s v="TX link box loss of insulation - degradation of insulation. "/>
        <s v="Cable end box failure of tank to contain oil - deteriorated gaskets. "/>
        <s v="Explosion vent ruptured or cracked - fatigue "/>
        <s v="Explosion vent unsuitable - incorrect material fitted. "/>
        <s v="Oil contaminated - damaged explosion vent. "/>
        <s v="Winding insulation failure - degradation of paper. "/>
        <s v="Conservator valve closed - not opened after maintenance. "/>
        <s v="Bladder (internal) obstructing breather - incorrect oil filling procedure "/>
        <s v="Pipework leaks - corrosion. "/>
        <s v="Pipework leaks - defective valve. "/>
        <s v="Tank failure to contain oil - broken capillary tube. "/>
        <s v="Tank failure to contain oil - external CT terminals leak. "/>
        <s v="Tank failure to contain oil - leaking cocks (valves). "/>
        <s v="Tank failure to contain oil - leaking gauge glass. "/>
        <s v="Tank failure to contain oil - pressure relief device leaks. "/>
        <s v="Tank failure to contain oil - deteriorated gaskets. "/>
        <s v="Tank failure to contain oil - leaking fins/radiator. "/>
        <s v="Tank failure to contain oil - vandalism. "/>
        <s v="TX oil leaks."/>
        <s v="Winding insulation failure - degradation of paper (Furans Test). "/>
        <s v="Winding insulation failure - electrical damage (Gassing/Arcing). "/>
        <s v="Winding insulation failure - ingress of moisture. "/>
        <s v="Oil loss of insulation - low electric strength (breakdown kV). "/>
        <s v="Oil loss of insulation - moisture contamination. "/>
        <s v="Oil loss of insulation - poor oil quality. "/>
        <s v="Winding insulation failure - overloading (Heating). "/>
        <s v="Bladder (external) ruptured - pressure relief device fail. "/>
        <s v="Pressure relief valve fails to operate - corroded / damaged. "/>
        <s v="Pressure relief valve fails to operate - jammed "/>
        <s v="Radiator ineffective cooling - fin blocked. "/>
        <s v="Radiator ineffective cooling - valve inoperable. "/>
        <s v="Core loss of clamping pressure - core shrinkage. "/>
        <s v="Core loss of clamping pressure - through fault. "/>
        <s v="Core excess noise - lamination loose. "/>
        <s v="Core excess noise - loss of core clamping. "/>
        <s v="Core multiple earth points - core/frame insulation defect. "/>
        <s v="Core not effectively earthed - burnt off. "/>
        <s v="Core not effectively earthed - missing / open bond. "/>
        <s v="Oil accelerated degredation - excessive oil temperature. "/>
        <s v="Winding no output power - continuity failure. "/>
        <s v="Oil gauge incorrect indication - blocked sight glass. "/>
        <s v="Oil gauge incorrect indication - dirty sight glass "/>
        <s v="TX breather moisture ingress - cracked or broken cylinder. "/>
        <s v="TX breather moisture ingress - EZY dry bottle cracked. "/>
        <s v="TX breather moisture ingress - silica gel consumed. "/>
        <s v="OTI false alarms - ingress of moisture. "/>
        <s v="OTI false alarms - internal defect. "/>
        <s v="OTI false alarms - vibration mounts fail "/>
        <s v="OTI incorrect indication - age degradation. "/>
        <s v="OTI inoperative - internal defect. "/>
        <s v="WTI current transformer incorrect output - internal defect. "/>
        <s v="Capillary broken - mechanical damage. "/>
        <s v="Cooling fan not operating - OTI switch maloperation. "/>
        <s v="Indication needle missing - vibration. "/>
        <s v="Mercury switch open circuit - fatigue. "/>
        <s v="Microswitch open circuit - fatigue. "/>
        <s v="Oil pump not operating - thermal indicator switch maloperation. "/>
        <s v="OTI inoperative - broken capillary tube. "/>
        <s v="Potentiometer resistance change - mechanical damage. "/>
        <s v="Relay case damage mounting - age degradation. "/>
        <s v="Shunt resistor resistance change - age degradation. "/>
        <s v="TX ancilliary components excess noise - loose components. "/>
        <s v="Switch contacts open circuit - misalignment. "/>
        <s v="Switch contacts open circuit - switch onto fault. "/>
        <s v="Switch contacts open circuit - worn contacts. "/>
        <s v="Switch mech. open circuit - operator error. "/>
        <s v="Panels loose panels - incorrect installation. "/>
        <s v="Cable gland does not seal - incorrect installation. "/>
        <s v="Insulator flashover - vermin. "/>
        <s v="Insulated board loss of I.R. - damage/second earth. "/>
        <s v="Primary contact spout partial discharge - contamination/moisture. "/>
        <s v="Primary contact spout partial discharge - voids in epoxy. "/>
        <s v="Primary contact spouts high resistance - contamination. "/>
        <s v="Primary contact spouts high resistance - loose primary connection. "/>
        <s v="Primary contact spouts partial discharge - contamination. "/>
        <s v="Bus / circuit shutters mechanical damage - operator error. "/>
        <s v="Relay poor regulation - incorrect settings. "/>
        <s v="Transducer incorrect volts - setting drift. "/>
        <s v="Capacitive element shorted - degradation. "/>
        <s v="Insulation loss of dielectric strength - ageing of insulation. "/>
        <s v="Insulation partial discharge - voids/gas in insulation. "/>
        <s v="Winding open circuit primary earth - human error. "/>
        <s v="Winding shorted turns - paper insulation failure. "/>
        <s v="Alarm contacts open circuit - internal failure. "/>
        <s v="Load drop compensation circuit (LDC) fails - internal failure. "/>
        <s v="Relay contacts open circuit - corrosion. "/>
        <s v="Relay contacts open circuit - internal failure. "/>
        <s v="Relay input TX open circuit - age degradation. "/>
        <s v="VT fuse open circuit - fatigue/overload. "/>
        <s v="VT fuse open circuit - secondary fault. "/>
        <s v="Chassis corrosion - lost of protective coating. "/>
        <s v="Panels damaged - cable termination failure. "/>
        <s v="Panels damaged - internal bus fault. "/>
        <s v="Panels misalignment - building movement. "/>
        <s v="Other - Add Note"/>
        <s v="CAPE Failure"/>
        <s v="Firmware Upgrade"/>
        <s v="Lightning Strike"/>
        <s v="Vermin"/>
        <s v="Modem Failure"/>
        <s v="Poor Coverage - Yargi Required"/>
        <s v="Commissioning Required"/>
        <s v="Memory Error Corection"/>
        <s v="MPM Failure"/>
        <s v="Setting Change Required"/>
        <s v="System Spare"/>
        <s v="Burnt Out"/>
        <s v="Damaged"/>
        <s v="Failure To Charge"/>
        <s v="CAPM Failure"/>
        <s v="Moisture Ingress"/>
        <s v="Driver Failure"/>
        <s v="PSM Failure "/>
        <s v="SCEM Failure"/>
        <s v="Routine Maintenance"/>
        <s v="Damaged Connectors"/>
        <s v="Open Circuit"/>
        <s v="Broken/Damaged Bushing/Connection"/>
        <s v="Winding Failure"/>
        <s v="Fuse Under Rated"/>
        <s v="VT Over Loaded"/>
        <s v="Bushing Failure"/>
        <s v="Mechanism Failure"/>
        <s v="Tank Failure"/>
        <s v="4 Yearly Test"/>
        <s v="Matching Input Voltage/Current Readings"/>
        <s v="Dirt Contamination"/>
        <s v="Oil Over &gt;30Ppm Moisture"/>
        <s v="Oil Voltage Test Breakdown &lt;30Kv"/>
        <s v="PCB Content"/>
        <s v="Dial Corroded"/>
        <s v="Glass/Plastic Face Dirty/Degraded"/>
        <s v="Grub Screw Failure"/>
        <s v="Internal Gearing Failure"/>
        <s v="Snapped Drive Shaft"/>
        <s v="Split Pin Failure"/>
        <s v="Solenoid Failure"/>
        <s v="Sticking Springs/Gears"/>
        <s v="Broken /Snapped Bolt/Bracket"/>
        <s v="Leaking Fins"/>
        <s v="Leaking From Bushing"/>
        <s v="Leaking Gate Valve"/>
        <s v="Leaking Sight Glass"/>
        <s v="After Corrosion Repairs"/>
        <s v="Age/ Peeling"/>
        <s v="Burnt Off From Flashover"/>
        <s v="Jammed"/>
        <s v="Lost Spring Tension"/>
        <s v="Indicator Float Sunken"/>
        <s v="Leaking"/>
        <s v="Sight Glass Dirty"/>
        <s v="Broken /Snapped"/>
        <s v="Burnt Contacts"/>
        <s v="Damaged Stem"/>
        <s v="Closed Circuit"/>
        <s v="Contact Wear"/>
        <s v="Upgrade To Control Functions"/>
        <s v="Bad Test Results That Cannot Be Rectified"/>
        <s v="Damaged Winding Insulation/Paper"/>
        <s v="Internal Flashover/ Explosion"/>
        <s v="Corroded Steel Tank"/>
        <s v="Damaged Fins"/>
        <s v="Burnt Wiring "/>
        <s v="Cut"/>
        <s v="Perished (Sun/Weather)"/>
        <s v="Vandalism"/>
        <s v="Visual Display Fault"/>
        <s v="Repair Broken Bushing"/>
        <s v="Replace Broken Bushing"/>
        <s v="Bung leaking"/>
        <s v="Bushing Gasket Leaking"/>
        <s v="Gate Valve leaking"/>
        <s v="Indicator gauge leaking"/>
        <s v="Lid Gasket Leaking"/>
        <s v="Contaminated Oil"/>
        <s v="Low oil"/>
        <s v="Moisture &gt;30ppm"/>
        <s v="Withstand Voltage &lt;30kV"/>
        <s v="Bracket Missing"/>
        <s v="Minor Rust"/>
        <s v="Surface Damaged"/>
        <s v="Inspection Strategy - Non-Routine"/>
        <s v="AI Autopsy"/>
        <s v="Anti-climbing guard damaged / missing - not installed where reqd."/>
        <s v="Assessment Required"/>
        <s v="Asset Failure Reporting Req'd"/>
        <s v="Asset inspection obstructed - concrete around pole."/>
        <s v="Asset data update reqd - add note."/>
        <s v="Pole allocated to incorrect MA - add note."/>
        <s v="Disused asset consider removal - add note."/>
        <s v="Disused hardware redundant - add note."/>
        <s v="Load control relay (FI) upgrade - capital program."/>
        <s v="Crossarm Replacement Candidate - Laminated Type"/>
        <s v="Crossarm Replacement Candidate - PEC Type"/>
        <s v="EDO On Steel Crossarm"/>
        <s v="Enclosed Sub Refurb Candidate - Exposed HV - Adequate Clearance"/>
        <s v="Enclosed Sub Refurb Candidate - Exposed HV - Inadequate Clearance"/>
        <s v="Pole Sub Refurbishment Candidate - Asset Condition"/>
        <s v="Pole Sub Replacement Candidate - Two Pole Substation"/>
        <s v="Record Substation and Switchgear"/>
        <s v="Stay/Guy Replacement Candidate - Asset Condition"/>
        <s v="Streetlight Column Replacement Candidate - Potbelly/Triangular"/>
        <s v="Asset photo further inspection required - salt environment."/>
        <s v="Asset photo required - data verification."/>
        <s v="Cable termination (LV cast pothead) broken / damaged - lightning."/>
        <s v="Cable termination (subtransmission) replacement  candidate - data verification."/>
        <s v="Cable termination - cast pothead replacement  candidate - technology end of life."/>
        <s v="HV fuse insulation level inadequate - installed on steel crossarm."/>
        <s v="Insulator inadequate rating - salt environment."/>
        <s v="LV spreader installation candidate - risk reduction."/>
        <s v="Pillar refurbishment candidate - contains asbestos."/>
        <s v="Pole (steel reticulation) corrosion risk - copper pole butt earth."/>
        <s v="Private asset investigation required - unknown owner."/>
        <s v="Risk site - investigation required - add note."/>
        <s v="Stay / guy replacement  candidate - asset condition."/>
        <s v="Street light column replacement  candidate - pot belly / triangular column."/>
        <s v="Substation (padmount) refurbishment candidate - exposed HV (adequate clearance)."/>
        <s v="Substation (padmount) refurbishment candidate - exposed HV (inadequate clearance)."/>
        <s v="Substation (pole mounted) photo reqd - refurbishment candidate."/>
        <s v="Substation (pole mounted) refurbishment candidate - previous design standard."/>
        <s v="Substation (pole mounted) replacement  candidate - two pole substation."/>
        <s v="Switchboard (private pole) photo reqd - assessment of delineation point."/>
        <s v="Crossarm replacement  candidate - laminated type."/>
        <s v="Crossarm replacement  candidate - PEC type."/>
        <s v="Telecommunications asset call out for non EE owned asset - asset damaged."/>
        <s v="Audit Inspection Required"/>
        <s v="Concrete Footing Not Required"/>
        <s v="Conductor (bare LV) insufficient clearance - add note."/>
        <s v="Conductor (bare LV) insufficient clearance - conductor creep / structure movement."/>
        <s v="Conductor (bare LV) insufficient clearance - ground level changes."/>
        <s v="Conductor (bare LV) insufficient clearance - new or changed vehicle access."/>
        <s v="Conductor (bare LV) insufficient clearance - previous design standard."/>
        <s v="Conductor (bare LV) insufficient clearance - unauthorised construction."/>
        <s v="Conductor (covered LV) insufficient clearance - add note."/>
        <s v="Conductor (covered LV) insufficient clearance - conductor creep / structure movement."/>
        <s v="Conductor (covered LV) insufficient clearance - ground level changes."/>
        <s v="Conductor (covered LV) insufficient clearance - new or changed vehicle access."/>
        <s v="Conductor (covered LV) insufficient clearance - previous design standard."/>
        <s v="Conductor (covered LV) insufficient clearance - unauthorised construction."/>
        <s v="Conductor (HV) - insufficient clearance - thermal upgrade"/>
        <s v="Conductor (HV) insufficient clearance - add note."/>
        <s v="Conductor (HV) insufficient clearance - conductor creep / structure movement."/>
        <s v="Conductor (HV) insufficient clearance - ground level changes."/>
        <s v="Conductor (HV) insufficient clearance - new or changed vehicle access."/>
        <s v="Conductor (HV) insufficient clearance - previous design standard."/>
        <s v="Conductor (HV) insufficient clearance - unauthorised construction."/>
        <s v="Conductor (OH LV service) insufficient clearance - previous design standard."/>
        <s v="Conductor (OH LV service) insufficient clearance - unauthorised construction."/>
        <s v="Conductor Alteration"/>
        <s v="Corroded"/>
        <s v="Non network asset further inspection required - add note."/>
        <s v="Corroded / damaged"/>
        <s v="Corrosion"/>
        <s v="Desapping Required"/>
        <s v="Erosion/Landslip"/>
        <s v="External Decay Above"/>
        <s v="External Decay Below"/>
        <s v="Fallen Vegetation / Debris"/>
        <s v="Fire - Asset Related"/>
        <s v="Fire - External Cause"/>
        <s v="Footing Failure"/>
        <s v="Foreign Attachment on Pole"/>
        <s v="Ground anchor broken / damaged - corrosion of galvanised steel rod."/>
        <s v="Ground anchor broken / damaged - deterioration of bed log."/>
        <s v="Ground anchor moves in ground - foundation failure - erosion/subsidance."/>
        <s v="Ground anchor pulls out of ground - non compliant installation."/>
        <s v="Ground anchor replacement reqd - programmed replacement."/>
        <s v="Ground anchor upgrade reqd - reconductoring due to fault level constraint."/>
        <s v="Ground anchor upgrade reqd - reconductoring due to thermal constraint."/>
        <s v="Ground anchor upgrade reqd - reconductoring due to voltage constraint."/>
        <s v="Hazard Marker Required"/>
        <s v="Hazard Markers Not Required"/>
        <s v="High Winds"/>
        <s v="HV Insufficent Ground Clearance"/>
        <s v="Internal Decay"/>
        <s v="Internal Decay Above"/>
        <s v="Internal Decay Below"/>
        <s v="Internal Pipe"/>
        <s v="Livestock barrier deteriorated - livestock / normal use."/>
        <s v="Low Clearance"/>
        <s v="LV Insufficent Ground Clearance"/>
        <s v="Networks Capital Project"/>
        <s v="No Access"/>
        <s v="No Vehicle Access"/>
        <s v="Not Suitable - Recloser Site"/>
        <s v="Not Suitable - Regulator Site"/>
        <s v="Not Suitable - Substation Site"/>
        <s v="Not Suitable - Switch Gear Site"/>
        <s v="Operational Equipment - insufficient clearance - new installation"/>
        <s v="Other Pole Defects"/>
        <s v="Pole (concrete) broken / damaged - aircraft impact."/>
        <s v="Pole (concrete) broken / damaged - concrete spalling."/>
        <s v="Pole (concrete) broken / damaged - corrosion of reinforcement."/>
        <s v="Pole (concrete) broken / damaged - cracking / splitting."/>
        <s v="Pole (concrete) broken / damaged - extreme wind &gt;140km/h."/>
        <s v="Pole (concrete) broken / damaged - mechanical overload."/>
        <s v="Pole (concrete) broken / damaged - support failure (stay / bollard)."/>
        <s v="Pole (concrete) broken / damaged - vegetation fallen from outside corridor."/>
        <s v="Pole (concrete) broken / damaged - vegetation fallen from within corridor."/>
        <s v="Pole (concrete) broken / damaged - vehicle impact."/>
        <s v="Pole (concrete) degraded appearance - vandalism."/>
        <s v="Pole (concrete) insufficient strength / size - reconductoring due to fault level constraint."/>
        <s v="Pole (concrete) insufficient strength / size - reconductoring due to thermal constraint."/>
        <s v="Pole (concrete) insufficient strength / size - reconductoring due to voltage constraint."/>
        <s v="Pole (concrete) leaning - mechanical overload."/>
        <s v="Pole (concrete) leaning - pole footing failure."/>
        <s v="Pole (concrete) leaning - support failure (stay / bollard)."/>
        <s v="Pole (concrete) leaning - vehicle impact."/>
        <s v="Pole (concrete) relocation reqd - conductor or pole encroaching property boundary."/>
        <s v="Pole (steel reticulation) broken / damaged - aircraft impact."/>
        <s v="Pole (steel reticulation) broken / damaged - extreme wind &gt;140km/h."/>
        <s v="Pole (steel reticulation) broken / damaged - mechanical overload."/>
        <s v="Pole (steel reticulation) broken / damaged - support failure (stay / bollard)."/>
        <s v="Pole (steel reticulation) broken / damaged - vegetation fallen from outside corridor."/>
        <s v="Pole (steel reticulation) broken / damaged - vegetation fallen from within corridor."/>
        <s v="Pole (steel reticulation) broken / damaged - vehicle impact."/>
        <s v="Pole (steel reticulation) degraded appearance - vandalism."/>
        <s v="Pole (steel reticulation) insufficient strength / size - reconductoring due to fault level constraint."/>
        <s v="Pole (steel reticulation) insufficient strength / size - reconductoring due to thermal constraint."/>
        <s v="Pole (steel reticulation) insufficient strength / size - reconductoring due to voltage constraint."/>
        <s v="Pole (steel reticulation) leaning - mechanical overload."/>
        <s v="Pole (steel reticulation) leaning - pole footing failure."/>
        <s v="Pole (steel reticulation) leaning - support failure (stay / bollard)."/>
        <s v="Pole (steel reticulation) leaning - vehicle impact."/>
        <s v="Pole (steel reticulation) reduced strength - corrosion."/>
        <s v="Pole (steel reticulation) reduced strength or failure - fire damage - bushfire / burning off."/>
        <s v="Pole (steel reticulation) reduced strength or failure - rag bolts / nuts corroded."/>
        <s v="Pole (steel reticulation) relocation reqd - conductor or pole encroaching property boundary."/>
        <s v="Pole (timber) broken / damaged - aircraft impact."/>
        <s v="Pole (timber) broken / damaged - cracking / splitting."/>
        <s v="Pole (timber) broken / damaged - extreme wind &gt;140km/h."/>
        <s v="Pole (timber) broken / damaged - fire damage - asset related."/>
        <s v="Pole (timber) broken / damaged - fire damage - bushfire / burning off."/>
        <s v="Pole (timber) broken / damaged - fire damage CCA pole  (bushfire/burning off)."/>
        <s v="Pole (timber) broken / damaged - fire damage CCA pole (asset related)."/>
        <s v="Pole (timber) broken / damaged - fungal decay - brown rot."/>
        <s v="Pole (timber) broken / damaged - fungal decay - external soft rot."/>
        <s v="Pole (timber) broken / damaged - fungal decay - other type."/>
        <s v="Pole (timber) broken / damaged - fungal decay - white rot."/>
        <s v="Pole (timber) broken / damaged - lightning."/>
        <s v="Pole (timber) broken / damaged - mechanical overload."/>
        <s v="Pole (timber) broken / damaged - support failure (stay / bollard)."/>
        <s v="Pole (timber) broken / damaged - termites - coptotermes."/>
        <s v="Pole (timber) broken / damaged - termites - nasutitermes."/>
        <s v="Pole (timber) broken / damaged - termites - unknown type."/>
        <s v="Pole (timber) broken / damaged - vegetation fallen from outside corridor."/>
        <s v="Pole (timber) broken / damaged - vegetation fallen from within corridor."/>
        <s v="Pole (timber) broken / damaged - vehicle impact."/>
        <s v="Pole (timber) buried / exposed - ground level changes / erosion."/>
        <s v="Pole (timber) degraded appearance - vandalism."/>
        <s v="Pole (timber) desapping required - dangerously hanging sapwood."/>
        <s v="Pole (timber) deteriorated above grd ( 0 - 1.8m) - fungal decay - brown rot."/>
        <s v="Pole (timber) deteriorated above grd ( 0 - 1.8m) - fungal decay - other type."/>
        <s v="Pole (timber) deteriorated above grd ( 0 - 1.8m) - fungal decay - white rot."/>
        <s v="Pole (timber) deteriorated above grd ( 0 - 1.8m) - termites - coptotermes."/>
        <s v="Pole (timber) deteriorated above grd ( 0 - 1.8m) - termites - nasutitermes."/>
        <s v="Pole (timber) deteriorated above grd ( 0 - 1.8m) - termites - other type."/>
        <s v="Pole (timber) deteriorated above grd (&gt; 1.8m) - fungal decay - brown rot."/>
        <s v="Pole (timber) deteriorated above grd (&gt; 1.8m) - fungal decay - other type."/>
        <s v="Pole (timber) deteriorated above grd (&gt; 1.8m) - fungal decay - white rot."/>
        <s v="Pole (timber) deteriorated above grd (&gt; 1.8m) - termites - coptotermes."/>
        <s v="Pole (timber) deteriorated above grd (&gt; 1.8m) - termites - nasutitermes."/>
        <s v="Pole (timber) deteriorated above grd (&gt; 1.8m) - termites - other type."/>
        <s v="Pole (timber) deteriorated below grd ( 0 - 0.4m) - fungal decay - brown rot."/>
        <s v="Pole (timber) deteriorated below grd ( 0 - 0.4m) - fungal decay - external soft rot."/>
        <s v="Pole (timber) deteriorated below grd ( 0 - 0.4m) - fungal decay - other type."/>
        <s v="Pole (timber) deteriorated below grd ( 0 - 0.4m) - fungal decay - white rot."/>
        <s v="Pole (timber) deteriorated below grd ( 0 - 0.4m) - termites - coptotermes."/>
        <s v="Pole (timber) deteriorated below grd ( 0 - 0.4m) - termites - nasutitermes."/>
        <s v="Pole (timber) deteriorated below grd ( 0 - 0.4m) - termites - other type."/>
        <s v="Pole (timber) insufficient strength / size - reconductoring due to fault level constraint."/>
        <s v="Pole (timber) insufficient strength / size - reconductoring due to thermal constraint."/>
        <s v="Pole (timber) insufficient strength / size - reconductoring due to voltage constraint."/>
        <s v="Pole (timber) leaning - mechanical overload."/>
        <s v="Pole (timber) leaning - pole footing failure."/>
        <s v="Pole (timber) leaning - support failure (stay / bollard)."/>
        <s v="Pole (timber) leaning - vehicle impact."/>
        <s v="Pole (timber) preventative treatment - fungal decay - other type."/>
        <s v="Pole (timber) reduced strength - cracking / splitting."/>
        <s v="Pole (timber) reduced strength - fire damage - asset related."/>
        <s v="Pole (timber) reduced strength - fire damage - bushfire / burning off."/>
        <s v="Pole (timber) reduced strength - fire damage CCA pole  (bushfire/burning off)."/>
        <s v="Pole (timber) reduced strength - fire damage CCA pole (asset related)."/>
        <s v="Pole (timber) reduced strength - fungal decay - brown rot."/>
        <s v="Pole (timber) reduced strength - fungal decay - external soft rot."/>
        <s v="Pole (timber) reduced strength - fungal decay - other type."/>
        <s v="Pole (timber) reduced strength - fungal decay - white rot."/>
        <s v="Pole (timber) reduced strength - termites - coptotermes."/>
        <s v="Pole (timber) reduced strength - termites - nasutitermes."/>
        <s v="Pole (timber) reduced strength - termites - unknown type."/>
        <s v="Pole (timber) relocation reqd - conductor or pole encroaching property boundary."/>
        <s v="Pole (timber) relocation reqd - inaccessible."/>
        <s v="Pole (timber) relocation reqd - recoverable works."/>
        <s v="Pole (timber) sapwood removal at ground line - fungal decay (external soft rot)."/>
        <s v="Pole (timber) split - timber degradation."/>
        <s v="Pole (timber) temporary support reqd - significantly reduced pole strength."/>
        <s v="Pole Badly Split"/>
        <s v="Pole Burnt"/>
        <s v="Pole Cap Faulty"/>
        <s v="Pole cap missing - failure of attachment."/>
        <s v="Pole cap missing - previous design standard."/>
        <s v="Pole condemned - autopsy reqd."/>
        <s v="Pole failed - autopsy reqd to determine cause."/>
        <s v="Pole failed - report required to determine cause."/>
        <s v="Pole Failure Termite Damage"/>
        <s v="Pole Faulty"/>
        <s v="Pole fauna guard broken / damaged - corrosion / deterioration."/>
        <s v="Pole fauna guard installation reqd - wildlife accessing poletop."/>
        <s v="Pole foundation bitumen paving reqd - access reqd for inspection."/>
        <s v="Pole foundation reduced strength - ground level changes / erosion."/>
        <s v="Pole foundation remove concrete - access reqd for inspection."/>
        <s v="Pole groundline deteriorated - further investigation reqd."/>
        <s v="Pole inspection audit reqd - contract inspector."/>
        <s v="Pole inspection audit reqd - employee inspector."/>
        <s v="Pole installation reqd - new connection."/>
        <s v="Pole installation reqd - security of supply."/>
        <s v="Pole laying on ground - previously removed pole left on site."/>
        <s v="Pole Leaning"/>
        <s v="Pole leaning - mechanical overload."/>
        <s v="Pole leaning - pole footing failure."/>
        <s v="Pole leaning - support failure (stay / bollard)."/>
        <s v="Pole leaning - vehicle impact."/>
        <s v="Pole Limited Life"/>
        <s v="Pole redundant - no longer reqd."/>
        <s v="Pole reinforcement broken / damaged - vehicle impact."/>
        <s v="Pole reinforcement installation reqd - capital program."/>
        <s v="Pole reinforcement reduced strength - corrosion."/>
        <s v="Pole reinforcement reduced strength - incorrect reinforcement."/>
        <s v="Pole reinforcement reduced strength - loose bands."/>
        <s v="Pole reinforcement reduced strength - vehicle impact."/>
        <s v="Pole relocation reqd - conductor encroaches property boundary."/>
        <s v="Pole replacement candidate - investigation reqd"/>
        <s v="Pole steps below minimum height - non compliant installation."/>
        <s v="Pole steps broken / damaged - corrosion."/>
        <s v="Pole steps loose / missing - attachment degradation."/>
        <s v="Pole top deteriorated - further investigation reqd."/>
        <s v="Pole unauthorised attachment - unauthorised construction."/>
        <s v="Portable Step Plates Not Required"/>
        <s v="Reinstate Bands / Bolts Loose"/>
        <s v="Return Pole Portion to FSC"/>
        <s v="Side walk strut broken / damaged - corrosion."/>
        <s v="Side walk strut broken / damaged - third party impact."/>
        <s v="Stay / guy redundant - no longer reqd."/>
        <s v="Stay barrier broken / damaged - bushfire."/>
        <s v="Stay installation reqd - new connection."/>
        <s v="Stay installation reqd - pole overloaded / leaning."/>
        <s v="Stay installation reqd - security of supply."/>
        <s v="Stay insulator broken / damaged - broken insulator."/>
        <s v="Stay insulator broken / damaged - degradation of timber insulation beam."/>
        <s v="Stay insulator broken / damaged - lightning."/>
        <s v="Stay insulator broken / damaged - unknown."/>
        <s v="Stay insulator electrical breakdown - degradation of timber insulation beam."/>
        <s v="Stay insulator electrical breakdown - lightning."/>
        <s v="Stay insulator missing - not installed."/>
        <s v="Stay replacement reqd - programmed replacement."/>
        <s v="Stay replacement reqd - temporary installation."/>
        <s v="Stay upgrade reqd - reconductoring due to fault level constraint."/>
        <s v="Stay upgrade reqd - reconductoring due to thermal constraint."/>
        <s v="Stay upgrade reqd - reconductoring due to voltage constraint."/>
        <s v="Stay wire arrangement broken / damaged - animals rubbing on stay wire."/>
        <s v="Stay wire arrangement broken / damaged - corrosion."/>
        <s v="Stay wire arrangement broken / damaged - lightning."/>
        <s v="Stay wire arrangement broken / damaged - mechanical failure of insulator."/>
        <s v="Stay wire arrangement broken / damaged - non compliant installation."/>
        <s v="Stay wire arrangement broken / damaged - third party impact."/>
        <s v="Stay wire arrangement broken / damaged - vandalism."/>
        <s v="Stay wire arrangement loose - ground anchor movement."/>
        <s v="Stay wire arrangement loose - pole movement."/>
        <s v="Stay wire arrangement slips - deadend/grip slippage on polymeric/timber longrod."/>
        <s v="Stay wire arrangement slips - defective preformed splice."/>
        <s v="Stay wire arrangement slips - split pole head/eye bolt arrangement."/>
        <s v="Stay wire batten damaged / missing - animal damage."/>
        <s v="Stay wire batten damaged / missing - deterioration."/>
        <s v="Stay wire batten damaged / missing - not installed."/>
        <s v="Stay wire batten damaged / missing - third party impact."/>
        <s v="Stay wire batten damaged / missing - vandalism."/>
        <s v="Stay wire thimble dislodged - unknown."/>
        <s v="Steel Work Faulty"/>
        <s v="System Augmentation"/>
        <s v="Termite (Insect) Damage"/>
        <s v="Transformer insufficient clearance - unauthorised construction."/>
        <s v="Unable to Reinforce"/>
        <s v="Undersize"/>
        <s v="Vegetation - A1 - HV-inside clearance by 75-100%"/>
        <s v="Vegetation - A1 - LV-inside clearance by 75-100%"/>
        <s v="Vegetation - A2 - HV-inside clearance by 50-75%"/>
        <s v="Vegetation - A2 - LV-inside clearance by 50-75%"/>
        <s v="Vegetation - A3 - HV-inside clearance by 25-50%"/>
        <s v="Vegetation - A3 - LV-inside clearance by 25-50%"/>
        <s v="Vegetation - A4 - HV-inside clearance by 0-25%"/>
        <s v="Vegetation - A4 - LV-inside clearance by 0-25%"/>
        <s v="Vegetation - Touching Mains LV"/>
        <s v="Vegetation - Tree Near Mains 132kV 3m - 6.0m"/>
        <s v="Vegetation - Tree Near Mains HV - Overhang"/>
        <s v="Vegetation - Tree Near Mains HV 0m - 1.5m"/>
        <s v="Vegetation - Tree Near Mains HV 1.5m - 3.0m"/>
        <s v="Vehicle Damage"/>
        <s v="Conductor tie (hand) broken / damaged - corrosion."/>
        <s v="Conductor tie (hand ACSR/SCAC) broken / damaged - corrosion."/>
        <s v="Conductor tie (hand HDCu) broken / damaged - corrosion."/>
        <s v="Conductor tie (hand SCGZ) broken / damaged - corrosion."/>
        <s v="Conductor tie (preformed) broken / damaged - corrosion."/>
        <s v="Conductor tie (preformed ACSR/SCAC) broken / damaged - corrosion."/>
        <s v="Conductor tie (preformed HDCu) broken / damaged - corrosion."/>
        <s v="Conductor tie (preformed SCGZ) broken / damaged - corrosion."/>
        <s v="Conductor tie (hand) broken / damaged - fatigue."/>
        <s v="Conductor tie (hand ACSR/SCAC) broken / damaged - fatigue."/>
        <s v="Conductor tie (hand HDCu) broken / damaged - fatigue."/>
        <s v="Conductor tie (hand SCGZ) broken / damaged - fatigue."/>
        <s v="Conductor tie (preformed) broken / damaged - fatigue."/>
        <s v="Conductor tie (preformed ACSR/SCAC) broken / damaged - fatigue."/>
        <s v="Conductor tie (preformed HDCu) broken / damaged - fatigue."/>
        <s v="Conductor tie (preformed SCGZ) broken / damaged - fatigue."/>
        <s v="Conductor tie (hand) broken / damaged - pole/conductor impact."/>
        <s v="Conductor tie (hand ACSR/SCAC) broken / damaged - pole/conductor impact."/>
        <s v="Conductor tie (hand HDCu) broken / damaged - pole/conductor impact."/>
        <s v="Conductor tie (hand SCGZ) broken / damaged - pole/conductor impact."/>
        <s v="Conductor tie (preformed) broken / damaged - pole/conductor impact."/>
        <s v="Conductor tie (preformed ACSR/SCAC) broken / damaged - pole/conductor impact."/>
        <s v="Conductor tie (preformed HDCu) broken / damaged - pole/conductor impact."/>
        <s v="Conductor tie (preformed SCGZ) broken / damaged - pole/conductor impact."/>
        <s v="Conductor tie (hand) broken / damaged - non compliant installation."/>
        <s v="Conductor tie (hand ACSR/SCAC) broken / damaged - non compliant installation."/>
        <s v="Conductor tie (hand HDCu) damaged / missing - non compliant installation."/>
        <s v="Conductor tie (hand SCGZ) broken / damaged - non compliant installation."/>
        <s v="Conductor tie (preformed) broken / damaged - non compliant installation."/>
        <s v="Conductor tie (preformed ACSR/SCAC) broken / damaged - non compliant installation."/>
        <s v="Conductor tie (preformed HDCu) broken / damaged - non compliant installation."/>
        <s v="Conductor tie (preformed SCGZ) broken / damaged - non compliant installation."/>
        <s v="Conductor tie (hand) replacement reqd - conductor augmentation."/>
        <s v="Conductor tie (hand) replacement reqd - conductor retension."/>
        <s v="Conductor tie (hand ACSR/SCAC) replacement reqd - conductor augmentation."/>
        <s v="Conductor tie (hand ACSR/SCAC) replacement reqd - conductor retension."/>
        <s v="Conductor tie (hand HDCu) replacement reqd - conductor augmentation."/>
        <s v="Conductor tie (hand HDCu) replacement reqd - conductor retension."/>
        <s v="Conductor tie (hand SCGZ) replacement reqd - conductor augmentation."/>
        <s v="Conductor tie (hand SCGZ) replacement reqd - conductor retension."/>
        <s v="Crossarm further inspection required - damaged / deteriorated."/>
        <s v="Crossarm Split"/>
        <s v="Crossarm Burnt"/>
        <s v="Crossarm Lightning Strike"/>
        <s v="Leaning Pins"/>
        <s v="Crossarm Badly Weathered"/>
        <s v="Crossarm Loose/Twisted"/>
        <s v="Insufficient Phase Clearance"/>
        <s v="Crossarm (timber) anti-split bolts reqd - cracking / splitting."/>
        <s v="Crossarm fittings deteriorated - corrosion."/>
        <s v="Crossarm fittings loose - loose / missing bolts."/>
        <s v="Crossarm further inspection required - king bolt not visible."/>
        <s v="Crossarm (fibreglass) loose/twisted - hardware/king bolt loose."/>
        <s v="Crossarm (steel) broken / damaged - corrosion."/>
        <s v="Crossarm (fibreglass) broken / damaged - cracking / splitting."/>
        <s v="Crossarm (timber) broken / damaged - cracking / splitting."/>
        <s v="Crossarm (timber laminated) broken / damaged - cracking / splitting."/>
        <s v="Crossarm (timber PEC) broken / damaged - cracking / splitting."/>
        <s v="Crossarm (fibreglass) broken / damaged - fire damage - asset related."/>
        <s v="Crossarm (timber) broken / damaged - fire damage - asset related."/>
        <s v="Crossarm (timber laminated) broken / damaged - fire damage - asset related."/>
        <s v="Crossarm (timber PEC) broken / damaged - fire damage - asset related."/>
        <s v="Crossarm (timber) broken / damaged - fungal decay - other type."/>
        <s v="Crossarm (timber) broken / damaged - fungal decay - white rot."/>
        <s v="Crossarm (timber laminated) broken / damaged - fungal decay - other type."/>
        <s v="Crossarm (timber laminated) broken / damaged - fungal decay - white rot."/>
        <s v="Crossarm (timber PEC) broken / damaged - fungal decay - other type."/>
        <s v="Crossarm (timber PEC) broken / damaged - fungal decay - white rot."/>
        <s v="Crossarm Fungal Decay"/>
        <s v="Crossarm (fibreglass) broken / damaged - wind / storm debris (non veg)."/>
        <s v="Crossarm (fibreglass) broken / damaged - vegetation fallen from outside corridor."/>
        <s v="Crossarm (fibreglass) broken / damaged - vegetation fallen from within corridor."/>
        <s v="Crossarm (steel) broken / damaged - wind / storm debris (non veg)."/>
        <s v="Crossarm (steel) broken / damaged - vegetation fallen from outside corridor."/>
        <s v="Crossarm (steel) broken / damaged - vegetation fallen from within corridor."/>
        <s v="Crossarm (timber) broken / damaged - wind / storm debris (non veg)."/>
        <s v="Crossarm (timber) broken / damaged - vegetation fallen from outside corridor."/>
        <s v="Crossarm (timber) broken / damaged - vegetation fallen from within corridor."/>
        <s v="Crossarm (timber laminated) broken / damaged - wind / storm debris (non veg)."/>
        <s v="Crossarm (timber laminated) broken / damaged - vegetation fallen from outside corridor."/>
        <s v="Crossarm (timber laminated) broken / damaged - vegetation fallen from within corridor."/>
        <s v="Crossarm (timber PEC) broken / damaged - wind / storm debris (non veg)."/>
        <s v="Crossarm (timber PEC) broken / damaged - vegetation fallen from outside corridor."/>
        <s v="Crossarm (timber PEC) broken / damaged - vegetation fallen from within corridor."/>
        <s v="Crossarm (fibreglass) broken / damaged - lightning."/>
        <s v="Crossarm (timber) broken / damaged - lightning."/>
        <s v="Crossarm (timber laminated) broken / damaged - lightning."/>
        <s v="Crossarm (timber PEC) broken / damaged - lightning."/>
        <s v="Crossarm (fibreglass) broken / damaged - mechanical overload."/>
        <s v="Crossarm (fibreglass) broken / damaged - secondary failure."/>
        <s v="Crossarm (steel) broken / damaged - mechanical overload."/>
        <s v="Crossarm (steel) broken / damaged - secondary failure."/>
        <s v="Crossarm (timber) broken / damaged - secondary failure."/>
        <s v="Crossarm (timber laminated) broken / damaged - secondary failure."/>
        <s v="Crossarm (timber PEC) broken / damaged - secondary failure."/>
        <s v="Crossarm (timber) broken / damaged - termites."/>
        <s v="Crossarm (timber laminated) broken / damaged - termites."/>
        <s v="Crossarm (timber PEC) broken / damaged - termites."/>
        <s v="PEC Crossarm"/>
        <s v="Crossarm (fibreglass) broken / damaged - fibreglass degradation."/>
        <s v="Crossarm (timber) broken / damaged - badly weathered."/>
        <s v="Laminated Crossarm Deterioration"/>
        <s v="Crossarm (steel) loose/twisted - hardware/king bolt loose."/>
        <s v="Crossarm (timber) loose/twisted - mechanical overload."/>
        <s v="Crossarm (timber laminated) loose/twisted - mechanical overload."/>
        <s v="Crossarm (timber PEC) loose/twisted - mechanical overload."/>
        <s v="Crossarm (timber) insulator pins leaning - unknown."/>
        <s v="Crossarm (timber) loose/twisted - hardware/king bolt loose."/>
        <s v="Crossarm (fibreglass) insufficient phase clearance - incorrect size installed."/>
        <s v="Crossarm (fibreglass) insufficient strength / size - incorrect size installed."/>
        <s v="Crossarm (steel) insufficient phase clearance - incorrect size installed."/>
        <s v="Crossarm (steel) insufficient strength / size - incorrect size installed."/>
        <s v="Crossarm (timber) insufficient phase clearance - incorrect size installed."/>
        <s v="Crossarm (timber) insufficient strength / size - incorrect size installed."/>
        <s v="Crossarm (timber laminated) insufficient phase clearance - incorrect size installed."/>
        <s v="Crossarm (timber laminated) insufficient strength / size - incorrect size installed."/>
        <s v="Crossarm (timber PEC) insufficient phase clearance - incorrect size installed."/>
        <s v="Crossarm (timber PEC) insufficient strength / size - incorrect size installed."/>
        <s v="Crossarm (timber PEC) replacement reqd - capital program."/>
        <s v="Crossarm (timber laminated) loose/twisted - hardware/king bolt loose."/>
        <s v="Crossarm (fibreglass) broken / damaged - fittings corroded / broken."/>
        <s v="Crossarm (steel) broken / damaged - fittings corroded/broken."/>
        <s v="Crossarm (timber) loose/twisted - fittings corroded/broken."/>
        <s v="Crossarm (timber laminated) loose/twisted - fittings corroded/broken."/>
        <s v="Crossarm (timber PEC) loose/twisted - fittings corroded/broken."/>
        <s v="Crossarm (timber PEC) loose/twisted - hardware/king bolt loose."/>
        <s v="Faulty Insulator"/>
        <s v="Insulator tracking - surface contamination."/>
        <s v="Insulator (pin) leaning - loose mounting."/>
        <s v="Insulator (disc) broken / damaged - corrosion of bolts / mounting hardware."/>
        <s v="Insulator (disc) broken / damaged - wind / storm debris (non veg)."/>
        <s v="Insulator (disc) broken / damaged - vegetation fallen from outside corridor."/>
        <s v="Insulator (disc) broken / damaged - vegetation fallen from within corridor."/>
        <s v="Insulator (disc) broken / damaged - lightning."/>
        <s v="Insulator (disc) broken / damaged - mechanical overload."/>
        <s v="Insulator (disc) broken / damaged - unknown."/>
        <s v="Insulator (pin) broken / damaged - unknown."/>
        <s v="Insulator (post) broken / damaged - unknown."/>
        <s v="Insulator (shackle) broken / damaged - unknown."/>
        <s v="Insulator (disc) broken / damaged - vandalism."/>
        <s v="Insulator (disc) broken / damaged - wildlife."/>
        <s v="Insulator (disc) tracking - surface contamination."/>
        <s v="Insulator (disc) tracking - deterioration."/>
        <s v="Insulator (post) broken / damaged - corrosion of bolts / mounting hardware."/>
        <s v="Insulator (post) broken / damaged - wind / storm debris (non veg)."/>
        <s v="Insulator (post) broken / damaged - vegetation fallen from outside corridor."/>
        <s v="Insulator (post) broken / damaged - vegetation fallen from within corridor."/>
        <s v="Insulator (post) broken / damaged - lightning."/>
        <s v="Insulator (post) broken / damaged - mechanical overload."/>
        <s v="Insulator (long rod) broken / damaged - unknown."/>
        <s v="Insulator (stand-off) broken / damaged - unknown."/>
        <s v="Insulator (post) broken / damaged - vandalism."/>
        <s v="Insulator (post) broken / damaged - wildlife."/>
        <s v="Insulator (post) tracking - surface contamination."/>
        <s v="Insulator (post) tracking - deterioration."/>
        <s v="Insulator (pin) broken / damaged - corrosion of bolts / mounting hardware."/>
        <s v="Insulator (shackle) broken / damaged - corrosion of bolts / mounting hardware."/>
        <s v="Insulator (stand-off) broken / damaged - corrosion of bolts / mounting hardware."/>
        <s v="Insulator (pin) broken / damaged - wind / storm debris (non veg)."/>
        <s v="Insulator (pin) broken / damaged - vegetation fallen from outside corridor."/>
        <s v="Insulator (pin) broken / damaged - vegetation fallen from within corridor."/>
        <s v="Insulator (shackle) broken / damaged - wind / storm debris (non veg)."/>
        <s v="Insulator (shackle) broken / damaged - vegetation fallen from outside corridor."/>
        <s v="Insulator (shackle) broken / damaged - vegetation fallen from within corridor."/>
        <s v="Insulator (stand-off) broken / damaged - wind / storm debris (non veg)."/>
        <s v="Insulator (stand-off) broken / damaged - vegetation fallen from outside corridor."/>
        <s v="Insulator (stand-off) broken / damaged - vegetation fallen from within corridor."/>
        <s v="Insulator (pin) broken / damaged - lightning."/>
        <s v="Insulator (shackle) broken / damaged - lightning."/>
        <s v="Insulator (stand-off) broken / damaged - lightning."/>
        <s v="Insulator (pin) broken / damaged - mechanical overload."/>
        <s v="Insulator (shackle) broken / damaged - mechanical overload."/>
        <s v="Insulator (stand-off) broken / damaged - mechanical overload."/>
        <s v="Insulator (pin) broken / damaged - vandalism."/>
        <s v="Insulator (shackle) broken / damaged - vandalism."/>
        <s v="Insulator (stand-off) broken / damaged - vandalism."/>
        <s v="Insulator (pin) broken / damaged - wildlife."/>
        <s v="Insulator (shackle) broken / damaged - wildlife."/>
        <s v="Insulator (stand-off) broken / damaged - wildlife."/>
        <s v="Insulator (pin) porcelain on steel crossarm - previous design standard."/>
        <s v="Insulator (pin) tracking - surface contamination."/>
        <s v="Insulator (shackle) tracking - surface contamination."/>
        <s v="Insulator (stand-off) tracking - surface contamination."/>
        <s v="Insulator (pin) tracking - deterioration."/>
        <s v="Insulator (shackle) tracking - deterioration."/>
        <s v="Insulator (stand-off) tracking - deterioration."/>
        <s v="Insulator (long rod) broken / damaged - corrosion of bolts / mounting hardware."/>
        <s v="Insulator (long rod) broken / damaged - wind / storm debris (non veg)."/>
        <s v="Insulator (long rod) broken / damaged - vegetation fallen from outside corridor."/>
        <s v="Insulator (long rod) broken / damaged - vegetation fallen from within corridor."/>
        <s v="Insulator (long rod) broken / damaged - lightning."/>
        <s v="Insulator (long rod) broken / damaged - mechanical overload."/>
        <s v="Not Required"/>
        <s v="Insulator (long rod) broken / damaged - vandalism."/>
        <s v="Insulator (long rod) broken / damaged - wildlife."/>
        <s v="Insulator (long rod) tracking - surface contamination."/>
        <s v="Insulator (long rod) tracking - deterioration."/>
        <s v="Earth riser bracket broken / damaged - corrosion."/>
        <s v="Flying angle bracket (clearance hanger) broken / damaged - corrosion."/>
        <s v="Earth riser bracket broken / damaged - mechanical overload."/>
        <s v="Pole band (two piece) reduced strength - mechanical overload."/>
        <s v="Pole band (two piece) reduced strength - corrosion."/>
        <s v="Attachment hardware (bolts/brackets) broken / damaged - corrosion."/>
        <s v="Conductor (HV) insufficient clearance - non compliant construction."/>
        <s v="Conductor (bare LV) insufficient clearance - non compliant construction."/>
        <s v="Conductor (bare LV) insufficient clearance - uneven phase tensions."/>
        <s v="Conductor (HV) insufficient clearance - uneven phase tensions."/>
        <s v="Conductor (covered LV) insufficient clearance - non compliant construction."/>
        <s v="Possum Guard Required"/>
        <s v="Earth Mat Required"/>
        <s v="ABS Faulty"/>
        <s v="ABS foreign objects attached - weather / vandalism etc."/>
        <s v="ABS Insulator broken / damaged - flashover."/>
        <s v="ABS Insulator broken / damaged - third party impact."/>
        <s v="ABS Insulator broken / damaged - unknown."/>
        <s v="ABS Insulator broken / damaged - wildlife."/>
        <s v="ABS Insulator tracking - surface contamination."/>
        <s v="ABS down rod broken / damaged - third party impact."/>
        <s v="ABS down rod broken / damaged - vandalism."/>
        <s v="ABS down rod deteriorated - timber degradation."/>
        <s v="ABS down rod misaligned - out of adjustment."/>
        <s v="ABS down rod uninsulated  - previous design standard."/>
        <s v="ABS flicker blades broken / damaged - burnt / eroded."/>
        <s v="ABS flicker blades broken / damaged - out of adjustment."/>
        <s v="ABS flicker blades broken / damaged - welded closed."/>
        <s v="ABS main contacts broken / damaged - loss of spring pressure."/>
        <s v="ABS main contacts broken / damaged - out of adjustment."/>
        <s v="ABS main contacts deteriorated - erosion of contact surface."/>
        <s v="ABS main contacts jammed - loss of lube / burnt contacts."/>
        <s v="ABS main contacts misaligned - out of adjustment."/>
        <s v="ABS operating handle bent - vandalism."/>
        <s v="ABS operating handle inappropriate height - altered ground level."/>
        <s v="ABS operating handle overtravel - loose pivot bolt."/>
        <s v="ABS operating handle unsupported / loose - timber degradation."/>
        <s v="Connection (U bolt) overheated - loose connection."/>
        <s v="ABS Insulator broken / damaged - corrosion of bolts / mounting hardware."/>
        <s v="ABS Insulator broken / damaged - vandalism."/>
        <s v="ABS main contacts misaligned - frame/chassis timber degradation."/>
        <s v="ABS main contacts overheated / damaged - erosion of contact surface."/>
        <s v="ABS main contacts overheated / damaged - loss of spring pressure."/>
        <s v="ABS main contacts overheated / damaged - phases out of adjustment."/>
        <s v="Load break switch installation reqd - programmed replacement."/>
        <s v="Easement encroachment - pool."/>
        <s v="Access Track Required for Pole Inspection"/>
        <s v="Aircraft Warning Sphere Required"/>
        <s v="Aircraft Warning Sphere Faulty"/>
        <s v="Illegal Access Risk"/>
        <s v="Asset suspected to contain asbestos - further investigation reqd."/>
        <s v="Asset contains asbestos - add note."/>
        <s v="Asset access not available / denied - customer refusal."/>
        <s v="Asset access not available / denied - seasonal crops."/>
        <s v="Asset access obstructed - building / structure."/>
        <s v="Asset access obstructed - crop netting."/>
        <s v="Asset access obstructed - fences / garden changes."/>
        <s v="Asset access obstructed - vegetation."/>
        <s v="Asset access obstructed - wind / storm debris (non veg)."/>
        <s v="Easement encroachment - building / structure."/>
        <s v="Bridge / drain inoperable - blocked."/>
        <s v="Bridge / drain inoperable - damaged / deteriorated."/>
        <s v="Bridge / drain inoperable - insufficient capacity."/>
        <s v="Cable (CONSAC) conductor deterioration / failure - overheating."/>
        <s v="Cable (CONSAC) conductor deterioration / failure - water ingress."/>
        <s v="Cable (CONSAC) floating neutral - flashover / fault current."/>
        <s v="Cable (CONSAC) floating neutral - mechanical damage."/>
        <s v="Cable (CONSAC) floating neutral - non compliant installation."/>
        <s v="Cable (CONSAC) floating neutral - overheating."/>
        <s v="Cable (CONSAC) floating neutral - sheath breakdown."/>
        <s v="Cable (CONSAC) floating neutral - water ingress."/>
        <s v="Cable (CONSAC) loose mounting - deterioration."/>
        <s v="Cable (CONSAC) metallic sheath (aluminium) damaged - mechanical damage."/>
        <s v="Cable (CONSAC) metallic sheath (aluminium) damaged - non compliant installation."/>
        <s v="Cable (CONSAC) metallic sheath (aluminium) damaged - water ingress."/>
        <s v="Cable (CONSAC) protective outer sheath damaged - insulation degradation."/>
        <s v="Cable (CONSAC) protective outer sheath damaged - mechanical damage."/>
        <s v="Cable (CONSAC) protective outer sheath damaged - vermin."/>
        <s v="Cable (XLPE/PVC) conductor deterioration / failure - overheating."/>
        <s v="Cable (XLPE/PVC) conductor deterioration / failure - water ingress."/>
        <s v="Cable (XLPE/PVC) insulation deterioration / failure - non compliant installation."/>
        <s v="Cable (XLPE/PVC) loose mounting - deterioration."/>
        <s v="Cable (XLPE/PVC) metallic sheath damaged - mechanical damage."/>
        <s v="Cable (XLPE/PVC) metallic sheath damaged - non compliant installation."/>
        <s v="Cable (XLPE/PVC) metallic sheath damaged - water ingress."/>
        <s v="Cable (XLPE/PVC) protective outer sheath damaged - insulation degradation."/>
        <s v="Cable (XLPE/PVC) protective outer sheath damaged - mechanical damage."/>
        <s v="Cable (XLPE/PVC) protective outer sheath damaged - vermin."/>
        <s v="Cable (paper insulated) conductor deterioration / failure - overheating."/>
        <s v="Cable (paper insulated) conductor deterioration / failure - water ingress."/>
        <s v="Cable (paper insulated) loose mounting - deterioration."/>
        <s v="Cable (paper insulated) metallic sheath (aluminium) damaged - mechanical damage."/>
        <s v="Cable (paper insulated) metallic sheath (aluminium) damaged - non compliant installation."/>
        <s v="Cable (paper insulated) metallic sheath (aluminium) damaged - water ingress."/>
        <s v="Cable (paper insulated) metallic sheath (lead) damaged - mechanical damage."/>
        <s v="Cable (paper insulated) metallic sheath (lead) damaged - non compliant installation."/>
        <s v="Cable (paper insulated) metallic sheath (lead) damaged - water ingress."/>
        <s v="Cable (paper insulated) protective outer sheath damaged - insulation degradation."/>
        <s v="Cable (paper insulated) protective outer sheath damaged - mechanical damage."/>
        <s v="Cable (paper insulated) protective outer sheath damaged - vermin."/>
        <s v="Cable (CONSAC) insulation deterioration / failure - flashover / fault current."/>
        <s v="Cable (CONSAC) insulation deterioration / failure - non compliant installation."/>
        <s v="Cable (CONSAC) insulation deterioration / failure - overheating."/>
        <s v="Cable (CONSAC) insulation deterioration / failure - water ingress."/>
        <s v="Cable (XLPE/PVC) insulation deterioration / failure - flashover / fault current."/>
        <s v="Cable (XLPE/PVC) insulation deterioration / failure - overheating."/>
        <s v="Cable (XLPE/PVC) insulation deterioration / failure - water ingress."/>
        <s v="Cable (paper insulated) insulation deterioration / failure - flashover / fault current."/>
        <s v="Cable (paper insulated) insulation deterioration / failure - non compliant installation."/>
        <s v="Cable (paper insulated) insulation deterioration / failure - overheating."/>
        <s v="Cable (paper insulated) insulation deterioration / failure - water ingress."/>
        <s v="Cable broken / damaged - third party impact."/>
        <s v="Cable guard broken / damaged - deterioration."/>
        <s v="Cable guard broken / damaged - third party impact."/>
        <s v="Cable guard damaged / missing - not securely fitted."/>
        <s v="Cable joint (CONSAC transition to XLPE) deteriorated - electrical failure."/>
        <s v="Cable joint (CONSAC transition to XLPE) deteriorated - mechanical damage."/>
        <s v="Cable joint (CONSAC transition to XLPE) deteriorated - non compliant installation."/>
        <s v="Cable joint (CONSAC transition to XLPE) deteriorated - water ingress."/>
        <s v="Cable joint (CONSAC transition to XLPE) reverse polarity - non compliant installation."/>
        <s v="Cable joint (CONSAC) deteriorated - electrical failure."/>
        <s v="Cable joint (CONSAC) deteriorated - mechanical damage."/>
        <s v="Cable joint (CONSAC) deteriorated - non compliant installation."/>
        <s v="Cable joint (CONSAC) deteriorated - water ingress."/>
        <s v="Cable joint (CONSAC) reverse polarity - non compliant installation."/>
        <s v="Cable joint (cold applied) deteriorated - electrical failure."/>
        <s v="Cable joint (cold applied) deteriorated - mechanical damage."/>
        <s v="Cable joint (cold applied) deteriorated - non compliant installation."/>
        <s v="Cable joint (cold applied) deteriorated - water ingress."/>
        <s v="Cable joint (cold applied) reverse polarity - non compliant installation."/>
        <s v="Cable joint (heat shrink) deteriorated - electrical failure."/>
        <s v="Cable joint (heat shrink) deteriorated - mechanical damage."/>
        <s v="Cable joint (heat shrink) deteriorated - non compliant installation."/>
        <s v="Cable joint (heat shrink) deteriorated - water ingress."/>
        <s v="Cable joint (heat shrink) reverse polarity - non compliant installation."/>
        <s v="Cable joint (paper lead heat shrink) deteriorated - electrical failure."/>
        <s v="Cable joint (paper lead heat shrink) deteriorated - mechanical damage."/>
        <s v="Cable joint (paper lead heat shrink) deteriorated - non compliant installation."/>
        <s v="Cable joint (paper lead heat shrink) deteriorated - water ingress."/>
        <s v="Cable joint (paper lead heat shrink) reverse polarity - non compliant installation."/>
        <s v="Cable joint (paper lead resin filled) deteriorated - electrical failure."/>
        <s v="Cable joint (paper lead resin filled) deteriorated - mechanical damage."/>
        <s v="Cable joint (paper lead resin filled) deteriorated - non compliant installation."/>
        <s v="Cable joint (paper lead resin filled) deteriorated - water ingress."/>
        <s v="Cable joint (paper lead resin filled) reverse polarity - non compliant installation."/>
        <s v="Cable joint (paper lead transition to XLPE) deteriorated - electrical failure."/>
        <s v="Cable joint (paper lead transition to XLPE) deteriorated - mechanical damage."/>
        <s v="Cable joint (paper lead transition to XLPE) deteriorated - non compliant installation."/>
        <s v="Cable joint (paper lead transition to XLPE) deteriorated - water ingress."/>
        <s v="Cable joint (paper lead transition to XLPE) reverse polarity - non compliant installation."/>
        <s v="Cable joint (resin filled) deteriorated - electrical failure."/>
        <s v="Cable joint (resin filled) deteriorated - mechanical damage."/>
        <s v="Cable joint (resin filled) deteriorated - non compliant installation."/>
        <s v="Cable joint (resin filled) deteriorated - water ingress."/>
        <s v="Cable joint (resin filled) reverse polarity - non compliant installation."/>
        <s v="Cable support broken / damaged - corrosion of bolts / mounting hardware."/>
        <s v="Cable support broken / damaged - loose mounting."/>
        <s v="Cable termination - cold applied broken / damaged - cable growth / shrinkage."/>
        <s v="Cable termination - cold applied broken / damaged - partial discharge / corona."/>
        <s v="Cable termination - heat shrink broken / damaged - cable growth / shrinkage."/>
        <s v="Cable termination - heat shrink broken / damaged - partial discharge / corona."/>
        <s v="Cable termination insulator - porcelain broken / damaged - unknown."/>
        <s v="Cable termination (compound filled) leaking - seal degraded."/>
        <s v="Cable termination - cast pothead broken / damaged - deterioration."/>
        <s v="Cable termination - cast pothead broken / damaged - electrical failure."/>
        <s v="Cable termination - cast pothead broken / damaged - lightning."/>
        <s v="Cable termination - cast pothead broken / damaged - third party impact."/>
        <s v="Cable termination - cast pothead broken / damaged - vermin / wildlife."/>
        <s v="Cable termination - cast pothead end of life - programmed replacement."/>
        <s v="Cable termination - cold applied broken / damaged - flashover / fault current."/>
        <s v="Cable termination - cold applied broken / damaged - non compliant installation."/>
        <s v="Cable termination - cold applied broken / damaged - overheated."/>
        <s v="Cable termination - cold applied broken / damaged - vegetation."/>
        <s v="Cable termination - cold applied broken / damaged - vermin."/>
        <s v="Cable termination - cold applied broken / damaged - water ingress."/>
        <s v="Cable termination - cold applied earth screen breakdown - flashover / fault current."/>
        <s v="Cable termination - cold applied earth screen breakdown - non compliant installation."/>
        <s v="Cable termination - cold applied earth screen breakdown - overheating."/>
        <s v="Cable termination - cold applied earth screen breakdown - water ingress."/>
        <s v="Cable termination - cold applied floating neutral - non compliant installation."/>
        <s v="Cable termination - cold applied floating neutral - overheating."/>
        <s v="Cable termination - cold applied floating neutral - vermin."/>
        <s v="Cable termination - cold applied floating neutral - water ingress."/>
        <s v="Cable termination - cold applied tracking - insulation degradation."/>
        <s v="Cable termination - cold applied tracking - pollution."/>
        <s v="Cable termination - compound filled broken / damaged - insulation degradation."/>
        <s v="Cable termination - compound filled broken / damaged - non compliant installation."/>
        <s v="Cable termination - compound filled broken / damaged - overheated."/>
        <s v="Cable termination - compound filled broken / damaged - tracking."/>
        <s v="Cable termination - compound filled broken / damaged - vegetation."/>
        <s v="Cable termination - compound filled broken / damaged - vermin."/>
        <s v="Cable termination - compound filled broken / damaged - water ingress."/>
        <s v="Cable termination - compound filled earth screen breakdown - flashover / fault current."/>
        <s v="Cable termination - compound filled earth screen breakdown - non compliant installation."/>
        <s v="Cable termination - compound filled earth screen breakdown - overheating."/>
        <s v="Cable termination - compound filled earth screen breakdown - water ingress."/>
        <s v="Cable termination - compound filled floating neutral - flashover / fault current."/>
        <s v="Cable termination - compound filled floating neutral - non compliant installation."/>
        <s v="Cable termination - compound filled floating neutral - overheating."/>
        <s v="Cable termination - compound filled floating neutral - vermin."/>
        <s v="Cable termination - compound filled floating neutral - water ingress."/>
        <s v="Cable termination - heat shrink broken / damaged - flashover / fault current."/>
        <s v="Cable termination - heat shrink broken / damaged - non compliant installation."/>
        <s v="Cable termination - heat shrink broken / damaged - overheated."/>
        <s v="Cable termination - heat shrink broken / damaged - vegetation."/>
        <s v="Cable termination - heat shrink broken / damaged - vermin."/>
        <s v="Cable termination - heat shrink broken / damaged - water ingress."/>
        <s v="Cable termination - heat shrink earth screen breakdown - flashover / fault current."/>
        <s v="Cable termination - heat shrink earth screen breakdown - non compliant installation."/>
        <s v="Cable termination - heat shrink earth screen breakdown - overheating."/>
        <s v="Cable termination - heat shrink earth screen breakdown - water ingress."/>
        <s v="Cable termination - heat shrink floating neutral - non compliant installation."/>
        <s v="Cable termination - heat shrink floating neutral - overheating."/>
        <s v="Cable termination - heat shrink floating neutral - vermin."/>
        <s v="Cable termination - heat shrink floating neutral - water ingress."/>
        <s v="Cable termination - heat shrink tracking - insulation degradation."/>
        <s v="Cable termination - heat shrink tracking - pollution."/>
        <s v="Cable termination insulator - porcelain broken / damaged - corrosion of bolts / mounting hardware."/>
        <s v="Cable termination insulator - porcelain broken / damaged - lightning."/>
        <s v="Cable termination insulator - porcelain broken / damaged - mechanical overload."/>
        <s v="Cable termination insulator - porcelain broken / damaged - vandalism."/>
        <s v="Cable termination insulator - porcelain broken / damaged - vegetation fallen from within corridor."/>
        <s v="Cable termination insulator - porcelain broken / damaged - wildlife."/>
        <s v="Cable termination insulator - porcelain broken / damaged - wind / storm debris (non veg)."/>
        <s v="Cable termination insulator - porcelain tracking - surface contamination."/>
        <s v="Cable termination insulator - soft polymer broken / damaged - lightning."/>
        <s v="Cable termination insulator - soft polymer broken / damaged - mechanical overload."/>
        <s v="Cable termination insulator - soft polymer broken / damaged - vandalism."/>
        <s v="Cable termination insulator - soft polymer broken / damaged - vegetation fallen from within corridor."/>
        <s v="Cable termination insulator - soft polymer broken / damaged - wildlife."/>
        <s v="Cable termination insulator - soft polymer broken / damaged - wind / storm debris (non veg)."/>
        <s v="Cable termination insulator - soft polymer tracking - surface contamination."/>
        <s v="Comms conduit broken / damaged - mower guard missing."/>
        <s v="Non conductive fibre cable insufficient clearance - new or changed vehicle access."/>
        <s v="Non conductive fibre cable insufficient clearance - non compliant installation."/>
        <s v="Non conductive fibre cable insufficient clearance - vehicle impact."/>
        <s v="Non conductive fibre cable support deteriorated - corrosion of bolts / mounting hardware."/>
        <s v="Non conductive fibre cable support deteriorated - timber degradation / loose hardware."/>
        <s v="Non conductive fibre cable investigation required - add note."/>
        <s v="Non conductive fibre cable investigation required - unknown owner."/>
        <s v="Conductor (covered LV) insufficient clearance - investigation reqd."/>
        <s v="Conductor (SDI) bridging deteriorated - corrosion."/>
        <s v="Conductor (SDI) bridging deteriorated - fatigue."/>
        <s v="Conductor (AAC or AAAC) broken / damaged - aircraft impact."/>
        <s v="Conductor (ACSR) broken / damaged - aircraft impact."/>
        <s v="Conductor (HDCu) broken / damaged - aircraft impact."/>
        <s v="Conductor (SCGZ or SCAC) broken / damaged - aircraft impact."/>
        <s v="Conductor clashing - bird impact."/>
        <s v="Conductor (facade mounted LV) unsupported - broken / damaged mounting hardware."/>
        <s v="Conductor (AAC or AAAC) broken / damaged - clashing  conductors."/>
        <s v="Conductor (ACSR) broken / damaged - clashing  conductors."/>
        <s v="Conductor (HDCu) broken / damaged - clashing  conductors."/>
        <s v="Conductor (SCGZ or SCAC) broken / damaged - clashing  conductors."/>
        <s v="Conductor broken / damaged - clashing  conductors."/>
        <s v="Conductor (AAC or AAAC) broken / damaged - fatigue."/>
        <s v="Conductor temporary markers damaged / degraded - consider permanent marker."/>
        <s v="Conductor temporary markers not compliant - consider permanent marker."/>
        <s v="Conductor armour grip suspension (bare cond) broken / damaged - corrosion / deterioration."/>
        <s v="Conductor suspension clamp (bare cond) broken / damaged - corrosion / deterioration."/>
        <s v="Conductor termination (bare cond.) broken / damaged - corrosion / deterioration."/>
        <s v="Conductor (AAC or AAAC) deadend corroded / overheated - corrosion / deterioration."/>
        <s v="Conductor (ACSR) deadend corroded / overheated - corrosion / deterioration."/>
        <s v="Conductor (SCGZ or SCAC) deadend corroded / overheated - corrosion / deterioration."/>
        <s v="Connection (ampact/wedge) overheated / damaged - corrosion / deterioration."/>
        <s v="Connection (insulation piercing) overheated / damaged - corrosion / deterioration."/>
        <s v="Connection (parallel groove) overheated / damaged - corrosion / deterioration."/>
        <s v="Connection (terminal palm) overheated / damaged - corrosion / deterioration."/>
        <s v="Connection (U bolt) overheated / damaged - corrosion / deterioration."/>
        <s v="Connection palm (Al to Al) overheated / damaged - corrosion / deterioration."/>
        <s v="Connection palm (Al to Cu) overheated / damaged - corrosion / deterioration."/>
        <s v="Connection palm (Cu to Cu) overheated / damaged - corrosion / deterioration."/>
        <s v="Conductor (AAC or AAAC) bridging deteriorated - corrosion."/>
        <s v="Conductor (ACSR) bridging deteriorated - corrosion."/>
        <s v="Conductor (HDCu) bridging deteriorated - corrosion."/>
        <s v="Conductor (SCGZ or SCAC) bridging deteriorated - corrosion."/>
        <s v="Catenary broken / damaged - corrosion."/>
        <s v="Conductor (AAC or AAAC) broken / damaged - corrosion."/>
        <s v="Conductor (ACSR) broken / damaged - corrosion."/>
        <s v="Conductor (HDCu) broken / damaged - corrosion."/>
        <s v="Conductor (SCGZ or SCAC) broken / damaged - corrosion."/>
        <s v="Conductor (AAC or AAAC) compression sleeve overheated/broken - corrosion."/>
        <s v="Conductor (ACSR) compression sleeve overheated/broken - corrosion."/>
        <s v="Connection (live line clamp) deteriorated - corrosion."/>
        <s v="Connection (live line loop) deteriorated - corrosion."/>
        <s v="Conductor (AAC or AAAC) splice overheated / broken - corrosion."/>
        <s v="Conductor (ACSR) splice overheated / broken - corrosion."/>
        <s v="Conductor (HDCu) splice overheated / broken - corrosion."/>
        <s v="Conductor (CCT) broken / damaged - aircraft impact."/>
        <s v="Conductor (CCT) broken / damaged - lightning."/>
        <s v="Conductor (CCT) broken / damaged - unknown."/>
        <s v="Conductor (CCT) broken / damaged - vegetation fallen from outside corridor."/>
        <s v="Conductor (CCT) broken / damaged - vegetation fallen from within corridor."/>
        <s v="Conductor (CCT) broken / damaged - vehicle impact."/>
        <s v="Conductor (CCT) broken / damaged - wind / storm debris (non veg)."/>
        <s v="Conductor (CCT) compression sleeve overheated/broken - corrosion."/>
        <s v="Conductor (CCT) compression sleeve overheated/broken - non compliant installation."/>
        <s v="Conductor (CCT) exposed live conductor - abrasion."/>
        <s v="Conductor (CCT) exposed live conductor - damaged /missing covers."/>
        <s v="Conductor (SCGZ or SCAC) splice overheated / broken - corrosion."/>
        <s v="Conductor (AAC or AAAC) broken / damaged - debris blown into mains."/>
        <s v="Conductor (ACSR) broken / damaged - debris blown into mains."/>
        <s v="Conductor (HV ABC) broken / damaged - unknown."/>
        <s v="Conductor (HV ABC) exposed live conductor - damaged /missing covers."/>
        <s v="Conductor (LV ABC) broken / damaged - aircraft impact."/>
        <s v="Conductor (LV ABC) broken / damaged - flashover / fault current."/>
        <s v="Conductor (LV ABC) broken / damaged - lightning."/>
        <s v="Conductor (LV ABC) broken / damaged - unknown."/>
        <s v="Conductor (LV ABC) broken / damaged - vegetation fallen from outside corridor."/>
        <s v="Conductor (LV ABC) broken / damaged - vegetation fallen from within corridor."/>
        <s v="Conductor (LV ABC) broken / damaged - vehicle impact."/>
        <s v="Conductor (LV ABC) broken / damaged - wind / storm debris (non veg)."/>
        <s v="Conductor (LV ABC) compression sleeve overheated/broken - corrosion."/>
        <s v="Conductor (LV ABC) compression sleeve overheated/broken - non compliant installation."/>
        <s v="Conductor (LV ABC) exposed live conductor - abrasion."/>
        <s v="Conductor (LV ABC) exposed live conductor - missing end cap."/>
        <s v="Conductor (HDCu) broken / damaged - debris blown into mains."/>
        <s v="Conductor (SCGZ or SCAC) broken / damaged - debris blown into mains."/>
        <s v="Conductor bird diverter broken / damaged - deterioration."/>
        <s v="Conductor spreader broken / damaged - deterioration."/>
        <s v="Conductor temporary markers broken / damaged - deterioration."/>
        <s v="Conductor tiger tails broken / damaged - deterioration."/>
        <s v="Conductor warning sphere (aircraft / watercraft) broken / damaged - deterioration."/>
        <s v="Conductor (AAC or AAAC) vibration damper deteriorated - insulation degradation."/>
        <s v="Conductor (AAC or AAAC) vibration damper missing - failure of attachment."/>
        <s v="Conductor (HDCu) vibration damper missing - failure of attachment."/>
        <s v="Conductor (SCGZ or SCAC) vibration damper missing - failure of attachment."/>
        <s v="Conductor (AAC or AAAC) bridging deteriorated - fatigue."/>
        <s v="Conductor (ACSR) bridging deteriorated - fatigue."/>
        <s v="Conductor (HDCu) bridging deteriorated - fatigue."/>
        <s v="Conductor (SCGZ or SCAC) bridging deteriorated - fatigue."/>
        <s v="Conductor (ACSR) broken / damaged - fatigue."/>
        <s v="Conductor (HDCu) broken / damaged - fatigue."/>
        <s v="Conductor (SCGZ or SCAC) broken / damaged - fatigue."/>
        <s v="Conductor (AAC or AAAC) armour rods deteriorated - fatigue."/>
        <s v="Conductor (AAC or AAAC) vibration damper deteriorated - fatigue."/>
        <s v="Conductor (HDCu) armour rods deteriorated - fatigue."/>
        <s v="Conductor (SCGZ or SCAC) armour rods deteriorated - fatigue."/>
        <s v="Conductor armour rods (SCAC) deteriorated - fatigue."/>
        <s v="Conductor (AAC or AAAC) upgrade - fault level constraint."/>
        <s v="Conductor (ACSR) upgrade - fault level constraint."/>
        <s v="Conductor (HDCu) upgrade - fault level constraint."/>
        <s v="Conductor upgrade reqd - reconductoring due to fault level constraint."/>
        <s v="Conductor (AAC or AAAC) broken / damaged - fire damage - bushfire / burning off."/>
        <s v="Conductor (HDCu) broken / damaged - fire damage - bushfire / burning off."/>
        <s v="Conductor (SCGZ or SCAC) broken / damaged - fire damage - bushfire / burning off."/>
        <s v="Connection (live line clamp) audible noise - incorrect size / loose clamp."/>
        <s v="Connection (live line loop) audible noise - incorrect size / loose clamp."/>
        <s v="Conductor (CCT) broken / damaged - debris blown into mains."/>
        <s v="Conductor (CCT) broken / damaged - fatigue."/>
        <s v="Conductor (CCT) broken / damaged - fire damage - bushfire / burning off."/>
        <s v="Conductor (CCT) broken / damaged - insulation degradation."/>
        <s v="Conductor (CCT) broken / damaged - wildlife."/>
        <s v="Conductor (CCT) missing - stolen."/>
        <s v="Conductor spreader misaligned / loose - installation error / damaged spring clip."/>
        <s v="Conductor (HDCu) vibration damper deteriorated - insulation degradation."/>
        <s v="Conductor (SCGZ or SCAC) vibration damper deteriorated - insulation degradation."/>
        <s v="Conductor (bare LV) insufficient clearance - investigation reqd."/>
        <s v="Conductor (HV) insufficient clearance - investigation reqd."/>
        <s v="Conductor (AAC or AAAC) broken / damaged - lightning."/>
        <s v="Conductor (ACSR) broken / damaged - lightning."/>
        <s v="Conductor (HDCu) broken / damaged - lightning."/>
        <s v="Conductor (SCGZ or SCAC) broken / damaged - lightning."/>
        <s v="Connection (ampact/wedge) overheated / damaged - loose connection."/>
        <s v="Conductor (HV ABC) broken / damaged - aircraft impact."/>
        <s v="Conductor (HV ABC) broken / damaged - debris blown into mains."/>
        <s v="Conductor (HV ABC) broken / damaged - fire damage - bushfire / burning off."/>
        <s v="Conductor (HV ABC) broken / damaged - insulation degradation."/>
        <s v="Conductor (HV ABC) broken / damaged - lightning."/>
        <s v="Conductor (HV ABC) broken / damaged - vegetation fallen from outside corridor."/>
        <s v="Conductor (HV ABC) broken / damaged - vegetation fallen from within corridor."/>
        <s v="Conductor (HV ABC) broken / damaged - vehicle impact."/>
        <s v="Conductor (HV ABC) broken / damaged - wildlife."/>
        <s v="Conductor (HV ABC) exposed live conductor - abrasion."/>
        <s v="Conductor (HV ABC) missing - stolen."/>
        <s v="Conductor (LV ABC) broken / damaged - debris blown into mains."/>
        <s v="Conductor (LV ABC) broken / damaged - fire damage - bushfire / burning off."/>
        <s v="Conductor (LV ABC) broken / damaged - insulation degradation."/>
        <s v="Conductor (LV ABC) broken / damaged - wildlife."/>
        <s v="Conductor (LV ABC) missing - stolen."/>
        <s v="Connection (insulation piercing) overheated / damaged - loose connection."/>
        <s v="Connection (parallel groove) overheated / damaged - loose connection."/>
        <s v="Connection (terminal palm) overheated / damaged - loose connection."/>
        <s v="Connection (U bolt) overheated / damaged - loose connection."/>
        <s v="Connection palm (Al to Al) overheated / damaged - loose connection."/>
        <s v="Connection palm (Al to Cu) overheated / damaged - loose connection."/>
        <s v="Connection palm (Cu to Cu) overheated / damaged - loose connection."/>
        <s v="Connection (live line clamp) overheated - loose fitting."/>
        <s v="Connection (live line loop) overheated - loose fitting."/>
        <s v="Conductor installation reqd - new connection."/>
        <s v="Conductor bird diverter no longer reqd - no longer reqd."/>
        <s v="Conductor redundant - no longer reqd."/>
        <s v="Conductor (AAC or AAAC) compression sleeve overheated/broken - non compliant installation."/>
        <s v="Conductor (ACSR) compression sleeve overheated/broken - non compliant installation."/>
        <s v="Catenary insufficient clearance - non compliant installation."/>
        <s v="Conductor (AAC or AAAC) splice overheated / broken - non compliant installation."/>
        <s v="Conductor (ACSR) splice overheated / broken - non compliant installation."/>
        <s v="Conductor (HDCu) splice overheated / broken - non compliant installation."/>
        <s v="Conductor (SCGZ or SCAC) splice overheated / broken - non compliant installation."/>
        <s v="Conductor temporary markers missing - not installed where reqd."/>
        <s v="Conductor tiger tails missing - not installed where reqd."/>
        <s v="Conductor warning sphere (aircraft / watercraft) missing - not installed where reqd."/>
        <s v="Connection (live line clamp) missing - not installed where reqd."/>
        <s v="Connection (live line loop) missing - not installed where reqd."/>
        <s v="Catenary broken / damaged - object blown into catenary."/>
        <s v="Catenary broken / damaged - over tensioned."/>
        <s v="Conductor (AAC or AAAC) annealed - overload / fault."/>
        <s v="Conductor (ACSR) annealed - overload / fault."/>
        <s v="Conductor (HDCu) annealed - overload / fault."/>
        <s v="Conductor (SCGZ or SCAC) annealed - overload / fault."/>
        <s v="Conductor (AAC or AAAC) armour rods missing - previous design standard."/>
        <s v="Conductor (AAC or AAAC) vibration damper missing - previous design standard."/>
        <s v="Conductor (HDCu) armour rods missing - previous design standard."/>
        <s v="Conductor (SCGZ or SCAC) armour rods missing - previous design standard."/>
        <s v="Conductor armour rods (SCAC) installation reqd - previous design standard."/>
        <s v="Conductor (AAC or AAAC) insufficient clearance - previous design standard."/>
        <s v="Conductor (ACSR) insufficient clearance - previous design standard."/>
        <s v="Conductor (HDCu) insufficient clearance - previous design standard."/>
        <s v="Conductor (CCT) bridging deteriorated - corrosion."/>
        <s v="Conductor (CCT) bridging deteriorated - fatigue."/>
        <s v="Conductor (CCT) bridging deteriorated - insulation degradation."/>
        <s v="Conductor (SCGZ or SCAC) insufficient clearance - previous design standard."/>
        <s v="Conductor (SCGZ or SCAC) vibration damper missing - previous design standard."/>
        <s v="Conductor relocation reqd - recoverable works."/>
        <s v="Conductor (SDI) insulation deterioration / failure - UV / heat degradation."/>
        <s v="Conductor spreader fire mitigation - risk reduction."/>
        <s v="Conductor installation reqd - security of supply."/>
        <s v="Conductor (AAC or AAAC) missing - stolen."/>
        <s v="Conductor (ACSR) missing - stolen."/>
        <s v="Conductor (HDCu) missing - stolen."/>
        <s v="Conductor (SCGZ or SCAC) missing - stolen."/>
        <s v="Conductor encroaches property boundary - subdivision or previous design standards."/>
        <s v="Conductor temporary markers no longer reqd - temporary installation."/>
        <s v="Conductor tiger tails no longer reqd - temporary installation."/>
        <s v="Conductor warning sphere (aircraft / watercraft) no longer reqd - temporary installation."/>
        <s v="Catenary insufficient clearance - termination fittings loose / deteriorated / broken."/>
        <s v="Conductor (AAC or AAAC) upgrade reqd - thermal constraints."/>
        <s v="Conductor (ACSR) upgrade reqd - thermal constraints."/>
        <s v="Conductor (HDCu) upgrade reqd - thermal constraints."/>
        <s v="Conductor upgrade reqd - reconductoring due to thermal constraint."/>
        <s v="Catenary broken / damaged - third party impact."/>
        <s v="Catenary insufficient clearance - third party impact."/>
        <s v="Catenary insufficient clearance - unauthorised construction."/>
        <s v="Catenary broken / damaged - unknown."/>
        <s v="Conductor (AAC/AAAC) broken / damaged - unknown."/>
        <s v="Conductor (ACSR) broken / damaged - unknown."/>
        <s v="Conductor (HDCu) broken / damaged - unknown."/>
        <s v="Conductor (SCGZ/SCAC) broken / damaged - unknown."/>
        <s v="Conductor (AAC or AAAC) broken / damaged - vegetation fallen from outside corridor."/>
        <s v="Conductor (ACSR) broken / damaged - vegetation fallen from outside corridor."/>
        <s v="Catenary broken / damaged - vegetation fallen from within corridor."/>
        <s v="Conductor (AAC or AAAC) broken / damaged - vegetation fallen from within corridor."/>
        <s v="Conductor (ACSR) broken / damaged - vegetation fallen from within corridor."/>
        <s v="Conductor (HDCu) broken / damaged - vegetation fallen from within corridor."/>
        <s v="Conductor (SCGZ or SCAC) broken / damaged - vegetation fallen from within corridor."/>
        <s v="Conductor (AAC or AAAC) broken / damaged - vehicle impact."/>
        <s v="Conductor suspension clamp (CCT) broken / damaged - corrosion / deterioration."/>
        <s v="Conductor suspension clamp (HV ABC) broken / damaged - corrosion / deterioration."/>
        <s v="Conductor suspension clamp (LV ABC) broken / damaged - corrosion / deterioration."/>
        <s v="Conductor (ACSR) broken / damaged - vehicle impact."/>
        <s v="Conductor termination (CCT) broken / damaged - corrosion / deterioration."/>
        <s v="Conductor termination (HV ABC) broken / damaged - corrosion / deterioration."/>
        <s v="Conductor termination (LV ABC) broken / damaged - corrosion / deterioration."/>
        <s v="Conductor (HDCu) broken / damaged - vehicle impact."/>
        <s v="Conductor (SCGZ or SCAC) broken / damaged - vehicle impact."/>
        <s v="Conductor (AAC or AAAC) upgrade reqd - voltage constraint."/>
        <s v="Conductor (ACSR) upgrade reqd - voltage constraint."/>
        <s v="Conductor (HDCu) upgrade reqd - voltage constraint."/>
        <s v="Conductor upgrade reqd - reconductoring due to voltage constraint."/>
        <s v="Conductor foreign objects attached - weather / vandalism etc."/>
        <s v="Conductor (AAC or AAAC) broken / damaged - wildlife clashing conductors."/>
        <s v="Conductor (ACSR) broken / damaged - wildlife clashing conductors."/>
        <s v="Conductor (HDCu) broken / damaged - wildlife clashing conductors."/>
        <s v="Conductor (SCGZ or SCAC) broken / damaged - wildlife clashing conductors."/>
        <s v="Conductor (AAC or AAAC) insufficient clearance - wildlife."/>
        <s v="Conductor (ACSR) insufficient clearance - wildlife."/>
        <s v="Conductor (HDCu) insufficient clearance - wildlife."/>
        <s v="Conductor (SCGZ or SCAC) insufficient clearance - wildlife."/>
        <s v="Conductor (AAC or AAAC) broken / damaged - wind / storm debris (non veg)."/>
        <s v="Conductor (ACSR) broken / damaged - wind / storm debris (non veg)."/>
        <s v="Bird Interference"/>
        <s v="Broken Strand"/>
        <s v="Conductor Corroded"/>
        <s v="Connection Faulty"/>
        <s v="Damaged Conductors"/>
        <s v="Conduit broken / damaged - impact / deterioration."/>
        <s v="Conduit loose - fittings corroded / broken."/>
        <s v="Non Operational Earth Redundant"/>
        <s v="Earthing installation high resistance - further investigation reqd."/>
        <s v="Earthing installation test incomplete - earth conductor inaccessible."/>
        <s v="Earthing installation test incomplete - further investigation reqd."/>
        <s v="Earthing installation test incomplete - incompatible test equipment."/>
        <s v="Earthing installation test incomplete - test equipment not available."/>
        <s v="Earthing installation test incomplete - test noise."/>
        <s v="Earth Test Required"/>
        <s v="High Amps"/>
        <s v="Modewak Noise"/>
        <s v="Tester Noise"/>
        <s v="High Readings"/>
        <s v="Known Earth Unavailable"/>
        <s v="Inspection Reading"/>
        <s v="Earth conductor insulation damaged / degraded - abrasion."/>
        <s v="Earth conductor insulation damaged / degraded - deterioration."/>
        <s v="Earth conductor insulation damaged / degraded - impact."/>
        <s v="Earth grid broken / damaged - no longer reqd."/>
        <s v="Earth grid deteriorated - corrosion."/>
        <s v="Earth grid missing - vandalism."/>
        <s v="Earth wire downlead / fittings loose - fittings corroded / broken."/>
        <s v="Earth wire downlead and fittings damaged - third party impact."/>
        <s v="Earth wire downlead and fittings damaged - vandalism."/>
        <s v="Earthing installation (HV) high resistance - high earth loop resistance."/>
        <s v="Earthing installation (LV) high resistance - high earth loop resistance."/>
        <s v="Earthing installation high resistance - corrosion."/>
        <s v="Earthing installation high resistance - missing connection."/>
        <s v="Operating handle equipotential bond broken / damaged - deterioration."/>
        <s v="Conductor Faulty"/>
        <s v="Uncovered Conductor"/>
        <s v="Earthing installation excessive current detected - add note."/>
        <s v="Earthing installation voltage detected - safe approach alarm."/>
        <s v="Bracket Faulty"/>
        <s v="Fixing Faulty"/>
        <s v="Pole earth wire batten broken / damaged - deterioration."/>
        <s v="Pole earth wire batten broken / damaged - vandalism / impact."/>
        <s v="Pole earth wire batten missing - not installed where reqd."/>
        <s v="Earth conductor insulation missing - previous design standard."/>
        <s v="Earth wire downlead / fittings incorrect size - previous design standard."/>
        <s v="Earth wire downlead and fittings damaged / missing - deterioration."/>
        <s v="Earth wire downlead and fittings damaged / missing - third party impact."/>
        <s v="Earth wire downlead and fittings damaged / missing - vandalism."/>
        <s v="Earthing installation high resistance - missing earthing conductors."/>
        <s v="Earthing / neutral bar defective - corrosion."/>
        <s v="Earthing / neutral bar defective - loose connection."/>
        <s v="Earthing installation high resistance - defective connection."/>
        <s v="Earthing equipotential bond damaged / missing - deterioration."/>
        <s v="Earthing equipotential bond damaged / missing - third party impact."/>
        <s v="Earthing equipotential bond damaged / missing - vandalism."/>
        <s v="Earth Fault Indicator damaged / inoperable - CT damaged."/>
        <s v="Earth Fault Indicator damaged / inoperable - housing damaged."/>
        <s v="Earth Fault Indicator damaged / inoperable - loose mounting."/>
        <s v="Earth Fault Indicator damaged / inoperable - non compliant installation."/>
        <s v="Earth Fault Indicator damaged / inoperable - relay malfunction."/>
        <s v="Earth Fault Indicator damaged / inoperable - wiring damaged."/>
        <s v="high resistance (MEN) single earth"/>
        <s v="Earth mat broken / damaged - corrosion / deterioration."/>
        <s v="Earth Mat Faulty"/>
        <s v="high resistance (MEN) combined earth"/>
        <s v="Fence Damaged"/>
        <s v="Fence broken / damaged - deterioration."/>
        <s v="Fence broken / damaged - vandalism / impact."/>
        <s v="Fence broken / damaged - vegetation."/>
        <s v="Fence earth grid connection broken / damaged - deterioration."/>
        <s v="Fence earth grid connection missing - not installed where reqd."/>
        <s v="Fence equipotential bond broken / damaged - deterioration."/>
        <s v="Fence equipotential bond missing - not installed where reqd."/>
        <s v="Fuses Faulty"/>
        <s v="Locking Mechanism Required"/>
        <s v="Gas Switch Faulty"/>
        <s v="L Bracket Not Chamfered"/>
        <s v="Gate missing - not installed where reqd."/>
        <s v="Gate missing - vandalism."/>
        <s v="Gate Faulty"/>
        <s v="Gate broken / damaged - deterioration."/>
        <s v="Gate broken / damaged - vandalism."/>
        <s v="Gate damaged - bushfire."/>
        <s v="Guy protection required"/>
        <s v="Guy Faulty"/>
        <s v="Road / track obstructed - flood."/>
        <s v="Road / track obstructed - illegal dumping or construction."/>
        <s v="Road / track obstructed - landslide / erosion."/>
        <s v="Road / track obstructed - vegetation."/>
        <s v="Road / track obstructed - wind / storm debris (non veg)."/>
        <s v="Bulk Replacement Audit"/>
        <s v="Streetlight Upgrade Program"/>
        <s v="Task Returned to Contractor"/>
        <s v="Add Data"/>
        <s v="Remove Data"/>
        <s v="Glare Shields Required"/>
        <s v="Wire Guard Required"/>
        <s v="Lantern Operating"/>
        <s v="Returned to Contractor"/>
        <s v="Obsolete"/>
        <s v="Luminaire / Control Box Faulty"/>
        <s v="Wiring Faulty"/>
        <s v="Lamp Faulty"/>
        <s v="Line fault indicator battery failure end of life."/>
        <s v="Line fault indicator comms failure end of life."/>
        <s v="Line fault indicator inoperable - damaged / deteriorated."/>
        <s v="Links Faulty"/>
        <s v="Load break switch foreign objects attached - weather / vandalism etc."/>
        <s v="Load break switch VT broken / damaged - flashover / fault current."/>
        <s v="Load break switch VT shorted turns - insulation degradation."/>
        <s v="Load break switch battery does not hold charge - end of life."/>
        <s v="Load break switch broken / damaged - corrosion."/>
        <s v="Load break switch broken / damaged - deteriorated seal."/>
        <s v="Load break switch comms aerial damaged / broken - rust / vermin."/>
        <s v="Load break switch comms modem inoperable - electronics failure."/>
        <s v="Load break switch comms wiring open circuit - impact / deterioration."/>
        <s v="Load break switch control cabinet broken / damaged - corrosion."/>
        <s v="Load break switch control cabinet broken / damaged - locking mech failure."/>
        <s v="Load break switch control cabinet broken / damaged - moisture or dust ingress."/>
        <s v="Load break switch control cabinet broken / damaged - vermin ingress."/>
        <s v="Load break switch mounting broken / damaged - corrosion."/>
        <s v="Load break switch mounting loose attachment to pole - wood shrinkage / loose king bolt."/>
        <s v="Load break switch operating mechanism broken / damaged - third party impact."/>
        <s v="Load break switch operating mechanism drive rod deteriorated - insulation degradation."/>
        <s v="Load break switch operating mechanism misaligned - out of adjustment."/>
        <s v="Load break switch umbilical lead open circuit - faulty connection."/>
        <s v="Mid pole actuator out of adjustment"/>
        <s v="Load break switch broken / damaged - third party impact."/>
        <s v="Load break switch bushing broken / damaged - lightning."/>
        <s v="Load break switch bushing broken / damaged - mechanical overload."/>
        <s v="Load break switch bushing broken / damaged - secondary failure."/>
        <s v="Load break switch bushing broken / damaged - vandalism."/>
        <s v="Load break switch bushing broken / damaged - vegetation fallen from outside corridor."/>
        <s v="Load break switch bushing broken / damaged - vegetation fallen from within corridor."/>
        <s v="Load break switch bushing broken / damaged - wildlife."/>
        <s v="Load break switch bushing broken / damaged - wind / storm debris (non veg)."/>
        <s v="Load break switch bushing tracking - deterioration."/>
        <s v="Load break switch bushing tracking - surface contamination."/>
        <s v="Load break switch fails to operate - closing circuit failure."/>
        <s v="Load break switch fails to operate - opening circuit failure."/>
        <s v="Load break switch low gas pressure - damaged or leaking seal."/>
        <s v="Load break switch main contacts damaged / worn - arcing."/>
        <s v="Load break switch oil leaking - deteriorated seal or valve."/>
        <s v="Load break switch trip mechanism slow operation - wear."/>
        <s v="Load break switch vacuum interrupter fails to extinguish arc - end of interrupter life."/>
        <s v="HV lightning arrestor loss of earth connection - cut away and not repaired."/>
        <s v="HV lightning arrestor loss of earth connection - deterioration."/>
        <s v="HV lightning arrestor shorted (externally) - wildlife."/>
        <s v="HV lightning arrestor broken / damaged - deterioration."/>
        <s v="HV lightning arrestor ruptured - lightning."/>
        <s v="HV lightning arrestor tracking - deterioration."/>
        <s v="HV lightning arrestor tracking - surface contamination."/>
        <s v="Load Break Switch fauna shrouds missing - previous design standard."/>
        <s v="Load break switch bushing shorted (externally) - wildlife."/>
        <s v="Load Break Switch fauna shrouds deteriorated - UV degradation."/>
        <s v="Regulator fauna shrouds dislodged - loose fitting."/>
        <s v="Load control relay (FI) inoperable - internal fault."/>
        <s v="Lock damaged / inoperable - locked / lock changed."/>
        <s v="Lock missing - not installed where reqd."/>
        <s v="Lock damaged / inoperable - corrosion."/>
        <s v="Lock damaged / inoperable - loss of lubrication."/>
        <s v="Lock damaged / inoperable - vandalism."/>
        <s v="Lock inadequate security - previous design standard."/>
        <s v="Conductor (OH LV service) obstructed - foreign objects."/>
        <s v="LV service connection (POA) uninsulated  - insulation deteriorated / not installed."/>
        <s v="LV service clamp (POA) broken / damaged - corrosion."/>
        <s v="LV service clamp (POA) broken / damaged - faulty clamp."/>
        <s v="LV service clamp (POA) broken / damaged - insulation degradation."/>
        <s v="LV service clamp (POA) broken / damaged - third party impact."/>
        <s v="LV service clamp (POA) broken / damaged - wind / storm debris (non veg)."/>
        <s v="LV service clamp (POA) steel deadend fitted - previous design standard."/>
        <s v="LV service clamp (mains) broken / damaged - corrosion."/>
        <s v="LV service clamp (mains) broken / damaged - faulty clamp."/>
        <s v="LV service clamp (mains) broken / damaged - installation error."/>
        <s v="LV service clamp (mains) broken / damaged - insulation degradation."/>
        <s v="LV service clamp (mains) broken / damaged - third party impact."/>
        <s v="LV service clamp (mains) broken / damaged - wind / storm debris (non veg)."/>
        <s v="Conductor (OH LV service) broken / damaged - installation error."/>
        <s v="Conductor (OH LV service) broken / damaged - overtensioned."/>
        <s v="Conductor (OH LV service) broken / damaged - third party impact."/>
        <s v="Conductor (OH LV service) broken / damaged - wind / storm debris (non veg)."/>
        <s v="Conductor (OH LV service) end of life - programmed replacement."/>
        <s v="Conductor (OH LV service) loss of insulation (PVC) - abrasion."/>
        <s v="Conductor (OH LV service) loss of insulation (PVC) - incorrect clamp installation."/>
        <s v="Conductor (OH LV service) loss of insulation (PVC) - insulation degradation."/>
        <s v="Conductor (OH LV service) loss of insulation (PVC) - wildlife."/>
        <s v="Conductor (OH LV service) loss of insulation (XLPE) - abrasion."/>
        <s v="Conductor (OH LV service) loss of insulation (XLPE) - incorrect clamp installation."/>
        <s v="Conductor (OH LV service) loss of insulation (XLPE) - insulation degradation."/>
        <s v="Conductor (OH LV service) loss of insulation (XLPE) - wildlife."/>
        <s v="Conductor (OH LV service) excessive tension - pole movement."/>
        <s v="Conductor (OH LV service) insufficient clearance - installation error."/>
        <s v="Conductor (OH LV service) insufficient clearance - slack / low service conductor."/>
        <s v="LV service connection (POA) broken / damaged - installation error."/>
        <s v="LV service connection (POA) broken / damaged - insulation degradation."/>
        <s v="LV service connection (POA) broken / damaged - third party impact."/>
        <s v="LV service connection (POA) broken / damaged - wind / storm debris (non veg)."/>
        <s v="LV service connection (POA) overheated - corrosion."/>
        <s v="LV service connection (POA) overheated - faulty connection."/>
        <s v="LV service connection (POA) overheated - non compliant installation."/>
        <s v="LV service connection (mains) broken / damaged - installation error."/>
        <s v="LV service connection (mains) broken / damaged - insulation degradation."/>
        <s v="LV service connection (mains) broken / damaged - third party impact."/>
        <s v="LV service connection (mains) broken / damaged - wind / storm debris (non veg)."/>
        <s v="LV service connection (mains) overheated - corrosion."/>
        <s v="LV service connection (mains) overheated - faulty connection."/>
        <s v="LV service connection (mains) overheated - non compliant installation."/>
        <s v="LV service fuse (barge board) broken / damaged - insulation degradation."/>
        <s v="LV service fuse (barge board) broken / damaged - third party impact."/>
        <s v="LV service fuse (barge board) broken / damaged - wind / storm debris (non veg)."/>
        <s v="LV service fuse (barge board) overheated - overload / corrosion."/>
        <s v="LV service fuse (meter box) broken / damaged - insulation degradation."/>
        <s v="LV service fuse (meter box) overheated - loose / corroded connection."/>
        <s v="LV service fuse (pole mounted) broken / damaged - insulation degradation."/>
        <s v="LV service fuse (pole mounted) broken / damaged - third party impact."/>
        <s v="LV service fuse (pole mounted) broken / damaged - wind / storm debris (non veg)."/>
        <s v="LV service fuse (pole mounted) overheated - overload / corrosion."/>
        <s v="LV Service J hook loose - not securely fitted."/>
        <s v="Max Demand Indicator K tag (reading multiplier) missing / illegible - deterioration."/>
        <s v="Max Demand Indicator damaged / inoperable - non compliant installation."/>
        <s v="Max Demand Indicator damaged / inoperable - wiring damaged."/>
        <s v="Max Demand Indicator damaged / inoperable - housing damaged."/>
        <s v="Max Demand Indicator damaged / inoperable - loose mounting."/>
        <s v="Max Demand Indicator damaged / inoperable - relay malfunction."/>
        <s v="Meter box broken / damaged - corrosion / deterioration."/>
        <s v="Meter box broken / damaged - vandalism."/>
        <s v="Meter box conduit / cabling  broken / damaged - corrosion / deterioration."/>
        <s v="Meter box conduit / cabling  broken / damaged - third party impact."/>
        <s v="Meter box voltage detected - insulation degradation."/>
        <s v="Conduit/Saddles Faulty"/>
        <s v="Meter Box Faulty"/>
        <s v="SL night watch luminaire required - new contract."/>
        <s v="SL night watch luminaire redundant - no longer reqd."/>
        <s v="SL night watch luminaire damaged / inoperable - blown fuse - unknown cause."/>
        <s v="SL night watch luminaire damaged / inoperable - blown globe."/>
        <s v="SL night watch luminaire damaged / inoperable - deterioration."/>
        <s v="SL night watch luminaire damaged / inoperable - vandalism."/>
        <s v="Customer Request"/>
        <s v="Focus Faulty"/>
        <s v="Lantern Not Required"/>
        <s v="Disconnection of Lantern"/>
        <s v="Lantern Redundant"/>
        <s v="Luminaire Faulty"/>
        <s v="Diffuser Faulty"/>
        <s v="Igniter Faulty"/>
        <s v="Lantern Faulty"/>
        <s v="PE Cell Faulty"/>
        <s v="Wiring Defective"/>
        <s v="Reconnection of Lantern"/>
        <s v="Number Required"/>
        <s v="Number Faulty"/>
        <s v="HV fuse / link insulators broken / damaged - third party impact."/>
        <s v="HV fuse / link base loose mounting - timber degradation / loose hardware."/>
        <s v="HV fuse / link insulators broken / damaged - corrosion of bolts / mounting hardware."/>
        <s v="HV fuse / link insulators broken / damaged - excessive force required to operate."/>
        <s v="HV fuse / link insulators broken / damaged - flashover / fault current."/>
        <s v="HV fuse / link insulators broken / damaged - overtightening of mounting bolts."/>
        <s v="HV fuse / link insulators broken / damaged - wildlife."/>
        <s v="HV fuse / link insulators tracking - deterioration."/>
        <s v="HV fuse / link insulators tracking - surface contamination."/>
        <s v="HV fuse / link main contacts high resistance - wrong sized links."/>
        <s v="HV fuse / link main contacts jammed - loss of lube / burnt contacts."/>
        <s v="HV fuse / link main contacts misaligned - timber degradation."/>
        <s v="HV fuse / link open circuit - unknown."/>
        <s v="HV fuse earthing stirrup loose - deterioration."/>
        <s v="HV fuse earthing stirrup missing - not installed where reqd."/>
        <s v="HV link flicker blades broken / damaged - loose attachment bolts."/>
        <s v="HV fuse / link base broken / damaged - corrosion."/>
        <s v="HV fuse / link base broken / damaged - deterioration."/>
        <s v="HV fuse / link base loose mounting - timber degradation."/>
        <s v="HV fuse / link insulators broken / damaged - unknown."/>
        <s v="HV fuse / link main contacts high resistance - corrosion."/>
        <s v="HV fuse / link main contacts high resistance - erosion of contact surface."/>
        <s v="HV fuse / link main contacts high resistance - loss of spring pressure."/>
        <s v="HV fuse / link termination overheated - corrosion / deterioration."/>
        <s v="HV fuse / link termination overheated - defective connection."/>
        <s v="HV fuse open circuit - flashover / fault current."/>
        <s v="HV link flicker blades broken / damaged - deterioration."/>
        <s v="HV fuse carrier broken / damaged - deterioration."/>
        <s v="HV fuse carrier broken / damaged - third party impact."/>
        <s v="HV fuse / link obstructed - foreign objects."/>
        <s v="LV bond broken / damaged - fatigue."/>
        <s v="LV bond overheated - conductor undersized."/>
        <s v="LV bond overheated - corrosion."/>
        <s v="LV fuse / link loose mounting - timber degradation."/>
        <s v="LV fuse / link main contacts misaligned - timber degradation."/>
        <s v="LV fuse / link misalignment - loose contacts."/>
        <s v="Cockys beak latch not releasing - seized pivots."/>
        <s v="LV fuse / link broken / damaged - corrosion of bolts / mounting hardware."/>
        <s v="LV fuse / link broken / damaged - deterioration."/>
        <s v="LV fuse / link broken / damaged - excessive force required to operate."/>
        <s v="LV fuse / link broken / damaged - flashover / fault current."/>
        <s v="LV fuse / link broken / damaged - overtightening of mounting bolts."/>
        <s v="LV fuse / link broken / damaged - third party impact."/>
        <s v="LV fuse / link broken / damaged - vermin / wildlife."/>
        <s v="LV fuse / link conductor terminations overheated - corrosion / deterioration."/>
        <s v="LV fuse / link conductor terminations overheated - defective connection."/>
        <s v="LV fuse / link overheated contacts - corrosion."/>
        <s v="LV fuse / link overheated contacts - overload."/>
        <s v="LV fuse / link tracking - surface contamination."/>
        <s v="LV fuse / link unable to close - distortion from weight of unsupported conductor."/>
        <s v="LV fuse / link welded closed - corrosion / deterioration."/>
        <s v="LV fuse / link obstructed - foreign objects."/>
        <s v="Pillar base broken / damaged - subsidence."/>
        <s v="Pillar base broken / damaged - third party impact."/>
        <s v="Pillar base broken / damaged - vandalism."/>
        <s v="Pillar base not secure - altered ground level."/>
        <s v="Pillar busbar broken / damaged - corrosion."/>
        <s v="Pillar busbar broken / damaged - high resistance / overheated."/>
        <s v="Pillar busbar broken / damaged - non compliant installation."/>
        <s v="Pillar busbar broken / damaged - seized / stripped bolt."/>
        <s v="Pillar busbar loose connection - non compliant installation."/>
        <s v="Pillar busbar loose connection - thermal cycling."/>
        <s v="Pillar cover damaged / missing - deterioration."/>
        <s v="Pillar cover damaged / missing - third party impact."/>
        <s v="Pillar cover damaged / missing - vandalism."/>
        <s v="Pillar cover not secure - bolts damaged or missing."/>
        <s v="Pillar cover obstructed - altered ground level."/>
        <s v="Pillar cover obstructed - vegetation."/>
        <s v="Pillar electrical connection insufficient clearance - vermin."/>
        <s v="Pillar internal frame loose/weakened - movement from operation."/>
        <s v="Pillar lock / securing bolts damaged / missing - corrosion."/>
        <s v="Pillar lock / securing bolts damaged / missing - third party impact."/>
        <s v="Pillar lock / securing bolts damaged / missing - vandalism."/>
        <s v="Pillar phase identification missing / illegible - deterioration."/>
        <s v="Pillar phase identification missing / illegible - not installed."/>
        <s v="Pillar termination block broken / damaged - corrosion."/>
        <s v="Pillar termination block broken / damaged - non compliant installation."/>
        <s v="Pillar termination block broken / damaged - overheated."/>
        <s v="Pillar termination block cannot remove cover - damaged cover."/>
        <s v="Pillar termination block loose connection - non compliant installation."/>
        <s v="Pillar termination block loose connection - thermal cycling."/>
        <s v="Shroud / phase covers damaged / missing - deterioration."/>
        <s v="Shroud / phase covers damaged / missing - not installed."/>
        <s v="Shroud / phase covers damaged / missing - third party impact."/>
        <s v="Pillar base broken / damaged - deterioration."/>
        <s v="Pillar base not secure - bolts damaged or missing."/>
        <s v="Pillar electrical connection insufficient clearance - third party impact."/>
        <s v="Pillar internal frame broken / damaged - corrosion."/>
        <s v="Pillar internal frame broken / damaged - deterioration of separator ."/>
        <s v="Pillar internal frame broken / damaged - third party impact."/>
        <s v="Pillar internal frame broken / damaged - vandalism."/>
        <s v="Pillar internal frame loose/weakened - corrosion of bolts / mounting hardware."/>
        <s v="Pit incorrectly located - installed on private property or outside easement."/>
        <s v="Pit air lock cover (bell) broken / damaged - third party impact."/>
        <s v="Pit air lock cover (bell) retaining bar missing / not securely fitted - non compliant installation."/>
        <s v="Pit contaminated - gas and other pollutant ingress."/>
        <s v="Pit electrical connection deteriorated - water ingress."/>
        <s v="Pit electrical connection high resistance - non compliant installation."/>
        <s v="Pit electrical connection open circuit - mechanical damage."/>
        <s v="Pit electrical connection reverse polarity - non compliant installation."/>
        <s v="Pit incorrect level - ground level changes."/>
        <s v="Pit incorrect level - non compliant installation."/>
        <s v="Pit internal ladder deteriorated - corrosion."/>
        <s v="Pit internal ladder missing - not installed."/>
        <s v="Pit lid (concrete) broken / damaged - deterioration."/>
        <s v="Pit lid (concrete) broken / damaged - third party impact."/>
        <s v="Pit lid (fibrous cement) broken / damaged - deterioration."/>
        <s v="Pit lid (fibrous cement) broken / damaged - third party impact."/>
        <s v="Pit lid (metallic) broken / damaged - deterioration."/>
        <s v="Pit lid (metallic) broken / damaged - third party impact."/>
        <s v="Pit lid (plastic) broken / damaged - deterioration."/>
        <s v="Pit lid (plastic) broken / damaged - third party impact."/>
        <s v="Pit lid (polycrete) broken / damaged - deterioration."/>
        <s v="Pit lid (polycrete) broken / damaged - third party impact."/>
        <s v="Pit lid liner deteriorated - deterioration."/>
        <s v="Pit lid liner missing - not installed."/>
        <s v="Pit lid missing - unknown."/>
        <s v="Pit lid securing bolts damaged / missing - corrosion of bolts / mounting hardware."/>
        <s v="Pit lid securing bolts damaged / missing - vandalism."/>
        <s v="Pit lid support bar misaligned - non compliant installation."/>
        <s v="Pit lid support bar missing - not installed."/>
        <s v="Pit lid unable to open - build up of debris in frame."/>
        <s v="Pit lid unable to open - lifting eye damaged."/>
        <s v="Pit obstruction (external) - foreign objects."/>
        <s v="Pit obstruction (external) - unauthorised construction."/>
        <s v="Pit obstruction (external) - vegetation."/>
        <s v="Pit obstruction (internal) - foreign objects."/>
        <s v="Pit obstruction (internal) - soil ingress."/>
        <s v="Pit obstruction (internal) - unauthorised installation by 3rd party service."/>
        <s v="Pit obstruction (internal) - vegetation."/>
        <s v="Pit obstruction (internal) - vermin."/>
        <s v="Pit obstruction (internal) - water ingress."/>
        <s v="Pit body (concrete) broken / damaged - deterioration."/>
        <s v="Pit body (concrete) broken / damaged - third party impact."/>
        <s v="Pit body (fibrous cement) broken / damaged - deterioration."/>
        <s v="Pit body (fibrous cement) broken / damaged - third party impact."/>
        <s v="Pit body (masonry) broken / damaged - deterioration."/>
        <s v="Pit body (masonry) broken / damaged - third party impact."/>
        <s v="Pit body (polycrete) broken / damaged - deterioration."/>
        <s v="Pit body (polycrete) broken / damaged - third party impact."/>
        <s v="Pit body (polymer) broken / damaged - deterioration."/>
        <s v="Pit body (polymer) broken / damaged - third party impact."/>
        <s v="Pit contaminated - damaged asbestos."/>
        <s v="Private asset customer notification - rectification reqd."/>
        <s v="Private asset poor condition - unsafe."/>
        <s v="Private asset compliant condition - safe."/>
        <s v="Private asset foreign objects attached - weather / vandalism etc."/>
        <s v="Private pole broken / damaged - add note."/>
        <s v="Private crossarm broken / damaged - add note."/>
        <s v="Private conductor broken / damaged - add note."/>
        <s v="Private conductor insufficient clearance - add note."/>
        <s v="Private conduit broken / damaged - add note."/>
        <s v="Private earth broken / damaged - add note."/>
        <s v="Private fuse / CB broken / damaged - add note."/>
        <s v="Private pillar broken / damaged - add note."/>
        <s v="Private pit broken / damaged - add note."/>
        <s v="Private service connection point broken / damaged - add note."/>
        <s v="Private service mains broken / damaged - add note."/>
        <s v="Private stay broken / damaged - add note."/>
        <s v="Private switchboard broken / damaged - add note."/>
        <s v="Private insulator broken / damaged - add note."/>
        <s v="Private asset broken / damaged - add note"/>
        <s v="Private asset insufficient clearance - add note."/>
        <s v="Tank Faulty"/>
        <s v="Tank Leaking"/>
        <s v="Tank Rusty"/>
        <s v="Surge Diverter Faulty"/>
        <s v="Tank Storm Damage"/>
        <s v="Recloser VT broken / damaged - flashover / fault current."/>
        <s v="Recloser VT shorted turns - insulation degradation."/>
        <s v="Recloser battery does not hold charge - end of life."/>
        <s v="Recloser broken / damaged - corrosion."/>
        <s v="Recloser broken / damaged - deteriorated seal."/>
        <s v="Recloser comms aerial damaged / broken - rust / vermin."/>
        <s v="Recloser comms modem inoperable - electronics failure."/>
        <s v="Recloser comms wiring open circuit - impact / deterioration."/>
        <s v="Recloser control cabinet below minimum height - unknown."/>
        <s v="Recloser control cabinet broken / damaged - corrosion."/>
        <s v="Recloser control cabinet broken / damaged - locking mech failure."/>
        <s v="Recloser control cabinet broken / damaged - moisture or dust ingress."/>
        <s v="Recloser control cabinet broken / damaged - vermin ingress."/>
        <s v="Recloser mounting broken / damaged - corrosion."/>
        <s v="Recloser mounting loose attachment to pole - wood shrinkage / loose king bolt."/>
        <s v="Recloser operating mechanism broken / damaged - third party impact."/>
        <s v="Recloser operating mechanism drive rod deteriorated - insulation degradation."/>
        <s v="Recloser operating mechanism misaligned - out of adjustment."/>
        <s v="Recloser umbilical lead open circuit - faulty connection."/>
        <s v="Recloser broken / damaged - third party impact."/>
        <s v="Recloser bushing broken / damaged - lightning."/>
        <s v="Recloser bushing broken / damaged - mechanical overload."/>
        <s v="Recloser bushing broken / damaged - secondary failure."/>
        <s v="Recloser bushing broken / damaged - vandalism."/>
        <s v="Recloser bushing broken / damaged - vegetation fallen from outside corridor."/>
        <s v="Recloser bushing broken / damaged - vegetation fallen from within corridor."/>
        <s v="Recloser bushing broken / damaged - wildlife."/>
        <s v="Recloser bushing broken / damaged - wind / storm debris (non veg)."/>
        <s v="Recloser bushing tracking - deterioration."/>
        <s v="Recloser bushing tracking - surface contamination."/>
        <s v="Recloser fails to operate - closing circuit failure."/>
        <s v="Recloser fails to operate - opening circuit failure."/>
        <s v="Recloser gas low gas pressure - damaged or leaking seal."/>
        <s v="Recloser main contacts damaged / worn - arcing."/>
        <s v="Recloser oil leaking - deteriorated seal or valve."/>
        <s v="Recloser trip mechanism slow operation - wear."/>
        <s v="Recloser vacuum interrupter fails to extinguish arc - end of interrupter life."/>
        <s v="Recloser fauna shrouds dislodged - loose fitting."/>
        <s v="Recloser fauna shrouds missing - previous design standard."/>
        <s v="Recloser bushing shorted (externally) - wildlife."/>
        <s v="Foreign Object on Line"/>
        <s v="Control Equipment Faulty"/>
        <s v="Surge Diverter Required"/>
        <s v="Regulator HV droppers / connections broken / damaged - insulation degradation."/>
        <s v="Regulator HV droppers / connections broken / damaged - loose / corroded connection."/>
        <s v="Regulator HV droppers / connections broken / damaged - overheated."/>
        <s v="Regulator HV droppers / connections broken / damaged - wildlife."/>
        <s v="Regulator breather silica gel saturated - normal use."/>
        <s v="Regulator broken / damaged - vandalism."/>
        <s v="Regulator broken / damaged - vehicle impact."/>
        <s v="Regulator broken / damaged - wind / storm debris (non veg)."/>
        <s v="Regulator bushing broken / damaged - flashover."/>
        <s v="Regulator bushing broken / damaged - vandalism."/>
        <s v="Regulator bushing broken / damaged - vegetation fallen from outside corridor."/>
        <s v="Regulator bushing broken / damaged - vegetation fallen from within corridor."/>
        <s v="Regulator bushing broken / damaged - wildlife."/>
        <s v="Regulator bushing broken / damaged - wind / storm debris (non veg)."/>
        <s v="Regulator bushing leaking - cable weight / tension on termination."/>
        <s v="Regulator bushing leaking - seal degraded."/>
        <s v="Regulator bushing shroud - damaged / missing."/>
        <s v="Regulator bushing tracking - surface contamination."/>
        <s v="Regulator control cabinet broken / damaged - corrosion."/>
        <s v="Regulator control cabinet broken / damaged - vandalism."/>
        <s v="Regulator control cabinet broken / damaged - vehicle impact."/>
        <s v="Regulator control cabinet broken / damaged - water ingress."/>
        <s v="Regulator mounting deteriorated - corrosion."/>
        <s v="Regulator mounting deteriorated - timber degradation."/>
        <s v="Regulator broken / damaged - corrosion."/>
        <s v="Regulator broken / damaged - leaking oil."/>
        <s v="Regulator inoperable - internal fault."/>
        <s v="Regulator replacement reqd - asset condition."/>
        <s v="Regulator broken / damaged - oil gauge not readable."/>
        <s v="Regulator control wiring broken / damaged - insulation degradation."/>
        <s v="Regulator control wiring broken / damaged - loose / corroded connection."/>
        <s v="Regulator control wiring broken / damaged - wildlife."/>
        <s v="Regulator inoperable - auto voltage regulation defective."/>
        <s v="Regulator inoperable - electronic controller defective."/>
        <s v="Regulator inoperable - manual tap changer defective."/>
        <s v="Regulator inoperable - unable to confirm neutral tap."/>
        <s v="Regulator fauna shrouds deteriorated - UV degradation."/>
        <s v="Regulator bushing shorted (externally) - wildlife."/>
        <s v="Regulator fauna shrouds missing - previous design standard."/>
        <s v="Lock Faulty"/>
        <s v="RMU Faulty"/>
        <s v="Road / track unable to locate - add note."/>
        <s v="Service Over-Tensioned"/>
        <s v="Insulation Damage"/>
        <s v="Service Support Defective"/>
        <s v="Termination Faulty"/>
        <s v="Sign Faulty"/>
        <s v="Sign (aircraft yellow warning disc) missing - not installed where reqd."/>
        <s v="Sign (asset ID) missing - not installed where reqd."/>
        <s v="Sign (asset ID) new number reqd - no asset number assigned."/>
        <s v="Sign (circuit ID) missing - not installed where reqd."/>
        <s v="Sign (nav waters warning) missing - not installed where reqd."/>
        <s v="Sign (other) missing - add note."/>
        <s v="Sign (safety/warning) missing - not installed where reqd."/>
        <s v="Sign (trackable equipment no.) missing - not installed where reqd."/>
        <s v="Sign (aircraft yellow warning disc) no longer reqd - no longer reqd."/>
        <s v="Sign (asset ID) no longer reqd - no longer reqd."/>
        <s v="Sign (circuit ID) no longer reqd - no longer reqd."/>
        <s v="Sign (nav waters warning) no longer reqd - no longer reqd."/>
        <s v="Sign (safety/warning) no longer reqd - no longer reqd."/>
        <s v="Sign illegible - other obstruction."/>
        <s v="Sign illegible - add note."/>
        <s v="Sign loose mounting - damaged / deteriorated."/>
        <s v="Sign (aircraft yellow warning disc) broken / damaged - vandalism."/>
        <s v="Sign (aircraft yellow warning disc) illegible - deterioration."/>
        <s v="Sign (aircraft yellow warning disc) illegible - other obstruction."/>
        <s v="Sign (aircraft yellow warning disc) missing - mounting failure."/>
        <s v="Sign (aircraft yellow warning disc) not compliant - revised standard."/>
        <s v="Sign (asset ID) broken / damaged - vandalism."/>
        <s v="Sign (asset ID) illegible - deterioration."/>
        <s v="Sign (asset ID) illegible - other obstruction."/>
        <s v="Sign (asset ID) missing - mounting failure."/>
        <s v="Sign (asset ID) not compliant - revised standard."/>
        <s v="Sign (circuit ID) broken / damaged - vandalism."/>
        <s v="Sign (circuit ID) illegible - deterioration."/>
        <s v="Sign (circuit ID) illegible - other obstruction."/>
        <s v="Sign (circuit ID) missing - mounting failure."/>
        <s v="Sign (circuit ID) not compliant - revised standard."/>
        <s v="Sign (nav waters warning) broken / damaged - vandalism."/>
        <s v="Sign (nav waters warning) illegible - deterioration."/>
        <s v="Sign (nav waters warning) illegible - other obstruction."/>
        <s v="Sign (nav waters warning) missing - mounting failure."/>
        <s v="Sign (nav waters warning) not compliant - revised standard."/>
        <s v="Sign (other) broken / damaged - add note."/>
        <s v="Sign (safety/warning) broken / damaged - vandalism."/>
        <s v="Sign (safety/warning) illegible - deterioration."/>
        <s v="Sign (safety/warning) illegible - other obstruction."/>
        <s v="Sign (safety/warning) missing - mounting failure."/>
        <s v="Sign (safety/warning) not compliant - revised standard."/>
        <s v="Sign (trackable equipment no.) illegible - deterioration."/>
        <s v="Exposed high voltage behind access door - Inadequate clearance"/>
        <s v="Sign Required"/>
        <s v="Revisit"/>
        <s v="SL globe bulk replacement - program."/>
        <s v="Street light globe - revisit reqd - installation error."/>
        <s v="SL globe and PE cell bulk replacement - program."/>
        <s v="Street light globe and PE cell - revisit reqd - installation error."/>
        <s v="SL luminaire bulk replacement - program."/>
        <s v="Street light luminaire - revisit reqd - installation error."/>
        <s v="Steel tower (General) foreign objects attached - weather / vandalism etc."/>
        <s v="Steel tower (General) unauthorised attachments - unauthorised construction."/>
        <s v="Steel tower anti climbing barrier damaged / missing - corrosion."/>
        <s v="Steel tower anti climbing barrier damaged / missing - vandalism."/>
        <s v="Steel tower climbing bolts reduced strength - corrosion."/>
        <s v="Steel tower footing obstructed - unauthorised construction."/>
        <s v="Steel tower grillage footing reduced strength - corrosion."/>
        <s v="Steel tower structural members deteriorated - corrosion of bolts / mounting hardware."/>
        <s v="Steel tower structural members deteriorated - corrosion."/>
        <s v="Steel tower structural members missing - corrosion of bolts / mounting hardware."/>
        <s v="Steel tower structural members missing - stolen."/>
        <s v="Steel tower structural members reduced strength - loose / missing bolts."/>
        <s v="Steel tower structural members twisted / bent - third party impact."/>
        <s v="Steel tower structural members broken / damaged - third party impact."/>
        <s v="Steel tower structural members broken / damaged - vegetation fallen from outside corridor."/>
        <s v="Steel tower structural members broken / damaged - vegetation fallen from within corridor."/>
        <s v="Steel tower structural members broken / damaged - wind / storm debris (non veg)."/>
        <s v="Night Audit"/>
        <s v="Quality Audit"/>
        <s v="SL luminaire insufficient data - see task notes."/>
        <s v="SL luminaire add record in database - add note."/>
        <s v="SL luminaire remove record from database - add note."/>
        <s v="SL luminaire inoperable - further investigation reqd."/>
        <s v="Street light luminaire always on - investigation reqd."/>
        <s v="Street light luminaire broken / damaged - further investigation reqd."/>
        <s v="Street light luminaire flickering - further investigation reqd."/>
        <s v="Street light wiring exposed wiring - further investigation reqd."/>
        <s v="inoperable - 3 or more Cat V"/>
        <s v="inoperable - pedestrian crossing"/>
        <s v="SL luminaire cover damaged / missing - corrosion."/>
        <s v="SL luminaire cover damaged / missing - insulation degradation."/>
        <s v="SL luminaire cover damaged / missing - not securely fitted."/>
        <s v="SL luminaire diffuser damaged / missing - UV / heat degradation."/>
        <s v="SL luminaire diffuser damaged / missing - not securely fitted."/>
        <s v="SL luminaire diffuser damaged / missing - vandalism."/>
        <s v="SL luminaire incorrect alignment / location - not securely fitted."/>
        <s v="SL luminaire incorrect alignment / location - vibration."/>
        <s v="SL luminaire inoperable - PE cell faulty."/>
        <s v="SL luminaire inoperable - blown fuse - unknown cause."/>
        <s v="SL luminaire inoperable - blown globe."/>
        <s v="SL luminaire inoperable - integral control gear fault."/>
        <s v="SL luminaire obstructed - diffuser dirty/insects."/>
        <s v="SL luminaire obstructed - foreign objects."/>
        <s v="SL luminaire obstructed - unauthorised construction."/>
        <s v="SL luminaire obstructed - vegetation."/>
        <s v="SL remote gear cabinet broken / damaged - lock / latch inoperable."/>
        <s v="SL remote gear cabinet broken / damaged - loose mounting."/>
        <s v="SL remote gear cabinet broken / damaged - vandalism."/>
        <s v="SL wiring broken / damaged - high resistance connection."/>
        <s v="SL wiring broken / damaged - insulation degradation."/>
        <s v="SL wiring wrong polarity/phasing - non compliant installation."/>
        <s v="Street light fuse broken / damaged - overheated."/>
        <s v="Street light wiring insufficient length - street light replacement."/>
        <s v="SL luminaire broken / damaged - corrosion."/>
        <s v="SL luminaire broken / damaged - vandalism."/>
        <s v="SL luminaire broken / damaged - vibration."/>
        <s v="SL luminaire cover damaged / missing - vandalism."/>
        <s v="SL luminaire inoperable - flashover / fault current."/>
        <s v="SL luminaire lampholder overheated / damaged - loose connection."/>
        <s v="SL remote gear cabinet broken / damaged - corrosion."/>
        <s v="SL outreach / support bracket not securely fitted - corrosion of bolts / mounting hardware."/>
        <s v="SL outreach / support bracket not securely fitted - non compliant installation."/>
        <s v="SL outreach / support bracket not securely fitted - timber degradation."/>
        <s v="SL outreach / support bracket voltage detected on bracket - cable insulation deterioration."/>
        <s v="SL outreach / support bracket voltage detected on bracket - incorrect polarity."/>
        <s v="SL outreach / support bracket voltage detected on bracket - poor connection."/>
        <s v="Street light outreach bracket incorrect alignment / location - incorrectly installed."/>
        <s v="SL outreach / support bracket reduced strength or failure - corrosion."/>
        <s v="SL outreach / support bracket reduced strength or failure - mechanical damage."/>
        <s v="Street light column (steel) broken / damaged - further investigation reqd."/>
        <s v="Street light column (steel) degraded appearance - further investigation reqd."/>
        <s v="Street light column (pot belly) degraded appearance - vandalism."/>
        <s v="Street light column (pot belly) deteriorated - corrosion."/>
        <s v="Street light column (steel) access cover damaged / missing - unable to open."/>
        <s v="Street light column (steel) access cover damaged / missing - vandalism / impact."/>
        <s v="Street light column (steel) buried / exposed - ground level changes / erosion."/>
        <s v="Street light column (steel) degraded appearance - graffiti."/>
        <s v="Street light column (steel) degraded appearance - paint deterioration."/>
        <s v="Street light column (steel) deteriorated - corrosion."/>
        <s v="Street light column (steel) leaning - direct buried footing failure."/>
        <s v="Street light column (steel) leaning - ragbolt footing failure."/>
        <s v="Street light column (steel) leaning - screw-anchor footing failure."/>
        <s v="Street light column (steel) voltage detected on column - cable insulation deterioration."/>
        <s v="Street light column (steel) voltage detected on column - incorrect polarity."/>
        <s v="Street light column (steel) voltage detected on column - loose active connection."/>
        <s v="Street light column (steel) voltage detected on column - poor neutral connection."/>
        <s v="Street light column (steel) voltage detected on column - vegetation."/>
        <s v="Street light column (steel) voltage detected on column - vermin."/>
        <s v="Street light column (triangular) degraded appearance - vandalism."/>
        <s v="Street light column (triangular) deteriorated - corrosion."/>
        <s v="Street light column (pot belly) access cover damaged / missing - unable to open."/>
        <s v="Street light column (pot belly) access cover damaged / missing - vandalism / impact."/>
        <s v="Street light column (steel) access cover damaged / missing - incorrectly installed."/>
        <s v="Street light column (steel) broken / damaged - direct buried footing failure."/>
        <s v="Street light column (steel) broken / damaged - ragbolt footing failure."/>
        <s v="Street light column (steel) broken / damaged - screw-anchor footing failure."/>
        <s v="Street light column (steel) broken / damaged - third party impact."/>
        <s v="Street light column (steel) degraded appearance - corrosion."/>
        <s v="Street light column (steel) degraded appearance - vandalism."/>
        <s v="Street light column (triangular) access cover damaged / missing - unable to open."/>
        <s v="Street light column (triangular) access cover damaged / missing - vandalism / impact."/>
        <s v="Street light column (triangular) exposed wiring - pot belly / triangular column."/>
        <s v="Street light control point redundant - upgraded to individual PE control."/>
        <s v="SL circuit FI Relay does not operate correctly - internal fault."/>
        <s v="SL circuit FI Relay does not operate correctly - signal not received."/>
        <s v="SL circuit FI Relay does not operate correctly - wrong channel / frequency."/>
        <s v="SL circuit PE cell does not operate correctly - deterioration."/>
        <s v="SL circuit PE cell does not operate correctly - external light source."/>
        <s v="SL circuit PE cell does not operate correctly - vermin."/>
        <s v="SL circuit cabinet broken / damaged - corrosion."/>
        <s v="SL circuit cabinet broken / damaged - lock / latch inoperable."/>
        <s v="SL circuit cabinet broken / damaged - loose mounting."/>
        <s v="SL circuit contactor broken / damaged - high resistance connection."/>
        <s v="SL circuit contactor broken / damaged - internal fault."/>
        <s v="SL circuit contactor inoperable - operating coil failure."/>
        <s v="SL circuit contactor noisy - internal fault."/>
        <s v="SL circuit fuse assembly broken / damaged - deterioration."/>
        <s v="SL circuit fuse assembly broken / damaged - incorrect DIN size."/>
        <s v="SL circuit fuse assembly broken / damaged - incorrect fuse rating."/>
        <s v="SL circuit time clock does not operate - incorrect time setting."/>
        <s v="SL circuit time clock does not operate - internal fault."/>
        <s v="Street light circuit PE cell does not operate correctly - vandalism / impact."/>
        <s v="Street light circuit cabinet broken / damaged - vandalism / impact."/>
        <s v="Street light control wire connect to LV mains - upgraded to individual PE control."/>
        <s v="Street light control wire redundant - upgraded to individual PE control."/>
        <s v="SL luminaire unwanted light on private property - glare guard not installed."/>
        <s v="SL glare shield damaged / missing - corrosion."/>
        <s v="SL glare shield damaged / missing - not securely fitted."/>
        <s v="SL glare shield damaged / missing - vandalism."/>
        <s v="SL vandal guard damaged / missing - vandalism."/>
        <s v="SL vandal guard damaged / missing - corrosion."/>
        <s v="SL vandal guard damaged / missing - not securely fitted."/>
        <s v="Control Wire Removed"/>
        <s v="Control Box Faulty"/>
        <s v="Outreach"/>
        <s v="Bund / trench damaged / leaking - corrosion / deterioration."/>
        <s v="Bund / trench damaged / leaking - third party impact."/>
        <s v="Bund / trench fills with water - bilge pump defective."/>
        <s v="Bund / trench fills with water - blocked drain."/>
        <s v="Bund / trench fills with water - cable penetration not sealed."/>
        <s v="Bund / trench fills with water - inadequate IP rating."/>
        <s v="Bund / trench fills with water - localised flooding."/>
        <s v="Fire suppression system inoperable - component failure."/>
        <s v="Substation HV leads / connections broken / damaged - corrosion."/>
        <s v="Substation HV leads / connections broken / damaged - insulation degradation."/>
        <s v="Substation HV leads / connections broken / damaged - loose connection."/>
        <s v="Substation HV leads / connections broken / damaged - overheated."/>
        <s v="Substation HV leads / connections broken / damaged - wildlife."/>
        <s v="Substation HV leads / connections inadequate clearances - cables too long."/>
        <s v="Substation HV leads / connections inadequate clearances - insufficient insulators."/>
        <s v="Substation LV leads / connections broken / damaged - corrosion."/>
        <s v="Substation LV leads / connections broken / damaged - insulation degradation."/>
        <s v="Substation LV leads / connections broken / damaged - loose connection."/>
        <s v="Substation LV leads / connections broken / damaged - overheated."/>
        <s v="Substation LV leads / connections broken / damaged - wildlife."/>
        <s v="Substation bollards damaged / missing - third party impact."/>
        <s v="Substation building broken / damaged - third party impact."/>
        <s v="Substation building broken / damaged - vandalism."/>
        <s v="Substation building degraded appearance - graffiti."/>
        <s v="Substation building degraded appearance - paint deterioration."/>
        <s v="Substation building hold down bolts loose - plinth damaged."/>
        <s v="Substation door broken / damaged - corrosion of panels/frame."/>
        <s v="Substation door broken / damaged - corrosion of rivets."/>
        <s v="Substation door broken / damaged - third party impact."/>
        <s v="Substation door degraded appearance - graffiti."/>
        <s v="Substation door misaligned - ground movement."/>
        <s v="Substation door misaligned - obstruction / maloperation."/>
        <s v="Substation emergency / exit lighting inoperable - battery deterioration."/>
        <s v="Substation emergency / exit lighting inoperable - component failure."/>
        <s v="Substation fans inoperable - control failure."/>
        <s v="Substation fans inoperable - motor / fan bearing."/>
        <s v="Substation fans inoperable - thermal switch failure."/>
        <s v="Substation flooded - blocked drain."/>
        <s v="Substation lighting inoperable - component failure."/>
        <s v="Substation plinth / culvert broken / damaged - corrosion / deterioration."/>
        <s v="Substation plinth / culvert fills with water - altered ground level."/>
        <s v="Substation plinth / culvert fills with water - cable penetration not sealed."/>
        <s v="Substation plinth / culvert fills with water - localised flooding."/>
        <s v="Substation plinth / culvert subsided - altered ground level."/>
        <s v="Substation roof broken / damaged - deterioration."/>
        <s v="Substation safety barriers broken / damaged - deterioration."/>
        <s v="Substation safety barriers missing - not reinstated / not installed."/>
        <s v="Substation ventilation panel broken / damaged - corrosion."/>
        <s v="Substation ventilation panel broken / damaged - fusible link broken"/>
        <s v="Substation ventilation panel broken / damaged - obstructed / dirty."/>
        <s v="Substation ventilation panel broken / damaged - vandalism."/>
        <s v="Substation ventilation panel inoperable - obstructed / dirty."/>
        <s v="Substation vermin infestation - vermin barriers damaged or not installed."/>
        <s v="Substation window broken / damaged - third party impact."/>
        <s v="Substation window broken / damaged - vandalism."/>
        <s v="Substation building broken / damaged - corrosion / deterioration."/>
        <s v="Substation building broken / damaged - fire damage - asset related."/>
        <s v="Substation building broken / damaged - vehicle impact."/>
        <s v="Substation refurbishment reqd - asset condition."/>
        <s v="Substation insufficient clearance - unauthorised construction."/>
        <s v="Substation fence broken / damaged - corrosion."/>
        <s v="Substation fence broken / damaged - timber degradation."/>
        <s v="Transformer mounting loose - timber degradation."/>
        <s v="Transformer mounting misaligned - support bracket deteriorated."/>
        <s v="Transformer mounting unstable - inadequate bracing."/>
        <s v="Transformer mounting unstable - timber degradation."/>
        <s v="Transformer mounting weakened - corrosion of bolts / mounting hardware."/>
        <s v="Substation further inspection required - add note."/>
        <s v="Cubicle broken / damaged - corrosion / deterioration."/>
        <s v="Cubicle broken / damaged - fibreglass degradation."/>
        <s v="Cubicle broken / damaged - third party impact."/>
        <s v="Cubicle broken / damaged - vandalism."/>
        <s v="Cubicle degraded appearance - graffiti."/>
        <s v="Cubicle degraded appearance - paint deterioration."/>
        <s v="Cubicle door broken / damaged - corrosion of panels/frame."/>
        <s v="Cubicle door broken / damaged - corrosion of rivets."/>
        <s v="Cubicle door broken / damaged - fibreglass degradation."/>
        <s v="Cubicle door broken / damaged - third party impact."/>
        <s v="Cubicle door degraded appearance - graffiti."/>
        <s v="Cubicle door misaligned - ground movement."/>
        <s v="Cubicle door misaligned - obstruction / maloperation."/>
        <s v="Cubicle hold down bolts loose - plinth damaged."/>
        <s v="Cubicle leaking - deteriorated roof."/>
        <s v="Cubicle vermin infestation - vermin barriers damaged or not installed."/>
        <s v="Substation fill required - footing exposed or eroded."/>
        <s v="Cubicle broken / damaged - fire damage - asset related."/>
        <s v="Cubicle broken / damaged - vehicle impact."/>
        <s v="Switchgear end of life - previous design standard"/>
        <s v="Transformer off load tap changer voltage out of range - tap limits exceeded."/>
        <s v="HV lightning arrestor relocation reqd - installed in cubicle."/>
        <s v="Substation (pole mounted) foreign objects attached - weather / vandalism etc."/>
        <s v="Cubicle Damaged"/>
        <s v="Cubicle Subsidence"/>
        <s v="Capacity Exceeded"/>
        <s v="Voltage Low/High"/>
        <s v="Substation Equipment Faulty"/>
        <s v="Cable support broken / damaged - corrosion."/>
        <s v="Cable support inadequate - loose clamp."/>
        <s v="Cable support missing - not installed."/>
        <s v="Link assembly access to live equipment - missing dust covers."/>
        <s v="Switchgear bushing broken / damaged - flashover / fault current."/>
        <s v="Switchgear bushing broken / damaged - third party impact."/>
        <s v="Switchgear cable compartment broken / damaged - cable termination failure."/>
        <s v="Switchgear cable compartment broken / damaged - corrosion."/>
        <s v="Switchgear cable compartment loss of insulation - insects/vermin."/>
        <s v="Switchgear cable compartment loss of insulation - leaking gland / gasket."/>
        <s v="Switchgear frame broken / damaged - corrosion."/>
        <s v="Switchgear frame broken / damaged - third party impact."/>
        <s v="Switchgear frame broken / damaged - vibration."/>
        <s v="Switchgear HV transformer fuse fails to operate 3 phases concurrently - fuse installed incorrectly."/>
        <s v="Switchgear HV transformer fuse fails to operate 3 phases concurrently - mechanical interphase link damaged."/>
        <s v="Switchgear HV transformer fuse loss of supply - incorrect fuse rating."/>
        <s v="Switchgear HV transformer fuse unable to raise carrier - stirrup clips not correctly positioned."/>
        <s v="Switchgear interlock mechanism broken / damaged - incorrect operation."/>
        <s v="Switchgear interlock mechanism broken / damaged - loss of lubrication."/>
        <s v="Switchgear interlock mechanism broken / damaged - misaligned."/>
        <s v="Switchgear oil contaminated - defective seal."/>
        <s v="Switchgear oil contaminated - switching/arcing."/>
        <s v="Switchgear oil tank leaking - deteriorated seal."/>
        <s v="Switchgear oil tank leaking - third party impact."/>
        <s v="Switchgear operating handle missing - unknown."/>
        <s v="Switchgear status panel illegible - deterioration."/>
        <s v="Switchgear status panel misaligned - out of calibration."/>
        <s v="Switchgear operating mechanism fails to operate - seized / internal failure."/>
        <s v="Switchgear further inspection required - add note."/>
        <s v="HV Switchgear-Programmed Refurbishment- Corrosion"/>
        <s v="HV Switchgear-Programmed Refurbishment- Deteriorated"/>
        <s v="HV Switchgear-Programmed Refurbishment- High PD Activity"/>
        <s v="HV Switchgear-Programmed Refurbishment- High Thermal Activity"/>
        <s v="Earth striker pin misaligned - loose."/>
        <s v="Epoxy moulding insulation degradation - flashover / fault current."/>
        <s v="Epoxy moulding tracking - damaged shroud."/>
        <s v="Epoxy moulding tracking - missing switch unit dust covers."/>
        <s v="Epoxy moulding tracking - surface contamination."/>
        <s v="Epoxy moulding tracking - vermin / insects."/>
        <s v="Fuse interlock nylon cam damaged - deterioration."/>
        <s v="HV transformer fuse assembly cap damaged / broken - deterioration."/>
        <s v="HV transformer fuse assembly cap damaged / broken - mechanical damage."/>
        <s v="HV transformer fuse assembly fails to operate 3 phases concurrently - fuse installed incorrectly."/>
        <s v="HV transformer fuse assembly fails to operate 3 phases concurrently - mechanical interphase link damaged."/>
        <s v="Link cap broken / damaged - deterioration."/>
        <s v="Link cap broken / damaged - mechanical damage."/>
        <s v="Link cap not locked in - defective spring."/>
        <s v="Link contacts broken / damaged - corrosion."/>
        <s v="Link contacts broken / damaged - overheated."/>
        <s v="Switchgear operating handle missing - misplaced."/>
        <s v="Epoxy moulding broken / damaged - insulation degradation."/>
        <s v="SF6 tank low gas pressure - deteriorated seal."/>
        <s v="SF6 tank low gas pressure - third party impact."/>
        <s v="Feeder fault indicator fails to indicate - faulty indicator."/>
        <s v="Feeder fault indicator fails to indicate - incorrect CT installation."/>
        <s v="Feeder voltage indicator incorrect reading - corrosion of test point connections."/>
        <s v="Feeder voltage indicator incorrect reading - faulty indicator."/>
        <s v="Feeder voltage indicator incorrect reading - non compliant installation."/>
        <s v="Fuse status indicator fails to indicate - faulty indicator."/>
        <s v="Fuse status indicator fails to indicate - incorrect fuse installation."/>
        <s v="Mimic diagram illegible - deterioration."/>
        <s v="Switchgear frame broken / damaged - mechanical impact/vandalism."/>
        <s v="Switchgear frame loose/weakened - corrosion of bolts / mounting hardware."/>
        <s v="Switchgear frame loose/weakened - vibration."/>
        <s v="HV transformer CB loss of supply - faulty CB."/>
        <s v="Mimic diagram misaligned - out of calibration."/>
        <s v="Switchgear operating mechanism fails to operate - insufficient operations."/>
        <s v="Switchgear operating mechanism fails to operate - internal fault."/>
        <s v="HV transformer CB loss of supply - incorrect relay settings."/>
        <s v="Transformer off load tap changer voltage out of range - incorrect tap setting."/>
        <s v="Transformer load / voltage out of balance - uneven customer phasing."/>
        <s v="Transformer further inspection required - add note."/>
        <s v="Transformer HV bushing broken / damaged - flashover / fault current."/>
        <s v="Transformer HV bushing broken / damaged - shroud damaged / missing."/>
        <s v="Transformer HV bushing broken / damaged - vandalism."/>
        <s v="Transformer HV bushing broken / damaged - vegetation fallen from outside corridor."/>
        <s v="Transformer HV bushing broken / damaged - vegetation fallen from within corridor."/>
        <s v="Transformer HV bushing broken / damaged - wildlife."/>
        <s v="Transformer HV bushing broken / damaged - wind / storm debris (non veg)."/>
        <s v="Transformer HV bushing leaking - cable weight / tension on termination."/>
        <s v="Transformer HV bushing leaking - seal degraded."/>
        <s v="Transformer HV bushing tracking - surface contamination."/>
        <s v="Transformer LV bushing broken / damaged - flashover / fault current."/>
        <s v="Transformer LV bushing broken / damaged - shroud damaged / missing."/>
        <s v="Transformer LV bushing broken / damaged - vandalism."/>
        <s v="Transformer LV bushing broken / damaged - vegetation fallen from outside corridor."/>
        <s v="Transformer LV bushing broken / damaged - vegetation fallen from within corridor."/>
        <s v="Transformer LV bushing broken / damaged - wildlife."/>
        <s v="Transformer LV bushing broken / damaged - wind / storm debris (non veg)."/>
        <s v="Transformer LV bushing leaking - cable weight / tension on termination."/>
        <s v="Transformer LV bushing leaking - seal degraded."/>
        <s v="Transformer breather silica gel saturated - normal use."/>
        <s v="Transformer broken / damaged - corrosion."/>
        <s v="Transformer broken / damaged - deteriorated seal or valve."/>
        <s v="Transformer broken / damaged - explosion vent diaphram ruptured."/>
        <s v="Transformer broken / damaged - vandalism."/>
        <s v="Transformer inoperable - flashover / fault current."/>
        <s v="Transformer leaking - corrosion."/>
        <s v="Transformer leaking - faulty seal."/>
        <s v="Transformer HV bushing overheated - high resistance connection."/>
        <s v="Transformer broken / damaged - vegetation fallen from outside corridor."/>
        <s v="Transformer broken / damaged - vegetation fallen from within corridor."/>
        <s v="Transformer broken / damaged - vehicle impact."/>
        <s v="Transformer broken / damaged - wind / storm debris (non veg)."/>
        <s v="Transformer inoperable - internal fault."/>
        <s v="Transformer mounting not suitable - platform mounting."/>
        <s v="Transformer off load tap changer unable to change tap position - seized / broken shaft."/>
        <s v="Transformer load / voltage out of balance - add note."/>
        <s v="Transformer fauna shrouds deteriorated - UV degradation."/>
        <s v="Transformer fauna shrouds dislodged - loose fitting."/>
        <s v="Transformer HV bushing shorted (externally) - wildlife."/>
        <s v="Transformer LV bushing shorted (externally) - wildlife."/>
        <s v="Transformer fauna shrouds missing - previous design standard."/>
        <s v="LV fuse / link broken / damaged - fuse covers missing."/>
        <s v="LV fuse / link misaligned - incorrect fuse DIN size."/>
        <s v="LV fuse / link broken / damaged - corrosion."/>
        <s v="LV fuse / link broken / damaged - defective wedge."/>
        <s v="LV fuse / link broken / damaged - loose fitting."/>
        <s v="LV fuse / link unable to remove - siezed or welded."/>
        <s v="LV tappet link broken / damaged - deterioration of contact surface."/>
        <s v="LV switchgear panel broken / damaged - deterioration."/>
        <s v="LV switchgear panel broken / damaged - mechanical damage."/>
        <s v="LV switchgear panel tracking - surface contamination."/>
        <s v="UGOH fauna shrouds deteriorated - UV degradation."/>
        <s v="UGOH fauna shrouds dislodged - loose fitting."/>
        <s v="UGOH fauna shrouds missing - previous design standard."/>
        <s v="Cable Faulty"/>
        <s v="Cable Guard Faulty"/>
        <s v="Clean and Paint"/>
        <s v="Fill Required"/>
        <s v="Repair"/>
        <s v="Repair Fixing"/>
        <s v="Replace"/>
        <s v="Replace Base"/>
        <s v="Replace Connections"/>
        <s v="Replace Cover"/>
        <s v="Replace Locks"/>
        <s v="Straighten"/>
        <s v="Tree Touching"/>
        <s v="Tree Near Mains"/>
        <s v="Tree Near HV"/>
        <s v="Tree Near LV"/>
        <s v="Tree Touching HV"/>
        <s v="Tree Touching LV"/>
        <s v="Noxious Weeds"/>
        <s v="Tree in Service"/>
        <s v="New Plantings"/>
        <s v="ReGrowth"/>
        <s v="Chipper"/>
        <s v="Climber"/>
        <s v="Climber &amp; Chipper"/>
        <s v="EWP 2 Man Crew"/>
        <s v="EWP 2 Man Crew &amp; Chipper"/>
        <s v="EWP 3 Man Crew"/>
        <s v="EWP 3 Man Crew &amp; Chipper"/>
        <s v="Ground Crew"/>
        <s v="Ground Crew Slasher Mulcher"/>
        <s v="EWP 2 Man Large"/>
        <s v="EWP 3 Man Large"/>
        <s v="Jarraff Machine"/>
        <s v="Defect Rectification - Veg Clearing Required"/>
        <s v="Pole Inspection - Veg Clearing Required"/>
        <s v="Coastal Wet Lands"/>
        <s v="Heritage Site"/>
        <s v="National Park"/>
        <s v="Nature Reserve"/>
        <s v="Private Land"/>
        <s v="Road Reserve"/>
        <s v="State Forest"/>
        <s v="Ground Crew Cut Stump"/>
        <s v="Ground Crew Foliage Spraying"/>
        <s v="Ground Crew Poison"/>
        <s v="Ground Crew Poison Follow Up"/>
        <s v="Ground Crew Slasher"/>
        <s v="Ground Crew Stem Injecting"/>
        <s v="Vegetation - Tree Near Mains LV - Overhang"/>
        <s v="Network Asset insufficient clearance - vegetation near HV."/>
        <s v="Network Asset insufficient clearance - vegetation near bare LV."/>
        <s v="Network Asset insufficient clearance - vegetation near covered LV."/>
        <s v="Network Asset insufficient clearance - vegetation touching HV."/>
        <s v="Network Asset insufficient clearance - vegetation touching bare LV."/>
        <s v="Network Asset insufficient clearance - vegetation touching covered LV."/>
        <s v="Network Asset obstructed - vegetation."/>
        <s v="Non network asset obstructed - vegetation."/>
        <s v="Crossarm installation reqd - new connection."/>
        <s v="Crossarm installation reqd - security of supply."/>
        <s v="Crossarm insufficient strength / size - reconductoring (fault level constraint)."/>
        <s v="Crossarm insufficient strength / size - reconductoring (thermal constraint)."/>
        <s v="Crossarm insufficient strength / size - reconductoring (voltage constraint)."/>
        <s v="Crossarm insufficient strength / size - conductor retension."/>
        <s v="Insulator insufficient strength / size - additional clearance reqd."/>
        <s v="Insulator insufficient strength / size - incorrectly installed."/>
        <s v="ABS redundant - no longer reqd."/>
        <s v="ABS not suitable - inadequate rating."/>
        <s v="ABS upgrade reqd - reconductoring due to fault level constraint."/>
        <s v="ABS upgrade reqd - reconductoring due to thermal constraint."/>
        <s v="ABS upgrade reqd - reconductoring due to voltage constraint."/>
        <s v="Cable redundant - no longer reqd."/>
        <s v="Non conductive fibre cable broken / damaged - abrasion."/>
        <s v="Non conductive fibre cable broken / damaged - bushfire."/>
        <s v="Non conductive fibre cable broken / damaged - third party impact."/>
        <s v="Non conductive fibre cable broken / damaged - vandalism."/>
        <s v="Non conductive fibre cable broken / damaged - vehicle impact."/>
        <s v="Non conductive fibre cable broken / damaged - wind / storm debris (non veg)."/>
        <s v="Non conductive fibre enclosure broken / damaged - moisture ingress."/>
        <s v="OPGW fibre splice reqd - conductor termination."/>
        <s v="Live Line Loop Required"/>
        <s v="Missing/Loose Connectors or Clips"/>
        <s v="No longer reqired"/>
        <s v="Conductor (CCT) upgrade - fault level constraint."/>
        <s v="Conductor (CCT) upgrade reqd - thermal constraints."/>
        <s v="Conductor (CCT) upgrade reqd - voltage constraint."/>
        <s v="Conductor (HV ABC) upgrade - fault level constraint."/>
        <s v="Conductor (HV ABC) upgrade reqd - thermal constraints."/>
        <s v="Conductor (HV ABC) upgrade reqd - voltage constraint."/>
        <s v="Conductor (LV ABC) upgrade - fault level constraint."/>
        <s v="Conductor (LV ABC) upgrade reqd - thermal constraints."/>
        <s v="Conductor (LV ABC) upgrade reqd - voltage constraint."/>
        <s v="Span identification program"/>
        <s v="Structure Encroachment"/>
        <s v="Earth redundant - no longer reqd."/>
        <s v="Load break switch installation reqd - new connection."/>
        <s v="Load break switch installation reqd - security of supply."/>
        <s v="Load break switch relocation reqd - recoverable works."/>
        <s v="Load break switch upgrade reqd - programmed replacement."/>
        <s v="Load break switch upgrade reqd - reconductoring due to fault level constraint."/>
        <s v="Load break switch upgrade reqd - reconductoring due to thermal constraint."/>
        <s v="Load break switch upgrade reqd - reconductoring due to voltage constraint."/>
        <s v="Non network asset inspection required - add note."/>
        <s v="HV fuse / link installation reqd - new connection."/>
        <s v="HV fuse / link installation reqd - security of supply."/>
        <s v="HV fuse / link relocation reqd - recoverable works."/>
        <s v="Fuse redundant - no longer reqd."/>
        <s v="HV fuse / link upgrade reqd - programmed replacement."/>
        <s v="HV fuse / link upgrade reqd - reconductoring due to fault level constraint."/>
        <s v="HV fuse / link upgrade reqd - reconductoring due to thermal constraint."/>
        <s v="HV fuse / link upgrade reqd - reconductoring due to voltage constraint."/>
        <s v="LV fuse / link installation reqd - new connection."/>
        <s v="LV fuse / link installation reqd - security of supply."/>
        <s v="LV fuse / link relocation reqd - recoverable works."/>
        <s v="LV fuse / link upgrade reqd - programmed replacement."/>
        <s v="LV fuse / link upgrade reqd - reconductoring due to fault level constraint."/>
        <s v="LV fuse / link upgrade reqd - reconductoring due to thermal constraint."/>
        <s v="LV fuse / link upgrade reqd - reconductoring due to voltage constraint."/>
        <s v="Pillar installation reqd - new connection"/>
        <s v="Pillar installation reqd - security of supply"/>
        <s v="Pillar redundant - no longer reqd."/>
        <s v="Pit installation reqd - new connection"/>
        <s v="Pit installation reqd - security of supply"/>
        <s v="Pit redundant - no longer reqd."/>
        <s v="Recloser installation reqd - new connection."/>
        <s v="Recloser installation reqd - security of supply."/>
        <s v="Recloser relocation reqd - recoverable works."/>
        <s v="Recloser upgrade reqd - programmed replacement."/>
        <s v="Recloser upgrade reqd - reconductoring due to fault level constraint."/>
        <s v="Recloser upgrade reqd - reconductoring due to thermal constraint."/>
        <s v="Recloser upgrade reqd - reconductoring due to voltage constraint."/>
        <s v="Regulator installation reqd - new connection."/>
        <s v="Regulator installation reqd - security of supply."/>
        <s v="Regulator redundant - no longer reqd."/>
        <s v="Regulator inadequate rating - thermal constraint."/>
        <s v="Regulator inadequate rating - voltage constraint."/>
        <s v="Regulator upgrade reqd - programmed replacement."/>
        <s v="Regulator upgrade reqd - reconductoring due to fault level constraint."/>
        <s v="Regulator upgrade reqd - reconductoring due to thermal constraint."/>
        <s v="Regulator upgrade reqd - reconductoring due to voltage constraint."/>
        <s v="SL luminaire redundant - no longer reqd."/>
        <s v="SL luminaire bulk replacement - customer request."/>
        <s v="Street light column (steel) redundant - no longer reqd."/>
        <s v="Substation installation reqd - new connection."/>
        <s v="Substation installation reqd - security of supply."/>
        <s v="Substation relocation reqd - recoverable works."/>
        <s v="Substation redundant - no longer reqd."/>
        <s v="Substation refurbishment reqd - thermal constraint."/>
        <s v="Substation refurbishment reqd - voltage constraint."/>
        <s v="Substation (pole mounted) replacement reqd - previous design standard."/>
        <s v="Substation HV leads / connections uninsulated  - previous design standard."/>
        <s v="Switchgear redundant - no longer reqd."/>
        <s v="Transformer redundant - no longer reqd."/>
        <s v="Transformer inadequate rating - thermal constraint."/>
        <s v="Transformer inadequate rating - voltage constraint."/>
        <s v="Transformer upgrade reqd - thermal constraint."/>
        <s v="Transformer upgrade reqd - voltage constraint."/>
        <s v="Conductor (OH LV service) reduced clearance - previous design standard."/>
        <s v="Conductor (OH LV service) reduced clearance - unauthorised construction."/>
      </sharedItems>
    </cacheField>
    <cacheField name="Cause Code" numFmtId="0">
      <sharedItems containsBlank="1"/>
    </cacheField>
    <cacheField name="Component" numFmtId="0">
      <sharedItems containsBlank="1" count="364">
        <m/>
        <s v="Conductor Ties"/>
        <s v="zOther"/>
        <s v="Anti-climbing guard"/>
        <s v="Asset inspection"/>
        <s v="Asset data"/>
        <s v="Pole"/>
        <s v="Disused asset"/>
        <s v="Disused hardware"/>
        <s v="Load control relay (FI)"/>
        <s v="Asset photo"/>
        <s v="Cable termination (LV cast pothead)"/>
        <s v="Cable termination (subtransmission)"/>
        <s v="Cable termination (HV cast pothead)"/>
        <s v="HV fuse"/>
        <s v="Insulator"/>
        <s v="LV spreader"/>
        <s v="Pillar"/>
        <s v="Pole (steel reticulation)"/>
        <s v="Private asset"/>
        <s v="Risk site"/>
        <s v="Stay / guy"/>
        <s v="Street light column"/>
        <s v="Substation (padmount)"/>
        <s v="Substation (pole mounted)"/>
        <s v="Switchboard (private pole)"/>
        <s v="Crossarm"/>
        <s v="Telecommunications asset"/>
        <s v="Conductor (bare LV)"/>
        <s v="Conductor (covered LV)"/>
        <s v="Conductor (HV)"/>
        <s v="Conductor (OH LV service)"/>
        <s v="Non network asset"/>
        <s v="Ground anchor"/>
        <s v="Stay barrier"/>
        <s v="Operational Equipment"/>
        <s v="Pole (concrete)"/>
        <s v="Pole (timber)"/>
        <s v="Pole cap"/>
        <s v="Pole fauna guard"/>
        <s v="Pole foundation"/>
        <s v="Pole groundline"/>
        <s v="Pole inspection"/>
        <s v="Pole reinforcement"/>
        <s v="Pole steps"/>
        <s v="Pole top"/>
        <s v="Side walk strut"/>
        <s v="Stay"/>
        <s v="Stay insulator"/>
        <s v="Stay wire"/>
        <s v="Stay wire batten"/>
        <s v="Stay wire thimble"/>
        <s v="Transformer"/>
        <s v="Conductor tie (hand AAC/AAAC)"/>
        <s v="Conductor tie (hand ACSR/SCAC)"/>
        <s v="Conductor tie (hand HDCu)"/>
        <s v="Conductor tie (hand SCGZ)"/>
        <s v="Conductor tie (preformed AAC/AAAC)"/>
        <s v="Conductor tie (preformed ACSR/SCAC)"/>
        <s v="Conductor tie (preformed HDCu)"/>
        <s v="Conductor tie (preformed SCGZ)"/>
        <s v="Insulator (pin)"/>
        <s v="Conductor"/>
        <s v="Crossarm (timber)"/>
        <s v="Crossarm fittings"/>
        <s v="Crossarm (fibreglass)"/>
        <s v="Crossarm (steel)"/>
        <s v="Crossarm (timber laminated)"/>
        <s v="Crossarm (timber PEC)"/>
        <s v="Insulator (disc)"/>
        <s v="Insulator (post)"/>
        <s v="Insulator (shackle)"/>
        <s v="Insulator (long rod)"/>
        <s v="Insulator (stand-off)"/>
        <s v="Earth riser bracket"/>
        <s v="Flying angle bracket (clearance hanger)"/>
        <s v="Pole band (two piece)"/>
        <s v="Attachment hardware (bolts/brackets)"/>
        <s v="ABS"/>
        <s v="ABS Insulator"/>
        <s v="ABS down rod"/>
        <s v="ABS flicker blades"/>
        <s v="ABS main contacts"/>
        <s v="ABS operating handle"/>
        <s v="Connection (U bolt)"/>
        <s v="Load break switch"/>
        <s v="Easement"/>
        <s v="Asset"/>
        <s v="Asset access"/>
        <s v="Bridge / drain"/>
        <s v="Cable (CONSAC)"/>
        <s v="Cable (XLPE/PVC)"/>
        <s v="Cable (paper insulated)"/>
        <s v="Cable"/>
        <s v="Cable guard"/>
        <s v="Cable joint (CONSAC transition to XLPE)"/>
        <s v="Cable joint (CONSAC)"/>
        <s v="Cable joint (cold applied)"/>
        <s v="Cable joint (heat shrink)"/>
        <s v="Cable joint (paper lead heat shrink)"/>
        <s v="Cable joint (paper lead resin filled)"/>
        <s v="Cable joint (paper lead transition to XLPE)"/>
        <s v="Cable joint (resin filled)"/>
        <s v="Cable support"/>
        <s v="Cable termination (cold applied)"/>
        <s v="Cable termination (heat shrink)"/>
        <s v="Cable termination insulator (porcelain)"/>
        <s v="Cable termination (compound filled)"/>
        <s v="Cable termination insulator (soft polymer)"/>
        <s v="Comms conduit"/>
        <s v="Non conductive fibre cable"/>
        <s v="Non conductive fibre cable support"/>
        <s v="Conductor (SDI)"/>
        <s v="Conductor (AAC/AAAC)"/>
        <s v="Conductor (ACSR)"/>
        <s v="Conductor (HDCu)"/>
        <s v="Conductor (SCGZ/SCAC)"/>
        <s v="Conductor (facade mounted LV)"/>
        <s v="Conductor spreader"/>
        <s v="Conductor vibration dampers"/>
        <s v="Conductor temporary markers"/>
        <s v="Conductor armour grip suspension (bare cond)"/>
        <s v="Conductor suspension clamp (bare cond)"/>
        <s v="Conductor termination (bare cond.)"/>
        <s v="Connection (ampact/wedge)"/>
        <s v="Connection (insulation piercing)"/>
        <s v="Connection (parallel groove)"/>
        <s v="Connection (terminal palm)"/>
        <s v="Connection palm (Al to Al)"/>
        <s v="Connection palm (Al to Cu)"/>
        <s v="Connection palm (Cu to Cu)"/>
        <s v="Catenary"/>
        <s v="Connection (live line clamp)"/>
        <s v="Connection (live line loop)"/>
        <s v="Conductor (CCT)"/>
        <s v="Conductor (HV ABC)"/>
        <s v="Conductor (LV ABC)"/>
        <s v="Conductor bird diverter"/>
        <s v="Conductor tiger tails"/>
        <s v="Conductor warning sphere (aircraft / watercraft)"/>
        <s v="Conductor armour rods (AAC/AAAC/ACSR)"/>
        <s v="Conductor armour rods (HDCU)"/>
        <s v="Conductor armour rods (SCGZ)"/>
        <s v="Conductor armour rods (SCAC)"/>
        <s v="Conductor suspension clamp (CCT)"/>
        <s v="Conductor suspension clamp (HV ABC)"/>
        <s v="Conductor suspension clamp (LV ABC)"/>
        <s v="Conductor termination (CCT)"/>
        <s v="Conductor termination (HV ABC)"/>
        <s v="Conductor termination (LV ABC)"/>
        <s v="Conduit"/>
        <s v="Earthing installation"/>
        <s v="Earth conductor insulation"/>
        <s v="Earth grid"/>
        <s v="Earth wire downlead / fittings"/>
        <s v="Earthing installation (HV)"/>
        <s v="Earthing installation (LV)"/>
        <s v="Operating handle equipotential bond"/>
        <s v="Pole earth wire batten"/>
        <s v="Earthing / neutral bar"/>
        <s v="Earthing equipotential bond"/>
        <s v="Earth Fault Indicator"/>
        <s v="Earth mat"/>
        <s v="Fence"/>
        <s v="Fence earth grid connection"/>
        <s v="Fence equipotential bond"/>
        <s v="Gate"/>
        <s v="Road / track"/>
        <s v="Line fault indicator"/>
        <s v="Load break switch VT"/>
        <s v="Load break switch battery"/>
        <s v="Load break switch comms"/>
        <s v="Load break switch control cabinet"/>
        <s v="Load break switch mounting"/>
        <s v="Load break switch operating mechanism"/>
        <s v="Load break switch umbilical lead"/>
        <s v="Load break switch bushing"/>
        <s v="Load break switch main contacts"/>
        <s v="Load break switch oil"/>
        <s v="Load break switch trip mechanism"/>
        <s v="Load break switch vacuum interrupter"/>
        <s v="HV lightning arrestor"/>
        <s v="Load Break Switch fauna shrouds"/>
        <s v="Lock"/>
        <s v="LV service connection (POA)"/>
        <s v="LV service clamp (POA)"/>
        <s v="LV service clamp (mains)"/>
        <s v="LV service connection (mains)"/>
        <s v="LV service fuse (barge board)"/>
        <s v="LV service fuse (meter box)"/>
        <s v="LV service fuse (pole mounted)"/>
        <s v="LV Service J hook"/>
        <s v="Max Demand Indicator"/>
        <s v="Meter box"/>
        <s v="Meter box conduit / cabling"/>
        <s v="Street light night watch luminaire"/>
        <s v="HV fuse / link insulators"/>
        <s v="HV fuse / link base"/>
        <s v="HV fuse / link main contacts"/>
        <s v="HV fuse / link"/>
        <s v="HV fuse earthing stirrup"/>
        <s v="HV link flicker blades"/>
        <s v="HV fuse / link termination"/>
        <s v="HV fuse carrier"/>
        <s v="LV bond"/>
        <s v="LV fuse / link"/>
        <s v="Cockys beak latch"/>
        <s v="LV fuse / link conductor terminations"/>
        <s v="Pillar base"/>
        <s v="Pillar busbar"/>
        <s v="Pillar cover"/>
        <s v="Pillar electrical connection"/>
        <s v="Pillar internal frame"/>
        <s v="Pillar lock / securing bolts"/>
        <s v="Pillar phase identification"/>
        <s v="Pillar termination block"/>
        <s v="Shroud / phase covers"/>
        <s v="Pit"/>
        <s v="Pit air lock cover (bell)"/>
        <s v="Pit electrical connection"/>
        <s v="Pit internal ladder"/>
        <s v="Pit lid (concrete)"/>
        <s v="Pit lid (fibrous cement)"/>
        <s v="Pit lid (metallic)"/>
        <s v="Pit lid (plastic)"/>
        <s v="Pit lid (polycrete)"/>
        <s v="Pit lid liner"/>
        <s v="Pit lid"/>
        <s v="Pit lid support bar"/>
        <s v="Pit body (concrete)"/>
        <s v="Pit body (fibrous cement)"/>
        <s v="Pit body (masonry)"/>
        <s v="Pit body (polycrete)"/>
        <s v="Pit body (polymer)"/>
        <s v="Private pole"/>
        <s v="Private crossarm"/>
        <s v="Private conductor"/>
        <s v="Private conduit"/>
        <s v="Private earth"/>
        <s v="Private fuse / CB"/>
        <s v="Private pillar"/>
        <s v="Private pit"/>
        <s v="Private service connection point"/>
        <s v="Private service mains"/>
        <s v="Private stay"/>
        <s v="Private switchboard"/>
        <s v="Private insulator"/>
        <s v="Recloser VT"/>
        <s v="Recloser battery"/>
        <s v="Recloser"/>
        <s v="Recloser comms"/>
        <s v="Recloser control cabinet"/>
        <s v="Recloser mounting"/>
        <s v="Recloser operating mechanism"/>
        <s v="Recloser umbilical lead"/>
        <s v="Recloser bushing"/>
        <s v="Recloser gas"/>
        <s v="Recloser main contacts"/>
        <s v="Recloser oil"/>
        <s v="Recloser trip mechanism"/>
        <s v="Recloser vacuum interrupter"/>
        <s v="Recloser fauna shrouds"/>
        <s v="Regulator HV droppers / connections"/>
        <s v="Regulator breather"/>
        <s v="Regulator"/>
        <s v="Regulator bushing"/>
        <s v="Regulator control cabinet"/>
        <s v="Regulator mounting"/>
        <s v="Regulator control wiring"/>
        <s v="Regulator fauna shrouds"/>
        <s v="Sign (aircraft yellow warning disc)"/>
        <s v="Sign (asset label)"/>
        <s v="Sign (operational ID)"/>
        <s v="Sign (nav waters warning)"/>
        <s v="Sign (other)"/>
        <s v="Sign (safety/warning)"/>
        <s v="Sign (trackable equipment no.)"/>
        <s v="Sign"/>
        <s v="Street light globe"/>
        <s v="Street light globe and PE cell"/>
        <s v="Street light luminaire"/>
        <s v="Steel tower"/>
        <s v="Steel tower anti climbing barrier"/>
        <s v="Steel tower climbing bolts"/>
        <s v="Steel tower footing"/>
        <s v="Steel tower grillage footing"/>
        <s v="Steel tower structural members"/>
        <s v="Street light wiring"/>
        <s v="Street light cover"/>
        <s v="Street light diffuser"/>
        <s v="Street light remote gear cabinet"/>
        <s v="Street light fuse"/>
        <s v="Street light lampholder"/>
        <s v="Street light outreach bracket"/>
        <s v="Street light column (steel)"/>
        <s v="Street light column (pot belly)"/>
        <s v="Street light column (triangular)"/>
        <s v="Street light control point"/>
        <s v="Street light circuit FI Relay"/>
        <s v="Street light circuit PE cell"/>
        <s v="Street light circuit cabinet"/>
        <s v="Street light circuit contactor"/>
        <s v="Street light circuit fuse assembly"/>
        <s v="Street light circuit time clock"/>
        <s v="Street light control wire"/>
        <s v="Street light glare shield"/>
        <s v="Street light vandal guard"/>
        <s v="Bund / trench"/>
        <s v="Fire suppression system"/>
        <s v="Substation HV leads / connections"/>
        <s v="Substation LV leads / connections"/>
        <s v="Substation bollards"/>
        <s v="Substation building"/>
        <s v="Substation door"/>
        <s v="Substation"/>
        <s v="Substation emergency / exit lighting"/>
        <s v="Substation fans"/>
        <s v="Substation lighting"/>
        <s v="Substation plinth / culvert"/>
        <s v="Substation roof"/>
        <s v="Substation safety barriers"/>
        <s v="Substation ventilation panel"/>
        <s v="Substation window"/>
        <s v="Substation fence"/>
        <s v="Transformer mounting"/>
        <s v="Cubicle"/>
        <s v="Cubicle door"/>
        <s v="Transformer off load tap changer"/>
        <s v="Link assembly"/>
        <s v="Switchgear bushing"/>
        <s v="Switchgear cable compartment"/>
        <s v="Switchgear frame"/>
        <s v="Switchgear HV transformer fuse"/>
        <s v="Switchgear interlock mechanism"/>
        <s v="Switchgear oil"/>
        <s v="Switchgear oil tank"/>
        <s v="Switchgear operating handle"/>
        <s v="Switchgear status panel"/>
        <s v="Switchgear operating mechanism"/>
        <s v="Switchgear"/>
        <s v="Earth striker pin"/>
        <s v="Epoxy moulding"/>
        <s v="Fuse interlock"/>
        <s v="HV transformer fuse assembly"/>
        <s v="Link cap"/>
        <s v="Link contacts"/>
        <s v="SF6 tank"/>
        <s v="Feeder fault indicator"/>
        <s v="Feeder voltage indicator"/>
        <s v="Fuse status indicator"/>
        <s v="Mimic diagram"/>
        <s v="HV transformer CB"/>
        <s v="Transformer HV bushing"/>
        <s v="Transformer LV bushing"/>
        <s v="Transformer breather"/>
        <s v="Transformer fauna shrouds"/>
        <s v="LV tappet link"/>
        <s v="LV switchgear panel"/>
        <s v="UGOH fauna shrouds"/>
        <s v="Network Asset"/>
        <s v="Non conductive fibre enclosure"/>
        <s v="OPGW fibre"/>
        <s v="Earth"/>
        <s v="Fuse"/>
      </sharedItems>
    </cacheField>
    <cacheField name="Issue" numFmtId="0">
      <sharedItems containsBlank="1"/>
    </cacheField>
    <cacheField name="Reason" numFmtId="0">
      <sharedItems containsBlank="1"/>
    </cacheField>
    <cacheField name="Asset Class Strategy" numFmtId="0">
      <sharedItems containsBlank="1" count="9">
        <m/>
        <s v="ZS Transformers"/>
        <s v="Circuit breakers"/>
        <s v="Pole Top Equipment"/>
        <s v="Switchboard"/>
        <s v="Poles"/>
        <s v="OH Customer Service Connections"/>
        <s v="Fauna Protection"/>
        <s v="OH Conductors"/>
      </sharedItems>
    </cacheField>
    <cacheField name="Component Key" numFmtId="0">
      <sharedItems containsBlank="1" count="86">
        <m/>
        <s v="[Transformer]"/>
        <s v="[Tapchanger]"/>
        <s v="[Circuit breaker - Primary Contacts]"/>
        <s v="[Circuit breaker - Mechanism]"/>
        <s v="[Circuit breaker - Control / Indication]"/>
        <s v="[Circuit breaker - Bushing]"/>
        <s v="[Circuit breaker - Housing]"/>
        <s v="[Circuit breaker - Insulation]"/>
        <s v="[Circuit breaker - Mechanism - Trip Coil]"/>
        <s v="[Tapchanger - Motorbox]"/>
        <s v="[Tapchanger - Indication]"/>
        <s v="[Circuit breaker - Mechanism - Motor]"/>
        <s v="[Circuit breaker - Control / Indication - Cubicle]"/>
        <s v="[Circuit breaker - Support Structure]"/>
        <s v="[Conductor Ties - Tie]"/>
        <s v="[Circuit breaker - Interrupter]"/>
        <s v="[Bushing]"/>
        <s v="[Transformer - Peripherals - Indication]"/>
        <s v="[Transformer - Peripherals - Cooling System]"/>
        <s v="[Transformer - Conductor]"/>
        <s v="[Transformer - Insulation - Other]"/>
        <s v="[Transformer - Insulation - Paper]"/>
        <s v="[Transformer - Tank - Metal]"/>
        <s v="[Transformer - Core]"/>
        <s v="[Transformer - Tank]"/>
        <s v="[Transformer - Peripherals - Other]"/>
        <s v="[Switchboard - Insulation]"/>
        <s v="[Switchboard - Busbar]"/>
        <s v="[Switchboard - Cable]"/>
        <s v="[Tapchanger - Tank]"/>
        <s v="[Tapchanger - Barrier board]"/>
        <s v="[Tapchanger - Drive linkage]"/>
        <s v="[Tapchanger - Moving contact system]"/>
        <s v="[Tapchanger - Tank - Accessory]"/>
        <s v="[Tapchanger - Fixed contacts]"/>
        <s v="[Tapchanger - Tank - Gasket]"/>
        <s v="[Tapchanger - Insulation - Oil]"/>
        <s v="[Tapchanger - Insulation - Other]"/>
        <s v="[Switchboard - Switches]"/>
        <s v="[Switchboard - Instrument Transformers]"/>
        <s v="[Switchboard - Interlocks]"/>
        <s v="[Bushing - Housing]"/>
        <s v="[Bushing - Insulation]"/>
        <s v="[Bushing - Test tap]"/>
        <s v="[Bushing - Conductor]"/>
        <s v="[Transformer - Peripherals - Oil System]"/>
        <s v="[Transformer - Tank - Gasket]"/>
        <s v="[Transformer - Tank - Accessory]"/>
        <s v="[Transformer - Tank - Radiators]"/>
        <s v="[Transformer - Oil]"/>
        <s v="[Transformer - Coil mechanical support]"/>
        <s v="[Transformer - Insulation - Oil]"/>
        <s v="[Transformer - Peripherals]"/>
        <s v="[Switchboard - Panel]"/>
        <s v="[Pole - Pole]"/>
        <s v="[Pole - Barrier]"/>
        <s v="[Inspection - Inspection]"/>
        <s v="[Pole - Stay]"/>
        <s v="[Crossarm - Crossarm]"/>
        <s v="[Crossarm - Hardware]"/>
        <s v="[Crossarm - Hardware - Bolt]"/>
        <s v="[Crossarm - Hardware - King Bolt]"/>
        <s v="[Crossarm - Hardware - Brace]"/>
        <s v="[Insulator - Hardware - Hardware]"/>
        <s v="[Insulator - Insulator]"/>
        <s v="[Insulator - Hardware - Clevis]"/>
        <s v="[Crossarm - Hardware - Riser Bracket]"/>
        <s v="[Unknown]"/>
        <s v="[Conductor]"/>
        <s v="[Fitting - Indication]"/>
        <s v="[Fitting - Inline]"/>
        <s v="[Fitting - Attachment]"/>
        <s v="[Conductor - Conductor]"/>
        <s v="[Connection - Bridging]"/>
        <s v="[Mounting hardware - Clamp]"/>
        <s v="[Connection - Connection]"/>
        <s v="[Conductor - Insulation]"/>
        <s v="[Fuse - Fuse]"/>
        <s v="[Mounting hardware - J-hook]"/>
        <s v="[Mounting hardware - Riser bracket]"/>
        <s v="[Connection - Private asset]"/>
        <s v="[Connection - Mains box]"/>
        <s v="[Related asset class]"/>
        <s v="[Mounting hardware - Mid-span spreader]"/>
        <s v="[Mounting hardware - Mounting hardware]"/>
      </sharedItems>
    </cacheField>
    <cacheField name="Issue ACS" numFmtId="0">
      <sharedItems containsBlank="1"/>
    </cacheField>
    <cacheField name="Reason ACS" numFmtId="0">
      <sharedItems containsBlank="1"/>
    </cacheField>
    <cacheField name="Variant" numFmtId="0">
      <sharedItems containsBlank="1"/>
    </cacheField>
    <cacheField name="Material" numFmtId="0">
      <sharedItems containsBlank="1"/>
    </cacheField>
    <cacheField name="Instance" numFmtId="0">
      <sharedItems containsString="0" containsBlank="1" containsNumber="1" containsInteger="1" minValue="0" maxValue="295"/>
    </cacheField>
    <cacheField name="Maintenance Activity" numFmtId="0">
      <sharedItems containsBlank="1" count="8">
        <m/>
        <s v="inspect"/>
        <s v="replace"/>
        <s v="install"/>
        <s v="repair"/>
        <s v="modify"/>
        <s v="na"/>
        <s v="retire"/>
      </sharedItems>
    </cacheField>
    <cacheField name="T1" numFmtId="0">
      <sharedItems containsBlank="1"/>
    </cacheField>
    <cacheField name="Comment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52">
  <r>
    <x v="0"/>
    <x v="0"/>
    <s v="ZS Substation Preventative"/>
    <x v="0"/>
    <x v="0"/>
    <m/>
    <x v="0"/>
    <m/>
    <m/>
    <x v="0"/>
    <x v="0"/>
    <m/>
    <m/>
    <m/>
    <m/>
    <n v="0"/>
    <x v="0"/>
    <s v="01C"/>
    <e v="#N/A"/>
  </r>
  <r>
    <x v="0"/>
    <x v="1"/>
    <s v="ZS Substation Preventative"/>
    <x v="1"/>
    <x v="0"/>
    <m/>
    <x v="0"/>
    <m/>
    <m/>
    <x v="0"/>
    <x v="0"/>
    <m/>
    <m/>
    <m/>
    <m/>
    <n v="0"/>
    <x v="0"/>
    <s v="01B"/>
    <e v="#N/A"/>
  </r>
  <r>
    <x v="0"/>
    <x v="2"/>
    <s v="ZS Substation Preventative"/>
    <x v="2"/>
    <x v="0"/>
    <m/>
    <x v="0"/>
    <m/>
    <m/>
    <x v="0"/>
    <x v="0"/>
    <m/>
    <m/>
    <m/>
    <m/>
    <n v="0"/>
    <x v="0"/>
    <s v="01A"/>
    <e v="#N/A"/>
  </r>
  <r>
    <x v="0"/>
    <x v="3"/>
    <s v="ZS Substation Preventative"/>
    <x v="3"/>
    <x v="0"/>
    <m/>
    <x v="0"/>
    <m/>
    <m/>
    <x v="0"/>
    <x v="0"/>
    <m/>
    <m/>
    <m/>
    <m/>
    <n v="0"/>
    <x v="0"/>
    <s v="02C"/>
    <e v="#N/A"/>
  </r>
  <r>
    <x v="0"/>
    <x v="4"/>
    <s v="ZS Substation Preventative"/>
    <x v="4"/>
    <x v="0"/>
    <m/>
    <x v="0"/>
    <m/>
    <m/>
    <x v="0"/>
    <x v="0"/>
    <m/>
    <m/>
    <m/>
    <m/>
    <n v="0"/>
    <x v="0"/>
    <s v="02B"/>
    <e v="#N/A"/>
  </r>
  <r>
    <x v="0"/>
    <x v="5"/>
    <s v="ZS Substation Preventative"/>
    <x v="5"/>
    <x v="0"/>
    <m/>
    <x v="0"/>
    <m/>
    <m/>
    <x v="0"/>
    <x v="0"/>
    <m/>
    <m/>
    <m/>
    <m/>
    <n v="0"/>
    <x v="0"/>
    <s v="02A"/>
    <e v="#N/A"/>
  </r>
  <r>
    <x v="0"/>
    <x v="6"/>
    <s v="ZS Substation Corrective"/>
    <x v="6"/>
    <x v="0"/>
    <m/>
    <x v="0"/>
    <m/>
    <m/>
    <x v="0"/>
    <x v="0"/>
    <m/>
    <m/>
    <m/>
    <m/>
    <n v="0"/>
    <x v="0"/>
    <s v="03C"/>
    <e v="#N/A"/>
  </r>
  <r>
    <x v="0"/>
    <x v="7"/>
    <s v="ZS Substation Preventative"/>
    <x v="7"/>
    <x v="0"/>
    <m/>
    <x v="0"/>
    <m/>
    <m/>
    <x v="0"/>
    <x v="0"/>
    <m/>
    <m/>
    <m/>
    <m/>
    <n v="0"/>
    <x v="0"/>
    <s v="3"/>
    <e v="#N/A"/>
  </r>
  <r>
    <x v="0"/>
    <x v="8"/>
    <s v="ZS Substation Corrective"/>
    <x v="8"/>
    <x v="0"/>
    <m/>
    <x v="0"/>
    <m/>
    <m/>
    <x v="1"/>
    <x v="1"/>
    <s v="{further investigation required}"/>
    <s v="(any reason)"/>
    <m/>
    <m/>
    <n v="0"/>
    <x v="0"/>
    <m/>
    <m/>
  </r>
  <r>
    <x v="0"/>
    <x v="9"/>
    <s v="ZS Substation Corrective"/>
    <x v="9"/>
    <x v="0"/>
    <m/>
    <x v="0"/>
    <m/>
    <m/>
    <x v="0"/>
    <x v="0"/>
    <m/>
    <m/>
    <m/>
    <m/>
    <n v="0"/>
    <x v="0"/>
    <s v="04I"/>
    <e v="#N/A"/>
  </r>
  <r>
    <x v="0"/>
    <x v="10"/>
    <s v="ZS Substation Corrective"/>
    <x v="10"/>
    <x v="0"/>
    <m/>
    <x v="0"/>
    <m/>
    <m/>
    <x v="0"/>
    <x v="0"/>
    <m/>
    <m/>
    <m/>
    <m/>
    <n v="0"/>
    <x v="0"/>
    <s v="04H"/>
    <e v="#N/A"/>
  </r>
  <r>
    <x v="0"/>
    <x v="11"/>
    <s v="ZS Substation Corrective"/>
    <x v="11"/>
    <x v="0"/>
    <m/>
    <x v="0"/>
    <m/>
    <m/>
    <x v="1"/>
    <x v="1"/>
    <s v="{further investigation required}"/>
    <s v="(any reason)"/>
    <m/>
    <m/>
    <n v="0"/>
    <x v="1"/>
    <s v="04G2"/>
    <n v="1"/>
  </r>
  <r>
    <x v="0"/>
    <x v="12"/>
    <s v="ZS Substation Corrective"/>
    <x v="12"/>
    <x v="0"/>
    <m/>
    <x v="0"/>
    <m/>
    <m/>
    <x v="1"/>
    <x v="2"/>
    <s v="{further investigation required}"/>
    <s v="(any reason)"/>
    <m/>
    <m/>
    <n v="0"/>
    <x v="1"/>
    <s v="04J"/>
    <n v="1"/>
  </r>
  <r>
    <x v="0"/>
    <x v="13"/>
    <s v="ZS Substation Corrective"/>
    <x v="13"/>
    <x v="0"/>
    <m/>
    <x v="0"/>
    <m/>
    <m/>
    <x v="0"/>
    <x v="0"/>
    <m/>
    <m/>
    <m/>
    <m/>
    <n v="0"/>
    <x v="0"/>
    <s v="04RC"/>
    <e v="#N/A"/>
  </r>
  <r>
    <x v="0"/>
    <x v="14"/>
    <s v="ZS Substation Corrective"/>
    <x v="14"/>
    <x v="0"/>
    <m/>
    <x v="0"/>
    <m/>
    <m/>
    <x v="0"/>
    <x v="0"/>
    <m/>
    <m/>
    <m/>
    <m/>
    <n v="0"/>
    <x v="0"/>
    <s v="04PA"/>
    <e v="#N/A"/>
  </r>
  <r>
    <x v="0"/>
    <x v="15"/>
    <s v="ZS Substation Corrective"/>
    <x v="15"/>
    <x v="0"/>
    <m/>
    <x v="0"/>
    <m/>
    <m/>
    <x v="0"/>
    <x v="0"/>
    <m/>
    <m/>
    <m/>
    <m/>
    <n v="0"/>
    <x v="0"/>
    <s v="04PB"/>
    <e v="#N/A"/>
  </r>
  <r>
    <x v="1"/>
    <x v="16"/>
    <s v="ZS Substation Corrective"/>
    <x v="16"/>
    <x v="1"/>
    <s v="X007"/>
    <x v="0"/>
    <m/>
    <m/>
    <x v="2"/>
    <x v="3"/>
    <s v="{damaged}"/>
    <s v="(operations)"/>
    <m/>
    <m/>
    <n v="1"/>
    <x v="0"/>
    <s v="Y02BX007"/>
    <s v="CB011901"/>
  </r>
  <r>
    <x v="0"/>
    <x v="17"/>
    <s v="ZS Substation Corrective"/>
    <x v="17"/>
    <x v="0"/>
    <m/>
    <x v="0"/>
    <m/>
    <m/>
    <x v="0"/>
    <x v="0"/>
    <m/>
    <m/>
    <m/>
    <m/>
    <n v="0"/>
    <x v="0"/>
    <s v="04PD"/>
    <e v="#N/A"/>
  </r>
  <r>
    <x v="0"/>
    <x v="18"/>
    <s v="ZS Substation Corrective"/>
    <x v="18"/>
    <x v="0"/>
    <m/>
    <x v="0"/>
    <m/>
    <m/>
    <x v="0"/>
    <x v="0"/>
    <m/>
    <m/>
    <m/>
    <m/>
    <n v="0"/>
    <x v="0"/>
    <s v="04PE"/>
    <e v="#N/A"/>
  </r>
  <r>
    <x v="0"/>
    <x v="19"/>
    <s v="ZS Substation Corrective"/>
    <x v="19"/>
    <x v="0"/>
    <m/>
    <x v="0"/>
    <m/>
    <m/>
    <x v="1"/>
    <x v="1"/>
    <s v="{further investigation required}"/>
    <s v="(any reason)"/>
    <m/>
    <m/>
    <n v="0"/>
    <x v="1"/>
    <s v="04PF"/>
    <n v="1"/>
  </r>
  <r>
    <x v="0"/>
    <x v="20"/>
    <s v="ZS Substation Corrective"/>
    <x v="20"/>
    <x v="0"/>
    <m/>
    <x v="0"/>
    <m/>
    <m/>
    <x v="0"/>
    <x v="0"/>
    <m/>
    <m/>
    <m/>
    <m/>
    <n v="0"/>
    <x v="0"/>
    <s v="04PG"/>
    <e v="#N/A"/>
  </r>
  <r>
    <x v="0"/>
    <x v="21"/>
    <s v="ZS Substation Corrective"/>
    <x v="21"/>
    <x v="0"/>
    <m/>
    <x v="0"/>
    <m/>
    <m/>
    <x v="1"/>
    <x v="2"/>
    <s v="{further investigation required}"/>
    <s v="(any reason)"/>
    <m/>
    <m/>
    <n v="0"/>
    <x v="1"/>
    <s v="04PH"/>
    <n v="1"/>
  </r>
  <r>
    <x v="0"/>
    <x v="22"/>
    <s v="ZS Substation Corrective"/>
    <x v="22"/>
    <x v="0"/>
    <m/>
    <x v="0"/>
    <m/>
    <m/>
    <x v="0"/>
    <x v="0"/>
    <m/>
    <m/>
    <m/>
    <m/>
    <n v="0"/>
    <x v="0"/>
    <s v="04S2"/>
    <e v="#N/A"/>
  </r>
  <r>
    <x v="0"/>
    <x v="23"/>
    <s v="ZS Substation Corrective"/>
    <x v="23"/>
    <x v="0"/>
    <m/>
    <x v="0"/>
    <m/>
    <m/>
    <x v="0"/>
    <x v="0"/>
    <m/>
    <m/>
    <m/>
    <m/>
    <n v="0"/>
    <x v="0"/>
    <s v="04S1"/>
    <e v="#N/A"/>
  </r>
  <r>
    <x v="0"/>
    <x v="24"/>
    <s v="ZS Substation Preventative"/>
    <x v="24"/>
    <x v="0"/>
    <m/>
    <x v="0"/>
    <m/>
    <m/>
    <x v="2"/>
    <x v="0"/>
    <m/>
    <m/>
    <m/>
    <m/>
    <n v="0"/>
    <x v="0"/>
    <m/>
    <m/>
  </r>
  <r>
    <x v="0"/>
    <x v="25"/>
    <s v="ZS Substation Preventative"/>
    <x v="25"/>
    <x v="0"/>
    <m/>
    <x v="0"/>
    <m/>
    <m/>
    <x v="0"/>
    <x v="0"/>
    <m/>
    <m/>
    <m/>
    <m/>
    <n v="0"/>
    <x v="0"/>
    <s v="04B"/>
    <e v="#N/A"/>
  </r>
  <r>
    <x v="0"/>
    <x v="26"/>
    <s v="ZS Substation Preventative"/>
    <x v="26"/>
    <x v="0"/>
    <m/>
    <x v="0"/>
    <m/>
    <m/>
    <x v="1"/>
    <x v="1"/>
    <m/>
    <m/>
    <m/>
    <m/>
    <n v="0"/>
    <x v="1"/>
    <s v="04A2"/>
    <n v="1"/>
  </r>
  <r>
    <x v="0"/>
    <x v="27"/>
    <s v="ZS Substation Preventative"/>
    <x v="27"/>
    <x v="0"/>
    <m/>
    <x v="0"/>
    <m/>
    <m/>
    <x v="0"/>
    <x v="0"/>
    <m/>
    <m/>
    <m/>
    <m/>
    <n v="0"/>
    <x v="0"/>
    <s v="04R"/>
    <e v="#N/A"/>
  </r>
  <r>
    <x v="0"/>
    <x v="28"/>
    <s v="ZS Substation Preventative"/>
    <x v="28"/>
    <x v="0"/>
    <m/>
    <x v="0"/>
    <m/>
    <m/>
    <x v="1"/>
    <x v="2"/>
    <m/>
    <m/>
    <m/>
    <m/>
    <n v="0"/>
    <x v="1"/>
    <s v="04D"/>
    <n v="1"/>
  </r>
  <r>
    <x v="0"/>
    <x v="29"/>
    <s v="ZS Substation Preventative"/>
    <x v="29"/>
    <x v="0"/>
    <m/>
    <x v="0"/>
    <m/>
    <m/>
    <x v="1"/>
    <x v="1"/>
    <m/>
    <m/>
    <m/>
    <m/>
    <n v="0"/>
    <x v="0"/>
    <m/>
    <m/>
  </r>
  <r>
    <x v="0"/>
    <x v="30"/>
    <s v="ZS Substation Corrective"/>
    <x v="30"/>
    <x v="0"/>
    <m/>
    <x v="0"/>
    <m/>
    <m/>
    <x v="1"/>
    <x v="1"/>
    <s v="{further investigation required}"/>
    <s v="(any reason)"/>
    <m/>
    <m/>
    <n v="0"/>
    <x v="1"/>
    <s v="05C"/>
    <n v="1"/>
  </r>
  <r>
    <x v="0"/>
    <x v="31"/>
    <s v="ZS Substation Preventative"/>
    <x v="31"/>
    <x v="0"/>
    <m/>
    <x v="0"/>
    <m/>
    <m/>
    <x v="1"/>
    <x v="1"/>
    <m/>
    <m/>
    <m/>
    <m/>
    <n v="0"/>
    <x v="1"/>
    <s v="5"/>
    <n v="1"/>
  </r>
  <r>
    <x v="0"/>
    <x v="32"/>
    <s v="ZS Substation Corrective"/>
    <x v="32"/>
    <x v="0"/>
    <m/>
    <x v="0"/>
    <m/>
    <m/>
    <x v="1"/>
    <x v="1"/>
    <s v="{further investigation required}"/>
    <s v="(any reason)"/>
    <m/>
    <m/>
    <n v="0"/>
    <x v="1"/>
    <s v="06C"/>
    <n v="1"/>
  </r>
  <r>
    <x v="0"/>
    <x v="33"/>
    <s v="ZS Substation Preventative"/>
    <x v="33"/>
    <x v="0"/>
    <m/>
    <x v="0"/>
    <m/>
    <m/>
    <x v="1"/>
    <x v="1"/>
    <m/>
    <m/>
    <m/>
    <m/>
    <n v="0"/>
    <x v="1"/>
    <s v="6"/>
    <n v="1"/>
  </r>
  <r>
    <x v="0"/>
    <x v="34"/>
    <s v="ZS Substation Corrective"/>
    <x v="34"/>
    <x v="0"/>
    <m/>
    <x v="0"/>
    <m/>
    <m/>
    <x v="0"/>
    <x v="0"/>
    <m/>
    <m/>
    <m/>
    <m/>
    <n v="0"/>
    <x v="0"/>
    <s v="07A"/>
    <e v="#N/A"/>
  </r>
  <r>
    <x v="0"/>
    <x v="35"/>
    <s v="ZS Substation Corrective"/>
    <x v="35"/>
    <x v="0"/>
    <m/>
    <x v="0"/>
    <m/>
    <m/>
    <x v="0"/>
    <x v="0"/>
    <m/>
    <m/>
    <m/>
    <m/>
    <n v="0"/>
    <x v="0"/>
    <s v="07C"/>
    <e v="#N/A"/>
  </r>
  <r>
    <x v="0"/>
    <x v="36"/>
    <s v="ZS Substation Preventative"/>
    <x v="36"/>
    <x v="0"/>
    <m/>
    <x v="0"/>
    <m/>
    <m/>
    <x v="0"/>
    <x v="0"/>
    <m/>
    <m/>
    <m/>
    <m/>
    <n v="0"/>
    <x v="0"/>
    <s v="7"/>
    <e v="#N/A"/>
  </r>
  <r>
    <x v="0"/>
    <x v="37"/>
    <s v="ZS Substation Corrective"/>
    <x v="37"/>
    <x v="0"/>
    <m/>
    <x v="0"/>
    <m/>
    <m/>
    <x v="1"/>
    <x v="2"/>
    <s v="{further investigation required}"/>
    <s v="(any reason)"/>
    <m/>
    <m/>
    <n v="0"/>
    <x v="1"/>
    <s v="08C"/>
    <n v="1"/>
  </r>
  <r>
    <x v="0"/>
    <x v="38"/>
    <s v="ZS Substation Preventative"/>
    <x v="38"/>
    <x v="0"/>
    <m/>
    <x v="0"/>
    <m/>
    <m/>
    <x v="1"/>
    <x v="2"/>
    <m/>
    <m/>
    <m/>
    <m/>
    <n v="0"/>
    <x v="1"/>
    <s v="8"/>
    <n v="1"/>
  </r>
  <r>
    <x v="0"/>
    <x v="39"/>
    <s v="ZS Substation Preventative"/>
    <x v="39"/>
    <x v="0"/>
    <m/>
    <x v="0"/>
    <m/>
    <m/>
    <x v="0"/>
    <x v="0"/>
    <m/>
    <m/>
    <m/>
    <m/>
    <n v="0"/>
    <x v="0"/>
    <s v="08R"/>
    <e v="#N/A"/>
  </r>
  <r>
    <x v="0"/>
    <x v="40"/>
    <s v="ZS Substation Corrective"/>
    <x v="40"/>
    <x v="0"/>
    <m/>
    <x v="0"/>
    <m/>
    <m/>
    <x v="1"/>
    <x v="2"/>
    <s v="{further investigation required}"/>
    <s v="(any reason)"/>
    <m/>
    <m/>
    <n v="0"/>
    <x v="1"/>
    <s v="09C"/>
    <n v="1"/>
  </r>
  <r>
    <x v="0"/>
    <x v="41"/>
    <s v="ZS Substation Preventative"/>
    <x v="41"/>
    <x v="0"/>
    <m/>
    <x v="0"/>
    <m/>
    <m/>
    <x v="1"/>
    <x v="2"/>
    <m/>
    <m/>
    <m/>
    <m/>
    <n v="0"/>
    <x v="1"/>
    <s v="9"/>
    <n v="1"/>
  </r>
  <r>
    <x v="0"/>
    <x v="42"/>
    <s v="ZS Substation Corrective"/>
    <x v="42"/>
    <x v="0"/>
    <m/>
    <x v="0"/>
    <m/>
    <m/>
    <x v="0"/>
    <x v="0"/>
    <m/>
    <m/>
    <m/>
    <m/>
    <n v="0"/>
    <x v="0"/>
    <s v="09RC"/>
    <e v="#N/A"/>
  </r>
  <r>
    <x v="0"/>
    <x v="43"/>
    <s v="ZS Substation Preventative"/>
    <x v="43"/>
    <x v="0"/>
    <m/>
    <x v="0"/>
    <m/>
    <m/>
    <x v="0"/>
    <x v="0"/>
    <m/>
    <m/>
    <m/>
    <m/>
    <n v="0"/>
    <x v="0"/>
    <s v="09R"/>
    <e v="#N/A"/>
  </r>
  <r>
    <x v="0"/>
    <x v="44"/>
    <s v="ZS Substation Corrective"/>
    <x v="44"/>
    <x v="0"/>
    <m/>
    <x v="0"/>
    <m/>
    <m/>
    <x v="1"/>
    <x v="2"/>
    <s v="{further investigation required}"/>
    <s v="(any reason)"/>
    <m/>
    <m/>
    <n v="0"/>
    <x v="1"/>
    <s v="10C"/>
    <n v="1"/>
  </r>
  <r>
    <x v="0"/>
    <x v="45"/>
    <s v="ZS Substation Preventative"/>
    <x v="45"/>
    <x v="0"/>
    <m/>
    <x v="0"/>
    <m/>
    <m/>
    <x v="1"/>
    <x v="2"/>
    <m/>
    <m/>
    <m/>
    <m/>
    <n v="0"/>
    <x v="1"/>
    <s v="10"/>
    <n v="1"/>
  </r>
  <r>
    <x v="1"/>
    <x v="16"/>
    <s v="ZS Substation Corrective"/>
    <x v="16"/>
    <x v="2"/>
    <s v="X008"/>
    <x v="0"/>
    <m/>
    <m/>
    <x v="2"/>
    <x v="3"/>
    <s v="{damaged}"/>
    <s v="(operations)"/>
    <m/>
    <m/>
    <n v="1"/>
    <x v="0"/>
    <s v="Y02BX008"/>
    <s v="CB011901"/>
  </r>
  <r>
    <x v="0"/>
    <x v="46"/>
    <s v="ZS Substation Preventative"/>
    <x v="46"/>
    <x v="0"/>
    <m/>
    <x v="0"/>
    <m/>
    <m/>
    <x v="2"/>
    <x v="0"/>
    <m/>
    <m/>
    <m/>
    <m/>
    <n v="0"/>
    <x v="0"/>
    <m/>
    <m/>
  </r>
  <r>
    <x v="1"/>
    <x v="47"/>
    <s v="ZS Substation Corrective"/>
    <x v="47"/>
    <x v="3"/>
    <s v="X009"/>
    <x v="0"/>
    <m/>
    <m/>
    <x v="2"/>
    <x v="4"/>
    <s v="{high resistance}"/>
    <s v="(build up of material)"/>
    <m/>
    <m/>
    <n v="1"/>
    <x v="0"/>
    <s v="Y002X009"/>
    <s v="CB054501"/>
  </r>
  <r>
    <x v="1"/>
    <x v="48"/>
    <s v="ZS Substation Corrective"/>
    <x v="48"/>
    <x v="4"/>
    <s v="X00A"/>
    <x v="0"/>
    <m/>
    <m/>
    <x v="2"/>
    <x v="4"/>
    <s v="{loose}"/>
    <s v="(any reason)"/>
    <m/>
    <m/>
    <n v="1"/>
    <x v="0"/>
    <s v="Y06RX00A"/>
    <s v="CB054501"/>
  </r>
  <r>
    <x v="1"/>
    <x v="47"/>
    <s v="ZS Substation Corrective"/>
    <x v="47"/>
    <x v="5"/>
    <s v="X00B"/>
    <x v="0"/>
    <m/>
    <m/>
    <x v="2"/>
    <x v="4"/>
    <s v="{loose}"/>
    <s v="(any reason)"/>
    <m/>
    <m/>
    <n v="1"/>
    <x v="0"/>
    <s v="Y002X00B"/>
    <s v="CB042602"/>
  </r>
  <r>
    <x v="1"/>
    <x v="47"/>
    <s v="ZS Substation Corrective"/>
    <x v="47"/>
    <x v="6"/>
    <s v="X00C"/>
    <x v="0"/>
    <m/>
    <m/>
    <x v="2"/>
    <x v="4"/>
    <s v="{broken}"/>
    <s v="(any reason)"/>
    <m/>
    <m/>
    <n v="1"/>
    <x v="0"/>
    <s v="Y002X00C"/>
    <s v="CB020702"/>
  </r>
  <r>
    <x v="1"/>
    <x v="47"/>
    <s v="ZS Substation Corrective"/>
    <x v="47"/>
    <x v="7"/>
    <s v="X00D"/>
    <x v="0"/>
    <m/>
    <m/>
    <x v="2"/>
    <x v="4"/>
    <s v="{high resistance}"/>
    <s v="(corrosion)"/>
    <m/>
    <m/>
    <n v="1"/>
    <x v="0"/>
    <s v="Y002X00D"/>
    <s v="CB030103"/>
  </r>
  <r>
    <x v="1"/>
    <x v="47"/>
    <s v="ZS Substation Corrective"/>
    <x v="47"/>
    <x v="8"/>
    <s v="X00E"/>
    <x v="0"/>
    <m/>
    <m/>
    <x v="2"/>
    <x v="4"/>
    <s v="{high resistance}"/>
    <s v="(build up of material)"/>
    <m/>
    <m/>
    <n v="1"/>
    <x v="0"/>
    <s v="Y002X00E"/>
    <s v="CB020702"/>
  </r>
  <r>
    <x v="1"/>
    <x v="49"/>
    <s v="ZS Substation Corrective"/>
    <x v="49"/>
    <x v="9"/>
    <s v="X00F"/>
    <x v="0"/>
    <m/>
    <m/>
    <x v="2"/>
    <x v="3"/>
    <s v="{damaged}"/>
    <s v="(any reason)"/>
    <m/>
    <m/>
    <n v="1"/>
    <x v="0"/>
    <s v="Y07HX00F"/>
    <s v="CB043501"/>
  </r>
  <r>
    <x v="1"/>
    <x v="47"/>
    <s v="ZS Substation Corrective"/>
    <x v="47"/>
    <x v="10"/>
    <s v="X00G"/>
    <x v="0"/>
    <m/>
    <m/>
    <x v="2"/>
    <x v="4"/>
    <s v="{high resistance}"/>
    <s v="(any reason)"/>
    <m/>
    <m/>
    <n v="1"/>
    <x v="0"/>
    <s v="Y002X00G"/>
    <s v="CB042601"/>
  </r>
  <r>
    <x v="1"/>
    <x v="47"/>
    <s v="ZS Substation Corrective"/>
    <x v="47"/>
    <x v="11"/>
    <s v="X00H"/>
    <x v="0"/>
    <m/>
    <m/>
    <x v="2"/>
    <x v="4"/>
    <s v="{high resistance}"/>
    <s v="(build up of material)"/>
    <m/>
    <m/>
    <n v="1"/>
    <x v="0"/>
    <s v="Y002X00H"/>
    <s v="CB020703"/>
  </r>
  <r>
    <x v="0"/>
    <x v="50"/>
    <s v="ZS Substation Corrective"/>
    <x v="50"/>
    <x v="0"/>
    <m/>
    <x v="0"/>
    <m/>
    <m/>
    <x v="0"/>
    <x v="0"/>
    <m/>
    <m/>
    <m/>
    <m/>
    <n v="0"/>
    <x v="0"/>
    <s v="12RC"/>
    <e v="#N/A"/>
  </r>
  <r>
    <x v="0"/>
    <x v="51"/>
    <s v="ZS Substation Preventative"/>
    <x v="51"/>
    <x v="0"/>
    <m/>
    <x v="0"/>
    <m/>
    <m/>
    <x v="2"/>
    <x v="0"/>
    <m/>
    <m/>
    <m/>
    <m/>
    <n v="0"/>
    <x v="0"/>
    <m/>
    <m/>
  </r>
  <r>
    <x v="0"/>
    <x v="52"/>
    <s v="ZS Substation Preventative"/>
    <x v="52"/>
    <x v="0"/>
    <m/>
    <x v="0"/>
    <m/>
    <m/>
    <x v="2"/>
    <x v="0"/>
    <m/>
    <m/>
    <m/>
    <m/>
    <n v="0"/>
    <x v="0"/>
    <m/>
    <m/>
  </r>
  <r>
    <x v="0"/>
    <x v="53"/>
    <s v="ZS Substation Preventative"/>
    <x v="53"/>
    <x v="0"/>
    <m/>
    <x v="0"/>
    <m/>
    <m/>
    <x v="2"/>
    <x v="0"/>
    <m/>
    <m/>
    <m/>
    <m/>
    <n v="0"/>
    <x v="0"/>
    <m/>
    <m/>
  </r>
  <r>
    <x v="0"/>
    <x v="54"/>
    <s v="ZS Substation Preventative"/>
    <x v="54"/>
    <x v="0"/>
    <m/>
    <x v="0"/>
    <m/>
    <m/>
    <x v="2"/>
    <x v="0"/>
    <m/>
    <m/>
    <m/>
    <m/>
    <n v="0"/>
    <x v="0"/>
    <m/>
    <m/>
  </r>
  <r>
    <x v="0"/>
    <x v="55"/>
    <s v="ZS Substation Preventative"/>
    <x v="55"/>
    <x v="0"/>
    <m/>
    <x v="0"/>
    <m/>
    <m/>
    <x v="2"/>
    <x v="0"/>
    <m/>
    <m/>
    <m/>
    <m/>
    <n v="0"/>
    <x v="0"/>
    <m/>
    <m/>
  </r>
  <r>
    <x v="0"/>
    <x v="56"/>
    <s v="ZS Substation Preventative"/>
    <x v="56"/>
    <x v="0"/>
    <m/>
    <x v="0"/>
    <m/>
    <m/>
    <x v="2"/>
    <x v="0"/>
    <m/>
    <m/>
    <m/>
    <m/>
    <n v="0"/>
    <x v="0"/>
    <m/>
    <m/>
  </r>
  <r>
    <x v="0"/>
    <x v="57"/>
    <s v="ZS Substation Preventative"/>
    <x v="57"/>
    <x v="0"/>
    <m/>
    <x v="0"/>
    <m/>
    <m/>
    <x v="2"/>
    <x v="0"/>
    <m/>
    <m/>
    <m/>
    <m/>
    <n v="0"/>
    <x v="0"/>
    <m/>
    <m/>
  </r>
  <r>
    <x v="0"/>
    <x v="58"/>
    <s v="ZS Substation Preventative"/>
    <x v="58"/>
    <x v="0"/>
    <m/>
    <x v="0"/>
    <m/>
    <m/>
    <x v="2"/>
    <x v="0"/>
    <m/>
    <m/>
    <m/>
    <m/>
    <n v="0"/>
    <x v="0"/>
    <m/>
    <m/>
  </r>
  <r>
    <x v="0"/>
    <x v="59"/>
    <s v="ZS Substation Preventative"/>
    <x v="59"/>
    <x v="0"/>
    <m/>
    <x v="0"/>
    <m/>
    <m/>
    <x v="2"/>
    <x v="0"/>
    <m/>
    <m/>
    <m/>
    <m/>
    <n v="0"/>
    <x v="0"/>
    <m/>
    <m/>
  </r>
  <r>
    <x v="0"/>
    <x v="60"/>
    <s v="ZS Substation Preventative"/>
    <x v="60"/>
    <x v="0"/>
    <m/>
    <x v="0"/>
    <m/>
    <m/>
    <x v="0"/>
    <x v="0"/>
    <m/>
    <m/>
    <m/>
    <m/>
    <n v="0"/>
    <x v="0"/>
    <s v="12R"/>
    <e v="#N/A"/>
  </r>
  <r>
    <x v="1"/>
    <x v="47"/>
    <s v="ZS Substation Corrective"/>
    <x v="47"/>
    <x v="12"/>
    <s v="X0XY"/>
    <x v="0"/>
    <m/>
    <m/>
    <x v="2"/>
    <x v="4"/>
    <s v="{high resistance}"/>
    <s v="(any reason)"/>
    <m/>
    <m/>
    <n v="1"/>
    <x v="0"/>
    <s v="Y002X0XY"/>
    <s v="CB030102"/>
  </r>
  <r>
    <x v="1"/>
    <x v="48"/>
    <s v="ZS Substation Corrective"/>
    <x v="48"/>
    <x v="13"/>
    <s v="X00J"/>
    <x v="0"/>
    <m/>
    <m/>
    <x v="2"/>
    <x v="4"/>
    <s v="{loose}"/>
    <s v="(any reason)"/>
    <m/>
    <m/>
    <n v="1"/>
    <x v="0"/>
    <s v="Y06RX00J"/>
    <s v="CB020703"/>
  </r>
  <r>
    <x v="1"/>
    <x v="47"/>
    <s v="ZS Substation Corrective"/>
    <x v="47"/>
    <x v="14"/>
    <s v="X00K"/>
    <x v="0"/>
    <m/>
    <m/>
    <x v="2"/>
    <x v="4"/>
    <s v="{high resistance}"/>
    <s v="(any reason)"/>
    <m/>
    <m/>
    <n v="1"/>
    <x v="0"/>
    <s v="Y002X00K"/>
    <s v="CB030101"/>
  </r>
  <r>
    <x v="1"/>
    <x v="47"/>
    <s v="ZS Substation Corrective"/>
    <x v="47"/>
    <x v="15"/>
    <s v="X00L"/>
    <x v="0"/>
    <m/>
    <m/>
    <x v="2"/>
    <x v="4"/>
    <s v="{high resistance}"/>
    <s v="(build up of material)"/>
    <m/>
    <m/>
    <n v="1"/>
    <x v="0"/>
    <s v="Y002X00L"/>
    <s v="CB014001"/>
  </r>
  <r>
    <x v="1"/>
    <x v="47"/>
    <s v="ZS Substation Corrective"/>
    <x v="47"/>
    <x v="16"/>
    <s v="X00M"/>
    <x v="0"/>
    <m/>
    <m/>
    <x v="2"/>
    <x v="4"/>
    <s v="{high resistance}"/>
    <s v="(any reason)"/>
    <m/>
    <m/>
    <n v="1"/>
    <x v="0"/>
    <s v="Y002X00M"/>
    <s v="CB014001"/>
  </r>
  <r>
    <x v="1"/>
    <x v="47"/>
    <s v="ZS Substation Corrective"/>
    <x v="47"/>
    <x v="17"/>
    <s v="X00N"/>
    <x v="0"/>
    <m/>
    <m/>
    <x v="2"/>
    <x v="4"/>
    <s v="{misaligned}"/>
    <s v="(any reason)"/>
    <m/>
    <m/>
    <n v="1"/>
    <x v="0"/>
    <s v="Y002X00N"/>
    <s v="CB014001"/>
  </r>
  <r>
    <x v="1"/>
    <x v="61"/>
    <s v="ZS Substation Corrective"/>
    <x v="61"/>
    <x v="18"/>
    <s v="X0XZ"/>
    <x v="0"/>
    <m/>
    <m/>
    <x v="2"/>
    <x v="4"/>
    <s v="{broken}"/>
    <s v="(any reason)"/>
    <m/>
    <m/>
    <n v="1"/>
    <x v="0"/>
    <s v="Y02VX0XZ"/>
    <s v="CB021801"/>
  </r>
  <r>
    <x v="1"/>
    <x v="62"/>
    <s v="ZS Substation Corrective"/>
    <x v="62"/>
    <x v="19"/>
    <s v="X00Q"/>
    <x v="0"/>
    <m/>
    <m/>
    <x v="2"/>
    <x v="4"/>
    <s v="{high resistance}"/>
    <s v="(build up of material)"/>
    <m/>
    <m/>
    <n v="1"/>
    <x v="0"/>
    <s v="Y001X00Q"/>
    <s v="CB054502"/>
  </r>
  <r>
    <x v="1"/>
    <x v="48"/>
    <s v="ZS Substation Corrective"/>
    <x v="48"/>
    <x v="20"/>
    <s v="X00R"/>
    <x v="0"/>
    <m/>
    <m/>
    <x v="2"/>
    <x v="4"/>
    <s v="{loose}"/>
    <s v="(any reason)"/>
    <m/>
    <m/>
    <n v="1"/>
    <x v="0"/>
    <s v="Y06RX00R"/>
    <s v="CB054502"/>
  </r>
  <r>
    <x v="0"/>
    <x v="63"/>
    <s v="ZS Substation Preventative"/>
    <x v="63"/>
    <x v="0"/>
    <m/>
    <x v="0"/>
    <m/>
    <m/>
    <x v="2"/>
    <x v="0"/>
    <m/>
    <m/>
    <m/>
    <m/>
    <n v="0"/>
    <x v="0"/>
    <m/>
    <m/>
  </r>
  <r>
    <x v="0"/>
    <x v="64"/>
    <s v="ZS Substation Preventative"/>
    <x v="64"/>
    <x v="0"/>
    <m/>
    <x v="0"/>
    <m/>
    <m/>
    <x v="2"/>
    <x v="0"/>
    <m/>
    <m/>
    <m/>
    <m/>
    <n v="0"/>
    <x v="0"/>
    <m/>
    <m/>
  </r>
  <r>
    <x v="0"/>
    <x v="65"/>
    <s v="ZS Substation Preventative"/>
    <x v="65"/>
    <x v="0"/>
    <m/>
    <x v="0"/>
    <m/>
    <m/>
    <x v="2"/>
    <x v="0"/>
    <m/>
    <m/>
    <m/>
    <m/>
    <n v="0"/>
    <x v="0"/>
    <m/>
    <m/>
  </r>
  <r>
    <x v="0"/>
    <x v="66"/>
    <s v="ZS Substation Preventative"/>
    <x v="66"/>
    <x v="0"/>
    <m/>
    <x v="0"/>
    <m/>
    <m/>
    <x v="2"/>
    <x v="0"/>
    <m/>
    <m/>
    <m/>
    <m/>
    <n v="0"/>
    <x v="0"/>
    <m/>
    <m/>
  </r>
  <r>
    <x v="0"/>
    <x v="67"/>
    <s v="ZS Substation Preventative"/>
    <x v="67"/>
    <x v="0"/>
    <m/>
    <x v="0"/>
    <m/>
    <m/>
    <x v="2"/>
    <x v="0"/>
    <m/>
    <m/>
    <m/>
    <m/>
    <n v="0"/>
    <x v="0"/>
    <m/>
    <m/>
  </r>
  <r>
    <x v="0"/>
    <x v="68"/>
    <s v="ZS Substation Preventative"/>
    <x v="68"/>
    <x v="0"/>
    <m/>
    <x v="0"/>
    <m/>
    <m/>
    <x v="2"/>
    <x v="0"/>
    <m/>
    <m/>
    <m/>
    <m/>
    <n v="0"/>
    <x v="0"/>
    <m/>
    <m/>
  </r>
  <r>
    <x v="0"/>
    <x v="69"/>
    <s v="ZS Substation Preventative"/>
    <x v="69"/>
    <x v="0"/>
    <m/>
    <x v="0"/>
    <m/>
    <m/>
    <x v="2"/>
    <x v="0"/>
    <m/>
    <m/>
    <m/>
    <m/>
    <n v="0"/>
    <x v="0"/>
    <m/>
    <m/>
  </r>
  <r>
    <x v="0"/>
    <x v="70"/>
    <s v="ZS Substation Preventative"/>
    <x v="70"/>
    <x v="0"/>
    <m/>
    <x v="0"/>
    <m/>
    <m/>
    <x v="2"/>
    <x v="0"/>
    <m/>
    <m/>
    <m/>
    <m/>
    <n v="0"/>
    <x v="0"/>
    <m/>
    <m/>
  </r>
  <r>
    <x v="0"/>
    <x v="71"/>
    <s v="ZS Substation Preventative"/>
    <x v="71"/>
    <x v="0"/>
    <m/>
    <x v="0"/>
    <m/>
    <m/>
    <x v="2"/>
    <x v="0"/>
    <m/>
    <m/>
    <m/>
    <m/>
    <n v="0"/>
    <x v="0"/>
    <m/>
    <m/>
  </r>
  <r>
    <x v="0"/>
    <x v="72"/>
    <s v="ZS Substation Corrective"/>
    <x v="72"/>
    <x v="0"/>
    <m/>
    <x v="0"/>
    <m/>
    <m/>
    <x v="0"/>
    <x v="0"/>
    <m/>
    <m/>
    <m/>
    <m/>
    <n v="0"/>
    <x v="0"/>
    <s v="14C"/>
    <e v="#N/A"/>
  </r>
  <r>
    <x v="0"/>
    <x v="73"/>
    <s v="ZS Substation Preventative"/>
    <x v="73"/>
    <x v="0"/>
    <m/>
    <x v="0"/>
    <m/>
    <m/>
    <x v="0"/>
    <x v="0"/>
    <m/>
    <m/>
    <m/>
    <m/>
    <n v="0"/>
    <x v="0"/>
    <s v="14"/>
    <e v="#N/A"/>
  </r>
  <r>
    <x v="0"/>
    <x v="74"/>
    <s v="ZS Substation Corrective"/>
    <x v="74"/>
    <x v="0"/>
    <m/>
    <x v="0"/>
    <m/>
    <m/>
    <x v="0"/>
    <x v="0"/>
    <m/>
    <m/>
    <m/>
    <m/>
    <n v="0"/>
    <x v="0"/>
    <s v="15C"/>
    <e v="#N/A"/>
  </r>
  <r>
    <x v="0"/>
    <x v="75"/>
    <s v="ZS Substation Preventative"/>
    <x v="75"/>
    <x v="0"/>
    <m/>
    <x v="0"/>
    <m/>
    <m/>
    <x v="0"/>
    <x v="0"/>
    <m/>
    <m/>
    <m/>
    <m/>
    <n v="0"/>
    <x v="0"/>
    <s v="15"/>
    <e v="#N/A"/>
  </r>
  <r>
    <x v="0"/>
    <x v="76"/>
    <s v="ZS Substation Corrective"/>
    <x v="76"/>
    <x v="0"/>
    <m/>
    <x v="0"/>
    <m/>
    <m/>
    <x v="0"/>
    <x v="0"/>
    <m/>
    <m/>
    <m/>
    <m/>
    <n v="0"/>
    <x v="0"/>
    <s v="16C"/>
    <e v="#N/A"/>
  </r>
  <r>
    <x v="0"/>
    <x v="77"/>
    <s v="ZS Substation Corrective"/>
    <x v="77"/>
    <x v="0"/>
    <m/>
    <x v="0"/>
    <m/>
    <m/>
    <x v="0"/>
    <x v="0"/>
    <m/>
    <m/>
    <m/>
    <m/>
    <n v="0"/>
    <x v="0"/>
    <s v="16D"/>
    <e v="#N/A"/>
  </r>
  <r>
    <x v="0"/>
    <x v="78"/>
    <s v="ZS Substation Preventative"/>
    <x v="78"/>
    <x v="0"/>
    <m/>
    <x v="0"/>
    <m/>
    <m/>
    <x v="0"/>
    <x v="0"/>
    <m/>
    <m/>
    <m/>
    <m/>
    <n v="0"/>
    <x v="0"/>
    <s v="16"/>
    <e v="#N/A"/>
  </r>
  <r>
    <x v="0"/>
    <x v="79"/>
    <s v="ZS Substation Preventative"/>
    <x v="79"/>
    <x v="0"/>
    <m/>
    <x v="0"/>
    <m/>
    <m/>
    <x v="0"/>
    <x v="0"/>
    <m/>
    <m/>
    <m/>
    <m/>
    <n v="0"/>
    <x v="0"/>
    <s v="16A"/>
    <e v="#N/A"/>
  </r>
  <r>
    <x v="0"/>
    <x v="80"/>
    <s v="ZS Substation Corrective"/>
    <x v="80"/>
    <x v="0"/>
    <m/>
    <x v="0"/>
    <m/>
    <m/>
    <x v="0"/>
    <x v="0"/>
    <m/>
    <m/>
    <m/>
    <m/>
    <n v="0"/>
    <x v="0"/>
    <s v="17C"/>
    <e v="#N/A"/>
  </r>
  <r>
    <x v="0"/>
    <x v="81"/>
    <s v="ZS Substation Corrective"/>
    <x v="81"/>
    <x v="0"/>
    <m/>
    <x v="0"/>
    <m/>
    <m/>
    <x v="0"/>
    <x v="0"/>
    <m/>
    <m/>
    <m/>
    <m/>
    <n v="0"/>
    <x v="0"/>
    <s v="17D"/>
    <e v="#N/A"/>
  </r>
  <r>
    <x v="0"/>
    <x v="82"/>
    <s v="ZS Substation Preventative"/>
    <x v="82"/>
    <x v="0"/>
    <m/>
    <x v="0"/>
    <m/>
    <m/>
    <x v="0"/>
    <x v="0"/>
    <m/>
    <m/>
    <m/>
    <m/>
    <n v="0"/>
    <x v="0"/>
    <s v="17A"/>
    <e v="#N/A"/>
  </r>
  <r>
    <x v="0"/>
    <x v="83"/>
    <s v="ZS Substation Preventative"/>
    <x v="83"/>
    <x v="0"/>
    <m/>
    <x v="0"/>
    <m/>
    <m/>
    <x v="0"/>
    <x v="0"/>
    <m/>
    <m/>
    <m/>
    <m/>
    <n v="0"/>
    <x v="0"/>
    <s v="17"/>
    <e v="#N/A"/>
  </r>
  <r>
    <x v="0"/>
    <x v="84"/>
    <s v="ZS Substation Corrective"/>
    <x v="84"/>
    <x v="0"/>
    <m/>
    <x v="0"/>
    <m/>
    <m/>
    <x v="0"/>
    <x v="0"/>
    <m/>
    <m/>
    <m/>
    <m/>
    <n v="0"/>
    <x v="0"/>
    <s v="18C"/>
    <e v="#N/A"/>
  </r>
  <r>
    <x v="0"/>
    <x v="85"/>
    <s v="ZS Substation Preventative"/>
    <x v="85"/>
    <x v="0"/>
    <m/>
    <x v="0"/>
    <m/>
    <m/>
    <x v="0"/>
    <x v="0"/>
    <m/>
    <m/>
    <m/>
    <m/>
    <n v="0"/>
    <x v="0"/>
    <s v="18"/>
    <e v="#N/A"/>
  </r>
  <r>
    <x v="0"/>
    <x v="86"/>
    <s v="ZS Substation Corrective"/>
    <x v="86"/>
    <x v="0"/>
    <m/>
    <x v="0"/>
    <m/>
    <m/>
    <x v="0"/>
    <x v="0"/>
    <m/>
    <m/>
    <m/>
    <m/>
    <n v="0"/>
    <x v="0"/>
    <s v="20C"/>
    <e v="#N/A"/>
  </r>
  <r>
    <x v="0"/>
    <x v="87"/>
    <s v="ZS Substation Preventative"/>
    <x v="87"/>
    <x v="0"/>
    <m/>
    <x v="0"/>
    <m/>
    <m/>
    <x v="0"/>
    <x v="0"/>
    <m/>
    <m/>
    <m/>
    <m/>
    <n v="0"/>
    <x v="0"/>
    <s v="20"/>
    <e v="#N/A"/>
  </r>
  <r>
    <x v="0"/>
    <x v="88"/>
    <s v="ZS Substation Corrective"/>
    <x v="88"/>
    <x v="0"/>
    <m/>
    <x v="0"/>
    <m/>
    <m/>
    <x v="0"/>
    <x v="0"/>
    <m/>
    <m/>
    <m/>
    <m/>
    <n v="0"/>
    <x v="0"/>
    <s v="21C"/>
    <e v="#N/A"/>
  </r>
  <r>
    <x v="0"/>
    <x v="89"/>
    <s v="ZS Substation Preventative"/>
    <x v="89"/>
    <x v="0"/>
    <m/>
    <x v="0"/>
    <m/>
    <m/>
    <x v="0"/>
    <x v="0"/>
    <m/>
    <m/>
    <m/>
    <m/>
    <n v="0"/>
    <x v="0"/>
    <s v="21"/>
    <e v="#N/A"/>
  </r>
  <r>
    <x v="0"/>
    <x v="90"/>
    <s v="ZS Substation Corrective"/>
    <x v="90"/>
    <x v="0"/>
    <m/>
    <x v="0"/>
    <m/>
    <m/>
    <x v="0"/>
    <x v="0"/>
    <m/>
    <m/>
    <m/>
    <m/>
    <n v="0"/>
    <x v="0"/>
    <s v="22C"/>
    <e v="#N/A"/>
  </r>
  <r>
    <x v="0"/>
    <x v="91"/>
    <s v="ZS Substation Preventative"/>
    <x v="91"/>
    <x v="0"/>
    <m/>
    <x v="0"/>
    <m/>
    <m/>
    <x v="0"/>
    <x v="0"/>
    <m/>
    <m/>
    <m/>
    <m/>
    <n v="0"/>
    <x v="0"/>
    <s v="22"/>
    <e v="#N/A"/>
  </r>
  <r>
    <x v="0"/>
    <x v="92"/>
    <s v="ZS Substation Corrective"/>
    <x v="92"/>
    <x v="0"/>
    <m/>
    <x v="0"/>
    <m/>
    <m/>
    <x v="0"/>
    <x v="0"/>
    <m/>
    <m/>
    <m/>
    <m/>
    <n v="0"/>
    <x v="0"/>
    <s v="23C"/>
    <e v="#N/A"/>
  </r>
  <r>
    <x v="0"/>
    <x v="93"/>
    <s v="ZS Substation Preventative"/>
    <x v="93"/>
    <x v="0"/>
    <m/>
    <x v="0"/>
    <m/>
    <m/>
    <x v="0"/>
    <x v="0"/>
    <m/>
    <m/>
    <m/>
    <m/>
    <n v="0"/>
    <x v="0"/>
    <s v="23"/>
    <e v="#N/A"/>
  </r>
  <r>
    <x v="0"/>
    <x v="94"/>
    <s v="ZS Substation Corrective"/>
    <x v="94"/>
    <x v="0"/>
    <m/>
    <x v="0"/>
    <m/>
    <m/>
    <x v="0"/>
    <x v="0"/>
    <m/>
    <m/>
    <m/>
    <m/>
    <n v="0"/>
    <x v="0"/>
    <s v="24C"/>
    <e v="#N/A"/>
  </r>
  <r>
    <x v="0"/>
    <x v="95"/>
    <s v="ZS Substation Preventative"/>
    <x v="95"/>
    <x v="0"/>
    <m/>
    <x v="0"/>
    <m/>
    <m/>
    <x v="0"/>
    <x v="0"/>
    <m/>
    <m/>
    <m/>
    <m/>
    <n v="0"/>
    <x v="0"/>
    <s v="24"/>
    <e v="#N/A"/>
  </r>
  <r>
    <x v="0"/>
    <x v="96"/>
    <s v="ZS Substation Corrective"/>
    <x v="96"/>
    <x v="0"/>
    <m/>
    <x v="0"/>
    <m/>
    <m/>
    <x v="0"/>
    <x v="0"/>
    <m/>
    <m/>
    <m/>
    <m/>
    <n v="0"/>
    <x v="0"/>
    <s v="25C"/>
    <e v="#N/A"/>
  </r>
  <r>
    <x v="0"/>
    <x v="97"/>
    <s v="ZS Substation Preventative"/>
    <x v="97"/>
    <x v="0"/>
    <m/>
    <x v="0"/>
    <m/>
    <m/>
    <x v="0"/>
    <x v="0"/>
    <m/>
    <m/>
    <m/>
    <m/>
    <n v="0"/>
    <x v="0"/>
    <s v="25"/>
    <e v="#N/A"/>
  </r>
  <r>
    <x v="0"/>
    <x v="98"/>
    <s v="ZS Substation Corrective"/>
    <x v="98"/>
    <x v="0"/>
    <m/>
    <x v="0"/>
    <m/>
    <m/>
    <x v="0"/>
    <x v="0"/>
    <m/>
    <m/>
    <m/>
    <m/>
    <n v="0"/>
    <x v="0"/>
    <s v="26C"/>
    <e v="#N/A"/>
  </r>
  <r>
    <x v="0"/>
    <x v="99"/>
    <s v="ZS Substation Preventative"/>
    <x v="99"/>
    <x v="0"/>
    <m/>
    <x v="0"/>
    <m/>
    <m/>
    <x v="0"/>
    <x v="0"/>
    <m/>
    <m/>
    <m/>
    <m/>
    <n v="0"/>
    <x v="0"/>
    <s v="26"/>
    <e v="#N/A"/>
  </r>
  <r>
    <x v="0"/>
    <x v="100"/>
    <s v="ZS Substation Corrective"/>
    <x v="100"/>
    <x v="0"/>
    <m/>
    <x v="0"/>
    <m/>
    <m/>
    <x v="0"/>
    <x v="0"/>
    <m/>
    <m/>
    <m/>
    <m/>
    <n v="0"/>
    <x v="0"/>
    <s v="27C"/>
    <e v="#N/A"/>
  </r>
  <r>
    <x v="0"/>
    <x v="101"/>
    <s v="ZS Substation Preventative"/>
    <x v="101"/>
    <x v="0"/>
    <m/>
    <x v="0"/>
    <m/>
    <m/>
    <x v="0"/>
    <x v="0"/>
    <m/>
    <m/>
    <m/>
    <m/>
    <n v="0"/>
    <x v="0"/>
    <s v="27"/>
    <e v="#N/A"/>
  </r>
  <r>
    <x v="0"/>
    <x v="102"/>
    <s v="ZS Substation Corrective"/>
    <x v="102"/>
    <x v="0"/>
    <m/>
    <x v="0"/>
    <m/>
    <m/>
    <x v="0"/>
    <x v="0"/>
    <m/>
    <m/>
    <m/>
    <m/>
    <n v="0"/>
    <x v="0"/>
    <s v="28C"/>
    <e v="#N/A"/>
  </r>
  <r>
    <x v="0"/>
    <x v="103"/>
    <s v="ZS Substation Preventative"/>
    <x v="103"/>
    <x v="0"/>
    <m/>
    <x v="0"/>
    <m/>
    <m/>
    <x v="0"/>
    <x v="0"/>
    <m/>
    <m/>
    <m/>
    <m/>
    <n v="0"/>
    <x v="0"/>
    <s v="28"/>
    <e v="#N/A"/>
  </r>
  <r>
    <x v="0"/>
    <x v="104"/>
    <s v="ZS Substation Corrective"/>
    <x v="104"/>
    <x v="0"/>
    <m/>
    <x v="0"/>
    <m/>
    <m/>
    <x v="0"/>
    <x v="0"/>
    <m/>
    <m/>
    <m/>
    <m/>
    <n v="0"/>
    <x v="0"/>
    <s v="29C"/>
    <e v="#N/A"/>
  </r>
  <r>
    <x v="0"/>
    <x v="105"/>
    <s v="ZS Substation Preventative"/>
    <x v="105"/>
    <x v="0"/>
    <m/>
    <x v="0"/>
    <m/>
    <m/>
    <x v="0"/>
    <x v="0"/>
    <m/>
    <m/>
    <m/>
    <m/>
    <n v="0"/>
    <x v="0"/>
    <s v="29"/>
    <e v="#N/A"/>
  </r>
  <r>
    <x v="0"/>
    <x v="106"/>
    <s v="ZS Substation Corrective"/>
    <x v="106"/>
    <x v="0"/>
    <m/>
    <x v="0"/>
    <m/>
    <m/>
    <x v="0"/>
    <x v="0"/>
    <m/>
    <m/>
    <m/>
    <m/>
    <n v="0"/>
    <x v="0"/>
    <s v="36C"/>
    <e v="#N/A"/>
  </r>
  <r>
    <x v="0"/>
    <x v="107"/>
    <s v="ZS Substation Preventative"/>
    <x v="107"/>
    <x v="0"/>
    <m/>
    <x v="0"/>
    <m/>
    <m/>
    <x v="0"/>
    <x v="0"/>
    <m/>
    <m/>
    <m/>
    <m/>
    <n v="0"/>
    <x v="0"/>
    <s v="36"/>
    <e v="#N/A"/>
  </r>
  <r>
    <x v="0"/>
    <x v="108"/>
    <s v="ZS Substation Corrective"/>
    <x v="108"/>
    <x v="0"/>
    <m/>
    <x v="0"/>
    <m/>
    <m/>
    <x v="0"/>
    <x v="0"/>
    <m/>
    <m/>
    <m/>
    <m/>
    <n v="0"/>
    <x v="0"/>
    <s v="37C"/>
    <e v="#N/A"/>
  </r>
  <r>
    <x v="0"/>
    <x v="109"/>
    <s v="ZS Substation Preventative"/>
    <x v="109"/>
    <x v="0"/>
    <m/>
    <x v="0"/>
    <m/>
    <m/>
    <x v="0"/>
    <x v="0"/>
    <m/>
    <m/>
    <m/>
    <m/>
    <n v="0"/>
    <x v="0"/>
    <s v="37"/>
    <e v="#N/A"/>
  </r>
  <r>
    <x v="1"/>
    <x v="47"/>
    <s v="ZS Substation Corrective"/>
    <x v="47"/>
    <x v="21"/>
    <s v="X00S"/>
    <x v="0"/>
    <m/>
    <m/>
    <x v="2"/>
    <x v="4"/>
    <s v="{high resistance}"/>
    <s v="(corrosion)"/>
    <m/>
    <m/>
    <n v="1"/>
    <x v="0"/>
    <s v="Y002X00S"/>
    <s v="CB031001"/>
  </r>
  <r>
    <x v="1"/>
    <x v="110"/>
    <s v="ZS Projects"/>
    <x v="110"/>
    <x v="0"/>
    <m/>
    <x v="0"/>
    <m/>
    <m/>
    <x v="0"/>
    <x v="0"/>
    <m/>
    <m/>
    <m/>
    <m/>
    <n v="0"/>
    <x v="0"/>
    <s v="W00R"/>
    <e v="#N/A"/>
  </r>
  <r>
    <x v="0"/>
    <x v="111"/>
    <s v="ZS Substation Corrective"/>
    <x v="111"/>
    <x v="0"/>
    <m/>
    <x v="0"/>
    <m/>
    <m/>
    <x v="0"/>
    <x v="0"/>
    <m/>
    <m/>
    <m/>
    <m/>
    <n v="0"/>
    <x v="0"/>
    <s v="AD1"/>
    <e v="#N/A"/>
  </r>
  <r>
    <x v="0"/>
    <x v="112"/>
    <s v="ZS Substation Preventative"/>
    <x v="112"/>
    <x v="0"/>
    <m/>
    <x v="0"/>
    <m/>
    <m/>
    <x v="0"/>
    <x v="0"/>
    <m/>
    <m/>
    <m/>
    <m/>
    <n v="0"/>
    <x v="0"/>
    <s v="AE2"/>
    <e v="#N/A"/>
  </r>
  <r>
    <x v="0"/>
    <x v="113"/>
    <s v="ZS Substation Corrective"/>
    <x v="113"/>
    <x v="0"/>
    <m/>
    <x v="0"/>
    <m/>
    <m/>
    <x v="0"/>
    <x v="0"/>
    <m/>
    <m/>
    <m/>
    <m/>
    <n v="0"/>
    <x v="0"/>
    <s v="AE1"/>
    <e v="#N/A"/>
  </r>
  <r>
    <x v="1"/>
    <x v="62"/>
    <s v="ZS Substation Corrective"/>
    <x v="62"/>
    <x v="22"/>
    <s v="X00T"/>
    <x v="0"/>
    <m/>
    <m/>
    <x v="2"/>
    <x v="4"/>
    <s v="{high resistance}"/>
    <s v="(build up of material)"/>
    <m/>
    <m/>
    <n v="1"/>
    <x v="0"/>
    <s v="Y001X00T"/>
    <s v="CB054502"/>
  </r>
  <r>
    <x v="1"/>
    <x v="114"/>
    <s v="ZS Substation Preventative"/>
    <x v="114"/>
    <x v="0"/>
    <m/>
    <x v="0"/>
    <m/>
    <m/>
    <x v="0"/>
    <x v="0"/>
    <m/>
    <m/>
    <m/>
    <m/>
    <n v="0"/>
    <x v="0"/>
    <s v="Z221"/>
    <e v="#N/A"/>
  </r>
  <r>
    <x v="1"/>
    <x v="115"/>
    <s v="ZS Substation Preventative"/>
    <x v="115"/>
    <x v="0"/>
    <m/>
    <x v="0"/>
    <m/>
    <m/>
    <x v="0"/>
    <x v="0"/>
    <m/>
    <m/>
    <m/>
    <m/>
    <n v="0"/>
    <x v="0"/>
    <s v="Z222"/>
    <e v="#N/A"/>
  </r>
  <r>
    <x v="0"/>
    <x v="116"/>
    <s v="ZS Substation Corrective"/>
    <x v="116"/>
    <x v="0"/>
    <m/>
    <x v="0"/>
    <m/>
    <m/>
    <x v="0"/>
    <x v="0"/>
    <m/>
    <m/>
    <m/>
    <m/>
    <n v="0"/>
    <x v="0"/>
    <s v="AS1"/>
    <e v="#N/A"/>
  </r>
  <r>
    <x v="0"/>
    <x v="117"/>
    <s v="ZS Substation Corrective"/>
    <x v="117"/>
    <x v="0"/>
    <m/>
    <x v="0"/>
    <m/>
    <m/>
    <x v="0"/>
    <x v="0"/>
    <m/>
    <m/>
    <m/>
    <m/>
    <n v="0"/>
    <x v="0"/>
    <s v="AS8"/>
    <e v="#N/A"/>
  </r>
  <r>
    <x v="0"/>
    <x v="118"/>
    <s v="ZS Substation Corrective"/>
    <x v="118"/>
    <x v="0"/>
    <m/>
    <x v="0"/>
    <m/>
    <m/>
    <x v="0"/>
    <x v="0"/>
    <m/>
    <m/>
    <m/>
    <m/>
    <n v="0"/>
    <x v="0"/>
    <s v="AS5"/>
    <e v="#N/A"/>
  </r>
  <r>
    <x v="0"/>
    <x v="119"/>
    <s v="ZS Substation Corrective"/>
    <x v="119"/>
    <x v="0"/>
    <m/>
    <x v="0"/>
    <m/>
    <m/>
    <x v="0"/>
    <x v="0"/>
    <m/>
    <m/>
    <m/>
    <m/>
    <n v="0"/>
    <x v="0"/>
    <s v="AS2"/>
    <e v="#N/A"/>
  </r>
  <r>
    <x v="0"/>
    <x v="120"/>
    <s v="ZS Substation Preventative"/>
    <x v="120"/>
    <x v="0"/>
    <m/>
    <x v="0"/>
    <m/>
    <m/>
    <x v="0"/>
    <x v="0"/>
    <m/>
    <m/>
    <m/>
    <m/>
    <n v="0"/>
    <x v="0"/>
    <s v="AS10"/>
    <e v="#N/A"/>
  </r>
  <r>
    <x v="0"/>
    <x v="121"/>
    <s v="ZS Substation Preventative"/>
    <x v="121"/>
    <x v="0"/>
    <m/>
    <x v="0"/>
    <m/>
    <m/>
    <x v="0"/>
    <x v="0"/>
    <m/>
    <m/>
    <m/>
    <m/>
    <n v="0"/>
    <x v="0"/>
    <s v="AS7"/>
    <e v="#N/A"/>
  </r>
  <r>
    <x v="0"/>
    <x v="122"/>
    <s v="ZS Substation Corrective"/>
    <x v="122"/>
    <x v="0"/>
    <m/>
    <x v="0"/>
    <m/>
    <m/>
    <x v="0"/>
    <x v="0"/>
    <m/>
    <m/>
    <m/>
    <m/>
    <n v="0"/>
    <x v="0"/>
    <s v="AT1"/>
    <e v="#N/A"/>
  </r>
  <r>
    <x v="0"/>
    <x v="123"/>
    <s v="ZS Substation Corrective"/>
    <x v="123"/>
    <x v="0"/>
    <m/>
    <x v="0"/>
    <m/>
    <m/>
    <x v="0"/>
    <x v="0"/>
    <m/>
    <m/>
    <m/>
    <m/>
    <n v="0"/>
    <x v="0"/>
    <s v="AT10"/>
    <e v="#N/A"/>
  </r>
  <r>
    <x v="0"/>
    <x v="124"/>
    <s v="ZS Substation Corrective"/>
    <x v="124"/>
    <x v="0"/>
    <m/>
    <x v="0"/>
    <m/>
    <m/>
    <x v="0"/>
    <x v="0"/>
    <m/>
    <m/>
    <m/>
    <m/>
    <n v="0"/>
    <x v="0"/>
    <s v="AT8"/>
    <e v="#N/A"/>
  </r>
  <r>
    <x v="0"/>
    <x v="125"/>
    <s v="ZS Substation Corrective"/>
    <x v="125"/>
    <x v="0"/>
    <m/>
    <x v="0"/>
    <m/>
    <m/>
    <x v="0"/>
    <x v="0"/>
    <m/>
    <m/>
    <m/>
    <m/>
    <n v="0"/>
    <x v="0"/>
    <s v="AT2"/>
    <e v="#N/A"/>
  </r>
  <r>
    <x v="0"/>
    <x v="126"/>
    <s v="ZS Substation Corrective"/>
    <x v="126"/>
    <x v="0"/>
    <m/>
    <x v="0"/>
    <m/>
    <m/>
    <x v="0"/>
    <x v="0"/>
    <m/>
    <m/>
    <m/>
    <m/>
    <n v="0"/>
    <x v="0"/>
    <s v="AT3"/>
    <e v="#N/A"/>
  </r>
  <r>
    <x v="0"/>
    <x v="127"/>
    <s v="ZS Substation Corrective"/>
    <x v="127"/>
    <x v="0"/>
    <m/>
    <x v="0"/>
    <m/>
    <m/>
    <x v="0"/>
    <x v="0"/>
    <m/>
    <m/>
    <m/>
    <m/>
    <n v="0"/>
    <x v="0"/>
    <s v="AT4"/>
    <e v="#N/A"/>
  </r>
  <r>
    <x v="0"/>
    <x v="128"/>
    <s v="ZS Substation Corrective"/>
    <x v="128"/>
    <x v="0"/>
    <m/>
    <x v="0"/>
    <m/>
    <m/>
    <x v="0"/>
    <x v="0"/>
    <m/>
    <m/>
    <m/>
    <m/>
    <n v="0"/>
    <x v="0"/>
    <s v="AT5"/>
    <e v="#N/A"/>
  </r>
  <r>
    <x v="0"/>
    <x v="129"/>
    <s v="ZS Substation Corrective"/>
    <x v="129"/>
    <x v="0"/>
    <m/>
    <x v="0"/>
    <m/>
    <m/>
    <x v="0"/>
    <x v="0"/>
    <m/>
    <m/>
    <m/>
    <m/>
    <n v="0"/>
    <x v="0"/>
    <s v="AT11"/>
    <e v="#N/A"/>
  </r>
  <r>
    <x v="0"/>
    <x v="130"/>
    <s v="ZS Substation Corrective"/>
    <x v="130"/>
    <x v="0"/>
    <m/>
    <x v="0"/>
    <m/>
    <m/>
    <x v="0"/>
    <x v="0"/>
    <m/>
    <m/>
    <m/>
    <m/>
    <n v="0"/>
    <x v="0"/>
    <s v="AT9"/>
    <e v="#N/A"/>
  </r>
  <r>
    <x v="1"/>
    <x v="48"/>
    <s v="ZS Substation Corrective"/>
    <x v="48"/>
    <x v="23"/>
    <s v="X00U"/>
    <x v="0"/>
    <m/>
    <m/>
    <x v="2"/>
    <x v="4"/>
    <s v="{loose}"/>
    <s v="(any reason)"/>
    <m/>
    <m/>
    <n v="1"/>
    <x v="0"/>
    <s v="Y06RX00U"/>
    <s v="CB054502"/>
  </r>
  <r>
    <x v="1"/>
    <x v="47"/>
    <s v="ZS Substation Corrective"/>
    <x v="47"/>
    <x v="24"/>
    <s v="X00X"/>
    <x v="0"/>
    <m/>
    <m/>
    <x v="2"/>
    <x v="4"/>
    <s v="{high resistance}"/>
    <s v="(any reason)"/>
    <m/>
    <m/>
    <n v="1"/>
    <x v="0"/>
    <s v="Y002X00X"/>
    <s v="CB014001"/>
  </r>
  <r>
    <x v="1"/>
    <x v="47"/>
    <s v="ZS Substation Corrective"/>
    <x v="47"/>
    <x v="25"/>
    <s v="X00Y"/>
    <x v="0"/>
    <m/>
    <m/>
    <x v="2"/>
    <x v="4"/>
    <s v="{misaligned}"/>
    <s v="(any reason)"/>
    <m/>
    <m/>
    <n v="1"/>
    <x v="0"/>
    <s v="Y002X00Y"/>
    <s v="CB014001"/>
  </r>
  <r>
    <x v="1"/>
    <x v="131"/>
    <s v="ZS Substation Corrective"/>
    <x v="131"/>
    <x v="26"/>
    <s v="X01J"/>
    <x v="0"/>
    <m/>
    <m/>
    <x v="2"/>
    <x v="5"/>
    <s v="{broken}"/>
    <s v="(any reason)"/>
    <m/>
    <m/>
    <n v="1"/>
    <x v="0"/>
    <s v="Y03CX01J"/>
    <s v="CB049903"/>
  </r>
  <r>
    <x v="1"/>
    <x v="131"/>
    <s v="ZS Substation Corrective"/>
    <x v="131"/>
    <x v="27"/>
    <s v="X01K"/>
    <x v="0"/>
    <m/>
    <m/>
    <x v="2"/>
    <x v="5"/>
    <s v="{broken}"/>
    <s v="(any reason)"/>
    <m/>
    <m/>
    <n v="1"/>
    <x v="0"/>
    <s v="Y03CX01K"/>
    <s v="CB049903"/>
  </r>
  <r>
    <x v="1"/>
    <x v="131"/>
    <s v="ZS Substation Corrective"/>
    <x v="131"/>
    <x v="28"/>
    <s v="X01L"/>
    <x v="0"/>
    <m/>
    <m/>
    <x v="2"/>
    <x v="5"/>
    <s v="{broken}"/>
    <s v="(any reason)"/>
    <m/>
    <m/>
    <n v="1"/>
    <x v="0"/>
    <s v="Y03CX01L"/>
    <s v="CB049903"/>
  </r>
  <r>
    <x v="1"/>
    <x v="132"/>
    <s v="ZS Substation Corrective"/>
    <x v="132"/>
    <x v="29"/>
    <s v="X025"/>
    <x v="0"/>
    <m/>
    <m/>
    <x v="2"/>
    <x v="6"/>
    <s v="{leaking}"/>
    <s v="(any reason)"/>
    <m/>
    <m/>
    <n v="1"/>
    <x v="0"/>
    <s v="Y00SX025"/>
    <s v="CB010301"/>
  </r>
  <r>
    <x v="1"/>
    <x v="133"/>
    <s v="ZS Substation Corrective"/>
    <x v="133"/>
    <x v="30"/>
    <s v="X026"/>
    <x v="0"/>
    <m/>
    <m/>
    <x v="2"/>
    <x v="6"/>
    <s v="{misaligned}"/>
    <s v="(any reason)"/>
    <m/>
    <m/>
    <n v="1"/>
    <x v="0"/>
    <s v="Y00RX026"/>
    <s v="CB010301"/>
  </r>
  <r>
    <x v="1"/>
    <x v="132"/>
    <s v="ZS Substation Corrective"/>
    <x v="132"/>
    <x v="31"/>
    <s v="X027"/>
    <x v="0"/>
    <m/>
    <m/>
    <x v="2"/>
    <x v="6"/>
    <s v="{loss of dielectric strength}"/>
    <s v="(any reason)"/>
    <m/>
    <m/>
    <n v="1"/>
    <x v="0"/>
    <s v="Y00SX027"/>
    <s v="CB010301"/>
  </r>
  <r>
    <x v="1"/>
    <x v="134"/>
    <s v="ZS Substation Corrective"/>
    <x v="134"/>
    <x v="31"/>
    <s v="X027"/>
    <x v="0"/>
    <m/>
    <m/>
    <x v="2"/>
    <x v="6"/>
    <s v="{loss of dielectric strength}"/>
    <s v="(any reason)"/>
    <m/>
    <m/>
    <n v="2"/>
    <x v="0"/>
    <s v="Y07AX027"/>
    <s v="CB010301"/>
  </r>
  <r>
    <x v="1"/>
    <x v="132"/>
    <s v="ZS Substation Corrective"/>
    <x v="132"/>
    <x v="32"/>
    <s v="X028"/>
    <x v="0"/>
    <m/>
    <m/>
    <x v="2"/>
    <x v="6"/>
    <s v="{loss of dielectric strength}"/>
    <s v="(any reason)"/>
    <m/>
    <m/>
    <n v="1"/>
    <x v="0"/>
    <s v="Y00SX028"/>
    <s v="CB010301"/>
  </r>
  <r>
    <x v="1"/>
    <x v="133"/>
    <s v="ZS Substation Corrective"/>
    <x v="133"/>
    <x v="33"/>
    <s v="X02A"/>
    <x v="0"/>
    <m/>
    <m/>
    <x v="2"/>
    <x v="6"/>
    <s v="{high resistance}"/>
    <s v="(corrosion)"/>
    <m/>
    <m/>
    <n v="1"/>
    <x v="0"/>
    <s v="Y00RX02A"/>
    <s v="CB010301"/>
  </r>
  <r>
    <x v="1"/>
    <x v="132"/>
    <s v="ZS Substation Corrective"/>
    <x v="132"/>
    <x v="34"/>
    <s v="X02B"/>
    <x v="0"/>
    <m/>
    <m/>
    <x v="2"/>
    <x v="6"/>
    <s v="{leaking}"/>
    <s v="(any reason)"/>
    <m/>
    <m/>
    <n v="1"/>
    <x v="0"/>
    <s v="Y00SX02B"/>
    <s v="CB010301"/>
  </r>
  <r>
    <x v="1"/>
    <x v="133"/>
    <s v="ZS Substation Corrective"/>
    <x v="133"/>
    <x v="35"/>
    <s v="X02C"/>
    <x v="0"/>
    <m/>
    <m/>
    <x v="2"/>
    <x v="6"/>
    <s v="{loss of dielectric strength}"/>
    <s v="(surface contamination)"/>
    <m/>
    <m/>
    <n v="1"/>
    <x v="0"/>
    <s v="Y00RX02C"/>
    <s v="CB010301"/>
  </r>
  <r>
    <x v="1"/>
    <x v="135"/>
    <s v="ZS Substation Corrective"/>
    <x v="135"/>
    <x v="36"/>
    <s v="X0Y2"/>
    <x v="0"/>
    <m/>
    <m/>
    <x v="2"/>
    <x v="7"/>
    <s v="{loss of dielectric strength}"/>
    <s v="(any reason)"/>
    <m/>
    <m/>
    <n v="1"/>
    <x v="0"/>
    <s v="Y01PX0Y2"/>
    <s v="CB055401"/>
  </r>
  <r>
    <x v="1"/>
    <x v="136"/>
    <s v="ZS Substation Corrective"/>
    <x v="136"/>
    <x v="37"/>
    <s v="X02J"/>
    <x v="0"/>
    <m/>
    <m/>
    <x v="2"/>
    <x v="7"/>
    <s v="{leaking}"/>
    <s v="(any reason)"/>
    <m/>
    <m/>
    <n v="1"/>
    <x v="0"/>
    <s v="Y03RX02J"/>
    <s v="CB054501"/>
  </r>
  <r>
    <x v="1"/>
    <x v="137"/>
    <s v="ZS Substation Corrective"/>
    <x v="137"/>
    <x v="38"/>
    <s v="X02K"/>
    <x v="0"/>
    <m/>
    <m/>
    <x v="2"/>
    <x v="8"/>
    <s v="{loss of dielectric strength}"/>
    <s v="(operations)"/>
    <m/>
    <m/>
    <n v="1"/>
    <x v="0"/>
    <s v="Y03PX02K"/>
    <s v="CB054501"/>
  </r>
  <r>
    <x v="1"/>
    <x v="138"/>
    <s v="ZS Substation Corrective"/>
    <x v="138"/>
    <x v="39"/>
    <s v="X02L"/>
    <x v="0"/>
    <m/>
    <m/>
    <x v="2"/>
    <x v="8"/>
    <s v="{loss of dielectric strength}"/>
    <s v="(any reason)"/>
    <m/>
    <m/>
    <n v="1"/>
    <x v="0"/>
    <s v="Y01XX02L"/>
    <s v="CB054501"/>
  </r>
  <r>
    <x v="1"/>
    <x v="138"/>
    <s v="ZS Substation Corrective"/>
    <x v="138"/>
    <x v="40"/>
    <s v="X02M"/>
    <x v="0"/>
    <m/>
    <m/>
    <x v="2"/>
    <x v="8"/>
    <s v="{loss of dielectric strength}"/>
    <s v="(any reason)"/>
    <m/>
    <m/>
    <n v="1"/>
    <x v="0"/>
    <s v="Y01XX02M"/>
    <s v="CB054502"/>
  </r>
  <r>
    <x v="1"/>
    <x v="139"/>
    <s v="ZS Substation Corrective"/>
    <x v="139"/>
    <x v="41"/>
    <s v="X039"/>
    <x v="0"/>
    <m/>
    <m/>
    <x v="2"/>
    <x v="5"/>
    <s v="{broken}"/>
    <s v="(any reason)"/>
    <m/>
    <m/>
    <n v="1"/>
    <x v="0"/>
    <s v="Y03DX039"/>
    <s v="CB049903"/>
  </r>
  <r>
    <x v="1"/>
    <x v="140"/>
    <s v="ZS Substation Corrective"/>
    <x v="140"/>
    <x v="42"/>
    <s v="X03M"/>
    <x v="0"/>
    <m/>
    <m/>
    <x v="2"/>
    <x v="8"/>
    <s v="{loss of dielectric strength}"/>
    <s v="(any reason)"/>
    <m/>
    <m/>
    <n v="1"/>
    <x v="0"/>
    <s v="Y012X03M"/>
    <s v="CB043501"/>
  </r>
  <r>
    <x v="1"/>
    <x v="141"/>
    <s v="ZS Substation Corrective"/>
    <x v="141"/>
    <x v="42"/>
    <s v="X03M"/>
    <x v="0"/>
    <m/>
    <m/>
    <x v="2"/>
    <x v="8"/>
    <s v="{loss of dielectric strength}"/>
    <s v="(any reason)"/>
    <m/>
    <m/>
    <n v="2"/>
    <x v="0"/>
    <s v="Y013X03M"/>
    <s v="CB043501"/>
  </r>
  <r>
    <x v="1"/>
    <x v="133"/>
    <s v="ZS Substation Corrective"/>
    <x v="133"/>
    <x v="43"/>
    <s v="X03N"/>
    <x v="0"/>
    <m/>
    <m/>
    <x v="2"/>
    <x v="8"/>
    <s v="{loss of dielectric strength}"/>
    <s v="(surface contamination)"/>
    <m/>
    <m/>
    <n v="1"/>
    <x v="0"/>
    <s v="Y00RX03N"/>
    <s v="CB043501"/>
  </r>
  <r>
    <x v="1"/>
    <x v="133"/>
    <s v="ZS Substation Corrective"/>
    <x v="133"/>
    <x v="44"/>
    <s v="X0Y5"/>
    <x v="0"/>
    <m/>
    <m/>
    <x v="2"/>
    <x v="6"/>
    <s v="{broken}"/>
    <s v="(operations)"/>
    <m/>
    <m/>
    <n v="1"/>
    <x v="0"/>
    <s v="Y00RX0Y5"/>
    <s v="CB043501"/>
  </r>
  <r>
    <x v="1"/>
    <x v="132"/>
    <s v="ZS Substation Corrective"/>
    <x v="132"/>
    <x v="44"/>
    <s v="X0Y5"/>
    <x v="0"/>
    <m/>
    <m/>
    <x v="2"/>
    <x v="6"/>
    <s v="{broken}"/>
    <s v="(operations)"/>
    <m/>
    <m/>
    <n v="2"/>
    <x v="0"/>
    <s v="Y00SX0Y5"/>
    <s v="CB043501"/>
  </r>
  <r>
    <x v="1"/>
    <x v="140"/>
    <s v="ZS Substation Corrective"/>
    <x v="140"/>
    <x v="45"/>
    <s v="X03R"/>
    <x v="0"/>
    <m/>
    <m/>
    <x v="2"/>
    <x v="8"/>
    <s v="{loss of dielectric strength}"/>
    <s v="(any reason)"/>
    <m/>
    <m/>
    <n v="1"/>
    <x v="0"/>
    <s v="Y012X03R"/>
    <s v="CB030103"/>
  </r>
  <r>
    <x v="1"/>
    <x v="141"/>
    <s v="ZS Substation Corrective"/>
    <x v="141"/>
    <x v="45"/>
    <s v="X03R"/>
    <x v="0"/>
    <m/>
    <m/>
    <x v="2"/>
    <x v="8"/>
    <s v="{loss of dielectric strength}"/>
    <s v="(any reason)"/>
    <m/>
    <m/>
    <n v="2"/>
    <x v="0"/>
    <s v="Y013X03R"/>
    <s v="CB030103"/>
  </r>
  <r>
    <x v="1"/>
    <x v="142"/>
    <s v="ZS Substation Corrective"/>
    <x v="142"/>
    <x v="46"/>
    <s v="X03S"/>
    <x v="0"/>
    <m/>
    <m/>
    <x v="2"/>
    <x v="9"/>
    <s v="{damaged}"/>
    <s v="(any reason)"/>
    <m/>
    <m/>
    <n v="1"/>
    <x v="0"/>
    <s v="Y014X03S"/>
    <s v="CB030103"/>
  </r>
  <r>
    <x v="1"/>
    <x v="143"/>
    <s v="ZS Substation Corrective"/>
    <x v="143"/>
    <x v="47"/>
    <s v="X011"/>
    <x v="0"/>
    <m/>
    <m/>
    <x v="0"/>
    <x v="0"/>
    <m/>
    <m/>
    <m/>
    <m/>
    <n v="1"/>
    <x v="0"/>
    <s v="Y003X011"/>
    <s v="PC010801"/>
  </r>
  <r>
    <x v="1"/>
    <x v="144"/>
    <s v="ZS Substation Preventative"/>
    <x v="144"/>
    <x v="0"/>
    <m/>
    <x v="0"/>
    <m/>
    <m/>
    <x v="0"/>
    <x v="0"/>
    <m/>
    <m/>
    <m/>
    <m/>
    <n v="0"/>
    <x v="0"/>
    <s v="Z106"/>
    <e v="#N/A"/>
  </r>
  <r>
    <x v="1"/>
    <x v="145"/>
    <s v="ZS Substation Preventative"/>
    <x v="145"/>
    <x v="0"/>
    <m/>
    <x v="0"/>
    <m/>
    <m/>
    <x v="0"/>
    <x v="0"/>
    <m/>
    <m/>
    <m/>
    <m/>
    <n v="0"/>
    <x v="0"/>
    <s v="Z107"/>
    <e v="#N/A"/>
  </r>
  <r>
    <x v="1"/>
    <x v="146"/>
    <s v="ZS Substation Preventative"/>
    <x v="146"/>
    <x v="0"/>
    <m/>
    <x v="0"/>
    <m/>
    <m/>
    <x v="0"/>
    <x v="0"/>
    <m/>
    <m/>
    <m/>
    <m/>
    <n v="0"/>
    <x v="0"/>
    <s v="Z108"/>
    <e v="#N/A"/>
  </r>
  <r>
    <x v="1"/>
    <x v="142"/>
    <s v="ZS Substation Corrective"/>
    <x v="142"/>
    <x v="48"/>
    <s v="X03T"/>
    <x v="0"/>
    <m/>
    <m/>
    <x v="2"/>
    <x v="9"/>
    <s v="{loose}"/>
    <s v="(any reason)"/>
    <m/>
    <m/>
    <n v="1"/>
    <x v="0"/>
    <s v="Y014X03T"/>
    <s v="CB030103"/>
  </r>
  <r>
    <x v="1"/>
    <x v="147"/>
    <s v="ZS Substation Corrective"/>
    <x v="147"/>
    <x v="49"/>
    <s v="X03U"/>
    <x v="0"/>
    <m/>
    <m/>
    <x v="2"/>
    <x v="4"/>
    <s v="{broken}"/>
    <s v="(build up of material)"/>
    <m/>
    <m/>
    <n v="1"/>
    <x v="0"/>
    <s v="Y02FX03U"/>
    <s v="CB042603"/>
  </r>
  <r>
    <x v="0"/>
    <x v="148"/>
    <s v="ZS Substation Corrective"/>
    <x v="148"/>
    <x v="0"/>
    <m/>
    <x v="0"/>
    <m/>
    <m/>
    <x v="0"/>
    <x v="0"/>
    <m/>
    <m/>
    <m/>
    <m/>
    <n v="0"/>
    <x v="0"/>
    <s v="BT5"/>
    <e v="#N/A"/>
  </r>
  <r>
    <x v="0"/>
    <x v="149"/>
    <s v="ZS Substation Corrective"/>
    <x v="149"/>
    <x v="0"/>
    <m/>
    <x v="0"/>
    <m/>
    <m/>
    <x v="0"/>
    <x v="0"/>
    <m/>
    <m/>
    <m/>
    <m/>
    <n v="0"/>
    <x v="0"/>
    <s v="BT1"/>
    <e v="#N/A"/>
  </r>
  <r>
    <x v="0"/>
    <x v="150"/>
    <s v="ZS Substation Corrective"/>
    <x v="150"/>
    <x v="0"/>
    <m/>
    <x v="0"/>
    <m/>
    <m/>
    <x v="0"/>
    <x v="0"/>
    <m/>
    <m/>
    <m/>
    <m/>
    <n v="0"/>
    <x v="0"/>
    <s v="BT3"/>
    <e v="#N/A"/>
  </r>
  <r>
    <x v="0"/>
    <x v="151"/>
    <s v="ZS Substation Corrective"/>
    <x v="151"/>
    <x v="0"/>
    <m/>
    <x v="0"/>
    <m/>
    <m/>
    <x v="0"/>
    <x v="0"/>
    <m/>
    <m/>
    <m/>
    <m/>
    <n v="0"/>
    <x v="0"/>
    <s v="BT2"/>
    <e v="#N/A"/>
  </r>
  <r>
    <x v="0"/>
    <x v="152"/>
    <s v="ZS Substation Corrective"/>
    <x v="152"/>
    <x v="0"/>
    <m/>
    <x v="0"/>
    <m/>
    <m/>
    <x v="0"/>
    <x v="0"/>
    <m/>
    <m/>
    <m/>
    <m/>
    <n v="0"/>
    <x v="0"/>
    <s v="BT7"/>
    <e v="#N/A"/>
  </r>
  <r>
    <x v="0"/>
    <x v="153"/>
    <s v="ZS Substation Corrective"/>
    <x v="153"/>
    <x v="0"/>
    <m/>
    <x v="0"/>
    <m/>
    <m/>
    <x v="0"/>
    <x v="0"/>
    <m/>
    <m/>
    <m/>
    <m/>
    <n v="0"/>
    <x v="0"/>
    <s v="BT6"/>
    <e v="#N/A"/>
  </r>
  <r>
    <x v="0"/>
    <x v="154"/>
    <s v="ZS Substation Corrective"/>
    <x v="154"/>
    <x v="0"/>
    <m/>
    <x v="0"/>
    <m/>
    <m/>
    <x v="0"/>
    <x v="0"/>
    <m/>
    <m/>
    <m/>
    <m/>
    <n v="0"/>
    <x v="0"/>
    <s v="BT4"/>
    <e v="#N/A"/>
  </r>
  <r>
    <x v="1"/>
    <x v="155"/>
    <s v="ZS Substation Corrective"/>
    <x v="155"/>
    <x v="50"/>
    <s v="X01G"/>
    <x v="0"/>
    <m/>
    <m/>
    <x v="0"/>
    <x v="0"/>
    <m/>
    <m/>
    <m/>
    <m/>
    <n v="1"/>
    <x v="0"/>
    <s v="Y005X01G"/>
    <s v="DC011003"/>
  </r>
  <r>
    <x v="1"/>
    <x v="156"/>
    <s v="ZS Substation Corrective"/>
    <x v="156"/>
    <x v="51"/>
    <s v="X01E"/>
    <x v="0"/>
    <m/>
    <m/>
    <x v="0"/>
    <x v="0"/>
    <m/>
    <m/>
    <m/>
    <m/>
    <n v="1"/>
    <x v="0"/>
    <s v="Y006X01E"/>
    <s v="DC011003"/>
  </r>
  <r>
    <x v="1"/>
    <x v="156"/>
    <s v="ZS Substation Corrective"/>
    <x v="156"/>
    <x v="50"/>
    <s v="X01G"/>
    <x v="0"/>
    <m/>
    <m/>
    <x v="0"/>
    <x v="0"/>
    <m/>
    <m/>
    <m/>
    <m/>
    <n v="2"/>
    <x v="0"/>
    <s v="Y006X01G"/>
    <s v="DC011003"/>
  </r>
  <r>
    <x v="1"/>
    <x v="157"/>
    <s v="ZS Substation Corrective"/>
    <x v="157"/>
    <x v="52"/>
    <s v="X01C"/>
    <x v="0"/>
    <m/>
    <m/>
    <x v="0"/>
    <x v="0"/>
    <m/>
    <m/>
    <m/>
    <m/>
    <n v="1"/>
    <x v="0"/>
    <s v="Y007X01C"/>
    <s v="DC011003"/>
  </r>
  <r>
    <x v="1"/>
    <x v="157"/>
    <s v="ZS Substation Corrective"/>
    <x v="157"/>
    <x v="53"/>
    <s v="X01H"/>
    <x v="0"/>
    <m/>
    <m/>
    <x v="0"/>
    <x v="0"/>
    <m/>
    <m/>
    <m/>
    <m/>
    <n v="1"/>
    <x v="0"/>
    <s v="Y007X01H"/>
    <s v="DC011003"/>
  </r>
  <r>
    <x v="1"/>
    <x v="157"/>
    <s v="ZS Substation Corrective"/>
    <x v="157"/>
    <x v="54"/>
    <s v="X0Y0"/>
    <x v="0"/>
    <m/>
    <m/>
    <x v="0"/>
    <x v="0"/>
    <m/>
    <m/>
    <m/>
    <m/>
    <n v="1"/>
    <x v="0"/>
    <s v="Y007X0Y0"/>
    <s v="DC011003"/>
  </r>
  <r>
    <x v="1"/>
    <x v="158"/>
    <s v="ZS Substation Corrective"/>
    <x v="158"/>
    <x v="55"/>
    <s v="X01F"/>
    <x v="0"/>
    <m/>
    <m/>
    <x v="0"/>
    <x v="0"/>
    <m/>
    <m/>
    <m/>
    <m/>
    <n v="1"/>
    <x v="0"/>
    <s v="Y008X01F"/>
    <s v="DC021000"/>
  </r>
  <r>
    <x v="1"/>
    <x v="159"/>
    <s v="ZS Substation Corrective"/>
    <x v="159"/>
    <x v="52"/>
    <s v="X01C"/>
    <x v="0"/>
    <m/>
    <m/>
    <x v="0"/>
    <x v="0"/>
    <m/>
    <m/>
    <m/>
    <m/>
    <n v="2"/>
    <x v="0"/>
    <s v="Y009X01C"/>
    <s v="DC011003"/>
  </r>
  <r>
    <x v="1"/>
    <x v="159"/>
    <s v="ZS Substation Corrective"/>
    <x v="159"/>
    <x v="51"/>
    <s v="X01E"/>
    <x v="0"/>
    <m/>
    <m/>
    <x v="0"/>
    <x v="0"/>
    <m/>
    <m/>
    <m/>
    <m/>
    <n v="2"/>
    <x v="0"/>
    <s v="Y009X01E"/>
    <s v="DC011003"/>
  </r>
  <r>
    <x v="1"/>
    <x v="159"/>
    <s v="ZS Substation Corrective"/>
    <x v="159"/>
    <x v="55"/>
    <s v="X01F"/>
    <x v="0"/>
    <m/>
    <m/>
    <x v="0"/>
    <x v="0"/>
    <m/>
    <m/>
    <m/>
    <m/>
    <n v="2"/>
    <x v="0"/>
    <s v="Y009X01F"/>
    <s v="DC011003"/>
  </r>
  <r>
    <x v="1"/>
    <x v="159"/>
    <s v="ZS Substation Corrective"/>
    <x v="159"/>
    <x v="50"/>
    <s v="X01G"/>
    <x v="0"/>
    <m/>
    <m/>
    <x v="0"/>
    <x v="0"/>
    <m/>
    <m/>
    <m/>
    <m/>
    <n v="3"/>
    <x v="0"/>
    <s v="Y009X01G"/>
    <s v="DC011003"/>
  </r>
  <r>
    <x v="1"/>
    <x v="159"/>
    <s v="ZS Substation Corrective"/>
    <x v="159"/>
    <x v="53"/>
    <s v="X01H"/>
    <x v="0"/>
    <m/>
    <m/>
    <x v="0"/>
    <x v="0"/>
    <m/>
    <m/>
    <m/>
    <m/>
    <n v="2"/>
    <x v="0"/>
    <s v="Y009X01H"/>
    <s v="DC011003"/>
  </r>
  <r>
    <x v="1"/>
    <x v="160"/>
    <s v="ZS Substation Corrective"/>
    <x v="160"/>
    <x v="56"/>
    <s v="X000"/>
    <x v="0"/>
    <m/>
    <m/>
    <x v="0"/>
    <x v="0"/>
    <m/>
    <m/>
    <m/>
    <m/>
    <n v="1"/>
    <x v="0"/>
    <s v="Y00AX000"/>
    <s v="DC010100"/>
  </r>
  <r>
    <x v="1"/>
    <x v="160"/>
    <s v="ZS Substation Corrective"/>
    <x v="160"/>
    <x v="57"/>
    <s v="X001"/>
    <x v="0"/>
    <m/>
    <m/>
    <x v="0"/>
    <x v="0"/>
    <m/>
    <m/>
    <m/>
    <m/>
    <n v="1"/>
    <x v="0"/>
    <s v="Y00AX001"/>
    <s v="DC010100"/>
  </r>
  <r>
    <x v="1"/>
    <x v="160"/>
    <s v="ZS Substation Corrective"/>
    <x v="160"/>
    <x v="58"/>
    <s v="X01D"/>
    <x v="0"/>
    <m/>
    <m/>
    <x v="0"/>
    <x v="0"/>
    <m/>
    <m/>
    <m/>
    <m/>
    <n v="1"/>
    <x v="0"/>
    <s v="Y00AX01D"/>
    <s v="DC011003"/>
  </r>
  <r>
    <x v="1"/>
    <x v="160"/>
    <s v="ZS Substation Corrective"/>
    <x v="160"/>
    <x v="59"/>
    <s v="X067"/>
    <x v="0"/>
    <m/>
    <m/>
    <x v="0"/>
    <x v="0"/>
    <m/>
    <m/>
    <m/>
    <m/>
    <n v="1"/>
    <x v="0"/>
    <s v="Y00AX067"/>
    <s v="DC010100"/>
  </r>
  <r>
    <x v="1"/>
    <x v="160"/>
    <s v="ZS Substation Corrective"/>
    <x v="160"/>
    <x v="60"/>
    <s v="X06X"/>
    <x v="0"/>
    <m/>
    <m/>
    <x v="0"/>
    <x v="0"/>
    <m/>
    <m/>
    <m/>
    <m/>
    <n v="1"/>
    <x v="0"/>
    <s v="Y00AX06X"/>
    <s v="DC010100"/>
  </r>
  <r>
    <x v="1"/>
    <x v="160"/>
    <s v="ZS Substation Corrective"/>
    <x v="160"/>
    <x v="61"/>
    <s v="X072"/>
    <x v="0"/>
    <m/>
    <m/>
    <x v="0"/>
    <x v="0"/>
    <m/>
    <m/>
    <m/>
    <m/>
    <n v="1"/>
    <x v="0"/>
    <s v="Y00AX072"/>
    <s v="DC010100"/>
  </r>
  <r>
    <x v="1"/>
    <x v="160"/>
    <s v="ZS Substation Corrective"/>
    <x v="160"/>
    <x v="62"/>
    <s v="X073"/>
    <x v="0"/>
    <m/>
    <m/>
    <x v="0"/>
    <x v="0"/>
    <m/>
    <m/>
    <m/>
    <m/>
    <n v="1"/>
    <x v="0"/>
    <s v="Y00AX073"/>
    <s v="DC010100"/>
  </r>
  <r>
    <x v="1"/>
    <x v="160"/>
    <s v="ZS Substation Corrective"/>
    <x v="160"/>
    <x v="63"/>
    <s v="X0AL"/>
    <x v="0"/>
    <m/>
    <m/>
    <x v="0"/>
    <x v="0"/>
    <m/>
    <m/>
    <m/>
    <m/>
    <n v="1"/>
    <x v="0"/>
    <s v="Y00AX0AL"/>
    <s v="DC010100"/>
  </r>
  <r>
    <x v="1"/>
    <x v="160"/>
    <s v="ZS Substation Corrective"/>
    <x v="160"/>
    <x v="64"/>
    <s v="X0D4"/>
    <x v="0"/>
    <m/>
    <m/>
    <x v="0"/>
    <x v="0"/>
    <m/>
    <m/>
    <m/>
    <m/>
    <n v="1"/>
    <x v="0"/>
    <s v="Y00AX0D4"/>
    <s v="DC010100"/>
  </r>
  <r>
    <x v="1"/>
    <x v="160"/>
    <s v="ZS Substation Corrective"/>
    <x v="160"/>
    <x v="65"/>
    <s v="X0NG"/>
    <x v="0"/>
    <m/>
    <m/>
    <x v="0"/>
    <x v="0"/>
    <m/>
    <m/>
    <m/>
    <m/>
    <n v="1"/>
    <x v="0"/>
    <s v="Y00AX0NG"/>
    <s v="DC010100"/>
  </r>
  <r>
    <x v="1"/>
    <x v="160"/>
    <s v="ZS Substation Corrective"/>
    <x v="160"/>
    <x v="66"/>
    <s v="X0PJ"/>
    <x v="0"/>
    <m/>
    <m/>
    <x v="0"/>
    <x v="0"/>
    <m/>
    <m/>
    <m/>
    <m/>
    <n v="1"/>
    <x v="0"/>
    <s v="Y00AX0PJ"/>
    <s v="DC010100"/>
  </r>
  <r>
    <x v="1"/>
    <x v="160"/>
    <s v="ZS Substation Corrective"/>
    <x v="160"/>
    <x v="67"/>
    <s v="X0Q0"/>
    <x v="0"/>
    <m/>
    <m/>
    <x v="0"/>
    <x v="0"/>
    <m/>
    <m/>
    <m/>
    <m/>
    <n v="1"/>
    <x v="0"/>
    <s v="Y00AX0Q0"/>
    <s v="DC010100"/>
  </r>
  <r>
    <x v="1"/>
    <x v="160"/>
    <s v="ZS Substation Corrective"/>
    <x v="160"/>
    <x v="68"/>
    <s v="X11L"/>
    <x v="0"/>
    <m/>
    <m/>
    <x v="0"/>
    <x v="0"/>
    <m/>
    <m/>
    <m/>
    <m/>
    <n v="1"/>
    <x v="0"/>
    <s v="Y00AX11L"/>
    <s v="DC010100"/>
  </r>
  <r>
    <x v="1"/>
    <x v="160"/>
    <s v="ZS Substation Corrective"/>
    <x v="160"/>
    <x v="69"/>
    <s v="X0UV"/>
    <x v="0"/>
    <m/>
    <m/>
    <x v="0"/>
    <x v="0"/>
    <m/>
    <m/>
    <m/>
    <m/>
    <n v="1"/>
    <x v="0"/>
    <s v="Y00AX0UV"/>
    <s v="DC010100"/>
  </r>
  <r>
    <x v="1"/>
    <x v="161"/>
    <s v="ZS Substation Corrective"/>
    <x v="161"/>
    <x v="70"/>
    <s v="X01M"/>
    <x v="0"/>
    <m/>
    <m/>
    <x v="0"/>
    <x v="0"/>
    <m/>
    <m/>
    <m/>
    <m/>
    <n v="1"/>
    <x v="0"/>
    <s v="Y00BX01M"/>
    <s v="DC011003"/>
  </r>
  <r>
    <x v="0"/>
    <x v="162"/>
    <s v="ZS Substation Corrective"/>
    <x v="162"/>
    <x v="0"/>
    <m/>
    <x v="0"/>
    <m/>
    <m/>
    <x v="0"/>
    <x v="0"/>
    <m/>
    <m/>
    <m/>
    <m/>
    <n v="0"/>
    <x v="0"/>
    <s v="BC2"/>
    <e v="#N/A"/>
  </r>
  <r>
    <x v="0"/>
    <x v="163"/>
    <s v="ZS Substation Corrective"/>
    <x v="163"/>
    <x v="0"/>
    <m/>
    <x v="0"/>
    <m/>
    <m/>
    <x v="0"/>
    <x v="0"/>
    <m/>
    <m/>
    <m/>
    <m/>
    <n v="0"/>
    <x v="0"/>
    <s v="BC1"/>
    <e v="#N/A"/>
  </r>
  <r>
    <x v="0"/>
    <x v="164"/>
    <s v="ZS Substation Corrective"/>
    <x v="164"/>
    <x v="0"/>
    <m/>
    <x v="0"/>
    <m/>
    <m/>
    <x v="0"/>
    <x v="0"/>
    <m/>
    <m/>
    <m/>
    <m/>
    <n v="0"/>
    <x v="0"/>
    <s v="BL1"/>
    <e v="#N/A"/>
  </r>
  <r>
    <x v="0"/>
    <x v="165"/>
    <s v="ZS Substation Corrective"/>
    <x v="165"/>
    <x v="0"/>
    <m/>
    <x v="0"/>
    <m/>
    <m/>
    <x v="0"/>
    <x v="0"/>
    <m/>
    <m/>
    <m/>
    <m/>
    <n v="0"/>
    <x v="0"/>
    <s v="BL5"/>
    <e v="#N/A"/>
  </r>
  <r>
    <x v="0"/>
    <x v="166"/>
    <s v="ZS Substation Corrective"/>
    <x v="166"/>
    <x v="0"/>
    <m/>
    <x v="0"/>
    <m/>
    <m/>
    <x v="0"/>
    <x v="0"/>
    <m/>
    <m/>
    <m/>
    <m/>
    <n v="0"/>
    <x v="0"/>
    <s v="BL2"/>
    <e v="#N/A"/>
  </r>
  <r>
    <x v="0"/>
    <x v="167"/>
    <s v="ZS Substation Corrective"/>
    <x v="167"/>
    <x v="0"/>
    <m/>
    <x v="0"/>
    <m/>
    <m/>
    <x v="0"/>
    <x v="0"/>
    <m/>
    <m/>
    <m/>
    <m/>
    <n v="0"/>
    <x v="0"/>
    <s v="BL3"/>
    <e v="#N/A"/>
  </r>
  <r>
    <x v="0"/>
    <x v="168"/>
    <s v="ZS Substation Corrective"/>
    <x v="168"/>
    <x v="0"/>
    <m/>
    <x v="0"/>
    <m/>
    <m/>
    <x v="0"/>
    <x v="0"/>
    <m/>
    <m/>
    <m/>
    <m/>
    <n v="0"/>
    <x v="0"/>
    <s v="BL7"/>
    <e v="#N/A"/>
  </r>
  <r>
    <x v="0"/>
    <x v="169"/>
    <s v="ZS Substation Corrective"/>
    <x v="169"/>
    <x v="0"/>
    <m/>
    <x v="0"/>
    <m/>
    <m/>
    <x v="0"/>
    <x v="0"/>
    <m/>
    <m/>
    <m/>
    <m/>
    <n v="0"/>
    <x v="0"/>
    <s v="BL4"/>
    <e v="#N/A"/>
  </r>
  <r>
    <x v="0"/>
    <x v="170"/>
    <s v="ZS Substation Corrective"/>
    <x v="170"/>
    <x v="0"/>
    <m/>
    <x v="0"/>
    <m/>
    <m/>
    <x v="0"/>
    <x v="0"/>
    <m/>
    <m/>
    <m/>
    <m/>
    <n v="0"/>
    <x v="0"/>
    <s v="BL6"/>
    <e v="#N/A"/>
  </r>
  <r>
    <x v="1"/>
    <x v="171"/>
    <s v="ZS Substation Corrective"/>
    <x v="171"/>
    <x v="71"/>
    <m/>
    <x v="0"/>
    <m/>
    <m/>
    <x v="1"/>
    <x v="10"/>
    <s v="{broken}"/>
    <s v="(any reason)"/>
    <m/>
    <m/>
    <n v="1"/>
    <x v="0"/>
    <m/>
    <m/>
  </r>
  <r>
    <x v="1"/>
    <x v="171"/>
    <s v="ZS Substation Corrective"/>
    <x v="171"/>
    <x v="72"/>
    <m/>
    <x v="0"/>
    <m/>
    <m/>
    <x v="1"/>
    <x v="10"/>
    <s v="{broken}"/>
    <s v="(any reason)"/>
    <m/>
    <m/>
    <n v="1"/>
    <x v="0"/>
    <m/>
    <m/>
  </r>
  <r>
    <x v="1"/>
    <x v="172"/>
    <s v="ZS Substation Corrective"/>
    <x v="172"/>
    <x v="73"/>
    <s v="X01T"/>
    <x v="0"/>
    <m/>
    <m/>
    <x v="0"/>
    <x v="0"/>
    <m/>
    <m/>
    <m/>
    <m/>
    <n v="1"/>
    <x v="0"/>
    <s v="Y00DX01T"/>
    <s v="PC019903"/>
  </r>
  <r>
    <x v="1"/>
    <x v="172"/>
    <s v="ZS Substation Corrective"/>
    <x v="172"/>
    <x v="74"/>
    <s v="X06Y"/>
    <x v="0"/>
    <m/>
    <m/>
    <x v="0"/>
    <x v="0"/>
    <m/>
    <m/>
    <m/>
    <m/>
    <n v="1"/>
    <x v="0"/>
    <s v="Y00DX06Y"/>
    <s v="PC019903"/>
  </r>
  <r>
    <x v="1"/>
    <x v="172"/>
    <s v="ZS Substation Corrective"/>
    <x v="172"/>
    <x v="75"/>
    <s v="X06Z"/>
    <x v="0"/>
    <m/>
    <m/>
    <x v="0"/>
    <x v="0"/>
    <m/>
    <m/>
    <m/>
    <m/>
    <n v="1"/>
    <x v="0"/>
    <s v="Y00DX06Z"/>
    <s v="PC019903"/>
  </r>
  <r>
    <x v="1"/>
    <x v="172"/>
    <s v="ZS Substation Corrective"/>
    <x v="172"/>
    <x v="76"/>
    <s v="X0CP"/>
    <x v="0"/>
    <m/>
    <m/>
    <x v="0"/>
    <x v="0"/>
    <m/>
    <m/>
    <m/>
    <m/>
    <n v="1"/>
    <x v="0"/>
    <s v="Y00DX0CP"/>
    <s v="PC019903"/>
  </r>
  <r>
    <x v="1"/>
    <x v="172"/>
    <s v="ZS Substation Corrective"/>
    <x v="172"/>
    <x v="77"/>
    <s v="X0FV"/>
    <x v="0"/>
    <m/>
    <m/>
    <x v="0"/>
    <x v="0"/>
    <m/>
    <m/>
    <m/>
    <m/>
    <n v="1"/>
    <x v="0"/>
    <s v="Y00DX0FV"/>
    <s v="PC019903"/>
  </r>
  <r>
    <x v="1"/>
    <x v="172"/>
    <s v="ZS Substation Corrective"/>
    <x v="172"/>
    <x v="78"/>
    <s v="X0KL"/>
    <x v="0"/>
    <m/>
    <m/>
    <x v="0"/>
    <x v="0"/>
    <m/>
    <m/>
    <m/>
    <m/>
    <n v="1"/>
    <x v="0"/>
    <s v="Y00DX0KL"/>
    <s v="PC019903"/>
  </r>
  <r>
    <x v="1"/>
    <x v="172"/>
    <s v="ZS Substation Corrective"/>
    <x v="172"/>
    <x v="79"/>
    <s v="X0UQ"/>
    <x v="0"/>
    <m/>
    <m/>
    <x v="0"/>
    <x v="0"/>
    <m/>
    <m/>
    <m/>
    <m/>
    <n v="1"/>
    <x v="0"/>
    <s v="Y00DX0UQ"/>
    <s v="PC019903"/>
  </r>
  <r>
    <x v="1"/>
    <x v="173"/>
    <s v="ZS Substation Corrective"/>
    <x v="173"/>
    <x v="73"/>
    <s v="X01T"/>
    <x v="0"/>
    <m/>
    <m/>
    <x v="0"/>
    <x v="0"/>
    <m/>
    <m/>
    <m/>
    <m/>
    <n v="2"/>
    <x v="0"/>
    <s v="Y00EX01T"/>
    <s v="PC019903"/>
  </r>
  <r>
    <x v="1"/>
    <x v="174"/>
    <s v="ZS Substation Corrective"/>
    <x v="174"/>
    <x v="75"/>
    <m/>
    <x v="0"/>
    <m/>
    <m/>
    <x v="1"/>
    <x v="11"/>
    <s v="{broken}"/>
    <s v="(any reason)"/>
    <m/>
    <m/>
    <n v="2"/>
    <x v="0"/>
    <m/>
    <m/>
  </r>
  <r>
    <x v="1"/>
    <x v="174"/>
    <s v="ZS Substation Corrective"/>
    <x v="174"/>
    <x v="76"/>
    <m/>
    <x v="0"/>
    <m/>
    <m/>
    <x v="1"/>
    <x v="11"/>
    <s v="{broken}"/>
    <s v="(any reason)"/>
    <m/>
    <m/>
    <n v="2"/>
    <x v="0"/>
    <m/>
    <m/>
  </r>
  <r>
    <x v="1"/>
    <x v="174"/>
    <s v="ZS Substation Corrective"/>
    <x v="174"/>
    <x v="80"/>
    <m/>
    <x v="0"/>
    <m/>
    <m/>
    <x v="1"/>
    <x v="11"/>
    <s v="{broken}"/>
    <s v="(any reason)"/>
    <m/>
    <m/>
    <n v="1"/>
    <x v="0"/>
    <m/>
    <m/>
  </r>
  <r>
    <x v="1"/>
    <x v="174"/>
    <s v="ZS Substation Corrective"/>
    <x v="174"/>
    <x v="78"/>
    <m/>
    <x v="0"/>
    <m/>
    <m/>
    <x v="1"/>
    <x v="11"/>
    <s v="{broken}"/>
    <s v="(any reason)"/>
    <m/>
    <m/>
    <n v="2"/>
    <x v="0"/>
    <m/>
    <m/>
  </r>
  <r>
    <x v="1"/>
    <x v="174"/>
    <s v="ZS Substation Corrective"/>
    <x v="174"/>
    <x v="81"/>
    <m/>
    <x v="0"/>
    <m/>
    <m/>
    <x v="1"/>
    <x v="11"/>
    <s v="{broken}"/>
    <s v="(any reason)"/>
    <m/>
    <m/>
    <n v="1"/>
    <x v="0"/>
    <m/>
    <m/>
  </r>
  <r>
    <x v="1"/>
    <x v="174"/>
    <s v="ZS Substation Corrective"/>
    <x v="174"/>
    <x v="82"/>
    <m/>
    <x v="0"/>
    <m/>
    <m/>
    <x v="1"/>
    <x v="11"/>
    <s v="{broken}"/>
    <s v="(any reason)"/>
    <m/>
    <m/>
    <n v="1"/>
    <x v="0"/>
    <m/>
    <m/>
  </r>
  <r>
    <x v="1"/>
    <x v="175"/>
    <s v="ZS Substation Corrective"/>
    <x v="175"/>
    <x v="82"/>
    <s v="X0XQ"/>
    <x v="0"/>
    <m/>
    <m/>
    <x v="0"/>
    <x v="0"/>
    <m/>
    <m/>
    <m/>
    <m/>
    <n v="2"/>
    <x v="0"/>
    <s v="Y00GX0XQ"/>
    <s v="PC019905"/>
  </r>
  <r>
    <x v="1"/>
    <x v="176"/>
    <s v="ZS Substation Corrective"/>
    <x v="176"/>
    <x v="83"/>
    <s v="X0UR"/>
    <x v="0"/>
    <m/>
    <m/>
    <x v="0"/>
    <x v="0"/>
    <m/>
    <m/>
    <m/>
    <m/>
    <n v="1"/>
    <x v="0"/>
    <s v="Y00HX0UR"/>
    <s v="PC019903"/>
  </r>
  <r>
    <x v="1"/>
    <x v="177"/>
    <s v="ZS Substation Corrective"/>
    <x v="177"/>
    <x v="84"/>
    <s v="X0YP"/>
    <x v="0"/>
    <m/>
    <m/>
    <x v="0"/>
    <x v="0"/>
    <m/>
    <m/>
    <m/>
    <m/>
    <n v="1"/>
    <x v="0"/>
    <s v="Y06SX0YP"/>
    <s v="PC019903"/>
  </r>
  <r>
    <x v="1"/>
    <x v="178"/>
    <s v="ZS Substation Corrective"/>
    <x v="178"/>
    <x v="85"/>
    <s v="X0US"/>
    <x v="0"/>
    <m/>
    <m/>
    <x v="0"/>
    <x v="0"/>
    <m/>
    <m/>
    <m/>
    <m/>
    <n v="1"/>
    <x v="0"/>
    <s v="Y00JX0US"/>
    <s v="PC019903"/>
  </r>
  <r>
    <x v="1"/>
    <x v="178"/>
    <s v="ZS Substation Corrective"/>
    <x v="178"/>
    <x v="86"/>
    <s v="X0UT"/>
    <x v="0"/>
    <m/>
    <m/>
    <x v="0"/>
    <x v="0"/>
    <m/>
    <m/>
    <m/>
    <m/>
    <n v="1"/>
    <x v="0"/>
    <s v="Y00JX0UT"/>
    <s v="PC019903"/>
  </r>
  <r>
    <x v="1"/>
    <x v="179"/>
    <s v="ZS Substation Corrective"/>
    <x v="179"/>
    <x v="87"/>
    <s v="X071"/>
    <x v="0"/>
    <m/>
    <m/>
    <x v="0"/>
    <x v="0"/>
    <m/>
    <m/>
    <m/>
    <m/>
    <n v="1"/>
    <x v="0"/>
    <s v="Y00KX071"/>
    <s v="PC019904"/>
  </r>
  <r>
    <x v="1"/>
    <x v="179"/>
    <s v="ZS Substation Corrective"/>
    <x v="179"/>
    <x v="88"/>
    <s v="X0G7"/>
    <x v="0"/>
    <m/>
    <m/>
    <x v="0"/>
    <x v="0"/>
    <m/>
    <m/>
    <m/>
    <m/>
    <n v="1"/>
    <x v="0"/>
    <s v="Y00KX0G7"/>
    <s v="PC019903"/>
  </r>
  <r>
    <x v="1"/>
    <x v="179"/>
    <s v="ZS Substation Corrective"/>
    <x v="179"/>
    <x v="89"/>
    <s v="X0G8"/>
    <x v="0"/>
    <m/>
    <m/>
    <x v="0"/>
    <x v="0"/>
    <m/>
    <m/>
    <m/>
    <m/>
    <n v="1"/>
    <x v="0"/>
    <s v="Y00KX0G8"/>
    <s v="PC019903"/>
  </r>
  <r>
    <x v="1"/>
    <x v="179"/>
    <s v="ZS Substation Corrective"/>
    <x v="179"/>
    <x v="90"/>
    <s v="X0G9"/>
    <x v="0"/>
    <m/>
    <m/>
    <x v="0"/>
    <x v="0"/>
    <m/>
    <m/>
    <m/>
    <m/>
    <n v="1"/>
    <x v="0"/>
    <s v="Y00KX0G9"/>
    <s v="PC019903"/>
  </r>
  <r>
    <x v="1"/>
    <x v="179"/>
    <s v="ZS Substation Corrective"/>
    <x v="179"/>
    <x v="91"/>
    <s v="X0PK"/>
    <x v="0"/>
    <m/>
    <m/>
    <x v="0"/>
    <x v="0"/>
    <m/>
    <m/>
    <m/>
    <m/>
    <n v="1"/>
    <x v="0"/>
    <s v="Y00KX0PK"/>
    <s v="PC019903"/>
  </r>
  <r>
    <x v="1"/>
    <x v="179"/>
    <s v="ZS Substation Corrective"/>
    <x v="179"/>
    <x v="92"/>
    <s v="X0PL"/>
    <x v="0"/>
    <m/>
    <m/>
    <x v="0"/>
    <x v="0"/>
    <m/>
    <m/>
    <m/>
    <m/>
    <n v="1"/>
    <x v="0"/>
    <s v="Y00KX0PL"/>
    <s v="PC019903"/>
  </r>
  <r>
    <x v="1"/>
    <x v="180"/>
    <s v="ZS Substation Corrective"/>
    <x v="180"/>
    <x v="93"/>
    <s v="X0P6"/>
    <x v="0"/>
    <m/>
    <m/>
    <x v="0"/>
    <x v="0"/>
    <m/>
    <m/>
    <m/>
    <m/>
    <n v="1"/>
    <x v="0"/>
    <s v="Y00LX0P6"/>
    <s v="PC019903"/>
  </r>
  <r>
    <x v="1"/>
    <x v="181"/>
    <s v="ZS Substation Corrective"/>
    <x v="181"/>
    <x v="94"/>
    <s v="X0CM"/>
    <x v="0"/>
    <m/>
    <m/>
    <x v="0"/>
    <x v="0"/>
    <m/>
    <m/>
    <m/>
    <m/>
    <n v="1"/>
    <x v="0"/>
    <s v="Y00MX0CM"/>
    <s v="PC019903"/>
  </r>
  <r>
    <x v="1"/>
    <x v="181"/>
    <s v="ZS Substation Corrective"/>
    <x v="181"/>
    <x v="95"/>
    <s v="X0CN"/>
    <x v="0"/>
    <m/>
    <m/>
    <x v="0"/>
    <x v="0"/>
    <m/>
    <m/>
    <m/>
    <m/>
    <n v="1"/>
    <x v="0"/>
    <s v="Y00MX0CN"/>
    <s v="PC019903"/>
  </r>
  <r>
    <x v="1"/>
    <x v="182"/>
    <s v="ZS Substation Corrective"/>
    <x v="182"/>
    <x v="80"/>
    <s v="X0FS"/>
    <x v="0"/>
    <m/>
    <m/>
    <x v="0"/>
    <x v="0"/>
    <m/>
    <m/>
    <m/>
    <m/>
    <n v="2"/>
    <x v="0"/>
    <s v="Y00NX0FS"/>
    <s v="PC019903"/>
  </r>
  <r>
    <x v="1"/>
    <x v="182"/>
    <s v="ZS Substation Corrective"/>
    <x v="182"/>
    <x v="96"/>
    <s v="X0P5"/>
    <x v="0"/>
    <m/>
    <m/>
    <x v="0"/>
    <x v="0"/>
    <m/>
    <m/>
    <m/>
    <m/>
    <n v="1"/>
    <x v="0"/>
    <s v="Y00NX0P5"/>
    <s v="PC019903"/>
  </r>
  <r>
    <x v="1"/>
    <x v="182"/>
    <s v="ZS Substation Corrective"/>
    <x v="182"/>
    <x v="82"/>
    <s v="X0XQ"/>
    <x v="0"/>
    <m/>
    <m/>
    <x v="0"/>
    <x v="0"/>
    <m/>
    <m/>
    <m/>
    <m/>
    <n v="3"/>
    <x v="0"/>
    <s v="Y00NX0XQ"/>
    <s v="PC019903"/>
  </r>
  <r>
    <x v="1"/>
    <x v="183"/>
    <s v="ZS Substation Corrective"/>
    <x v="183"/>
    <x v="97"/>
    <s v="X03V"/>
    <x v="0"/>
    <m/>
    <m/>
    <x v="2"/>
    <x v="4"/>
    <s v="{damaged}"/>
    <s v="(any reason)"/>
    <m/>
    <m/>
    <n v="1"/>
    <x v="0"/>
    <s v="Y077X03V"/>
    <s v="CB042601"/>
  </r>
  <r>
    <x v="1"/>
    <x v="147"/>
    <s v="ZS Substation Corrective"/>
    <x v="147"/>
    <x v="98"/>
    <s v="X03W"/>
    <x v="0"/>
    <m/>
    <m/>
    <x v="2"/>
    <x v="4"/>
    <s v="{broken}"/>
    <s v="(any reason)"/>
    <m/>
    <m/>
    <n v="1"/>
    <x v="0"/>
    <s v="Y02FX03W"/>
    <s v="CB042603"/>
  </r>
  <r>
    <x v="1"/>
    <x v="184"/>
    <s v="ZS Substation Corrective"/>
    <x v="184"/>
    <x v="99"/>
    <s v="X03X"/>
    <x v="0"/>
    <m/>
    <m/>
    <x v="2"/>
    <x v="4"/>
    <s v="{high resistance}"/>
    <s v="(any reason)"/>
    <m/>
    <m/>
    <n v="1"/>
    <x v="0"/>
    <s v="Y02DX03X"/>
    <s v="CB042601"/>
  </r>
  <r>
    <x v="1"/>
    <x v="185"/>
    <s v="ZS Substation Corrective"/>
    <x v="185"/>
    <x v="100"/>
    <s v="X03Y"/>
    <x v="0"/>
    <m/>
    <m/>
    <x v="2"/>
    <x v="4"/>
    <s v="{broken}"/>
    <s v="(any reason)"/>
    <m/>
    <m/>
    <n v="1"/>
    <x v="0"/>
    <s v="Y00UX03Y"/>
    <s v="CB049903"/>
  </r>
  <r>
    <x v="1"/>
    <x v="48"/>
    <s v="ZS Substation Corrective"/>
    <x v="48"/>
    <x v="101"/>
    <s v="X03Z"/>
    <x v="0"/>
    <m/>
    <m/>
    <x v="2"/>
    <x v="9"/>
    <s v="{high resistance}"/>
    <s v="(any reason)"/>
    <m/>
    <m/>
    <n v="1"/>
    <x v="0"/>
    <s v="Y06RX03Z"/>
    <s v="CB049903"/>
  </r>
  <r>
    <x v="1"/>
    <x v="142"/>
    <s v="ZS Substation Corrective"/>
    <x v="142"/>
    <x v="102"/>
    <s v="X040"/>
    <x v="0"/>
    <m/>
    <m/>
    <x v="2"/>
    <x v="4"/>
    <s v="{loose}"/>
    <s v="(any reason)"/>
    <m/>
    <m/>
    <n v="1"/>
    <x v="0"/>
    <s v="Y014X040"/>
    <s v="CB030102"/>
  </r>
  <r>
    <x v="1"/>
    <x v="186"/>
    <s v="ZS Substation Corrective"/>
    <x v="186"/>
    <x v="103"/>
    <s v="X041"/>
    <x v="0"/>
    <m/>
    <m/>
    <x v="2"/>
    <x v="9"/>
    <s v="{broken}"/>
    <s v="(any reason)"/>
    <m/>
    <m/>
    <n v="1"/>
    <x v="0"/>
    <s v="Y015X041"/>
    <s v="CB014001"/>
  </r>
  <r>
    <x v="1"/>
    <x v="186"/>
    <s v="ZS Substation Corrective"/>
    <x v="186"/>
    <x v="104"/>
    <s v="X042"/>
    <x v="0"/>
    <m/>
    <m/>
    <x v="2"/>
    <x v="9"/>
    <s v="{broken}"/>
    <s v="(any reason)"/>
    <m/>
    <m/>
    <n v="1"/>
    <x v="0"/>
    <s v="Y015X042"/>
    <s v="CB010301"/>
  </r>
  <r>
    <x v="1"/>
    <x v="186"/>
    <s v="ZS Substation Corrective"/>
    <x v="186"/>
    <x v="105"/>
    <s v="X043"/>
    <x v="0"/>
    <m/>
    <m/>
    <x v="2"/>
    <x v="9"/>
    <s v="{broken}"/>
    <s v="(any reason)"/>
    <m/>
    <m/>
    <n v="1"/>
    <x v="0"/>
    <s v="Y015X043"/>
    <s v="CB012001"/>
  </r>
  <r>
    <x v="1"/>
    <x v="186"/>
    <s v="ZS Substation Corrective"/>
    <x v="186"/>
    <x v="106"/>
    <s v="X044"/>
    <x v="0"/>
    <m/>
    <m/>
    <x v="2"/>
    <x v="9"/>
    <s v="{broken}"/>
    <s v="(any reason)"/>
    <m/>
    <m/>
    <n v="1"/>
    <x v="0"/>
    <s v="Y015X044"/>
    <s v="CB010301"/>
  </r>
  <r>
    <x v="1"/>
    <x v="186"/>
    <s v="ZS Substation Corrective"/>
    <x v="186"/>
    <x v="107"/>
    <s v="X045"/>
    <x v="0"/>
    <m/>
    <m/>
    <x v="2"/>
    <x v="9"/>
    <s v="{broken}"/>
    <s v="(build up of material)"/>
    <m/>
    <m/>
    <n v="1"/>
    <x v="0"/>
    <s v="Y015X045"/>
    <s v="CB010301"/>
  </r>
  <r>
    <x v="1"/>
    <x v="186"/>
    <s v="ZS Substation Corrective"/>
    <x v="186"/>
    <x v="108"/>
    <s v="X046"/>
    <x v="0"/>
    <m/>
    <m/>
    <x v="2"/>
    <x v="9"/>
    <s v="{broken}"/>
    <s v="(any reason)"/>
    <m/>
    <m/>
    <n v="1"/>
    <x v="0"/>
    <s v="Y015X046"/>
    <s v="CB010301"/>
  </r>
  <r>
    <x v="1"/>
    <x v="186"/>
    <s v="ZS Substation Corrective"/>
    <x v="186"/>
    <x v="109"/>
    <s v="X047"/>
    <x v="0"/>
    <m/>
    <m/>
    <x v="2"/>
    <x v="9"/>
    <s v="{broken}"/>
    <s v="(build up of material)"/>
    <m/>
    <m/>
    <n v="1"/>
    <x v="0"/>
    <s v="Y015X047"/>
    <s v="CB011901"/>
  </r>
  <r>
    <x v="1"/>
    <x v="186"/>
    <s v="ZS Substation Corrective"/>
    <x v="186"/>
    <x v="110"/>
    <s v="X048"/>
    <x v="0"/>
    <m/>
    <m/>
    <x v="2"/>
    <x v="4"/>
    <s v="{broken}"/>
    <s v="(build up of material)"/>
    <m/>
    <m/>
    <n v="1"/>
    <x v="0"/>
    <s v="Y015X048"/>
    <s v="CB014001"/>
  </r>
  <r>
    <x v="1"/>
    <x v="187"/>
    <s v="ZS Substation Corrective"/>
    <x v="187"/>
    <x v="111"/>
    <s v="X049"/>
    <x v="0"/>
    <m/>
    <m/>
    <x v="2"/>
    <x v="4"/>
    <s v="{broken}"/>
    <s v="(any reason)"/>
    <m/>
    <m/>
    <n v="1"/>
    <x v="0"/>
    <s v="Y01FX049"/>
    <s v="CB020702"/>
  </r>
  <r>
    <x v="1"/>
    <x v="147"/>
    <s v="ZS Substation Corrective"/>
    <x v="147"/>
    <x v="112"/>
    <s v="X04A"/>
    <x v="0"/>
    <m/>
    <m/>
    <x v="2"/>
    <x v="4"/>
    <s v="{broken}"/>
    <s v="(build up of material)"/>
    <m/>
    <m/>
    <n v="1"/>
    <x v="0"/>
    <s v="Y02FX04A"/>
    <s v="CB021501"/>
  </r>
  <r>
    <x v="1"/>
    <x v="188"/>
    <s v="ZS Substation Corrective"/>
    <x v="188"/>
    <x v="113"/>
    <s v="X04B"/>
    <x v="0"/>
    <m/>
    <m/>
    <x v="2"/>
    <x v="4"/>
    <s v="{broken}"/>
    <s v="(build up of material)"/>
    <m/>
    <m/>
    <n v="1"/>
    <x v="0"/>
    <s v="Y02EX04B"/>
    <s v="CB021801"/>
  </r>
  <r>
    <x v="1"/>
    <x v="147"/>
    <s v="ZS Substation Corrective"/>
    <x v="147"/>
    <x v="113"/>
    <s v="X04B"/>
    <x v="0"/>
    <m/>
    <m/>
    <x v="2"/>
    <x v="4"/>
    <s v="{broken}"/>
    <s v="(build up of material)"/>
    <m/>
    <m/>
    <n v="2"/>
    <x v="0"/>
    <s v="Y02FX04B"/>
    <s v="CB020702"/>
  </r>
  <r>
    <x v="1"/>
    <x v="189"/>
    <s v="ZS Substation Corrective"/>
    <x v="189"/>
    <x v="114"/>
    <s v="X04C"/>
    <x v="0"/>
    <m/>
    <m/>
    <x v="2"/>
    <x v="4"/>
    <s v="{broken}"/>
    <s v="(build up of material)"/>
    <m/>
    <m/>
    <n v="1"/>
    <x v="0"/>
    <s v="Y017X04C"/>
    <s v="CB020702"/>
  </r>
  <r>
    <x v="1"/>
    <x v="190"/>
    <s v="ZS Substation Corrective"/>
    <x v="190"/>
    <x v="115"/>
    <s v="X04D"/>
    <x v="0"/>
    <m/>
    <m/>
    <x v="2"/>
    <x v="4"/>
    <s v="{broken}"/>
    <s v="(any reason)"/>
    <m/>
    <m/>
    <n v="1"/>
    <x v="0"/>
    <s v="Y02GX04D"/>
    <s v="CB021801"/>
  </r>
  <r>
    <x v="1"/>
    <x v="191"/>
    <s v="ZS Substation Corrective"/>
    <x v="191"/>
    <x v="116"/>
    <s v="X04E"/>
    <x v="0"/>
    <m/>
    <m/>
    <x v="2"/>
    <x v="4"/>
    <s v="{broken}"/>
    <s v="(any reason)"/>
    <m/>
    <m/>
    <n v="1"/>
    <x v="0"/>
    <s v="Y03LX04E"/>
    <s v="CB010301"/>
  </r>
  <r>
    <x v="1"/>
    <x v="184"/>
    <s v="ZS Substation Corrective"/>
    <x v="184"/>
    <x v="117"/>
    <s v="X04F"/>
    <x v="0"/>
    <m/>
    <m/>
    <x v="2"/>
    <x v="4"/>
    <s v="{broken}"/>
    <s v="(any reason)"/>
    <m/>
    <m/>
    <n v="1"/>
    <x v="0"/>
    <s v="Y02DX04F"/>
    <s v="CB029901"/>
  </r>
  <r>
    <x v="1"/>
    <x v="192"/>
    <s v="ZS Substation Corrective"/>
    <x v="192"/>
    <x v="118"/>
    <s v="X04G"/>
    <x v="0"/>
    <m/>
    <m/>
    <x v="2"/>
    <x v="4"/>
    <s v="{broken}"/>
    <s v="(any reason)"/>
    <m/>
    <m/>
    <n v="1"/>
    <x v="0"/>
    <s v="Y01HX04G"/>
    <s v="CB020702"/>
  </r>
  <r>
    <x v="1"/>
    <x v="49"/>
    <s v="ZS Substation Corrective"/>
    <x v="49"/>
    <x v="119"/>
    <s v="X04H"/>
    <x v="0"/>
    <m/>
    <m/>
    <x v="2"/>
    <x v="4"/>
    <s v="{broken}"/>
    <s v="(any reason)"/>
    <m/>
    <m/>
    <n v="1"/>
    <x v="0"/>
    <s v="Y07HX04H"/>
    <s v="CB010301"/>
  </r>
  <r>
    <x v="1"/>
    <x v="193"/>
    <s v="ZS Substation Corrective"/>
    <x v="193"/>
    <x v="120"/>
    <s v="X0Y6"/>
    <x v="0"/>
    <m/>
    <m/>
    <x v="2"/>
    <x v="4"/>
    <s v="{misaligned}"/>
    <s v="(any reason)"/>
    <m/>
    <m/>
    <n v="1"/>
    <x v="0"/>
    <s v="Y02JX0Y6"/>
    <s v="CB020702"/>
  </r>
  <r>
    <x v="1"/>
    <x v="184"/>
    <s v="ZS Substation Corrective"/>
    <x v="184"/>
    <x v="121"/>
    <s v="X04J"/>
    <x v="0"/>
    <m/>
    <m/>
    <x v="2"/>
    <x v="4"/>
    <s v="{broken}"/>
    <s v="(any reason)"/>
    <m/>
    <m/>
    <n v="1"/>
    <x v="0"/>
    <s v="Y02DX04J"/>
    <s v="CB054501"/>
  </r>
  <r>
    <x v="1"/>
    <x v="192"/>
    <s v="ZS Substation Corrective"/>
    <x v="192"/>
    <x v="122"/>
    <s v="X04K"/>
    <x v="0"/>
    <m/>
    <m/>
    <x v="2"/>
    <x v="4"/>
    <s v="{broken}"/>
    <s v="(any reason)"/>
    <m/>
    <m/>
    <n v="1"/>
    <x v="0"/>
    <s v="Y01HX04K"/>
    <s v="CB020703"/>
  </r>
  <r>
    <x v="1"/>
    <x v="194"/>
    <s v="ZS Substation Corrective"/>
    <x v="194"/>
    <x v="123"/>
    <s v="X04L"/>
    <x v="0"/>
    <m/>
    <m/>
    <x v="2"/>
    <x v="4"/>
    <s v="{broken}"/>
    <s v="(any reason)"/>
    <m/>
    <m/>
    <n v="1"/>
    <x v="0"/>
    <s v="Y01UX04L"/>
    <s v="CB021801"/>
  </r>
  <r>
    <x v="1"/>
    <x v="184"/>
    <s v="ZS Substation Corrective"/>
    <x v="184"/>
    <x v="124"/>
    <s v="X04M"/>
    <x v="0"/>
    <m/>
    <m/>
    <x v="2"/>
    <x v="4"/>
    <s v="{high resistance}"/>
    <s v="(any reason)"/>
    <m/>
    <m/>
    <n v="1"/>
    <x v="0"/>
    <s v="Y02DX04M"/>
    <s v="CB020703"/>
  </r>
  <r>
    <x v="1"/>
    <x v="195"/>
    <s v="ZS Substation Corrective"/>
    <x v="195"/>
    <x v="125"/>
    <s v="X04N"/>
    <x v="0"/>
    <m/>
    <m/>
    <x v="2"/>
    <x v="5"/>
    <s v="{loose}"/>
    <s v="(any reason)"/>
    <m/>
    <m/>
    <n v="1"/>
    <x v="0"/>
    <s v="Y000X04N"/>
    <s v="CB020702"/>
  </r>
  <r>
    <x v="1"/>
    <x v="196"/>
    <s v="ZS Substation Corrective"/>
    <x v="196"/>
    <x v="126"/>
    <s v="X0Y7"/>
    <x v="0"/>
    <m/>
    <m/>
    <x v="2"/>
    <x v="4"/>
    <s v="{broken}"/>
    <s v="(build up of material)"/>
    <m/>
    <m/>
    <n v="1"/>
    <x v="0"/>
    <s v="Y02AX0Y7"/>
    <s v="CB010301"/>
  </r>
  <r>
    <x v="1"/>
    <x v="184"/>
    <s v="ZS Substation Corrective"/>
    <x v="184"/>
    <x v="126"/>
    <s v="X0Y7"/>
    <x v="0"/>
    <m/>
    <m/>
    <x v="2"/>
    <x v="4"/>
    <s v="{broken}"/>
    <s v="(build up of material)"/>
    <m/>
    <m/>
    <n v="2"/>
    <x v="0"/>
    <s v="Y02DX0Y7"/>
    <s v="CB030101"/>
  </r>
  <r>
    <x v="1"/>
    <x v="147"/>
    <s v="ZS Substation Corrective"/>
    <x v="147"/>
    <x v="126"/>
    <s v="X0Y7"/>
    <x v="0"/>
    <m/>
    <m/>
    <x v="2"/>
    <x v="4"/>
    <s v="{broken}"/>
    <s v="(build up of material)"/>
    <m/>
    <m/>
    <n v="3"/>
    <x v="0"/>
    <s v="Y02FX0Y7"/>
    <s v="CB020702"/>
  </r>
  <r>
    <x v="1"/>
    <x v="197"/>
    <s v="ZS Substation Corrective"/>
    <x v="197"/>
    <x v="127"/>
    <s v="X04P"/>
    <x v="0"/>
    <m/>
    <m/>
    <x v="2"/>
    <x v="12"/>
    <s v="{broken}"/>
    <s v="(any reason)"/>
    <m/>
    <m/>
    <n v="1"/>
    <x v="0"/>
    <s v="Y01GX04P"/>
    <s v="CB020702"/>
  </r>
  <r>
    <x v="0"/>
    <x v="198"/>
    <s v="ZS Substation Corrective"/>
    <x v="198"/>
    <x v="0"/>
    <m/>
    <x v="0"/>
    <m/>
    <m/>
    <x v="0"/>
    <x v="0"/>
    <m/>
    <m/>
    <m/>
    <m/>
    <n v="0"/>
    <x v="0"/>
    <s v="CL1"/>
    <e v="#N/A"/>
  </r>
  <r>
    <x v="0"/>
    <x v="199"/>
    <s v="ZS Substation Corrective"/>
    <x v="199"/>
    <x v="0"/>
    <m/>
    <x v="0"/>
    <m/>
    <m/>
    <x v="0"/>
    <x v="0"/>
    <m/>
    <m/>
    <m/>
    <m/>
    <n v="0"/>
    <x v="0"/>
    <s v="CL2"/>
    <e v="#N/A"/>
  </r>
  <r>
    <x v="0"/>
    <x v="200"/>
    <s v="ZS Substation Corrective"/>
    <x v="200"/>
    <x v="0"/>
    <m/>
    <x v="0"/>
    <m/>
    <m/>
    <x v="0"/>
    <x v="0"/>
    <m/>
    <m/>
    <m/>
    <m/>
    <n v="0"/>
    <x v="0"/>
    <s v="CL3"/>
    <e v="#N/A"/>
  </r>
  <r>
    <x v="0"/>
    <x v="201"/>
    <s v="ZS Substation Corrective"/>
    <x v="201"/>
    <x v="0"/>
    <m/>
    <x v="0"/>
    <m/>
    <m/>
    <x v="0"/>
    <x v="0"/>
    <m/>
    <m/>
    <m/>
    <m/>
    <n v="0"/>
    <x v="0"/>
    <s v="CL4"/>
    <e v="#N/A"/>
  </r>
  <r>
    <x v="1"/>
    <x v="184"/>
    <s v="ZS Substation Corrective"/>
    <x v="184"/>
    <x v="128"/>
    <s v="X04Q"/>
    <x v="0"/>
    <m/>
    <m/>
    <x v="2"/>
    <x v="4"/>
    <s v="{broken}"/>
    <s v="(any reason)"/>
    <m/>
    <m/>
    <n v="1"/>
    <x v="0"/>
    <s v="Y02DX04Q"/>
    <s v="CB021801"/>
  </r>
  <r>
    <x v="1"/>
    <x v="184"/>
    <s v="ZS Substation Corrective"/>
    <x v="184"/>
    <x v="129"/>
    <s v="X04R"/>
    <x v="0"/>
    <m/>
    <m/>
    <x v="2"/>
    <x v="4"/>
    <s v="{broken}"/>
    <s v="(any reason)"/>
    <m/>
    <m/>
    <n v="1"/>
    <x v="0"/>
    <s v="Y02DX04R"/>
    <s v="CB021501"/>
  </r>
  <r>
    <x v="0"/>
    <x v="202"/>
    <s v="ZS Substation Corrective"/>
    <x v="202"/>
    <x v="0"/>
    <m/>
    <x v="0"/>
    <m/>
    <m/>
    <x v="0"/>
    <x v="0"/>
    <m/>
    <m/>
    <m/>
    <m/>
    <n v="0"/>
    <x v="0"/>
    <s v="CP5"/>
    <e v="#N/A"/>
  </r>
  <r>
    <x v="0"/>
    <x v="203"/>
    <s v="ZS Substation Corrective"/>
    <x v="203"/>
    <x v="0"/>
    <m/>
    <x v="0"/>
    <m/>
    <m/>
    <x v="0"/>
    <x v="0"/>
    <m/>
    <m/>
    <m/>
    <m/>
    <n v="0"/>
    <x v="0"/>
    <s v="CP1"/>
    <e v="#N/A"/>
  </r>
  <r>
    <x v="0"/>
    <x v="204"/>
    <s v="ZS Substation Corrective"/>
    <x v="204"/>
    <x v="0"/>
    <m/>
    <x v="0"/>
    <m/>
    <m/>
    <x v="0"/>
    <x v="0"/>
    <m/>
    <m/>
    <m/>
    <m/>
    <n v="0"/>
    <x v="0"/>
    <s v="CP2"/>
    <e v="#N/A"/>
  </r>
  <r>
    <x v="0"/>
    <x v="205"/>
    <s v="ZS Substation Corrective"/>
    <x v="205"/>
    <x v="0"/>
    <m/>
    <x v="0"/>
    <m/>
    <m/>
    <x v="0"/>
    <x v="0"/>
    <m/>
    <m/>
    <m/>
    <m/>
    <n v="0"/>
    <x v="0"/>
    <s v="CP3"/>
    <e v="#N/A"/>
  </r>
  <r>
    <x v="0"/>
    <x v="206"/>
    <s v="ZS Substation Corrective"/>
    <x v="206"/>
    <x v="0"/>
    <m/>
    <x v="0"/>
    <m/>
    <m/>
    <x v="0"/>
    <x v="0"/>
    <m/>
    <m/>
    <m/>
    <m/>
    <n v="0"/>
    <x v="0"/>
    <s v="CP4"/>
    <e v="#N/A"/>
  </r>
  <r>
    <x v="0"/>
    <x v="207"/>
    <s v="ZS Substation Corrective"/>
    <x v="207"/>
    <x v="0"/>
    <m/>
    <x v="0"/>
    <m/>
    <m/>
    <x v="0"/>
    <x v="0"/>
    <m/>
    <m/>
    <m/>
    <m/>
    <n v="0"/>
    <x v="0"/>
    <s v="CP6"/>
    <e v="#N/A"/>
  </r>
  <r>
    <x v="1"/>
    <x v="208"/>
    <s v="ZS Substation Corrective"/>
    <x v="208"/>
    <x v="130"/>
    <s v="X04S"/>
    <x v="0"/>
    <m/>
    <m/>
    <x v="2"/>
    <x v="4"/>
    <s v="{broken}"/>
    <s v="(any reason)"/>
    <m/>
    <m/>
    <n v="1"/>
    <x v="0"/>
    <s v="Y03VX04S"/>
    <s v="CB030101"/>
  </r>
  <r>
    <x v="1"/>
    <x v="184"/>
    <s v="ZS Substation Corrective"/>
    <x v="184"/>
    <x v="131"/>
    <s v="X04T"/>
    <x v="0"/>
    <m/>
    <m/>
    <x v="2"/>
    <x v="4"/>
    <s v="{broken}"/>
    <s v="(any reason)"/>
    <m/>
    <m/>
    <n v="1"/>
    <x v="0"/>
    <s v="Y02DX04T"/>
    <s v="CB020702"/>
  </r>
  <r>
    <x v="1"/>
    <x v="193"/>
    <s v="ZS Substation Corrective"/>
    <x v="193"/>
    <x v="132"/>
    <s v="X04U"/>
    <x v="0"/>
    <m/>
    <m/>
    <x v="2"/>
    <x v="4"/>
    <s v="{broken}"/>
    <s v="(build up of material)"/>
    <m/>
    <m/>
    <n v="1"/>
    <x v="0"/>
    <s v="Y02JX04U"/>
    <s v="CB054501"/>
  </r>
  <r>
    <x v="1"/>
    <x v="208"/>
    <s v="ZS Substation Corrective"/>
    <x v="208"/>
    <x v="133"/>
    <s v="X04V"/>
    <x v="0"/>
    <m/>
    <m/>
    <x v="2"/>
    <x v="12"/>
    <s v="{broken}"/>
    <s v="(any reason)"/>
    <m/>
    <m/>
    <n v="1"/>
    <x v="0"/>
    <s v="Y03VX04V"/>
    <s v="CB030101"/>
  </r>
  <r>
    <x v="1"/>
    <x v="197"/>
    <s v="ZS Substation Corrective"/>
    <x v="197"/>
    <x v="134"/>
    <s v="X04W"/>
    <x v="0"/>
    <m/>
    <m/>
    <x v="2"/>
    <x v="12"/>
    <s v="{broken}"/>
    <s v="(any reason)"/>
    <m/>
    <m/>
    <n v="1"/>
    <x v="0"/>
    <s v="Y01GX04W"/>
    <s v="CB054501"/>
  </r>
  <r>
    <x v="1"/>
    <x v="208"/>
    <s v="ZS Substation Corrective"/>
    <x v="208"/>
    <x v="135"/>
    <s v="X04X"/>
    <x v="0"/>
    <m/>
    <m/>
    <x v="2"/>
    <x v="4"/>
    <s v="{broken}"/>
    <s v="(any reason)"/>
    <m/>
    <m/>
    <n v="1"/>
    <x v="0"/>
    <s v="Y03VX04X"/>
    <s v="CB030101"/>
  </r>
  <r>
    <x v="1"/>
    <x v="209"/>
    <s v="ZS Substation Corrective"/>
    <x v="209"/>
    <x v="136"/>
    <s v="X04Y"/>
    <x v="0"/>
    <m/>
    <m/>
    <x v="2"/>
    <x v="4"/>
    <s v="{broken}"/>
    <s v="(any reason)"/>
    <m/>
    <m/>
    <n v="1"/>
    <x v="0"/>
    <s v="Y03WX04Y"/>
    <s v="CB030101"/>
  </r>
  <r>
    <x v="1"/>
    <x v="210"/>
    <s v="ZS Substation Corrective"/>
    <x v="210"/>
    <x v="137"/>
    <s v="X04Z"/>
    <x v="0"/>
    <m/>
    <m/>
    <x v="2"/>
    <x v="4"/>
    <s v="{broken}"/>
    <s v="(any reason)"/>
    <m/>
    <m/>
    <n v="1"/>
    <x v="0"/>
    <s v="Y016X04Z"/>
    <s v="CB014001"/>
  </r>
  <r>
    <x v="1"/>
    <x v="210"/>
    <s v="ZS Substation Corrective"/>
    <x v="210"/>
    <x v="138"/>
    <s v="X050"/>
    <x v="0"/>
    <m/>
    <m/>
    <x v="2"/>
    <x v="4"/>
    <s v="{broken}"/>
    <s v="(any reason)"/>
    <m/>
    <m/>
    <n v="1"/>
    <x v="0"/>
    <s v="Y016X050"/>
    <s v="CB011901"/>
  </r>
  <r>
    <x v="1"/>
    <x v="211"/>
    <s v="ZS Substation Corrective"/>
    <x v="211"/>
    <x v="139"/>
    <s v="X051"/>
    <x v="0"/>
    <m/>
    <m/>
    <x v="2"/>
    <x v="4"/>
    <s v="{broken}"/>
    <s v="(any reason)"/>
    <m/>
    <m/>
    <n v="1"/>
    <x v="0"/>
    <s v="Y03TX051"/>
    <s v="CB010301"/>
  </r>
  <r>
    <x v="1"/>
    <x v="210"/>
    <s v="ZS Substation Corrective"/>
    <x v="210"/>
    <x v="140"/>
    <s v="X052"/>
    <x v="0"/>
    <m/>
    <m/>
    <x v="2"/>
    <x v="4"/>
    <s v="{broken}"/>
    <s v="(any reason)"/>
    <m/>
    <m/>
    <n v="1"/>
    <x v="0"/>
    <s v="Y016X052"/>
    <s v="CB011901"/>
  </r>
  <r>
    <x v="1"/>
    <x v="184"/>
    <s v="ZS Substation Corrective"/>
    <x v="184"/>
    <x v="141"/>
    <s v="X053"/>
    <x v="0"/>
    <m/>
    <m/>
    <x v="2"/>
    <x v="4"/>
    <s v="{broken}"/>
    <s v="(any reason)"/>
    <m/>
    <m/>
    <n v="1"/>
    <x v="0"/>
    <s v="Y02DX053"/>
    <s v="CB010301"/>
  </r>
  <r>
    <x v="1"/>
    <x v="212"/>
    <s v="ZS Substation Corrective"/>
    <x v="212"/>
    <x v="142"/>
    <s v="X054"/>
    <x v="0"/>
    <m/>
    <m/>
    <x v="2"/>
    <x v="4"/>
    <s v="{loose}"/>
    <s v="(any reason)"/>
    <m/>
    <m/>
    <n v="1"/>
    <x v="0"/>
    <s v="Y03UX054"/>
    <s v="CB010301"/>
  </r>
  <r>
    <x v="1"/>
    <x v="210"/>
    <s v="ZS Substation Corrective"/>
    <x v="210"/>
    <x v="143"/>
    <s v="X055"/>
    <x v="0"/>
    <m/>
    <m/>
    <x v="2"/>
    <x v="4"/>
    <s v="{loose}"/>
    <s v="(any reason)"/>
    <m/>
    <m/>
    <n v="1"/>
    <x v="0"/>
    <s v="Y016X055"/>
    <s v="CB010301"/>
  </r>
  <r>
    <x v="1"/>
    <x v="210"/>
    <s v="ZS Substation Corrective"/>
    <x v="210"/>
    <x v="144"/>
    <s v="X056"/>
    <x v="0"/>
    <m/>
    <m/>
    <x v="2"/>
    <x v="9"/>
    <s v="{broken}"/>
    <s v="(any reason)"/>
    <m/>
    <m/>
    <n v="1"/>
    <x v="0"/>
    <s v="Y016X056"/>
    <s v="CB011901"/>
  </r>
  <r>
    <x v="1"/>
    <x v="184"/>
    <s v="ZS Substation Corrective"/>
    <x v="184"/>
    <x v="145"/>
    <s v="X057"/>
    <x v="0"/>
    <m/>
    <m/>
    <x v="2"/>
    <x v="4"/>
    <s v="{misaligned}"/>
    <s v="(any reason)"/>
    <m/>
    <m/>
    <n v="1"/>
    <x v="0"/>
    <s v="Y02DX057"/>
    <s v="CB010301"/>
  </r>
  <r>
    <x v="1"/>
    <x v="189"/>
    <s v="ZS Substation Corrective"/>
    <x v="189"/>
    <x v="146"/>
    <s v="X058"/>
    <x v="0"/>
    <m/>
    <m/>
    <x v="2"/>
    <x v="4"/>
    <s v="{broken}"/>
    <s v="(any reason)"/>
    <m/>
    <m/>
    <n v="1"/>
    <x v="0"/>
    <s v="Y017X058"/>
    <s v="CB020702"/>
  </r>
  <r>
    <x v="1"/>
    <x v="213"/>
    <s v="ZS Substation Corrective"/>
    <x v="213"/>
    <x v="147"/>
    <s v="X05Z"/>
    <x v="0"/>
    <m/>
    <m/>
    <x v="2"/>
    <x v="13"/>
    <s v="{contaminated}"/>
    <s v="(corrosion)"/>
    <m/>
    <m/>
    <n v="1"/>
    <x v="0"/>
    <s v="Y018X05Z"/>
    <s v="CB010301"/>
  </r>
  <r>
    <x v="1"/>
    <x v="213"/>
    <s v="ZS Substation Corrective"/>
    <x v="213"/>
    <x v="148"/>
    <s v="X060"/>
    <x v="0"/>
    <m/>
    <m/>
    <x v="2"/>
    <x v="13"/>
    <s v="{contaminated}"/>
    <s v="(any reason)"/>
    <m/>
    <m/>
    <n v="1"/>
    <x v="0"/>
    <s v="Y018X060"/>
    <s v="CB010301"/>
  </r>
  <r>
    <x v="1"/>
    <x v="214"/>
    <s v="ZS Substation Corrective"/>
    <x v="214"/>
    <x v="149"/>
    <s v="X061"/>
    <x v="0"/>
    <m/>
    <m/>
    <x v="2"/>
    <x v="13"/>
    <s v="{contaminated}"/>
    <s v="(any reason)"/>
    <m/>
    <m/>
    <n v="1"/>
    <x v="0"/>
    <s v="Y019X061"/>
    <s v="CB010301"/>
  </r>
  <r>
    <x v="1"/>
    <x v="213"/>
    <s v="ZS Substation Corrective"/>
    <x v="213"/>
    <x v="150"/>
    <s v="X123"/>
    <x v="0"/>
    <m/>
    <m/>
    <x v="2"/>
    <x v="13"/>
    <s v="{contaminated}"/>
    <s v="(corrosion)"/>
    <m/>
    <m/>
    <n v="1"/>
    <x v="0"/>
    <s v="Y018X123"/>
    <s v="CB019902"/>
  </r>
  <r>
    <x v="1"/>
    <x v="215"/>
    <s v="ZS Substation Corrective"/>
    <x v="215"/>
    <x v="151"/>
    <s v="X062"/>
    <x v="0"/>
    <m/>
    <m/>
    <x v="2"/>
    <x v="13"/>
    <s v="{contaminated}"/>
    <s v="(any reason)"/>
    <m/>
    <m/>
    <n v="1"/>
    <x v="0"/>
    <s v="Y06UX062"/>
    <s v="CB020702"/>
  </r>
  <r>
    <x v="1"/>
    <x v="214"/>
    <s v="ZS Substation Corrective"/>
    <x v="214"/>
    <x v="152"/>
    <s v="X124"/>
    <x v="0"/>
    <m/>
    <m/>
    <x v="2"/>
    <x v="13"/>
    <s v="{contaminated}"/>
    <s v="(any reason)"/>
    <m/>
    <m/>
    <n v="1"/>
    <x v="0"/>
    <s v="Y019X124"/>
    <s v="CB019902"/>
  </r>
  <r>
    <x v="1"/>
    <x v="213"/>
    <s v="ZS Substation Corrective"/>
    <x v="213"/>
    <x v="153"/>
    <s v="X125"/>
    <x v="0"/>
    <m/>
    <m/>
    <x v="2"/>
    <x v="13"/>
    <s v="{contaminated}"/>
    <s v="(any reason)"/>
    <m/>
    <m/>
    <n v="1"/>
    <x v="0"/>
    <s v="Y018X125"/>
    <s v="CB019902"/>
  </r>
  <r>
    <x v="1"/>
    <x v="213"/>
    <s v="ZS Substation Corrective"/>
    <x v="213"/>
    <x v="154"/>
    <s v="X064"/>
    <x v="0"/>
    <m/>
    <m/>
    <x v="2"/>
    <x v="13"/>
    <s v="{contaminated}"/>
    <s v="(any reason)"/>
    <m/>
    <m/>
    <n v="1"/>
    <x v="0"/>
    <s v="Y018X064"/>
    <s v="CB020703"/>
  </r>
  <r>
    <x v="1"/>
    <x v="213"/>
    <s v="ZS Substation Corrective"/>
    <x v="213"/>
    <x v="155"/>
    <s v="X065"/>
    <x v="0"/>
    <m/>
    <m/>
    <x v="2"/>
    <x v="13"/>
    <s v="{contaminated}"/>
    <s v="(any reason)"/>
    <m/>
    <m/>
    <n v="1"/>
    <x v="0"/>
    <s v="Y018X065"/>
    <s v="CB019902"/>
  </r>
  <r>
    <x v="1"/>
    <x v="216"/>
    <s v="ZS Substation Corrective"/>
    <x v="216"/>
    <x v="156"/>
    <s v="X066"/>
    <x v="0"/>
    <m/>
    <m/>
    <x v="2"/>
    <x v="13"/>
    <s v="{broken}"/>
    <s v="(wildlife)"/>
    <m/>
    <m/>
    <n v="1"/>
    <x v="0"/>
    <s v="Y026X066"/>
    <s v="CB049903"/>
  </r>
  <r>
    <x v="1"/>
    <x v="217"/>
    <s v="ZS Substation Corrective"/>
    <x v="217"/>
    <x v="157"/>
    <s v="X0YB"/>
    <x v="0"/>
    <m/>
    <m/>
    <x v="2"/>
    <x v="5"/>
    <s v="{broken}"/>
    <s v="(any reason)"/>
    <m/>
    <m/>
    <n v="1"/>
    <x v="0"/>
    <s v="Y01AX0YB"/>
    <s v="CB042601"/>
  </r>
  <r>
    <x v="1"/>
    <x v="48"/>
    <s v="ZS Substation Corrective"/>
    <x v="48"/>
    <x v="158"/>
    <s v="X06Q"/>
    <x v="0"/>
    <m/>
    <m/>
    <x v="2"/>
    <x v="5"/>
    <s v="{loose}"/>
    <s v="(any reason)"/>
    <m/>
    <m/>
    <n v="1"/>
    <x v="0"/>
    <s v="Y06RX06Q"/>
    <s v="CB010301"/>
  </r>
  <r>
    <x v="1"/>
    <x v="187"/>
    <s v="ZS Substation Corrective"/>
    <x v="187"/>
    <x v="159"/>
    <s v="X06T"/>
    <x v="0"/>
    <m/>
    <m/>
    <x v="2"/>
    <x v="4"/>
    <s v="{leaking}"/>
    <s v="(any reason)"/>
    <m/>
    <m/>
    <n v="1"/>
    <x v="0"/>
    <s v="Y01FX06T"/>
    <s v="CB021801"/>
  </r>
  <r>
    <x v="1"/>
    <x v="187"/>
    <s v="ZS Substation Corrective"/>
    <x v="187"/>
    <x v="160"/>
    <s v="X06U"/>
    <x v="0"/>
    <m/>
    <m/>
    <x v="2"/>
    <x v="4"/>
    <s v="{broken}"/>
    <s v="(operations)"/>
    <m/>
    <m/>
    <n v="1"/>
    <x v="0"/>
    <s v="Y01FX06U"/>
    <s v="CB021501"/>
  </r>
  <r>
    <x v="1"/>
    <x v="187"/>
    <s v="ZS Substation Corrective"/>
    <x v="187"/>
    <x v="161"/>
    <s v="X06V"/>
    <x v="0"/>
    <m/>
    <m/>
    <x v="2"/>
    <x v="4"/>
    <s v="{broken}"/>
    <s v="(any reason)"/>
    <m/>
    <m/>
    <n v="1"/>
    <x v="0"/>
    <s v="Y01FX06V"/>
    <s v="CB030101"/>
  </r>
  <r>
    <x v="1"/>
    <x v="187"/>
    <s v="ZS Substation Corrective"/>
    <x v="187"/>
    <x v="162"/>
    <s v="X06W"/>
    <x v="0"/>
    <m/>
    <m/>
    <x v="2"/>
    <x v="4"/>
    <s v="{leaking}"/>
    <s v="(any reason)"/>
    <m/>
    <m/>
    <n v="1"/>
    <x v="0"/>
    <s v="Y01FX06W"/>
    <s v="CB020702"/>
  </r>
  <r>
    <x v="1"/>
    <x v="218"/>
    <s v="ZS Substation Corrective"/>
    <x v="218"/>
    <x v="163"/>
    <s v="X077"/>
    <x v="0"/>
    <m/>
    <m/>
    <x v="2"/>
    <x v="14"/>
    <s v="{broken}"/>
    <s v="(any reason)"/>
    <m/>
    <m/>
    <n v="1"/>
    <x v="0"/>
    <s v="Y07CX077"/>
    <s v="CB054501"/>
  </r>
  <r>
    <x v="1"/>
    <x v="219"/>
    <s v="ZS Substation Corrective"/>
    <x v="219"/>
    <x v="163"/>
    <s v="X077"/>
    <x v="0"/>
    <m/>
    <m/>
    <x v="2"/>
    <x v="14"/>
    <s v="{broken}"/>
    <s v="(any reason)"/>
    <m/>
    <m/>
    <n v="2"/>
    <x v="0"/>
    <s v="Y01WX077"/>
    <s v="CB054501"/>
  </r>
  <r>
    <x v="1"/>
    <x v="193"/>
    <s v="ZS Substation Corrective"/>
    <x v="193"/>
    <x v="164"/>
    <s v="X08R"/>
    <x v="0"/>
    <m/>
    <m/>
    <x v="2"/>
    <x v="4"/>
    <s v="{broken}"/>
    <s v="(any reason)"/>
    <m/>
    <m/>
    <n v="1"/>
    <x v="0"/>
    <s v="Y02JX08R"/>
    <s v="CB021501"/>
  </r>
  <r>
    <x v="1"/>
    <x v="193"/>
    <s v="ZS Substation Corrective"/>
    <x v="193"/>
    <x v="165"/>
    <s v="X08S"/>
    <x v="0"/>
    <m/>
    <m/>
    <x v="2"/>
    <x v="4"/>
    <s v="{broken}"/>
    <s v="(corrosion)"/>
    <m/>
    <m/>
    <n v="1"/>
    <x v="0"/>
    <s v="Y02JX08S"/>
    <s v="CB021501"/>
  </r>
  <r>
    <x v="1"/>
    <x v="220"/>
    <s v="ZS Substation Corrective"/>
    <x v="220"/>
    <x v="166"/>
    <s v="X09U"/>
    <x v="0"/>
    <m/>
    <m/>
    <x v="2"/>
    <x v="14"/>
    <s v="{broken}"/>
    <s v="(any reason)"/>
    <m/>
    <m/>
    <n v="1"/>
    <x v="0"/>
    <s v="Y01VX09U"/>
    <s v="CB054502"/>
  </r>
  <r>
    <x v="1"/>
    <x v="218"/>
    <s v="ZS Substation Corrective"/>
    <x v="218"/>
    <x v="167"/>
    <s v="X09V"/>
    <x v="0"/>
    <m/>
    <m/>
    <x v="2"/>
    <x v="14"/>
    <s v="{broken}"/>
    <s v="(any reason)"/>
    <m/>
    <m/>
    <n v="1"/>
    <x v="0"/>
    <s v="Y07CX09V"/>
    <s v="CB054501"/>
  </r>
  <r>
    <x v="1"/>
    <x v="49"/>
    <s v="ZS Substation Corrective"/>
    <x v="49"/>
    <x v="168"/>
    <s v="X0A0"/>
    <x v="0"/>
    <m/>
    <m/>
    <x v="2"/>
    <x v="4"/>
    <s v="{broken}"/>
    <s v="(any reason)"/>
    <m/>
    <m/>
    <n v="1"/>
    <x v="0"/>
    <s v="Y07HX0A0"/>
    <s v="CB045301"/>
  </r>
  <r>
    <x v="1"/>
    <x v="221"/>
    <s v="ZS Substation Corrective"/>
    <x v="221"/>
    <x v="168"/>
    <s v="X0A0"/>
    <x v="0"/>
    <m/>
    <m/>
    <x v="2"/>
    <x v="4"/>
    <s v="{broken}"/>
    <s v="(any reason)"/>
    <m/>
    <m/>
    <n v="2"/>
    <x v="0"/>
    <s v="Y039X0A0"/>
    <s v="CB030103"/>
  </r>
  <r>
    <x v="1"/>
    <x v="193"/>
    <s v="ZS Substation Corrective"/>
    <x v="193"/>
    <x v="169"/>
    <s v="X0YJ"/>
    <x v="0"/>
    <m/>
    <m/>
    <x v="2"/>
    <x v="4"/>
    <s v="{misaligned}"/>
    <s v="(any reason)"/>
    <m/>
    <m/>
    <n v="1"/>
    <x v="0"/>
    <s v="Y02JX0YJ"/>
    <s v="CB021501"/>
  </r>
  <r>
    <x v="1"/>
    <x v="222"/>
    <s v="ZS Substation Corrective"/>
    <x v="222"/>
    <x v="170"/>
    <s v="X0C1"/>
    <x v="0"/>
    <m/>
    <m/>
    <x v="2"/>
    <x v="5"/>
    <s v="{broken}"/>
    <s v="(any reason)"/>
    <m/>
    <m/>
    <n v="1"/>
    <x v="0"/>
    <s v="Y03EX0C1"/>
    <s v="CB049903"/>
  </r>
  <r>
    <x v="1"/>
    <x v="223"/>
    <s v="ZS Substation Corrective"/>
    <x v="223"/>
    <x v="171"/>
    <s v="X0CC"/>
    <x v="0"/>
    <m/>
    <m/>
    <x v="2"/>
    <x v="14"/>
    <s v="{broken}"/>
    <s v="(any reason)"/>
    <m/>
    <m/>
    <n v="1"/>
    <x v="0"/>
    <s v="Y07XX0CC"/>
    <s v="CB010301"/>
  </r>
  <r>
    <x v="1"/>
    <x v="224"/>
    <s v="ZS Substation Corrective"/>
    <x v="224"/>
    <x v="172"/>
    <s v="X0CD"/>
    <x v="0"/>
    <m/>
    <m/>
    <x v="2"/>
    <x v="14"/>
    <s v="{broken}"/>
    <s v="(any reason)"/>
    <m/>
    <m/>
    <n v="1"/>
    <x v="0"/>
    <s v="Y03KX0CD"/>
    <s v="CB010301"/>
  </r>
  <r>
    <x v="1"/>
    <x v="225"/>
    <s v="ZS Substation Corrective"/>
    <x v="225"/>
    <x v="173"/>
    <s v="X0CF"/>
    <x v="0"/>
    <m/>
    <m/>
    <x v="2"/>
    <x v="7"/>
    <s v="{leaking}"/>
    <s v="(any reason)"/>
    <m/>
    <m/>
    <n v="1"/>
    <x v="0"/>
    <s v="Y02LX0CF"/>
    <s v="CB030103"/>
  </r>
  <r>
    <x v="1"/>
    <x v="183"/>
    <s v="ZS Substation Corrective"/>
    <x v="183"/>
    <x v="174"/>
    <s v="X0CG"/>
    <x v="0"/>
    <m/>
    <m/>
    <x v="2"/>
    <x v="8"/>
    <s v="{loss of dielectric strength}"/>
    <s v="(operations)"/>
    <m/>
    <m/>
    <n v="1"/>
    <x v="0"/>
    <s v="Y077X0CG"/>
    <s v="CB030103"/>
  </r>
  <r>
    <x v="1"/>
    <x v="137"/>
    <s v="ZS Substation Corrective"/>
    <x v="137"/>
    <x v="174"/>
    <s v="X0CG"/>
    <x v="0"/>
    <m/>
    <m/>
    <x v="2"/>
    <x v="8"/>
    <s v="{loss of dielectric strength}"/>
    <s v="(operations)"/>
    <m/>
    <m/>
    <n v="2"/>
    <x v="0"/>
    <s v="Y03PX0CG"/>
    <s v="CB030103"/>
  </r>
  <r>
    <x v="1"/>
    <x v="183"/>
    <s v="ZS Substation Corrective"/>
    <x v="183"/>
    <x v="175"/>
    <s v="X0CH"/>
    <x v="0"/>
    <m/>
    <m/>
    <x v="2"/>
    <x v="8"/>
    <s v="{loss of dielectric strength}"/>
    <s v="(operations)"/>
    <m/>
    <m/>
    <n v="1"/>
    <x v="0"/>
    <s v="Y077X0CH"/>
    <s v="CB030103"/>
  </r>
  <r>
    <x v="1"/>
    <x v="137"/>
    <s v="ZS Substation Corrective"/>
    <x v="137"/>
    <x v="175"/>
    <s v="X0CH"/>
    <x v="0"/>
    <m/>
    <m/>
    <x v="2"/>
    <x v="8"/>
    <s v="{loss of dielectric strength}"/>
    <s v="(operations)"/>
    <m/>
    <m/>
    <n v="2"/>
    <x v="0"/>
    <s v="Y03PX0CH"/>
    <s v="CB030103"/>
  </r>
  <r>
    <x v="1"/>
    <x v="226"/>
    <s v="ZS Substation Corrective"/>
    <x v="226"/>
    <x v="176"/>
    <s v="X0YN"/>
    <x v="0"/>
    <m/>
    <m/>
    <x v="2"/>
    <x v="5"/>
    <s v="{broken}"/>
    <s v="(any reason)"/>
    <m/>
    <m/>
    <n v="1"/>
    <x v="0"/>
    <s v="Y01SX0YN"/>
    <s v="CB030103"/>
  </r>
  <r>
    <x v="1"/>
    <x v="227"/>
    <s v="ZS Substation Corrective"/>
    <x v="227"/>
    <x v="177"/>
    <s v="X0CJ"/>
    <x v="0"/>
    <m/>
    <m/>
    <x v="2"/>
    <x v="7"/>
    <s v="{leaking}"/>
    <s v="(any reason)"/>
    <m/>
    <m/>
    <n v="1"/>
    <x v="0"/>
    <s v="Y06VX0CJ"/>
    <s v="CB049903"/>
  </r>
  <r>
    <x v="1"/>
    <x v="136"/>
    <s v="ZS Substation Corrective"/>
    <x v="136"/>
    <x v="177"/>
    <s v="X0CJ"/>
    <x v="0"/>
    <m/>
    <m/>
    <x v="2"/>
    <x v="7"/>
    <s v="{leaking}"/>
    <s v="(any reason)"/>
    <m/>
    <m/>
    <n v="2"/>
    <x v="0"/>
    <s v="Y03RX0CJ"/>
    <s v="CB049903"/>
  </r>
  <r>
    <x v="1"/>
    <x v="227"/>
    <s v="ZS Substation Corrective"/>
    <x v="227"/>
    <x v="178"/>
    <s v="X0CK"/>
    <x v="0"/>
    <m/>
    <m/>
    <x v="2"/>
    <x v="8"/>
    <s v="{contaminated}"/>
    <s v="(any reason)"/>
    <m/>
    <m/>
    <n v="1"/>
    <x v="0"/>
    <s v="Y06VX0CK"/>
    <s v="CB049903"/>
  </r>
  <r>
    <x v="1"/>
    <x v="137"/>
    <s v="ZS Substation Corrective"/>
    <x v="137"/>
    <x v="179"/>
    <s v="X0CL"/>
    <x v="0"/>
    <m/>
    <m/>
    <x v="2"/>
    <x v="5"/>
    <s v="{broken}"/>
    <s v="(any reason)"/>
    <m/>
    <m/>
    <n v="1"/>
    <x v="0"/>
    <s v="Y03PX0CL"/>
    <s v="CB031001"/>
  </r>
  <r>
    <x v="1"/>
    <x v="228"/>
    <s v="ZS Substation Corrective"/>
    <x v="228"/>
    <x v="180"/>
    <s v="X0D2"/>
    <x v="0"/>
    <m/>
    <m/>
    <x v="2"/>
    <x v="13"/>
    <s v="{broken}"/>
    <s v="(any reason)"/>
    <m/>
    <m/>
    <n v="1"/>
    <x v="0"/>
    <s v="Y01ZX0D2"/>
    <s v="CB020703"/>
  </r>
  <r>
    <x v="1"/>
    <x v="213"/>
    <s v="ZS Substation Corrective"/>
    <x v="213"/>
    <x v="181"/>
    <s v="X0D3"/>
    <x v="0"/>
    <m/>
    <m/>
    <x v="2"/>
    <x v="13"/>
    <s v="{broken}"/>
    <s v="(any reason)"/>
    <m/>
    <m/>
    <n v="1"/>
    <x v="0"/>
    <s v="Y018X0D3"/>
    <s v="CB020702"/>
  </r>
  <r>
    <x v="2"/>
    <x v="229"/>
    <s v="Defects"/>
    <x v="229"/>
    <x v="182"/>
    <m/>
    <x v="1"/>
    <s v="damaged"/>
    <s v="any reason"/>
    <x v="3"/>
    <x v="15"/>
    <s v="{broken}"/>
    <s v="(unknown)"/>
    <s v="unknown"/>
    <s v="unknown"/>
    <n v="1"/>
    <x v="2"/>
    <m/>
    <m/>
  </r>
  <r>
    <x v="1"/>
    <x v="228"/>
    <s v="ZS Substation Corrective"/>
    <x v="228"/>
    <x v="181"/>
    <s v="X0D3"/>
    <x v="0"/>
    <m/>
    <m/>
    <x v="2"/>
    <x v="13"/>
    <s v="{broken}"/>
    <s v="(any reason)"/>
    <m/>
    <m/>
    <n v="2"/>
    <x v="0"/>
    <s v="Y01ZX0D3"/>
    <s v="CB010301"/>
  </r>
  <r>
    <x v="1"/>
    <x v="230"/>
    <s v="ZS Substation Corrective"/>
    <x v="230"/>
    <x v="183"/>
    <s v="X0YR"/>
    <x v="0"/>
    <m/>
    <m/>
    <x v="2"/>
    <x v="4"/>
    <s v="{broken}"/>
    <s v="(any reason)"/>
    <m/>
    <m/>
    <n v="1"/>
    <x v="0"/>
    <s v="Y076X0YR"/>
    <s v="CB034502"/>
  </r>
  <r>
    <x v="1"/>
    <x v="183"/>
    <s v="ZS Substation Corrective"/>
    <x v="183"/>
    <x v="183"/>
    <s v="X0YR"/>
    <x v="0"/>
    <m/>
    <m/>
    <x v="2"/>
    <x v="4"/>
    <s v="{broken}"/>
    <s v="(any reason)"/>
    <m/>
    <m/>
    <n v="2"/>
    <x v="0"/>
    <s v="Y077X0YR"/>
    <s v="CB034502"/>
  </r>
  <r>
    <x v="1"/>
    <x v="231"/>
    <s v="ZS Substation Corrective"/>
    <x v="231"/>
    <x v="184"/>
    <s v="X0DP"/>
    <x v="0"/>
    <m/>
    <m/>
    <x v="2"/>
    <x v="4"/>
    <s v="{contaminated}"/>
    <s v="(any reason)"/>
    <m/>
    <m/>
    <n v="1"/>
    <x v="0"/>
    <s v="Y00XX0DP"/>
    <s v="CB020703"/>
  </r>
  <r>
    <x v="1"/>
    <x v="183"/>
    <s v="ZS Substation Corrective"/>
    <x v="183"/>
    <x v="184"/>
    <s v="X0DP"/>
    <x v="0"/>
    <m/>
    <m/>
    <x v="2"/>
    <x v="4"/>
    <s v="{contaminated}"/>
    <s v="(any reason)"/>
    <m/>
    <m/>
    <n v="2"/>
    <x v="0"/>
    <s v="Y077X0DP"/>
    <s v="CB020703"/>
  </r>
  <r>
    <x v="1"/>
    <x v="231"/>
    <s v="ZS Substation Corrective"/>
    <x v="231"/>
    <x v="185"/>
    <s v="X0DQ"/>
    <x v="0"/>
    <m/>
    <m/>
    <x v="2"/>
    <x v="4"/>
    <s v="{contaminated}"/>
    <s v="(any reason)"/>
    <m/>
    <m/>
    <n v="1"/>
    <x v="0"/>
    <s v="Y00XX0DQ"/>
    <s v="CB020704"/>
  </r>
  <r>
    <x v="1"/>
    <x v="183"/>
    <s v="ZS Substation Corrective"/>
    <x v="183"/>
    <x v="185"/>
    <s v="X0DQ"/>
    <x v="0"/>
    <m/>
    <m/>
    <x v="2"/>
    <x v="4"/>
    <s v="{contaminated}"/>
    <s v="(any reason)"/>
    <m/>
    <m/>
    <n v="2"/>
    <x v="0"/>
    <s v="Y077X0DQ"/>
    <s v="CB020704"/>
  </r>
  <r>
    <x v="1"/>
    <x v="232"/>
    <s v="ZS Substation Corrective"/>
    <x v="232"/>
    <x v="186"/>
    <s v="X0DR"/>
    <x v="0"/>
    <m/>
    <m/>
    <x v="2"/>
    <x v="4"/>
    <s v="{misaligned}"/>
    <s v="(any reason)"/>
    <m/>
    <m/>
    <n v="1"/>
    <x v="0"/>
    <s v="Y02CX0DR"/>
    <s v="CB044101"/>
  </r>
  <r>
    <x v="1"/>
    <x v="49"/>
    <s v="ZS Substation Corrective"/>
    <x v="49"/>
    <x v="187"/>
    <s v="X0E6"/>
    <x v="0"/>
    <m/>
    <m/>
    <x v="2"/>
    <x v="4"/>
    <s v="{loose}"/>
    <s v="(any reason)"/>
    <m/>
    <m/>
    <n v="1"/>
    <x v="0"/>
    <s v="Y07HX0E6"/>
    <s v="CB044101"/>
  </r>
  <r>
    <x v="1"/>
    <x v="233"/>
    <s v="ZS Substation Corrective"/>
    <x v="233"/>
    <x v="188"/>
    <s v="X0E7"/>
    <x v="0"/>
    <m/>
    <m/>
    <x v="2"/>
    <x v="5"/>
    <s v="{broken}"/>
    <s v="(any reason)"/>
    <m/>
    <m/>
    <n v="1"/>
    <x v="0"/>
    <s v="Y00QX0E7"/>
    <s v="CB012001"/>
  </r>
  <r>
    <x v="1"/>
    <x v="234"/>
    <s v="ZS Substation Preventative"/>
    <x v="234"/>
    <x v="0"/>
    <m/>
    <x v="0"/>
    <m/>
    <m/>
    <x v="2"/>
    <x v="0"/>
    <m/>
    <m/>
    <m/>
    <m/>
    <n v="0"/>
    <x v="0"/>
    <s v="Z002"/>
    <e v="#N/A"/>
  </r>
  <r>
    <x v="1"/>
    <x v="235"/>
    <s v="ZS Substation Preventative"/>
    <x v="235"/>
    <x v="0"/>
    <m/>
    <x v="0"/>
    <m/>
    <m/>
    <x v="2"/>
    <x v="0"/>
    <m/>
    <m/>
    <m/>
    <m/>
    <n v="0"/>
    <x v="0"/>
    <s v="Z001"/>
    <e v="#N/A"/>
  </r>
  <r>
    <x v="1"/>
    <x v="236"/>
    <s v="ZS Substation Preventative"/>
    <x v="236"/>
    <x v="0"/>
    <m/>
    <x v="0"/>
    <m/>
    <m/>
    <x v="2"/>
    <x v="0"/>
    <m/>
    <m/>
    <m/>
    <m/>
    <n v="0"/>
    <x v="0"/>
    <s v="Z004"/>
    <e v="#N/A"/>
  </r>
  <r>
    <x v="1"/>
    <x v="237"/>
    <s v="ZS Substation Preventative"/>
    <x v="237"/>
    <x v="0"/>
    <m/>
    <x v="0"/>
    <m/>
    <m/>
    <x v="2"/>
    <x v="0"/>
    <m/>
    <m/>
    <m/>
    <m/>
    <n v="0"/>
    <x v="0"/>
    <s v="Z003"/>
    <e v="#N/A"/>
  </r>
  <r>
    <x v="1"/>
    <x v="238"/>
    <s v="ZS Substation Preventative"/>
    <x v="238"/>
    <x v="0"/>
    <m/>
    <x v="0"/>
    <m/>
    <m/>
    <x v="2"/>
    <x v="0"/>
    <m/>
    <m/>
    <m/>
    <m/>
    <n v="0"/>
    <x v="0"/>
    <s v="Z006"/>
    <e v="#N/A"/>
  </r>
  <r>
    <x v="1"/>
    <x v="239"/>
    <s v="ZS Substation Preventative"/>
    <x v="239"/>
    <x v="0"/>
    <m/>
    <x v="0"/>
    <m/>
    <m/>
    <x v="2"/>
    <x v="0"/>
    <m/>
    <m/>
    <m/>
    <m/>
    <n v="0"/>
    <x v="0"/>
    <s v="Z005"/>
    <e v="#N/A"/>
  </r>
  <r>
    <x v="1"/>
    <x v="240"/>
    <s v="ZS Substation Preventative"/>
    <x v="240"/>
    <x v="0"/>
    <m/>
    <x v="0"/>
    <m/>
    <m/>
    <x v="2"/>
    <x v="0"/>
    <m/>
    <m/>
    <m/>
    <m/>
    <n v="0"/>
    <x v="0"/>
    <s v="Z008"/>
    <e v="#N/A"/>
  </r>
  <r>
    <x v="1"/>
    <x v="241"/>
    <s v="ZS Substation Preventative"/>
    <x v="241"/>
    <x v="0"/>
    <m/>
    <x v="0"/>
    <m/>
    <m/>
    <x v="2"/>
    <x v="0"/>
    <m/>
    <m/>
    <m/>
    <m/>
    <n v="0"/>
    <x v="0"/>
    <s v="Z007"/>
    <e v="#N/A"/>
  </r>
  <r>
    <x v="1"/>
    <x v="242"/>
    <s v="ZS Substation Preventative"/>
    <x v="242"/>
    <x v="0"/>
    <m/>
    <x v="0"/>
    <m/>
    <m/>
    <x v="2"/>
    <x v="0"/>
    <m/>
    <m/>
    <m/>
    <m/>
    <n v="0"/>
    <x v="0"/>
    <s v="Z010"/>
    <e v="#N/A"/>
  </r>
  <r>
    <x v="1"/>
    <x v="243"/>
    <s v="ZS Substation Preventative"/>
    <x v="243"/>
    <x v="0"/>
    <m/>
    <x v="0"/>
    <m/>
    <m/>
    <x v="2"/>
    <x v="0"/>
    <m/>
    <m/>
    <m/>
    <m/>
    <n v="0"/>
    <x v="0"/>
    <s v="Z009"/>
    <e v="#N/A"/>
  </r>
  <r>
    <x v="1"/>
    <x v="244"/>
    <s v="ZS Substation Preventative"/>
    <x v="244"/>
    <x v="0"/>
    <m/>
    <x v="0"/>
    <m/>
    <m/>
    <x v="2"/>
    <x v="0"/>
    <m/>
    <m/>
    <m/>
    <m/>
    <n v="0"/>
    <x v="0"/>
    <s v="Z012"/>
    <e v="#N/A"/>
  </r>
  <r>
    <x v="1"/>
    <x v="245"/>
    <s v="ZS Substation Preventative"/>
    <x v="245"/>
    <x v="0"/>
    <m/>
    <x v="0"/>
    <m/>
    <m/>
    <x v="2"/>
    <x v="0"/>
    <m/>
    <m/>
    <m/>
    <m/>
    <n v="0"/>
    <x v="0"/>
    <s v="Z011"/>
    <e v="#N/A"/>
  </r>
  <r>
    <x v="1"/>
    <x v="246"/>
    <s v="ZS Substation Preventative"/>
    <x v="246"/>
    <x v="0"/>
    <m/>
    <x v="0"/>
    <m/>
    <m/>
    <x v="2"/>
    <x v="0"/>
    <m/>
    <m/>
    <m/>
    <m/>
    <n v="0"/>
    <x v="0"/>
    <s v="Z013"/>
    <e v="#N/A"/>
  </r>
  <r>
    <x v="1"/>
    <x v="247"/>
    <s v="ZS Substation Preventative"/>
    <x v="247"/>
    <x v="0"/>
    <m/>
    <x v="0"/>
    <m/>
    <m/>
    <x v="2"/>
    <x v="0"/>
    <m/>
    <m/>
    <m/>
    <m/>
    <n v="0"/>
    <x v="0"/>
    <s v="Z015"/>
    <e v="#N/A"/>
  </r>
  <r>
    <x v="1"/>
    <x v="248"/>
    <s v="ZS Substation Preventative"/>
    <x v="248"/>
    <x v="0"/>
    <m/>
    <x v="0"/>
    <m/>
    <m/>
    <x v="2"/>
    <x v="0"/>
    <m/>
    <m/>
    <m/>
    <m/>
    <n v="0"/>
    <x v="0"/>
    <s v="Z014"/>
    <e v="#N/A"/>
  </r>
  <r>
    <x v="1"/>
    <x v="249"/>
    <s v="ZS Substation Preventative"/>
    <x v="249"/>
    <x v="0"/>
    <m/>
    <x v="0"/>
    <m/>
    <m/>
    <x v="2"/>
    <x v="0"/>
    <m/>
    <m/>
    <m/>
    <m/>
    <n v="0"/>
    <x v="0"/>
    <s v="Z018"/>
    <e v="#N/A"/>
  </r>
  <r>
    <x v="1"/>
    <x v="250"/>
    <s v="ZS Substation Preventative"/>
    <x v="250"/>
    <x v="0"/>
    <m/>
    <x v="0"/>
    <m/>
    <m/>
    <x v="2"/>
    <x v="0"/>
    <m/>
    <m/>
    <m/>
    <m/>
    <n v="0"/>
    <x v="0"/>
    <s v="Z016"/>
    <e v="#N/A"/>
  </r>
  <r>
    <x v="1"/>
    <x v="251"/>
    <s v="ZS Substation Preventative"/>
    <x v="251"/>
    <x v="0"/>
    <m/>
    <x v="0"/>
    <m/>
    <m/>
    <x v="2"/>
    <x v="0"/>
    <m/>
    <m/>
    <m/>
    <m/>
    <n v="0"/>
    <x v="0"/>
    <s v="Z017"/>
    <e v="#N/A"/>
  </r>
  <r>
    <x v="1"/>
    <x v="252"/>
    <s v="ZS Substation Preventative"/>
    <x v="252"/>
    <x v="0"/>
    <m/>
    <x v="0"/>
    <m/>
    <m/>
    <x v="2"/>
    <x v="0"/>
    <m/>
    <m/>
    <m/>
    <m/>
    <n v="0"/>
    <x v="0"/>
    <s v="Z020"/>
    <e v="#N/A"/>
  </r>
  <r>
    <x v="1"/>
    <x v="253"/>
    <s v="ZS Substation Preventative"/>
    <x v="253"/>
    <x v="0"/>
    <m/>
    <x v="0"/>
    <m/>
    <m/>
    <x v="2"/>
    <x v="0"/>
    <m/>
    <m/>
    <m/>
    <m/>
    <n v="0"/>
    <x v="0"/>
    <s v="Z019"/>
    <e v="#N/A"/>
  </r>
  <r>
    <x v="1"/>
    <x v="254"/>
    <s v="ZS Substation Preventative"/>
    <x v="254"/>
    <x v="0"/>
    <m/>
    <x v="0"/>
    <m/>
    <m/>
    <x v="2"/>
    <x v="0"/>
    <m/>
    <m/>
    <m/>
    <m/>
    <n v="0"/>
    <x v="0"/>
    <s v="Z022"/>
    <e v="#N/A"/>
  </r>
  <r>
    <x v="1"/>
    <x v="255"/>
    <s v="ZS Substation Preventative"/>
    <x v="255"/>
    <x v="0"/>
    <m/>
    <x v="0"/>
    <m/>
    <m/>
    <x v="2"/>
    <x v="0"/>
    <m/>
    <m/>
    <m/>
    <m/>
    <n v="0"/>
    <x v="0"/>
    <s v="Z021"/>
    <e v="#N/A"/>
  </r>
  <r>
    <x v="1"/>
    <x v="256"/>
    <s v="ZS Substation Preventative"/>
    <x v="256"/>
    <x v="0"/>
    <m/>
    <x v="0"/>
    <m/>
    <m/>
    <x v="2"/>
    <x v="0"/>
    <m/>
    <m/>
    <m/>
    <m/>
    <n v="0"/>
    <x v="0"/>
    <s v="Z024"/>
    <e v="#N/A"/>
  </r>
  <r>
    <x v="1"/>
    <x v="257"/>
    <s v="ZS Substation Preventative"/>
    <x v="257"/>
    <x v="0"/>
    <m/>
    <x v="0"/>
    <m/>
    <m/>
    <x v="2"/>
    <x v="0"/>
    <m/>
    <m/>
    <m/>
    <m/>
    <n v="0"/>
    <x v="0"/>
    <s v="Z023"/>
    <e v="#N/A"/>
  </r>
  <r>
    <x v="1"/>
    <x v="258"/>
    <s v="ZS Substation Preventative"/>
    <x v="258"/>
    <x v="0"/>
    <m/>
    <x v="0"/>
    <m/>
    <m/>
    <x v="2"/>
    <x v="0"/>
    <m/>
    <m/>
    <m/>
    <m/>
    <n v="0"/>
    <x v="0"/>
    <s v="Z026"/>
    <e v="#N/A"/>
  </r>
  <r>
    <x v="1"/>
    <x v="259"/>
    <s v="ZS Substation Preventative"/>
    <x v="259"/>
    <x v="0"/>
    <m/>
    <x v="0"/>
    <m/>
    <m/>
    <x v="2"/>
    <x v="0"/>
    <m/>
    <m/>
    <m/>
    <m/>
    <n v="0"/>
    <x v="0"/>
    <s v="Z025"/>
    <e v="#N/A"/>
  </r>
  <r>
    <x v="1"/>
    <x v="260"/>
    <s v="ZS Substation Preventative"/>
    <x v="260"/>
    <x v="0"/>
    <m/>
    <x v="0"/>
    <m/>
    <m/>
    <x v="2"/>
    <x v="0"/>
    <m/>
    <m/>
    <m/>
    <m/>
    <n v="0"/>
    <x v="0"/>
    <s v="Z028"/>
    <e v="#N/A"/>
  </r>
  <r>
    <x v="1"/>
    <x v="261"/>
    <s v="ZS Substation Preventative"/>
    <x v="261"/>
    <x v="0"/>
    <m/>
    <x v="0"/>
    <m/>
    <m/>
    <x v="2"/>
    <x v="0"/>
    <m/>
    <m/>
    <m/>
    <m/>
    <n v="0"/>
    <x v="0"/>
    <s v="Z027"/>
    <e v="#N/A"/>
  </r>
  <r>
    <x v="1"/>
    <x v="262"/>
    <s v="ZS Substation Preventative"/>
    <x v="262"/>
    <x v="0"/>
    <m/>
    <x v="0"/>
    <m/>
    <m/>
    <x v="2"/>
    <x v="0"/>
    <m/>
    <m/>
    <m/>
    <m/>
    <n v="0"/>
    <x v="0"/>
    <s v="Z030"/>
    <e v="#N/A"/>
  </r>
  <r>
    <x v="1"/>
    <x v="263"/>
    <s v="ZS Substation Preventative"/>
    <x v="263"/>
    <x v="0"/>
    <m/>
    <x v="0"/>
    <m/>
    <m/>
    <x v="2"/>
    <x v="0"/>
    <m/>
    <m/>
    <m/>
    <m/>
    <n v="0"/>
    <x v="0"/>
    <s v="Z029"/>
    <e v="#N/A"/>
  </r>
  <r>
    <x v="1"/>
    <x v="264"/>
    <s v="ZS Substation Preventative"/>
    <x v="264"/>
    <x v="0"/>
    <m/>
    <x v="0"/>
    <m/>
    <m/>
    <x v="2"/>
    <x v="0"/>
    <m/>
    <m/>
    <m/>
    <m/>
    <n v="0"/>
    <x v="0"/>
    <s v="Z032"/>
    <e v="#N/A"/>
  </r>
  <r>
    <x v="1"/>
    <x v="265"/>
    <s v="ZS Substation Preventative"/>
    <x v="265"/>
    <x v="0"/>
    <m/>
    <x v="0"/>
    <m/>
    <m/>
    <x v="2"/>
    <x v="0"/>
    <m/>
    <m/>
    <m/>
    <m/>
    <n v="0"/>
    <x v="0"/>
    <s v="Z031"/>
    <e v="#N/A"/>
  </r>
  <r>
    <x v="1"/>
    <x v="266"/>
    <s v="ZS Substation Preventative"/>
    <x v="266"/>
    <x v="0"/>
    <m/>
    <x v="0"/>
    <m/>
    <m/>
    <x v="2"/>
    <x v="0"/>
    <m/>
    <m/>
    <m/>
    <m/>
    <n v="0"/>
    <x v="0"/>
    <s v="Z034"/>
    <e v="#N/A"/>
  </r>
  <r>
    <x v="1"/>
    <x v="267"/>
    <s v="ZS Substation Preventative"/>
    <x v="267"/>
    <x v="0"/>
    <m/>
    <x v="0"/>
    <m/>
    <m/>
    <x v="2"/>
    <x v="0"/>
    <m/>
    <m/>
    <m/>
    <m/>
    <n v="0"/>
    <x v="0"/>
    <s v="Z033"/>
    <e v="#N/A"/>
  </r>
  <r>
    <x v="1"/>
    <x v="268"/>
    <s v="ZS Substation Preventative"/>
    <x v="268"/>
    <x v="0"/>
    <m/>
    <x v="0"/>
    <m/>
    <m/>
    <x v="2"/>
    <x v="0"/>
    <m/>
    <m/>
    <m/>
    <m/>
    <n v="0"/>
    <x v="0"/>
    <s v="Z036"/>
    <e v="#N/A"/>
  </r>
  <r>
    <x v="1"/>
    <x v="269"/>
    <s v="ZS Substation Preventative"/>
    <x v="269"/>
    <x v="0"/>
    <m/>
    <x v="0"/>
    <m/>
    <m/>
    <x v="2"/>
    <x v="0"/>
    <m/>
    <m/>
    <m/>
    <m/>
    <n v="0"/>
    <x v="0"/>
    <s v="Z035"/>
    <e v="#N/A"/>
  </r>
  <r>
    <x v="1"/>
    <x v="270"/>
    <s v="ZS Substation Preventative"/>
    <x v="270"/>
    <x v="0"/>
    <m/>
    <x v="0"/>
    <m/>
    <m/>
    <x v="2"/>
    <x v="0"/>
    <m/>
    <m/>
    <m/>
    <m/>
    <n v="0"/>
    <x v="0"/>
    <s v="Z038"/>
    <e v="#N/A"/>
  </r>
  <r>
    <x v="1"/>
    <x v="271"/>
    <s v="ZS Substation Preventative"/>
    <x v="271"/>
    <x v="0"/>
    <m/>
    <x v="0"/>
    <m/>
    <m/>
    <x v="2"/>
    <x v="0"/>
    <m/>
    <m/>
    <m/>
    <m/>
    <n v="0"/>
    <x v="0"/>
    <s v="Z037"/>
    <e v="#N/A"/>
  </r>
  <r>
    <x v="1"/>
    <x v="272"/>
    <s v="ZS Substation Preventative"/>
    <x v="272"/>
    <x v="0"/>
    <m/>
    <x v="0"/>
    <m/>
    <m/>
    <x v="2"/>
    <x v="0"/>
    <m/>
    <m/>
    <m/>
    <m/>
    <n v="0"/>
    <x v="0"/>
    <s v="Z040"/>
    <e v="#N/A"/>
  </r>
  <r>
    <x v="1"/>
    <x v="273"/>
    <s v="ZS Substation Preventative"/>
    <x v="273"/>
    <x v="0"/>
    <m/>
    <x v="0"/>
    <m/>
    <m/>
    <x v="2"/>
    <x v="0"/>
    <m/>
    <m/>
    <m/>
    <m/>
    <n v="0"/>
    <x v="0"/>
    <s v="Z039"/>
    <e v="#N/A"/>
  </r>
  <r>
    <x v="1"/>
    <x v="274"/>
    <s v="ZS Substation Preventative"/>
    <x v="274"/>
    <x v="0"/>
    <m/>
    <x v="0"/>
    <m/>
    <m/>
    <x v="2"/>
    <x v="0"/>
    <m/>
    <m/>
    <m/>
    <m/>
    <n v="0"/>
    <x v="0"/>
    <s v="Z042"/>
    <e v="#N/A"/>
  </r>
  <r>
    <x v="1"/>
    <x v="275"/>
    <s v="ZS Substation Preventative"/>
    <x v="275"/>
    <x v="0"/>
    <m/>
    <x v="0"/>
    <m/>
    <m/>
    <x v="2"/>
    <x v="0"/>
    <m/>
    <m/>
    <m/>
    <m/>
    <n v="0"/>
    <x v="0"/>
    <s v="Z041"/>
    <e v="#N/A"/>
  </r>
  <r>
    <x v="1"/>
    <x v="276"/>
    <s v="ZS Substation Preventative"/>
    <x v="276"/>
    <x v="0"/>
    <m/>
    <x v="0"/>
    <m/>
    <m/>
    <x v="2"/>
    <x v="0"/>
    <m/>
    <m/>
    <m/>
    <m/>
    <n v="0"/>
    <x v="0"/>
    <s v="Z044"/>
    <e v="#N/A"/>
  </r>
  <r>
    <x v="1"/>
    <x v="277"/>
    <s v="ZS Substation Preventative"/>
    <x v="277"/>
    <x v="0"/>
    <m/>
    <x v="0"/>
    <m/>
    <m/>
    <x v="2"/>
    <x v="0"/>
    <m/>
    <m/>
    <m/>
    <m/>
    <n v="0"/>
    <x v="0"/>
    <s v="Z043"/>
    <e v="#N/A"/>
  </r>
  <r>
    <x v="1"/>
    <x v="278"/>
    <s v="ZS Substation Preventative"/>
    <x v="278"/>
    <x v="0"/>
    <m/>
    <x v="0"/>
    <m/>
    <m/>
    <x v="2"/>
    <x v="0"/>
    <m/>
    <m/>
    <m/>
    <m/>
    <n v="0"/>
    <x v="0"/>
    <s v="Z046"/>
    <e v="#N/A"/>
  </r>
  <r>
    <x v="1"/>
    <x v="279"/>
    <s v="ZS Substation Preventative"/>
    <x v="279"/>
    <x v="0"/>
    <m/>
    <x v="0"/>
    <m/>
    <m/>
    <x v="2"/>
    <x v="0"/>
    <m/>
    <m/>
    <m/>
    <m/>
    <n v="0"/>
    <x v="0"/>
    <s v="Z045"/>
    <e v="#N/A"/>
  </r>
  <r>
    <x v="1"/>
    <x v="280"/>
    <s v="ZS Substation Preventative"/>
    <x v="280"/>
    <x v="0"/>
    <m/>
    <x v="0"/>
    <m/>
    <m/>
    <x v="2"/>
    <x v="0"/>
    <m/>
    <m/>
    <m/>
    <m/>
    <n v="0"/>
    <x v="0"/>
    <s v="Z048"/>
    <e v="#N/A"/>
  </r>
  <r>
    <x v="1"/>
    <x v="281"/>
    <s v="ZS Substation Preventative"/>
    <x v="281"/>
    <x v="0"/>
    <m/>
    <x v="0"/>
    <m/>
    <m/>
    <x v="2"/>
    <x v="0"/>
    <m/>
    <m/>
    <m/>
    <m/>
    <n v="0"/>
    <x v="0"/>
    <s v="Z047"/>
    <e v="#N/A"/>
  </r>
  <r>
    <x v="1"/>
    <x v="282"/>
    <s v="ZS Substation Preventative"/>
    <x v="282"/>
    <x v="0"/>
    <m/>
    <x v="0"/>
    <m/>
    <m/>
    <x v="2"/>
    <x v="0"/>
    <m/>
    <m/>
    <m/>
    <m/>
    <n v="0"/>
    <x v="0"/>
    <s v="Z050"/>
    <e v="#N/A"/>
  </r>
  <r>
    <x v="1"/>
    <x v="283"/>
    <s v="ZS Substation Preventative"/>
    <x v="283"/>
    <x v="0"/>
    <m/>
    <x v="0"/>
    <m/>
    <m/>
    <x v="2"/>
    <x v="0"/>
    <m/>
    <m/>
    <m/>
    <m/>
    <n v="0"/>
    <x v="0"/>
    <s v="Z049"/>
    <e v="#N/A"/>
  </r>
  <r>
    <x v="1"/>
    <x v="284"/>
    <s v="ZS Substation Preventative"/>
    <x v="284"/>
    <x v="0"/>
    <m/>
    <x v="0"/>
    <m/>
    <m/>
    <x v="2"/>
    <x v="0"/>
    <m/>
    <m/>
    <m/>
    <m/>
    <n v="0"/>
    <x v="0"/>
    <s v="Z052"/>
    <e v="#N/A"/>
  </r>
  <r>
    <x v="1"/>
    <x v="285"/>
    <s v="ZS Substation Preventative"/>
    <x v="285"/>
    <x v="0"/>
    <m/>
    <x v="0"/>
    <m/>
    <m/>
    <x v="2"/>
    <x v="0"/>
    <m/>
    <m/>
    <m/>
    <m/>
    <n v="0"/>
    <x v="0"/>
    <s v="Z051"/>
    <e v="#N/A"/>
  </r>
  <r>
    <x v="1"/>
    <x v="286"/>
    <s v="ZS Substation Preventative"/>
    <x v="286"/>
    <x v="0"/>
    <m/>
    <x v="0"/>
    <m/>
    <m/>
    <x v="2"/>
    <x v="0"/>
    <m/>
    <m/>
    <m/>
    <m/>
    <n v="0"/>
    <x v="0"/>
    <s v="Z054"/>
    <e v="#N/A"/>
  </r>
  <r>
    <x v="1"/>
    <x v="287"/>
    <s v="ZS Substation Preventative"/>
    <x v="287"/>
    <x v="0"/>
    <m/>
    <x v="0"/>
    <m/>
    <m/>
    <x v="2"/>
    <x v="0"/>
    <m/>
    <m/>
    <m/>
    <m/>
    <n v="0"/>
    <x v="0"/>
    <s v="Z053"/>
    <e v="#N/A"/>
  </r>
  <r>
    <x v="1"/>
    <x v="288"/>
    <s v="ZS Substation Preventative"/>
    <x v="288"/>
    <x v="0"/>
    <m/>
    <x v="0"/>
    <m/>
    <m/>
    <x v="2"/>
    <x v="0"/>
    <m/>
    <m/>
    <m/>
    <m/>
    <n v="0"/>
    <x v="0"/>
    <s v="Z056"/>
    <e v="#N/A"/>
  </r>
  <r>
    <x v="1"/>
    <x v="289"/>
    <s v="ZS Substation Preventative"/>
    <x v="289"/>
    <x v="0"/>
    <m/>
    <x v="0"/>
    <m/>
    <m/>
    <x v="2"/>
    <x v="0"/>
    <m/>
    <m/>
    <m/>
    <m/>
    <n v="0"/>
    <x v="0"/>
    <s v="Z055"/>
    <e v="#N/A"/>
  </r>
  <r>
    <x v="1"/>
    <x v="290"/>
    <s v="ZS Substation Preventative"/>
    <x v="290"/>
    <x v="0"/>
    <m/>
    <x v="0"/>
    <m/>
    <m/>
    <x v="2"/>
    <x v="0"/>
    <m/>
    <m/>
    <m/>
    <m/>
    <n v="0"/>
    <x v="0"/>
    <s v="Z058"/>
    <e v="#N/A"/>
  </r>
  <r>
    <x v="1"/>
    <x v="291"/>
    <s v="ZS Substation Preventative"/>
    <x v="291"/>
    <x v="0"/>
    <m/>
    <x v="0"/>
    <m/>
    <m/>
    <x v="2"/>
    <x v="0"/>
    <m/>
    <m/>
    <m/>
    <m/>
    <n v="0"/>
    <x v="0"/>
    <s v="Z057"/>
    <e v="#N/A"/>
  </r>
  <r>
    <x v="1"/>
    <x v="292"/>
    <s v="ZS Substation Preventative"/>
    <x v="292"/>
    <x v="0"/>
    <m/>
    <x v="0"/>
    <m/>
    <m/>
    <x v="2"/>
    <x v="0"/>
    <m/>
    <m/>
    <m/>
    <m/>
    <n v="0"/>
    <x v="0"/>
    <s v="Z060"/>
    <e v="#N/A"/>
  </r>
  <r>
    <x v="1"/>
    <x v="293"/>
    <s v="ZS Substation Preventative"/>
    <x v="293"/>
    <x v="0"/>
    <m/>
    <x v="0"/>
    <m/>
    <m/>
    <x v="2"/>
    <x v="0"/>
    <m/>
    <m/>
    <m/>
    <m/>
    <n v="0"/>
    <x v="0"/>
    <s v="Z059"/>
    <e v="#N/A"/>
  </r>
  <r>
    <x v="1"/>
    <x v="294"/>
    <s v="ZS Substation Preventative"/>
    <x v="294"/>
    <x v="0"/>
    <m/>
    <x v="0"/>
    <m/>
    <m/>
    <x v="2"/>
    <x v="0"/>
    <m/>
    <m/>
    <m/>
    <m/>
    <n v="0"/>
    <x v="0"/>
    <s v="Z062"/>
    <e v="#N/A"/>
  </r>
  <r>
    <x v="1"/>
    <x v="295"/>
    <s v="ZS Substation Preventative"/>
    <x v="295"/>
    <x v="0"/>
    <m/>
    <x v="0"/>
    <m/>
    <m/>
    <x v="2"/>
    <x v="0"/>
    <m/>
    <m/>
    <m/>
    <m/>
    <n v="0"/>
    <x v="0"/>
    <s v="Z061"/>
    <e v="#N/A"/>
  </r>
  <r>
    <x v="1"/>
    <x v="296"/>
    <s v="ZS Substation Preventative"/>
    <x v="296"/>
    <x v="0"/>
    <m/>
    <x v="0"/>
    <m/>
    <m/>
    <x v="2"/>
    <x v="0"/>
    <m/>
    <m/>
    <m/>
    <m/>
    <n v="0"/>
    <x v="0"/>
    <s v="Z064"/>
    <e v="#N/A"/>
  </r>
  <r>
    <x v="1"/>
    <x v="297"/>
    <s v="ZS Substation Preventative"/>
    <x v="297"/>
    <x v="0"/>
    <m/>
    <x v="0"/>
    <m/>
    <m/>
    <x v="2"/>
    <x v="0"/>
    <m/>
    <m/>
    <m/>
    <m/>
    <n v="0"/>
    <x v="0"/>
    <s v="Z063"/>
    <e v="#N/A"/>
  </r>
  <r>
    <x v="1"/>
    <x v="298"/>
    <s v="ZS Substation Preventative"/>
    <x v="298"/>
    <x v="0"/>
    <m/>
    <x v="0"/>
    <m/>
    <m/>
    <x v="2"/>
    <x v="0"/>
    <m/>
    <m/>
    <m/>
    <m/>
    <n v="0"/>
    <x v="0"/>
    <s v="Z066"/>
    <e v="#N/A"/>
  </r>
  <r>
    <x v="1"/>
    <x v="299"/>
    <s v="ZS Substation Preventative"/>
    <x v="299"/>
    <x v="0"/>
    <m/>
    <x v="0"/>
    <m/>
    <m/>
    <x v="2"/>
    <x v="0"/>
    <m/>
    <m/>
    <m/>
    <m/>
    <n v="0"/>
    <x v="0"/>
    <s v="Z065"/>
    <e v="#N/A"/>
  </r>
  <r>
    <x v="1"/>
    <x v="300"/>
    <s v="ZS Substation Preventative"/>
    <x v="300"/>
    <x v="0"/>
    <m/>
    <x v="0"/>
    <m/>
    <m/>
    <x v="2"/>
    <x v="0"/>
    <m/>
    <m/>
    <m/>
    <m/>
    <n v="0"/>
    <x v="0"/>
    <s v="Z068"/>
    <e v="#N/A"/>
  </r>
  <r>
    <x v="1"/>
    <x v="301"/>
    <s v="ZS Substation Preventative"/>
    <x v="301"/>
    <x v="0"/>
    <m/>
    <x v="0"/>
    <m/>
    <m/>
    <x v="2"/>
    <x v="0"/>
    <m/>
    <m/>
    <m/>
    <m/>
    <n v="0"/>
    <x v="0"/>
    <s v="Z067"/>
    <e v="#N/A"/>
  </r>
  <r>
    <x v="1"/>
    <x v="302"/>
    <s v="ZS Substation Preventative"/>
    <x v="302"/>
    <x v="0"/>
    <m/>
    <x v="0"/>
    <m/>
    <m/>
    <x v="2"/>
    <x v="0"/>
    <m/>
    <m/>
    <m/>
    <m/>
    <n v="0"/>
    <x v="0"/>
    <s v="Z070"/>
    <e v="#N/A"/>
  </r>
  <r>
    <x v="1"/>
    <x v="303"/>
    <s v="ZS Substation Preventative"/>
    <x v="303"/>
    <x v="0"/>
    <m/>
    <x v="0"/>
    <m/>
    <m/>
    <x v="2"/>
    <x v="0"/>
    <m/>
    <m/>
    <m/>
    <m/>
    <n v="0"/>
    <x v="0"/>
    <s v="Z069"/>
    <e v="#N/A"/>
  </r>
  <r>
    <x v="1"/>
    <x v="304"/>
    <s v="ZS Substation Preventative"/>
    <x v="304"/>
    <x v="0"/>
    <m/>
    <x v="0"/>
    <m/>
    <m/>
    <x v="2"/>
    <x v="0"/>
    <m/>
    <m/>
    <m/>
    <m/>
    <n v="0"/>
    <x v="0"/>
    <s v="Z072"/>
    <e v="#N/A"/>
  </r>
  <r>
    <x v="1"/>
    <x v="305"/>
    <s v="ZS Substation Preventative"/>
    <x v="305"/>
    <x v="0"/>
    <m/>
    <x v="0"/>
    <m/>
    <m/>
    <x v="2"/>
    <x v="0"/>
    <m/>
    <m/>
    <m/>
    <m/>
    <n v="0"/>
    <x v="0"/>
    <s v="Z071"/>
    <e v="#N/A"/>
  </r>
  <r>
    <x v="1"/>
    <x v="306"/>
    <s v="ZS Substation Preventative"/>
    <x v="306"/>
    <x v="0"/>
    <m/>
    <x v="0"/>
    <m/>
    <m/>
    <x v="2"/>
    <x v="0"/>
    <m/>
    <m/>
    <m/>
    <m/>
    <n v="0"/>
    <x v="0"/>
    <s v="Z074"/>
    <e v="#N/A"/>
  </r>
  <r>
    <x v="1"/>
    <x v="307"/>
    <s v="ZS Substation Preventative"/>
    <x v="307"/>
    <x v="0"/>
    <m/>
    <x v="0"/>
    <m/>
    <m/>
    <x v="2"/>
    <x v="0"/>
    <m/>
    <m/>
    <m/>
    <m/>
    <n v="0"/>
    <x v="0"/>
    <s v="Z073"/>
    <e v="#N/A"/>
  </r>
  <r>
    <x v="1"/>
    <x v="308"/>
    <s v="ZS Substation Preventative"/>
    <x v="308"/>
    <x v="0"/>
    <m/>
    <x v="0"/>
    <m/>
    <m/>
    <x v="2"/>
    <x v="0"/>
    <m/>
    <m/>
    <m/>
    <m/>
    <n v="0"/>
    <x v="0"/>
    <s v="Z076"/>
    <e v="#N/A"/>
  </r>
  <r>
    <x v="1"/>
    <x v="309"/>
    <s v="ZS Substation Preventative"/>
    <x v="309"/>
    <x v="0"/>
    <m/>
    <x v="0"/>
    <m/>
    <m/>
    <x v="2"/>
    <x v="0"/>
    <m/>
    <m/>
    <m/>
    <m/>
    <n v="0"/>
    <x v="0"/>
    <s v="Z075"/>
    <e v="#N/A"/>
  </r>
  <r>
    <x v="1"/>
    <x v="310"/>
    <s v="ZS Substation Preventative"/>
    <x v="310"/>
    <x v="0"/>
    <m/>
    <x v="0"/>
    <m/>
    <m/>
    <x v="2"/>
    <x v="0"/>
    <m/>
    <m/>
    <m/>
    <m/>
    <n v="0"/>
    <x v="0"/>
    <s v="Z078"/>
    <e v="#N/A"/>
  </r>
  <r>
    <x v="1"/>
    <x v="311"/>
    <s v="ZS Substation Preventative"/>
    <x v="311"/>
    <x v="0"/>
    <m/>
    <x v="0"/>
    <m/>
    <m/>
    <x v="2"/>
    <x v="0"/>
    <m/>
    <m/>
    <m/>
    <m/>
    <n v="0"/>
    <x v="0"/>
    <s v="Z077"/>
    <e v="#N/A"/>
  </r>
  <r>
    <x v="1"/>
    <x v="312"/>
    <s v="ZS Substation Preventative"/>
    <x v="312"/>
    <x v="0"/>
    <m/>
    <x v="0"/>
    <m/>
    <m/>
    <x v="2"/>
    <x v="0"/>
    <m/>
    <m/>
    <m/>
    <m/>
    <n v="0"/>
    <x v="0"/>
    <s v="Z080"/>
    <e v="#N/A"/>
  </r>
  <r>
    <x v="1"/>
    <x v="313"/>
    <s v="ZS Substation Preventative"/>
    <x v="313"/>
    <x v="0"/>
    <m/>
    <x v="0"/>
    <m/>
    <m/>
    <x v="2"/>
    <x v="0"/>
    <m/>
    <m/>
    <m/>
    <m/>
    <n v="0"/>
    <x v="0"/>
    <s v="Z079"/>
    <e v="#N/A"/>
  </r>
  <r>
    <x v="1"/>
    <x v="314"/>
    <s v="ZS Substation Preventative"/>
    <x v="314"/>
    <x v="0"/>
    <m/>
    <x v="0"/>
    <m/>
    <m/>
    <x v="2"/>
    <x v="0"/>
    <m/>
    <m/>
    <m/>
    <m/>
    <n v="0"/>
    <x v="0"/>
    <s v="Z082"/>
    <e v="#N/A"/>
  </r>
  <r>
    <x v="1"/>
    <x v="315"/>
    <s v="ZS Substation Preventative"/>
    <x v="315"/>
    <x v="0"/>
    <m/>
    <x v="0"/>
    <m/>
    <m/>
    <x v="2"/>
    <x v="0"/>
    <m/>
    <m/>
    <m/>
    <m/>
    <n v="0"/>
    <x v="0"/>
    <s v="Z081"/>
    <e v="#N/A"/>
  </r>
  <r>
    <x v="1"/>
    <x v="316"/>
    <s v="ZS Substation Preventative"/>
    <x v="316"/>
    <x v="0"/>
    <m/>
    <x v="0"/>
    <m/>
    <m/>
    <x v="2"/>
    <x v="0"/>
    <m/>
    <m/>
    <m/>
    <m/>
    <n v="0"/>
    <x v="0"/>
    <s v="Z084"/>
    <e v="#N/A"/>
  </r>
  <r>
    <x v="1"/>
    <x v="317"/>
    <s v="ZS Substation Preventative"/>
    <x v="317"/>
    <x v="0"/>
    <m/>
    <x v="0"/>
    <m/>
    <m/>
    <x v="2"/>
    <x v="0"/>
    <m/>
    <m/>
    <m/>
    <m/>
    <n v="0"/>
    <x v="0"/>
    <s v="Z083"/>
    <e v="#N/A"/>
  </r>
  <r>
    <x v="1"/>
    <x v="318"/>
    <s v="ZS Substation Preventative"/>
    <x v="318"/>
    <x v="0"/>
    <m/>
    <x v="0"/>
    <m/>
    <m/>
    <x v="2"/>
    <x v="0"/>
    <m/>
    <m/>
    <m/>
    <m/>
    <n v="0"/>
    <x v="0"/>
    <s v="Z085"/>
    <e v="#N/A"/>
  </r>
  <r>
    <x v="1"/>
    <x v="319"/>
    <s v="ZS Substation Preventative"/>
    <x v="319"/>
    <x v="0"/>
    <m/>
    <x v="0"/>
    <m/>
    <m/>
    <x v="2"/>
    <x v="0"/>
    <m/>
    <m/>
    <m/>
    <m/>
    <n v="0"/>
    <x v="0"/>
    <s v="Z215"/>
    <e v="#N/A"/>
  </r>
  <r>
    <x v="1"/>
    <x v="320"/>
    <s v="ZS Substation Preventative"/>
    <x v="320"/>
    <x v="0"/>
    <m/>
    <x v="0"/>
    <m/>
    <m/>
    <x v="2"/>
    <x v="0"/>
    <m/>
    <m/>
    <m/>
    <m/>
    <n v="0"/>
    <x v="0"/>
    <s v="Z214"/>
    <e v="#N/A"/>
  </r>
  <r>
    <x v="1"/>
    <x v="321"/>
    <s v="ZS Substation Preventative"/>
    <x v="321"/>
    <x v="0"/>
    <m/>
    <x v="0"/>
    <m/>
    <m/>
    <x v="2"/>
    <x v="0"/>
    <m/>
    <m/>
    <m/>
    <m/>
    <n v="0"/>
    <x v="0"/>
    <s v="Z232"/>
    <e v="#N/A"/>
  </r>
  <r>
    <x v="1"/>
    <x v="322"/>
    <s v="ZS Substation Preventative"/>
    <x v="322"/>
    <x v="0"/>
    <m/>
    <x v="0"/>
    <m/>
    <m/>
    <x v="2"/>
    <x v="0"/>
    <m/>
    <m/>
    <m/>
    <m/>
    <n v="0"/>
    <x v="0"/>
    <s v="Z087"/>
    <e v="#N/A"/>
  </r>
  <r>
    <x v="1"/>
    <x v="323"/>
    <s v="ZS Substation Preventative"/>
    <x v="323"/>
    <x v="0"/>
    <m/>
    <x v="0"/>
    <m/>
    <m/>
    <x v="2"/>
    <x v="0"/>
    <m/>
    <m/>
    <m/>
    <m/>
    <n v="0"/>
    <x v="0"/>
    <s v="Z086"/>
    <e v="#N/A"/>
  </r>
  <r>
    <x v="1"/>
    <x v="324"/>
    <s v="ZS Substation Preventative"/>
    <x v="324"/>
    <x v="0"/>
    <m/>
    <x v="0"/>
    <m/>
    <m/>
    <x v="2"/>
    <x v="0"/>
    <m/>
    <m/>
    <m/>
    <m/>
    <n v="0"/>
    <x v="0"/>
    <s v="Z089"/>
    <e v="#N/A"/>
  </r>
  <r>
    <x v="1"/>
    <x v="325"/>
    <s v="ZS Substation Preventative"/>
    <x v="325"/>
    <x v="0"/>
    <m/>
    <x v="0"/>
    <m/>
    <m/>
    <x v="2"/>
    <x v="0"/>
    <m/>
    <m/>
    <m/>
    <m/>
    <n v="0"/>
    <x v="0"/>
    <s v="Z088"/>
    <e v="#N/A"/>
  </r>
  <r>
    <x v="1"/>
    <x v="326"/>
    <s v="ZS Substation Preventative"/>
    <x v="326"/>
    <x v="0"/>
    <m/>
    <x v="0"/>
    <m/>
    <m/>
    <x v="2"/>
    <x v="0"/>
    <m/>
    <m/>
    <m/>
    <m/>
    <n v="0"/>
    <x v="0"/>
    <s v="Z091"/>
    <e v="#N/A"/>
  </r>
  <r>
    <x v="1"/>
    <x v="327"/>
    <s v="ZS Substation Preventative"/>
    <x v="327"/>
    <x v="0"/>
    <m/>
    <x v="0"/>
    <m/>
    <m/>
    <x v="2"/>
    <x v="0"/>
    <m/>
    <m/>
    <m/>
    <m/>
    <n v="0"/>
    <x v="0"/>
    <s v="Z090"/>
    <e v="#N/A"/>
  </r>
  <r>
    <x v="1"/>
    <x v="328"/>
    <s v="ZS Substation Preventative"/>
    <x v="328"/>
    <x v="0"/>
    <m/>
    <x v="0"/>
    <m/>
    <m/>
    <x v="2"/>
    <x v="0"/>
    <m/>
    <m/>
    <m/>
    <m/>
    <n v="0"/>
    <x v="0"/>
    <s v="Z093"/>
    <e v="#N/A"/>
  </r>
  <r>
    <x v="1"/>
    <x v="329"/>
    <s v="ZS Substation Preventative"/>
    <x v="329"/>
    <x v="0"/>
    <m/>
    <x v="0"/>
    <m/>
    <m/>
    <x v="2"/>
    <x v="0"/>
    <m/>
    <m/>
    <m/>
    <m/>
    <n v="0"/>
    <x v="0"/>
    <s v="Z092"/>
    <e v="#N/A"/>
  </r>
  <r>
    <x v="1"/>
    <x v="330"/>
    <s v="ZS Substation Preventative"/>
    <x v="330"/>
    <x v="0"/>
    <m/>
    <x v="0"/>
    <m/>
    <m/>
    <x v="2"/>
    <x v="0"/>
    <m/>
    <m/>
    <m/>
    <m/>
    <n v="0"/>
    <x v="0"/>
    <s v="Z095"/>
    <e v="#N/A"/>
  </r>
  <r>
    <x v="1"/>
    <x v="331"/>
    <s v="ZS Substation Preventative"/>
    <x v="331"/>
    <x v="0"/>
    <m/>
    <x v="0"/>
    <m/>
    <m/>
    <x v="2"/>
    <x v="0"/>
    <m/>
    <m/>
    <m/>
    <m/>
    <n v="0"/>
    <x v="0"/>
    <s v="Z094"/>
    <e v="#N/A"/>
  </r>
  <r>
    <x v="1"/>
    <x v="332"/>
    <s v="ZS Substation Corrective"/>
    <x v="332"/>
    <x v="189"/>
    <s v="X0EB"/>
    <x v="0"/>
    <m/>
    <m/>
    <x v="2"/>
    <x v="16"/>
    <s v="{broken}"/>
    <s v="(any reason)"/>
    <m/>
    <m/>
    <n v="1"/>
    <x v="0"/>
    <s v="Y05RX0EB"/>
    <s v="CB014001"/>
  </r>
  <r>
    <x v="1"/>
    <x v="332"/>
    <s v="ZS Substation Corrective"/>
    <x v="332"/>
    <x v="190"/>
    <s v="X0EC"/>
    <x v="0"/>
    <m/>
    <m/>
    <x v="2"/>
    <x v="16"/>
    <s v="{broken}"/>
    <s v="(any reason)"/>
    <m/>
    <m/>
    <n v="1"/>
    <x v="0"/>
    <s v="Y05RX0EC"/>
    <s v="CB014001"/>
  </r>
  <r>
    <x v="1"/>
    <x v="332"/>
    <s v="ZS Substation Corrective"/>
    <x v="332"/>
    <x v="191"/>
    <s v="X0ED"/>
    <x v="0"/>
    <m/>
    <m/>
    <x v="2"/>
    <x v="16"/>
    <s v="{broken}"/>
    <s v="(operations)"/>
    <m/>
    <m/>
    <n v="1"/>
    <x v="0"/>
    <s v="Y05RX0ED"/>
    <s v="CB014001"/>
  </r>
  <r>
    <x v="1"/>
    <x v="333"/>
    <s v="ZS Substation Corrective"/>
    <x v="333"/>
    <x v="192"/>
    <s v="X0EE"/>
    <x v="0"/>
    <m/>
    <m/>
    <x v="2"/>
    <x v="16"/>
    <s v="{broken}"/>
    <s v="(operations)"/>
    <m/>
    <m/>
    <n v="1"/>
    <x v="0"/>
    <s v="Y06KX0EE"/>
    <s v="CB054501"/>
  </r>
  <r>
    <x v="1"/>
    <x v="332"/>
    <s v="ZS Substation Corrective"/>
    <x v="332"/>
    <x v="193"/>
    <s v="X0EF"/>
    <x v="0"/>
    <m/>
    <m/>
    <x v="2"/>
    <x v="16"/>
    <s v="{contaminated}"/>
    <s v="(operations)"/>
    <m/>
    <m/>
    <n v="1"/>
    <x v="0"/>
    <s v="Y05RX0EF"/>
    <s v="CB011901"/>
  </r>
  <r>
    <x v="1"/>
    <x v="332"/>
    <s v="ZS Substation Corrective"/>
    <x v="332"/>
    <x v="194"/>
    <s v="X0EG"/>
    <x v="0"/>
    <m/>
    <m/>
    <x v="2"/>
    <x v="16"/>
    <s v="{contaminated}"/>
    <s v="(operations)"/>
    <m/>
    <m/>
    <n v="1"/>
    <x v="0"/>
    <s v="Y05RX0EG"/>
    <s v="CB011901"/>
  </r>
  <r>
    <x v="1"/>
    <x v="332"/>
    <s v="ZS Substation Corrective"/>
    <x v="332"/>
    <x v="195"/>
    <s v="X0EH"/>
    <x v="0"/>
    <m/>
    <m/>
    <x v="2"/>
    <x v="16"/>
    <s v="{contaminated}"/>
    <s v="(any reason)"/>
    <m/>
    <m/>
    <n v="1"/>
    <x v="0"/>
    <s v="Y05RX0EH"/>
    <s v="CB012001"/>
  </r>
  <r>
    <x v="1"/>
    <x v="219"/>
    <s v="ZS Substation Corrective"/>
    <x v="219"/>
    <x v="196"/>
    <s v="X0YS"/>
    <x v="0"/>
    <m/>
    <m/>
    <x v="2"/>
    <x v="14"/>
    <s v="{broken}"/>
    <s v="(any reason)"/>
    <m/>
    <m/>
    <n v="1"/>
    <x v="0"/>
    <s v="Y01WX0YS"/>
    <s v="CB054501"/>
  </r>
  <r>
    <x v="1"/>
    <x v="187"/>
    <s v="ZS Substation Corrective"/>
    <x v="187"/>
    <x v="197"/>
    <s v="X0EZ"/>
    <x v="0"/>
    <m/>
    <m/>
    <x v="2"/>
    <x v="4"/>
    <s v="{leaking}"/>
    <s v="(any reason)"/>
    <m/>
    <m/>
    <n v="1"/>
    <x v="0"/>
    <s v="Y01FX0EZ"/>
    <s v="CB020703"/>
  </r>
  <r>
    <x v="1"/>
    <x v="16"/>
    <s v="ZS Substation Corrective"/>
    <x v="16"/>
    <x v="198"/>
    <s v="X0F0"/>
    <x v="0"/>
    <m/>
    <m/>
    <x v="2"/>
    <x v="3"/>
    <s v="{damaged}"/>
    <s v="(operations)"/>
    <m/>
    <m/>
    <n v="1"/>
    <x v="0"/>
    <s v="Y02BX0F0"/>
    <s v="CB010301"/>
  </r>
  <r>
    <x v="1"/>
    <x v="16"/>
    <s v="ZS Substation Corrective"/>
    <x v="16"/>
    <x v="199"/>
    <s v="X0F1"/>
    <x v="0"/>
    <m/>
    <m/>
    <x v="2"/>
    <x v="3"/>
    <s v="{damaged}"/>
    <s v="(operations)"/>
    <m/>
    <m/>
    <n v="1"/>
    <x v="0"/>
    <s v="Y02BX0F1"/>
    <s v="CB010301"/>
  </r>
  <r>
    <x v="1"/>
    <x v="16"/>
    <s v="ZS Substation Corrective"/>
    <x v="16"/>
    <x v="200"/>
    <s v="X0F2"/>
    <x v="0"/>
    <m/>
    <m/>
    <x v="2"/>
    <x v="3"/>
    <s v="{damaged}"/>
    <s v="(any reason)"/>
    <m/>
    <m/>
    <n v="1"/>
    <x v="0"/>
    <s v="Y02BX0F2"/>
    <s v="CB010301"/>
  </r>
  <r>
    <x v="1"/>
    <x v="16"/>
    <s v="ZS Substation Corrective"/>
    <x v="16"/>
    <x v="201"/>
    <s v="X0F3"/>
    <x v="0"/>
    <m/>
    <m/>
    <x v="2"/>
    <x v="3"/>
    <s v="{damaged}"/>
    <s v="(any reason)"/>
    <m/>
    <m/>
    <n v="1"/>
    <x v="0"/>
    <s v="Y02BX0F3"/>
    <s v="CB010301"/>
  </r>
  <r>
    <x v="1"/>
    <x v="16"/>
    <s v="ZS Substation Corrective"/>
    <x v="16"/>
    <x v="202"/>
    <s v="X0F4"/>
    <x v="0"/>
    <m/>
    <m/>
    <x v="2"/>
    <x v="3"/>
    <s v="{high resistance}"/>
    <s v="(operations)"/>
    <m/>
    <m/>
    <n v="1"/>
    <x v="0"/>
    <s v="Y02BX0F4"/>
    <s v="CB010301"/>
  </r>
  <r>
    <x v="1"/>
    <x v="334"/>
    <s v="ZS Substation Corrective"/>
    <x v="334"/>
    <x v="0"/>
    <m/>
    <x v="0"/>
    <m/>
    <m/>
    <x v="0"/>
    <x v="0"/>
    <m/>
    <m/>
    <m/>
    <m/>
    <n v="0"/>
    <x v="0"/>
    <s v="Y08O"/>
    <e v="#N/A"/>
  </r>
  <r>
    <x v="1"/>
    <x v="16"/>
    <s v="ZS Substation Corrective"/>
    <x v="16"/>
    <x v="203"/>
    <s v="X0F5"/>
    <x v="0"/>
    <m/>
    <m/>
    <x v="2"/>
    <x v="3"/>
    <s v="{high resistance}"/>
    <s v="(any reason)"/>
    <m/>
    <m/>
    <n v="1"/>
    <x v="0"/>
    <s v="Y02BX0F5"/>
    <s v="CB010301"/>
  </r>
  <r>
    <x v="1"/>
    <x v="16"/>
    <s v="ZS Substation Corrective"/>
    <x v="16"/>
    <x v="204"/>
    <s v="X0F6"/>
    <x v="0"/>
    <m/>
    <m/>
    <x v="2"/>
    <x v="3"/>
    <s v="{broken}"/>
    <s v="(any reason)"/>
    <m/>
    <m/>
    <n v="1"/>
    <x v="0"/>
    <s v="Y02BX0F6"/>
    <s v="CB010301"/>
  </r>
  <r>
    <x v="1"/>
    <x v="140"/>
    <s v="ZS Substation Corrective"/>
    <x v="140"/>
    <x v="205"/>
    <s v="X0FD"/>
    <x v="0"/>
    <m/>
    <m/>
    <x v="2"/>
    <x v="8"/>
    <s v="{loss of dielectric strength}"/>
    <s v="(any reason)"/>
    <m/>
    <m/>
    <n v="1"/>
    <x v="0"/>
    <s v="Y012X0FD"/>
    <s v="CB030103"/>
  </r>
  <r>
    <x v="1"/>
    <x v="335"/>
    <s v="ZS Projects"/>
    <x v="335"/>
    <x v="0"/>
    <m/>
    <x v="0"/>
    <m/>
    <m/>
    <x v="2"/>
    <x v="0"/>
    <m/>
    <m/>
    <m/>
    <m/>
    <n v="0"/>
    <x v="0"/>
    <s v="W008"/>
    <e v="#N/A"/>
  </r>
  <r>
    <x v="1"/>
    <x v="141"/>
    <s v="ZS Substation Corrective"/>
    <x v="141"/>
    <x v="205"/>
    <s v="X0FD"/>
    <x v="0"/>
    <m/>
    <m/>
    <x v="2"/>
    <x v="8"/>
    <s v="{loss of dielectric strength}"/>
    <s v="(any reason)"/>
    <m/>
    <m/>
    <n v="2"/>
    <x v="0"/>
    <s v="Y013X0FD"/>
    <s v="CB030103"/>
  </r>
  <r>
    <x v="1"/>
    <x v="133"/>
    <s v="ZS Substation Corrective"/>
    <x v="133"/>
    <x v="206"/>
    <s v="X0FE"/>
    <x v="0"/>
    <m/>
    <m/>
    <x v="2"/>
    <x v="8"/>
    <s v="{loss of dielectric strength}"/>
    <s v="(surface contamination)"/>
    <m/>
    <m/>
    <n v="1"/>
    <x v="0"/>
    <s v="Y00RX0FE"/>
    <s v="CB030103"/>
  </r>
  <r>
    <x v="1"/>
    <x v="133"/>
    <s v="ZS Substation Corrective"/>
    <x v="133"/>
    <x v="207"/>
    <s v="X0FF"/>
    <x v="0"/>
    <m/>
    <m/>
    <x v="2"/>
    <x v="7"/>
    <s v="{broken}"/>
    <s v="(operations)"/>
    <m/>
    <m/>
    <n v="1"/>
    <x v="0"/>
    <s v="Y00RX0FF"/>
    <s v="CB030103"/>
  </r>
  <r>
    <x v="1"/>
    <x v="132"/>
    <s v="ZS Substation Corrective"/>
    <x v="132"/>
    <x v="207"/>
    <s v="X0FF"/>
    <x v="0"/>
    <m/>
    <m/>
    <x v="2"/>
    <x v="7"/>
    <s v="{broken}"/>
    <s v="(operations)"/>
    <m/>
    <m/>
    <n v="2"/>
    <x v="0"/>
    <s v="Y00SX0FF"/>
    <s v="CB030103"/>
  </r>
  <r>
    <x v="1"/>
    <x v="183"/>
    <s v="ZS Substation Corrective"/>
    <x v="183"/>
    <x v="208"/>
    <s v="X0FG"/>
    <x v="0"/>
    <m/>
    <m/>
    <x v="2"/>
    <x v="3"/>
    <s v="{damaged}"/>
    <s v="(operations)"/>
    <m/>
    <m/>
    <n v="1"/>
    <x v="0"/>
    <s v="Y077X0FG"/>
    <s v="CB030101"/>
  </r>
  <r>
    <x v="1"/>
    <x v="140"/>
    <s v="ZS Substation Corrective"/>
    <x v="140"/>
    <x v="208"/>
    <s v="X0FG"/>
    <x v="0"/>
    <m/>
    <m/>
    <x v="2"/>
    <x v="3"/>
    <s v="{damaged}"/>
    <s v="(operations)"/>
    <m/>
    <m/>
    <n v="2"/>
    <x v="0"/>
    <s v="Y012X0FG"/>
    <s v="CB031001"/>
  </r>
  <r>
    <x v="1"/>
    <x v="141"/>
    <s v="ZS Substation Corrective"/>
    <x v="141"/>
    <x v="208"/>
    <s v="X0FG"/>
    <x v="0"/>
    <m/>
    <m/>
    <x v="2"/>
    <x v="3"/>
    <s v="{damaged}"/>
    <s v="(operations)"/>
    <m/>
    <m/>
    <n v="3"/>
    <x v="0"/>
    <s v="Y013X0FG"/>
    <s v="CB031001"/>
  </r>
  <r>
    <x v="1"/>
    <x v="16"/>
    <s v="ZS Substation Corrective"/>
    <x v="16"/>
    <x v="208"/>
    <s v="X0FG"/>
    <x v="0"/>
    <m/>
    <m/>
    <x v="2"/>
    <x v="3"/>
    <s v="{damaged}"/>
    <s v="(operations)"/>
    <m/>
    <m/>
    <n v="4"/>
    <x v="0"/>
    <s v="Y02BX0FG"/>
    <s v="CB020702"/>
  </r>
  <r>
    <x v="1"/>
    <x v="183"/>
    <s v="ZS Substation Corrective"/>
    <x v="183"/>
    <x v="209"/>
    <s v="X0FH"/>
    <x v="0"/>
    <m/>
    <m/>
    <x v="2"/>
    <x v="3"/>
    <s v="{damaged}"/>
    <s v="(operations)"/>
    <m/>
    <m/>
    <n v="1"/>
    <x v="0"/>
    <s v="Y077X0FH"/>
    <s v="CB030101"/>
  </r>
  <r>
    <x v="1"/>
    <x v="140"/>
    <s v="ZS Substation Corrective"/>
    <x v="140"/>
    <x v="209"/>
    <s v="X0FH"/>
    <x v="0"/>
    <m/>
    <m/>
    <x v="2"/>
    <x v="3"/>
    <s v="{damaged}"/>
    <s v="(operations)"/>
    <m/>
    <m/>
    <n v="2"/>
    <x v="0"/>
    <s v="Y012X0FH"/>
    <s v="CB031001"/>
  </r>
  <r>
    <x v="1"/>
    <x v="141"/>
    <s v="ZS Substation Corrective"/>
    <x v="141"/>
    <x v="209"/>
    <s v="X0FH"/>
    <x v="0"/>
    <m/>
    <m/>
    <x v="2"/>
    <x v="3"/>
    <s v="{damaged}"/>
    <s v="(operations)"/>
    <m/>
    <m/>
    <n v="3"/>
    <x v="0"/>
    <s v="Y013X0FH"/>
    <s v="CB031001"/>
  </r>
  <r>
    <x v="1"/>
    <x v="16"/>
    <s v="ZS Substation Corrective"/>
    <x v="16"/>
    <x v="209"/>
    <s v="X0FH"/>
    <x v="0"/>
    <m/>
    <m/>
    <x v="2"/>
    <x v="3"/>
    <s v="{damaged}"/>
    <s v="(operations)"/>
    <m/>
    <m/>
    <n v="4"/>
    <x v="0"/>
    <s v="Y02BX0FH"/>
    <s v="CB020702"/>
  </r>
  <r>
    <x v="1"/>
    <x v="333"/>
    <s v="ZS Substation Corrective"/>
    <x v="333"/>
    <x v="209"/>
    <s v="X0FH"/>
    <x v="0"/>
    <m/>
    <m/>
    <x v="2"/>
    <x v="3"/>
    <s v="{damaged}"/>
    <s v="(operations)"/>
    <m/>
    <m/>
    <n v="5"/>
    <x v="0"/>
    <s v="Y06KX0FH"/>
    <s v="CB030103"/>
  </r>
  <r>
    <x v="1"/>
    <x v="16"/>
    <s v="ZS Substation Corrective"/>
    <x v="16"/>
    <x v="210"/>
    <s v="X0YU"/>
    <x v="0"/>
    <m/>
    <m/>
    <x v="2"/>
    <x v="3"/>
    <s v="{damaged}"/>
    <s v="(any reason)"/>
    <m/>
    <m/>
    <n v="1"/>
    <x v="0"/>
    <s v="Y02BX0YU"/>
    <s v="CB054501"/>
  </r>
  <r>
    <x v="1"/>
    <x v="16"/>
    <s v="ZS Substation Corrective"/>
    <x v="16"/>
    <x v="211"/>
    <s v="X0FJ"/>
    <x v="0"/>
    <m/>
    <m/>
    <x v="2"/>
    <x v="3"/>
    <s v="{damaged}"/>
    <s v="(any reason)"/>
    <m/>
    <m/>
    <n v="1"/>
    <x v="0"/>
    <s v="Y02BX0FJ"/>
    <s v="CB054501"/>
  </r>
  <r>
    <x v="1"/>
    <x v="16"/>
    <s v="ZS Substation Corrective"/>
    <x v="16"/>
    <x v="212"/>
    <s v="X0FK"/>
    <x v="0"/>
    <m/>
    <m/>
    <x v="2"/>
    <x v="3"/>
    <s v="{loose}"/>
    <s v="(any reason)"/>
    <m/>
    <m/>
    <n v="1"/>
    <x v="0"/>
    <s v="Y02BX0FK"/>
    <s v="CB014601"/>
  </r>
  <r>
    <x v="0"/>
    <x v="336"/>
    <s v="ZS Substation Corrective"/>
    <x v="336"/>
    <x v="0"/>
    <m/>
    <x v="0"/>
    <m/>
    <m/>
    <x v="0"/>
    <x v="0"/>
    <m/>
    <m/>
    <m/>
    <m/>
    <n v="0"/>
    <x v="0"/>
    <s v="CA1"/>
    <e v="#N/A"/>
  </r>
  <r>
    <x v="0"/>
    <x v="337"/>
    <s v="ZS Substation Corrective"/>
    <x v="337"/>
    <x v="0"/>
    <m/>
    <x v="0"/>
    <m/>
    <m/>
    <x v="0"/>
    <x v="0"/>
    <m/>
    <m/>
    <m/>
    <m/>
    <n v="0"/>
    <x v="0"/>
    <s v="CA2"/>
    <e v="#N/A"/>
  </r>
  <r>
    <x v="0"/>
    <x v="338"/>
    <s v="ZS Substation Corrective"/>
    <x v="338"/>
    <x v="0"/>
    <m/>
    <x v="0"/>
    <m/>
    <m/>
    <x v="0"/>
    <x v="0"/>
    <m/>
    <m/>
    <m/>
    <m/>
    <n v="0"/>
    <x v="0"/>
    <s v="CA3"/>
    <e v="#N/A"/>
  </r>
  <r>
    <x v="0"/>
    <x v="339"/>
    <s v="ZS Substation Corrective"/>
    <x v="339"/>
    <x v="0"/>
    <m/>
    <x v="0"/>
    <m/>
    <m/>
    <x v="0"/>
    <x v="0"/>
    <m/>
    <m/>
    <m/>
    <m/>
    <n v="0"/>
    <x v="0"/>
    <s v="CA5"/>
    <e v="#N/A"/>
  </r>
  <r>
    <x v="1"/>
    <x v="340"/>
    <s v="ZS Projects"/>
    <x v="340"/>
    <x v="0"/>
    <m/>
    <x v="0"/>
    <m/>
    <m/>
    <x v="0"/>
    <x v="0"/>
    <m/>
    <m/>
    <m/>
    <m/>
    <n v="0"/>
    <x v="0"/>
    <s v="W001"/>
    <e v="#N/A"/>
  </r>
  <r>
    <x v="1"/>
    <x v="341"/>
    <s v="ZS Projects"/>
    <x v="341"/>
    <x v="0"/>
    <m/>
    <x v="0"/>
    <m/>
    <m/>
    <x v="0"/>
    <x v="0"/>
    <m/>
    <m/>
    <m/>
    <m/>
    <n v="0"/>
    <x v="0"/>
    <s v="W002"/>
    <e v="#N/A"/>
  </r>
  <r>
    <x v="1"/>
    <x v="342"/>
    <s v="ZS Projects"/>
    <x v="342"/>
    <x v="0"/>
    <m/>
    <x v="0"/>
    <m/>
    <m/>
    <x v="0"/>
    <x v="0"/>
    <m/>
    <m/>
    <m/>
    <m/>
    <n v="0"/>
    <x v="0"/>
    <s v="W003"/>
    <e v="#N/A"/>
  </r>
  <r>
    <x v="1"/>
    <x v="343"/>
    <s v="ZS Projects"/>
    <x v="343"/>
    <x v="0"/>
    <m/>
    <x v="0"/>
    <m/>
    <m/>
    <x v="0"/>
    <x v="0"/>
    <m/>
    <m/>
    <m/>
    <m/>
    <n v="0"/>
    <x v="0"/>
    <s v="W004"/>
    <e v="#N/A"/>
  </r>
  <r>
    <x v="1"/>
    <x v="344"/>
    <s v="ZS Projects"/>
    <x v="344"/>
    <x v="0"/>
    <m/>
    <x v="0"/>
    <m/>
    <m/>
    <x v="0"/>
    <x v="0"/>
    <m/>
    <m/>
    <m/>
    <m/>
    <n v="0"/>
    <x v="0"/>
    <s v="W005"/>
    <e v="#N/A"/>
  </r>
  <r>
    <x v="1"/>
    <x v="345"/>
    <s v="ZS Projects"/>
    <x v="345"/>
    <x v="0"/>
    <m/>
    <x v="0"/>
    <m/>
    <m/>
    <x v="0"/>
    <x v="0"/>
    <m/>
    <m/>
    <m/>
    <m/>
    <n v="0"/>
    <x v="0"/>
    <s v="W006"/>
    <e v="#N/A"/>
  </r>
  <r>
    <x v="1"/>
    <x v="346"/>
    <s v="ZS Projects"/>
    <x v="346"/>
    <x v="0"/>
    <m/>
    <x v="0"/>
    <m/>
    <m/>
    <x v="0"/>
    <x v="0"/>
    <m/>
    <m/>
    <m/>
    <m/>
    <n v="0"/>
    <x v="0"/>
    <s v="W007"/>
    <e v="#N/A"/>
  </r>
  <r>
    <x v="1"/>
    <x v="16"/>
    <s v="ZS Substation Corrective"/>
    <x v="16"/>
    <x v="213"/>
    <s v="X0FL"/>
    <x v="0"/>
    <m/>
    <m/>
    <x v="2"/>
    <x v="3"/>
    <s v="{high resistance}"/>
    <s v="(build up of material)"/>
    <m/>
    <m/>
    <n v="1"/>
    <x v="0"/>
    <s v="Y02BX0FL"/>
    <s v="CB011901"/>
  </r>
  <r>
    <x v="1"/>
    <x v="347"/>
    <s v="ZS Projects"/>
    <x v="347"/>
    <x v="0"/>
    <m/>
    <x v="0"/>
    <m/>
    <m/>
    <x v="0"/>
    <x v="0"/>
    <m/>
    <m/>
    <m/>
    <m/>
    <n v="0"/>
    <x v="0"/>
    <s v="W009"/>
    <e v="#N/A"/>
  </r>
  <r>
    <x v="1"/>
    <x v="348"/>
    <s v="ZS Projects"/>
    <x v="348"/>
    <x v="0"/>
    <m/>
    <x v="0"/>
    <m/>
    <m/>
    <x v="0"/>
    <x v="0"/>
    <m/>
    <m/>
    <m/>
    <m/>
    <n v="0"/>
    <x v="0"/>
    <s v="W00A"/>
    <e v="#N/A"/>
  </r>
  <r>
    <x v="1"/>
    <x v="349"/>
    <s v="ZS Projects"/>
    <x v="349"/>
    <x v="0"/>
    <m/>
    <x v="0"/>
    <m/>
    <m/>
    <x v="0"/>
    <x v="0"/>
    <m/>
    <m/>
    <m/>
    <m/>
    <n v="0"/>
    <x v="0"/>
    <s v="W00B"/>
    <e v="#N/A"/>
  </r>
  <r>
    <x v="1"/>
    <x v="350"/>
    <s v="ZS Projects"/>
    <x v="350"/>
    <x v="0"/>
    <m/>
    <x v="0"/>
    <m/>
    <m/>
    <x v="0"/>
    <x v="0"/>
    <m/>
    <m/>
    <m/>
    <m/>
    <n v="0"/>
    <x v="0"/>
    <s v="W00C"/>
    <e v="#N/A"/>
  </r>
  <r>
    <x v="1"/>
    <x v="351"/>
    <s v="ZS Projects"/>
    <x v="351"/>
    <x v="0"/>
    <m/>
    <x v="0"/>
    <m/>
    <m/>
    <x v="0"/>
    <x v="0"/>
    <m/>
    <m/>
    <m/>
    <m/>
    <n v="0"/>
    <x v="0"/>
    <s v="W00T"/>
    <e v="#N/A"/>
  </r>
  <r>
    <x v="1"/>
    <x v="352"/>
    <s v="ZS Projects"/>
    <x v="352"/>
    <x v="0"/>
    <m/>
    <x v="0"/>
    <m/>
    <m/>
    <x v="0"/>
    <x v="0"/>
    <m/>
    <m/>
    <m/>
    <m/>
    <n v="0"/>
    <x v="0"/>
    <s v="W00D"/>
    <e v="#N/A"/>
  </r>
  <r>
    <x v="1"/>
    <x v="353"/>
    <s v="ZS Projects"/>
    <x v="353"/>
    <x v="0"/>
    <m/>
    <x v="0"/>
    <m/>
    <m/>
    <x v="0"/>
    <x v="0"/>
    <m/>
    <m/>
    <m/>
    <m/>
    <n v="0"/>
    <x v="0"/>
    <s v="W00Q"/>
    <e v="#N/A"/>
  </r>
  <r>
    <x v="1"/>
    <x v="354"/>
    <s v="ZS Projects"/>
    <x v="354"/>
    <x v="0"/>
    <m/>
    <x v="0"/>
    <m/>
    <m/>
    <x v="1"/>
    <x v="1"/>
    <m/>
    <m/>
    <m/>
    <m/>
    <n v="0"/>
    <x v="3"/>
    <s v="W00E"/>
    <m/>
  </r>
  <r>
    <x v="1"/>
    <x v="355"/>
    <s v="ZS Projects"/>
    <x v="355"/>
    <x v="0"/>
    <m/>
    <x v="0"/>
    <m/>
    <m/>
    <x v="0"/>
    <x v="0"/>
    <m/>
    <m/>
    <m/>
    <m/>
    <n v="0"/>
    <x v="0"/>
    <s v="W00F"/>
    <e v="#N/A"/>
  </r>
  <r>
    <x v="1"/>
    <x v="356"/>
    <s v="ZS Projects"/>
    <x v="356"/>
    <x v="0"/>
    <m/>
    <x v="0"/>
    <m/>
    <m/>
    <x v="0"/>
    <x v="0"/>
    <m/>
    <m/>
    <m/>
    <m/>
    <n v="0"/>
    <x v="0"/>
    <s v="W00G"/>
    <e v="#N/A"/>
  </r>
  <r>
    <x v="1"/>
    <x v="357"/>
    <s v="ZS Projects"/>
    <x v="357"/>
    <x v="0"/>
    <m/>
    <x v="0"/>
    <m/>
    <m/>
    <x v="0"/>
    <x v="0"/>
    <m/>
    <m/>
    <m/>
    <m/>
    <n v="0"/>
    <x v="0"/>
    <s v="W00H"/>
    <e v="#N/A"/>
  </r>
  <r>
    <x v="1"/>
    <x v="358"/>
    <s v="ZS Projects"/>
    <x v="358"/>
    <x v="0"/>
    <m/>
    <x v="0"/>
    <m/>
    <m/>
    <x v="0"/>
    <x v="0"/>
    <m/>
    <m/>
    <m/>
    <m/>
    <n v="0"/>
    <x v="0"/>
    <s v="W00J"/>
    <e v="#N/A"/>
  </r>
  <r>
    <x v="1"/>
    <x v="16"/>
    <s v="ZS Substation Corrective"/>
    <x v="16"/>
    <x v="214"/>
    <s v="X0FM"/>
    <x v="0"/>
    <m/>
    <m/>
    <x v="2"/>
    <x v="3"/>
    <s v="{misaligned}"/>
    <s v="(any reason)"/>
    <m/>
    <m/>
    <n v="1"/>
    <x v="0"/>
    <s v="Y02BX0FM"/>
    <s v="CB020703"/>
  </r>
  <r>
    <x v="1"/>
    <x v="359"/>
    <s v="ZS Projects"/>
    <x v="359"/>
    <x v="0"/>
    <m/>
    <x v="0"/>
    <m/>
    <m/>
    <x v="0"/>
    <x v="0"/>
    <m/>
    <m/>
    <m/>
    <m/>
    <n v="0"/>
    <x v="0"/>
    <s v="W00L"/>
    <e v="#N/A"/>
  </r>
  <r>
    <x v="1"/>
    <x v="360"/>
    <s v="ZS Projects"/>
    <x v="360"/>
    <x v="0"/>
    <m/>
    <x v="0"/>
    <m/>
    <m/>
    <x v="1"/>
    <x v="2"/>
    <m/>
    <m/>
    <m/>
    <m/>
    <n v="0"/>
    <x v="0"/>
    <m/>
    <m/>
  </r>
  <r>
    <x v="1"/>
    <x v="361"/>
    <s v="ZS Projects"/>
    <x v="361"/>
    <x v="0"/>
    <m/>
    <x v="0"/>
    <m/>
    <m/>
    <x v="0"/>
    <x v="0"/>
    <m/>
    <m/>
    <m/>
    <m/>
    <n v="0"/>
    <x v="0"/>
    <s v="W00N"/>
    <e v="#N/A"/>
  </r>
  <r>
    <x v="1"/>
    <x v="362"/>
    <s v="ZS Projects"/>
    <x v="362"/>
    <x v="0"/>
    <m/>
    <x v="0"/>
    <m/>
    <m/>
    <x v="0"/>
    <x v="0"/>
    <m/>
    <m/>
    <m/>
    <m/>
    <n v="0"/>
    <x v="0"/>
    <s v="W00P"/>
    <e v="#N/A"/>
  </r>
  <r>
    <x v="1"/>
    <x v="363"/>
    <s v="ZS Substation Corrective"/>
    <x v="363"/>
    <x v="215"/>
    <s v="X05R"/>
    <x v="0"/>
    <m/>
    <m/>
    <x v="0"/>
    <x v="0"/>
    <m/>
    <m/>
    <m/>
    <m/>
    <n v="1"/>
    <x v="0"/>
    <s v="Y078X05R"/>
    <s v="CT029901"/>
  </r>
  <r>
    <x v="1"/>
    <x v="363"/>
    <s v="ZS Substation Corrective"/>
    <x v="363"/>
    <x v="216"/>
    <s v="X0XM"/>
    <x v="0"/>
    <m/>
    <m/>
    <x v="0"/>
    <x v="0"/>
    <m/>
    <m/>
    <m/>
    <m/>
    <n v="1"/>
    <x v="0"/>
    <s v="Y078X0XM"/>
    <s v="VT029901"/>
  </r>
  <r>
    <x v="1"/>
    <x v="147"/>
    <s v="ZS Substation Corrective"/>
    <x v="147"/>
    <x v="214"/>
    <s v="X0FM"/>
    <x v="0"/>
    <m/>
    <m/>
    <x v="2"/>
    <x v="3"/>
    <s v="{misaligned}"/>
    <s v="(any reason)"/>
    <m/>
    <m/>
    <n v="2"/>
    <x v="0"/>
    <s v="Y02FX0FM"/>
    <s v="CB020702"/>
  </r>
  <r>
    <x v="1"/>
    <x v="16"/>
    <s v="ZS Substation Corrective"/>
    <x v="16"/>
    <x v="217"/>
    <s v="X0FN"/>
    <x v="0"/>
    <m/>
    <m/>
    <x v="2"/>
    <x v="3"/>
    <s v="{misaligned}"/>
    <s v="(any reason)"/>
    <m/>
    <m/>
    <n v="1"/>
    <x v="0"/>
    <s v="Y02BX0FN"/>
    <s v="CB020702"/>
  </r>
  <r>
    <x v="1"/>
    <x v="183"/>
    <s v="ZS Substation Corrective"/>
    <x v="183"/>
    <x v="218"/>
    <s v="X0YV"/>
    <x v="0"/>
    <m/>
    <m/>
    <x v="2"/>
    <x v="3"/>
    <s v="{misaligned}"/>
    <s v="(any reason)"/>
    <m/>
    <m/>
    <n v="1"/>
    <x v="0"/>
    <s v="Y077X0YV"/>
    <s v="CB030101"/>
  </r>
  <r>
    <x v="1"/>
    <x v="16"/>
    <s v="ZS Substation Corrective"/>
    <x v="16"/>
    <x v="219"/>
    <s v="X0FP"/>
    <x v="0"/>
    <m/>
    <m/>
    <x v="2"/>
    <x v="3"/>
    <s v="{misaligned}"/>
    <s v="(any reason)"/>
    <m/>
    <m/>
    <n v="1"/>
    <x v="0"/>
    <s v="Y02BX0FP"/>
    <s v="CB034502"/>
  </r>
  <r>
    <x v="1"/>
    <x v="147"/>
    <s v="ZS Substation Corrective"/>
    <x v="147"/>
    <x v="219"/>
    <s v="X0FP"/>
    <x v="0"/>
    <m/>
    <m/>
    <x v="2"/>
    <x v="3"/>
    <s v="{misaligned}"/>
    <s v="(any reason)"/>
    <m/>
    <m/>
    <n v="2"/>
    <x v="0"/>
    <s v="Y02FX0FP"/>
    <s v="CB030101"/>
  </r>
  <r>
    <x v="1"/>
    <x v="16"/>
    <s v="ZS Substation Corrective"/>
    <x v="16"/>
    <x v="220"/>
    <s v="X0FQ"/>
    <x v="0"/>
    <m/>
    <m/>
    <x v="2"/>
    <x v="3"/>
    <s v="{broken}"/>
    <s v="(any reason)"/>
    <m/>
    <m/>
    <n v="1"/>
    <x v="0"/>
    <s v="Y02BX0FQ"/>
    <s v="CB011901"/>
  </r>
  <r>
    <x v="1"/>
    <x v="16"/>
    <s v="ZS Substation Corrective"/>
    <x v="16"/>
    <x v="221"/>
    <s v="X0FR"/>
    <x v="0"/>
    <m/>
    <m/>
    <x v="2"/>
    <x v="3"/>
    <s v="{loose}"/>
    <s v="(any reason)"/>
    <m/>
    <m/>
    <n v="1"/>
    <x v="0"/>
    <s v="Y02BX0FR"/>
    <s v="CB011901"/>
  </r>
  <r>
    <x v="1"/>
    <x v="364"/>
    <s v="ZS Substation Corrective"/>
    <x v="364"/>
    <x v="222"/>
    <s v="X0FT"/>
    <x v="0"/>
    <m/>
    <m/>
    <x v="2"/>
    <x v="7"/>
    <s v="{leaking}"/>
    <s v="(any reason)"/>
    <m/>
    <m/>
    <n v="1"/>
    <x v="0"/>
    <s v="Y010X0FT"/>
    <s v="CB011901"/>
  </r>
  <r>
    <x v="1"/>
    <x v="365"/>
    <s v="ZS Substation Corrective"/>
    <x v="365"/>
    <x v="222"/>
    <s v="X0FT"/>
    <x v="0"/>
    <m/>
    <m/>
    <x v="2"/>
    <x v="7"/>
    <s v="{leaking}"/>
    <s v="(any reason)"/>
    <m/>
    <m/>
    <n v="2"/>
    <x v="0"/>
    <s v="Y02MX0FT"/>
    <s v="CB014001"/>
  </r>
  <r>
    <x v="1"/>
    <x v="227"/>
    <s v="ZS Substation Corrective"/>
    <x v="227"/>
    <x v="223"/>
    <s v="X0FU"/>
    <x v="0"/>
    <m/>
    <m/>
    <x v="2"/>
    <x v="4"/>
    <s v="{broken}"/>
    <s v="(any reason)"/>
    <m/>
    <m/>
    <n v="1"/>
    <x v="0"/>
    <s v="Y06VX0FU"/>
    <s v="CB019902"/>
  </r>
  <r>
    <x v="1"/>
    <x v="366"/>
    <s v="ZS Substation Preventative"/>
    <x v="366"/>
    <x v="0"/>
    <m/>
    <x v="0"/>
    <m/>
    <m/>
    <x v="0"/>
    <x v="0"/>
    <m/>
    <m/>
    <m/>
    <m/>
    <n v="0"/>
    <x v="0"/>
    <s v="Z119"/>
    <e v="#N/A"/>
  </r>
  <r>
    <x v="1"/>
    <x v="367"/>
    <s v="ZS Substation Preventative"/>
    <x v="367"/>
    <x v="0"/>
    <m/>
    <x v="0"/>
    <m/>
    <m/>
    <x v="0"/>
    <x v="0"/>
    <m/>
    <m/>
    <m/>
    <m/>
    <n v="0"/>
    <x v="0"/>
    <s v="Z120"/>
    <e v="#N/A"/>
  </r>
  <r>
    <x v="1"/>
    <x v="368"/>
    <s v="ZS Substation Preventative"/>
    <x v="368"/>
    <x v="0"/>
    <m/>
    <x v="0"/>
    <m/>
    <m/>
    <x v="0"/>
    <x v="0"/>
    <m/>
    <m/>
    <m/>
    <m/>
    <n v="0"/>
    <x v="0"/>
    <s v="Z121"/>
    <e v="#N/A"/>
  </r>
  <r>
    <x v="1"/>
    <x v="49"/>
    <s v="ZS Substation Corrective"/>
    <x v="49"/>
    <x v="224"/>
    <s v="X0G1"/>
    <x v="0"/>
    <m/>
    <m/>
    <x v="2"/>
    <x v="4"/>
    <s v="{broken}"/>
    <s v="(any reason)"/>
    <m/>
    <m/>
    <n v="1"/>
    <x v="0"/>
    <s v="Y07HX0G1"/>
    <s v="CB030103"/>
  </r>
  <r>
    <x v="1"/>
    <x v="369"/>
    <s v="ZS Substation Preventative"/>
    <x v="369"/>
    <x v="0"/>
    <m/>
    <x v="0"/>
    <m/>
    <m/>
    <x v="0"/>
    <x v="0"/>
    <m/>
    <m/>
    <m/>
    <m/>
    <n v="0"/>
    <x v="0"/>
    <s v="Z122"/>
    <e v="#N/A"/>
  </r>
  <r>
    <x v="1"/>
    <x v="370"/>
    <s v="ZS Substation Preventative"/>
    <x v="370"/>
    <x v="0"/>
    <m/>
    <x v="0"/>
    <m/>
    <m/>
    <x v="0"/>
    <x v="0"/>
    <m/>
    <m/>
    <m/>
    <m/>
    <n v="0"/>
    <x v="0"/>
    <s v="Z124"/>
    <e v="#N/A"/>
  </r>
  <r>
    <x v="1"/>
    <x v="371"/>
    <s v="ZS Substation Preventative"/>
    <x v="371"/>
    <x v="0"/>
    <m/>
    <x v="0"/>
    <m/>
    <m/>
    <x v="0"/>
    <x v="0"/>
    <m/>
    <m/>
    <m/>
    <m/>
    <n v="0"/>
    <x v="0"/>
    <s v="Z123"/>
    <e v="#N/A"/>
  </r>
  <r>
    <x v="1"/>
    <x v="372"/>
    <s v="ZS Substation Preventative"/>
    <x v="372"/>
    <x v="0"/>
    <m/>
    <x v="0"/>
    <m/>
    <m/>
    <x v="0"/>
    <x v="0"/>
    <m/>
    <m/>
    <m/>
    <m/>
    <n v="0"/>
    <x v="0"/>
    <s v="Z176"/>
    <e v="#N/A"/>
  </r>
  <r>
    <x v="0"/>
    <x v="373"/>
    <s v="ZS Substation Corrective"/>
    <x v="373"/>
    <x v="0"/>
    <m/>
    <x v="0"/>
    <m/>
    <m/>
    <x v="0"/>
    <x v="0"/>
    <m/>
    <m/>
    <m/>
    <m/>
    <n v="0"/>
    <x v="0"/>
    <s v="CT8"/>
    <e v="#N/A"/>
  </r>
  <r>
    <x v="0"/>
    <x v="374"/>
    <s v="ZS Substation Corrective"/>
    <x v="374"/>
    <x v="0"/>
    <m/>
    <x v="0"/>
    <m/>
    <m/>
    <x v="0"/>
    <x v="0"/>
    <m/>
    <m/>
    <m/>
    <m/>
    <n v="0"/>
    <x v="0"/>
    <s v="CT1"/>
    <e v="#N/A"/>
  </r>
  <r>
    <x v="0"/>
    <x v="375"/>
    <s v="ZS Substation Corrective"/>
    <x v="375"/>
    <x v="0"/>
    <m/>
    <x v="0"/>
    <m/>
    <m/>
    <x v="0"/>
    <x v="0"/>
    <m/>
    <m/>
    <m/>
    <m/>
    <n v="0"/>
    <x v="0"/>
    <s v="CT9C"/>
    <e v="#N/A"/>
  </r>
  <r>
    <x v="0"/>
    <x v="376"/>
    <s v="ZS Substation Corrective"/>
    <x v="376"/>
    <x v="0"/>
    <m/>
    <x v="0"/>
    <m/>
    <m/>
    <x v="0"/>
    <x v="0"/>
    <m/>
    <m/>
    <m/>
    <m/>
    <n v="0"/>
    <x v="0"/>
    <s v="CT2"/>
    <e v="#N/A"/>
  </r>
  <r>
    <x v="0"/>
    <x v="377"/>
    <s v="ZS Substation Corrective"/>
    <x v="377"/>
    <x v="0"/>
    <m/>
    <x v="0"/>
    <m/>
    <m/>
    <x v="0"/>
    <x v="0"/>
    <m/>
    <m/>
    <m/>
    <m/>
    <n v="0"/>
    <x v="0"/>
    <s v="CT3A"/>
    <e v="#N/A"/>
  </r>
  <r>
    <x v="0"/>
    <x v="378"/>
    <s v="ZS Substation Corrective"/>
    <x v="378"/>
    <x v="0"/>
    <m/>
    <x v="0"/>
    <m/>
    <m/>
    <x v="0"/>
    <x v="0"/>
    <m/>
    <m/>
    <m/>
    <m/>
    <n v="0"/>
    <x v="0"/>
    <s v="CT3"/>
    <e v="#N/A"/>
  </r>
  <r>
    <x v="0"/>
    <x v="379"/>
    <s v="ZS Substation Corrective"/>
    <x v="379"/>
    <x v="0"/>
    <m/>
    <x v="0"/>
    <m/>
    <m/>
    <x v="0"/>
    <x v="0"/>
    <m/>
    <m/>
    <m/>
    <m/>
    <n v="0"/>
    <x v="0"/>
    <s v="CT4"/>
    <e v="#N/A"/>
  </r>
  <r>
    <x v="0"/>
    <x v="380"/>
    <s v="ZS Substation Corrective"/>
    <x v="380"/>
    <x v="0"/>
    <m/>
    <x v="0"/>
    <m/>
    <m/>
    <x v="0"/>
    <x v="0"/>
    <m/>
    <m/>
    <m/>
    <m/>
    <n v="0"/>
    <x v="0"/>
    <s v="CT9"/>
    <e v="#N/A"/>
  </r>
  <r>
    <x v="0"/>
    <x v="381"/>
    <s v="ZS Substation Corrective"/>
    <x v="381"/>
    <x v="0"/>
    <m/>
    <x v="0"/>
    <m/>
    <m/>
    <x v="0"/>
    <x v="0"/>
    <m/>
    <m/>
    <m/>
    <m/>
    <n v="0"/>
    <x v="0"/>
    <s v="CT9A"/>
    <e v="#N/A"/>
  </r>
  <r>
    <x v="0"/>
    <x v="382"/>
    <s v="ZS Substation Corrective"/>
    <x v="382"/>
    <x v="0"/>
    <m/>
    <x v="0"/>
    <m/>
    <m/>
    <x v="0"/>
    <x v="0"/>
    <m/>
    <m/>
    <m/>
    <m/>
    <n v="0"/>
    <x v="0"/>
    <s v="CT7"/>
    <e v="#N/A"/>
  </r>
  <r>
    <x v="1"/>
    <x v="383"/>
    <s v="ZS Substation Corrective"/>
    <x v="383"/>
    <x v="225"/>
    <s v="X0GQ"/>
    <x v="0"/>
    <m/>
    <m/>
    <x v="2"/>
    <x v="5"/>
    <s v="{broken}"/>
    <s v="(any reason)"/>
    <m/>
    <m/>
    <n v="1"/>
    <x v="0"/>
    <s v="Y03GX0GQ"/>
    <s v="CB049903"/>
  </r>
  <r>
    <x v="1"/>
    <x v="384"/>
    <s v="ZS Substation Corrective"/>
    <x v="384"/>
    <x v="226"/>
    <s v="X0JD"/>
    <x v="0"/>
    <m/>
    <m/>
    <x v="2"/>
    <x v="8"/>
    <s v="{loss of dielectric strength}"/>
    <s v="(any reason)"/>
    <m/>
    <m/>
    <n v="1"/>
    <x v="0"/>
    <s v="Y071X0JD"/>
    <s v="CB020703"/>
  </r>
  <r>
    <x v="1"/>
    <x v="385"/>
    <s v="ZS Substation Corrective"/>
    <x v="385"/>
    <x v="227"/>
    <s v="X0JE"/>
    <x v="0"/>
    <m/>
    <m/>
    <x v="2"/>
    <x v="8"/>
    <s v="{contaminated}"/>
    <s v="(operations)"/>
    <m/>
    <m/>
    <n v="1"/>
    <x v="0"/>
    <s v="Y07LX0JE"/>
    <s v="CB020702"/>
  </r>
  <r>
    <x v="1"/>
    <x v="385"/>
    <s v="ZS Substation Corrective"/>
    <x v="385"/>
    <x v="228"/>
    <s v="X0JF"/>
    <x v="0"/>
    <m/>
    <m/>
    <x v="2"/>
    <x v="8"/>
    <s v="{contaminated}"/>
    <s v="(operations)"/>
    <m/>
    <m/>
    <n v="1"/>
    <x v="0"/>
    <s v="Y07LX0JF"/>
    <s v="CB010301"/>
  </r>
  <r>
    <x v="1"/>
    <x v="386"/>
    <s v="ZS Substation Corrective"/>
    <x v="386"/>
    <x v="229"/>
    <s v="X11Y"/>
    <x v="0"/>
    <m/>
    <m/>
    <x v="0"/>
    <x v="0"/>
    <m/>
    <m/>
    <m/>
    <m/>
    <n v="1"/>
    <x v="0"/>
    <s v="Y01CX11Y"/>
    <s v="CT039901"/>
  </r>
  <r>
    <x v="1"/>
    <x v="386"/>
    <s v="ZS Substation Corrective"/>
    <x v="386"/>
    <x v="230"/>
    <s v="X11Z"/>
    <x v="0"/>
    <m/>
    <m/>
    <x v="0"/>
    <x v="0"/>
    <m/>
    <m/>
    <m/>
    <m/>
    <n v="1"/>
    <x v="0"/>
    <s v="Y01CX11Z"/>
    <s v="CT039901"/>
  </r>
  <r>
    <x v="1"/>
    <x v="386"/>
    <s v="ZS Substation Corrective"/>
    <x v="386"/>
    <x v="231"/>
    <s v="X120"/>
    <x v="0"/>
    <m/>
    <m/>
    <x v="0"/>
    <x v="0"/>
    <m/>
    <m/>
    <m/>
    <m/>
    <n v="1"/>
    <x v="0"/>
    <s v="Y01CX120"/>
    <s v="CT039901"/>
  </r>
  <r>
    <x v="1"/>
    <x v="386"/>
    <s v="ZS Substation Corrective"/>
    <x v="386"/>
    <x v="232"/>
    <s v="X08P"/>
    <x v="0"/>
    <m/>
    <m/>
    <x v="0"/>
    <x v="0"/>
    <m/>
    <m/>
    <m/>
    <m/>
    <n v="1"/>
    <x v="0"/>
    <s v="Y01CX08P"/>
    <s v="CT039901"/>
  </r>
  <r>
    <x v="1"/>
    <x v="386"/>
    <s v="ZS Substation Corrective"/>
    <x v="386"/>
    <x v="233"/>
    <s v="X08Q"/>
    <x v="0"/>
    <m/>
    <m/>
    <x v="0"/>
    <x v="0"/>
    <m/>
    <m/>
    <m/>
    <m/>
    <n v="1"/>
    <x v="0"/>
    <s v="Y01CX08Q"/>
    <s v="CT039901"/>
  </r>
  <r>
    <x v="1"/>
    <x v="386"/>
    <s v="ZS Substation Corrective"/>
    <x v="386"/>
    <x v="234"/>
    <s v="X126"/>
    <x v="0"/>
    <m/>
    <m/>
    <x v="0"/>
    <x v="0"/>
    <m/>
    <m/>
    <m/>
    <m/>
    <n v="1"/>
    <x v="0"/>
    <s v="Y01CX126"/>
    <s v="CT039901"/>
  </r>
  <r>
    <x v="1"/>
    <x v="386"/>
    <s v="ZS Substation Corrective"/>
    <x v="386"/>
    <x v="235"/>
    <s v="X129"/>
    <x v="0"/>
    <m/>
    <m/>
    <x v="0"/>
    <x v="0"/>
    <m/>
    <m/>
    <m/>
    <m/>
    <n v="1"/>
    <x v="0"/>
    <s v="Y01CX129"/>
    <s v="CT039901"/>
  </r>
  <r>
    <x v="1"/>
    <x v="386"/>
    <s v="ZS Substation Corrective"/>
    <x v="386"/>
    <x v="236"/>
    <s v="X12B"/>
    <x v="0"/>
    <m/>
    <m/>
    <x v="0"/>
    <x v="0"/>
    <m/>
    <m/>
    <m/>
    <m/>
    <n v="1"/>
    <x v="0"/>
    <s v="Y01CX12B"/>
    <s v="CT029901"/>
  </r>
  <r>
    <x v="1"/>
    <x v="386"/>
    <s v="ZS Substation Corrective"/>
    <x v="386"/>
    <x v="237"/>
    <s v="X12C"/>
    <x v="0"/>
    <m/>
    <m/>
    <x v="0"/>
    <x v="0"/>
    <m/>
    <m/>
    <m/>
    <m/>
    <n v="1"/>
    <x v="0"/>
    <s v="Y01CX12C"/>
    <s v="CT029901"/>
  </r>
  <r>
    <x v="1"/>
    <x v="386"/>
    <s v="ZS Substation Corrective"/>
    <x v="386"/>
    <x v="238"/>
    <s v="X12D"/>
    <x v="0"/>
    <m/>
    <m/>
    <x v="0"/>
    <x v="0"/>
    <m/>
    <m/>
    <m/>
    <m/>
    <n v="1"/>
    <x v="0"/>
    <s v="Y01CX12D"/>
    <s v="CT029901"/>
  </r>
  <r>
    <x v="1"/>
    <x v="386"/>
    <s v="ZS Substation Corrective"/>
    <x v="386"/>
    <x v="239"/>
    <s v="X12F"/>
    <x v="0"/>
    <m/>
    <m/>
    <x v="0"/>
    <x v="0"/>
    <m/>
    <m/>
    <m/>
    <m/>
    <n v="1"/>
    <x v="0"/>
    <s v="Y01CX12F"/>
    <s v="CT039901"/>
  </r>
  <r>
    <x v="1"/>
    <x v="386"/>
    <s v="ZS Substation Corrective"/>
    <x v="386"/>
    <x v="240"/>
    <s v="X12V"/>
    <x v="0"/>
    <m/>
    <m/>
    <x v="0"/>
    <x v="0"/>
    <m/>
    <m/>
    <m/>
    <m/>
    <n v="1"/>
    <x v="0"/>
    <s v="Y01CX12V"/>
    <s v="CT039901"/>
  </r>
  <r>
    <x v="1"/>
    <x v="386"/>
    <s v="ZS Substation Corrective"/>
    <x v="386"/>
    <x v="241"/>
    <s v="X12G"/>
    <x v="0"/>
    <m/>
    <m/>
    <x v="0"/>
    <x v="0"/>
    <m/>
    <m/>
    <m/>
    <m/>
    <n v="1"/>
    <x v="0"/>
    <s v="Y01CX12G"/>
    <s v="CT029901"/>
  </r>
  <r>
    <x v="1"/>
    <x v="386"/>
    <s v="ZS Substation Corrective"/>
    <x v="386"/>
    <x v="242"/>
    <s v="X12J"/>
    <x v="0"/>
    <m/>
    <m/>
    <x v="0"/>
    <x v="0"/>
    <m/>
    <m/>
    <m/>
    <m/>
    <n v="1"/>
    <x v="0"/>
    <s v="Y01CX12J"/>
    <s v="CT039901"/>
  </r>
  <r>
    <x v="1"/>
    <x v="386"/>
    <s v="ZS Substation Corrective"/>
    <x v="386"/>
    <x v="243"/>
    <s v="X12K"/>
    <x v="0"/>
    <m/>
    <m/>
    <x v="0"/>
    <x v="0"/>
    <m/>
    <m/>
    <m/>
    <m/>
    <n v="1"/>
    <x v="0"/>
    <s v="Y01CX12K"/>
    <s v="CT039901"/>
  </r>
  <r>
    <x v="1"/>
    <x v="387"/>
    <s v="ZS Substation Corrective"/>
    <x v="387"/>
    <x v="244"/>
    <s v="X06P"/>
    <x v="0"/>
    <m/>
    <m/>
    <x v="0"/>
    <x v="0"/>
    <m/>
    <m/>
    <m/>
    <m/>
    <n v="1"/>
    <x v="0"/>
    <s v="Y079X06P"/>
    <s v="PC010801"/>
  </r>
  <r>
    <x v="1"/>
    <x v="387"/>
    <s v="ZS Substation Corrective"/>
    <x v="387"/>
    <x v="245"/>
    <s v="X0EM"/>
    <x v="0"/>
    <m/>
    <m/>
    <x v="0"/>
    <x v="0"/>
    <m/>
    <m/>
    <m/>
    <m/>
    <n v="1"/>
    <x v="0"/>
    <s v="Y079X0EM"/>
    <s v="VR029901"/>
  </r>
  <r>
    <x v="1"/>
    <x v="388"/>
    <s v="ZS Substation Corrective"/>
    <x v="388"/>
    <x v="246"/>
    <s v="X121"/>
    <x v="0"/>
    <m/>
    <m/>
    <x v="0"/>
    <x v="0"/>
    <m/>
    <m/>
    <m/>
    <m/>
    <n v="1"/>
    <x v="0"/>
    <s v="Y01DX121"/>
    <s v="PC029904"/>
  </r>
  <r>
    <x v="1"/>
    <x v="389"/>
    <s v="ZS Substation Corrective"/>
    <x v="389"/>
    <x v="247"/>
    <s v="X00P"/>
    <x v="0"/>
    <m/>
    <m/>
    <x v="0"/>
    <x v="0"/>
    <m/>
    <m/>
    <m/>
    <m/>
    <n v="1"/>
    <x v="0"/>
    <s v="Y01EX00P"/>
    <s v="PC029904"/>
  </r>
  <r>
    <x v="1"/>
    <x v="389"/>
    <s v="ZS Substation Corrective"/>
    <x v="389"/>
    <x v="248"/>
    <s v="X0ET"/>
    <x v="0"/>
    <m/>
    <m/>
    <x v="0"/>
    <x v="0"/>
    <m/>
    <m/>
    <m/>
    <m/>
    <n v="1"/>
    <x v="0"/>
    <s v="Y01EX0ET"/>
    <s v="PC029904"/>
  </r>
  <r>
    <x v="1"/>
    <x v="389"/>
    <s v="ZS Substation Corrective"/>
    <x v="389"/>
    <x v="249"/>
    <s v="X0EU"/>
    <x v="0"/>
    <m/>
    <m/>
    <x v="0"/>
    <x v="0"/>
    <m/>
    <m/>
    <m/>
    <m/>
    <n v="1"/>
    <x v="0"/>
    <s v="Y01EX0EU"/>
    <s v="PC029904"/>
  </r>
  <r>
    <x v="1"/>
    <x v="389"/>
    <s v="ZS Substation Corrective"/>
    <x v="389"/>
    <x v="250"/>
    <s v="X0PT"/>
    <x v="0"/>
    <m/>
    <m/>
    <x v="0"/>
    <x v="0"/>
    <m/>
    <m/>
    <m/>
    <m/>
    <n v="1"/>
    <x v="0"/>
    <s v="Y01EX0PT"/>
    <s v="PC029904"/>
  </r>
  <r>
    <x v="1"/>
    <x v="389"/>
    <s v="ZS Substation Corrective"/>
    <x v="389"/>
    <x v="251"/>
    <s v="X12R"/>
    <x v="0"/>
    <m/>
    <m/>
    <x v="0"/>
    <x v="0"/>
    <m/>
    <m/>
    <m/>
    <m/>
    <n v="1"/>
    <x v="0"/>
    <s v="Y01EX12R"/>
    <s v="PC029904"/>
  </r>
  <r>
    <x v="1"/>
    <x v="389"/>
    <s v="ZS Substation Corrective"/>
    <x v="389"/>
    <x v="252"/>
    <s v="X0XB"/>
    <x v="0"/>
    <m/>
    <m/>
    <x v="0"/>
    <x v="0"/>
    <m/>
    <m/>
    <m/>
    <m/>
    <n v="1"/>
    <x v="0"/>
    <s v="Y01EX0XB"/>
    <s v="PC029904"/>
  </r>
  <r>
    <x v="1"/>
    <x v="385"/>
    <s v="ZS Substation Corrective"/>
    <x v="385"/>
    <x v="253"/>
    <s v="X0JG"/>
    <x v="0"/>
    <m/>
    <m/>
    <x v="2"/>
    <x v="8"/>
    <s v="{contaminated}"/>
    <s v="(operations)"/>
    <m/>
    <m/>
    <n v="1"/>
    <x v="0"/>
    <s v="Y07LX0JG"/>
    <s v="CB010301"/>
  </r>
  <r>
    <x v="1"/>
    <x v="390"/>
    <s v="ZS Substation Corrective"/>
    <x v="390"/>
    <x v="254"/>
    <s v="X0JH"/>
    <x v="0"/>
    <m/>
    <m/>
    <x v="2"/>
    <x v="8"/>
    <s v="{loss of dielectric strength}"/>
    <s v="(any reason)"/>
    <m/>
    <m/>
    <n v="1"/>
    <x v="0"/>
    <s v="Y01RX0JH"/>
    <s v="CB020703"/>
  </r>
  <r>
    <x v="1"/>
    <x v="365"/>
    <s v="ZS Substation Corrective"/>
    <x v="365"/>
    <x v="255"/>
    <s v="X102"/>
    <x v="0"/>
    <m/>
    <m/>
    <x v="2"/>
    <x v="8"/>
    <s v="{loss of dielectric strength}"/>
    <s v="(any reason)"/>
    <m/>
    <m/>
    <n v="1"/>
    <x v="0"/>
    <s v="Y02MX102"/>
    <s v="CB011901"/>
  </r>
  <r>
    <x v="1"/>
    <x v="385"/>
    <s v="ZS Substation Corrective"/>
    <x v="385"/>
    <x v="256"/>
    <s v="X0JJ"/>
    <x v="0"/>
    <m/>
    <m/>
    <x v="2"/>
    <x v="8"/>
    <s v="{contaminated}"/>
    <s v="(any reason)"/>
    <m/>
    <m/>
    <n v="1"/>
    <x v="0"/>
    <s v="Y07LX0JJ"/>
    <s v="CB020703"/>
  </r>
  <r>
    <x v="1"/>
    <x v="385"/>
    <s v="ZS Substation Corrective"/>
    <x v="385"/>
    <x v="257"/>
    <s v="X0JK"/>
    <x v="0"/>
    <m/>
    <m/>
    <x v="2"/>
    <x v="8"/>
    <s v="{contaminated}"/>
    <s v="(any reason)"/>
    <m/>
    <m/>
    <n v="1"/>
    <x v="0"/>
    <s v="Y07LX0JK"/>
    <s v="CB010301"/>
  </r>
  <r>
    <x v="1"/>
    <x v="391"/>
    <s v="ZS Substation Corrective"/>
    <x v="391"/>
    <x v="257"/>
    <s v="X0JK"/>
    <x v="0"/>
    <m/>
    <m/>
    <x v="2"/>
    <x v="8"/>
    <s v="{contaminated}"/>
    <s v="(any reason)"/>
    <m/>
    <m/>
    <n v="2"/>
    <x v="0"/>
    <s v="Y074X0JK"/>
    <s v="CB020703"/>
  </r>
  <r>
    <x v="1"/>
    <x v="392"/>
    <s v="ZS Substation Corrective"/>
    <x v="392"/>
    <x v="258"/>
    <s v="X0JU"/>
    <x v="0"/>
    <m/>
    <m/>
    <x v="2"/>
    <x v="5"/>
    <s v="{broken}"/>
    <s v="(any reason)"/>
    <m/>
    <m/>
    <n v="1"/>
    <x v="0"/>
    <s v="Y01YX0JU"/>
    <s v="CB010301"/>
  </r>
  <r>
    <x v="1"/>
    <x v="392"/>
    <s v="ZS Substation Corrective"/>
    <x v="392"/>
    <x v="259"/>
    <s v="X0JY"/>
    <x v="0"/>
    <m/>
    <m/>
    <x v="2"/>
    <x v="7"/>
    <s v="{leaking}"/>
    <s v="(any reason)"/>
    <m/>
    <m/>
    <n v="1"/>
    <x v="0"/>
    <s v="Y01YX0JY"/>
    <s v="CB010301"/>
  </r>
  <r>
    <x v="1"/>
    <x v="384"/>
    <s v="ZS Substation Corrective"/>
    <x v="384"/>
    <x v="260"/>
    <s v="X0JZ"/>
    <x v="0"/>
    <m/>
    <m/>
    <x v="2"/>
    <x v="7"/>
    <s v="{leaking}"/>
    <s v="(any reason)"/>
    <m/>
    <m/>
    <n v="1"/>
    <x v="0"/>
    <s v="Y071X0JZ"/>
    <s v="CB020702"/>
  </r>
  <r>
    <x v="1"/>
    <x v="191"/>
    <s v="ZS Substation Corrective"/>
    <x v="191"/>
    <x v="261"/>
    <s v="X0KQ"/>
    <x v="0"/>
    <m/>
    <m/>
    <x v="2"/>
    <x v="4"/>
    <s v="{misaligned}"/>
    <s v="(any reason)"/>
    <m/>
    <m/>
    <n v="1"/>
    <x v="0"/>
    <s v="Y03LX0KQ"/>
    <s v="CB011901"/>
  </r>
  <r>
    <x v="1"/>
    <x v="393"/>
    <s v="ZS Substation Preventative"/>
    <x v="393"/>
    <x v="0"/>
    <m/>
    <x v="0"/>
    <m/>
    <m/>
    <x v="0"/>
    <x v="0"/>
    <m/>
    <m/>
    <m/>
    <m/>
    <n v="0"/>
    <x v="0"/>
    <s v="Z100"/>
    <e v="#N/A"/>
  </r>
  <r>
    <x v="1"/>
    <x v="394"/>
    <s v="ZS Substation Preventative"/>
    <x v="394"/>
    <x v="0"/>
    <m/>
    <x v="0"/>
    <m/>
    <m/>
    <x v="0"/>
    <x v="0"/>
    <m/>
    <m/>
    <m/>
    <m/>
    <n v="0"/>
    <x v="0"/>
    <s v="Z217"/>
    <e v="#N/A"/>
  </r>
  <r>
    <x v="1"/>
    <x v="395"/>
    <s v="ZS Substation Preventative"/>
    <x v="395"/>
    <x v="0"/>
    <m/>
    <x v="0"/>
    <m/>
    <m/>
    <x v="0"/>
    <x v="0"/>
    <m/>
    <m/>
    <m/>
    <m/>
    <n v="0"/>
    <x v="0"/>
    <s v="Z101"/>
    <e v="#N/A"/>
  </r>
  <r>
    <x v="1"/>
    <x v="396"/>
    <s v="ZS Substation Preventative"/>
    <x v="396"/>
    <x v="0"/>
    <m/>
    <x v="0"/>
    <m/>
    <m/>
    <x v="0"/>
    <x v="0"/>
    <m/>
    <m/>
    <m/>
    <m/>
    <n v="0"/>
    <x v="0"/>
    <s v="Z218"/>
    <e v="#N/A"/>
  </r>
  <r>
    <x v="1"/>
    <x v="397"/>
    <s v="ZS Substation Preventative"/>
    <x v="397"/>
    <x v="0"/>
    <m/>
    <x v="0"/>
    <m/>
    <m/>
    <x v="0"/>
    <x v="0"/>
    <m/>
    <m/>
    <m/>
    <m/>
    <n v="0"/>
    <x v="0"/>
    <s v="Z234"/>
    <e v="#N/A"/>
  </r>
  <r>
    <x v="1"/>
    <x v="398"/>
    <s v="ZS Substation Preventative"/>
    <x v="398"/>
    <x v="0"/>
    <m/>
    <x v="0"/>
    <m/>
    <m/>
    <x v="0"/>
    <x v="0"/>
    <m/>
    <m/>
    <m/>
    <m/>
    <n v="0"/>
    <x v="0"/>
    <s v="Z235"/>
    <e v="#N/A"/>
  </r>
  <r>
    <x v="1"/>
    <x v="399"/>
    <s v="ZS Substation Preventative"/>
    <x v="399"/>
    <x v="0"/>
    <m/>
    <x v="0"/>
    <m/>
    <m/>
    <x v="0"/>
    <x v="0"/>
    <m/>
    <m/>
    <m/>
    <m/>
    <n v="0"/>
    <x v="0"/>
    <s v="Z103"/>
    <e v="#N/A"/>
  </r>
  <r>
    <x v="1"/>
    <x v="400"/>
    <s v="ZS Substation Preventative"/>
    <x v="400"/>
    <x v="0"/>
    <m/>
    <x v="0"/>
    <m/>
    <m/>
    <x v="0"/>
    <x v="0"/>
    <m/>
    <m/>
    <m/>
    <m/>
    <n v="0"/>
    <x v="0"/>
    <s v="Z102"/>
    <e v="#N/A"/>
  </r>
  <r>
    <x v="1"/>
    <x v="401"/>
    <s v="ZS Substation Preventative"/>
    <x v="401"/>
    <x v="0"/>
    <m/>
    <x v="0"/>
    <m/>
    <m/>
    <x v="0"/>
    <x v="0"/>
    <m/>
    <m/>
    <m/>
    <m/>
    <n v="0"/>
    <x v="0"/>
    <s v="Z219"/>
    <e v="#N/A"/>
  </r>
  <r>
    <x v="1"/>
    <x v="402"/>
    <s v="ZS Substation Preventative"/>
    <x v="402"/>
    <x v="0"/>
    <m/>
    <x v="0"/>
    <m/>
    <m/>
    <x v="0"/>
    <x v="0"/>
    <m/>
    <m/>
    <m/>
    <m/>
    <n v="0"/>
    <x v="0"/>
    <s v="Z105"/>
    <e v="#N/A"/>
  </r>
  <r>
    <x v="1"/>
    <x v="403"/>
    <s v="ZS Substation Preventative"/>
    <x v="403"/>
    <x v="0"/>
    <m/>
    <x v="0"/>
    <m/>
    <m/>
    <x v="0"/>
    <x v="0"/>
    <m/>
    <m/>
    <m/>
    <m/>
    <n v="0"/>
    <x v="0"/>
    <s v="Z104"/>
    <e v="#N/A"/>
  </r>
  <r>
    <x v="1"/>
    <x v="404"/>
    <s v="ZS Substation Preventative"/>
    <x v="404"/>
    <x v="0"/>
    <m/>
    <x v="0"/>
    <m/>
    <m/>
    <x v="0"/>
    <x v="0"/>
    <m/>
    <m/>
    <m/>
    <m/>
    <n v="0"/>
    <x v="0"/>
    <s v="Z220"/>
    <e v="#N/A"/>
  </r>
  <r>
    <x v="1"/>
    <x v="188"/>
    <s v="ZS Substation Corrective"/>
    <x v="188"/>
    <x v="262"/>
    <s v="X0KR"/>
    <x v="0"/>
    <m/>
    <m/>
    <x v="2"/>
    <x v="4"/>
    <s v="{broken}"/>
    <s v="(build up of material)"/>
    <m/>
    <m/>
    <n v="1"/>
    <x v="0"/>
    <s v="Y02EX0KR"/>
    <s v="CB030103"/>
  </r>
  <r>
    <x v="1"/>
    <x v="134"/>
    <s v="ZS Substation Corrective"/>
    <x v="134"/>
    <x v="229"/>
    <s v="X11Y"/>
    <x v="0"/>
    <m/>
    <m/>
    <x v="0"/>
    <x v="0"/>
    <m/>
    <m/>
    <m/>
    <m/>
    <n v="2"/>
    <x v="0"/>
    <s v="Y07AX11Y"/>
    <s v="CT039901"/>
  </r>
  <r>
    <x v="1"/>
    <x v="134"/>
    <s v="ZS Substation Corrective"/>
    <x v="134"/>
    <x v="230"/>
    <s v="X11Z"/>
    <x v="0"/>
    <m/>
    <m/>
    <x v="0"/>
    <x v="0"/>
    <m/>
    <m/>
    <m/>
    <m/>
    <n v="2"/>
    <x v="0"/>
    <s v="Y07AX11Z"/>
    <s v="CT039901"/>
  </r>
  <r>
    <x v="1"/>
    <x v="134"/>
    <s v="ZS Substation Corrective"/>
    <x v="134"/>
    <x v="231"/>
    <s v="X120"/>
    <x v="0"/>
    <m/>
    <m/>
    <x v="0"/>
    <x v="0"/>
    <m/>
    <m/>
    <m/>
    <m/>
    <n v="2"/>
    <x v="0"/>
    <s v="Y07AX120"/>
    <s v="CT039901"/>
  </r>
  <r>
    <x v="1"/>
    <x v="405"/>
    <s v="ZS Projects"/>
    <x v="405"/>
    <x v="0"/>
    <m/>
    <x v="0"/>
    <m/>
    <m/>
    <x v="0"/>
    <x v="0"/>
    <m/>
    <m/>
    <m/>
    <m/>
    <n v="0"/>
    <x v="0"/>
    <s v="W00S"/>
    <e v="#N/A"/>
  </r>
  <r>
    <x v="1"/>
    <x v="147"/>
    <s v="ZS Substation Corrective"/>
    <x v="147"/>
    <x v="262"/>
    <s v="X0KR"/>
    <x v="0"/>
    <m/>
    <m/>
    <x v="2"/>
    <x v="4"/>
    <s v="{broken}"/>
    <s v="(build up of material)"/>
    <m/>
    <m/>
    <n v="2"/>
    <x v="0"/>
    <s v="Y02FX0KR"/>
    <s v="CB031001"/>
  </r>
  <r>
    <x v="1"/>
    <x v="191"/>
    <s v="ZS Substation Corrective"/>
    <x v="191"/>
    <x v="263"/>
    <s v="X0KS"/>
    <x v="0"/>
    <m/>
    <m/>
    <x v="2"/>
    <x v="4"/>
    <s v="{misaligned}"/>
    <s v="(any reason)"/>
    <m/>
    <m/>
    <n v="1"/>
    <x v="0"/>
    <s v="Y03LX0KS"/>
    <s v="CB011901"/>
  </r>
  <r>
    <x v="1"/>
    <x v="190"/>
    <s v="ZS Substation Corrective"/>
    <x v="190"/>
    <x v="264"/>
    <s v="X0KT"/>
    <x v="0"/>
    <m/>
    <m/>
    <x v="2"/>
    <x v="4"/>
    <s v="{broken}"/>
    <s v="(any reason)"/>
    <m/>
    <m/>
    <n v="1"/>
    <x v="0"/>
    <s v="Y02GX0KT"/>
    <s v="CB011901"/>
  </r>
  <r>
    <x v="1"/>
    <x v="406"/>
    <s v="ZS Substation Corrective"/>
    <x v="406"/>
    <x v="265"/>
    <s v="X0KU"/>
    <x v="0"/>
    <m/>
    <m/>
    <x v="2"/>
    <x v="9"/>
    <s v="{broken}"/>
    <s v="(any reason)"/>
    <m/>
    <m/>
    <n v="1"/>
    <x v="0"/>
    <s v="Y05QX0KU"/>
    <s v="CB011901"/>
  </r>
  <r>
    <x v="1"/>
    <x v="190"/>
    <s v="ZS Substation Corrective"/>
    <x v="190"/>
    <x v="266"/>
    <s v="X0KV"/>
    <x v="0"/>
    <m/>
    <m/>
    <x v="2"/>
    <x v="4"/>
    <s v="{misaligned}"/>
    <s v="(any reason)"/>
    <m/>
    <m/>
    <n v="1"/>
    <x v="0"/>
    <s v="Y02GX0KV"/>
    <s v="CB011901"/>
  </r>
  <r>
    <x v="1"/>
    <x v="190"/>
    <s v="ZS Substation Corrective"/>
    <x v="190"/>
    <x v="267"/>
    <s v="X0KW"/>
    <x v="0"/>
    <m/>
    <m/>
    <x v="2"/>
    <x v="4"/>
    <s v="{broken}"/>
    <s v="(any reason)"/>
    <m/>
    <m/>
    <n v="1"/>
    <x v="0"/>
    <s v="Y02GX0KW"/>
    <s v="CB040501"/>
  </r>
  <r>
    <x v="0"/>
    <x v="407"/>
    <s v="ZS Substation Corrective"/>
    <x v="407"/>
    <x v="0"/>
    <m/>
    <x v="0"/>
    <m/>
    <m/>
    <x v="0"/>
    <x v="0"/>
    <m/>
    <m/>
    <m/>
    <m/>
    <n v="0"/>
    <x v="0"/>
    <s v="DSCR"/>
    <e v="#N/A"/>
  </r>
  <r>
    <x v="0"/>
    <x v="408"/>
    <s v="ZS Substation Corrective"/>
    <x v="408"/>
    <x v="0"/>
    <m/>
    <x v="0"/>
    <m/>
    <m/>
    <x v="0"/>
    <x v="0"/>
    <m/>
    <m/>
    <m/>
    <m/>
    <n v="0"/>
    <x v="0"/>
    <s v="DSCC"/>
    <e v="#N/A"/>
  </r>
  <r>
    <x v="1"/>
    <x v="409"/>
    <s v="ZS Substation Preventative"/>
    <x v="409"/>
    <x v="0"/>
    <m/>
    <x v="0"/>
    <m/>
    <m/>
    <x v="0"/>
    <x v="0"/>
    <m/>
    <m/>
    <m/>
    <m/>
    <n v="0"/>
    <x v="0"/>
    <s v="Z223"/>
    <e v="#N/A"/>
  </r>
  <r>
    <x v="1"/>
    <x v="410"/>
    <s v="ZS Substation Preventative"/>
    <x v="410"/>
    <x v="0"/>
    <m/>
    <x v="0"/>
    <m/>
    <m/>
    <x v="0"/>
    <x v="0"/>
    <m/>
    <m/>
    <m/>
    <m/>
    <n v="0"/>
    <x v="0"/>
    <s v="Z128"/>
    <e v="#N/A"/>
  </r>
  <r>
    <x v="1"/>
    <x v="411"/>
    <s v="ZS Substation Preventative"/>
    <x v="411"/>
    <x v="0"/>
    <m/>
    <x v="0"/>
    <m/>
    <m/>
    <x v="0"/>
    <x v="0"/>
    <m/>
    <m/>
    <m/>
    <m/>
    <n v="0"/>
    <x v="0"/>
    <s v="Z224"/>
    <e v="#N/A"/>
  </r>
  <r>
    <x v="1"/>
    <x v="412"/>
    <s v="ZS Substation Preventative"/>
    <x v="412"/>
    <x v="0"/>
    <m/>
    <x v="0"/>
    <m/>
    <m/>
    <x v="0"/>
    <x v="0"/>
    <m/>
    <m/>
    <m/>
    <m/>
    <n v="0"/>
    <x v="0"/>
    <s v="Z225"/>
    <e v="#N/A"/>
  </r>
  <r>
    <x v="1"/>
    <x v="413"/>
    <s v="ZS Substation Preventative"/>
    <x v="413"/>
    <x v="0"/>
    <m/>
    <x v="0"/>
    <m/>
    <m/>
    <x v="0"/>
    <x v="0"/>
    <m/>
    <m/>
    <m/>
    <m/>
    <n v="0"/>
    <x v="0"/>
    <s v="Z226"/>
    <e v="#N/A"/>
  </r>
  <r>
    <x v="1"/>
    <x v="414"/>
    <s v="ZS Substation Corrective"/>
    <x v="414"/>
    <x v="268"/>
    <s v="X0A4"/>
    <x v="0"/>
    <m/>
    <m/>
    <x v="0"/>
    <x v="0"/>
    <m/>
    <m/>
    <m/>
    <m/>
    <n v="1"/>
    <x v="0"/>
    <s v="Y01JX0A4"/>
    <s v="ER010000"/>
  </r>
  <r>
    <x v="1"/>
    <x v="415"/>
    <s v="ZS Substation Corrective"/>
    <x v="415"/>
    <x v="269"/>
    <s v="X01W"/>
    <x v="0"/>
    <m/>
    <m/>
    <x v="0"/>
    <x v="0"/>
    <m/>
    <m/>
    <m/>
    <m/>
    <n v="1"/>
    <x v="0"/>
    <s v="Y07BX01W"/>
    <s v="ER010000"/>
  </r>
  <r>
    <x v="1"/>
    <x v="415"/>
    <s v="ZS Substation Corrective"/>
    <x v="415"/>
    <x v="270"/>
    <s v="X0YH"/>
    <x v="0"/>
    <m/>
    <m/>
    <x v="0"/>
    <x v="0"/>
    <m/>
    <m/>
    <m/>
    <m/>
    <n v="1"/>
    <x v="0"/>
    <s v="Y07BX0YH"/>
    <s v="ER010000"/>
  </r>
  <r>
    <x v="1"/>
    <x v="415"/>
    <s v="ZS Substation Corrective"/>
    <x v="415"/>
    <x v="271"/>
    <s v="X09W"/>
    <x v="0"/>
    <m/>
    <m/>
    <x v="0"/>
    <x v="0"/>
    <m/>
    <m/>
    <m/>
    <m/>
    <n v="1"/>
    <x v="0"/>
    <s v="Y07BX09W"/>
    <s v="ER010000"/>
  </r>
  <r>
    <x v="1"/>
    <x v="415"/>
    <s v="ZS Substation Corrective"/>
    <x v="415"/>
    <x v="272"/>
    <s v="X0A2"/>
    <x v="0"/>
    <m/>
    <m/>
    <x v="0"/>
    <x v="0"/>
    <m/>
    <m/>
    <m/>
    <m/>
    <n v="1"/>
    <x v="0"/>
    <s v="Y07BX0A2"/>
    <s v="ER010000"/>
  </r>
  <r>
    <x v="1"/>
    <x v="415"/>
    <s v="ZS Substation Corrective"/>
    <x v="415"/>
    <x v="273"/>
    <s v="X0A3"/>
    <x v="0"/>
    <m/>
    <m/>
    <x v="0"/>
    <x v="0"/>
    <m/>
    <m/>
    <m/>
    <m/>
    <n v="1"/>
    <x v="0"/>
    <s v="Y07BX0A3"/>
    <s v="ER010000"/>
  </r>
  <r>
    <x v="1"/>
    <x v="415"/>
    <s v="ZS Substation Corrective"/>
    <x v="415"/>
    <x v="274"/>
    <s v="X0AK"/>
    <x v="0"/>
    <m/>
    <m/>
    <x v="0"/>
    <x v="0"/>
    <m/>
    <m/>
    <m/>
    <m/>
    <n v="1"/>
    <x v="0"/>
    <s v="Y07BX0AK"/>
    <s v="ER010000"/>
  </r>
  <r>
    <x v="1"/>
    <x v="415"/>
    <s v="ZS Substation Corrective"/>
    <x v="415"/>
    <x v="275"/>
    <s v="X0CQ"/>
    <x v="0"/>
    <m/>
    <m/>
    <x v="0"/>
    <x v="0"/>
    <m/>
    <m/>
    <m/>
    <m/>
    <n v="1"/>
    <x v="0"/>
    <s v="Y07BX0CQ"/>
    <s v="ER010000"/>
  </r>
  <r>
    <x v="1"/>
    <x v="415"/>
    <s v="ZS Substation Corrective"/>
    <x v="415"/>
    <x v="276"/>
    <s v="X0CR"/>
    <x v="0"/>
    <m/>
    <m/>
    <x v="0"/>
    <x v="0"/>
    <m/>
    <m/>
    <m/>
    <m/>
    <n v="1"/>
    <x v="0"/>
    <s v="Y07BX0CR"/>
    <s v="ER010000"/>
  </r>
  <r>
    <x v="1"/>
    <x v="415"/>
    <s v="ZS Substation Corrective"/>
    <x v="415"/>
    <x v="277"/>
    <s v="X12W"/>
    <x v="0"/>
    <m/>
    <m/>
    <x v="0"/>
    <x v="0"/>
    <m/>
    <m/>
    <m/>
    <m/>
    <n v="1"/>
    <x v="0"/>
    <s v="Y07BX12W"/>
    <s v="ER010000"/>
  </r>
  <r>
    <x v="1"/>
    <x v="415"/>
    <s v="ZS Substation Corrective"/>
    <x v="415"/>
    <x v="278"/>
    <s v="X0SF"/>
    <x v="0"/>
    <m/>
    <m/>
    <x v="0"/>
    <x v="0"/>
    <m/>
    <m/>
    <m/>
    <m/>
    <n v="1"/>
    <x v="0"/>
    <s v="Y07BX0SF"/>
    <s v="ER010000"/>
  </r>
  <r>
    <x v="1"/>
    <x v="415"/>
    <s v="ZS Substation Corrective"/>
    <x v="415"/>
    <x v="279"/>
    <s v="X0SH"/>
    <x v="0"/>
    <m/>
    <m/>
    <x v="0"/>
    <x v="0"/>
    <m/>
    <m/>
    <m/>
    <m/>
    <n v="1"/>
    <x v="0"/>
    <s v="Y07BX0SH"/>
    <s v="ER010000"/>
  </r>
  <r>
    <x v="1"/>
    <x v="415"/>
    <s v="ZS Substation Corrective"/>
    <x v="415"/>
    <x v="280"/>
    <s v="X0T9"/>
    <x v="0"/>
    <m/>
    <m/>
    <x v="0"/>
    <x v="0"/>
    <m/>
    <m/>
    <m/>
    <m/>
    <n v="1"/>
    <x v="0"/>
    <s v="Y07BX0T9"/>
    <s v="TX010101"/>
  </r>
  <r>
    <x v="1"/>
    <x v="415"/>
    <s v="ZS Substation Corrective"/>
    <x v="415"/>
    <x v="281"/>
    <s v="X0TA"/>
    <x v="0"/>
    <m/>
    <m/>
    <x v="0"/>
    <x v="0"/>
    <m/>
    <m/>
    <m/>
    <m/>
    <n v="1"/>
    <x v="0"/>
    <s v="Y07BX0TA"/>
    <s v="TX010101"/>
  </r>
  <r>
    <x v="1"/>
    <x v="415"/>
    <s v="ZS Substation Corrective"/>
    <x v="415"/>
    <x v="282"/>
    <s v="X0TB"/>
    <x v="0"/>
    <m/>
    <m/>
    <x v="0"/>
    <x v="0"/>
    <m/>
    <m/>
    <m/>
    <m/>
    <n v="1"/>
    <x v="0"/>
    <s v="Y07BX0TB"/>
    <s v="TX010101"/>
  </r>
  <r>
    <x v="1"/>
    <x v="190"/>
    <s v="ZS Substation Corrective"/>
    <x v="190"/>
    <x v="283"/>
    <s v="X0KX"/>
    <x v="0"/>
    <m/>
    <m/>
    <x v="2"/>
    <x v="4"/>
    <s v="{misaligned}"/>
    <s v="(any reason)"/>
    <m/>
    <m/>
    <n v="1"/>
    <x v="0"/>
    <s v="Y02GX0KX"/>
    <s v="CB014601"/>
  </r>
  <r>
    <x v="1"/>
    <x v="196"/>
    <s v="ZS Substation Corrective"/>
    <x v="196"/>
    <x v="284"/>
    <s v="X0KY"/>
    <x v="0"/>
    <m/>
    <m/>
    <x v="2"/>
    <x v="4"/>
    <s v="{broken}"/>
    <s v="(build up of material)"/>
    <m/>
    <m/>
    <n v="1"/>
    <x v="0"/>
    <s v="Y02AX0KY"/>
    <s v="CB012001"/>
  </r>
  <r>
    <x v="1"/>
    <x v="147"/>
    <s v="ZS Substation Corrective"/>
    <x v="147"/>
    <x v="284"/>
    <s v="X0KY"/>
    <x v="0"/>
    <m/>
    <m/>
    <x v="2"/>
    <x v="4"/>
    <s v="{broken}"/>
    <s v="(build up of material)"/>
    <m/>
    <m/>
    <n v="2"/>
    <x v="0"/>
    <s v="Y02FX0KY"/>
    <s v="CB014001"/>
  </r>
  <r>
    <x v="1"/>
    <x v="190"/>
    <s v="ZS Substation Corrective"/>
    <x v="190"/>
    <x v="284"/>
    <s v="X0KY"/>
    <x v="0"/>
    <m/>
    <m/>
    <x v="2"/>
    <x v="4"/>
    <s v="{broken}"/>
    <s v="(build up of material)"/>
    <m/>
    <m/>
    <n v="3"/>
    <x v="0"/>
    <s v="Y02GX0KY"/>
    <s v="CB042602"/>
  </r>
  <r>
    <x v="1"/>
    <x v="416"/>
    <s v="ZS Substation Corrective"/>
    <x v="416"/>
    <x v="284"/>
    <s v="X0KY"/>
    <x v="0"/>
    <m/>
    <m/>
    <x v="2"/>
    <x v="4"/>
    <s v="{broken}"/>
    <s v="(build up of material)"/>
    <m/>
    <m/>
    <n v="4"/>
    <x v="0"/>
    <s v="Y02HX0KY"/>
    <s v="CB014601"/>
  </r>
  <r>
    <x v="1"/>
    <x v="192"/>
    <s v="ZS Substation Corrective"/>
    <x v="192"/>
    <x v="285"/>
    <s v="X0KZ"/>
    <x v="0"/>
    <m/>
    <m/>
    <x v="2"/>
    <x v="4"/>
    <s v="{loose}"/>
    <s v="(any reason)"/>
    <m/>
    <m/>
    <n v="1"/>
    <x v="0"/>
    <s v="Y01HX0KZ"/>
    <s v="CB014601"/>
  </r>
  <r>
    <x v="1"/>
    <x v="147"/>
    <s v="ZS Substation Corrective"/>
    <x v="147"/>
    <x v="285"/>
    <s v="X0KZ"/>
    <x v="0"/>
    <m/>
    <m/>
    <x v="2"/>
    <x v="4"/>
    <s v="{loose}"/>
    <s v="(any reason)"/>
    <m/>
    <m/>
    <n v="2"/>
    <x v="0"/>
    <s v="Y02FX0KZ"/>
    <s v="CB012001"/>
  </r>
  <r>
    <x v="1"/>
    <x v="417"/>
    <s v="ZS Substation Corrective"/>
    <x v="417"/>
    <x v="286"/>
    <s v="X031"/>
    <x v="0"/>
    <m/>
    <m/>
    <x v="0"/>
    <x v="0"/>
    <m/>
    <m/>
    <m/>
    <m/>
    <n v="1"/>
    <x v="0"/>
    <s v="Y01KX031"/>
    <s v="ER010000"/>
  </r>
  <r>
    <x v="1"/>
    <x v="417"/>
    <s v="ZS Substation Corrective"/>
    <x v="417"/>
    <x v="287"/>
    <s v="X032"/>
    <x v="0"/>
    <m/>
    <m/>
    <x v="0"/>
    <x v="0"/>
    <m/>
    <m/>
    <m/>
    <m/>
    <n v="1"/>
    <x v="0"/>
    <s v="Y01KX032"/>
    <s v="ER010000"/>
  </r>
  <r>
    <x v="1"/>
    <x v="417"/>
    <s v="ZS Substation Corrective"/>
    <x v="417"/>
    <x v="288"/>
    <s v="X0LR"/>
    <x v="0"/>
    <m/>
    <m/>
    <x v="0"/>
    <x v="0"/>
    <m/>
    <m/>
    <m/>
    <m/>
    <n v="1"/>
    <x v="0"/>
    <s v="Y01KX0LR"/>
    <s v="ER010000"/>
  </r>
  <r>
    <x v="1"/>
    <x v="418"/>
    <s v="ZS Substation Corrective"/>
    <x v="418"/>
    <x v="289"/>
    <s v="X09X"/>
    <x v="0"/>
    <m/>
    <m/>
    <x v="0"/>
    <x v="0"/>
    <m/>
    <m/>
    <m/>
    <m/>
    <n v="1"/>
    <x v="0"/>
    <s v="Y01LX09X"/>
    <s v="ER010000"/>
  </r>
  <r>
    <x v="1"/>
    <x v="418"/>
    <s v="ZS Substation Corrective"/>
    <x v="418"/>
    <x v="290"/>
    <s v="X09Y"/>
    <x v="0"/>
    <m/>
    <m/>
    <x v="0"/>
    <x v="0"/>
    <m/>
    <m/>
    <m/>
    <m/>
    <n v="1"/>
    <x v="0"/>
    <s v="Y01LX09Y"/>
    <s v="ER010000"/>
  </r>
  <r>
    <x v="1"/>
    <x v="419"/>
    <s v="ZS Substation Corrective"/>
    <x v="419"/>
    <x v="291"/>
    <s v="X01V"/>
    <x v="0"/>
    <m/>
    <m/>
    <x v="0"/>
    <x v="0"/>
    <m/>
    <m/>
    <m/>
    <m/>
    <n v="1"/>
    <x v="0"/>
    <s v="Y01MX01V"/>
    <s v="ER010000"/>
  </r>
  <r>
    <x v="1"/>
    <x v="419"/>
    <s v="ZS Substation Corrective"/>
    <x v="419"/>
    <x v="292"/>
    <s v="X0GB"/>
    <x v="0"/>
    <m/>
    <m/>
    <x v="0"/>
    <x v="0"/>
    <m/>
    <m/>
    <m/>
    <m/>
    <n v="1"/>
    <x v="0"/>
    <s v="Y01MX0GB"/>
    <s v="ER010000"/>
  </r>
  <r>
    <x v="1"/>
    <x v="419"/>
    <s v="ZS Substation Corrective"/>
    <x v="419"/>
    <x v="293"/>
    <s v="X0GC"/>
    <x v="0"/>
    <m/>
    <m/>
    <x v="0"/>
    <x v="0"/>
    <m/>
    <m/>
    <m/>
    <m/>
    <n v="1"/>
    <x v="0"/>
    <s v="Y01MX0GC"/>
    <s v="ER010000"/>
  </r>
  <r>
    <x v="1"/>
    <x v="419"/>
    <s v="ZS Substation Corrective"/>
    <x v="419"/>
    <x v="294"/>
    <s v="X0GD"/>
    <x v="0"/>
    <m/>
    <m/>
    <x v="0"/>
    <x v="0"/>
    <m/>
    <m/>
    <m/>
    <m/>
    <n v="1"/>
    <x v="0"/>
    <s v="Y01MX0GD"/>
    <s v="ER010000"/>
  </r>
  <r>
    <x v="1"/>
    <x v="420"/>
    <s v="ZS Substation Corrective"/>
    <x v="420"/>
    <x v="295"/>
    <s v="X0AJ"/>
    <x v="0"/>
    <m/>
    <m/>
    <x v="0"/>
    <x v="0"/>
    <m/>
    <m/>
    <m/>
    <m/>
    <n v="1"/>
    <x v="0"/>
    <s v="Y01NX0AJ"/>
    <s v="ER010000"/>
  </r>
  <r>
    <x v="1"/>
    <x v="421"/>
    <s v="ZS Substation Preventative"/>
    <x v="421"/>
    <x v="0"/>
    <m/>
    <x v="0"/>
    <m/>
    <m/>
    <x v="0"/>
    <x v="0"/>
    <m/>
    <m/>
    <m/>
    <m/>
    <n v="0"/>
    <x v="0"/>
    <s v="Z125"/>
    <e v="#N/A"/>
  </r>
  <r>
    <x v="1"/>
    <x v="422"/>
    <s v="ZS Substation Preventative"/>
    <x v="422"/>
    <x v="0"/>
    <m/>
    <x v="0"/>
    <m/>
    <m/>
    <x v="0"/>
    <x v="0"/>
    <m/>
    <m/>
    <m/>
    <m/>
    <n v="0"/>
    <x v="0"/>
    <s v="Z126"/>
    <e v="#N/A"/>
  </r>
  <r>
    <x v="0"/>
    <x v="423"/>
    <s v="ZS Substation Corrective"/>
    <x v="423"/>
    <x v="0"/>
    <m/>
    <x v="0"/>
    <m/>
    <m/>
    <x v="0"/>
    <x v="0"/>
    <m/>
    <m/>
    <m/>
    <m/>
    <n v="0"/>
    <x v="0"/>
    <s v="ER2"/>
    <e v="#N/A"/>
  </r>
  <r>
    <x v="0"/>
    <x v="424"/>
    <s v="ZS Substation Corrective"/>
    <x v="424"/>
    <x v="0"/>
    <m/>
    <x v="0"/>
    <m/>
    <m/>
    <x v="0"/>
    <x v="0"/>
    <m/>
    <m/>
    <m/>
    <m/>
    <n v="0"/>
    <x v="0"/>
    <s v="ER6"/>
    <e v="#N/A"/>
  </r>
  <r>
    <x v="0"/>
    <x v="425"/>
    <s v="ZS Substation Corrective"/>
    <x v="425"/>
    <x v="0"/>
    <m/>
    <x v="0"/>
    <m/>
    <m/>
    <x v="0"/>
    <x v="0"/>
    <m/>
    <m/>
    <m/>
    <m/>
    <n v="0"/>
    <x v="0"/>
    <s v="ER1"/>
    <e v="#N/A"/>
  </r>
  <r>
    <x v="0"/>
    <x v="426"/>
    <s v="ZS Substation Corrective"/>
    <x v="426"/>
    <x v="0"/>
    <m/>
    <x v="0"/>
    <m/>
    <m/>
    <x v="0"/>
    <x v="0"/>
    <m/>
    <m/>
    <m/>
    <m/>
    <n v="0"/>
    <x v="0"/>
    <s v="ER4"/>
    <e v="#N/A"/>
  </r>
  <r>
    <x v="0"/>
    <x v="427"/>
    <s v="ZS Substation Corrective"/>
    <x v="427"/>
    <x v="0"/>
    <m/>
    <x v="0"/>
    <m/>
    <m/>
    <x v="0"/>
    <x v="0"/>
    <m/>
    <m/>
    <m/>
    <m/>
    <n v="0"/>
    <x v="0"/>
    <s v="ER5"/>
    <e v="#N/A"/>
  </r>
  <r>
    <x v="0"/>
    <x v="428"/>
    <s v="ZS Substation Corrective"/>
    <x v="428"/>
    <x v="0"/>
    <m/>
    <x v="0"/>
    <m/>
    <m/>
    <x v="0"/>
    <x v="0"/>
    <m/>
    <m/>
    <m/>
    <m/>
    <n v="0"/>
    <x v="0"/>
    <s v="ER7"/>
    <e v="#N/A"/>
  </r>
  <r>
    <x v="1"/>
    <x v="190"/>
    <s v="ZS Substation Corrective"/>
    <x v="190"/>
    <x v="296"/>
    <s v="X0L0"/>
    <x v="0"/>
    <m/>
    <m/>
    <x v="2"/>
    <x v="4"/>
    <s v="{loose}"/>
    <s v="(any reason)"/>
    <m/>
    <m/>
    <n v="1"/>
    <x v="0"/>
    <s v="Y02GX0L0"/>
    <s v="CB014001"/>
  </r>
  <r>
    <x v="1"/>
    <x v="406"/>
    <s v="ZS Substation Corrective"/>
    <x v="406"/>
    <x v="296"/>
    <s v="X0L0"/>
    <x v="0"/>
    <m/>
    <m/>
    <x v="2"/>
    <x v="4"/>
    <s v="{loose}"/>
    <s v="(any reason)"/>
    <m/>
    <m/>
    <n v="2"/>
    <x v="0"/>
    <s v="Y05QX0L0"/>
    <s v="CB011901"/>
  </r>
  <r>
    <x v="1"/>
    <x v="196"/>
    <s v="ZS Substation Corrective"/>
    <x v="196"/>
    <x v="297"/>
    <s v="X0L1"/>
    <x v="0"/>
    <m/>
    <m/>
    <x v="2"/>
    <x v="4"/>
    <s v="{broken}"/>
    <s v="(build up of material)"/>
    <m/>
    <m/>
    <n v="1"/>
    <x v="0"/>
    <s v="Y02AX0L1"/>
    <s v="CB012001"/>
  </r>
  <r>
    <x v="1"/>
    <x v="188"/>
    <s v="ZS Substation Corrective"/>
    <x v="188"/>
    <x v="297"/>
    <s v="X0L1"/>
    <x v="0"/>
    <m/>
    <m/>
    <x v="2"/>
    <x v="4"/>
    <s v="{broken}"/>
    <s v="(build up of material)"/>
    <m/>
    <m/>
    <n v="2"/>
    <x v="0"/>
    <s v="Y02EX0L1"/>
    <s v="CB011901"/>
  </r>
  <r>
    <x v="1"/>
    <x v="429"/>
    <s v="ZS Substation Corrective"/>
    <x v="429"/>
    <x v="298"/>
    <s v="X127"/>
    <x v="0"/>
    <m/>
    <m/>
    <x v="0"/>
    <x v="0"/>
    <m/>
    <m/>
    <m/>
    <m/>
    <n v="1"/>
    <x v="0"/>
    <s v="Y07DX127"/>
    <s v="CT039901"/>
  </r>
  <r>
    <x v="1"/>
    <x v="429"/>
    <s v="ZS Substation Corrective"/>
    <x v="429"/>
    <x v="299"/>
    <s v="X12E"/>
    <x v="0"/>
    <m/>
    <m/>
    <x v="0"/>
    <x v="0"/>
    <m/>
    <m/>
    <m/>
    <m/>
    <n v="1"/>
    <x v="0"/>
    <s v="Y07DX12E"/>
    <s v="CT029901"/>
  </r>
  <r>
    <x v="1"/>
    <x v="430"/>
    <s v="ZS Substation Corrective"/>
    <x v="430"/>
    <x v="242"/>
    <s v="X12J"/>
    <x v="0"/>
    <m/>
    <m/>
    <x v="0"/>
    <x v="0"/>
    <m/>
    <m/>
    <m/>
    <m/>
    <n v="2"/>
    <x v="0"/>
    <s v="Y01QX12J"/>
    <s v="VT039901"/>
  </r>
  <r>
    <x v="1"/>
    <x v="147"/>
    <s v="ZS Substation Corrective"/>
    <x v="147"/>
    <x v="297"/>
    <s v="X0L1"/>
    <x v="0"/>
    <m/>
    <m/>
    <x v="2"/>
    <x v="4"/>
    <s v="{broken}"/>
    <s v="(build up of material)"/>
    <m/>
    <m/>
    <n v="3"/>
    <x v="0"/>
    <s v="Y02FX0L1"/>
    <s v="CB040501"/>
  </r>
  <r>
    <x v="1"/>
    <x v="431"/>
    <s v="ZS Substation Preventative"/>
    <x v="431"/>
    <x v="0"/>
    <m/>
    <x v="0"/>
    <m/>
    <m/>
    <x v="0"/>
    <x v="0"/>
    <m/>
    <m/>
    <m/>
    <m/>
    <n v="0"/>
    <x v="0"/>
    <s v="Z160"/>
    <e v="#N/A"/>
  </r>
  <r>
    <x v="1"/>
    <x v="432"/>
    <s v="ZS Substation Preventative"/>
    <x v="432"/>
    <x v="0"/>
    <m/>
    <x v="0"/>
    <m/>
    <m/>
    <x v="0"/>
    <x v="0"/>
    <m/>
    <m/>
    <m/>
    <m/>
    <n v="0"/>
    <x v="0"/>
    <s v="Z159"/>
    <e v="#N/A"/>
  </r>
  <r>
    <x v="1"/>
    <x v="433"/>
    <s v="ZS Substation Preventative"/>
    <x v="433"/>
    <x v="0"/>
    <m/>
    <x v="0"/>
    <m/>
    <m/>
    <x v="0"/>
    <x v="0"/>
    <m/>
    <m/>
    <m/>
    <m/>
    <n v="0"/>
    <x v="0"/>
    <s v="Z162"/>
    <e v="#N/A"/>
  </r>
  <r>
    <x v="1"/>
    <x v="434"/>
    <s v="ZS Substation Preventative"/>
    <x v="434"/>
    <x v="0"/>
    <m/>
    <x v="0"/>
    <m/>
    <m/>
    <x v="0"/>
    <x v="0"/>
    <m/>
    <m/>
    <m/>
    <m/>
    <n v="0"/>
    <x v="0"/>
    <s v="Z161"/>
    <e v="#N/A"/>
  </r>
  <r>
    <x v="1"/>
    <x v="435"/>
    <s v="ZS Substation Preventative"/>
    <x v="435"/>
    <x v="0"/>
    <m/>
    <x v="0"/>
    <m/>
    <m/>
    <x v="0"/>
    <x v="0"/>
    <m/>
    <m/>
    <m/>
    <m/>
    <n v="0"/>
    <x v="0"/>
    <s v="Z164"/>
    <e v="#N/A"/>
  </r>
  <r>
    <x v="1"/>
    <x v="436"/>
    <s v="ZS Substation Preventative"/>
    <x v="436"/>
    <x v="0"/>
    <m/>
    <x v="0"/>
    <m/>
    <m/>
    <x v="0"/>
    <x v="0"/>
    <m/>
    <m/>
    <m/>
    <m/>
    <n v="0"/>
    <x v="0"/>
    <s v="Z163"/>
    <e v="#N/A"/>
  </r>
  <r>
    <x v="1"/>
    <x v="437"/>
    <s v="ZS Substation Preventative"/>
    <x v="437"/>
    <x v="0"/>
    <m/>
    <x v="0"/>
    <m/>
    <m/>
    <x v="0"/>
    <x v="0"/>
    <m/>
    <m/>
    <m/>
    <m/>
    <n v="0"/>
    <x v="0"/>
    <s v="Z166"/>
    <e v="#N/A"/>
  </r>
  <r>
    <x v="1"/>
    <x v="438"/>
    <s v="ZS Substation Preventative"/>
    <x v="438"/>
    <x v="0"/>
    <m/>
    <x v="0"/>
    <m/>
    <m/>
    <x v="0"/>
    <x v="0"/>
    <m/>
    <m/>
    <m/>
    <m/>
    <n v="0"/>
    <x v="0"/>
    <s v="Z165"/>
    <e v="#N/A"/>
  </r>
  <r>
    <x v="1"/>
    <x v="439"/>
    <s v="ZS Substation Preventative"/>
    <x v="439"/>
    <x v="0"/>
    <m/>
    <x v="0"/>
    <m/>
    <m/>
    <x v="0"/>
    <x v="0"/>
    <m/>
    <m/>
    <m/>
    <m/>
    <n v="0"/>
    <x v="0"/>
    <s v="Z168"/>
    <e v="#N/A"/>
  </r>
  <r>
    <x v="1"/>
    <x v="440"/>
    <s v="ZS Substation Preventative"/>
    <x v="440"/>
    <x v="0"/>
    <m/>
    <x v="0"/>
    <m/>
    <m/>
    <x v="0"/>
    <x v="0"/>
    <m/>
    <m/>
    <m/>
    <m/>
    <n v="0"/>
    <x v="0"/>
    <s v="Z167"/>
    <e v="#N/A"/>
  </r>
  <r>
    <x v="1"/>
    <x v="186"/>
    <s v="ZS Substation Corrective"/>
    <x v="186"/>
    <x v="300"/>
    <s v="X0L2"/>
    <x v="0"/>
    <m/>
    <m/>
    <x v="2"/>
    <x v="9"/>
    <s v="{broken}"/>
    <s v="(any reason)"/>
    <m/>
    <m/>
    <n v="1"/>
    <x v="0"/>
    <s v="Y015X0L2"/>
    <s v="CB012001"/>
  </r>
  <r>
    <x v="1"/>
    <x v="147"/>
    <s v="ZS Substation Corrective"/>
    <x v="147"/>
    <x v="301"/>
    <s v="X0L3"/>
    <x v="0"/>
    <m/>
    <m/>
    <x v="2"/>
    <x v="4"/>
    <s v="{misaligned}"/>
    <s v="(any reason)"/>
    <m/>
    <m/>
    <n v="1"/>
    <x v="0"/>
    <s v="Y02FX0L3"/>
    <s v="CB011901"/>
  </r>
  <r>
    <x v="1"/>
    <x v="208"/>
    <s v="ZS Substation Corrective"/>
    <x v="208"/>
    <x v="302"/>
    <s v="X0L4"/>
    <x v="0"/>
    <m/>
    <m/>
    <x v="2"/>
    <x v="12"/>
    <s v="{broken}"/>
    <s v="(any reason)"/>
    <m/>
    <m/>
    <n v="1"/>
    <x v="0"/>
    <s v="Y03VX0L4"/>
    <s v="CB030103"/>
  </r>
  <r>
    <x v="1"/>
    <x v="441"/>
    <s v="ZS Substation Corrective"/>
    <x v="441"/>
    <x v="303"/>
    <s v="X12A"/>
    <x v="0"/>
    <m/>
    <m/>
    <x v="0"/>
    <x v="0"/>
    <m/>
    <m/>
    <m/>
    <m/>
    <n v="1"/>
    <x v="0"/>
    <s v="Y07EX12A"/>
    <s v="CT039901"/>
  </r>
  <r>
    <x v="1"/>
    <x v="442"/>
    <s v="ZS Substation Corrective"/>
    <x v="442"/>
    <x v="304"/>
    <s v="X0CS"/>
    <x v="0"/>
    <m/>
    <m/>
    <x v="0"/>
    <x v="0"/>
    <m/>
    <m/>
    <m/>
    <m/>
    <n v="1"/>
    <x v="0"/>
    <s v="Y01TX0CS"/>
    <s v="ER010000"/>
  </r>
  <r>
    <x v="1"/>
    <x v="416"/>
    <s v="ZS Substation Corrective"/>
    <x v="416"/>
    <x v="305"/>
    <s v="X0L5"/>
    <x v="0"/>
    <m/>
    <m/>
    <x v="2"/>
    <x v="4"/>
    <s v="{broken}"/>
    <s v="(build up of material)"/>
    <m/>
    <m/>
    <n v="1"/>
    <x v="0"/>
    <s v="Y02HX0L5"/>
    <s v="CB030104"/>
  </r>
  <r>
    <x v="1"/>
    <x v="208"/>
    <s v="ZS Substation Corrective"/>
    <x v="208"/>
    <x v="306"/>
    <s v="X0L6"/>
    <x v="0"/>
    <m/>
    <m/>
    <x v="2"/>
    <x v="4"/>
    <s v="{broken}"/>
    <s v="(any reason)"/>
    <m/>
    <m/>
    <n v="1"/>
    <x v="0"/>
    <s v="Y03VX0L6"/>
    <s v="CB042301"/>
  </r>
  <r>
    <x v="1"/>
    <x v="147"/>
    <s v="ZS Substation Corrective"/>
    <x v="147"/>
    <x v="307"/>
    <s v="X0L7"/>
    <x v="0"/>
    <m/>
    <m/>
    <x v="2"/>
    <x v="4"/>
    <s v="{broken}"/>
    <s v="(build up of material)"/>
    <m/>
    <m/>
    <n v="1"/>
    <x v="0"/>
    <s v="Y02FX0L7"/>
    <s v="CB011901"/>
  </r>
  <r>
    <x v="1"/>
    <x v="147"/>
    <s v="ZS Substation Corrective"/>
    <x v="147"/>
    <x v="308"/>
    <s v="X0L8"/>
    <x v="0"/>
    <m/>
    <m/>
    <x v="2"/>
    <x v="4"/>
    <s v="{broken}"/>
    <s v="(build up of material)"/>
    <m/>
    <m/>
    <n v="1"/>
    <x v="0"/>
    <s v="Y02FX0L8"/>
    <s v="CB011901"/>
  </r>
  <r>
    <x v="1"/>
    <x v="443"/>
    <s v="ZS Substation Corrective"/>
    <x v="443"/>
    <x v="309"/>
    <s v="X0LJ"/>
    <x v="0"/>
    <m/>
    <m/>
    <x v="2"/>
    <x v="7"/>
    <s v="{loss of dielectric strength}"/>
    <s v="(surface contamination)"/>
    <m/>
    <m/>
    <n v="1"/>
    <x v="0"/>
    <s v="Y01BX0LJ"/>
    <s v="CB014001"/>
  </r>
  <r>
    <x v="1"/>
    <x v="133"/>
    <s v="ZS Substation Corrective"/>
    <x v="133"/>
    <x v="310"/>
    <s v="X0LK"/>
    <x v="0"/>
    <m/>
    <m/>
    <x v="2"/>
    <x v="7"/>
    <s v="{leaking}"/>
    <s v="(any reason)"/>
    <m/>
    <m/>
    <n v="1"/>
    <x v="0"/>
    <s v="Y00RX0LK"/>
    <s v="CB014601"/>
  </r>
  <r>
    <x v="1"/>
    <x v="214"/>
    <s v="ZS Substation Corrective"/>
    <x v="214"/>
    <x v="311"/>
    <s v="X0LL"/>
    <x v="0"/>
    <m/>
    <m/>
    <x v="2"/>
    <x v="7"/>
    <s v="{loss of dielectric strength}"/>
    <s v="(corrosion)"/>
    <m/>
    <m/>
    <n v="1"/>
    <x v="0"/>
    <s v="Y019X0LL"/>
    <s v="CB014601"/>
  </r>
  <r>
    <x v="1"/>
    <x v="443"/>
    <s v="ZS Substation Corrective"/>
    <x v="443"/>
    <x v="311"/>
    <s v="X0LL"/>
    <x v="0"/>
    <m/>
    <m/>
    <x v="2"/>
    <x v="7"/>
    <s v="{loss of dielectric strength}"/>
    <s v="(corrosion)"/>
    <m/>
    <m/>
    <n v="2"/>
    <x v="0"/>
    <s v="Y01BX0LL"/>
    <s v="CB014001"/>
  </r>
  <r>
    <x v="0"/>
    <x v="444"/>
    <s v="ZS Substation Preventative"/>
    <x v="444"/>
    <x v="0"/>
    <m/>
    <x v="0"/>
    <m/>
    <m/>
    <x v="0"/>
    <x v="0"/>
    <m/>
    <m/>
    <m/>
    <m/>
    <n v="0"/>
    <x v="0"/>
    <s v="GSIN"/>
    <e v="#N/A"/>
  </r>
  <r>
    <x v="1"/>
    <x v="443"/>
    <s v="ZS Substation Corrective"/>
    <x v="443"/>
    <x v="312"/>
    <s v="X0LM"/>
    <x v="0"/>
    <m/>
    <m/>
    <x v="2"/>
    <x v="7"/>
    <s v="{leaking}"/>
    <s v="(any reason)"/>
    <m/>
    <m/>
    <n v="1"/>
    <x v="0"/>
    <s v="Y01BX0LM"/>
    <s v="CB014001"/>
  </r>
  <r>
    <x v="1"/>
    <x v="443"/>
    <s v="ZS Substation Corrective"/>
    <x v="443"/>
    <x v="313"/>
    <s v="X0LN"/>
    <x v="0"/>
    <m/>
    <m/>
    <x v="2"/>
    <x v="7"/>
    <s v="{loss of dielectric strength}"/>
    <s v="(any reason)"/>
    <m/>
    <m/>
    <n v="1"/>
    <x v="0"/>
    <s v="Y01BX0LN"/>
    <s v="CB014001"/>
  </r>
  <r>
    <x v="1"/>
    <x v="445"/>
    <s v="ZS Substation Corrective"/>
    <x v="445"/>
    <x v="314"/>
    <s v="X107"/>
    <x v="0"/>
    <m/>
    <m/>
    <x v="2"/>
    <x v="7"/>
    <s v="{loss of dielectric strength}"/>
    <s v="(wildlife)"/>
    <m/>
    <m/>
    <n v="1"/>
    <x v="0"/>
    <s v="Y06LX107"/>
    <s v="CB014001"/>
  </r>
  <r>
    <x v="1"/>
    <x v="47"/>
    <s v="ZS Substation Corrective"/>
    <x v="47"/>
    <x v="315"/>
    <s v="X0LS"/>
    <x v="0"/>
    <m/>
    <m/>
    <x v="2"/>
    <x v="4"/>
    <s v="{broken}"/>
    <s v="(any reason)"/>
    <m/>
    <m/>
    <n v="1"/>
    <x v="0"/>
    <s v="Y002X0LS"/>
    <s v="CB011901"/>
  </r>
  <r>
    <x v="1"/>
    <x v="446"/>
    <s v="ZS Substation Corrective"/>
    <x v="446"/>
    <x v="316"/>
    <s v="X0EV"/>
    <x v="0"/>
    <m/>
    <m/>
    <x v="0"/>
    <x v="0"/>
    <m/>
    <m/>
    <m/>
    <m/>
    <n v="1"/>
    <x v="0"/>
    <s v="Y020X0EV"/>
    <s v="UG020203"/>
  </r>
  <r>
    <x v="1"/>
    <x v="446"/>
    <s v="ZS Substation Corrective"/>
    <x v="446"/>
    <x v="317"/>
    <s v="X0EW"/>
    <x v="0"/>
    <m/>
    <m/>
    <x v="0"/>
    <x v="0"/>
    <m/>
    <m/>
    <m/>
    <m/>
    <n v="1"/>
    <x v="0"/>
    <s v="Y020X0EW"/>
    <s v="UG020203"/>
  </r>
  <r>
    <x v="1"/>
    <x v="447"/>
    <s v="ZS Substation Corrective"/>
    <x v="447"/>
    <x v="318"/>
    <s v="X02S"/>
    <x v="0"/>
    <m/>
    <m/>
    <x v="0"/>
    <x v="0"/>
    <m/>
    <m/>
    <m/>
    <m/>
    <n v="1"/>
    <x v="0"/>
    <s v="Y021X02S"/>
    <s v="UG020203"/>
  </r>
  <r>
    <x v="1"/>
    <x v="447"/>
    <s v="ZS Substation Corrective"/>
    <x v="447"/>
    <x v="319"/>
    <s v="X0EX"/>
    <x v="0"/>
    <m/>
    <m/>
    <x v="0"/>
    <x v="0"/>
    <m/>
    <m/>
    <m/>
    <m/>
    <n v="1"/>
    <x v="0"/>
    <s v="Y021X0EX"/>
    <s v="UG020203"/>
  </r>
  <r>
    <x v="1"/>
    <x v="448"/>
    <s v="ZS Substation Corrective"/>
    <x v="448"/>
    <x v="320"/>
    <s v="X02D"/>
    <x v="0"/>
    <m/>
    <m/>
    <x v="0"/>
    <x v="0"/>
    <m/>
    <m/>
    <m/>
    <m/>
    <n v="1"/>
    <x v="0"/>
    <s v="Y022X02D"/>
    <s v="UG010101"/>
  </r>
  <r>
    <x v="1"/>
    <x v="448"/>
    <s v="ZS Substation Corrective"/>
    <x v="448"/>
    <x v="321"/>
    <s v="X0Y3"/>
    <x v="0"/>
    <m/>
    <m/>
    <x v="0"/>
    <x v="0"/>
    <m/>
    <m/>
    <m/>
    <m/>
    <n v="1"/>
    <x v="0"/>
    <s v="Y022X0Y3"/>
    <s v="UG010101"/>
  </r>
  <r>
    <x v="1"/>
    <x v="448"/>
    <s v="ZS Substation Corrective"/>
    <x v="448"/>
    <x v="322"/>
    <s v="X02P"/>
    <x v="0"/>
    <m/>
    <m/>
    <x v="0"/>
    <x v="0"/>
    <m/>
    <m/>
    <m/>
    <m/>
    <n v="1"/>
    <x v="0"/>
    <s v="Y022X02P"/>
    <s v="UG010101"/>
  </r>
  <r>
    <x v="1"/>
    <x v="448"/>
    <s v="ZS Substation Corrective"/>
    <x v="448"/>
    <x v="323"/>
    <s v="X02Q"/>
    <x v="0"/>
    <m/>
    <m/>
    <x v="0"/>
    <x v="0"/>
    <m/>
    <m/>
    <m/>
    <m/>
    <n v="1"/>
    <x v="0"/>
    <s v="Y022X02Q"/>
    <s v="UG010101"/>
  </r>
  <r>
    <x v="1"/>
    <x v="448"/>
    <s v="ZS Substation Corrective"/>
    <x v="448"/>
    <x v="324"/>
    <s v="X02R"/>
    <x v="0"/>
    <m/>
    <m/>
    <x v="0"/>
    <x v="0"/>
    <m/>
    <m/>
    <m/>
    <m/>
    <n v="1"/>
    <x v="0"/>
    <s v="Y022X02R"/>
    <s v="UG020203"/>
  </r>
  <r>
    <x v="1"/>
    <x v="448"/>
    <s v="ZS Substation Corrective"/>
    <x v="448"/>
    <x v="325"/>
    <s v="X02T"/>
    <x v="0"/>
    <m/>
    <m/>
    <x v="0"/>
    <x v="0"/>
    <m/>
    <m/>
    <m/>
    <m/>
    <n v="1"/>
    <x v="0"/>
    <s v="Y022X02T"/>
    <s v="UG010201"/>
  </r>
  <r>
    <x v="1"/>
    <x v="448"/>
    <s v="ZS Substation Corrective"/>
    <x v="448"/>
    <x v="326"/>
    <s v="X02V"/>
    <x v="0"/>
    <m/>
    <m/>
    <x v="0"/>
    <x v="0"/>
    <m/>
    <m/>
    <m/>
    <m/>
    <n v="1"/>
    <x v="0"/>
    <s v="Y022X02V"/>
    <s v="UG010201"/>
  </r>
  <r>
    <x v="1"/>
    <x v="448"/>
    <s v="ZS Substation Corrective"/>
    <x v="448"/>
    <x v="327"/>
    <s v="X0DU"/>
    <x v="0"/>
    <m/>
    <m/>
    <x v="0"/>
    <x v="0"/>
    <m/>
    <m/>
    <m/>
    <m/>
    <n v="1"/>
    <x v="0"/>
    <s v="Y022X0DU"/>
    <s v="UG010201"/>
  </r>
  <r>
    <x v="1"/>
    <x v="448"/>
    <s v="ZS Substation Corrective"/>
    <x v="448"/>
    <x v="328"/>
    <s v="X0DV"/>
    <x v="0"/>
    <m/>
    <m/>
    <x v="0"/>
    <x v="0"/>
    <m/>
    <m/>
    <m/>
    <m/>
    <n v="1"/>
    <x v="0"/>
    <s v="Y022X0DV"/>
    <s v="UG010101"/>
  </r>
  <r>
    <x v="1"/>
    <x v="448"/>
    <s v="ZS Substation Corrective"/>
    <x v="448"/>
    <x v="329"/>
    <s v="X0DW"/>
    <x v="0"/>
    <m/>
    <m/>
    <x v="0"/>
    <x v="0"/>
    <m/>
    <m/>
    <m/>
    <m/>
    <n v="1"/>
    <x v="0"/>
    <s v="Y022X0DW"/>
    <s v="UG010101"/>
  </r>
  <r>
    <x v="1"/>
    <x v="448"/>
    <s v="ZS Substation Corrective"/>
    <x v="448"/>
    <x v="330"/>
    <s v="X0DX"/>
    <x v="0"/>
    <m/>
    <m/>
    <x v="0"/>
    <x v="0"/>
    <m/>
    <m/>
    <m/>
    <m/>
    <n v="1"/>
    <x v="0"/>
    <s v="Y022X0DX"/>
    <s v="UG010201"/>
  </r>
  <r>
    <x v="1"/>
    <x v="448"/>
    <s v="ZS Substation Corrective"/>
    <x v="448"/>
    <x v="331"/>
    <s v="X0QU"/>
    <x v="0"/>
    <m/>
    <m/>
    <x v="0"/>
    <x v="0"/>
    <m/>
    <m/>
    <m/>
    <m/>
    <n v="1"/>
    <x v="0"/>
    <s v="Y022X0QU"/>
    <s v="UG010201"/>
  </r>
  <r>
    <x v="1"/>
    <x v="448"/>
    <s v="ZS Substation Corrective"/>
    <x v="448"/>
    <x v="332"/>
    <s v="X0QV"/>
    <x v="0"/>
    <m/>
    <m/>
    <x v="0"/>
    <x v="0"/>
    <m/>
    <m/>
    <m/>
    <m/>
    <n v="1"/>
    <x v="0"/>
    <s v="Y022X0QV"/>
    <s v="UG010101"/>
  </r>
  <r>
    <x v="1"/>
    <x v="449"/>
    <s v="ZS Substation Corrective"/>
    <x v="449"/>
    <x v="333"/>
    <s v="X02U"/>
    <x v="0"/>
    <m/>
    <m/>
    <x v="0"/>
    <x v="0"/>
    <m/>
    <m/>
    <m/>
    <m/>
    <n v="1"/>
    <x v="0"/>
    <s v="Y023X02U"/>
    <s v="UG020203"/>
  </r>
  <r>
    <x v="1"/>
    <x v="450"/>
    <s v="ZS Substation Corrective"/>
    <x v="450"/>
    <x v="334"/>
    <s v="X02W"/>
    <x v="0"/>
    <m/>
    <m/>
    <x v="0"/>
    <x v="0"/>
    <m/>
    <m/>
    <m/>
    <m/>
    <n v="1"/>
    <x v="0"/>
    <s v="Y024X02W"/>
    <s v="UG010101"/>
  </r>
  <r>
    <x v="1"/>
    <x v="451"/>
    <s v="ZS Substation Corrective"/>
    <x v="451"/>
    <x v="334"/>
    <s v="X02W"/>
    <x v="0"/>
    <m/>
    <m/>
    <x v="0"/>
    <x v="0"/>
    <m/>
    <m/>
    <m/>
    <m/>
    <n v="2"/>
    <x v="0"/>
    <s v="Y025X02W"/>
    <s v="UG010101"/>
  </r>
  <r>
    <x v="1"/>
    <x v="451"/>
    <s v="ZS Substation Corrective"/>
    <x v="451"/>
    <x v="335"/>
    <s v="X02X"/>
    <x v="0"/>
    <m/>
    <m/>
    <x v="0"/>
    <x v="0"/>
    <m/>
    <m/>
    <m/>
    <m/>
    <n v="1"/>
    <x v="0"/>
    <s v="Y025X02X"/>
    <s v="UG010101"/>
  </r>
  <r>
    <x v="1"/>
    <x v="451"/>
    <s v="ZS Substation Corrective"/>
    <x v="451"/>
    <x v="336"/>
    <s v="X02Y"/>
    <x v="0"/>
    <m/>
    <m/>
    <x v="0"/>
    <x v="0"/>
    <m/>
    <m/>
    <m/>
    <m/>
    <n v="1"/>
    <x v="0"/>
    <s v="Y025X02Y"/>
    <s v="UG010201"/>
  </r>
  <r>
    <x v="1"/>
    <x v="451"/>
    <s v="ZS Substation Corrective"/>
    <x v="451"/>
    <x v="337"/>
    <s v="X02Z"/>
    <x v="0"/>
    <m/>
    <m/>
    <x v="0"/>
    <x v="0"/>
    <m/>
    <m/>
    <m/>
    <m/>
    <n v="1"/>
    <x v="0"/>
    <s v="Y025X02Z"/>
    <s v="UG010101"/>
  </r>
  <r>
    <x v="1"/>
    <x v="451"/>
    <s v="ZS Substation Corrective"/>
    <x v="451"/>
    <x v="338"/>
    <s v="X030"/>
    <x v="0"/>
    <m/>
    <m/>
    <x v="0"/>
    <x v="0"/>
    <m/>
    <m/>
    <m/>
    <m/>
    <n v="1"/>
    <x v="0"/>
    <s v="Y025X030"/>
    <s v="UG010101"/>
  </r>
  <r>
    <x v="1"/>
    <x v="451"/>
    <s v="ZS Substation Corrective"/>
    <x v="451"/>
    <x v="339"/>
    <s v="X033"/>
    <x v="0"/>
    <m/>
    <m/>
    <x v="0"/>
    <x v="0"/>
    <m/>
    <m/>
    <m/>
    <m/>
    <n v="1"/>
    <x v="0"/>
    <s v="Y025X033"/>
    <s v="UG020203"/>
  </r>
  <r>
    <x v="1"/>
    <x v="451"/>
    <s v="ZS Substation Corrective"/>
    <x v="451"/>
    <x v="340"/>
    <s v="X034"/>
    <x v="0"/>
    <m/>
    <m/>
    <x v="0"/>
    <x v="0"/>
    <m/>
    <m/>
    <m/>
    <m/>
    <n v="1"/>
    <x v="0"/>
    <s v="Y025X034"/>
    <s v="UG010101"/>
  </r>
  <r>
    <x v="1"/>
    <x v="451"/>
    <s v="ZS Substation Corrective"/>
    <x v="451"/>
    <x v="341"/>
    <s v="X035"/>
    <x v="0"/>
    <m/>
    <m/>
    <x v="0"/>
    <x v="0"/>
    <m/>
    <m/>
    <m/>
    <m/>
    <n v="1"/>
    <x v="0"/>
    <s v="Y025X035"/>
    <s v="UG010201"/>
  </r>
  <r>
    <x v="1"/>
    <x v="47"/>
    <s v="ZS Substation Corrective"/>
    <x v="47"/>
    <x v="342"/>
    <s v="X0LT"/>
    <x v="0"/>
    <m/>
    <m/>
    <x v="2"/>
    <x v="4"/>
    <s v="{broken}"/>
    <s v="(any reason)"/>
    <m/>
    <m/>
    <n v="1"/>
    <x v="0"/>
    <s v="Y002X0LT"/>
    <s v="CB014601"/>
  </r>
  <r>
    <x v="1"/>
    <x v="47"/>
    <s v="ZS Substation Corrective"/>
    <x v="47"/>
    <x v="343"/>
    <s v="X0LU"/>
    <x v="0"/>
    <m/>
    <m/>
    <x v="2"/>
    <x v="4"/>
    <s v="{misaligned}"/>
    <s v="(any reason)"/>
    <m/>
    <m/>
    <n v="1"/>
    <x v="0"/>
    <s v="Y002X0LU"/>
    <s v="CB011901"/>
  </r>
  <r>
    <x v="1"/>
    <x v="47"/>
    <s v="ZS Substation Corrective"/>
    <x v="47"/>
    <x v="344"/>
    <s v="X0LV"/>
    <x v="0"/>
    <m/>
    <m/>
    <x v="2"/>
    <x v="4"/>
    <s v="{loose}"/>
    <s v="(any reason)"/>
    <m/>
    <m/>
    <n v="1"/>
    <x v="0"/>
    <s v="Y002X0LV"/>
    <s v="CB010301"/>
  </r>
  <r>
    <x v="1"/>
    <x v="452"/>
    <s v="ZS Substation Corrective"/>
    <x v="452"/>
    <x v="345"/>
    <s v="X0LW"/>
    <x v="0"/>
    <m/>
    <m/>
    <x v="2"/>
    <x v="4"/>
    <s v="{loose}"/>
    <s v="(any reason)"/>
    <m/>
    <m/>
    <n v="1"/>
    <x v="0"/>
    <s v="Y02KX0LW"/>
    <s v="CB014001"/>
  </r>
  <r>
    <x v="1"/>
    <x v="47"/>
    <s v="ZS Substation Corrective"/>
    <x v="47"/>
    <x v="346"/>
    <s v="X0LX"/>
    <x v="0"/>
    <m/>
    <m/>
    <x v="2"/>
    <x v="4"/>
    <s v="{loose}"/>
    <s v="(any reason)"/>
    <m/>
    <m/>
    <n v="1"/>
    <x v="0"/>
    <s v="Y002X0LX"/>
    <s v="CB012001"/>
  </r>
  <r>
    <x v="1"/>
    <x v="47"/>
    <s v="ZS Substation Corrective"/>
    <x v="47"/>
    <x v="347"/>
    <s v="X0LY"/>
    <x v="0"/>
    <m/>
    <m/>
    <x v="2"/>
    <x v="4"/>
    <s v="{loose}"/>
    <s v="(any reason)"/>
    <m/>
    <m/>
    <n v="1"/>
    <x v="0"/>
    <s v="Y002X0LY"/>
    <s v="CB012001"/>
  </r>
  <r>
    <x v="1"/>
    <x v="47"/>
    <s v="ZS Substation Corrective"/>
    <x v="47"/>
    <x v="348"/>
    <s v="X0LZ"/>
    <x v="0"/>
    <m/>
    <m/>
    <x v="2"/>
    <x v="4"/>
    <s v="{high resistance}"/>
    <s v="(build up of material)"/>
    <m/>
    <m/>
    <n v="1"/>
    <x v="0"/>
    <s v="Y002X0LZ"/>
    <s v="CB011901"/>
  </r>
  <r>
    <x v="1"/>
    <x v="453"/>
    <s v="ZS Substation Corrective"/>
    <x v="453"/>
    <x v="348"/>
    <s v="X0LZ"/>
    <x v="0"/>
    <m/>
    <m/>
    <x v="2"/>
    <x v="4"/>
    <s v="{high resistance}"/>
    <s v="(build up of material)"/>
    <m/>
    <m/>
    <n v="2"/>
    <x v="0"/>
    <s v="Y07WX0LZ"/>
    <s v="CB014001"/>
  </r>
  <r>
    <x v="1"/>
    <x v="47"/>
    <s v="ZS Substation Corrective"/>
    <x v="47"/>
    <x v="349"/>
    <s v="X0M0"/>
    <x v="0"/>
    <m/>
    <m/>
    <x v="2"/>
    <x v="4"/>
    <s v="{high resistance}"/>
    <s v="(build up of material)"/>
    <m/>
    <m/>
    <n v="1"/>
    <x v="0"/>
    <s v="Y002X0M0"/>
    <s v="CB010301"/>
  </r>
  <r>
    <x v="1"/>
    <x v="47"/>
    <s v="ZS Substation Corrective"/>
    <x v="47"/>
    <x v="350"/>
    <s v="X0M1"/>
    <x v="0"/>
    <m/>
    <m/>
    <x v="2"/>
    <x v="4"/>
    <s v="{high resistance}"/>
    <s v="(build up of material)"/>
    <m/>
    <m/>
    <n v="1"/>
    <x v="0"/>
    <s v="Y002X0M1"/>
    <s v="CB021501"/>
  </r>
  <r>
    <x v="1"/>
    <x v="454"/>
    <s v="ZS Substation Corrective"/>
    <x v="454"/>
    <x v="351"/>
    <s v="X0M2"/>
    <x v="0"/>
    <m/>
    <m/>
    <x v="2"/>
    <x v="8"/>
    <s v="{loss of dielectric strength}"/>
    <s v="(surface contamination)"/>
    <m/>
    <m/>
    <n v="1"/>
    <x v="0"/>
    <s v="Y011X0M2"/>
    <s v="CB014601"/>
  </r>
  <r>
    <x v="1"/>
    <x v="136"/>
    <s v="ZS Substation Corrective"/>
    <x v="136"/>
    <x v="352"/>
    <s v="X0M8"/>
    <x v="0"/>
    <m/>
    <m/>
    <x v="2"/>
    <x v="7"/>
    <s v="{leaking}"/>
    <s v="(any reason)"/>
    <m/>
    <m/>
    <n v="1"/>
    <x v="0"/>
    <s v="Y03RX0M8"/>
    <s v="CB054501"/>
  </r>
  <r>
    <x v="1"/>
    <x v="455"/>
    <s v="ZS Substation Corrective"/>
    <x v="455"/>
    <x v="353"/>
    <s v="X0M9"/>
    <x v="0"/>
    <m/>
    <m/>
    <x v="2"/>
    <x v="7"/>
    <s v="{leaking}"/>
    <s v="(any reason)"/>
    <m/>
    <m/>
    <n v="1"/>
    <x v="0"/>
    <s v="Y03MX0M9"/>
    <s v="CB055401"/>
  </r>
  <r>
    <x v="1"/>
    <x v="455"/>
    <s v="ZS Substation Corrective"/>
    <x v="455"/>
    <x v="354"/>
    <s v="X0MA"/>
    <x v="0"/>
    <m/>
    <m/>
    <x v="2"/>
    <x v="7"/>
    <s v="{leaking}"/>
    <s v="(any reason)"/>
    <m/>
    <m/>
    <n v="1"/>
    <x v="0"/>
    <s v="Y03MX0MA"/>
    <s v="CB054501"/>
  </r>
  <r>
    <x v="1"/>
    <x v="455"/>
    <s v="ZS Substation Corrective"/>
    <x v="455"/>
    <x v="355"/>
    <s v="X0MB"/>
    <x v="0"/>
    <m/>
    <m/>
    <x v="2"/>
    <x v="7"/>
    <s v="{leaking}"/>
    <s v="(any reason)"/>
    <m/>
    <m/>
    <n v="1"/>
    <x v="0"/>
    <s v="Y03MX0MB"/>
    <s v="CB054502"/>
  </r>
  <r>
    <x v="1"/>
    <x v="137"/>
    <s v="ZS Substation Corrective"/>
    <x v="137"/>
    <x v="356"/>
    <s v="X0MC"/>
    <x v="0"/>
    <m/>
    <m/>
    <x v="2"/>
    <x v="8"/>
    <s v="{loss of dielectric strength}"/>
    <s v="(operations)"/>
    <m/>
    <m/>
    <n v="1"/>
    <x v="0"/>
    <s v="Y03PX0MC"/>
    <s v="CB054501"/>
  </r>
  <r>
    <x v="1"/>
    <x v="138"/>
    <s v="ZS Substation Corrective"/>
    <x v="138"/>
    <x v="357"/>
    <s v="X0MD"/>
    <x v="0"/>
    <m/>
    <m/>
    <x v="2"/>
    <x v="8"/>
    <s v="{loss of dielectric strength}"/>
    <s v="(operations)"/>
    <m/>
    <m/>
    <n v="1"/>
    <x v="0"/>
    <s v="Y01XX0MD"/>
    <s v="CB054501"/>
  </r>
  <r>
    <x v="1"/>
    <x v="138"/>
    <s v="ZS Substation Corrective"/>
    <x v="138"/>
    <x v="358"/>
    <s v="X0ME"/>
    <x v="0"/>
    <m/>
    <m/>
    <x v="2"/>
    <x v="8"/>
    <s v="{loss of dielectric strength}"/>
    <s v="(operations)"/>
    <m/>
    <m/>
    <n v="1"/>
    <x v="0"/>
    <s v="Y01XX0ME"/>
    <s v="CB054502"/>
  </r>
  <r>
    <x v="1"/>
    <x v="137"/>
    <s v="ZS Substation Corrective"/>
    <x v="137"/>
    <x v="359"/>
    <s v="X0MF"/>
    <x v="0"/>
    <m/>
    <m/>
    <x v="2"/>
    <x v="8"/>
    <s v="{loss of dielectric strength}"/>
    <s v="(operations)"/>
    <m/>
    <m/>
    <n v="1"/>
    <x v="0"/>
    <s v="Y03PX0MF"/>
    <s v="CB054501"/>
  </r>
  <r>
    <x v="1"/>
    <x v="456"/>
    <s v="ZS Substation Corrective"/>
    <x v="456"/>
    <x v="360"/>
    <s v="X0MV"/>
    <x v="0"/>
    <m/>
    <m/>
    <x v="2"/>
    <x v="5"/>
    <s v="{misaligned}"/>
    <s v="(any reason)"/>
    <m/>
    <m/>
    <n v="1"/>
    <x v="0"/>
    <s v="Y02WX0MV"/>
    <s v="CB042301"/>
  </r>
  <r>
    <x v="1"/>
    <x v="456"/>
    <s v="ZS Substation Corrective"/>
    <x v="456"/>
    <x v="361"/>
    <s v="X0MW"/>
    <x v="0"/>
    <m/>
    <m/>
    <x v="2"/>
    <x v="5"/>
    <s v="{broken}"/>
    <s v="(any reason)"/>
    <m/>
    <m/>
    <n v="1"/>
    <x v="0"/>
    <s v="Y02WX0MW"/>
    <s v="CB011901"/>
  </r>
  <r>
    <x v="1"/>
    <x v="456"/>
    <s v="ZS Substation Corrective"/>
    <x v="456"/>
    <x v="362"/>
    <s v="X0MX"/>
    <x v="0"/>
    <m/>
    <m/>
    <x v="2"/>
    <x v="5"/>
    <s v="{loose}"/>
    <s v="(any reason)"/>
    <m/>
    <m/>
    <n v="1"/>
    <x v="0"/>
    <s v="Y02WX0MX"/>
    <s v="CB011901"/>
  </r>
  <r>
    <x v="1"/>
    <x v="457"/>
    <s v="ZS Substation Corrective"/>
    <x v="457"/>
    <x v="363"/>
    <s v="X0MY"/>
    <x v="0"/>
    <m/>
    <m/>
    <x v="2"/>
    <x v="5"/>
    <s v="{broken}"/>
    <s v="(any reason)"/>
    <m/>
    <m/>
    <n v="1"/>
    <x v="0"/>
    <s v="Y06JX0MY"/>
    <s v="CB011901"/>
  </r>
  <r>
    <x v="1"/>
    <x v="456"/>
    <s v="ZS Substation Corrective"/>
    <x v="456"/>
    <x v="364"/>
    <s v="X0MZ"/>
    <x v="0"/>
    <m/>
    <m/>
    <x v="2"/>
    <x v="5"/>
    <s v="{broken}"/>
    <s v="(any reason)"/>
    <m/>
    <m/>
    <n v="1"/>
    <x v="0"/>
    <s v="Y02WX0MZ"/>
    <s v="CB011901"/>
  </r>
  <r>
    <x v="1"/>
    <x v="457"/>
    <s v="ZS Substation Corrective"/>
    <x v="457"/>
    <x v="365"/>
    <s v="X0N0"/>
    <x v="0"/>
    <m/>
    <m/>
    <x v="2"/>
    <x v="5"/>
    <s v="{broken}"/>
    <s v="(any reason)"/>
    <m/>
    <m/>
    <n v="1"/>
    <x v="0"/>
    <s v="Y06JX0N0"/>
    <s v="CB011901"/>
  </r>
  <r>
    <x v="1"/>
    <x v="457"/>
    <s v="ZS Substation Corrective"/>
    <x v="457"/>
    <x v="366"/>
    <s v="X0N1"/>
    <x v="0"/>
    <m/>
    <m/>
    <x v="2"/>
    <x v="5"/>
    <s v="{broken}"/>
    <s v="(any reason)"/>
    <m/>
    <m/>
    <n v="1"/>
    <x v="0"/>
    <s v="Y06JX0N1"/>
    <s v="CB039901"/>
  </r>
  <r>
    <x v="1"/>
    <x v="458"/>
    <s v="ZS Substation Corrective"/>
    <x v="458"/>
    <x v="0"/>
    <m/>
    <x v="0"/>
    <m/>
    <m/>
    <x v="0"/>
    <x v="0"/>
    <m/>
    <m/>
    <m/>
    <m/>
    <n v="0"/>
    <x v="0"/>
    <s v="Y08K"/>
    <e v="#N/A"/>
  </r>
  <r>
    <x v="1"/>
    <x v="456"/>
    <s v="ZS Substation Corrective"/>
    <x v="456"/>
    <x v="367"/>
    <s v="X0N2"/>
    <x v="0"/>
    <m/>
    <m/>
    <x v="2"/>
    <x v="5"/>
    <s v="{misaligned}"/>
    <s v="(any reason)"/>
    <m/>
    <m/>
    <n v="1"/>
    <x v="0"/>
    <s v="Y02WX0N2"/>
    <s v="CB011901"/>
  </r>
  <r>
    <x v="1"/>
    <x v="456"/>
    <s v="ZS Substation Corrective"/>
    <x v="456"/>
    <x v="368"/>
    <s v="X0N3"/>
    <x v="0"/>
    <m/>
    <m/>
    <x v="2"/>
    <x v="5"/>
    <s v="{broken}"/>
    <s v="(any reason)"/>
    <m/>
    <m/>
    <n v="1"/>
    <x v="0"/>
    <s v="Y02WX0N3"/>
    <s v="CB040501"/>
  </r>
  <r>
    <x v="1"/>
    <x v="456"/>
    <s v="ZS Substation Corrective"/>
    <x v="456"/>
    <x v="369"/>
    <s v="X0N4"/>
    <x v="0"/>
    <m/>
    <m/>
    <x v="2"/>
    <x v="5"/>
    <s v="{loose}"/>
    <s v="(any reason)"/>
    <m/>
    <m/>
    <n v="1"/>
    <x v="0"/>
    <s v="Y02WX0N4"/>
    <s v="CB014001"/>
  </r>
  <r>
    <x v="1"/>
    <x v="456"/>
    <s v="ZS Substation Corrective"/>
    <x v="456"/>
    <x v="370"/>
    <s v="X0N5"/>
    <x v="0"/>
    <m/>
    <m/>
    <x v="2"/>
    <x v="5"/>
    <s v="{broken}"/>
    <s v="(any reason)"/>
    <m/>
    <m/>
    <n v="1"/>
    <x v="0"/>
    <s v="Y02WX0N5"/>
    <s v="CB014001"/>
  </r>
  <r>
    <x v="1"/>
    <x v="456"/>
    <s v="ZS Substation Corrective"/>
    <x v="456"/>
    <x v="371"/>
    <s v="X0N6"/>
    <x v="0"/>
    <m/>
    <m/>
    <x v="2"/>
    <x v="5"/>
    <s v="{broken}"/>
    <s v="(any reason)"/>
    <m/>
    <m/>
    <n v="1"/>
    <x v="0"/>
    <s v="Y02WX0N6"/>
    <s v="CB014601"/>
  </r>
  <r>
    <x v="1"/>
    <x v="459"/>
    <s v="ZS Substation Corrective"/>
    <x v="459"/>
    <x v="372"/>
    <s v="X0N7"/>
    <x v="0"/>
    <m/>
    <m/>
    <x v="2"/>
    <x v="5"/>
    <s v="{misaligned}"/>
    <s v="(any reason)"/>
    <m/>
    <m/>
    <n v="1"/>
    <x v="0"/>
    <s v="Y07TX0N7"/>
    <s v="CB042602"/>
  </r>
  <r>
    <x v="1"/>
    <x v="456"/>
    <s v="ZS Substation Corrective"/>
    <x v="456"/>
    <x v="373"/>
    <s v="X0N8"/>
    <x v="0"/>
    <m/>
    <m/>
    <x v="2"/>
    <x v="5"/>
    <s v="{high resistance}"/>
    <s v="(build up of material)"/>
    <m/>
    <m/>
    <n v="1"/>
    <x v="0"/>
    <s v="Y02WX0N8"/>
    <s v="CB012001"/>
  </r>
  <r>
    <x v="1"/>
    <x v="456"/>
    <s v="ZS Substation Corrective"/>
    <x v="456"/>
    <x v="374"/>
    <s v="X0N9"/>
    <x v="0"/>
    <m/>
    <m/>
    <x v="2"/>
    <x v="5"/>
    <s v="{broken}"/>
    <s v="(any reason)"/>
    <m/>
    <m/>
    <n v="1"/>
    <x v="0"/>
    <s v="Y02WX0N9"/>
    <s v="CB012001"/>
  </r>
  <r>
    <x v="1"/>
    <x v="456"/>
    <s v="ZS Substation Corrective"/>
    <x v="456"/>
    <x v="375"/>
    <s v="X0NA"/>
    <x v="0"/>
    <m/>
    <m/>
    <x v="2"/>
    <x v="5"/>
    <s v="{broken}"/>
    <s v="(any reason)"/>
    <m/>
    <m/>
    <n v="1"/>
    <x v="0"/>
    <s v="Y02WX0NA"/>
    <s v="CB014001"/>
  </r>
  <r>
    <x v="1"/>
    <x v="456"/>
    <s v="ZS Substation Corrective"/>
    <x v="456"/>
    <x v="376"/>
    <s v="X0NB"/>
    <x v="0"/>
    <m/>
    <m/>
    <x v="2"/>
    <x v="5"/>
    <s v="{loose}"/>
    <s v="(any reason)"/>
    <m/>
    <m/>
    <n v="1"/>
    <x v="0"/>
    <s v="Y02WX0NB"/>
    <s v="CB012001"/>
  </r>
  <r>
    <x v="1"/>
    <x v="456"/>
    <s v="ZS Substation Corrective"/>
    <x v="456"/>
    <x v="377"/>
    <s v="X0NC"/>
    <x v="0"/>
    <m/>
    <m/>
    <x v="2"/>
    <x v="5"/>
    <s v="{misaligned}"/>
    <s v="(any reason)"/>
    <m/>
    <m/>
    <n v="1"/>
    <x v="0"/>
    <s v="Y02WX0NC"/>
    <s v="CB012001"/>
  </r>
  <r>
    <x v="1"/>
    <x v="456"/>
    <s v="ZS Substation Corrective"/>
    <x v="456"/>
    <x v="378"/>
    <s v="X0ND"/>
    <x v="0"/>
    <m/>
    <m/>
    <x v="2"/>
    <x v="5"/>
    <s v="{broken}"/>
    <s v="(any reason)"/>
    <m/>
    <m/>
    <n v="1"/>
    <x v="0"/>
    <s v="Y02WX0ND"/>
    <s v="CB031001"/>
  </r>
  <r>
    <x v="1"/>
    <x v="460"/>
    <s v="ZS Substation Corrective"/>
    <x v="460"/>
    <x v="379"/>
    <s v="X0NJ"/>
    <x v="0"/>
    <m/>
    <m/>
    <x v="2"/>
    <x v="5"/>
    <s v="{broken}"/>
    <s v="(any reason)"/>
    <m/>
    <m/>
    <n v="1"/>
    <x v="0"/>
    <s v="Y02XX0NJ"/>
    <s v="CB020704"/>
  </r>
  <r>
    <x v="1"/>
    <x v="461"/>
    <s v="ZS Substation Corrective"/>
    <x v="461"/>
    <x v="380"/>
    <s v="X0NK"/>
    <x v="0"/>
    <m/>
    <m/>
    <x v="2"/>
    <x v="7"/>
    <s v="{leaking}"/>
    <s v="(any reason)"/>
    <m/>
    <m/>
    <n v="1"/>
    <x v="0"/>
    <s v="Y00WX0NK"/>
    <s v="CB020702"/>
  </r>
  <r>
    <x v="1"/>
    <x v="461"/>
    <s v="ZS Substation Corrective"/>
    <x v="461"/>
    <x v="381"/>
    <s v="X0NL"/>
    <x v="0"/>
    <m/>
    <m/>
    <x v="2"/>
    <x v="8"/>
    <s v="{loss of dielectric strength}"/>
    <s v="(operations)"/>
    <m/>
    <m/>
    <n v="1"/>
    <x v="0"/>
    <s v="Y00WX0NL"/>
    <s v="CB020702"/>
  </r>
  <r>
    <x v="1"/>
    <x v="461"/>
    <s v="ZS Substation Corrective"/>
    <x v="461"/>
    <x v="382"/>
    <s v="X0NM"/>
    <x v="0"/>
    <m/>
    <m/>
    <x v="2"/>
    <x v="8"/>
    <s v="{loss of dielectric strength}"/>
    <s v="(operations)"/>
    <m/>
    <m/>
    <n v="1"/>
    <x v="0"/>
    <s v="Y00WX0NM"/>
    <s v="CB020702"/>
  </r>
  <r>
    <x v="1"/>
    <x v="460"/>
    <s v="ZS Substation Corrective"/>
    <x v="460"/>
    <x v="383"/>
    <s v="X0NN"/>
    <x v="0"/>
    <m/>
    <m/>
    <x v="2"/>
    <x v="5"/>
    <s v="{broken}"/>
    <s v="(any reason)"/>
    <m/>
    <m/>
    <n v="1"/>
    <x v="0"/>
    <s v="Y02XX0NN"/>
    <s v="CB020702"/>
  </r>
  <r>
    <x v="1"/>
    <x v="225"/>
    <s v="ZS Substation Corrective"/>
    <x v="225"/>
    <x v="384"/>
    <s v="X10B"/>
    <x v="0"/>
    <m/>
    <m/>
    <x v="2"/>
    <x v="7"/>
    <s v="{leaking}"/>
    <s v="(any reason)"/>
    <m/>
    <m/>
    <n v="1"/>
    <x v="0"/>
    <s v="Y02LX10B"/>
    <s v="CB020704"/>
  </r>
  <r>
    <x v="1"/>
    <x v="462"/>
    <s v="ZS Substation Corrective"/>
    <x v="462"/>
    <x v="385"/>
    <s v="X0NP"/>
    <x v="0"/>
    <m/>
    <m/>
    <x v="2"/>
    <x v="7"/>
    <s v="{leaking}"/>
    <s v="(any reason)"/>
    <m/>
    <m/>
    <n v="1"/>
    <x v="0"/>
    <s v="Y02YX0NP"/>
    <s v="CB020704"/>
  </r>
  <r>
    <x v="1"/>
    <x v="461"/>
    <s v="ZS Substation Corrective"/>
    <x v="461"/>
    <x v="386"/>
    <s v="X0NQ"/>
    <x v="0"/>
    <m/>
    <m/>
    <x v="2"/>
    <x v="7"/>
    <s v="{leaking}"/>
    <s v="(any reason)"/>
    <m/>
    <m/>
    <n v="1"/>
    <x v="0"/>
    <s v="Y00WX0NQ"/>
    <s v="CB020704"/>
  </r>
  <r>
    <x v="1"/>
    <x v="136"/>
    <s v="ZS Substation Corrective"/>
    <x v="136"/>
    <x v="387"/>
    <s v="X0NR"/>
    <x v="0"/>
    <m/>
    <m/>
    <x v="2"/>
    <x v="8"/>
    <s v="{contaminated}"/>
    <s v="(any reason)"/>
    <m/>
    <m/>
    <n v="1"/>
    <x v="0"/>
    <s v="Y03RX0NR"/>
    <s v="CB020702"/>
  </r>
  <r>
    <x v="1"/>
    <x v="463"/>
    <s v="ZS Substation Corrective"/>
    <x v="463"/>
    <x v="388"/>
    <s v="X0NS"/>
    <x v="0"/>
    <m/>
    <m/>
    <x v="2"/>
    <x v="8"/>
    <s v="{loss of dielectric strength}"/>
    <s v="(any reason)"/>
    <m/>
    <m/>
    <n v="1"/>
    <x v="0"/>
    <s v="Y03YX0NS"/>
    <s v="CB020702"/>
  </r>
  <r>
    <x v="1"/>
    <x v="461"/>
    <s v="ZS Substation Corrective"/>
    <x v="461"/>
    <x v="389"/>
    <s v="X0NT"/>
    <x v="0"/>
    <m/>
    <m/>
    <x v="2"/>
    <x v="7"/>
    <s v="{leaking}"/>
    <s v="(any reason)"/>
    <m/>
    <m/>
    <n v="1"/>
    <x v="0"/>
    <s v="Y00WX0NT"/>
    <s v="CB020702"/>
  </r>
  <r>
    <x v="1"/>
    <x v="385"/>
    <s v="ZS Substation Corrective"/>
    <x v="385"/>
    <x v="390"/>
    <s v="X0NU"/>
    <x v="0"/>
    <m/>
    <m/>
    <x v="2"/>
    <x v="8"/>
    <s v="{contaminated}"/>
    <s v="(any reason)"/>
    <m/>
    <m/>
    <n v="1"/>
    <x v="0"/>
    <s v="Y07LX0NU"/>
    <s v="CB020703"/>
  </r>
  <r>
    <x v="1"/>
    <x v="365"/>
    <s v="ZS Substation Corrective"/>
    <x v="365"/>
    <x v="391"/>
    <s v="X0NV"/>
    <x v="0"/>
    <m/>
    <m/>
    <x v="2"/>
    <x v="7"/>
    <s v="{leaking}"/>
    <s v="(any reason)"/>
    <m/>
    <m/>
    <n v="1"/>
    <x v="0"/>
    <s v="Y02MX0NV"/>
    <s v="CB020702"/>
  </r>
  <r>
    <x v="1"/>
    <x v="385"/>
    <s v="ZS Substation Corrective"/>
    <x v="385"/>
    <x v="391"/>
    <s v="X0NV"/>
    <x v="0"/>
    <m/>
    <m/>
    <x v="2"/>
    <x v="7"/>
    <s v="{leaking}"/>
    <s v="(any reason)"/>
    <m/>
    <m/>
    <n v="2"/>
    <x v="0"/>
    <s v="Y07LX0NV"/>
    <s v="CB020702"/>
  </r>
  <r>
    <x v="1"/>
    <x v="464"/>
    <s v="ZS Substation Corrective"/>
    <x v="464"/>
    <x v="392"/>
    <s v="X0NW"/>
    <x v="0"/>
    <m/>
    <m/>
    <x v="2"/>
    <x v="8"/>
    <s v="{loss of dielectric strength}"/>
    <s v="(surface contamination)"/>
    <m/>
    <m/>
    <n v="1"/>
    <x v="0"/>
    <s v="Y07GX0NW"/>
    <s v="CB020702"/>
  </r>
  <r>
    <x v="1"/>
    <x v="225"/>
    <s v="ZS Substation Corrective"/>
    <x v="225"/>
    <x v="393"/>
    <s v="X0NX"/>
    <x v="0"/>
    <m/>
    <m/>
    <x v="2"/>
    <x v="7"/>
    <s v="{leaking}"/>
    <s v="(any reason)"/>
    <m/>
    <m/>
    <n v="1"/>
    <x v="0"/>
    <s v="Y02LX0NX"/>
    <s v="CB040104"/>
  </r>
  <r>
    <x v="1"/>
    <x v="136"/>
    <s v="ZS Substation Corrective"/>
    <x v="136"/>
    <x v="394"/>
    <s v="X0NY"/>
    <x v="0"/>
    <m/>
    <m/>
    <x v="2"/>
    <x v="7"/>
    <s v="{leaking}"/>
    <s v="(any reason)"/>
    <m/>
    <m/>
    <n v="1"/>
    <x v="0"/>
    <s v="Y03RX0NY"/>
    <s v="CB040104"/>
  </r>
  <r>
    <x v="1"/>
    <x v="136"/>
    <s v="ZS Substation Corrective"/>
    <x v="136"/>
    <x v="395"/>
    <s v="X0NZ"/>
    <x v="0"/>
    <m/>
    <m/>
    <x v="2"/>
    <x v="7"/>
    <s v="{leaking}"/>
    <s v="(any reason)"/>
    <m/>
    <m/>
    <n v="1"/>
    <x v="0"/>
    <s v="Y03RX0NZ"/>
    <s v="CB040104"/>
  </r>
  <r>
    <x v="1"/>
    <x v="183"/>
    <s v="ZS Substation Corrective"/>
    <x v="183"/>
    <x v="396"/>
    <s v="X10C"/>
    <x v="0"/>
    <m/>
    <m/>
    <x v="2"/>
    <x v="8"/>
    <s v="{loss of dielectric strength}"/>
    <s v="(any reason)"/>
    <m/>
    <m/>
    <n v="1"/>
    <x v="0"/>
    <s v="Y077X10C"/>
    <s v="CB030101"/>
  </r>
  <r>
    <x v="1"/>
    <x v="464"/>
    <s v="ZS Substation Corrective"/>
    <x v="464"/>
    <x v="397"/>
    <s v="X10D"/>
    <x v="0"/>
    <m/>
    <m/>
    <x v="2"/>
    <x v="8"/>
    <s v="{loss of dielectric strength}"/>
    <s v="(surface contamination)"/>
    <m/>
    <m/>
    <n v="1"/>
    <x v="0"/>
    <s v="Y07GX10D"/>
    <s v="CB030101"/>
  </r>
  <r>
    <x v="1"/>
    <x v="464"/>
    <s v="ZS Substation Corrective"/>
    <x v="464"/>
    <x v="398"/>
    <s v="X10E"/>
    <x v="0"/>
    <m/>
    <m/>
    <x v="2"/>
    <x v="8"/>
    <s v="{loss of dielectric strength}"/>
    <s v="(surface contamination)"/>
    <m/>
    <m/>
    <n v="1"/>
    <x v="0"/>
    <s v="Y07GX10E"/>
    <s v="CB030101"/>
  </r>
  <r>
    <x v="1"/>
    <x v="135"/>
    <s v="ZS Substation Corrective"/>
    <x v="135"/>
    <x v="399"/>
    <s v="X10F"/>
    <x v="0"/>
    <m/>
    <m/>
    <x v="2"/>
    <x v="7"/>
    <s v="{leaking}"/>
    <s v="(any reason)"/>
    <m/>
    <m/>
    <n v="1"/>
    <x v="0"/>
    <s v="Y01PX10F"/>
    <s v="CB034501"/>
  </r>
  <r>
    <x v="1"/>
    <x v="225"/>
    <s v="ZS Substation Corrective"/>
    <x v="225"/>
    <x v="400"/>
    <s v="X10G"/>
    <x v="0"/>
    <m/>
    <m/>
    <x v="2"/>
    <x v="7"/>
    <s v="{leaking}"/>
    <s v="(any reason)"/>
    <m/>
    <m/>
    <n v="1"/>
    <x v="0"/>
    <s v="Y02LX10G"/>
    <s v="CB030101"/>
  </r>
  <r>
    <x v="1"/>
    <x v="136"/>
    <s v="ZS Substation Corrective"/>
    <x v="136"/>
    <x v="401"/>
    <s v="X10H"/>
    <x v="0"/>
    <m/>
    <m/>
    <x v="2"/>
    <x v="7"/>
    <s v="{leaking}"/>
    <s v="(any reason)"/>
    <m/>
    <m/>
    <n v="1"/>
    <x v="0"/>
    <s v="Y03RX10H"/>
    <s v="CB030101"/>
  </r>
  <r>
    <x v="1"/>
    <x v="226"/>
    <s v="ZS Substation Corrective"/>
    <x v="226"/>
    <x v="402"/>
    <s v="X10J"/>
    <x v="0"/>
    <m/>
    <m/>
    <x v="2"/>
    <x v="7"/>
    <s v="{leaking}"/>
    <s v="(any reason)"/>
    <m/>
    <m/>
    <n v="1"/>
    <x v="0"/>
    <s v="Y01SX10J"/>
    <s v="CB033301"/>
  </r>
  <r>
    <x v="1"/>
    <x v="136"/>
    <s v="ZS Substation Corrective"/>
    <x v="136"/>
    <x v="402"/>
    <s v="X10J"/>
    <x v="0"/>
    <m/>
    <m/>
    <x v="2"/>
    <x v="7"/>
    <s v="{leaking}"/>
    <s v="(any reason)"/>
    <m/>
    <m/>
    <n v="2"/>
    <x v="0"/>
    <s v="Y03RX10J"/>
    <s v="CB030101"/>
  </r>
  <r>
    <x v="1"/>
    <x v="137"/>
    <s v="ZS Substation Corrective"/>
    <x v="137"/>
    <x v="403"/>
    <s v="X10K"/>
    <x v="0"/>
    <m/>
    <m/>
    <x v="2"/>
    <x v="8"/>
    <s v="{loss of dielectric strength}"/>
    <s v="(operations)"/>
    <m/>
    <m/>
    <n v="1"/>
    <x v="0"/>
    <s v="Y03PX10K"/>
    <s v="CB030101"/>
  </r>
  <r>
    <x v="1"/>
    <x v="136"/>
    <s v="ZS Substation Corrective"/>
    <x v="136"/>
    <x v="404"/>
    <s v="X10L"/>
    <x v="0"/>
    <m/>
    <m/>
    <x v="2"/>
    <x v="8"/>
    <s v="{loss of dielectric strength}"/>
    <s v="(operations)"/>
    <m/>
    <m/>
    <n v="1"/>
    <x v="0"/>
    <s v="Y03RX10L"/>
    <s v="CB030101"/>
  </r>
  <r>
    <x v="1"/>
    <x v="137"/>
    <s v="ZS Substation Corrective"/>
    <x v="137"/>
    <x v="405"/>
    <s v="X10M"/>
    <x v="0"/>
    <m/>
    <m/>
    <x v="2"/>
    <x v="8"/>
    <s v="{loss of dielectric strength}"/>
    <s v="(operations)"/>
    <m/>
    <m/>
    <n v="1"/>
    <x v="0"/>
    <s v="Y03PX10M"/>
    <s v="CB030101"/>
  </r>
  <r>
    <x v="1"/>
    <x v="227"/>
    <s v="ZS Substation Corrective"/>
    <x v="227"/>
    <x v="406"/>
    <s v="X10N"/>
    <x v="0"/>
    <m/>
    <m/>
    <x v="2"/>
    <x v="5"/>
    <s v="{high resistance}"/>
    <s v="(build up of material)"/>
    <m/>
    <m/>
    <n v="1"/>
    <x v="0"/>
    <s v="Y06VX10N"/>
    <s v="CB019902"/>
  </r>
  <r>
    <x v="1"/>
    <x v="48"/>
    <s v="ZS Substation Corrective"/>
    <x v="48"/>
    <x v="407"/>
    <s v="X10P"/>
    <x v="0"/>
    <m/>
    <m/>
    <x v="2"/>
    <x v="5"/>
    <s v="{loose}"/>
    <s v="(any reason)"/>
    <m/>
    <m/>
    <n v="1"/>
    <x v="0"/>
    <s v="Y06RX10P"/>
    <s v="CB049903"/>
  </r>
  <r>
    <x v="1"/>
    <x v="465"/>
    <s v="ZS Substation Corrective"/>
    <x v="465"/>
    <x v="408"/>
    <s v="X10R"/>
    <x v="0"/>
    <m/>
    <m/>
    <x v="2"/>
    <x v="5"/>
    <s v="{broken}"/>
    <s v="(any reason)"/>
    <m/>
    <m/>
    <n v="1"/>
    <x v="0"/>
    <s v="Y03HX10R"/>
    <s v="CB049903"/>
  </r>
  <r>
    <x v="1"/>
    <x v="147"/>
    <s v="ZS Substation Corrective"/>
    <x v="147"/>
    <x v="409"/>
    <s v="X110"/>
    <x v="0"/>
    <m/>
    <m/>
    <x v="2"/>
    <x v="4"/>
    <s v="{broken}"/>
    <s v="(build up of material)"/>
    <m/>
    <m/>
    <n v="1"/>
    <x v="0"/>
    <s v="Y02FX110"/>
    <s v="CB020702"/>
  </r>
  <r>
    <x v="1"/>
    <x v="453"/>
    <s v="ZS Substation Corrective"/>
    <x v="453"/>
    <x v="410"/>
    <s v="X111"/>
    <x v="0"/>
    <m/>
    <m/>
    <x v="2"/>
    <x v="8"/>
    <s v="{damaged}"/>
    <s v="(any reason)"/>
    <m/>
    <m/>
    <n v="1"/>
    <x v="0"/>
    <s v="Y07WX111"/>
    <s v="CB011901"/>
  </r>
  <r>
    <x v="1"/>
    <x v="453"/>
    <s v="ZS Substation Corrective"/>
    <x v="453"/>
    <x v="411"/>
    <s v="X112"/>
    <x v="0"/>
    <m/>
    <m/>
    <x v="2"/>
    <x v="8"/>
    <s v="{damaged}"/>
    <s v="(any reason)"/>
    <m/>
    <m/>
    <n v="1"/>
    <x v="0"/>
    <s v="Y07WX112"/>
    <s v="CB012001"/>
  </r>
  <r>
    <x v="1"/>
    <x v="453"/>
    <s v="ZS Substation Corrective"/>
    <x v="453"/>
    <x v="412"/>
    <s v="X113"/>
    <x v="0"/>
    <m/>
    <m/>
    <x v="2"/>
    <x v="3"/>
    <s v="{broken}"/>
    <s v="(build up of material)"/>
    <m/>
    <m/>
    <n v="1"/>
    <x v="0"/>
    <s v="Y07WX113"/>
    <s v="CB011901"/>
  </r>
  <r>
    <x v="1"/>
    <x v="453"/>
    <s v="ZS Substation Corrective"/>
    <x v="453"/>
    <x v="413"/>
    <s v="X114"/>
    <x v="0"/>
    <m/>
    <m/>
    <x v="2"/>
    <x v="3"/>
    <s v="{misaligned}"/>
    <s v="(any reason)"/>
    <m/>
    <m/>
    <n v="1"/>
    <x v="0"/>
    <s v="Y07WX114"/>
    <s v="CB011901"/>
  </r>
  <r>
    <x v="1"/>
    <x v="453"/>
    <s v="ZS Substation Corrective"/>
    <x v="453"/>
    <x v="414"/>
    <s v="X115"/>
    <x v="0"/>
    <m/>
    <m/>
    <x v="2"/>
    <x v="3"/>
    <s v="{high resistance}"/>
    <s v="(build up of material)"/>
    <m/>
    <m/>
    <n v="1"/>
    <x v="0"/>
    <s v="Y07WX115"/>
    <s v="CB030103"/>
  </r>
  <r>
    <x v="1"/>
    <x v="453"/>
    <s v="ZS Substation Corrective"/>
    <x v="453"/>
    <x v="415"/>
    <s v="X116"/>
    <x v="0"/>
    <m/>
    <m/>
    <x v="2"/>
    <x v="3"/>
    <s v="{high resistance}"/>
    <s v="(any reason)"/>
    <m/>
    <m/>
    <n v="1"/>
    <x v="0"/>
    <s v="Y07WX116"/>
    <s v="CB030103"/>
  </r>
  <r>
    <x v="1"/>
    <x v="453"/>
    <s v="ZS Substation Corrective"/>
    <x v="453"/>
    <x v="416"/>
    <s v="X117"/>
    <x v="0"/>
    <m/>
    <m/>
    <x v="2"/>
    <x v="3"/>
    <s v="{high resistance}"/>
    <s v="(corrosion)"/>
    <m/>
    <m/>
    <n v="1"/>
    <x v="0"/>
    <s v="Y07WX117"/>
    <s v="CB030104"/>
  </r>
  <r>
    <x v="1"/>
    <x v="453"/>
    <s v="ZS Substation Corrective"/>
    <x v="453"/>
    <x v="417"/>
    <s v="X118"/>
    <x v="0"/>
    <m/>
    <m/>
    <x v="2"/>
    <x v="3"/>
    <s v="{high resistance}"/>
    <s v="(any reason)"/>
    <m/>
    <m/>
    <n v="1"/>
    <x v="0"/>
    <s v="Y07WX118"/>
    <s v="CB014601"/>
  </r>
  <r>
    <x v="1"/>
    <x v="453"/>
    <s v="ZS Substation Corrective"/>
    <x v="453"/>
    <x v="418"/>
    <s v="X119"/>
    <x v="0"/>
    <m/>
    <m/>
    <x v="2"/>
    <x v="3"/>
    <s v="{high resistance}"/>
    <s v="(any reason)"/>
    <m/>
    <m/>
    <n v="1"/>
    <x v="0"/>
    <s v="Y07WX119"/>
    <s v="CB014001"/>
  </r>
  <r>
    <x v="1"/>
    <x v="453"/>
    <s v="ZS Substation Corrective"/>
    <x v="453"/>
    <x v="419"/>
    <s v="X11A"/>
    <x v="0"/>
    <m/>
    <m/>
    <x v="2"/>
    <x v="3"/>
    <s v="{high resistance}"/>
    <s v="(any reason)"/>
    <m/>
    <m/>
    <n v="1"/>
    <x v="0"/>
    <s v="Y07WX11A"/>
    <s v="CB011901"/>
  </r>
  <r>
    <x v="1"/>
    <x v="453"/>
    <s v="ZS Substation Corrective"/>
    <x v="453"/>
    <x v="420"/>
    <s v="X11B"/>
    <x v="0"/>
    <m/>
    <m/>
    <x v="2"/>
    <x v="3"/>
    <s v="{high resistance}"/>
    <s v="(any reason)"/>
    <m/>
    <m/>
    <n v="1"/>
    <x v="0"/>
    <s v="Y07WX11B"/>
    <s v="CB012001"/>
  </r>
  <r>
    <x v="1"/>
    <x v="453"/>
    <s v="ZS Substation Corrective"/>
    <x v="453"/>
    <x v="421"/>
    <s v="X11C"/>
    <x v="0"/>
    <m/>
    <m/>
    <x v="2"/>
    <x v="3"/>
    <s v="{high resistance}"/>
    <s v="(any reason)"/>
    <m/>
    <m/>
    <n v="1"/>
    <x v="0"/>
    <s v="Y07WX11C"/>
    <s v="CB014601"/>
  </r>
  <r>
    <x v="1"/>
    <x v="453"/>
    <s v="ZS Substation Corrective"/>
    <x v="453"/>
    <x v="422"/>
    <s v="X11D"/>
    <x v="0"/>
    <m/>
    <m/>
    <x v="2"/>
    <x v="3"/>
    <s v="{broken}"/>
    <s v="(any reason)"/>
    <m/>
    <m/>
    <n v="1"/>
    <x v="0"/>
    <s v="Y07WX11D"/>
    <s v="CB011901"/>
  </r>
  <r>
    <x v="1"/>
    <x v="453"/>
    <s v="ZS Substation Corrective"/>
    <x v="453"/>
    <x v="423"/>
    <s v="X0P0"/>
    <x v="0"/>
    <m/>
    <m/>
    <x v="2"/>
    <x v="3"/>
    <s v="{broken}"/>
    <s v="(any reason)"/>
    <m/>
    <m/>
    <n v="1"/>
    <x v="0"/>
    <s v="Y07WX0P0"/>
    <s v="CB011901"/>
  </r>
  <r>
    <x v="1"/>
    <x v="453"/>
    <s v="ZS Substation Corrective"/>
    <x v="453"/>
    <x v="424"/>
    <s v="X0P1"/>
    <x v="0"/>
    <m/>
    <m/>
    <x v="2"/>
    <x v="3"/>
    <s v="{broken}"/>
    <s v="(any reason)"/>
    <m/>
    <m/>
    <n v="1"/>
    <x v="0"/>
    <s v="Y07WX0P1"/>
    <s v="CB035401"/>
  </r>
  <r>
    <x v="1"/>
    <x v="453"/>
    <s v="ZS Substation Corrective"/>
    <x v="453"/>
    <x v="425"/>
    <s v="X0P2"/>
    <x v="0"/>
    <m/>
    <m/>
    <x v="2"/>
    <x v="3"/>
    <s v="{broken}"/>
    <s v="(any reason)"/>
    <m/>
    <m/>
    <n v="1"/>
    <x v="0"/>
    <s v="Y07WX0P2"/>
    <s v="CB011901"/>
  </r>
  <r>
    <x v="1"/>
    <x v="139"/>
    <s v="ZS Substation Corrective"/>
    <x v="139"/>
    <x v="426"/>
    <s v="X0P3"/>
    <x v="0"/>
    <m/>
    <m/>
    <x v="2"/>
    <x v="5"/>
    <s v="{broken}"/>
    <s v="(any reason)"/>
    <m/>
    <m/>
    <n v="1"/>
    <x v="0"/>
    <s v="Y03DX0P3"/>
    <s v="CB049903"/>
  </r>
  <r>
    <x v="1"/>
    <x v="139"/>
    <s v="ZS Substation Corrective"/>
    <x v="139"/>
    <x v="427"/>
    <s v="X0P4"/>
    <x v="0"/>
    <m/>
    <m/>
    <x v="2"/>
    <x v="5"/>
    <s v="{broken}"/>
    <s v="(any reason)"/>
    <m/>
    <m/>
    <n v="1"/>
    <x v="0"/>
    <s v="Y03DX0P4"/>
    <s v="CB049903"/>
  </r>
  <r>
    <x v="1"/>
    <x v="221"/>
    <s v="ZS Substation Corrective"/>
    <x v="221"/>
    <x v="428"/>
    <s v="X0P9"/>
    <x v="0"/>
    <m/>
    <m/>
    <x v="2"/>
    <x v="4"/>
    <s v="{broken}"/>
    <s v="(any reason)"/>
    <m/>
    <m/>
    <n v="1"/>
    <x v="0"/>
    <s v="Y039X0P9"/>
    <s v="CB012001"/>
  </r>
  <r>
    <x v="1"/>
    <x v="221"/>
    <s v="ZS Substation Corrective"/>
    <x v="221"/>
    <x v="429"/>
    <s v="X0PA"/>
    <x v="0"/>
    <m/>
    <m/>
    <x v="2"/>
    <x v="4"/>
    <s v="{broken}"/>
    <s v="(any reason)"/>
    <m/>
    <m/>
    <n v="1"/>
    <x v="0"/>
    <s v="Y039X0PA"/>
    <s v="CB011901"/>
  </r>
  <r>
    <x v="1"/>
    <x v="466"/>
    <s v="ZS Substation Corrective"/>
    <x v="466"/>
    <x v="430"/>
    <s v="X0PB"/>
    <x v="0"/>
    <m/>
    <m/>
    <x v="2"/>
    <x v="4"/>
    <s v="{broken}"/>
    <s v="(any reason)"/>
    <m/>
    <m/>
    <n v="1"/>
    <x v="0"/>
    <s v="Y03XX0PB"/>
    <s v="CB011901"/>
  </r>
  <r>
    <x v="1"/>
    <x v="221"/>
    <s v="ZS Substation Corrective"/>
    <x v="221"/>
    <x v="431"/>
    <s v="X0PC"/>
    <x v="0"/>
    <m/>
    <m/>
    <x v="2"/>
    <x v="4"/>
    <s v="{loose}"/>
    <s v="(any reason)"/>
    <m/>
    <m/>
    <n v="1"/>
    <x v="0"/>
    <s v="Y039X0PC"/>
    <s v="CB011901"/>
  </r>
  <r>
    <x v="1"/>
    <x v="467"/>
    <s v="ZS Substation Corrective"/>
    <x v="467"/>
    <x v="432"/>
    <s v="X0PD"/>
    <x v="0"/>
    <m/>
    <m/>
    <x v="2"/>
    <x v="4"/>
    <s v="{misaligned}"/>
    <s v="(any reason)"/>
    <m/>
    <m/>
    <n v="1"/>
    <x v="0"/>
    <s v="Y03AX0PD"/>
    <s v="CB044503"/>
  </r>
  <r>
    <x v="1"/>
    <x v="467"/>
    <s v="ZS Substation Corrective"/>
    <x v="467"/>
    <x v="433"/>
    <s v="X0PE"/>
    <x v="0"/>
    <m/>
    <m/>
    <x v="2"/>
    <x v="4"/>
    <s v="{broken}"/>
    <s v="(build up of material)"/>
    <m/>
    <m/>
    <n v="1"/>
    <x v="0"/>
    <s v="Y03AX0PE"/>
    <s v="CB011901"/>
  </r>
  <r>
    <x v="1"/>
    <x v="188"/>
    <s v="ZS Substation Corrective"/>
    <x v="188"/>
    <x v="434"/>
    <s v="X0PF"/>
    <x v="0"/>
    <m/>
    <m/>
    <x v="2"/>
    <x v="4"/>
    <s v="{broken}"/>
    <s v="(build up of material)"/>
    <m/>
    <m/>
    <n v="1"/>
    <x v="0"/>
    <s v="Y02EX0PF"/>
    <s v="CB040501"/>
  </r>
  <r>
    <x v="1"/>
    <x v="467"/>
    <s v="ZS Substation Corrective"/>
    <x v="467"/>
    <x v="434"/>
    <s v="X0PF"/>
    <x v="0"/>
    <m/>
    <m/>
    <x v="2"/>
    <x v="4"/>
    <s v="{broken}"/>
    <s v="(build up of material)"/>
    <m/>
    <m/>
    <n v="2"/>
    <x v="0"/>
    <s v="Y03AX0PF"/>
    <s v="CB030103"/>
  </r>
  <r>
    <x v="1"/>
    <x v="468"/>
    <s v="ZS Substation Corrective"/>
    <x v="468"/>
    <x v="435"/>
    <s v="X11E"/>
    <x v="0"/>
    <m/>
    <m/>
    <x v="2"/>
    <x v="5"/>
    <s v="{broken}"/>
    <s v="(any reason)"/>
    <m/>
    <m/>
    <n v="1"/>
    <x v="0"/>
    <s v="Y03BX11E"/>
    <s v="CB049903"/>
  </r>
  <r>
    <x v="1"/>
    <x v="190"/>
    <s v="ZS Substation Corrective"/>
    <x v="190"/>
    <x v="436"/>
    <s v="X0QM"/>
    <x v="0"/>
    <m/>
    <m/>
    <x v="2"/>
    <x v="4"/>
    <s v="{misaligned}"/>
    <s v="(any reason)"/>
    <m/>
    <m/>
    <n v="1"/>
    <x v="0"/>
    <s v="Y02GX0QM"/>
    <s v="CB010301"/>
  </r>
  <r>
    <x v="1"/>
    <x v="455"/>
    <s v="ZS Substation Corrective"/>
    <x v="455"/>
    <x v="437"/>
    <s v="X0QP"/>
    <x v="0"/>
    <m/>
    <m/>
    <x v="2"/>
    <x v="7"/>
    <s v="{leaking}"/>
    <s v="(any reason)"/>
    <m/>
    <m/>
    <n v="1"/>
    <x v="0"/>
    <s v="Y03MX0QP"/>
    <s v="CB054501"/>
  </r>
  <r>
    <x v="1"/>
    <x v="469"/>
    <s v="ZS Substation Corrective"/>
    <x v="469"/>
    <x v="438"/>
    <s v="X0QS"/>
    <x v="0"/>
    <m/>
    <m/>
    <x v="2"/>
    <x v="5"/>
    <s v="{broken}"/>
    <s v="(any reason)"/>
    <m/>
    <m/>
    <n v="1"/>
    <x v="0"/>
    <s v="Y03FX0QS"/>
    <s v="CB049903"/>
  </r>
  <r>
    <x v="1"/>
    <x v="139"/>
    <s v="ZS Substation Corrective"/>
    <x v="139"/>
    <x v="439"/>
    <s v="X0QT"/>
    <x v="0"/>
    <m/>
    <m/>
    <x v="2"/>
    <x v="5"/>
    <s v="{broken}"/>
    <s v="(any reason)"/>
    <m/>
    <m/>
    <n v="1"/>
    <x v="0"/>
    <s v="Y03DX0QT"/>
    <s v="CB049903"/>
  </r>
  <r>
    <x v="1"/>
    <x v="187"/>
    <s v="ZS Substation Corrective"/>
    <x v="187"/>
    <x v="440"/>
    <s v="X0RK"/>
    <x v="0"/>
    <m/>
    <m/>
    <x v="2"/>
    <x v="4"/>
    <s v="{leaking}"/>
    <s v="(any reason)"/>
    <m/>
    <m/>
    <n v="1"/>
    <x v="0"/>
    <s v="Y01FX0RK"/>
    <s v="CB030102"/>
  </r>
  <r>
    <x v="1"/>
    <x v="227"/>
    <s v="ZS Substation Corrective"/>
    <x v="227"/>
    <x v="441"/>
    <s v="X0RL"/>
    <x v="0"/>
    <m/>
    <m/>
    <x v="2"/>
    <x v="4"/>
    <s v="{broken}"/>
    <s v="(any reason)"/>
    <m/>
    <m/>
    <n v="1"/>
    <x v="0"/>
    <s v="Y06VX0RL"/>
    <s v="CB019902"/>
  </r>
  <r>
    <x v="1"/>
    <x v="187"/>
    <s v="ZS Substation Corrective"/>
    <x v="187"/>
    <x v="442"/>
    <s v="X0RM"/>
    <x v="0"/>
    <m/>
    <m/>
    <x v="2"/>
    <x v="4"/>
    <s v="{broken}"/>
    <s v="(any reason)"/>
    <m/>
    <m/>
    <n v="1"/>
    <x v="0"/>
    <s v="Y01FX0RM"/>
    <s v="CB010301"/>
  </r>
  <r>
    <x v="1"/>
    <x v="187"/>
    <s v="ZS Substation Corrective"/>
    <x v="187"/>
    <x v="443"/>
    <s v="X0RN"/>
    <x v="0"/>
    <m/>
    <m/>
    <x v="2"/>
    <x v="4"/>
    <s v="{broken}"/>
    <s v="(any reason)"/>
    <m/>
    <m/>
    <n v="1"/>
    <x v="0"/>
    <s v="Y01FX0RN"/>
    <s v="CB010301"/>
  </r>
  <r>
    <x v="1"/>
    <x v="459"/>
    <s v="ZS Substation Corrective"/>
    <x v="459"/>
    <x v="444"/>
    <s v="X0RP"/>
    <x v="0"/>
    <m/>
    <m/>
    <x v="2"/>
    <x v="4"/>
    <s v="{broken}"/>
    <s v="(any reason)"/>
    <m/>
    <m/>
    <n v="1"/>
    <x v="0"/>
    <s v="Y07TX0RP"/>
    <s v="CB011901"/>
  </r>
  <r>
    <x v="1"/>
    <x v="459"/>
    <s v="ZS Substation Corrective"/>
    <x v="459"/>
    <x v="445"/>
    <s v="X0RQ"/>
    <x v="0"/>
    <m/>
    <m/>
    <x v="2"/>
    <x v="4"/>
    <s v="{broken}"/>
    <s v="(any reason)"/>
    <m/>
    <m/>
    <n v="1"/>
    <x v="0"/>
    <s v="Y07TX0RQ"/>
    <s v="CB030103"/>
  </r>
  <r>
    <x v="1"/>
    <x v="459"/>
    <s v="ZS Substation Corrective"/>
    <x v="459"/>
    <x v="446"/>
    <s v="X0RR"/>
    <x v="0"/>
    <m/>
    <m/>
    <x v="2"/>
    <x v="4"/>
    <s v="{broken}"/>
    <s v="(any reason)"/>
    <m/>
    <m/>
    <n v="1"/>
    <x v="0"/>
    <s v="Y07TX0RR"/>
    <s v="CB040501"/>
  </r>
  <r>
    <x v="1"/>
    <x v="459"/>
    <s v="ZS Substation Corrective"/>
    <x v="459"/>
    <x v="447"/>
    <s v="X0RS"/>
    <x v="0"/>
    <m/>
    <m/>
    <x v="2"/>
    <x v="4"/>
    <s v="{broken}"/>
    <s v="(any reason)"/>
    <m/>
    <m/>
    <n v="1"/>
    <x v="0"/>
    <s v="Y07TX0RS"/>
    <s v="CB040501"/>
  </r>
  <r>
    <x v="1"/>
    <x v="459"/>
    <s v="ZS Substation Corrective"/>
    <x v="459"/>
    <x v="448"/>
    <s v="X0RT"/>
    <x v="0"/>
    <m/>
    <m/>
    <x v="2"/>
    <x v="4"/>
    <s v="{broken}"/>
    <s v="(any reason)"/>
    <m/>
    <m/>
    <n v="1"/>
    <x v="0"/>
    <s v="Y07TX0RT"/>
    <s v="CB011901"/>
  </r>
  <r>
    <x v="1"/>
    <x v="459"/>
    <s v="ZS Substation Corrective"/>
    <x v="459"/>
    <x v="449"/>
    <s v="X0RU"/>
    <x v="0"/>
    <m/>
    <m/>
    <x v="2"/>
    <x v="4"/>
    <s v="{broken}"/>
    <s v="(any reason)"/>
    <m/>
    <m/>
    <n v="1"/>
    <x v="0"/>
    <s v="Y07TX0RU"/>
    <s v="CB040501"/>
  </r>
  <r>
    <x v="1"/>
    <x v="459"/>
    <s v="ZS Substation Corrective"/>
    <x v="459"/>
    <x v="450"/>
    <s v="X0RV"/>
    <x v="0"/>
    <m/>
    <m/>
    <x v="2"/>
    <x v="4"/>
    <s v="{broken}"/>
    <s v="(any reason)"/>
    <m/>
    <m/>
    <n v="1"/>
    <x v="0"/>
    <s v="Y07TX0RV"/>
    <s v="CB011901"/>
  </r>
  <r>
    <x v="1"/>
    <x v="208"/>
    <s v="ZS Substation Corrective"/>
    <x v="208"/>
    <x v="451"/>
    <s v="X0RZ"/>
    <x v="0"/>
    <m/>
    <m/>
    <x v="2"/>
    <x v="4"/>
    <s v="{broken}"/>
    <s v="(any reason)"/>
    <m/>
    <m/>
    <n v="1"/>
    <x v="0"/>
    <s v="Y03VX0RZ"/>
    <s v="CB020703"/>
  </r>
  <r>
    <x v="1"/>
    <x v="208"/>
    <s v="ZS Substation Corrective"/>
    <x v="208"/>
    <x v="452"/>
    <s v="X0S0"/>
    <x v="0"/>
    <m/>
    <m/>
    <x v="2"/>
    <x v="4"/>
    <s v="{broken}"/>
    <s v="(any reason)"/>
    <m/>
    <m/>
    <n v="1"/>
    <x v="0"/>
    <s v="Y03VX0S0"/>
    <s v="CB014601"/>
  </r>
  <r>
    <x v="1"/>
    <x v="208"/>
    <s v="ZS Substation Corrective"/>
    <x v="208"/>
    <x v="453"/>
    <s v="X0S1"/>
    <x v="0"/>
    <m/>
    <m/>
    <x v="2"/>
    <x v="4"/>
    <s v="{broken}"/>
    <s v="(any reason)"/>
    <m/>
    <m/>
    <n v="1"/>
    <x v="0"/>
    <s v="Y03VX0S1"/>
    <s v="CB014601"/>
  </r>
  <r>
    <x v="1"/>
    <x v="193"/>
    <s v="ZS Substation Corrective"/>
    <x v="193"/>
    <x v="454"/>
    <s v="X0S2"/>
    <x v="0"/>
    <m/>
    <m/>
    <x v="2"/>
    <x v="4"/>
    <s v="{broken}"/>
    <s v="(build up of material)"/>
    <m/>
    <m/>
    <n v="1"/>
    <x v="0"/>
    <s v="Y02JX0S2"/>
    <s v="CB014001"/>
  </r>
  <r>
    <x v="1"/>
    <x v="208"/>
    <s v="ZS Substation Corrective"/>
    <x v="208"/>
    <x v="455"/>
    <s v="X0S3"/>
    <x v="0"/>
    <m/>
    <m/>
    <x v="2"/>
    <x v="4"/>
    <s v="{loose}"/>
    <s v="(any reason)"/>
    <m/>
    <m/>
    <n v="1"/>
    <x v="0"/>
    <s v="Y03VX0S3"/>
    <s v="CB020703"/>
  </r>
  <r>
    <x v="1"/>
    <x v="184"/>
    <s v="ZS Substation Corrective"/>
    <x v="184"/>
    <x v="456"/>
    <s v="X0S4"/>
    <x v="0"/>
    <m/>
    <m/>
    <x v="2"/>
    <x v="4"/>
    <s v="{broken}"/>
    <s v="(any reason)"/>
    <m/>
    <m/>
    <n v="1"/>
    <x v="0"/>
    <s v="Y02DX0S4"/>
    <s v="CB011901"/>
  </r>
  <r>
    <x v="1"/>
    <x v="208"/>
    <s v="ZS Substation Corrective"/>
    <x v="208"/>
    <x v="457"/>
    <s v="X0S5"/>
    <x v="0"/>
    <m/>
    <m/>
    <x v="2"/>
    <x v="4"/>
    <s v="{misaligned}"/>
    <s v="(any reason)"/>
    <m/>
    <m/>
    <n v="1"/>
    <x v="0"/>
    <s v="Y03VX0S5"/>
    <s v="CB043501"/>
  </r>
  <r>
    <x v="1"/>
    <x v="208"/>
    <s v="ZS Substation Corrective"/>
    <x v="208"/>
    <x v="458"/>
    <s v="X0S6"/>
    <x v="0"/>
    <m/>
    <m/>
    <x v="2"/>
    <x v="4"/>
    <s v="{misaligned}"/>
    <s v="(any reason)"/>
    <m/>
    <m/>
    <n v="1"/>
    <x v="0"/>
    <s v="Y03VX0S6"/>
    <s v="CB011901"/>
  </r>
  <r>
    <x v="1"/>
    <x v="184"/>
    <s v="ZS Substation Corrective"/>
    <x v="184"/>
    <x v="459"/>
    <s v="X0S7"/>
    <x v="0"/>
    <m/>
    <m/>
    <x v="2"/>
    <x v="4"/>
    <s v="{broken}"/>
    <s v="(any reason)"/>
    <m/>
    <m/>
    <n v="1"/>
    <x v="0"/>
    <s v="Y02DX0S7"/>
    <s v="CB031001"/>
  </r>
  <r>
    <x v="1"/>
    <x v="190"/>
    <s v="ZS Substation Corrective"/>
    <x v="190"/>
    <x v="460"/>
    <s v="X0S8"/>
    <x v="0"/>
    <m/>
    <m/>
    <x v="2"/>
    <x v="4"/>
    <s v="{misaligned}"/>
    <s v="(any reason)"/>
    <m/>
    <m/>
    <n v="1"/>
    <x v="0"/>
    <s v="Y02GX0S8"/>
    <s v="CB011901"/>
  </r>
  <r>
    <x v="1"/>
    <x v="223"/>
    <s v="ZS Substation Corrective"/>
    <x v="223"/>
    <x v="461"/>
    <s v="X12Q"/>
    <x v="0"/>
    <m/>
    <m/>
    <x v="2"/>
    <x v="14"/>
    <s v="{broken}"/>
    <s v="(corrosion)"/>
    <m/>
    <m/>
    <n v="1"/>
    <x v="0"/>
    <s v="Y07XX12Q"/>
    <s v="CB010301"/>
  </r>
  <r>
    <x v="1"/>
    <x v="49"/>
    <s v="ZS Substation Corrective"/>
    <x v="49"/>
    <x v="462"/>
    <s v="X0SJ"/>
    <x v="0"/>
    <m/>
    <m/>
    <x v="2"/>
    <x v="14"/>
    <s v="{broken}"/>
    <s v="(any reason)"/>
    <m/>
    <m/>
    <n v="1"/>
    <x v="0"/>
    <s v="Y07HX0SJ"/>
    <s v="CB041701"/>
  </r>
  <r>
    <x v="1"/>
    <x v="470"/>
    <s v="ZS Substation Corrective"/>
    <x v="470"/>
    <x v="463"/>
    <s v="X0SL"/>
    <x v="0"/>
    <m/>
    <m/>
    <x v="2"/>
    <x v="8"/>
    <s v="{loss of dielectric strength}"/>
    <s v="(any reason)"/>
    <m/>
    <m/>
    <n v="1"/>
    <x v="0"/>
    <s v="Y027X0SL"/>
    <s v="CB041701"/>
  </r>
  <r>
    <x v="1"/>
    <x v="364"/>
    <s v="ZS Substation Corrective"/>
    <x v="364"/>
    <x v="464"/>
    <s v="X0SM"/>
    <x v="0"/>
    <m/>
    <m/>
    <x v="2"/>
    <x v="7"/>
    <s v="{broken}"/>
    <s v="(any reason)"/>
    <m/>
    <m/>
    <n v="1"/>
    <x v="0"/>
    <s v="Y010X0SM"/>
    <s v="CB012001"/>
  </r>
  <r>
    <x v="1"/>
    <x v="133"/>
    <s v="ZS Substation Corrective"/>
    <x v="133"/>
    <x v="465"/>
    <s v="X0SX"/>
    <x v="0"/>
    <m/>
    <m/>
    <x v="2"/>
    <x v="7"/>
    <s v="{misaligned}"/>
    <s v="(any reason)"/>
    <m/>
    <m/>
    <n v="1"/>
    <x v="0"/>
    <s v="Y00RX0SX"/>
    <s v="CB014001"/>
  </r>
  <r>
    <x v="3"/>
    <x v="471"/>
    <s v="Defects"/>
    <x v="471"/>
    <x v="466"/>
    <s v="C000"/>
    <x v="2"/>
    <s v="cause (unknown / unlisted)"/>
    <s v="add note."/>
    <x v="3"/>
    <x v="15"/>
    <s v="{unknown}"/>
    <s v="(unknown)"/>
    <s v="unknown"/>
    <s v="unknown"/>
    <n v="1"/>
    <x v="2"/>
    <m/>
    <m/>
  </r>
  <r>
    <x v="1"/>
    <x v="472"/>
    <s v="ZS Substation Corrective"/>
    <x v="472"/>
    <x v="465"/>
    <s v="X0SX"/>
    <x v="0"/>
    <m/>
    <m/>
    <x v="2"/>
    <x v="7"/>
    <s v="{misaligned}"/>
    <s v="(any reason)"/>
    <m/>
    <m/>
    <n v="2"/>
    <x v="0"/>
    <s v="Y00ZX0SX"/>
    <s v="CB011901"/>
  </r>
  <r>
    <x v="1"/>
    <x v="141"/>
    <s v="ZS Substation Corrective"/>
    <x v="141"/>
    <x v="465"/>
    <s v="X0SX"/>
    <x v="0"/>
    <m/>
    <m/>
    <x v="2"/>
    <x v="7"/>
    <s v="{misaligned}"/>
    <s v="(any reason)"/>
    <m/>
    <m/>
    <n v="3"/>
    <x v="0"/>
    <s v="Y013X0SX"/>
    <s v="CB014001"/>
  </r>
  <r>
    <x v="1"/>
    <x v="232"/>
    <s v="ZS Substation Corrective"/>
    <x v="232"/>
    <x v="467"/>
    <s v="X0SY"/>
    <x v="0"/>
    <m/>
    <m/>
    <x v="2"/>
    <x v="8"/>
    <s v="{loss of dielectric strength}"/>
    <s v="(any reason)"/>
    <m/>
    <m/>
    <n v="1"/>
    <x v="0"/>
    <s v="Y02CX0SY"/>
    <s v="CB011901"/>
  </r>
  <r>
    <x v="1"/>
    <x v="183"/>
    <s v="ZS Substation Corrective"/>
    <x v="183"/>
    <x v="468"/>
    <s v="X0SZ"/>
    <x v="0"/>
    <m/>
    <m/>
    <x v="2"/>
    <x v="8"/>
    <s v="{loss of dielectric strength}"/>
    <s v="(any reason)"/>
    <m/>
    <m/>
    <n v="1"/>
    <x v="0"/>
    <s v="Y077X0SZ"/>
    <s v="CB042601"/>
  </r>
  <r>
    <x v="1"/>
    <x v="473"/>
    <s v="ZS Substation Corrective"/>
    <x v="473"/>
    <x v="469"/>
    <s v="X13B"/>
    <x v="0"/>
    <m/>
    <m/>
    <x v="0"/>
    <x v="0"/>
    <m/>
    <m/>
    <m/>
    <m/>
    <n v="1"/>
    <x v="0"/>
    <s v="Y08BX13B"/>
    <s v="SW019906"/>
  </r>
  <r>
    <x v="0"/>
    <x v="474"/>
    <s v="ZS Substation Corrective"/>
    <x v="474"/>
    <x v="0"/>
    <m/>
    <x v="0"/>
    <m/>
    <m/>
    <x v="0"/>
    <x v="0"/>
    <m/>
    <m/>
    <m/>
    <m/>
    <n v="0"/>
    <x v="0"/>
    <s v="ME1"/>
    <e v="#N/A"/>
  </r>
  <r>
    <x v="0"/>
    <x v="475"/>
    <s v="ZS Substation Corrective"/>
    <x v="475"/>
    <x v="0"/>
    <m/>
    <x v="0"/>
    <m/>
    <m/>
    <x v="0"/>
    <x v="0"/>
    <m/>
    <m/>
    <m/>
    <m/>
    <n v="0"/>
    <x v="0"/>
    <s v="ME2"/>
    <e v="#N/A"/>
  </r>
  <r>
    <x v="0"/>
    <x v="476"/>
    <s v="ZS Substation Corrective"/>
    <x v="476"/>
    <x v="0"/>
    <m/>
    <x v="0"/>
    <m/>
    <m/>
    <x v="0"/>
    <x v="0"/>
    <m/>
    <m/>
    <m/>
    <m/>
    <n v="0"/>
    <x v="0"/>
    <s v="ME3"/>
    <e v="#N/A"/>
  </r>
  <r>
    <x v="1"/>
    <x v="464"/>
    <s v="ZS Substation Corrective"/>
    <x v="464"/>
    <x v="470"/>
    <s v="X0T0"/>
    <x v="0"/>
    <m/>
    <m/>
    <x v="2"/>
    <x v="8"/>
    <s v="{loss of dielectric strength}"/>
    <s v="(surface contamination)"/>
    <m/>
    <m/>
    <n v="1"/>
    <x v="0"/>
    <s v="Y07GX0T0"/>
    <s v="CB042601"/>
  </r>
  <r>
    <x v="1"/>
    <x v="464"/>
    <s v="ZS Substation Corrective"/>
    <x v="464"/>
    <x v="471"/>
    <s v="X0T1"/>
    <x v="0"/>
    <m/>
    <m/>
    <x v="2"/>
    <x v="8"/>
    <s v="{loss of dielectric strength}"/>
    <s v="(surface contamination)"/>
    <m/>
    <m/>
    <n v="1"/>
    <x v="0"/>
    <s v="Y07GX0T1"/>
    <s v="CB042601"/>
  </r>
  <r>
    <x v="1"/>
    <x v="365"/>
    <s v="ZS Substation Corrective"/>
    <x v="365"/>
    <x v="472"/>
    <s v="X0T2"/>
    <x v="0"/>
    <m/>
    <m/>
    <x v="2"/>
    <x v="7"/>
    <s v="{leaking}"/>
    <s v="(any reason)"/>
    <m/>
    <m/>
    <n v="1"/>
    <x v="0"/>
    <s v="Y02MX0T2"/>
    <s v="CB010301"/>
  </r>
  <r>
    <x v="1"/>
    <x v="364"/>
    <s v="ZS Substation Corrective"/>
    <x v="364"/>
    <x v="473"/>
    <s v="X0T3"/>
    <x v="0"/>
    <m/>
    <m/>
    <x v="2"/>
    <x v="7"/>
    <s v="{leaking}"/>
    <s v="(any reason)"/>
    <m/>
    <m/>
    <n v="1"/>
    <x v="0"/>
    <s v="Y010X0T3"/>
    <s v="CB010301"/>
  </r>
  <r>
    <x v="1"/>
    <x v="364"/>
    <s v="ZS Substation Corrective"/>
    <x v="364"/>
    <x v="474"/>
    <s v="X0T4"/>
    <x v="0"/>
    <m/>
    <m/>
    <x v="2"/>
    <x v="7"/>
    <s v="{leaking}"/>
    <s v="(any reason)"/>
    <m/>
    <m/>
    <n v="1"/>
    <x v="0"/>
    <s v="Y010X0T4"/>
    <s v="CB010301"/>
  </r>
  <r>
    <x v="1"/>
    <x v="477"/>
    <s v="ZS Substation Corrective"/>
    <x v="477"/>
    <x v="475"/>
    <s v="X12L"/>
    <x v="0"/>
    <m/>
    <m/>
    <x v="0"/>
    <x v="0"/>
    <m/>
    <m/>
    <m/>
    <m/>
    <n v="1"/>
    <x v="0"/>
    <s v="Y07JX12L"/>
    <s v="CT039901"/>
  </r>
  <r>
    <x v="1"/>
    <x v="135"/>
    <s v="ZS Substation Corrective"/>
    <x v="135"/>
    <x v="476"/>
    <s v="X0T5"/>
    <x v="0"/>
    <m/>
    <m/>
    <x v="2"/>
    <x v="7"/>
    <s v="{leaking}"/>
    <s v="(any reason)"/>
    <m/>
    <m/>
    <n v="1"/>
    <x v="0"/>
    <s v="Y01PX0T5"/>
    <s v="CB042601"/>
  </r>
  <r>
    <x v="1"/>
    <x v="225"/>
    <s v="ZS Substation Corrective"/>
    <x v="225"/>
    <x v="477"/>
    <s v="X0T6"/>
    <x v="0"/>
    <m/>
    <m/>
    <x v="2"/>
    <x v="7"/>
    <s v="{leaking}"/>
    <s v="(any reason)"/>
    <m/>
    <m/>
    <n v="1"/>
    <x v="0"/>
    <s v="Y02LX0T6"/>
    <s v="CB042601"/>
  </r>
  <r>
    <x v="1"/>
    <x v="136"/>
    <s v="ZS Substation Corrective"/>
    <x v="136"/>
    <x v="478"/>
    <s v="X0T7"/>
    <x v="0"/>
    <m/>
    <m/>
    <x v="2"/>
    <x v="7"/>
    <s v="{leaking}"/>
    <s v="(any reason)"/>
    <m/>
    <m/>
    <n v="1"/>
    <x v="0"/>
    <s v="Y03RX0T7"/>
    <s v="CB042601"/>
  </r>
  <r>
    <x v="1"/>
    <x v="136"/>
    <s v="ZS Substation Corrective"/>
    <x v="136"/>
    <x v="479"/>
    <s v="X0T8"/>
    <x v="0"/>
    <m/>
    <m/>
    <x v="2"/>
    <x v="7"/>
    <s v="{leaking}"/>
    <s v="(any reason)"/>
    <m/>
    <m/>
    <n v="1"/>
    <x v="0"/>
    <s v="Y03RX0T8"/>
    <s v="CB042601"/>
  </r>
  <r>
    <x v="1"/>
    <x v="478"/>
    <s v="ZS Substation Corrective"/>
    <x v="478"/>
    <x v="480"/>
    <s v="X0TC"/>
    <x v="0"/>
    <m/>
    <m/>
    <x v="2"/>
    <x v="8"/>
    <s v="{contaminated}"/>
    <s v="(any reason)"/>
    <m/>
    <m/>
    <n v="1"/>
    <x v="0"/>
    <s v="Y070X0TC"/>
    <s v="CB042601"/>
  </r>
  <r>
    <x v="1"/>
    <x v="136"/>
    <s v="ZS Substation Corrective"/>
    <x v="136"/>
    <x v="481"/>
    <s v="X0TD"/>
    <x v="0"/>
    <m/>
    <m/>
    <x v="2"/>
    <x v="8"/>
    <s v="{contaminated}"/>
    <s v="(any reason)"/>
    <m/>
    <m/>
    <n v="1"/>
    <x v="0"/>
    <s v="Y03RX0TD"/>
    <s v="CB042601"/>
  </r>
  <r>
    <x v="1"/>
    <x v="479"/>
    <s v="ZS Substation Corrective"/>
    <x v="479"/>
    <x v="482"/>
    <s v="X0K8"/>
    <x v="0"/>
    <m/>
    <m/>
    <x v="0"/>
    <x v="0"/>
    <m/>
    <m/>
    <m/>
    <m/>
    <n v="1"/>
    <x v="0"/>
    <s v="Y02NX0K8"/>
    <s v="PC019906"/>
  </r>
  <r>
    <x v="1"/>
    <x v="480"/>
    <s v="ZS Substation Corrective"/>
    <x v="480"/>
    <x v="483"/>
    <s v="X12X"/>
    <x v="0"/>
    <m/>
    <m/>
    <x v="0"/>
    <x v="0"/>
    <m/>
    <m/>
    <m/>
    <m/>
    <n v="1"/>
    <x v="0"/>
    <s v="Y07KX12X"/>
    <s v="CT039901"/>
  </r>
  <r>
    <x v="1"/>
    <x v="480"/>
    <s v="ZS Substation Corrective"/>
    <x v="480"/>
    <x v="482"/>
    <s v="X0K8"/>
    <x v="0"/>
    <m/>
    <m/>
    <x v="0"/>
    <x v="0"/>
    <m/>
    <m/>
    <m/>
    <m/>
    <n v="2"/>
    <x v="0"/>
    <s v="Y07KX0K8"/>
    <s v="PC019906"/>
  </r>
  <r>
    <x v="1"/>
    <x v="385"/>
    <s v="ZS Substation Corrective"/>
    <x v="385"/>
    <x v="484"/>
    <s v="X05E"/>
    <x v="0"/>
    <m/>
    <m/>
    <x v="0"/>
    <x v="0"/>
    <m/>
    <m/>
    <m/>
    <m/>
    <n v="1"/>
    <x v="0"/>
    <s v="Y07LX05E"/>
    <s v="TC012202"/>
  </r>
  <r>
    <x v="1"/>
    <x v="385"/>
    <s v="ZS Substation Corrective"/>
    <x v="385"/>
    <x v="485"/>
    <s v="X05F"/>
    <x v="0"/>
    <m/>
    <m/>
    <x v="0"/>
    <x v="0"/>
    <m/>
    <m/>
    <m/>
    <m/>
    <n v="1"/>
    <x v="0"/>
    <s v="Y07LX05F"/>
    <s v="TC012202"/>
  </r>
  <r>
    <x v="1"/>
    <x v="385"/>
    <s v="ZS Substation Corrective"/>
    <x v="385"/>
    <x v="486"/>
    <s v="X08H"/>
    <x v="0"/>
    <m/>
    <m/>
    <x v="0"/>
    <x v="0"/>
    <m/>
    <m/>
    <m/>
    <m/>
    <n v="1"/>
    <x v="0"/>
    <s v="Y07LX08H"/>
    <s v="TC011501"/>
  </r>
  <r>
    <x v="1"/>
    <x v="385"/>
    <s v="ZS Substation Corrective"/>
    <x v="385"/>
    <x v="487"/>
    <s v="X08J"/>
    <x v="0"/>
    <m/>
    <m/>
    <x v="0"/>
    <x v="0"/>
    <m/>
    <m/>
    <m/>
    <m/>
    <n v="1"/>
    <x v="0"/>
    <s v="Y07LX08J"/>
    <s v="TC011501"/>
  </r>
  <r>
    <x v="1"/>
    <x v="385"/>
    <s v="ZS Substation Corrective"/>
    <x v="385"/>
    <x v="488"/>
    <s v="X08L"/>
    <x v="0"/>
    <m/>
    <m/>
    <x v="0"/>
    <x v="0"/>
    <m/>
    <m/>
    <m/>
    <m/>
    <n v="1"/>
    <x v="0"/>
    <s v="Y07LX08L"/>
    <s v="TC011501"/>
  </r>
  <r>
    <x v="1"/>
    <x v="385"/>
    <s v="ZS Substation Corrective"/>
    <x v="385"/>
    <x v="489"/>
    <s v="X0AV"/>
    <x v="0"/>
    <m/>
    <m/>
    <x v="0"/>
    <x v="0"/>
    <m/>
    <m/>
    <m/>
    <m/>
    <n v="1"/>
    <x v="0"/>
    <s v="Y07LX0AV"/>
    <s v="TC012202"/>
  </r>
  <r>
    <x v="1"/>
    <x v="385"/>
    <s v="ZS Substation Corrective"/>
    <x v="385"/>
    <x v="490"/>
    <s v="X0AW"/>
    <x v="0"/>
    <m/>
    <m/>
    <x v="0"/>
    <x v="0"/>
    <m/>
    <m/>
    <m/>
    <m/>
    <n v="1"/>
    <x v="0"/>
    <s v="Y07LX0AW"/>
    <s v="TC012202"/>
  </r>
  <r>
    <x v="1"/>
    <x v="385"/>
    <s v="ZS Substation Corrective"/>
    <x v="385"/>
    <x v="491"/>
    <s v="X0BU"/>
    <x v="0"/>
    <m/>
    <m/>
    <x v="0"/>
    <x v="0"/>
    <m/>
    <m/>
    <m/>
    <m/>
    <n v="1"/>
    <x v="0"/>
    <s v="Y07LX0BU"/>
    <s v="TC012206"/>
  </r>
  <r>
    <x v="1"/>
    <x v="385"/>
    <s v="ZS Substation Corrective"/>
    <x v="385"/>
    <x v="492"/>
    <s v="X101"/>
    <x v="0"/>
    <m/>
    <m/>
    <x v="0"/>
    <x v="0"/>
    <m/>
    <m/>
    <m/>
    <m/>
    <n v="1"/>
    <x v="0"/>
    <s v="Y07LX101"/>
    <s v="TC010601"/>
  </r>
  <r>
    <x v="1"/>
    <x v="385"/>
    <s v="ZS Substation Corrective"/>
    <x v="385"/>
    <x v="493"/>
    <s v="X0J2"/>
    <x v="0"/>
    <m/>
    <m/>
    <x v="0"/>
    <x v="0"/>
    <m/>
    <m/>
    <m/>
    <m/>
    <n v="1"/>
    <x v="0"/>
    <s v="Y07LX0J2"/>
    <s v="TC012201"/>
  </r>
  <r>
    <x v="1"/>
    <x v="385"/>
    <s v="ZS Substation Corrective"/>
    <x v="385"/>
    <x v="494"/>
    <s v="X0J3"/>
    <x v="0"/>
    <m/>
    <m/>
    <x v="0"/>
    <x v="0"/>
    <m/>
    <m/>
    <m/>
    <m/>
    <n v="1"/>
    <x v="0"/>
    <s v="Y07LX0J3"/>
    <s v="TC010101"/>
  </r>
  <r>
    <x v="1"/>
    <x v="183"/>
    <s v="ZS Substation Corrective"/>
    <x v="183"/>
    <x v="495"/>
    <s v="X0V1"/>
    <x v="0"/>
    <m/>
    <m/>
    <x v="2"/>
    <x v="4"/>
    <s v="{broken}"/>
    <s v="(any reason)"/>
    <m/>
    <m/>
    <n v="1"/>
    <x v="0"/>
    <s v="Y077X0V1"/>
    <s v="CB042601"/>
  </r>
  <r>
    <x v="1"/>
    <x v="142"/>
    <s v="ZS Substation Corrective"/>
    <x v="142"/>
    <x v="496"/>
    <s v="X0V4"/>
    <x v="0"/>
    <m/>
    <m/>
    <x v="2"/>
    <x v="9"/>
    <s v="{damaged}"/>
    <s v="(any reason)"/>
    <m/>
    <m/>
    <n v="1"/>
    <x v="0"/>
    <s v="Y014X0V4"/>
    <s v="CB031001"/>
  </r>
  <r>
    <x v="1"/>
    <x v="406"/>
    <s v="ZS Substation Corrective"/>
    <x v="406"/>
    <x v="496"/>
    <s v="X0V4"/>
    <x v="0"/>
    <m/>
    <m/>
    <x v="2"/>
    <x v="9"/>
    <s v="{damaged}"/>
    <s v="(any reason)"/>
    <m/>
    <m/>
    <n v="2"/>
    <x v="0"/>
    <s v="Y05QX0V4"/>
    <s v="CB030103"/>
  </r>
  <r>
    <x v="1"/>
    <x v="406"/>
    <s v="ZS Substation Corrective"/>
    <x v="406"/>
    <x v="497"/>
    <s v="X0V5"/>
    <x v="0"/>
    <m/>
    <m/>
    <x v="2"/>
    <x v="9"/>
    <s v="{damaged}"/>
    <s v="(any reason)"/>
    <m/>
    <m/>
    <n v="1"/>
    <x v="0"/>
    <s v="Y05QX0V5"/>
    <s v="CB011901"/>
  </r>
  <r>
    <x v="1"/>
    <x v="406"/>
    <s v="ZS Substation Corrective"/>
    <x v="406"/>
    <x v="498"/>
    <s v="X0V6"/>
    <x v="0"/>
    <m/>
    <m/>
    <x v="2"/>
    <x v="9"/>
    <s v="{damaged}"/>
    <s v="(any reason)"/>
    <m/>
    <m/>
    <n v="1"/>
    <x v="0"/>
    <s v="Y05QX0V6"/>
    <s v="CB030104"/>
  </r>
  <r>
    <x v="1"/>
    <x v="385"/>
    <s v="ZS Substation Corrective"/>
    <x v="385"/>
    <x v="499"/>
    <s v="X0K3"/>
    <x v="0"/>
    <m/>
    <m/>
    <x v="0"/>
    <x v="0"/>
    <m/>
    <m/>
    <m/>
    <m/>
    <n v="1"/>
    <x v="0"/>
    <s v="Y07LX0K3"/>
    <s v="TC011001"/>
  </r>
  <r>
    <x v="1"/>
    <x v="48"/>
    <s v="ZS Substation Corrective"/>
    <x v="48"/>
    <x v="500"/>
    <s v="X0V7"/>
    <x v="0"/>
    <m/>
    <m/>
    <x v="2"/>
    <x v="9"/>
    <s v="{high resistance}"/>
    <s v="(any reason)"/>
    <m/>
    <m/>
    <n v="1"/>
    <x v="0"/>
    <s v="Y06RX0V7"/>
    <s v="CB049903"/>
  </r>
  <r>
    <x v="1"/>
    <x v="406"/>
    <s v="ZS Substation Corrective"/>
    <x v="406"/>
    <x v="501"/>
    <s v="X0V8"/>
    <x v="0"/>
    <m/>
    <m/>
    <x v="2"/>
    <x v="9"/>
    <s v="{broken}"/>
    <s v="(any reason)"/>
    <m/>
    <m/>
    <n v="1"/>
    <x v="0"/>
    <s v="Y05QX0V8"/>
    <s v="CB030102"/>
  </r>
  <r>
    <x v="1"/>
    <x v="481"/>
    <s v="ZS Substation Corrective"/>
    <x v="481"/>
    <x v="229"/>
    <s v="X11Y"/>
    <x v="0"/>
    <m/>
    <m/>
    <x v="0"/>
    <x v="0"/>
    <m/>
    <m/>
    <m/>
    <m/>
    <n v="3"/>
    <x v="0"/>
    <s v="Y07MX11Y"/>
    <s v="VT039901"/>
  </r>
  <r>
    <x v="1"/>
    <x v="481"/>
    <s v="ZS Substation Corrective"/>
    <x v="481"/>
    <x v="230"/>
    <s v="X11Z"/>
    <x v="0"/>
    <m/>
    <m/>
    <x v="0"/>
    <x v="0"/>
    <m/>
    <m/>
    <m/>
    <m/>
    <n v="3"/>
    <x v="0"/>
    <s v="Y07MX11Z"/>
    <s v="VT039901"/>
  </r>
  <r>
    <x v="1"/>
    <x v="481"/>
    <s v="ZS Substation Corrective"/>
    <x v="481"/>
    <x v="232"/>
    <s v="X08P"/>
    <x v="0"/>
    <m/>
    <m/>
    <x v="0"/>
    <x v="0"/>
    <m/>
    <m/>
    <m/>
    <m/>
    <n v="2"/>
    <x v="0"/>
    <s v="Y07MX08P"/>
    <s v="CT039901"/>
  </r>
  <r>
    <x v="1"/>
    <x v="481"/>
    <s v="ZS Substation Corrective"/>
    <x v="481"/>
    <x v="242"/>
    <s v="X12J"/>
    <x v="0"/>
    <m/>
    <m/>
    <x v="0"/>
    <x v="0"/>
    <m/>
    <m/>
    <m/>
    <m/>
    <n v="3"/>
    <x v="0"/>
    <s v="Y07MX12J"/>
    <s v="AX019901"/>
  </r>
  <r>
    <x v="1"/>
    <x v="481"/>
    <s v="ZS Substation Corrective"/>
    <x v="481"/>
    <x v="243"/>
    <s v="X12K"/>
    <x v="0"/>
    <m/>
    <m/>
    <x v="0"/>
    <x v="0"/>
    <m/>
    <m/>
    <m/>
    <m/>
    <n v="2"/>
    <x v="0"/>
    <s v="Y07MX12K"/>
    <s v="CT039901"/>
  </r>
  <r>
    <x v="1"/>
    <x v="482"/>
    <s v="ZS Substation Corrective"/>
    <x v="482"/>
    <x v="502"/>
    <s v="X0V9"/>
    <x v="0"/>
    <m/>
    <m/>
    <x v="2"/>
    <x v="9"/>
    <s v="{broken}"/>
    <s v="(any reason)"/>
    <m/>
    <m/>
    <n v="1"/>
    <x v="0"/>
    <s v="Y00VX0V9"/>
    <s v="CB049903"/>
  </r>
  <r>
    <x v="1"/>
    <x v="406"/>
    <s v="ZS Substation Corrective"/>
    <x v="406"/>
    <x v="503"/>
    <s v="X0VA"/>
    <x v="0"/>
    <m/>
    <m/>
    <x v="2"/>
    <x v="9"/>
    <s v="{broken}"/>
    <s v="(any reason)"/>
    <m/>
    <m/>
    <n v="1"/>
    <x v="0"/>
    <s v="Y05QX0VA"/>
    <s v="CB010301"/>
  </r>
  <r>
    <x v="1"/>
    <x v="483"/>
    <s v="ZS Substation Corrective"/>
    <x v="483"/>
    <x v="504"/>
    <s v="X0KP"/>
    <x v="0"/>
    <m/>
    <m/>
    <x v="0"/>
    <x v="0"/>
    <m/>
    <m/>
    <m/>
    <m/>
    <n v="1"/>
    <x v="0"/>
    <s v="Y02PX0KP"/>
    <s v="PC010801"/>
  </r>
  <r>
    <x v="1"/>
    <x v="484"/>
    <s v="ZS Substation Corrective"/>
    <x v="484"/>
    <x v="505"/>
    <s v="X0SG"/>
    <x v="0"/>
    <m/>
    <m/>
    <x v="0"/>
    <x v="0"/>
    <m/>
    <m/>
    <m/>
    <m/>
    <n v="1"/>
    <x v="0"/>
    <s v="Y02QX0SG"/>
    <s v="ER010000"/>
  </r>
  <r>
    <x v="0"/>
    <x v="485"/>
    <s v="ZS Substation Corrective"/>
    <x v="485"/>
    <x v="0"/>
    <m/>
    <x v="0"/>
    <m/>
    <m/>
    <x v="0"/>
    <x v="0"/>
    <m/>
    <m/>
    <m/>
    <m/>
    <n v="0"/>
    <x v="0"/>
    <s v="OT2"/>
    <e v="#N/A"/>
  </r>
  <r>
    <x v="1"/>
    <x v="486"/>
    <s v="ZS Substation Corrective"/>
    <x v="486"/>
    <x v="506"/>
    <s v="XZZZ"/>
    <x v="0"/>
    <m/>
    <m/>
    <x v="0"/>
    <x v="0"/>
    <m/>
    <m/>
    <m/>
    <m/>
    <n v="1"/>
    <x v="0"/>
    <s v="YZZZXZZZ"/>
    <s v="AX019901"/>
  </r>
  <r>
    <x v="1"/>
    <x v="487"/>
    <s v="ZS Substation Corrective"/>
    <x v="487"/>
    <x v="507"/>
    <s v="X070"/>
    <x v="0"/>
    <m/>
    <m/>
    <x v="0"/>
    <x v="0"/>
    <m/>
    <m/>
    <m/>
    <m/>
    <n v="1"/>
    <x v="0"/>
    <s v="Y02RX070"/>
    <s v="PC019904"/>
  </r>
  <r>
    <x v="1"/>
    <x v="487"/>
    <s v="ZS Substation Corrective"/>
    <x v="487"/>
    <x v="76"/>
    <s v="X0CP"/>
    <x v="0"/>
    <m/>
    <m/>
    <x v="0"/>
    <x v="0"/>
    <m/>
    <m/>
    <m/>
    <m/>
    <n v="3"/>
    <x v="0"/>
    <s v="Y02RX0CP"/>
    <s v="PC019904"/>
  </r>
  <r>
    <x v="1"/>
    <x v="487"/>
    <s v="ZS Substation Corrective"/>
    <x v="487"/>
    <x v="508"/>
    <s v="X0GN"/>
    <x v="0"/>
    <m/>
    <m/>
    <x v="0"/>
    <x v="0"/>
    <m/>
    <m/>
    <m/>
    <m/>
    <n v="1"/>
    <x v="0"/>
    <s v="Y02RX0GN"/>
    <s v="PC019904"/>
  </r>
  <r>
    <x v="1"/>
    <x v="487"/>
    <s v="ZS Substation Corrective"/>
    <x v="487"/>
    <x v="509"/>
    <s v="X0GP"/>
    <x v="0"/>
    <m/>
    <m/>
    <x v="0"/>
    <x v="0"/>
    <m/>
    <m/>
    <m/>
    <m/>
    <n v="1"/>
    <x v="0"/>
    <s v="Y02RX0GP"/>
    <s v="PC019904"/>
  </r>
  <r>
    <x v="1"/>
    <x v="190"/>
    <s v="ZS Substation Corrective"/>
    <x v="190"/>
    <x v="510"/>
    <s v="X0VB"/>
    <x v="0"/>
    <m/>
    <m/>
    <x v="2"/>
    <x v="9"/>
    <s v="{broken}"/>
    <s v="(any reason)"/>
    <m/>
    <m/>
    <n v="1"/>
    <x v="0"/>
    <s v="Y02GX0VB"/>
    <s v="CB014001"/>
  </r>
  <r>
    <x v="1"/>
    <x v="406"/>
    <s v="ZS Substation Corrective"/>
    <x v="406"/>
    <x v="511"/>
    <s v="X0VC"/>
    <x v="0"/>
    <m/>
    <m/>
    <x v="2"/>
    <x v="9"/>
    <s v="{broken}"/>
    <s v="(any reason)"/>
    <m/>
    <m/>
    <n v="1"/>
    <x v="0"/>
    <s v="Y05QX0VC"/>
    <s v="CB014601"/>
  </r>
  <r>
    <x v="1"/>
    <x v="406"/>
    <s v="ZS Substation Corrective"/>
    <x v="406"/>
    <x v="512"/>
    <s v="X0VD"/>
    <x v="0"/>
    <m/>
    <m/>
    <x v="2"/>
    <x v="9"/>
    <s v="{loose}"/>
    <s v="(any reason)"/>
    <m/>
    <m/>
    <n v="1"/>
    <x v="0"/>
    <s v="Y05QX0VD"/>
    <s v="CB011901"/>
  </r>
  <r>
    <x v="1"/>
    <x v="188"/>
    <s v="ZS Substation Corrective"/>
    <x v="188"/>
    <x v="513"/>
    <s v="X0VE"/>
    <x v="0"/>
    <m/>
    <m/>
    <x v="2"/>
    <x v="9"/>
    <s v="{broken}"/>
    <s v="(build up of material)"/>
    <m/>
    <m/>
    <n v="1"/>
    <x v="0"/>
    <s v="Y02EX0VE"/>
    <s v="CB010301"/>
  </r>
  <r>
    <x v="1"/>
    <x v="488"/>
    <s v="ZS Substation Preventative"/>
    <x v="488"/>
    <x v="0"/>
    <m/>
    <x v="0"/>
    <m/>
    <m/>
    <x v="0"/>
    <x v="0"/>
    <m/>
    <m/>
    <m/>
    <m/>
    <n v="0"/>
    <x v="0"/>
    <s v="Z171"/>
    <e v="#N/A"/>
  </r>
  <r>
    <x v="1"/>
    <x v="489"/>
    <s v="ZS Substation Preventative"/>
    <x v="489"/>
    <x v="0"/>
    <m/>
    <x v="0"/>
    <m/>
    <m/>
    <x v="0"/>
    <x v="0"/>
    <m/>
    <m/>
    <m/>
    <m/>
    <n v="0"/>
    <x v="0"/>
    <s v="Z170"/>
    <e v="#N/A"/>
  </r>
  <r>
    <x v="1"/>
    <x v="490"/>
    <s v="ZS Substation Preventative"/>
    <x v="490"/>
    <x v="0"/>
    <m/>
    <x v="0"/>
    <m/>
    <m/>
    <x v="0"/>
    <x v="0"/>
    <m/>
    <m/>
    <m/>
    <m/>
    <n v="0"/>
    <x v="0"/>
    <s v="Z169"/>
    <e v="#N/A"/>
  </r>
  <r>
    <x v="1"/>
    <x v="491"/>
    <s v="ZS Substation Preventative"/>
    <x v="491"/>
    <x v="0"/>
    <m/>
    <x v="0"/>
    <m/>
    <m/>
    <x v="0"/>
    <x v="0"/>
    <m/>
    <m/>
    <m/>
    <m/>
    <n v="0"/>
    <x v="0"/>
    <s v="Z172"/>
    <e v="#N/A"/>
  </r>
  <r>
    <x v="1"/>
    <x v="492"/>
    <s v="ZS Substation Preventative"/>
    <x v="492"/>
    <x v="0"/>
    <m/>
    <x v="0"/>
    <m/>
    <m/>
    <x v="0"/>
    <x v="0"/>
    <m/>
    <m/>
    <m/>
    <m/>
    <n v="0"/>
    <x v="0"/>
    <s v="Z173"/>
    <e v="#N/A"/>
  </r>
  <r>
    <x v="1"/>
    <x v="493"/>
    <s v="ZS Substation Preventative"/>
    <x v="493"/>
    <x v="0"/>
    <m/>
    <x v="0"/>
    <m/>
    <m/>
    <x v="0"/>
    <x v="0"/>
    <m/>
    <m/>
    <m/>
    <m/>
    <n v="0"/>
    <x v="0"/>
    <s v="Z175"/>
    <e v="#N/A"/>
  </r>
  <r>
    <x v="1"/>
    <x v="494"/>
    <s v="ZS Substation Preventative"/>
    <x v="494"/>
    <x v="0"/>
    <m/>
    <x v="0"/>
    <m/>
    <m/>
    <x v="0"/>
    <x v="0"/>
    <m/>
    <m/>
    <m/>
    <m/>
    <n v="0"/>
    <x v="0"/>
    <s v="Z174"/>
    <e v="#N/A"/>
  </r>
  <r>
    <x v="0"/>
    <x v="495"/>
    <s v="ZS Substation Corrective"/>
    <x v="495"/>
    <x v="0"/>
    <m/>
    <x v="0"/>
    <m/>
    <m/>
    <x v="0"/>
    <x v="0"/>
    <m/>
    <m/>
    <m/>
    <m/>
    <n v="0"/>
    <x v="0"/>
    <s v="PC1"/>
    <e v="#N/A"/>
  </r>
  <r>
    <x v="0"/>
    <x v="496"/>
    <s v="ZS Substation Corrective"/>
    <x v="496"/>
    <x v="0"/>
    <m/>
    <x v="0"/>
    <m/>
    <m/>
    <x v="0"/>
    <x v="0"/>
    <m/>
    <m/>
    <m/>
    <m/>
    <n v="0"/>
    <x v="0"/>
    <s v="PC2"/>
    <e v="#N/A"/>
  </r>
  <r>
    <x v="0"/>
    <x v="497"/>
    <s v="ZS Substation Preventative"/>
    <x v="497"/>
    <x v="0"/>
    <m/>
    <x v="0"/>
    <m/>
    <m/>
    <x v="0"/>
    <x v="0"/>
    <m/>
    <m/>
    <m/>
    <m/>
    <n v="0"/>
    <x v="0"/>
    <s v="PC2P"/>
    <e v="#N/A"/>
  </r>
  <r>
    <x v="1"/>
    <x v="498"/>
    <s v="ZS Substation Corrective"/>
    <x v="498"/>
    <x v="240"/>
    <s v="X12V"/>
    <x v="0"/>
    <m/>
    <m/>
    <x v="0"/>
    <x v="0"/>
    <m/>
    <m/>
    <m/>
    <m/>
    <n v="2"/>
    <x v="0"/>
    <s v="Y07NX12V"/>
    <s v="CT039901"/>
  </r>
  <r>
    <x v="1"/>
    <x v="190"/>
    <s v="ZS Substation Corrective"/>
    <x v="190"/>
    <x v="514"/>
    <s v="X0VF"/>
    <x v="0"/>
    <m/>
    <m/>
    <x v="2"/>
    <x v="4"/>
    <s v="{loose}"/>
    <s v="(any reason)"/>
    <m/>
    <m/>
    <n v="1"/>
    <x v="0"/>
    <s v="Y02GX0VF"/>
    <s v="CB014601"/>
  </r>
  <r>
    <x v="1"/>
    <x v="190"/>
    <s v="ZS Substation Corrective"/>
    <x v="190"/>
    <x v="515"/>
    <s v="X0VG"/>
    <x v="0"/>
    <m/>
    <m/>
    <x v="2"/>
    <x v="4"/>
    <s v="{broken}"/>
    <s v="(any reason)"/>
    <m/>
    <m/>
    <n v="1"/>
    <x v="0"/>
    <s v="Y02GX0VG"/>
    <s v="CB011901"/>
  </r>
  <r>
    <x v="1"/>
    <x v="190"/>
    <s v="ZS Substation Corrective"/>
    <x v="190"/>
    <x v="516"/>
    <s v="X0VH"/>
    <x v="0"/>
    <m/>
    <m/>
    <x v="2"/>
    <x v="4"/>
    <s v="{loose}"/>
    <s v="(any reason)"/>
    <m/>
    <m/>
    <n v="1"/>
    <x v="0"/>
    <s v="Y02GX0VH"/>
    <s v="CB014001"/>
  </r>
  <r>
    <x v="1"/>
    <x v="499"/>
    <s v="ZS Substation Corrective"/>
    <x v="499"/>
    <x v="517"/>
    <s v="X11S"/>
    <x v="0"/>
    <m/>
    <m/>
    <x v="2"/>
    <x v="4"/>
    <s v="{loose}"/>
    <s v="(any reason)"/>
    <m/>
    <m/>
    <n v="1"/>
    <x v="0"/>
    <s v="Y06TX11S"/>
    <s v="CB030101"/>
  </r>
  <r>
    <x v="1"/>
    <x v="406"/>
    <s v="ZS Substation Corrective"/>
    <x v="406"/>
    <x v="518"/>
    <s v="X0VJ"/>
    <x v="0"/>
    <m/>
    <m/>
    <x v="2"/>
    <x v="4"/>
    <s v="{broken}"/>
    <s v="(corrosion)"/>
    <m/>
    <m/>
    <n v="1"/>
    <x v="0"/>
    <s v="Y05QX0VJ"/>
    <s v="CB020703"/>
  </r>
  <r>
    <x v="1"/>
    <x v="147"/>
    <s v="ZS Substation Corrective"/>
    <x v="147"/>
    <x v="519"/>
    <s v="X0VK"/>
    <x v="0"/>
    <m/>
    <m/>
    <x v="2"/>
    <x v="4"/>
    <s v="{broken}"/>
    <s v="(build up of material)"/>
    <m/>
    <m/>
    <n v="1"/>
    <x v="0"/>
    <s v="Y02FX0VK"/>
    <s v="CB021501"/>
  </r>
  <r>
    <x v="1"/>
    <x v="190"/>
    <s v="ZS Substation Corrective"/>
    <x v="190"/>
    <x v="520"/>
    <s v="X0VL"/>
    <x v="0"/>
    <m/>
    <m/>
    <x v="2"/>
    <x v="4"/>
    <s v="{loose}"/>
    <s v="(any reason)"/>
    <m/>
    <m/>
    <n v="1"/>
    <x v="0"/>
    <s v="Y02GX0VL"/>
    <s v="CB020703"/>
  </r>
  <r>
    <x v="1"/>
    <x v="47"/>
    <s v="ZS Substation Corrective"/>
    <x v="47"/>
    <x v="521"/>
    <s v="X0VM"/>
    <x v="0"/>
    <m/>
    <m/>
    <x v="2"/>
    <x v="4"/>
    <s v="{misaligned}"/>
    <s v="(any reason)"/>
    <m/>
    <m/>
    <n v="1"/>
    <x v="0"/>
    <s v="Y002X0VM"/>
    <s v="CB030101"/>
  </r>
  <r>
    <x v="1"/>
    <x v="226"/>
    <s v="ZS Substation Corrective"/>
    <x v="226"/>
    <x v="522"/>
    <s v="X0VN"/>
    <x v="0"/>
    <m/>
    <m/>
    <x v="2"/>
    <x v="5"/>
    <s v="{broken}"/>
    <s v="(any reason)"/>
    <m/>
    <m/>
    <n v="1"/>
    <x v="0"/>
    <s v="Y01SX0VN"/>
    <s v="CB030102"/>
  </r>
  <r>
    <x v="1"/>
    <x v="47"/>
    <s v="ZS Substation Corrective"/>
    <x v="47"/>
    <x v="523"/>
    <s v="X11T"/>
    <x v="0"/>
    <m/>
    <m/>
    <x v="2"/>
    <x v="5"/>
    <s v="{broken}"/>
    <s v="(any reason)"/>
    <m/>
    <m/>
    <n v="1"/>
    <x v="0"/>
    <s v="Y002X11T"/>
    <s v="CB030102"/>
  </r>
  <r>
    <x v="1"/>
    <x v="190"/>
    <s v="ZS Substation Corrective"/>
    <x v="190"/>
    <x v="524"/>
    <s v="X0VP"/>
    <x v="0"/>
    <m/>
    <m/>
    <x v="2"/>
    <x v="4"/>
    <s v="{broken}"/>
    <s v="(any reason)"/>
    <m/>
    <m/>
    <n v="1"/>
    <x v="0"/>
    <s v="Y02GX0VP"/>
    <s v="CB020702"/>
  </r>
  <r>
    <x v="1"/>
    <x v="190"/>
    <s v="ZS Substation Corrective"/>
    <x v="190"/>
    <x v="525"/>
    <s v="X0VQ"/>
    <x v="0"/>
    <m/>
    <m/>
    <x v="2"/>
    <x v="4"/>
    <s v="{loose}"/>
    <s v="(any reason)"/>
    <m/>
    <m/>
    <n v="1"/>
    <x v="0"/>
    <s v="Y02GX0VQ"/>
    <s v="CB011901"/>
  </r>
  <r>
    <x v="1"/>
    <x v="147"/>
    <s v="ZS Substation Corrective"/>
    <x v="147"/>
    <x v="526"/>
    <s v="X0VR"/>
    <x v="0"/>
    <m/>
    <m/>
    <x v="2"/>
    <x v="4"/>
    <s v="{broken}"/>
    <s v="(build up of material)"/>
    <m/>
    <m/>
    <n v="1"/>
    <x v="0"/>
    <s v="Y02FX0VR"/>
    <s v="CB014001"/>
  </r>
  <r>
    <x v="1"/>
    <x v="190"/>
    <s v="ZS Substation Corrective"/>
    <x v="190"/>
    <x v="527"/>
    <s v="X0VS"/>
    <x v="0"/>
    <m/>
    <m/>
    <x v="2"/>
    <x v="4"/>
    <s v="{broken}"/>
    <s v="(build up of material)"/>
    <m/>
    <m/>
    <n v="1"/>
    <x v="0"/>
    <s v="Y02GX0VS"/>
    <s v="CB014001"/>
  </r>
  <r>
    <x v="1"/>
    <x v="190"/>
    <s v="ZS Substation Corrective"/>
    <x v="190"/>
    <x v="528"/>
    <s v="X0VT"/>
    <x v="0"/>
    <m/>
    <m/>
    <x v="2"/>
    <x v="4"/>
    <s v="{broken}"/>
    <s v="(build up of material)"/>
    <m/>
    <m/>
    <n v="1"/>
    <x v="0"/>
    <s v="Y02GX0VT"/>
    <s v="CB014601"/>
  </r>
  <r>
    <x v="1"/>
    <x v="147"/>
    <s v="ZS Substation Corrective"/>
    <x v="147"/>
    <x v="529"/>
    <s v="X0VU"/>
    <x v="0"/>
    <m/>
    <m/>
    <x v="2"/>
    <x v="4"/>
    <s v="{broken}"/>
    <s v="(build up of material)"/>
    <m/>
    <m/>
    <n v="1"/>
    <x v="0"/>
    <s v="Y02FX0VU"/>
    <s v="CB020703"/>
  </r>
  <r>
    <x v="1"/>
    <x v="190"/>
    <s v="ZS Substation Corrective"/>
    <x v="190"/>
    <x v="529"/>
    <s v="X0VU"/>
    <x v="0"/>
    <m/>
    <m/>
    <x v="2"/>
    <x v="4"/>
    <s v="{broken}"/>
    <s v="(build up of material)"/>
    <m/>
    <m/>
    <n v="2"/>
    <x v="0"/>
    <s v="Y02GX0VU"/>
    <s v="CB030101"/>
  </r>
  <r>
    <x v="1"/>
    <x v="190"/>
    <s v="ZS Substation Corrective"/>
    <x v="190"/>
    <x v="530"/>
    <s v="X0VV"/>
    <x v="0"/>
    <m/>
    <m/>
    <x v="2"/>
    <x v="4"/>
    <s v="{broken}"/>
    <s v="(build up of material)"/>
    <m/>
    <m/>
    <n v="1"/>
    <x v="0"/>
    <s v="Y02GX0VV"/>
    <s v="CB054501"/>
  </r>
  <r>
    <x v="1"/>
    <x v="61"/>
    <s v="ZS Substation Corrective"/>
    <x v="61"/>
    <x v="531"/>
    <s v="X0VW"/>
    <x v="0"/>
    <m/>
    <m/>
    <x v="2"/>
    <x v="4"/>
    <s v="{broken}"/>
    <s v="(corrosion)"/>
    <m/>
    <m/>
    <n v="1"/>
    <x v="0"/>
    <s v="Y02VX0VW"/>
    <s v="CB020703"/>
  </r>
  <r>
    <x v="1"/>
    <x v="190"/>
    <s v="ZS Substation Corrective"/>
    <x v="190"/>
    <x v="532"/>
    <s v="X0VX"/>
    <x v="0"/>
    <m/>
    <m/>
    <x v="2"/>
    <x v="4"/>
    <s v="{broken}"/>
    <s v="(build up of material)"/>
    <m/>
    <m/>
    <n v="1"/>
    <x v="0"/>
    <s v="Y02GX0VX"/>
    <s v="CB030103"/>
  </r>
  <r>
    <x v="1"/>
    <x v="190"/>
    <s v="ZS Substation Corrective"/>
    <x v="190"/>
    <x v="533"/>
    <s v="X0VY"/>
    <x v="0"/>
    <m/>
    <m/>
    <x v="2"/>
    <x v="4"/>
    <s v="{broken}"/>
    <s v="(build up of material)"/>
    <m/>
    <m/>
    <n v="1"/>
    <x v="0"/>
    <s v="Y02GX0VY"/>
    <s v="CB011901"/>
  </r>
  <r>
    <x v="1"/>
    <x v="416"/>
    <s v="ZS Substation Corrective"/>
    <x v="416"/>
    <x v="534"/>
    <s v="X0VZ"/>
    <x v="0"/>
    <m/>
    <m/>
    <x v="2"/>
    <x v="4"/>
    <s v="{broken}"/>
    <s v="(build up of material)"/>
    <m/>
    <m/>
    <n v="1"/>
    <x v="0"/>
    <s v="Y02HX0VZ"/>
    <s v="CB030103"/>
  </r>
  <r>
    <x v="1"/>
    <x v="147"/>
    <s v="ZS Substation Corrective"/>
    <x v="147"/>
    <x v="535"/>
    <s v="X0W0"/>
    <x v="0"/>
    <m/>
    <m/>
    <x v="2"/>
    <x v="4"/>
    <s v="{broken}"/>
    <s v="(build up of material)"/>
    <m/>
    <m/>
    <n v="1"/>
    <x v="0"/>
    <s v="Y02FX0W0"/>
    <s v="CB020702"/>
  </r>
  <r>
    <x v="1"/>
    <x v="190"/>
    <s v="ZS Substation Corrective"/>
    <x v="190"/>
    <x v="535"/>
    <s v="X0W0"/>
    <x v="0"/>
    <m/>
    <m/>
    <x v="2"/>
    <x v="4"/>
    <s v="{broken}"/>
    <s v="(build up of material)"/>
    <m/>
    <m/>
    <n v="2"/>
    <x v="0"/>
    <s v="Y02GX0W0"/>
    <s v="CB011901"/>
  </r>
  <r>
    <x v="1"/>
    <x v="416"/>
    <s v="ZS Substation Corrective"/>
    <x v="416"/>
    <x v="535"/>
    <s v="X0W0"/>
    <x v="0"/>
    <m/>
    <m/>
    <x v="2"/>
    <x v="4"/>
    <s v="{broken}"/>
    <s v="(build up of material)"/>
    <m/>
    <m/>
    <n v="3"/>
    <x v="0"/>
    <s v="Y02HX0W0"/>
    <s v="CB042301"/>
  </r>
  <r>
    <x v="1"/>
    <x v="190"/>
    <s v="ZS Substation Corrective"/>
    <x v="190"/>
    <x v="536"/>
    <s v="X0W1"/>
    <x v="0"/>
    <m/>
    <m/>
    <x v="2"/>
    <x v="4"/>
    <s v="{broken}"/>
    <s v="(any reason)"/>
    <m/>
    <m/>
    <n v="1"/>
    <x v="0"/>
    <s v="Y02GX0W1"/>
    <s v="CB020703"/>
  </r>
  <r>
    <x v="1"/>
    <x v="190"/>
    <s v="ZS Substation Corrective"/>
    <x v="190"/>
    <x v="537"/>
    <s v="X0W2"/>
    <x v="0"/>
    <m/>
    <m/>
    <x v="2"/>
    <x v="4"/>
    <s v="{broken}"/>
    <s v="(any reason)"/>
    <m/>
    <m/>
    <n v="1"/>
    <x v="0"/>
    <s v="Y02GX0W2"/>
    <s v="CB020702"/>
  </r>
  <r>
    <x v="1"/>
    <x v="190"/>
    <s v="ZS Substation Corrective"/>
    <x v="190"/>
    <x v="538"/>
    <s v="X0W3"/>
    <x v="0"/>
    <m/>
    <m/>
    <x v="2"/>
    <x v="4"/>
    <s v="{broken}"/>
    <s v="(operations)"/>
    <m/>
    <m/>
    <n v="1"/>
    <x v="0"/>
    <s v="Y02GX0W3"/>
    <s v="CB020702"/>
  </r>
  <r>
    <x v="1"/>
    <x v="227"/>
    <s v="ZS Substation Corrective"/>
    <x v="227"/>
    <x v="538"/>
    <s v="X0W3"/>
    <x v="0"/>
    <m/>
    <m/>
    <x v="2"/>
    <x v="4"/>
    <s v="{broken}"/>
    <s v="(operations)"/>
    <m/>
    <m/>
    <n v="2"/>
    <x v="0"/>
    <s v="Y06VX0W3"/>
    <s v="CB019902"/>
  </r>
  <r>
    <x v="1"/>
    <x v="132"/>
    <s v="ZS Substation Corrective"/>
    <x v="132"/>
    <x v="539"/>
    <s v="X0W4"/>
    <x v="0"/>
    <m/>
    <m/>
    <x v="2"/>
    <x v="3"/>
    <s v="{broken}"/>
    <s v="(any reason)"/>
    <m/>
    <m/>
    <n v="1"/>
    <x v="0"/>
    <s v="Y00SX0W4"/>
    <s v="CB012001"/>
  </r>
  <r>
    <x v="1"/>
    <x v="141"/>
    <s v="ZS Substation Corrective"/>
    <x v="141"/>
    <x v="539"/>
    <s v="X0W4"/>
    <x v="0"/>
    <m/>
    <m/>
    <x v="2"/>
    <x v="3"/>
    <s v="{broken}"/>
    <s v="(any reason)"/>
    <m/>
    <m/>
    <n v="2"/>
    <x v="0"/>
    <s v="Y013X0W4"/>
    <s v="CB012001"/>
  </r>
  <r>
    <x v="1"/>
    <x v="133"/>
    <s v="ZS Substation Corrective"/>
    <x v="133"/>
    <x v="540"/>
    <s v="X0W5"/>
    <x v="0"/>
    <m/>
    <m/>
    <x v="2"/>
    <x v="6"/>
    <s v="{loss of dielectric strength}"/>
    <s v="(any reason)"/>
    <m/>
    <m/>
    <n v="1"/>
    <x v="0"/>
    <s v="Y00RX0W5"/>
    <s v="CB014001"/>
  </r>
  <r>
    <x v="1"/>
    <x v="132"/>
    <s v="ZS Substation Corrective"/>
    <x v="132"/>
    <x v="540"/>
    <s v="X0W5"/>
    <x v="0"/>
    <m/>
    <m/>
    <x v="2"/>
    <x v="6"/>
    <s v="{loss of dielectric strength}"/>
    <s v="(any reason)"/>
    <m/>
    <m/>
    <n v="2"/>
    <x v="0"/>
    <s v="Y00SX0W5"/>
    <s v="CB012001"/>
  </r>
  <r>
    <x v="1"/>
    <x v="141"/>
    <s v="ZS Substation Corrective"/>
    <x v="141"/>
    <x v="540"/>
    <s v="X0W5"/>
    <x v="0"/>
    <m/>
    <m/>
    <x v="2"/>
    <x v="6"/>
    <s v="{loss of dielectric strength}"/>
    <s v="(any reason)"/>
    <m/>
    <m/>
    <n v="3"/>
    <x v="0"/>
    <s v="Y013X0W5"/>
    <s v="CB012001"/>
  </r>
  <r>
    <x v="1"/>
    <x v="133"/>
    <s v="ZS Substation Corrective"/>
    <x v="133"/>
    <x v="541"/>
    <s v="X0W6"/>
    <x v="0"/>
    <m/>
    <m/>
    <x v="2"/>
    <x v="6"/>
    <s v="{loss of dielectric strength}"/>
    <s v="(any reason)"/>
    <m/>
    <m/>
    <n v="1"/>
    <x v="0"/>
    <s v="Y00RX0W6"/>
    <s v="CB011901"/>
  </r>
  <r>
    <x v="1"/>
    <x v="132"/>
    <s v="ZS Substation Corrective"/>
    <x v="132"/>
    <x v="541"/>
    <s v="X0W6"/>
    <x v="0"/>
    <m/>
    <m/>
    <x v="2"/>
    <x v="6"/>
    <s v="{loss of dielectric strength}"/>
    <s v="(any reason)"/>
    <m/>
    <m/>
    <n v="2"/>
    <x v="0"/>
    <s v="Y00SX0W6"/>
    <s v="CB012001"/>
  </r>
  <r>
    <x v="1"/>
    <x v="140"/>
    <s v="ZS Substation Corrective"/>
    <x v="140"/>
    <x v="541"/>
    <s v="X0W6"/>
    <x v="0"/>
    <m/>
    <m/>
    <x v="2"/>
    <x v="6"/>
    <s v="{loss of dielectric strength}"/>
    <s v="(any reason)"/>
    <m/>
    <m/>
    <n v="3"/>
    <x v="0"/>
    <s v="Y012X0W6"/>
    <s v="CB042401"/>
  </r>
  <r>
    <x v="1"/>
    <x v="141"/>
    <s v="ZS Substation Corrective"/>
    <x v="141"/>
    <x v="541"/>
    <s v="X0W6"/>
    <x v="0"/>
    <m/>
    <m/>
    <x v="2"/>
    <x v="6"/>
    <s v="{loss of dielectric strength}"/>
    <s v="(any reason)"/>
    <m/>
    <m/>
    <n v="4"/>
    <x v="0"/>
    <s v="Y013X0W6"/>
    <s v="CB011901"/>
  </r>
  <r>
    <x v="1"/>
    <x v="133"/>
    <s v="ZS Substation Corrective"/>
    <x v="133"/>
    <x v="542"/>
    <s v="X0W7"/>
    <x v="0"/>
    <m/>
    <m/>
    <x v="2"/>
    <x v="6"/>
    <s v="{loss of dielectric strength}"/>
    <s v="(surface contamination)"/>
    <m/>
    <m/>
    <n v="1"/>
    <x v="0"/>
    <s v="Y00RX0W7"/>
    <s v="CB040501"/>
  </r>
  <r>
    <x v="1"/>
    <x v="454"/>
    <s v="ZS Substation Corrective"/>
    <x v="454"/>
    <x v="542"/>
    <s v="X0W7"/>
    <x v="0"/>
    <m/>
    <m/>
    <x v="2"/>
    <x v="6"/>
    <s v="{loss of dielectric strength}"/>
    <s v="(surface contamination)"/>
    <m/>
    <m/>
    <n v="2"/>
    <x v="0"/>
    <s v="Y011X0W7"/>
    <s v="CB011901"/>
  </r>
  <r>
    <x v="1"/>
    <x v="133"/>
    <s v="ZS Substation Corrective"/>
    <x v="133"/>
    <x v="543"/>
    <s v="X0W8"/>
    <x v="0"/>
    <m/>
    <m/>
    <x v="2"/>
    <x v="6"/>
    <s v="{broken}"/>
    <s v="(build up of material)"/>
    <m/>
    <m/>
    <n v="1"/>
    <x v="0"/>
    <s v="Y00RX0W8"/>
    <s v="CB014601"/>
  </r>
  <r>
    <x v="1"/>
    <x v="141"/>
    <s v="ZS Substation Corrective"/>
    <x v="141"/>
    <x v="543"/>
    <s v="X0W8"/>
    <x v="0"/>
    <m/>
    <m/>
    <x v="2"/>
    <x v="6"/>
    <s v="{broken}"/>
    <s v="(operations)"/>
    <m/>
    <m/>
    <n v="2"/>
    <x v="0"/>
    <s v="Y013X0W8"/>
    <s v="CB014601"/>
  </r>
  <r>
    <x v="1"/>
    <x v="500"/>
    <s v="ZS Substation Corrective"/>
    <x v="500"/>
    <x v="544"/>
    <s v="X0GH"/>
    <x v="0"/>
    <m/>
    <m/>
    <x v="0"/>
    <x v="0"/>
    <m/>
    <m/>
    <m/>
    <m/>
    <n v="1"/>
    <x v="0"/>
    <s v="Y02ZX0GH"/>
    <s v="PC039901"/>
  </r>
  <r>
    <x v="1"/>
    <x v="501"/>
    <s v="ZS Substation Corrective"/>
    <x v="501"/>
    <x v="545"/>
    <s v="X0GK"/>
    <x v="0"/>
    <m/>
    <m/>
    <x v="0"/>
    <x v="0"/>
    <m/>
    <m/>
    <m/>
    <m/>
    <n v="1"/>
    <x v="0"/>
    <s v="Y030X0GK"/>
    <s v="PC030101"/>
  </r>
  <r>
    <x v="1"/>
    <x v="502"/>
    <s v="ZS Substation Corrective"/>
    <x v="502"/>
    <x v="546"/>
    <s v="X0GE"/>
    <x v="0"/>
    <m/>
    <m/>
    <x v="0"/>
    <x v="0"/>
    <m/>
    <m/>
    <m/>
    <m/>
    <n v="1"/>
    <x v="0"/>
    <s v="Y031X0GE"/>
    <s v="PC012205"/>
  </r>
  <r>
    <x v="1"/>
    <x v="502"/>
    <s v="ZS Substation Corrective"/>
    <x v="502"/>
    <x v="547"/>
    <s v="X0GF"/>
    <x v="0"/>
    <m/>
    <m/>
    <x v="0"/>
    <x v="0"/>
    <m/>
    <m/>
    <m/>
    <m/>
    <n v="1"/>
    <x v="0"/>
    <s v="Y031X0GF"/>
    <s v="PC012205"/>
  </r>
  <r>
    <x v="1"/>
    <x v="503"/>
    <s v="ZS Substation Corrective"/>
    <x v="503"/>
    <x v="548"/>
    <s v="X0G6"/>
    <x v="0"/>
    <m/>
    <m/>
    <x v="0"/>
    <x v="0"/>
    <m/>
    <m/>
    <m/>
    <m/>
    <n v="1"/>
    <x v="0"/>
    <s v="Y032X0G6"/>
    <s v="PC039901"/>
  </r>
  <r>
    <x v="1"/>
    <x v="504"/>
    <s v="ZS Substation Corrective"/>
    <x v="504"/>
    <x v="549"/>
    <s v="X003"/>
    <x v="0"/>
    <m/>
    <m/>
    <x v="0"/>
    <x v="0"/>
    <m/>
    <m/>
    <m/>
    <m/>
    <n v="1"/>
    <x v="0"/>
    <s v="Y033X003"/>
    <s v="PC030101"/>
  </r>
  <r>
    <x v="1"/>
    <x v="504"/>
    <s v="ZS Substation Corrective"/>
    <x v="504"/>
    <x v="550"/>
    <s v="X004"/>
    <x v="0"/>
    <m/>
    <m/>
    <x v="0"/>
    <x v="0"/>
    <m/>
    <m/>
    <m/>
    <m/>
    <n v="1"/>
    <x v="0"/>
    <s v="Y033X004"/>
    <s v="PC030101"/>
  </r>
  <r>
    <x v="1"/>
    <x v="504"/>
    <s v="ZS Substation Corrective"/>
    <x v="504"/>
    <x v="551"/>
    <s v="X005"/>
    <x v="0"/>
    <m/>
    <m/>
    <x v="0"/>
    <x v="0"/>
    <m/>
    <m/>
    <m/>
    <m/>
    <n v="1"/>
    <x v="0"/>
    <s v="Y033X005"/>
    <s v="PC030101"/>
  </r>
  <r>
    <x v="1"/>
    <x v="504"/>
    <s v="ZS Substation Corrective"/>
    <x v="504"/>
    <x v="552"/>
    <s v="X05U"/>
    <x v="0"/>
    <m/>
    <m/>
    <x v="0"/>
    <x v="0"/>
    <m/>
    <m/>
    <m/>
    <m/>
    <n v="1"/>
    <x v="0"/>
    <s v="Y033X05U"/>
    <s v="PC030101"/>
  </r>
  <r>
    <x v="1"/>
    <x v="504"/>
    <s v="ZS Substation Corrective"/>
    <x v="504"/>
    <x v="553"/>
    <s v="X05V"/>
    <x v="0"/>
    <m/>
    <m/>
    <x v="0"/>
    <x v="0"/>
    <m/>
    <m/>
    <m/>
    <m/>
    <n v="1"/>
    <x v="0"/>
    <s v="Y033X05V"/>
    <s v="PC030101"/>
  </r>
  <r>
    <x v="1"/>
    <x v="504"/>
    <s v="ZS Substation Corrective"/>
    <x v="504"/>
    <x v="554"/>
    <s v="X0DK"/>
    <x v="0"/>
    <m/>
    <m/>
    <x v="0"/>
    <x v="0"/>
    <m/>
    <m/>
    <m/>
    <m/>
    <n v="1"/>
    <x v="0"/>
    <s v="Y033X0DK"/>
    <s v="PC030101"/>
  </r>
  <r>
    <x v="1"/>
    <x v="505"/>
    <s v="ZS Substation Corrective"/>
    <x v="505"/>
    <x v="555"/>
    <s v="X11F"/>
    <x v="0"/>
    <m/>
    <m/>
    <x v="0"/>
    <x v="0"/>
    <m/>
    <m/>
    <m/>
    <m/>
    <n v="1"/>
    <x v="0"/>
    <s v="Y034X11F"/>
    <s v="PC010801"/>
  </r>
  <r>
    <x v="1"/>
    <x v="506"/>
    <s v="ZS Substation Corrective"/>
    <x v="506"/>
    <x v="556"/>
    <s v="X05S"/>
    <x v="0"/>
    <m/>
    <m/>
    <x v="0"/>
    <x v="0"/>
    <m/>
    <m/>
    <m/>
    <m/>
    <n v="1"/>
    <x v="0"/>
    <s v="Y035X05S"/>
    <s v="PC010801"/>
  </r>
  <r>
    <x v="1"/>
    <x v="506"/>
    <s v="ZS Substation Corrective"/>
    <x v="506"/>
    <x v="557"/>
    <s v="X05T"/>
    <x v="0"/>
    <m/>
    <m/>
    <x v="0"/>
    <x v="0"/>
    <m/>
    <m/>
    <m/>
    <m/>
    <n v="1"/>
    <x v="0"/>
    <s v="Y035X05T"/>
    <s v="PC010801"/>
  </r>
  <r>
    <x v="1"/>
    <x v="506"/>
    <s v="ZS Substation Corrective"/>
    <x v="506"/>
    <x v="246"/>
    <s v="X121"/>
    <x v="0"/>
    <m/>
    <m/>
    <x v="0"/>
    <x v="0"/>
    <m/>
    <m/>
    <m/>
    <m/>
    <n v="2"/>
    <x v="0"/>
    <s v="Y035X121"/>
    <s v="PC011001"/>
  </r>
  <r>
    <x v="1"/>
    <x v="506"/>
    <s v="ZS Substation Corrective"/>
    <x v="506"/>
    <x v="558"/>
    <s v="X122"/>
    <x v="0"/>
    <m/>
    <m/>
    <x v="0"/>
    <x v="0"/>
    <m/>
    <m/>
    <m/>
    <m/>
    <n v="1"/>
    <x v="0"/>
    <s v="Y035X122"/>
    <s v="PC011001"/>
  </r>
  <r>
    <x v="1"/>
    <x v="507"/>
    <s v="ZS Substation Corrective"/>
    <x v="507"/>
    <x v="559"/>
    <s v="X0LP"/>
    <x v="0"/>
    <m/>
    <m/>
    <x v="0"/>
    <x v="0"/>
    <m/>
    <m/>
    <m/>
    <m/>
    <n v="1"/>
    <x v="0"/>
    <s v="Y036X0LP"/>
    <s v="PC030101"/>
  </r>
  <r>
    <x v="1"/>
    <x v="508"/>
    <s v="ZS Substation Corrective"/>
    <x v="508"/>
    <x v="560"/>
    <s v="X00Z"/>
    <x v="0"/>
    <m/>
    <m/>
    <x v="0"/>
    <x v="0"/>
    <m/>
    <m/>
    <m/>
    <m/>
    <n v="1"/>
    <x v="0"/>
    <s v="Y07PX00Z"/>
    <s v="PC010801"/>
  </r>
  <r>
    <x v="1"/>
    <x v="508"/>
    <s v="ZS Substation Corrective"/>
    <x v="508"/>
    <x v="561"/>
    <s v="X010"/>
    <x v="0"/>
    <m/>
    <m/>
    <x v="0"/>
    <x v="0"/>
    <m/>
    <m/>
    <m/>
    <m/>
    <n v="1"/>
    <x v="0"/>
    <s v="Y07PX010"/>
    <s v="PC010801"/>
  </r>
  <r>
    <x v="1"/>
    <x v="508"/>
    <s v="ZS Substation Corrective"/>
    <x v="508"/>
    <x v="562"/>
    <s v="X01U"/>
    <x v="0"/>
    <m/>
    <m/>
    <x v="0"/>
    <x v="0"/>
    <m/>
    <m/>
    <m/>
    <m/>
    <n v="1"/>
    <x v="0"/>
    <s v="Y07PX01U"/>
    <s v="PC014003"/>
  </r>
  <r>
    <x v="1"/>
    <x v="508"/>
    <s v="ZS Substation Corrective"/>
    <x v="508"/>
    <x v="563"/>
    <s v="X03A"/>
    <x v="0"/>
    <m/>
    <m/>
    <x v="0"/>
    <x v="0"/>
    <m/>
    <m/>
    <m/>
    <m/>
    <n v="1"/>
    <x v="0"/>
    <s v="Y07PX03A"/>
    <s v="PC010801"/>
  </r>
  <r>
    <x v="1"/>
    <x v="508"/>
    <s v="ZS Substation Corrective"/>
    <x v="508"/>
    <x v="564"/>
    <s v="X0Y4"/>
    <x v="0"/>
    <m/>
    <m/>
    <x v="0"/>
    <x v="0"/>
    <m/>
    <m/>
    <m/>
    <m/>
    <n v="1"/>
    <x v="0"/>
    <s v="Y07PX0Y4"/>
    <s v="PC029903"/>
  </r>
  <r>
    <x v="1"/>
    <x v="508"/>
    <s v="ZS Substation Corrective"/>
    <x v="508"/>
    <x v="565"/>
    <s v="X05X"/>
    <x v="0"/>
    <m/>
    <m/>
    <x v="0"/>
    <x v="0"/>
    <m/>
    <m/>
    <m/>
    <m/>
    <n v="1"/>
    <x v="0"/>
    <s v="Y07PX05X"/>
    <s v="PC014003"/>
  </r>
  <r>
    <x v="1"/>
    <x v="508"/>
    <s v="ZS Substation Corrective"/>
    <x v="508"/>
    <x v="566"/>
    <s v="X05Y"/>
    <x v="0"/>
    <m/>
    <m/>
    <x v="0"/>
    <x v="0"/>
    <m/>
    <m/>
    <m/>
    <m/>
    <n v="1"/>
    <x v="0"/>
    <s v="Y07PX05Y"/>
    <s v="PC014003"/>
  </r>
  <r>
    <x v="1"/>
    <x v="508"/>
    <s v="ZS Substation Corrective"/>
    <x v="508"/>
    <x v="567"/>
    <s v="X06R"/>
    <x v="0"/>
    <m/>
    <m/>
    <x v="0"/>
    <x v="0"/>
    <m/>
    <m/>
    <m/>
    <m/>
    <n v="1"/>
    <x v="0"/>
    <s v="Y07PX06R"/>
    <s v="PC011001"/>
  </r>
  <r>
    <x v="1"/>
    <x v="508"/>
    <s v="ZS Substation Corrective"/>
    <x v="508"/>
    <x v="568"/>
    <s v="X06S"/>
    <x v="0"/>
    <m/>
    <m/>
    <x v="0"/>
    <x v="0"/>
    <m/>
    <m/>
    <m/>
    <m/>
    <n v="1"/>
    <x v="0"/>
    <s v="Y07PX06S"/>
    <s v="PC011001"/>
  </r>
  <r>
    <x v="1"/>
    <x v="508"/>
    <s v="ZS Substation Corrective"/>
    <x v="508"/>
    <x v="569"/>
    <s v="X075"/>
    <x v="0"/>
    <m/>
    <m/>
    <x v="0"/>
    <x v="0"/>
    <m/>
    <m/>
    <m/>
    <m/>
    <n v="1"/>
    <x v="0"/>
    <s v="Y07PX075"/>
    <s v="PC012202"/>
  </r>
  <r>
    <x v="1"/>
    <x v="508"/>
    <s v="ZS Substation Corrective"/>
    <x v="508"/>
    <x v="570"/>
    <s v="X0C9"/>
    <x v="0"/>
    <m/>
    <m/>
    <x v="0"/>
    <x v="0"/>
    <m/>
    <m/>
    <m/>
    <m/>
    <n v="1"/>
    <x v="0"/>
    <s v="Y07PX0C9"/>
    <s v="PC010801"/>
  </r>
  <r>
    <x v="1"/>
    <x v="508"/>
    <s v="ZS Substation Corrective"/>
    <x v="508"/>
    <x v="571"/>
    <s v="X0CA"/>
    <x v="0"/>
    <m/>
    <m/>
    <x v="0"/>
    <x v="0"/>
    <m/>
    <m/>
    <m/>
    <m/>
    <n v="1"/>
    <x v="0"/>
    <s v="Y07PX0CA"/>
    <s v="PC010801"/>
  </r>
  <r>
    <x v="1"/>
    <x v="508"/>
    <s v="ZS Substation Corrective"/>
    <x v="508"/>
    <x v="572"/>
    <s v="X0CB"/>
    <x v="0"/>
    <m/>
    <m/>
    <x v="0"/>
    <x v="0"/>
    <m/>
    <m/>
    <m/>
    <m/>
    <n v="1"/>
    <x v="0"/>
    <s v="Y07PX0CB"/>
    <s v="PC010801"/>
  </r>
  <r>
    <x v="1"/>
    <x v="508"/>
    <s v="ZS Substation Corrective"/>
    <x v="508"/>
    <x v="573"/>
    <s v="X128"/>
    <x v="0"/>
    <m/>
    <m/>
    <x v="0"/>
    <x v="0"/>
    <m/>
    <m/>
    <m/>
    <m/>
    <n v="1"/>
    <x v="0"/>
    <s v="Y07PX128"/>
    <s v="PC011001"/>
  </r>
  <r>
    <x v="1"/>
    <x v="508"/>
    <s v="ZS Substation Corrective"/>
    <x v="508"/>
    <x v="574"/>
    <s v="X0CW"/>
    <x v="0"/>
    <m/>
    <m/>
    <x v="0"/>
    <x v="0"/>
    <m/>
    <m/>
    <m/>
    <m/>
    <n v="1"/>
    <x v="0"/>
    <s v="Y07PX0CW"/>
    <s v="PC011001"/>
  </r>
  <r>
    <x v="1"/>
    <x v="508"/>
    <s v="ZS Substation Corrective"/>
    <x v="508"/>
    <x v="575"/>
    <s v="X0CX"/>
    <x v="0"/>
    <m/>
    <m/>
    <x v="0"/>
    <x v="0"/>
    <m/>
    <m/>
    <m/>
    <m/>
    <n v="1"/>
    <x v="0"/>
    <s v="Y07PX0CX"/>
    <s v="PC011001"/>
  </r>
  <r>
    <x v="1"/>
    <x v="508"/>
    <s v="ZS Substation Corrective"/>
    <x v="508"/>
    <x v="576"/>
    <s v="X0CY"/>
    <x v="0"/>
    <m/>
    <m/>
    <x v="0"/>
    <x v="0"/>
    <m/>
    <m/>
    <m/>
    <m/>
    <n v="1"/>
    <x v="0"/>
    <s v="Y07PX0CY"/>
    <s v="PC011001"/>
  </r>
  <r>
    <x v="1"/>
    <x v="508"/>
    <s v="ZS Substation Corrective"/>
    <x v="508"/>
    <x v="577"/>
    <s v="X0CZ"/>
    <x v="0"/>
    <m/>
    <m/>
    <x v="0"/>
    <x v="0"/>
    <m/>
    <m/>
    <m/>
    <m/>
    <n v="1"/>
    <x v="0"/>
    <s v="Y07PX0CZ"/>
    <s v="PC012201"/>
  </r>
  <r>
    <x v="1"/>
    <x v="508"/>
    <s v="ZS Substation Corrective"/>
    <x v="508"/>
    <x v="578"/>
    <s v="X0D6"/>
    <x v="0"/>
    <m/>
    <m/>
    <x v="0"/>
    <x v="0"/>
    <m/>
    <m/>
    <m/>
    <m/>
    <n v="1"/>
    <x v="0"/>
    <s v="Y07PX0D6"/>
    <s v="PC011001"/>
  </r>
  <r>
    <x v="1"/>
    <x v="508"/>
    <s v="ZS Substation Corrective"/>
    <x v="508"/>
    <x v="579"/>
    <s v="X0D7"/>
    <x v="0"/>
    <m/>
    <m/>
    <x v="0"/>
    <x v="0"/>
    <m/>
    <m/>
    <m/>
    <m/>
    <n v="1"/>
    <x v="0"/>
    <s v="Y07PX0D7"/>
    <s v="PC011001"/>
  </r>
  <r>
    <x v="1"/>
    <x v="508"/>
    <s v="ZS Substation Corrective"/>
    <x v="508"/>
    <x v="580"/>
    <s v="X0D8"/>
    <x v="0"/>
    <m/>
    <m/>
    <x v="0"/>
    <x v="0"/>
    <m/>
    <m/>
    <m/>
    <m/>
    <n v="1"/>
    <x v="0"/>
    <s v="Y07PX0D8"/>
    <s v="PC011001"/>
  </r>
  <r>
    <x v="1"/>
    <x v="508"/>
    <s v="ZS Substation Corrective"/>
    <x v="508"/>
    <x v="581"/>
    <s v="X0D9"/>
    <x v="0"/>
    <m/>
    <m/>
    <x v="0"/>
    <x v="0"/>
    <m/>
    <m/>
    <m/>
    <m/>
    <n v="1"/>
    <x v="0"/>
    <s v="Y07PX0D9"/>
    <s v="PC011001"/>
  </r>
  <r>
    <x v="1"/>
    <x v="508"/>
    <s v="ZS Substation Corrective"/>
    <x v="508"/>
    <x v="582"/>
    <s v="X0DA"/>
    <x v="0"/>
    <m/>
    <m/>
    <x v="0"/>
    <x v="0"/>
    <m/>
    <m/>
    <m/>
    <m/>
    <n v="1"/>
    <x v="0"/>
    <s v="Y07PX0DA"/>
    <s v="PC011001"/>
  </r>
  <r>
    <x v="1"/>
    <x v="508"/>
    <s v="ZS Substation Corrective"/>
    <x v="508"/>
    <x v="583"/>
    <s v="X0DB"/>
    <x v="0"/>
    <m/>
    <m/>
    <x v="0"/>
    <x v="0"/>
    <m/>
    <m/>
    <m/>
    <m/>
    <n v="1"/>
    <x v="0"/>
    <s v="Y07PX0DB"/>
    <s v="PC011001"/>
  </r>
  <r>
    <x v="1"/>
    <x v="508"/>
    <s v="ZS Substation Corrective"/>
    <x v="508"/>
    <x v="584"/>
    <s v="X0DC"/>
    <x v="0"/>
    <m/>
    <m/>
    <x v="0"/>
    <x v="0"/>
    <m/>
    <m/>
    <m/>
    <m/>
    <n v="1"/>
    <x v="0"/>
    <s v="Y07PX0DC"/>
    <s v="PC011001"/>
  </r>
  <r>
    <x v="1"/>
    <x v="508"/>
    <s v="ZS Substation Corrective"/>
    <x v="508"/>
    <x v="585"/>
    <s v="X0DD"/>
    <x v="0"/>
    <m/>
    <m/>
    <x v="0"/>
    <x v="0"/>
    <m/>
    <m/>
    <m/>
    <m/>
    <n v="1"/>
    <x v="0"/>
    <s v="Y07PX0DD"/>
    <s v="PC011001"/>
  </r>
  <r>
    <x v="1"/>
    <x v="508"/>
    <s v="ZS Substation Corrective"/>
    <x v="508"/>
    <x v="586"/>
    <s v="X0DE"/>
    <x v="0"/>
    <m/>
    <m/>
    <x v="0"/>
    <x v="0"/>
    <m/>
    <m/>
    <m/>
    <m/>
    <n v="1"/>
    <x v="0"/>
    <s v="Y07PX0DE"/>
    <s v="PC011001"/>
  </r>
  <r>
    <x v="1"/>
    <x v="508"/>
    <s v="ZS Substation Corrective"/>
    <x v="508"/>
    <x v="587"/>
    <s v="X0DF"/>
    <x v="0"/>
    <m/>
    <m/>
    <x v="0"/>
    <x v="0"/>
    <m/>
    <m/>
    <m/>
    <m/>
    <n v="1"/>
    <x v="0"/>
    <s v="Y07PX0DF"/>
    <s v="PC011001"/>
  </r>
  <r>
    <x v="1"/>
    <x v="508"/>
    <s v="ZS Substation Corrective"/>
    <x v="508"/>
    <x v="588"/>
    <s v="X0DG"/>
    <x v="0"/>
    <m/>
    <m/>
    <x v="0"/>
    <x v="0"/>
    <m/>
    <m/>
    <m/>
    <m/>
    <n v="1"/>
    <x v="0"/>
    <s v="Y07PX0DG"/>
    <s v="PC011001"/>
  </r>
  <r>
    <x v="1"/>
    <x v="508"/>
    <s v="ZS Substation Corrective"/>
    <x v="508"/>
    <x v="589"/>
    <s v="X0DH"/>
    <x v="0"/>
    <m/>
    <m/>
    <x v="0"/>
    <x v="0"/>
    <m/>
    <m/>
    <m/>
    <m/>
    <n v="1"/>
    <x v="0"/>
    <s v="Y07PX0DH"/>
    <s v="PC011001"/>
  </r>
  <r>
    <x v="1"/>
    <x v="508"/>
    <s v="ZS Substation Corrective"/>
    <x v="508"/>
    <x v="590"/>
    <s v="X0YQ"/>
    <x v="0"/>
    <m/>
    <m/>
    <x v="0"/>
    <x v="0"/>
    <m/>
    <m/>
    <m/>
    <m/>
    <n v="1"/>
    <x v="0"/>
    <s v="Y07PX0YQ"/>
    <s v="PC011001"/>
  </r>
  <r>
    <x v="1"/>
    <x v="508"/>
    <s v="ZS Substation Corrective"/>
    <x v="508"/>
    <x v="591"/>
    <s v="X0DJ"/>
    <x v="0"/>
    <m/>
    <m/>
    <x v="0"/>
    <x v="0"/>
    <m/>
    <m/>
    <m/>
    <m/>
    <n v="1"/>
    <x v="0"/>
    <s v="Y07PX0DJ"/>
    <s v="PC011001"/>
  </r>
  <r>
    <x v="1"/>
    <x v="508"/>
    <s v="ZS Substation Corrective"/>
    <x v="508"/>
    <x v="592"/>
    <s v="X0EJ"/>
    <x v="0"/>
    <m/>
    <m/>
    <x v="0"/>
    <x v="0"/>
    <m/>
    <m/>
    <m/>
    <m/>
    <n v="1"/>
    <x v="0"/>
    <s v="Y07PX0EJ"/>
    <s v="PC011001"/>
  </r>
  <r>
    <x v="1"/>
    <x v="508"/>
    <s v="ZS Substation Corrective"/>
    <x v="508"/>
    <x v="593"/>
    <s v="X0EL"/>
    <x v="0"/>
    <m/>
    <m/>
    <x v="0"/>
    <x v="0"/>
    <m/>
    <m/>
    <m/>
    <m/>
    <n v="1"/>
    <x v="0"/>
    <s v="Y07PX0EL"/>
    <s v="PC032301"/>
  </r>
  <r>
    <x v="1"/>
    <x v="508"/>
    <s v="ZS Substation Corrective"/>
    <x v="508"/>
    <x v="594"/>
    <s v="X0EP"/>
    <x v="0"/>
    <m/>
    <m/>
    <x v="0"/>
    <x v="0"/>
    <m/>
    <m/>
    <m/>
    <m/>
    <n v="1"/>
    <x v="0"/>
    <s v="Y07PX0EP"/>
    <s v="PC029903"/>
  </r>
  <r>
    <x v="1"/>
    <x v="508"/>
    <s v="ZS Substation Corrective"/>
    <x v="508"/>
    <x v="595"/>
    <s v="X0ER"/>
    <x v="0"/>
    <m/>
    <m/>
    <x v="0"/>
    <x v="0"/>
    <m/>
    <m/>
    <m/>
    <m/>
    <n v="1"/>
    <x v="0"/>
    <s v="Y07PX0ER"/>
    <s v="PC029903"/>
  </r>
  <r>
    <x v="1"/>
    <x v="508"/>
    <s v="ZS Substation Corrective"/>
    <x v="508"/>
    <x v="596"/>
    <s v="X0ES"/>
    <x v="0"/>
    <m/>
    <m/>
    <x v="0"/>
    <x v="0"/>
    <m/>
    <m/>
    <m/>
    <m/>
    <n v="1"/>
    <x v="0"/>
    <s v="Y07PX0ES"/>
    <s v="PC030101"/>
  </r>
  <r>
    <x v="1"/>
    <x v="508"/>
    <s v="ZS Substation Corrective"/>
    <x v="508"/>
    <x v="597"/>
    <s v="X0LQ"/>
    <x v="0"/>
    <m/>
    <m/>
    <x v="0"/>
    <x v="0"/>
    <m/>
    <m/>
    <m/>
    <m/>
    <n v="1"/>
    <x v="0"/>
    <s v="Y07PX0LQ"/>
    <s v="PC030101"/>
  </r>
  <r>
    <x v="1"/>
    <x v="508"/>
    <s v="ZS Substation Corrective"/>
    <x v="508"/>
    <x v="598"/>
    <s v="X0M7"/>
    <x v="0"/>
    <m/>
    <m/>
    <x v="0"/>
    <x v="0"/>
    <m/>
    <m/>
    <m/>
    <m/>
    <n v="1"/>
    <x v="0"/>
    <s v="Y07PX0M7"/>
    <s v="PC010801"/>
  </r>
  <r>
    <x v="1"/>
    <x v="508"/>
    <s v="ZS Substation Corrective"/>
    <x v="508"/>
    <x v="599"/>
    <s v="X0MP"/>
    <x v="0"/>
    <m/>
    <m/>
    <x v="0"/>
    <x v="0"/>
    <m/>
    <m/>
    <m/>
    <m/>
    <n v="1"/>
    <x v="0"/>
    <s v="Y07PX0MP"/>
    <s v="PC012205"/>
  </r>
  <r>
    <x v="1"/>
    <x v="508"/>
    <s v="ZS Substation Corrective"/>
    <x v="508"/>
    <x v="600"/>
    <s v="X0MQ"/>
    <x v="0"/>
    <m/>
    <m/>
    <x v="0"/>
    <x v="0"/>
    <m/>
    <m/>
    <m/>
    <m/>
    <n v="1"/>
    <x v="0"/>
    <s v="Y07PX0MQ"/>
    <s v="PC011001"/>
  </r>
  <r>
    <x v="1"/>
    <x v="508"/>
    <s v="ZS Substation Corrective"/>
    <x v="508"/>
    <x v="601"/>
    <s v="X0MS"/>
    <x v="0"/>
    <m/>
    <m/>
    <x v="0"/>
    <x v="0"/>
    <m/>
    <m/>
    <m/>
    <m/>
    <n v="1"/>
    <x v="0"/>
    <s v="Y07PX0MS"/>
    <s v="PC029902"/>
  </r>
  <r>
    <x v="1"/>
    <x v="508"/>
    <s v="ZS Substation Corrective"/>
    <x v="508"/>
    <x v="602"/>
    <s v="X0NE"/>
    <x v="0"/>
    <m/>
    <m/>
    <x v="0"/>
    <x v="0"/>
    <m/>
    <m/>
    <m/>
    <m/>
    <n v="1"/>
    <x v="0"/>
    <s v="Y07PX0NE"/>
    <s v="PC012201"/>
  </r>
  <r>
    <x v="1"/>
    <x v="508"/>
    <s v="ZS Substation Corrective"/>
    <x v="508"/>
    <x v="603"/>
    <s v="X0NF"/>
    <x v="0"/>
    <m/>
    <m/>
    <x v="0"/>
    <x v="0"/>
    <m/>
    <m/>
    <m/>
    <m/>
    <n v="1"/>
    <x v="0"/>
    <s v="Y07PX0NF"/>
    <s v="PC012201"/>
  </r>
  <r>
    <x v="1"/>
    <x v="508"/>
    <s v="ZS Substation Corrective"/>
    <x v="508"/>
    <x v="604"/>
    <s v="X0NH"/>
    <x v="0"/>
    <m/>
    <m/>
    <x v="0"/>
    <x v="0"/>
    <m/>
    <m/>
    <m/>
    <m/>
    <n v="1"/>
    <x v="0"/>
    <s v="Y07PX0NH"/>
    <s v="PC010801"/>
  </r>
  <r>
    <x v="1"/>
    <x v="508"/>
    <s v="ZS Substation Corrective"/>
    <x v="508"/>
    <x v="605"/>
    <s v="X10A"/>
    <x v="0"/>
    <m/>
    <m/>
    <x v="0"/>
    <x v="0"/>
    <m/>
    <m/>
    <m/>
    <m/>
    <n v="1"/>
    <x v="0"/>
    <s v="Y07PX10A"/>
    <s v="PC010801"/>
  </r>
  <r>
    <x v="1"/>
    <x v="508"/>
    <s v="ZS Substation Corrective"/>
    <x v="508"/>
    <x v="606"/>
    <s v="X10S"/>
    <x v="0"/>
    <m/>
    <m/>
    <x v="0"/>
    <x v="0"/>
    <m/>
    <m/>
    <m/>
    <m/>
    <n v="1"/>
    <x v="0"/>
    <s v="Y07PX10S"/>
    <s v="PC030101"/>
  </r>
  <r>
    <x v="1"/>
    <x v="508"/>
    <s v="ZS Substation Corrective"/>
    <x v="508"/>
    <x v="607"/>
    <s v="X0P7"/>
    <x v="0"/>
    <m/>
    <m/>
    <x v="0"/>
    <x v="0"/>
    <m/>
    <m/>
    <m/>
    <m/>
    <n v="1"/>
    <x v="0"/>
    <s v="Y07PX0P7"/>
    <s v="PC010801"/>
  </r>
  <r>
    <x v="1"/>
    <x v="508"/>
    <s v="ZS Substation Corrective"/>
    <x v="508"/>
    <x v="608"/>
    <s v="X0PQ"/>
    <x v="0"/>
    <m/>
    <m/>
    <x v="0"/>
    <x v="0"/>
    <m/>
    <m/>
    <m/>
    <m/>
    <n v="1"/>
    <x v="0"/>
    <s v="Y07PX0PQ"/>
    <s v="PC010801"/>
  </r>
  <r>
    <x v="1"/>
    <x v="508"/>
    <s v="ZS Substation Corrective"/>
    <x v="508"/>
    <x v="609"/>
    <s v="X0PR"/>
    <x v="0"/>
    <m/>
    <m/>
    <x v="0"/>
    <x v="0"/>
    <m/>
    <m/>
    <m/>
    <m/>
    <n v="1"/>
    <x v="0"/>
    <s v="Y07PX0PR"/>
    <s v="PC010801"/>
  </r>
  <r>
    <x v="1"/>
    <x v="508"/>
    <s v="ZS Substation Corrective"/>
    <x v="508"/>
    <x v="250"/>
    <s v="X0PT"/>
    <x v="0"/>
    <m/>
    <m/>
    <x v="0"/>
    <x v="0"/>
    <m/>
    <m/>
    <m/>
    <m/>
    <n v="2"/>
    <x v="0"/>
    <s v="Y07PX0PT"/>
    <s v="PC010801"/>
  </r>
  <r>
    <x v="1"/>
    <x v="508"/>
    <s v="ZS Substation Corrective"/>
    <x v="508"/>
    <x v="610"/>
    <s v="X0PV"/>
    <x v="0"/>
    <m/>
    <m/>
    <x v="0"/>
    <x v="0"/>
    <m/>
    <m/>
    <m/>
    <m/>
    <n v="1"/>
    <x v="0"/>
    <s v="Y07PX0PV"/>
    <s v="PC011001"/>
  </r>
  <r>
    <x v="1"/>
    <x v="508"/>
    <s v="ZS Substation Corrective"/>
    <x v="508"/>
    <x v="611"/>
    <s v="X0PW"/>
    <x v="0"/>
    <m/>
    <m/>
    <x v="0"/>
    <x v="0"/>
    <m/>
    <m/>
    <m/>
    <m/>
    <n v="1"/>
    <x v="0"/>
    <s v="Y07PX0PW"/>
    <s v="PC010801"/>
  </r>
  <r>
    <x v="1"/>
    <x v="508"/>
    <s v="ZS Substation Corrective"/>
    <x v="508"/>
    <x v="612"/>
    <s v="X0PZ"/>
    <x v="0"/>
    <m/>
    <m/>
    <x v="0"/>
    <x v="0"/>
    <m/>
    <m/>
    <m/>
    <m/>
    <n v="1"/>
    <x v="0"/>
    <s v="Y07PX0PZ"/>
    <s v="PC012201"/>
  </r>
  <r>
    <x v="1"/>
    <x v="508"/>
    <s v="ZS Substation Corrective"/>
    <x v="508"/>
    <x v="613"/>
    <s v="X12M"/>
    <x v="0"/>
    <m/>
    <m/>
    <x v="0"/>
    <x v="0"/>
    <m/>
    <m/>
    <m/>
    <m/>
    <n v="1"/>
    <x v="0"/>
    <s v="Y07PX12M"/>
    <s v="PC010801"/>
  </r>
  <r>
    <x v="1"/>
    <x v="508"/>
    <s v="ZS Substation Corrective"/>
    <x v="508"/>
    <x v="614"/>
    <s v="X12N"/>
    <x v="0"/>
    <m/>
    <m/>
    <x v="0"/>
    <x v="0"/>
    <m/>
    <m/>
    <m/>
    <m/>
    <n v="1"/>
    <x v="0"/>
    <s v="Y07PX12N"/>
    <s v="PC010801"/>
  </r>
  <r>
    <x v="1"/>
    <x v="508"/>
    <s v="ZS Substation Corrective"/>
    <x v="508"/>
    <x v="615"/>
    <s v="X12P"/>
    <x v="0"/>
    <m/>
    <m/>
    <x v="0"/>
    <x v="0"/>
    <m/>
    <m/>
    <m/>
    <m/>
    <n v="1"/>
    <x v="0"/>
    <s v="Y07PX12P"/>
    <s v="PC010801"/>
  </r>
  <r>
    <x v="1"/>
    <x v="508"/>
    <s v="ZS Substation Corrective"/>
    <x v="508"/>
    <x v="616"/>
    <s v="X0Q2"/>
    <x v="0"/>
    <m/>
    <m/>
    <x v="0"/>
    <x v="0"/>
    <m/>
    <m/>
    <m/>
    <m/>
    <n v="1"/>
    <x v="0"/>
    <s v="Y07PX0Q2"/>
    <s v="PC012205"/>
  </r>
  <r>
    <x v="1"/>
    <x v="508"/>
    <s v="ZS Substation Corrective"/>
    <x v="508"/>
    <x v="617"/>
    <s v="X0Q6"/>
    <x v="0"/>
    <m/>
    <m/>
    <x v="0"/>
    <x v="0"/>
    <m/>
    <m/>
    <m/>
    <m/>
    <n v="1"/>
    <x v="0"/>
    <s v="Y07PX0Q6"/>
    <s v="PC011001"/>
  </r>
  <r>
    <x v="1"/>
    <x v="508"/>
    <s v="ZS Substation Corrective"/>
    <x v="508"/>
    <x v="618"/>
    <s v="X0QN"/>
    <x v="0"/>
    <m/>
    <m/>
    <x v="0"/>
    <x v="0"/>
    <m/>
    <m/>
    <m/>
    <m/>
    <n v="1"/>
    <x v="0"/>
    <s v="Y07PX0QN"/>
    <s v="PC010801"/>
  </r>
  <r>
    <x v="1"/>
    <x v="508"/>
    <s v="ZS Substation Corrective"/>
    <x v="508"/>
    <x v="619"/>
    <s v="X11H"/>
    <x v="0"/>
    <m/>
    <m/>
    <x v="0"/>
    <x v="0"/>
    <m/>
    <m/>
    <m/>
    <m/>
    <n v="1"/>
    <x v="0"/>
    <s v="Y07PX11H"/>
    <s v="PC010801"/>
  </r>
  <r>
    <x v="1"/>
    <x v="508"/>
    <s v="ZS Substation Corrective"/>
    <x v="508"/>
    <x v="620"/>
    <s v="X0RC"/>
    <x v="0"/>
    <m/>
    <m/>
    <x v="0"/>
    <x v="0"/>
    <m/>
    <m/>
    <m/>
    <m/>
    <n v="1"/>
    <x v="0"/>
    <s v="Y07PX0RC"/>
    <s v="PC019903"/>
  </r>
  <r>
    <x v="1"/>
    <x v="508"/>
    <s v="ZS Substation Corrective"/>
    <x v="508"/>
    <x v="621"/>
    <s v="X0RD"/>
    <x v="0"/>
    <m/>
    <m/>
    <x v="0"/>
    <x v="0"/>
    <m/>
    <m/>
    <m/>
    <m/>
    <n v="1"/>
    <x v="0"/>
    <s v="Y07PX0RD"/>
    <s v="PC019903"/>
  </r>
  <r>
    <x v="1"/>
    <x v="508"/>
    <s v="ZS Substation Corrective"/>
    <x v="508"/>
    <x v="622"/>
    <s v="X0RE"/>
    <x v="0"/>
    <m/>
    <m/>
    <x v="0"/>
    <x v="0"/>
    <m/>
    <m/>
    <m/>
    <m/>
    <n v="1"/>
    <x v="0"/>
    <s v="Y07PX0RE"/>
    <s v="PC019903"/>
  </r>
  <r>
    <x v="1"/>
    <x v="508"/>
    <s v="ZS Substation Corrective"/>
    <x v="508"/>
    <x v="623"/>
    <s v="X0V2"/>
    <x v="0"/>
    <m/>
    <m/>
    <x v="0"/>
    <x v="0"/>
    <m/>
    <m/>
    <m/>
    <m/>
    <n v="1"/>
    <x v="0"/>
    <s v="Y07PX0V2"/>
    <s v="PC011001"/>
  </r>
  <r>
    <x v="1"/>
    <x v="508"/>
    <s v="ZS Substation Corrective"/>
    <x v="508"/>
    <x v="624"/>
    <s v="X12U"/>
    <x v="0"/>
    <m/>
    <m/>
    <x v="0"/>
    <x v="0"/>
    <m/>
    <m/>
    <m/>
    <m/>
    <n v="1"/>
    <x v="0"/>
    <s v="Y07PX12U"/>
    <s v="PC030101"/>
  </r>
  <r>
    <x v="1"/>
    <x v="509"/>
    <s v="ZS Substation Corrective"/>
    <x v="509"/>
    <x v="247"/>
    <s v="X00P"/>
    <x v="0"/>
    <m/>
    <m/>
    <x v="0"/>
    <x v="0"/>
    <m/>
    <m/>
    <m/>
    <m/>
    <n v="2"/>
    <x v="0"/>
    <s v="Y07QX00P"/>
    <s v="PC011001"/>
  </r>
  <r>
    <x v="1"/>
    <x v="509"/>
    <s v="ZS Substation Corrective"/>
    <x v="509"/>
    <x v="560"/>
    <s v="X00Z"/>
    <x v="0"/>
    <m/>
    <m/>
    <x v="0"/>
    <x v="0"/>
    <m/>
    <m/>
    <m/>
    <m/>
    <n v="2"/>
    <x v="0"/>
    <s v="Y07QX00Z"/>
    <s v="PC010801"/>
  </r>
  <r>
    <x v="1"/>
    <x v="509"/>
    <s v="ZS Substation Corrective"/>
    <x v="509"/>
    <x v="625"/>
    <s v="X01N"/>
    <x v="0"/>
    <m/>
    <m/>
    <x v="0"/>
    <x v="0"/>
    <m/>
    <m/>
    <m/>
    <m/>
    <n v="1"/>
    <x v="0"/>
    <s v="Y07QX01N"/>
    <s v="PC010801"/>
  </r>
  <r>
    <x v="1"/>
    <x v="509"/>
    <s v="ZS Substation Corrective"/>
    <x v="509"/>
    <x v="626"/>
    <s v="X037"/>
    <x v="0"/>
    <m/>
    <m/>
    <x v="0"/>
    <x v="0"/>
    <m/>
    <m/>
    <m/>
    <m/>
    <n v="1"/>
    <x v="0"/>
    <s v="Y07QX037"/>
    <s v="PC012202"/>
  </r>
  <r>
    <x v="1"/>
    <x v="509"/>
    <s v="ZS Substation Corrective"/>
    <x v="509"/>
    <x v="563"/>
    <s v="X03A"/>
    <x v="0"/>
    <m/>
    <m/>
    <x v="0"/>
    <x v="0"/>
    <m/>
    <m/>
    <m/>
    <m/>
    <n v="2"/>
    <x v="0"/>
    <s v="Y07QX03A"/>
    <s v="PC010801"/>
  </r>
  <r>
    <x v="1"/>
    <x v="509"/>
    <s v="ZS Substation Corrective"/>
    <x v="509"/>
    <x v="627"/>
    <s v="X03F"/>
    <x v="0"/>
    <m/>
    <m/>
    <x v="0"/>
    <x v="0"/>
    <m/>
    <m/>
    <m/>
    <m/>
    <n v="1"/>
    <x v="0"/>
    <s v="Y07QX03F"/>
    <s v="PC022301"/>
  </r>
  <r>
    <x v="1"/>
    <x v="509"/>
    <s v="ZS Substation Corrective"/>
    <x v="509"/>
    <x v="628"/>
    <s v="X03G"/>
    <x v="0"/>
    <m/>
    <m/>
    <x v="0"/>
    <x v="0"/>
    <m/>
    <m/>
    <m/>
    <m/>
    <n v="1"/>
    <x v="0"/>
    <s v="Y07QX03G"/>
    <s v="PC010801"/>
  </r>
  <r>
    <x v="1"/>
    <x v="509"/>
    <s v="ZS Substation Corrective"/>
    <x v="509"/>
    <x v="629"/>
    <s v="X03H"/>
    <x v="0"/>
    <m/>
    <m/>
    <x v="0"/>
    <x v="0"/>
    <m/>
    <m/>
    <m/>
    <m/>
    <n v="1"/>
    <x v="0"/>
    <s v="Y07QX03H"/>
    <s v="PC010801"/>
  </r>
  <r>
    <x v="1"/>
    <x v="509"/>
    <s v="ZS Substation Corrective"/>
    <x v="509"/>
    <x v="630"/>
    <s v="X03J"/>
    <x v="0"/>
    <m/>
    <m/>
    <x v="0"/>
    <x v="0"/>
    <m/>
    <m/>
    <m/>
    <m/>
    <n v="1"/>
    <x v="0"/>
    <s v="Y07QX03J"/>
    <s v="PC022302"/>
  </r>
  <r>
    <x v="1"/>
    <x v="509"/>
    <s v="ZS Substation Corrective"/>
    <x v="509"/>
    <x v="567"/>
    <s v="X06R"/>
    <x v="0"/>
    <m/>
    <m/>
    <x v="0"/>
    <x v="0"/>
    <m/>
    <m/>
    <m/>
    <m/>
    <n v="2"/>
    <x v="0"/>
    <s v="Y07QX06R"/>
    <s v="PC011001"/>
  </r>
  <r>
    <x v="1"/>
    <x v="509"/>
    <s v="ZS Substation Corrective"/>
    <x v="509"/>
    <x v="568"/>
    <s v="X06S"/>
    <x v="0"/>
    <m/>
    <m/>
    <x v="0"/>
    <x v="0"/>
    <m/>
    <m/>
    <m/>
    <m/>
    <n v="2"/>
    <x v="0"/>
    <s v="Y07QX06S"/>
    <s v="PC011001"/>
  </r>
  <r>
    <x v="1"/>
    <x v="509"/>
    <s v="ZS Substation Corrective"/>
    <x v="509"/>
    <x v="631"/>
    <s v="X074"/>
    <x v="0"/>
    <m/>
    <m/>
    <x v="0"/>
    <x v="0"/>
    <m/>
    <m/>
    <m/>
    <m/>
    <n v="1"/>
    <x v="0"/>
    <s v="Y07QX074"/>
    <s v="PC022301"/>
  </r>
  <r>
    <x v="1"/>
    <x v="509"/>
    <s v="ZS Substation Corrective"/>
    <x v="509"/>
    <x v="632"/>
    <s v="X076"/>
    <x v="0"/>
    <m/>
    <m/>
    <x v="0"/>
    <x v="0"/>
    <m/>
    <m/>
    <m/>
    <m/>
    <n v="1"/>
    <x v="0"/>
    <s v="Y07QX076"/>
    <s v="PC014003"/>
  </r>
  <r>
    <x v="1"/>
    <x v="509"/>
    <s v="ZS Substation Corrective"/>
    <x v="509"/>
    <x v="633"/>
    <s v="X0A1"/>
    <x v="0"/>
    <m/>
    <m/>
    <x v="0"/>
    <x v="0"/>
    <m/>
    <m/>
    <m/>
    <m/>
    <n v="1"/>
    <x v="0"/>
    <s v="Y07QX0A1"/>
    <s v="PC011902"/>
  </r>
  <r>
    <x v="1"/>
    <x v="509"/>
    <s v="ZS Substation Corrective"/>
    <x v="509"/>
    <x v="571"/>
    <s v="X0CA"/>
    <x v="0"/>
    <m/>
    <m/>
    <x v="0"/>
    <x v="0"/>
    <m/>
    <m/>
    <m/>
    <m/>
    <n v="2"/>
    <x v="0"/>
    <s v="Y07QX0CA"/>
    <s v="PC011001"/>
  </r>
  <r>
    <x v="1"/>
    <x v="509"/>
    <s v="ZS Substation Corrective"/>
    <x v="509"/>
    <x v="572"/>
    <s v="X0CB"/>
    <x v="0"/>
    <m/>
    <m/>
    <x v="0"/>
    <x v="0"/>
    <m/>
    <m/>
    <m/>
    <m/>
    <n v="2"/>
    <x v="0"/>
    <s v="Y07QX0CB"/>
    <s v="PC011001"/>
  </r>
  <r>
    <x v="1"/>
    <x v="509"/>
    <s v="ZS Substation Corrective"/>
    <x v="509"/>
    <x v="634"/>
    <s v="X0CE"/>
    <x v="0"/>
    <m/>
    <m/>
    <x v="0"/>
    <x v="0"/>
    <m/>
    <m/>
    <m/>
    <m/>
    <n v="1"/>
    <x v="0"/>
    <s v="Y07QX0CE"/>
    <s v="PC039901"/>
  </r>
  <r>
    <x v="1"/>
    <x v="509"/>
    <s v="ZS Substation Corrective"/>
    <x v="509"/>
    <x v="574"/>
    <s v="X0CW"/>
    <x v="0"/>
    <m/>
    <m/>
    <x v="0"/>
    <x v="0"/>
    <m/>
    <m/>
    <m/>
    <m/>
    <n v="2"/>
    <x v="0"/>
    <s v="Y07QX0CW"/>
    <s v="PC011001"/>
  </r>
  <r>
    <x v="1"/>
    <x v="509"/>
    <s v="ZS Substation Corrective"/>
    <x v="509"/>
    <x v="575"/>
    <s v="X0CX"/>
    <x v="0"/>
    <m/>
    <m/>
    <x v="0"/>
    <x v="0"/>
    <m/>
    <m/>
    <m/>
    <m/>
    <n v="2"/>
    <x v="0"/>
    <s v="Y07QX0CX"/>
    <s v="PC011001"/>
  </r>
  <r>
    <x v="1"/>
    <x v="509"/>
    <s v="ZS Substation Corrective"/>
    <x v="509"/>
    <x v="576"/>
    <s v="X0CY"/>
    <x v="0"/>
    <m/>
    <m/>
    <x v="0"/>
    <x v="0"/>
    <m/>
    <m/>
    <m/>
    <m/>
    <n v="2"/>
    <x v="0"/>
    <s v="Y07QX0CY"/>
    <s v="PC011001"/>
  </r>
  <r>
    <x v="1"/>
    <x v="509"/>
    <s v="ZS Substation Corrective"/>
    <x v="509"/>
    <x v="577"/>
    <s v="X0CZ"/>
    <x v="0"/>
    <m/>
    <m/>
    <x v="0"/>
    <x v="0"/>
    <m/>
    <m/>
    <m/>
    <m/>
    <n v="2"/>
    <x v="0"/>
    <s v="Y07QX0CZ"/>
    <s v="PC011001"/>
  </r>
  <r>
    <x v="1"/>
    <x v="509"/>
    <s v="ZS Substation Corrective"/>
    <x v="509"/>
    <x v="635"/>
    <s v="X0D0"/>
    <x v="0"/>
    <m/>
    <m/>
    <x v="0"/>
    <x v="0"/>
    <m/>
    <m/>
    <m/>
    <m/>
    <n v="1"/>
    <x v="0"/>
    <s v="Y07QX0D0"/>
    <s v="PC014002"/>
  </r>
  <r>
    <x v="1"/>
    <x v="509"/>
    <s v="ZS Substation Corrective"/>
    <x v="509"/>
    <x v="636"/>
    <s v="X0D1"/>
    <x v="0"/>
    <m/>
    <m/>
    <x v="0"/>
    <x v="0"/>
    <m/>
    <m/>
    <m/>
    <m/>
    <n v="1"/>
    <x v="0"/>
    <s v="Y07QX0D1"/>
    <s v="PC010801"/>
  </r>
  <r>
    <x v="1"/>
    <x v="509"/>
    <s v="ZS Substation Corrective"/>
    <x v="509"/>
    <x v="578"/>
    <s v="X0D6"/>
    <x v="0"/>
    <m/>
    <m/>
    <x v="0"/>
    <x v="0"/>
    <m/>
    <m/>
    <m/>
    <m/>
    <n v="2"/>
    <x v="0"/>
    <s v="Y07QX0D6"/>
    <s v="PC011001"/>
  </r>
  <r>
    <x v="1"/>
    <x v="509"/>
    <s v="ZS Substation Corrective"/>
    <x v="509"/>
    <x v="579"/>
    <s v="X0D7"/>
    <x v="0"/>
    <m/>
    <m/>
    <x v="0"/>
    <x v="0"/>
    <m/>
    <m/>
    <m/>
    <m/>
    <n v="2"/>
    <x v="0"/>
    <s v="Y07QX0D7"/>
    <s v="PC011001"/>
  </r>
  <r>
    <x v="1"/>
    <x v="509"/>
    <s v="ZS Substation Corrective"/>
    <x v="509"/>
    <x v="580"/>
    <s v="X0D8"/>
    <x v="0"/>
    <m/>
    <m/>
    <x v="0"/>
    <x v="0"/>
    <m/>
    <m/>
    <m/>
    <m/>
    <n v="2"/>
    <x v="0"/>
    <s v="Y07QX0D8"/>
    <s v="PC011001"/>
  </r>
  <r>
    <x v="1"/>
    <x v="509"/>
    <s v="ZS Substation Corrective"/>
    <x v="509"/>
    <x v="582"/>
    <s v="X0DA"/>
    <x v="0"/>
    <m/>
    <m/>
    <x v="0"/>
    <x v="0"/>
    <m/>
    <m/>
    <m/>
    <m/>
    <n v="2"/>
    <x v="0"/>
    <s v="Y07QX0DA"/>
    <s v="PC011001"/>
  </r>
  <r>
    <x v="1"/>
    <x v="509"/>
    <s v="ZS Substation Corrective"/>
    <x v="509"/>
    <x v="583"/>
    <s v="X0DB"/>
    <x v="0"/>
    <m/>
    <m/>
    <x v="0"/>
    <x v="0"/>
    <m/>
    <m/>
    <m/>
    <m/>
    <n v="2"/>
    <x v="0"/>
    <s v="Y07QX0DB"/>
    <s v="PC011001"/>
  </r>
  <r>
    <x v="1"/>
    <x v="509"/>
    <s v="ZS Substation Corrective"/>
    <x v="509"/>
    <x v="585"/>
    <s v="X0DD"/>
    <x v="0"/>
    <m/>
    <m/>
    <x v="0"/>
    <x v="0"/>
    <m/>
    <m/>
    <m/>
    <m/>
    <n v="2"/>
    <x v="0"/>
    <s v="Y07QX0DD"/>
    <s v="PC011001"/>
  </r>
  <r>
    <x v="1"/>
    <x v="509"/>
    <s v="ZS Substation Corrective"/>
    <x v="509"/>
    <x v="586"/>
    <s v="X0DE"/>
    <x v="0"/>
    <m/>
    <m/>
    <x v="0"/>
    <x v="0"/>
    <m/>
    <m/>
    <m/>
    <m/>
    <n v="2"/>
    <x v="0"/>
    <s v="Y07QX0DE"/>
    <s v="PC011001"/>
  </r>
  <r>
    <x v="1"/>
    <x v="509"/>
    <s v="ZS Substation Corrective"/>
    <x v="509"/>
    <x v="588"/>
    <s v="X0DG"/>
    <x v="0"/>
    <m/>
    <m/>
    <x v="0"/>
    <x v="0"/>
    <m/>
    <m/>
    <m/>
    <m/>
    <n v="2"/>
    <x v="0"/>
    <s v="Y07QX0DG"/>
    <s v="PC011001"/>
  </r>
  <r>
    <x v="1"/>
    <x v="509"/>
    <s v="ZS Substation Corrective"/>
    <x v="509"/>
    <x v="589"/>
    <s v="X0DH"/>
    <x v="0"/>
    <m/>
    <m/>
    <x v="0"/>
    <x v="0"/>
    <m/>
    <m/>
    <m/>
    <m/>
    <n v="2"/>
    <x v="0"/>
    <s v="Y07QX0DH"/>
    <s v="PC011001"/>
  </r>
  <r>
    <x v="1"/>
    <x v="509"/>
    <s v="ZS Substation Corrective"/>
    <x v="509"/>
    <x v="554"/>
    <s v="X0DK"/>
    <x v="0"/>
    <m/>
    <m/>
    <x v="0"/>
    <x v="0"/>
    <m/>
    <m/>
    <m/>
    <m/>
    <n v="2"/>
    <x v="0"/>
    <s v="Y07QX0DK"/>
    <s v="PC030101"/>
  </r>
  <r>
    <x v="1"/>
    <x v="509"/>
    <s v="ZS Substation Corrective"/>
    <x v="509"/>
    <x v="637"/>
    <s v="X0E9"/>
    <x v="0"/>
    <m/>
    <m/>
    <x v="0"/>
    <x v="0"/>
    <m/>
    <m/>
    <m/>
    <m/>
    <n v="1"/>
    <x v="0"/>
    <s v="Y07QX0E9"/>
    <s v="PC029901"/>
  </r>
  <r>
    <x v="1"/>
    <x v="509"/>
    <s v="ZS Substation Corrective"/>
    <x v="509"/>
    <x v="638"/>
    <s v="X12H"/>
    <x v="0"/>
    <m/>
    <m/>
    <x v="0"/>
    <x v="0"/>
    <m/>
    <m/>
    <m/>
    <m/>
    <n v="1"/>
    <x v="0"/>
    <s v="Y07QX12H"/>
    <s v="PC010801"/>
  </r>
  <r>
    <x v="1"/>
    <x v="509"/>
    <s v="ZS Substation Corrective"/>
    <x v="509"/>
    <x v="592"/>
    <s v="X0EJ"/>
    <x v="0"/>
    <m/>
    <m/>
    <x v="0"/>
    <x v="0"/>
    <m/>
    <m/>
    <m/>
    <m/>
    <n v="2"/>
    <x v="0"/>
    <s v="Y07QX0EJ"/>
    <s v="PC011001"/>
  </r>
  <r>
    <x v="1"/>
    <x v="509"/>
    <s v="ZS Substation Corrective"/>
    <x v="509"/>
    <x v="639"/>
    <s v="X0EK"/>
    <x v="0"/>
    <m/>
    <m/>
    <x v="0"/>
    <x v="0"/>
    <m/>
    <m/>
    <m/>
    <m/>
    <n v="1"/>
    <x v="0"/>
    <s v="Y07QX0EK"/>
    <s v="PC014003"/>
  </r>
  <r>
    <x v="1"/>
    <x v="509"/>
    <s v="ZS Substation Corrective"/>
    <x v="509"/>
    <x v="593"/>
    <s v="X0EL"/>
    <x v="0"/>
    <m/>
    <m/>
    <x v="0"/>
    <x v="0"/>
    <m/>
    <m/>
    <m/>
    <m/>
    <n v="2"/>
    <x v="0"/>
    <s v="Y07QX0EL"/>
    <s v="PC032301"/>
  </r>
  <r>
    <x v="1"/>
    <x v="509"/>
    <s v="ZS Substation Corrective"/>
    <x v="509"/>
    <x v="640"/>
    <s v="X0EN"/>
    <x v="0"/>
    <m/>
    <m/>
    <x v="0"/>
    <x v="0"/>
    <m/>
    <m/>
    <m/>
    <m/>
    <n v="1"/>
    <x v="0"/>
    <s v="Y07QX0EN"/>
    <s v="PC011901"/>
  </r>
  <r>
    <x v="1"/>
    <x v="509"/>
    <s v="ZS Substation Corrective"/>
    <x v="509"/>
    <x v="641"/>
    <s v="X0YT"/>
    <x v="0"/>
    <m/>
    <m/>
    <x v="0"/>
    <x v="0"/>
    <m/>
    <m/>
    <m/>
    <m/>
    <n v="1"/>
    <x v="0"/>
    <s v="Y07QX0YT"/>
    <s v="PC022301"/>
  </r>
  <r>
    <x v="1"/>
    <x v="509"/>
    <s v="ZS Substation Corrective"/>
    <x v="509"/>
    <x v="642"/>
    <s v="X0EQ"/>
    <x v="0"/>
    <m/>
    <m/>
    <x v="0"/>
    <x v="0"/>
    <m/>
    <m/>
    <m/>
    <m/>
    <n v="1"/>
    <x v="0"/>
    <s v="Y07QX0EQ"/>
    <s v="PC022301"/>
  </r>
  <r>
    <x v="1"/>
    <x v="509"/>
    <s v="ZS Substation Corrective"/>
    <x v="509"/>
    <x v="595"/>
    <s v="X0ER"/>
    <x v="0"/>
    <m/>
    <m/>
    <x v="0"/>
    <x v="0"/>
    <m/>
    <m/>
    <m/>
    <m/>
    <n v="2"/>
    <x v="0"/>
    <s v="Y07QX0ER"/>
    <s v="PC022301"/>
  </r>
  <r>
    <x v="1"/>
    <x v="509"/>
    <s v="ZS Substation Corrective"/>
    <x v="509"/>
    <x v="596"/>
    <s v="X0ES"/>
    <x v="0"/>
    <m/>
    <m/>
    <x v="0"/>
    <x v="0"/>
    <m/>
    <m/>
    <m/>
    <m/>
    <n v="2"/>
    <x v="0"/>
    <s v="Y07QX0ES"/>
    <s v="PC030101"/>
  </r>
  <r>
    <x v="1"/>
    <x v="509"/>
    <s v="ZS Substation Corrective"/>
    <x v="509"/>
    <x v="248"/>
    <s v="X0ET"/>
    <x v="0"/>
    <m/>
    <m/>
    <x v="0"/>
    <x v="0"/>
    <m/>
    <m/>
    <m/>
    <m/>
    <n v="2"/>
    <x v="0"/>
    <s v="Y07QX0ET"/>
    <s v="PC030101"/>
  </r>
  <r>
    <x v="1"/>
    <x v="509"/>
    <s v="ZS Substation Corrective"/>
    <x v="509"/>
    <x v="249"/>
    <s v="X0EU"/>
    <x v="0"/>
    <m/>
    <m/>
    <x v="0"/>
    <x v="0"/>
    <m/>
    <m/>
    <m/>
    <m/>
    <n v="2"/>
    <x v="0"/>
    <s v="Y07QX0EU"/>
    <s v="PC030101"/>
  </r>
  <r>
    <x v="1"/>
    <x v="509"/>
    <s v="ZS Substation Corrective"/>
    <x v="509"/>
    <x v="643"/>
    <s v="X0G4"/>
    <x v="0"/>
    <m/>
    <m/>
    <x v="0"/>
    <x v="0"/>
    <m/>
    <m/>
    <m/>
    <m/>
    <n v="1"/>
    <x v="0"/>
    <s v="Y07QX0G4"/>
    <s v="PC014003"/>
  </r>
  <r>
    <x v="1"/>
    <x v="509"/>
    <s v="ZS Substation Corrective"/>
    <x v="509"/>
    <x v="644"/>
    <s v="X0G5"/>
    <x v="0"/>
    <m/>
    <m/>
    <x v="0"/>
    <x v="0"/>
    <m/>
    <m/>
    <m/>
    <m/>
    <n v="1"/>
    <x v="0"/>
    <s v="Y07QX0G5"/>
    <s v="PC012204"/>
  </r>
  <r>
    <x v="1"/>
    <x v="509"/>
    <s v="ZS Substation Corrective"/>
    <x v="509"/>
    <x v="645"/>
    <s v="X0GG"/>
    <x v="0"/>
    <m/>
    <m/>
    <x v="0"/>
    <x v="0"/>
    <m/>
    <m/>
    <m/>
    <m/>
    <n v="1"/>
    <x v="0"/>
    <s v="Y07QX0GG"/>
    <s v="PC030101"/>
  </r>
  <r>
    <x v="1"/>
    <x v="509"/>
    <s v="ZS Substation Corrective"/>
    <x v="509"/>
    <x v="544"/>
    <s v="X0GH"/>
    <x v="0"/>
    <m/>
    <m/>
    <x v="0"/>
    <x v="0"/>
    <m/>
    <m/>
    <m/>
    <m/>
    <n v="2"/>
    <x v="0"/>
    <s v="Y07QX0GH"/>
    <s v="PC030101"/>
  </r>
  <r>
    <x v="1"/>
    <x v="509"/>
    <s v="ZS Substation Corrective"/>
    <x v="509"/>
    <x v="646"/>
    <s v="X0YW"/>
    <x v="0"/>
    <m/>
    <m/>
    <x v="0"/>
    <x v="0"/>
    <m/>
    <m/>
    <m/>
    <m/>
    <n v="1"/>
    <x v="0"/>
    <s v="Y07QX0YW"/>
    <s v="PC032201"/>
  </r>
  <r>
    <x v="1"/>
    <x v="509"/>
    <s v="ZS Substation Corrective"/>
    <x v="509"/>
    <x v="647"/>
    <s v="X0GL"/>
    <x v="0"/>
    <m/>
    <m/>
    <x v="0"/>
    <x v="0"/>
    <m/>
    <m/>
    <m/>
    <m/>
    <n v="1"/>
    <x v="0"/>
    <s v="Y07QX0GL"/>
    <s v="PC032201"/>
  </r>
  <r>
    <x v="1"/>
    <x v="509"/>
    <s v="ZS Substation Corrective"/>
    <x v="509"/>
    <x v="648"/>
    <s v="X0GM"/>
    <x v="0"/>
    <m/>
    <m/>
    <x v="0"/>
    <x v="0"/>
    <m/>
    <m/>
    <m/>
    <m/>
    <n v="1"/>
    <x v="0"/>
    <s v="Y07QX0GM"/>
    <s v="PC032201"/>
  </r>
  <r>
    <x v="1"/>
    <x v="509"/>
    <s v="ZS Substation Corrective"/>
    <x v="509"/>
    <x v="649"/>
    <s v="X0ZX"/>
    <x v="0"/>
    <m/>
    <m/>
    <x v="0"/>
    <x v="0"/>
    <m/>
    <m/>
    <m/>
    <m/>
    <n v="1"/>
    <x v="0"/>
    <s v="Y07QX0ZX"/>
    <s v="PC029901"/>
  </r>
  <r>
    <x v="1"/>
    <x v="509"/>
    <s v="ZS Substation Corrective"/>
    <x v="509"/>
    <x v="650"/>
    <s v="X0KM"/>
    <x v="0"/>
    <m/>
    <m/>
    <x v="0"/>
    <x v="0"/>
    <m/>
    <m/>
    <m/>
    <m/>
    <n v="1"/>
    <x v="0"/>
    <s v="Y07QX0KM"/>
    <s v="PC014002"/>
  </r>
  <r>
    <x v="1"/>
    <x v="509"/>
    <s v="ZS Substation Corrective"/>
    <x v="509"/>
    <x v="651"/>
    <s v="X0KN"/>
    <x v="0"/>
    <m/>
    <m/>
    <x v="0"/>
    <x v="0"/>
    <m/>
    <m/>
    <m/>
    <m/>
    <n v="1"/>
    <x v="0"/>
    <s v="Y07QX0KN"/>
    <s v="PC010801"/>
  </r>
  <r>
    <x v="1"/>
    <x v="509"/>
    <s v="ZS Substation Corrective"/>
    <x v="509"/>
    <x v="652"/>
    <s v="X105"/>
    <x v="0"/>
    <m/>
    <m/>
    <x v="0"/>
    <x v="0"/>
    <m/>
    <m/>
    <m/>
    <m/>
    <n v="1"/>
    <x v="0"/>
    <s v="Y07QX105"/>
    <s v="PC012205"/>
  </r>
  <r>
    <x v="1"/>
    <x v="509"/>
    <s v="ZS Substation Corrective"/>
    <x v="509"/>
    <x v="559"/>
    <s v="X0LP"/>
    <x v="0"/>
    <m/>
    <m/>
    <x v="0"/>
    <x v="0"/>
    <m/>
    <m/>
    <m/>
    <m/>
    <n v="2"/>
    <x v="0"/>
    <s v="Y07QX0LP"/>
    <s v="PC030101"/>
  </r>
  <r>
    <x v="1"/>
    <x v="509"/>
    <s v="ZS Substation Corrective"/>
    <x v="509"/>
    <x v="597"/>
    <s v="X0LQ"/>
    <x v="0"/>
    <m/>
    <m/>
    <x v="0"/>
    <x v="0"/>
    <m/>
    <m/>
    <m/>
    <m/>
    <n v="2"/>
    <x v="0"/>
    <s v="Y07QX0LQ"/>
    <s v="PC030101"/>
  </r>
  <r>
    <x v="1"/>
    <x v="509"/>
    <s v="ZS Substation Corrective"/>
    <x v="509"/>
    <x v="653"/>
    <s v="X0MG"/>
    <x v="0"/>
    <m/>
    <m/>
    <x v="0"/>
    <x v="0"/>
    <m/>
    <m/>
    <m/>
    <m/>
    <n v="1"/>
    <x v="0"/>
    <s v="Y07QX0MG"/>
    <s v="PC029901"/>
  </r>
  <r>
    <x v="1"/>
    <x v="509"/>
    <s v="ZS Substation Corrective"/>
    <x v="509"/>
    <x v="654"/>
    <s v="X0MH"/>
    <x v="0"/>
    <m/>
    <m/>
    <x v="0"/>
    <x v="0"/>
    <m/>
    <m/>
    <m/>
    <m/>
    <n v="1"/>
    <x v="0"/>
    <s v="Y07QX0MH"/>
    <s v="PC029901"/>
  </r>
  <r>
    <x v="1"/>
    <x v="509"/>
    <s v="ZS Substation Corrective"/>
    <x v="509"/>
    <x v="655"/>
    <s v="X108"/>
    <x v="0"/>
    <m/>
    <m/>
    <x v="0"/>
    <x v="0"/>
    <m/>
    <m/>
    <m/>
    <m/>
    <n v="1"/>
    <x v="0"/>
    <s v="Y07QX108"/>
    <s v="PC029901"/>
  </r>
  <r>
    <x v="1"/>
    <x v="509"/>
    <s v="ZS Substation Corrective"/>
    <x v="509"/>
    <x v="656"/>
    <s v="X0MJ"/>
    <x v="0"/>
    <m/>
    <m/>
    <x v="0"/>
    <x v="0"/>
    <m/>
    <m/>
    <m/>
    <m/>
    <n v="1"/>
    <x v="0"/>
    <s v="Y07QX0MJ"/>
    <s v="PC029901"/>
  </r>
  <r>
    <x v="1"/>
    <x v="509"/>
    <s v="ZS Substation Corrective"/>
    <x v="509"/>
    <x v="657"/>
    <s v="X0MK"/>
    <x v="0"/>
    <m/>
    <m/>
    <x v="0"/>
    <x v="0"/>
    <m/>
    <m/>
    <m/>
    <m/>
    <n v="1"/>
    <x v="0"/>
    <s v="Y07QX0MK"/>
    <s v="PC029901"/>
  </r>
  <r>
    <x v="1"/>
    <x v="509"/>
    <s v="ZS Substation Corrective"/>
    <x v="509"/>
    <x v="658"/>
    <s v="X0ML"/>
    <x v="0"/>
    <m/>
    <m/>
    <x v="0"/>
    <x v="0"/>
    <m/>
    <m/>
    <m/>
    <m/>
    <n v="1"/>
    <x v="0"/>
    <s v="Y07QX0ML"/>
    <s v="PC029901"/>
  </r>
  <r>
    <x v="1"/>
    <x v="509"/>
    <s v="ZS Substation Corrective"/>
    <x v="509"/>
    <x v="659"/>
    <s v="X0MM"/>
    <x v="0"/>
    <m/>
    <m/>
    <x v="0"/>
    <x v="0"/>
    <m/>
    <m/>
    <m/>
    <m/>
    <n v="1"/>
    <x v="0"/>
    <s v="Y07QX0MM"/>
    <s v="PC029901"/>
  </r>
  <r>
    <x v="1"/>
    <x v="509"/>
    <s v="ZS Substation Corrective"/>
    <x v="509"/>
    <x v="660"/>
    <s v="X0MN"/>
    <x v="0"/>
    <m/>
    <m/>
    <x v="0"/>
    <x v="0"/>
    <m/>
    <m/>
    <m/>
    <m/>
    <n v="1"/>
    <x v="0"/>
    <s v="Y07QX0MN"/>
    <s v="PC029901"/>
  </r>
  <r>
    <x v="1"/>
    <x v="509"/>
    <s v="ZS Substation Corrective"/>
    <x v="509"/>
    <x v="661"/>
    <s v="X109"/>
    <x v="0"/>
    <m/>
    <m/>
    <x v="0"/>
    <x v="0"/>
    <m/>
    <m/>
    <m/>
    <m/>
    <n v="1"/>
    <x v="0"/>
    <s v="Y07QX109"/>
    <s v="PC019907"/>
  </r>
  <r>
    <x v="1"/>
    <x v="509"/>
    <s v="ZS Substation Corrective"/>
    <x v="509"/>
    <x v="599"/>
    <s v="X0MP"/>
    <x v="0"/>
    <m/>
    <m/>
    <x v="0"/>
    <x v="0"/>
    <m/>
    <m/>
    <m/>
    <m/>
    <n v="2"/>
    <x v="0"/>
    <s v="Y07QX0MP"/>
    <s v="PC012205"/>
  </r>
  <r>
    <x v="1"/>
    <x v="509"/>
    <s v="ZS Substation Corrective"/>
    <x v="509"/>
    <x v="600"/>
    <s v="X0MQ"/>
    <x v="0"/>
    <m/>
    <m/>
    <x v="0"/>
    <x v="0"/>
    <m/>
    <m/>
    <m/>
    <m/>
    <n v="2"/>
    <x v="0"/>
    <s v="Y07QX0MQ"/>
    <s v="PC011001"/>
  </r>
  <r>
    <x v="1"/>
    <x v="509"/>
    <s v="ZS Substation Corrective"/>
    <x v="509"/>
    <x v="662"/>
    <s v="X0MR"/>
    <x v="0"/>
    <m/>
    <m/>
    <x v="0"/>
    <x v="0"/>
    <m/>
    <m/>
    <m/>
    <m/>
    <n v="1"/>
    <x v="0"/>
    <s v="Y07QX0MR"/>
    <s v="PC011902"/>
  </r>
  <r>
    <x v="1"/>
    <x v="509"/>
    <s v="ZS Substation Corrective"/>
    <x v="509"/>
    <x v="601"/>
    <s v="X0MS"/>
    <x v="0"/>
    <m/>
    <m/>
    <x v="0"/>
    <x v="0"/>
    <m/>
    <m/>
    <m/>
    <m/>
    <n v="2"/>
    <x v="0"/>
    <s v="Y07QX0MS"/>
    <s v="PC022302"/>
  </r>
  <r>
    <x v="1"/>
    <x v="509"/>
    <s v="ZS Substation Corrective"/>
    <x v="509"/>
    <x v="602"/>
    <s v="X0NE"/>
    <x v="0"/>
    <m/>
    <m/>
    <x v="0"/>
    <x v="0"/>
    <m/>
    <m/>
    <m/>
    <m/>
    <n v="2"/>
    <x v="0"/>
    <s v="Y07QX0NE"/>
    <s v="PC012201"/>
  </r>
  <r>
    <x v="1"/>
    <x v="509"/>
    <s v="ZS Substation Corrective"/>
    <x v="509"/>
    <x v="604"/>
    <s v="X0NH"/>
    <x v="0"/>
    <m/>
    <m/>
    <x v="0"/>
    <x v="0"/>
    <m/>
    <m/>
    <m/>
    <m/>
    <n v="2"/>
    <x v="0"/>
    <s v="Y07QX0NH"/>
    <s v="PC010801"/>
  </r>
  <r>
    <x v="1"/>
    <x v="509"/>
    <s v="ZS Substation Corrective"/>
    <x v="509"/>
    <x v="605"/>
    <s v="X10A"/>
    <x v="0"/>
    <m/>
    <m/>
    <x v="0"/>
    <x v="0"/>
    <m/>
    <m/>
    <m/>
    <m/>
    <n v="2"/>
    <x v="0"/>
    <s v="Y07QX10A"/>
    <s v="PC010801"/>
  </r>
  <r>
    <x v="1"/>
    <x v="509"/>
    <s v="ZS Substation Corrective"/>
    <x v="509"/>
    <x v="606"/>
    <s v="X10S"/>
    <x v="0"/>
    <m/>
    <m/>
    <x v="0"/>
    <x v="0"/>
    <m/>
    <m/>
    <m/>
    <m/>
    <n v="2"/>
    <x v="0"/>
    <s v="Y07QX10S"/>
    <s v="PC029901"/>
  </r>
  <r>
    <x v="1"/>
    <x v="509"/>
    <s v="ZS Substation Corrective"/>
    <x v="509"/>
    <x v="663"/>
    <s v="X0P8"/>
    <x v="0"/>
    <m/>
    <m/>
    <x v="0"/>
    <x v="0"/>
    <m/>
    <m/>
    <m/>
    <m/>
    <n v="1"/>
    <x v="0"/>
    <s v="Y07QX0P8"/>
    <s v="PC010801"/>
  </r>
  <r>
    <x v="1"/>
    <x v="509"/>
    <s v="ZS Substation Corrective"/>
    <x v="509"/>
    <x v="664"/>
    <s v="X0PM"/>
    <x v="0"/>
    <m/>
    <m/>
    <x v="0"/>
    <x v="0"/>
    <m/>
    <m/>
    <m/>
    <m/>
    <n v="1"/>
    <x v="0"/>
    <s v="Y07QX0PM"/>
    <s v="PC011902"/>
  </r>
  <r>
    <x v="1"/>
    <x v="509"/>
    <s v="ZS Substation Corrective"/>
    <x v="509"/>
    <x v="665"/>
    <s v="X0PN"/>
    <x v="0"/>
    <m/>
    <m/>
    <x v="0"/>
    <x v="0"/>
    <m/>
    <m/>
    <m/>
    <m/>
    <n v="1"/>
    <x v="0"/>
    <s v="Y07QX0PN"/>
    <s v="PC011901"/>
  </r>
  <r>
    <x v="1"/>
    <x v="509"/>
    <s v="ZS Substation Corrective"/>
    <x v="509"/>
    <x v="608"/>
    <s v="X0PQ"/>
    <x v="0"/>
    <m/>
    <m/>
    <x v="0"/>
    <x v="0"/>
    <m/>
    <m/>
    <m/>
    <m/>
    <n v="2"/>
    <x v="0"/>
    <s v="Y07QX0PQ"/>
    <s v="PC011902"/>
  </r>
  <r>
    <x v="1"/>
    <x v="509"/>
    <s v="ZS Substation Corrective"/>
    <x v="509"/>
    <x v="609"/>
    <s v="X0PR"/>
    <x v="0"/>
    <m/>
    <m/>
    <x v="0"/>
    <x v="0"/>
    <m/>
    <m/>
    <m/>
    <m/>
    <n v="2"/>
    <x v="0"/>
    <s v="Y07QX0PR"/>
    <s v="PC011902"/>
  </r>
  <r>
    <x v="1"/>
    <x v="509"/>
    <s v="ZS Substation Corrective"/>
    <x v="509"/>
    <x v="666"/>
    <s v="X0PS"/>
    <x v="0"/>
    <m/>
    <m/>
    <x v="0"/>
    <x v="0"/>
    <m/>
    <m/>
    <m/>
    <m/>
    <n v="1"/>
    <x v="0"/>
    <s v="Y07QX0PS"/>
    <s v="PC022301"/>
  </r>
  <r>
    <x v="1"/>
    <x v="509"/>
    <s v="ZS Substation Corrective"/>
    <x v="509"/>
    <x v="667"/>
    <s v="X0PU"/>
    <x v="0"/>
    <m/>
    <m/>
    <x v="0"/>
    <x v="0"/>
    <m/>
    <m/>
    <m/>
    <m/>
    <n v="1"/>
    <x v="0"/>
    <s v="Y07QX0PU"/>
    <s v="PC011902"/>
  </r>
  <r>
    <x v="1"/>
    <x v="509"/>
    <s v="ZS Substation Corrective"/>
    <x v="509"/>
    <x v="611"/>
    <s v="X0PW"/>
    <x v="0"/>
    <m/>
    <m/>
    <x v="0"/>
    <x v="0"/>
    <m/>
    <m/>
    <m/>
    <m/>
    <n v="2"/>
    <x v="0"/>
    <s v="Y07QX0PW"/>
    <s v="PC010801"/>
  </r>
  <r>
    <x v="1"/>
    <x v="509"/>
    <s v="ZS Substation Corrective"/>
    <x v="509"/>
    <x v="613"/>
    <s v="X12M"/>
    <x v="0"/>
    <m/>
    <m/>
    <x v="0"/>
    <x v="0"/>
    <m/>
    <m/>
    <m/>
    <m/>
    <n v="2"/>
    <x v="0"/>
    <s v="Y07QX12M"/>
    <s v="PC010801"/>
  </r>
  <r>
    <x v="1"/>
    <x v="509"/>
    <s v="ZS Substation Corrective"/>
    <x v="509"/>
    <x v="668"/>
    <s v="X0Q1"/>
    <x v="0"/>
    <m/>
    <m/>
    <x v="0"/>
    <x v="0"/>
    <m/>
    <m/>
    <m/>
    <m/>
    <n v="1"/>
    <x v="0"/>
    <s v="Y07QX0Q1"/>
    <s v="PC012205"/>
  </r>
  <r>
    <x v="1"/>
    <x v="509"/>
    <s v="ZS Substation Corrective"/>
    <x v="509"/>
    <x v="669"/>
    <s v="X0Q4"/>
    <x v="0"/>
    <m/>
    <m/>
    <x v="0"/>
    <x v="0"/>
    <m/>
    <m/>
    <m/>
    <m/>
    <n v="1"/>
    <x v="0"/>
    <s v="Y07QX0Q4"/>
    <s v="PC011901"/>
  </r>
  <r>
    <x v="1"/>
    <x v="509"/>
    <s v="ZS Substation Corrective"/>
    <x v="509"/>
    <x v="670"/>
    <s v="X0Q7"/>
    <x v="0"/>
    <m/>
    <m/>
    <x v="0"/>
    <x v="0"/>
    <m/>
    <m/>
    <m/>
    <m/>
    <n v="1"/>
    <x v="0"/>
    <s v="Y07QX0Q7"/>
    <s v="PC010801"/>
  </r>
  <r>
    <x v="1"/>
    <x v="509"/>
    <s v="ZS Substation Corrective"/>
    <x v="509"/>
    <x v="671"/>
    <s v="X0Q8"/>
    <x v="0"/>
    <m/>
    <m/>
    <x v="0"/>
    <x v="0"/>
    <m/>
    <m/>
    <m/>
    <m/>
    <n v="1"/>
    <x v="0"/>
    <s v="Y07QX0Q8"/>
    <s v="PC029902"/>
  </r>
  <r>
    <x v="1"/>
    <x v="509"/>
    <s v="ZS Substation Corrective"/>
    <x v="509"/>
    <x v="672"/>
    <s v="X0Q9"/>
    <x v="0"/>
    <m/>
    <m/>
    <x v="0"/>
    <x v="0"/>
    <m/>
    <m/>
    <m/>
    <m/>
    <n v="1"/>
    <x v="0"/>
    <s v="Y07QX0Q9"/>
    <s v="PC014001"/>
  </r>
  <r>
    <x v="1"/>
    <x v="509"/>
    <s v="ZS Substation Corrective"/>
    <x v="509"/>
    <x v="619"/>
    <s v="X11H"/>
    <x v="0"/>
    <m/>
    <m/>
    <x v="0"/>
    <x v="0"/>
    <m/>
    <m/>
    <m/>
    <m/>
    <n v="2"/>
    <x v="0"/>
    <s v="Y07QX11H"/>
    <s v="PC010801"/>
  </r>
  <r>
    <x v="1"/>
    <x v="509"/>
    <s v="ZS Substation Corrective"/>
    <x v="509"/>
    <x v="673"/>
    <s v="X0RB"/>
    <x v="0"/>
    <m/>
    <m/>
    <x v="0"/>
    <x v="0"/>
    <m/>
    <m/>
    <m/>
    <m/>
    <n v="1"/>
    <x v="0"/>
    <s v="Y07QX0RB"/>
    <s v="PC012205"/>
  </r>
  <r>
    <x v="1"/>
    <x v="509"/>
    <s v="ZS Substation Corrective"/>
    <x v="509"/>
    <x v="674"/>
    <s v="X0RF"/>
    <x v="0"/>
    <m/>
    <m/>
    <x v="0"/>
    <x v="0"/>
    <m/>
    <m/>
    <m/>
    <m/>
    <n v="1"/>
    <x v="0"/>
    <s v="Y07QX0RF"/>
    <s v="PC012204"/>
  </r>
  <r>
    <x v="1"/>
    <x v="509"/>
    <s v="ZS Substation Corrective"/>
    <x v="509"/>
    <x v="675"/>
    <s v="X0RG"/>
    <x v="0"/>
    <m/>
    <m/>
    <x v="0"/>
    <x v="0"/>
    <m/>
    <m/>
    <m/>
    <m/>
    <n v="1"/>
    <x v="0"/>
    <s v="Y07QX0RG"/>
    <s v="PC011902"/>
  </r>
  <r>
    <x v="1"/>
    <x v="509"/>
    <s v="ZS Substation Corrective"/>
    <x v="509"/>
    <x v="676"/>
    <s v="X0RY"/>
    <x v="0"/>
    <m/>
    <m/>
    <x v="0"/>
    <x v="0"/>
    <m/>
    <m/>
    <m/>
    <m/>
    <n v="1"/>
    <x v="0"/>
    <s v="Y07QX0RY"/>
    <s v="PC014003"/>
  </r>
  <r>
    <x v="1"/>
    <x v="509"/>
    <s v="ZS Substation Corrective"/>
    <x v="509"/>
    <x v="623"/>
    <s v="X0V2"/>
    <x v="0"/>
    <m/>
    <m/>
    <x v="0"/>
    <x v="0"/>
    <m/>
    <m/>
    <m/>
    <m/>
    <n v="2"/>
    <x v="0"/>
    <s v="Y07QX0V2"/>
    <s v="PC011001"/>
  </r>
  <r>
    <x v="1"/>
    <x v="509"/>
    <s v="ZS Substation Corrective"/>
    <x v="509"/>
    <x v="677"/>
    <s v="X0XA"/>
    <x v="0"/>
    <m/>
    <m/>
    <x v="0"/>
    <x v="0"/>
    <m/>
    <m/>
    <m/>
    <m/>
    <n v="1"/>
    <x v="0"/>
    <s v="Y07QX0XA"/>
    <s v="PC012202"/>
  </r>
  <r>
    <x v="1"/>
    <x v="509"/>
    <s v="ZS Substation Corrective"/>
    <x v="509"/>
    <x v="624"/>
    <s v="X12U"/>
    <x v="0"/>
    <m/>
    <m/>
    <x v="0"/>
    <x v="0"/>
    <m/>
    <m/>
    <m/>
    <m/>
    <n v="2"/>
    <x v="0"/>
    <s v="Y07QX12U"/>
    <s v="PC030101"/>
  </r>
  <r>
    <x v="1"/>
    <x v="510"/>
    <s v="ZS Substation Corrective"/>
    <x v="510"/>
    <x v="674"/>
    <s v="X0RF"/>
    <x v="0"/>
    <m/>
    <m/>
    <x v="0"/>
    <x v="0"/>
    <m/>
    <m/>
    <m/>
    <m/>
    <n v="2"/>
    <x v="0"/>
    <s v="Y037X0RF"/>
    <s v="PC012204"/>
  </r>
  <r>
    <x v="1"/>
    <x v="511"/>
    <s v="ZS Substation Corrective"/>
    <x v="511"/>
    <x v="678"/>
    <s v="X0GJ"/>
    <x v="0"/>
    <m/>
    <m/>
    <x v="0"/>
    <x v="0"/>
    <m/>
    <m/>
    <m/>
    <m/>
    <n v="1"/>
    <x v="0"/>
    <s v="Y038X0GJ"/>
    <s v="PC030101"/>
  </r>
  <r>
    <x v="1"/>
    <x v="512"/>
    <s v="ZS Substation Corrective"/>
    <x v="512"/>
    <x v="638"/>
    <s v="X12H"/>
    <x v="0"/>
    <m/>
    <m/>
    <x v="0"/>
    <x v="0"/>
    <m/>
    <m/>
    <m/>
    <m/>
    <n v="2"/>
    <x v="0"/>
    <s v="Y07RX12H"/>
    <s v="PC010801"/>
  </r>
  <r>
    <x v="1"/>
    <x v="512"/>
    <s v="ZS Substation Corrective"/>
    <x v="512"/>
    <x v="679"/>
    <s v="X0EA"/>
    <x v="0"/>
    <m/>
    <m/>
    <x v="0"/>
    <x v="0"/>
    <m/>
    <m/>
    <m/>
    <m/>
    <n v="1"/>
    <x v="0"/>
    <s v="Y07RX0EA"/>
    <s v="PC019903"/>
  </r>
  <r>
    <x v="1"/>
    <x v="512"/>
    <s v="ZS Substation Corrective"/>
    <x v="512"/>
    <x v="680"/>
    <s v="X0V3"/>
    <x v="0"/>
    <m/>
    <m/>
    <x v="0"/>
    <x v="0"/>
    <m/>
    <m/>
    <m/>
    <m/>
    <n v="1"/>
    <x v="0"/>
    <s v="Y07RX0V3"/>
    <s v="PC010801"/>
  </r>
  <r>
    <x v="1"/>
    <x v="512"/>
    <s v="ZS Substation Corrective"/>
    <x v="512"/>
    <x v="681"/>
    <s v="X12S"/>
    <x v="0"/>
    <m/>
    <m/>
    <x v="0"/>
    <x v="0"/>
    <m/>
    <m/>
    <m/>
    <m/>
    <n v="1"/>
    <x v="0"/>
    <s v="Y07RX12S"/>
    <s v="PC010801"/>
  </r>
  <r>
    <x v="1"/>
    <x v="512"/>
    <s v="ZS Substation Corrective"/>
    <x v="512"/>
    <x v="682"/>
    <s v="X12T"/>
    <x v="0"/>
    <m/>
    <m/>
    <x v="0"/>
    <x v="0"/>
    <m/>
    <m/>
    <m/>
    <m/>
    <n v="1"/>
    <x v="0"/>
    <s v="Y07RX12T"/>
    <s v="PC010801"/>
  </r>
  <r>
    <x v="1"/>
    <x v="512"/>
    <s v="ZS Substation Corrective"/>
    <x v="512"/>
    <x v="683"/>
    <s v="X0XR"/>
    <x v="0"/>
    <m/>
    <m/>
    <x v="0"/>
    <x v="0"/>
    <m/>
    <m/>
    <m/>
    <m/>
    <n v="1"/>
    <x v="0"/>
    <s v="Y07RX0XR"/>
    <s v="PC019903"/>
  </r>
  <r>
    <x v="1"/>
    <x v="512"/>
    <s v="ZS Substation Corrective"/>
    <x v="512"/>
    <x v="684"/>
    <s v="X0XS"/>
    <x v="0"/>
    <m/>
    <m/>
    <x v="0"/>
    <x v="0"/>
    <m/>
    <m/>
    <m/>
    <m/>
    <n v="1"/>
    <x v="0"/>
    <s v="Y07RX0XS"/>
    <s v="PC019903"/>
  </r>
  <r>
    <x v="0"/>
    <x v="513"/>
    <s v="ZS Substation Corrective"/>
    <x v="513"/>
    <x v="0"/>
    <m/>
    <x v="0"/>
    <m/>
    <m/>
    <x v="1"/>
    <x v="17"/>
    <s v="{broken}"/>
    <s v="(any reason)"/>
    <m/>
    <m/>
    <n v="0"/>
    <x v="4"/>
    <s v="PT1"/>
    <n v="1"/>
  </r>
  <r>
    <x v="0"/>
    <x v="514"/>
    <s v="ZS Substation Corrective"/>
    <x v="514"/>
    <x v="0"/>
    <m/>
    <x v="0"/>
    <m/>
    <m/>
    <x v="1"/>
    <x v="1"/>
    <s v="{broken}"/>
    <s v="(any reason)"/>
    <m/>
    <m/>
    <n v="0"/>
    <x v="4"/>
    <s v="PT25"/>
    <n v="1"/>
  </r>
  <r>
    <x v="0"/>
    <x v="515"/>
    <s v="ZS Substation Corrective"/>
    <x v="515"/>
    <x v="0"/>
    <m/>
    <x v="0"/>
    <m/>
    <m/>
    <x v="1"/>
    <x v="18"/>
    <s v="{broken}"/>
    <s v="(any reason)"/>
    <m/>
    <m/>
    <n v="0"/>
    <x v="4"/>
    <s v="PT2"/>
    <n v="1"/>
  </r>
  <r>
    <x v="0"/>
    <x v="516"/>
    <s v="ZS Substation Corrective"/>
    <x v="516"/>
    <x v="0"/>
    <m/>
    <x v="0"/>
    <m/>
    <m/>
    <x v="1"/>
    <x v="19"/>
    <s v="{broken}"/>
    <s v="(any reason)"/>
    <m/>
    <m/>
    <n v="0"/>
    <x v="4"/>
    <s v="PT4"/>
    <n v="1"/>
  </r>
  <r>
    <x v="0"/>
    <x v="517"/>
    <s v="ZS Substation Corrective"/>
    <x v="517"/>
    <x v="0"/>
    <m/>
    <x v="0"/>
    <m/>
    <m/>
    <x v="1"/>
    <x v="20"/>
    <s v="{damaged}"/>
    <s v="(any reason)"/>
    <m/>
    <m/>
    <n v="0"/>
    <x v="4"/>
    <s v="PT5"/>
    <n v="1"/>
  </r>
  <r>
    <x v="0"/>
    <x v="518"/>
    <s v="ZS Substation Corrective"/>
    <x v="518"/>
    <x v="0"/>
    <m/>
    <x v="0"/>
    <m/>
    <m/>
    <x v="1"/>
    <x v="21"/>
    <s v="{loss of dielectric strength}"/>
    <s v="(any reason)"/>
    <m/>
    <m/>
    <n v="0"/>
    <x v="4"/>
    <s v="PT6"/>
    <n v="1"/>
  </r>
  <r>
    <x v="0"/>
    <x v="519"/>
    <s v="ZS Substation Corrective"/>
    <x v="519"/>
    <x v="0"/>
    <m/>
    <x v="0"/>
    <m/>
    <m/>
    <x v="1"/>
    <x v="22"/>
    <s v="{loss of dielectric strength}"/>
    <s v="(any reason)"/>
    <m/>
    <m/>
    <n v="0"/>
    <x v="4"/>
    <s v="PT6A"/>
    <n v="1"/>
  </r>
  <r>
    <x v="0"/>
    <x v="520"/>
    <s v="ZS Substation Corrective"/>
    <x v="520"/>
    <x v="0"/>
    <m/>
    <x v="0"/>
    <m/>
    <m/>
    <x v="1"/>
    <x v="23"/>
    <s v="{broken}"/>
    <s v="(corrosion)"/>
    <m/>
    <m/>
    <n v="0"/>
    <x v="4"/>
    <s v="PT3A"/>
    <n v="1"/>
  </r>
  <r>
    <x v="0"/>
    <x v="521"/>
    <s v="ZS Substation Corrective"/>
    <x v="521"/>
    <x v="0"/>
    <m/>
    <x v="0"/>
    <m/>
    <m/>
    <x v="1"/>
    <x v="23"/>
    <s v="{broken}"/>
    <s v="(corrosion)"/>
    <m/>
    <m/>
    <n v="0"/>
    <x v="4"/>
    <s v="PT3"/>
    <n v="1"/>
  </r>
  <r>
    <x v="0"/>
    <x v="522"/>
    <s v="ZS Substation Corrective"/>
    <x v="522"/>
    <x v="0"/>
    <m/>
    <x v="0"/>
    <m/>
    <m/>
    <x v="1"/>
    <x v="24"/>
    <s v="{broken}"/>
    <s v="(any reason)"/>
    <m/>
    <m/>
    <n v="0"/>
    <x v="4"/>
    <s v="PT7"/>
    <n v="1"/>
  </r>
  <r>
    <x v="0"/>
    <x v="523"/>
    <s v="ZS Substation Corrective"/>
    <x v="523"/>
    <x v="0"/>
    <m/>
    <x v="0"/>
    <m/>
    <m/>
    <x v="1"/>
    <x v="25"/>
    <s v="{broken}"/>
    <s v="(any reason)"/>
    <m/>
    <m/>
    <n v="0"/>
    <x v="4"/>
    <s v="PT8"/>
    <n v="1"/>
  </r>
  <r>
    <x v="0"/>
    <x v="524"/>
    <s v="ZS Substation Corrective"/>
    <x v="524"/>
    <x v="0"/>
    <m/>
    <x v="0"/>
    <m/>
    <m/>
    <x v="1"/>
    <x v="25"/>
    <s v="{broken}"/>
    <s v="(any reason)"/>
    <m/>
    <m/>
    <n v="0"/>
    <x v="4"/>
    <s v="PT9"/>
    <n v="1"/>
  </r>
  <r>
    <x v="0"/>
    <x v="525"/>
    <s v="ZS Substation Corrective"/>
    <x v="525"/>
    <x v="0"/>
    <m/>
    <x v="0"/>
    <m/>
    <m/>
    <x v="1"/>
    <x v="1"/>
    <s v="{broken}"/>
    <s v="(any reason)"/>
    <m/>
    <m/>
    <n v="0"/>
    <x v="1"/>
    <s v="PT28"/>
    <n v="1"/>
  </r>
  <r>
    <x v="0"/>
    <x v="526"/>
    <s v="ZS Substation Corrective"/>
    <x v="526"/>
    <x v="0"/>
    <m/>
    <x v="0"/>
    <m/>
    <m/>
    <x v="1"/>
    <x v="26"/>
    <s v="{not applicable}"/>
    <s v="(any reason)"/>
    <m/>
    <m/>
    <n v="0"/>
    <x v="4"/>
    <s v="PT12"/>
    <n v="1"/>
  </r>
  <r>
    <x v="1"/>
    <x v="527"/>
    <s v="ZS Substation Corrective"/>
    <x v="527"/>
    <x v="0"/>
    <m/>
    <x v="0"/>
    <m/>
    <m/>
    <x v="0"/>
    <x v="0"/>
    <m/>
    <m/>
    <m/>
    <m/>
    <n v="0"/>
    <x v="0"/>
    <s v="Y08N"/>
    <e v="#N/A"/>
  </r>
  <r>
    <x v="1"/>
    <x v="133"/>
    <s v="ZS Substation Corrective"/>
    <x v="133"/>
    <x v="685"/>
    <s v="X0W9"/>
    <x v="0"/>
    <m/>
    <m/>
    <x v="2"/>
    <x v="6"/>
    <s v="{broken}"/>
    <s v="(operations)"/>
    <m/>
    <m/>
    <n v="1"/>
    <x v="0"/>
    <s v="Y00RX0W9"/>
    <s v="CB014001"/>
  </r>
  <r>
    <x v="1"/>
    <x v="132"/>
    <s v="ZS Substation Corrective"/>
    <x v="132"/>
    <x v="685"/>
    <s v="X0W9"/>
    <x v="0"/>
    <m/>
    <m/>
    <x v="2"/>
    <x v="6"/>
    <s v="{broken}"/>
    <s v="(operations)"/>
    <m/>
    <m/>
    <n v="2"/>
    <x v="0"/>
    <s v="Y00SX0W9"/>
    <s v="CB012001"/>
  </r>
  <r>
    <x v="1"/>
    <x v="454"/>
    <s v="ZS Substation Corrective"/>
    <x v="454"/>
    <x v="685"/>
    <s v="X0W9"/>
    <x v="0"/>
    <m/>
    <m/>
    <x v="2"/>
    <x v="6"/>
    <s v="{broken}"/>
    <s v="(operations)"/>
    <m/>
    <m/>
    <n v="3"/>
    <x v="0"/>
    <s v="Y011X0W9"/>
    <s v="CB011901"/>
  </r>
  <r>
    <x v="1"/>
    <x v="141"/>
    <s v="ZS Substation Corrective"/>
    <x v="141"/>
    <x v="685"/>
    <s v="X0W9"/>
    <x v="0"/>
    <m/>
    <m/>
    <x v="2"/>
    <x v="6"/>
    <s v="{broken}"/>
    <s v="(operations)"/>
    <m/>
    <m/>
    <n v="4"/>
    <x v="0"/>
    <s v="Y013X0W9"/>
    <s v="CB012001"/>
  </r>
  <r>
    <x v="1"/>
    <x v="133"/>
    <s v="ZS Substation Corrective"/>
    <x v="133"/>
    <x v="686"/>
    <s v="X0WA"/>
    <x v="0"/>
    <m/>
    <m/>
    <x v="2"/>
    <x v="6"/>
    <s v="{broken}"/>
    <s v="(operations)"/>
    <m/>
    <m/>
    <n v="1"/>
    <x v="0"/>
    <s v="Y00RX0WA"/>
    <s v="CB040501"/>
  </r>
  <r>
    <x v="1"/>
    <x v="132"/>
    <s v="ZS Substation Corrective"/>
    <x v="132"/>
    <x v="686"/>
    <s v="X0WA"/>
    <x v="0"/>
    <m/>
    <m/>
    <x v="2"/>
    <x v="6"/>
    <s v="{broken}"/>
    <s v="(operations)"/>
    <m/>
    <m/>
    <n v="2"/>
    <x v="0"/>
    <s v="Y00SX0WA"/>
    <s v="CB042401"/>
  </r>
  <r>
    <x v="1"/>
    <x v="141"/>
    <s v="ZS Substation Corrective"/>
    <x v="141"/>
    <x v="686"/>
    <s v="X0WA"/>
    <x v="0"/>
    <m/>
    <m/>
    <x v="2"/>
    <x v="6"/>
    <s v="{broken}"/>
    <s v="(operations)"/>
    <m/>
    <m/>
    <n v="3"/>
    <x v="0"/>
    <s v="Y013X0WA"/>
    <s v="CB040501"/>
  </r>
  <r>
    <x v="1"/>
    <x v="140"/>
    <s v="ZS Substation Corrective"/>
    <x v="140"/>
    <x v="687"/>
    <s v="X0WB"/>
    <x v="0"/>
    <m/>
    <m/>
    <x v="2"/>
    <x v="14"/>
    <s v="{broken}"/>
    <s v="(any reason)"/>
    <m/>
    <m/>
    <n v="1"/>
    <x v="0"/>
    <s v="Y012X0WB"/>
    <s v="CB011901"/>
  </r>
  <r>
    <x v="1"/>
    <x v="140"/>
    <s v="ZS Substation Corrective"/>
    <x v="140"/>
    <x v="688"/>
    <s v="X0WC"/>
    <x v="0"/>
    <m/>
    <m/>
    <x v="2"/>
    <x v="14"/>
    <s v="{broken}"/>
    <s v="(any reason)"/>
    <m/>
    <m/>
    <n v="1"/>
    <x v="0"/>
    <s v="Y012X0WC"/>
    <s v="CB030103"/>
  </r>
  <r>
    <x v="1"/>
    <x v="528"/>
    <s v="ZS Substation Preventative"/>
    <x v="528"/>
    <x v="0"/>
    <m/>
    <x v="0"/>
    <m/>
    <m/>
    <x v="0"/>
    <x v="0"/>
    <m/>
    <m/>
    <m/>
    <m/>
    <n v="0"/>
    <x v="0"/>
    <s v="Z231"/>
    <e v="#N/A"/>
  </r>
  <r>
    <x v="1"/>
    <x v="529"/>
    <s v="ZS Substation Preventative"/>
    <x v="529"/>
    <x v="0"/>
    <m/>
    <x v="0"/>
    <m/>
    <m/>
    <x v="0"/>
    <x v="0"/>
    <m/>
    <m/>
    <m/>
    <m/>
    <n v="0"/>
    <x v="0"/>
    <s v="Z227"/>
    <e v="#N/A"/>
  </r>
  <r>
    <x v="1"/>
    <x v="140"/>
    <s v="ZS Substation Corrective"/>
    <x v="140"/>
    <x v="689"/>
    <s v="X0WD"/>
    <x v="0"/>
    <m/>
    <m/>
    <x v="2"/>
    <x v="14"/>
    <s v="{broken}"/>
    <s v="(any reason)"/>
    <m/>
    <m/>
    <n v="1"/>
    <x v="0"/>
    <s v="Y012X0WD"/>
    <s v="CB031001"/>
  </r>
  <r>
    <x v="1"/>
    <x v="221"/>
    <s v="ZS Substation Corrective"/>
    <x v="221"/>
    <x v="690"/>
    <s v="X0WE"/>
    <x v="0"/>
    <m/>
    <m/>
    <x v="2"/>
    <x v="14"/>
    <s v="{broken}"/>
    <s v="(any reason)"/>
    <m/>
    <m/>
    <n v="1"/>
    <x v="0"/>
    <s v="Y039X0WE"/>
    <s v="CB011901"/>
  </r>
  <r>
    <x v="1"/>
    <x v="49"/>
    <s v="ZS Substation Corrective"/>
    <x v="49"/>
    <x v="691"/>
    <s v="X0WF"/>
    <x v="0"/>
    <m/>
    <m/>
    <x v="2"/>
    <x v="14"/>
    <s v="{broken}"/>
    <s v="(any reason)"/>
    <m/>
    <m/>
    <n v="1"/>
    <x v="0"/>
    <s v="Y07HX0WF"/>
    <s v="CB011901"/>
  </r>
  <r>
    <x v="1"/>
    <x v="221"/>
    <s v="ZS Substation Corrective"/>
    <x v="221"/>
    <x v="691"/>
    <s v="X0WF"/>
    <x v="0"/>
    <m/>
    <m/>
    <x v="2"/>
    <x v="14"/>
    <s v="{broken}"/>
    <s v="(any reason)"/>
    <m/>
    <m/>
    <n v="2"/>
    <x v="0"/>
    <s v="Y039X0WF"/>
    <s v="CB014601"/>
  </r>
  <r>
    <x v="1"/>
    <x v="231"/>
    <s v="ZS Substation Corrective"/>
    <x v="231"/>
    <x v="692"/>
    <s v="X0WG"/>
    <x v="0"/>
    <m/>
    <m/>
    <x v="2"/>
    <x v="16"/>
    <s v="{broken}"/>
    <s v="(any reason)"/>
    <m/>
    <m/>
    <n v="1"/>
    <x v="0"/>
    <s v="Y00XX0WG"/>
    <s v="CB021801"/>
  </r>
  <r>
    <x v="1"/>
    <x v="183"/>
    <s v="ZS Substation Corrective"/>
    <x v="183"/>
    <x v="692"/>
    <s v="X0WG"/>
    <x v="0"/>
    <m/>
    <m/>
    <x v="2"/>
    <x v="16"/>
    <s v="{broken}"/>
    <s v="(any reason)"/>
    <m/>
    <m/>
    <n v="2"/>
    <x v="0"/>
    <s v="Y077X0WG"/>
    <s v="CB021801"/>
  </r>
  <r>
    <x v="1"/>
    <x v="332"/>
    <s v="ZS Substation Corrective"/>
    <x v="332"/>
    <x v="693"/>
    <s v="X0WH"/>
    <x v="0"/>
    <m/>
    <m/>
    <x v="2"/>
    <x v="16"/>
    <s v="{broken}"/>
    <s v="(operations)"/>
    <m/>
    <m/>
    <n v="1"/>
    <x v="0"/>
    <s v="Y05RX0WH"/>
    <s v="CB010301"/>
  </r>
  <r>
    <x v="1"/>
    <x v="332"/>
    <s v="ZS Substation Corrective"/>
    <x v="332"/>
    <x v="694"/>
    <s v="X11U"/>
    <x v="0"/>
    <m/>
    <m/>
    <x v="2"/>
    <x v="16"/>
    <s v="{broken}"/>
    <s v="(operations)"/>
    <m/>
    <m/>
    <n v="1"/>
    <x v="0"/>
    <s v="Y05RX11U"/>
    <s v="CB010301"/>
  </r>
  <r>
    <x v="1"/>
    <x v="332"/>
    <s v="ZS Substation Corrective"/>
    <x v="332"/>
    <x v="695"/>
    <s v="X0WJ"/>
    <x v="0"/>
    <m/>
    <m/>
    <x v="2"/>
    <x v="16"/>
    <s v="{broken}"/>
    <s v="(any reason)"/>
    <m/>
    <m/>
    <n v="1"/>
    <x v="0"/>
    <s v="Y05RX0WJ"/>
    <s v="CB010301"/>
  </r>
  <r>
    <x v="1"/>
    <x v="332"/>
    <s v="ZS Substation Corrective"/>
    <x v="332"/>
    <x v="696"/>
    <s v="X0WK"/>
    <x v="0"/>
    <m/>
    <m/>
    <x v="2"/>
    <x v="16"/>
    <s v="{broken}"/>
    <s v="(any reason)"/>
    <m/>
    <m/>
    <n v="1"/>
    <x v="0"/>
    <s v="Y05RX0WK"/>
    <s v="CB020703"/>
  </r>
  <r>
    <x v="1"/>
    <x v="332"/>
    <s v="ZS Substation Corrective"/>
    <x v="332"/>
    <x v="697"/>
    <s v="X0WL"/>
    <x v="0"/>
    <m/>
    <m/>
    <x v="2"/>
    <x v="16"/>
    <s v="{broken}"/>
    <s v="(operations)"/>
    <m/>
    <m/>
    <n v="1"/>
    <x v="0"/>
    <s v="Y05RX0WL"/>
    <s v="CB020702"/>
  </r>
  <r>
    <x v="1"/>
    <x v="332"/>
    <s v="ZS Substation Corrective"/>
    <x v="332"/>
    <x v="698"/>
    <s v="X0WM"/>
    <x v="0"/>
    <m/>
    <m/>
    <x v="2"/>
    <x v="16"/>
    <s v="{broken}"/>
    <s v="(any reason)"/>
    <m/>
    <m/>
    <n v="1"/>
    <x v="0"/>
    <s v="Y05RX0WM"/>
    <s v="CB020703"/>
  </r>
  <r>
    <x v="1"/>
    <x v="332"/>
    <s v="ZS Substation Corrective"/>
    <x v="332"/>
    <x v="699"/>
    <s v="X0WN"/>
    <x v="0"/>
    <m/>
    <m/>
    <x v="2"/>
    <x v="16"/>
    <s v="{broken}"/>
    <s v="(operations)"/>
    <m/>
    <m/>
    <n v="1"/>
    <x v="0"/>
    <s v="Y05RX0WN"/>
    <s v="CB020702"/>
  </r>
  <r>
    <x v="1"/>
    <x v="332"/>
    <s v="ZS Substation Corrective"/>
    <x v="332"/>
    <x v="700"/>
    <s v="X11V"/>
    <x v="0"/>
    <m/>
    <m/>
    <x v="2"/>
    <x v="16"/>
    <s v="{broken}"/>
    <s v="(any reason)"/>
    <m/>
    <m/>
    <n v="1"/>
    <x v="0"/>
    <s v="Y05RX11V"/>
    <s v="CB020702"/>
  </r>
  <r>
    <x v="1"/>
    <x v="332"/>
    <s v="ZS Substation Corrective"/>
    <x v="332"/>
    <x v="701"/>
    <s v="X0WP"/>
    <x v="0"/>
    <m/>
    <m/>
    <x v="2"/>
    <x v="16"/>
    <s v="{broken}"/>
    <s v="(any reason)"/>
    <m/>
    <m/>
    <n v="1"/>
    <x v="0"/>
    <s v="Y05RX0WP"/>
    <s v="CB014601"/>
  </r>
  <r>
    <x v="1"/>
    <x v="457"/>
    <s v="ZS Substation Corrective"/>
    <x v="457"/>
    <x v="702"/>
    <s v="X0WX"/>
    <x v="0"/>
    <m/>
    <m/>
    <x v="2"/>
    <x v="5"/>
    <s v="{broken}"/>
    <s v="(any reason)"/>
    <m/>
    <m/>
    <n v="1"/>
    <x v="0"/>
    <s v="Y06JX0WX"/>
    <s v="CB014001"/>
  </r>
  <r>
    <x v="1"/>
    <x v="457"/>
    <s v="ZS Substation Corrective"/>
    <x v="457"/>
    <x v="703"/>
    <s v="X0WY"/>
    <x v="0"/>
    <m/>
    <m/>
    <x v="2"/>
    <x v="5"/>
    <s v="{broken}"/>
    <s v="(any reason)"/>
    <m/>
    <m/>
    <n v="1"/>
    <x v="0"/>
    <s v="Y06JX0WY"/>
    <s v="CB049903"/>
  </r>
  <r>
    <x v="1"/>
    <x v="187"/>
    <s v="ZS Substation Corrective"/>
    <x v="187"/>
    <x v="704"/>
    <s v="X0WZ"/>
    <x v="0"/>
    <m/>
    <m/>
    <x v="2"/>
    <x v="4"/>
    <s v="{leaking}"/>
    <s v="(any reason)"/>
    <m/>
    <m/>
    <n v="1"/>
    <x v="0"/>
    <s v="Y01FX0WZ"/>
    <s v="CB020703"/>
  </r>
  <r>
    <x v="1"/>
    <x v="333"/>
    <s v="ZS Substation Corrective"/>
    <x v="333"/>
    <x v="705"/>
    <s v="X0X0"/>
    <x v="0"/>
    <m/>
    <m/>
    <x v="2"/>
    <x v="16"/>
    <s v="{broken}"/>
    <s v="(operations)"/>
    <m/>
    <m/>
    <n v="1"/>
    <x v="0"/>
    <s v="Y06KX0X0"/>
    <s v="CB040501"/>
  </r>
  <r>
    <x v="1"/>
    <x v="183"/>
    <s v="ZS Substation Corrective"/>
    <x v="183"/>
    <x v="706"/>
    <s v="X0X1"/>
    <x v="0"/>
    <m/>
    <m/>
    <x v="2"/>
    <x v="16"/>
    <s v="{broken}"/>
    <s v="(operations)"/>
    <m/>
    <m/>
    <n v="1"/>
    <x v="0"/>
    <s v="Y077X0X1"/>
    <s v="CB040104"/>
  </r>
  <r>
    <x v="1"/>
    <x v="333"/>
    <s v="ZS Substation Corrective"/>
    <x v="333"/>
    <x v="706"/>
    <s v="X0X1"/>
    <x v="0"/>
    <m/>
    <m/>
    <x v="2"/>
    <x v="16"/>
    <s v="{broken}"/>
    <s v="(operations)"/>
    <m/>
    <m/>
    <n v="2"/>
    <x v="0"/>
    <s v="Y06KX0X1"/>
    <s v="CB040501"/>
  </r>
  <r>
    <x v="1"/>
    <x v="183"/>
    <s v="ZS Substation Corrective"/>
    <x v="183"/>
    <x v="707"/>
    <s v="X0X2"/>
    <x v="0"/>
    <m/>
    <m/>
    <x v="2"/>
    <x v="16"/>
    <s v="{broken}"/>
    <s v="(operations)"/>
    <m/>
    <m/>
    <n v="1"/>
    <x v="0"/>
    <s v="Y077X0X2"/>
    <s v="CB042601"/>
  </r>
  <r>
    <x v="1"/>
    <x v="227"/>
    <s v="ZS Substation Corrective"/>
    <x v="227"/>
    <x v="707"/>
    <s v="X0X2"/>
    <x v="0"/>
    <m/>
    <m/>
    <x v="2"/>
    <x v="16"/>
    <s v="{broken}"/>
    <s v="(operations)"/>
    <m/>
    <m/>
    <n v="2"/>
    <x v="0"/>
    <s v="Y06VX0X2"/>
    <s v="CB019902"/>
  </r>
  <r>
    <x v="0"/>
    <x v="530"/>
    <s v="ZS Substation Corrective"/>
    <x v="530"/>
    <x v="708"/>
    <s v="XR04"/>
    <x v="0"/>
    <m/>
    <m/>
    <x v="0"/>
    <x v="0"/>
    <m/>
    <m/>
    <m/>
    <m/>
    <n v="1"/>
    <x v="0"/>
    <s v="DRG4XR04"/>
    <e v="#N/A"/>
  </r>
  <r>
    <x v="1"/>
    <x v="531"/>
    <s v="ZS Projects"/>
    <x v="531"/>
    <x v="0"/>
    <m/>
    <x v="0"/>
    <m/>
    <m/>
    <x v="0"/>
    <x v="0"/>
    <m/>
    <m/>
    <m/>
    <m/>
    <n v="0"/>
    <x v="0"/>
    <s v="WZZZ"/>
    <e v="#N/A"/>
  </r>
  <r>
    <x v="0"/>
    <x v="532"/>
    <s v="ZS Substation Corrective"/>
    <x v="532"/>
    <x v="0"/>
    <m/>
    <x v="0"/>
    <m/>
    <m/>
    <x v="0"/>
    <x v="0"/>
    <m/>
    <m/>
    <m/>
    <m/>
    <n v="0"/>
    <x v="0"/>
    <s v="RE1"/>
    <e v="#N/A"/>
  </r>
  <r>
    <x v="1"/>
    <x v="533"/>
    <s v="ZS Substation Corrective"/>
    <x v="533"/>
    <x v="0"/>
    <m/>
    <x v="0"/>
    <m/>
    <m/>
    <x v="0"/>
    <x v="0"/>
    <m/>
    <m/>
    <m/>
    <m/>
    <n v="0"/>
    <x v="0"/>
    <s v="Y08J"/>
    <e v="#N/A"/>
  </r>
  <r>
    <x v="1"/>
    <x v="534"/>
    <s v="ZS Substation Corrective"/>
    <x v="534"/>
    <x v="709"/>
    <s v="X136"/>
    <x v="0"/>
    <m/>
    <m/>
    <x v="0"/>
    <x v="0"/>
    <m/>
    <m/>
    <m/>
    <m/>
    <n v="1"/>
    <x v="0"/>
    <s v="Y086X136"/>
    <s v="SW019902"/>
  </r>
  <r>
    <x v="1"/>
    <x v="535"/>
    <s v="ZS Substation Corrective"/>
    <x v="535"/>
    <x v="710"/>
    <s v="X13A"/>
    <x v="0"/>
    <m/>
    <m/>
    <x v="0"/>
    <x v="0"/>
    <m/>
    <m/>
    <m/>
    <m/>
    <n v="1"/>
    <x v="0"/>
    <s v="Y08AX13A"/>
    <s v="SW019904"/>
  </r>
  <r>
    <x v="1"/>
    <x v="536"/>
    <s v="ZS Substation Corrective"/>
    <x v="536"/>
    <x v="711"/>
    <s v="X137"/>
    <x v="0"/>
    <m/>
    <m/>
    <x v="0"/>
    <x v="0"/>
    <m/>
    <m/>
    <m/>
    <m/>
    <n v="1"/>
    <x v="0"/>
    <s v="Y087X137"/>
    <s v="SW019902"/>
  </r>
  <r>
    <x v="1"/>
    <x v="537"/>
    <s v="ZS Substation Corrective"/>
    <x v="537"/>
    <x v="712"/>
    <s v="X138"/>
    <x v="0"/>
    <m/>
    <m/>
    <x v="0"/>
    <x v="0"/>
    <m/>
    <m/>
    <m/>
    <m/>
    <n v="1"/>
    <x v="0"/>
    <s v="Y088X138"/>
    <s v="SW019902"/>
  </r>
  <r>
    <x v="1"/>
    <x v="538"/>
    <s v="ZS Substation Corrective"/>
    <x v="538"/>
    <x v="713"/>
    <s v="X12Y"/>
    <x v="0"/>
    <m/>
    <m/>
    <x v="0"/>
    <x v="0"/>
    <m/>
    <m/>
    <m/>
    <m/>
    <n v="1"/>
    <x v="0"/>
    <s v="Y07YX12Y"/>
    <s v="AX019901"/>
  </r>
  <r>
    <x v="1"/>
    <x v="539"/>
    <s v="ZS Substation Corrective"/>
    <x v="539"/>
    <x v="0"/>
    <m/>
    <x v="0"/>
    <m/>
    <m/>
    <x v="0"/>
    <x v="0"/>
    <m/>
    <m/>
    <m/>
    <m/>
    <n v="0"/>
    <x v="0"/>
    <s v="Y08G"/>
    <e v="#N/A"/>
  </r>
  <r>
    <x v="1"/>
    <x v="540"/>
    <s v="ZS Substation Corrective"/>
    <x v="540"/>
    <x v="714"/>
    <s v="X13E"/>
    <x v="0"/>
    <m/>
    <m/>
    <x v="0"/>
    <x v="0"/>
    <m/>
    <m/>
    <m/>
    <m/>
    <n v="1"/>
    <x v="0"/>
    <s v="Y08DX13E"/>
    <s v="ZX019902"/>
  </r>
  <r>
    <x v="1"/>
    <x v="541"/>
    <s v="ZS Substation Corrective"/>
    <x v="541"/>
    <x v="715"/>
    <s v="X131"/>
    <x v="0"/>
    <m/>
    <m/>
    <x v="0"/>
    <x v="0"/>
    <m/>
    <m/>
    <m/>
    <m/>
    <n v="1"/>
    <x v="0"/>
    <s v="Y080X131"/>
    <s v="CP010101"/>
  </r>
  <r>
    <x v="1"/>
    <x v="542"/>
    <s v="ZS Substation Corrective"/>
    <x v="542"/>
    <x v="716"/>
    <s v="X133"/>
    <x v="0"/>
    <m/>
    <m/>
    <x v="0"/>
    <x v="0"/>
    <m/>
    <m/>
    <m/>
    <m/>
    <n v="1"/>
    <x v="0"/>
    <s v="Y082X133"/>
    <s v="CP010101"/>
  </r>
  <r>
    <x v="1"/>
    <x v="543"/>
    <s v="ZS Substation Corrective"/>
    <x v="543"/>
    <x v="717"/>
    <s v="X132"/>
    <x v="0"/>
    <m/>
    <m/>
    <x v="0"/>
    <x v="0"/>
    <m/>
    <m/>
    <m/>
    <m/>
    <n v="1"/>
    <x v="0"/>
    <s v="Y081X132"/>
    <s v="CP010101"/>
  </r>
  <r>
    <x v="1"/>
    <x v="544"/>
    <s v="ZS Substation Corrective"/>
    <x v="544"/>
    <x v="718"/>
    <s v="X130"/>
    <x v="0"/>
    <m/>
    <m/>
    <x v="0"/>
    <x v="0"/>
    <m/>
    <m/>
    <m/>
    <m/>
    <n v="1"/>
    <x v="0"/>
    <s v="Y07ZX130"/>
    <s v="AX029901"/>
  </r>
  <r>
    <x v="1"/>
    <x v="545"/>
    <s v="ZS Substation Corrective"/>
    <x v="545"/>
    <x v="0"/>
    <m/>
    <x v="0"/>
    <m/>
    <m/>
    <x v="0"/>
    <x v="0"/>
    <m/>
    <m/>
    <m/>
    <m/>
    <n v="0"/>
    <x v="0"/>
    <s v="Y08L"/>
    <e v="#N/A"/>
  </r>
  <r>
    <x v="1"/>
    <x v="546"/>
    <s v="ZS Substation Corrective"/>
    <x v="546"/>
    <x v="719"/>
    <s v="X13C"/>
    <x v="0"/>
    <m/>
    <m/>
    <x v="0"/>
    <x v="0"/>
    <m/>
    <m/>
    <m/>
    <m/>
    <n v="1"/>
    <x v="0"/>
    <s v="Y08CX13C"/>
    <s v="SW029901"/>
  </r>
  <r>
    <x v="1"/>
    <x v="547"/>
    <s v="ZS Substation Corrective"/>
    <x v="547"/>
    <x v="720"/>
    <s v="X135"/>
    <x v="0"/>
    <m/>
    <m/>
    <x v="0"/>
    <x v="0"/>
    <m/>
    <m/>
    <m/>
    <m/>
    <n v="1"/>
    <x v="0"/>
    <s v="Y085X135"/>
    <s v="SW019901"/>
  </r>
  <r>
    <x v="1"/>
    <x v="548"/>
    <s v="ZS Substation Corrective"/>
    <x v="548"/>
    <x v="716"/>
    <s v="X133"/>
    <x v="0"/>
    <m/>
    <m/>
    <x v="0"/>
    <x v="0"/>
    <m/>
    <m/>
    <m/>
    <m/>
    <n v="2"/>
    <x v="0"/>
    <s v="Y084X133"/>
    <s v="SW019901"/>
  </r>
  <r>
    <x v="1"/>
    <x v="549"/>
    <s v="ZS Substation Corrective"/>
    <x v="549"/>
    <x v="0"/>
    <m/>
    <x v="0"/>
    <m/>
    <m/>
    <x v="0"/>
    <x v="0"/>
    <m/>
    <m/>
    <m/>
    <m/>
    <n v="0"/>
    <x v="0"/>
    <s v="Y08M"/>
    <e v="#N/A"/>
  </r>
  <r>
    <x v="1"/>
    <x v="550"/>
    <s v="ZS Substation Corrective"/>
    <x v="550"/>
    <x v="721"/>
    <s v="X13F"/>
    <x v="0"/>
    <m/>
    <m/>
    <x v="0"/>
    <x v="0"/>
    <m/>
    <m/>
    <m/>
    <m/>
    <n v="1"/>
    <x v="0"/>
    <s v="Y08EX13F"/>
    <s v="ZX029901"/>
  </r>
  <r>
    <x v="1"/>
    <x v="551"/>
    <s v="ZS Substation Corrective"/>
    <x v="551"/>
    <x v="0"/>
    <m/>
    <x v="0"/>
    <m/>
    <m/>
    <x v="0"/>
    <x v="0"/>
    <m/>
    <m/>
    <m/>
    <m/>
    <n v="0"/>
    <x v="0"/>
    <s v="Y08I"/>
    <e v="#N/A"/>
  </r>
  <r>
    <x v="1"/>
    <x v="552"/>
    <s v="ZS Substation Corrective"/>
    <x v="552"/>
    <x v="722"/>
    <s v="X134"/>
    <x v="0"/>
    <m/>
    <m/>
    <x v="0"/>
    <x v="0"/>
    <m/>
    <m/>
    <m/>
    <m/>
    <n v="1"/>
    <x v="0"/>
    <s v="Y083X134"/>
    <s v="DV019901"/>
  </r>
  <r>
    <x v="1"/>
    <x v="553"/>
    <s v="ZS Substation Corrective"/>
    <x v="553"/>
    <x v="723"/>
    <s v="X139"/>
    <x v="0"/>
    <m/>
    <m/>
    <x v="0"/>
    <x v="0"/>
    <m/>
    <m/>
    <m/>
    <m/>
    <n v="1"/>
    <x v="0"/>
    <s v="Y089X139"/>
    <s v="SW019903"/>
  </r>
  <r>
    <x v="1"/>
    <x v="554"/>
    <s v="ZS Substation Corrective"/>
    <x v="554"/>
    <x v="0"/>
    <m/>
    <x v="0"/>
    <m/>
    <m/>
    <x v="0"/>
    <x v="0"/>
    <m/>
    <m/>
    <m/>
    <m/>
    <n v="0"/>
    <x v="0"/>
    <s v="Y08H"/>
    <e v="#N/A"/>
  </r>
  <r>
    <x v="1"/>
    <x v="555"/>
    <s v="ZS Substation Corrective"/>
    <x v="555"/>
    <x v="0"/>
    <m/>
    <x v="0"/>
    <m/>
    <m/>
    <x v="0"/>
    <x v="0"/>
    <m/>
    <m/>
    <m/>
    <m/>
    <n v="0"/>
    <x v="0"/>
    <s v="Y08F"/>
    <e v="#N/A"/>
  </r>
  <r>
    <x v="1"/>
    <x v="141"/>
    <s v="ZS Substation Corrective"/>
    <x v="141"/>
    <x v="724"/>
    <s v="X0X3"/>
    <x v="0"/>
    <m/>
    <m/>
    <x v="2"/>
    <x v="16"/>
    <s v="{broken}"/>
    <s v="(operations)"/>
    <m/>
    <m/>
    <n v="1"/>
    <x v="0"/>
    <s v="Y013X0X3"/>
    <s v="CB042602"/>
  </r>
  <r>
    <x v="1"/>
    <x v="556"/>
    <s v="ZS Substation Corrective"/>
    <x v="556"/>
    <x v="0"/>
    <m/>
    <x v="0"/>
    <m/>
    <m/>
    <x v="0"/>
    <x v="0"/>
    <m/>
    <m/>
    <m/>
    <m/>
    <n v="0"/>
    <x v="0"/>
    <s v="Y090"/>
    <e v="#N/A"/>
  </r>
  <r>
    <x v="1"/>
    <x v="333"/>
    <s v="ZS Substation Corrective"/>
    <x v="333"/>
    <x v="724"/>
    <s v="X0X3"/>
    <x v="0"/>
    <m/>
    <m/>
    <x v="2"/>
    <x v="16"/>
    <s v="{broken}"/>
    <s v="(operations)"/>
    <m/>
    <m/>
    <n v="2"/>
    <x v="0"/>
    <s v="Y06KX0X3"/>
    <s v="CB041701"/>
  </r>
  <r>
    <x v="1"/>
    <x v="141"/>
    <s v="ZS Substation Corrective"/>
    <x v="141"/>
    <x v="725"/>
    <s v="X0X4"/>
    <x v="0"/>
    <m/>
    <m/>
    <x v="2"/>
    <x v="16"/>
    <s v="{broken}"/>
    <s v="(operations)"/>
    <m/>
    <m/>
    <n v="1"/>
    <x v="0"/>
    <s v="Y013X0X4"/>
    <s v="CB042602"/>
  </r>
  <r>
    <x v="1"/>
    <x v="333"/>
    <s v="ZS Substation Corrective"/>
    <x v="333"/>
    <x v="725"/>
    <s v="X0X4"/>
    <x v="0"/>
    <m/>
    <m/>
    <x v="2"/>
    <x v="16"/>
    <s v="{broken}"/>
    <s v="(operations)"/>
    <m/>
    <m/>
    <n v="2"/>
    <x v="0"/>
    <s v="Y06KX0X4"/>
    <s v="CB041701"/>
  </r>
  <r>
    <x v="0"/>
    <x v="557"/>
    <s v="ZS Substation Corrective"/>
    <x v="557"/>
    <x v="0"/>
    <m/>
    <x v="0"/>
    <m/>
    <m/>
    <x v="0"/>
    <x v="0"/>
    <m/>
    <m/>
    <m/>
    <m/>
    <n v="0"/>
    <x v="0"/>
    <s v="RTX1"/>
    <e v="#N/A"/>
  </r>
  <r>
    <x v="1"/>
    <x v="230"/>
    <s v="ZS Substation Corrective"/>
    <x v="230"/>
    <x v="726"/>
    <s v="X0X5"/>
    <x v="0"/>
    <m/>
    <m/>
    <x v="2"/>
    <x v="16"/>
    <s v="{broken}"/>
    <s v="(any reason)"/>
    <m/>
    <m/>
    <n v="1"/>
    <x v="0"/>
    <s v="Y076X0X5"/>
    <s v="CB040104"/>
  </r>
  <r>
    <x v="1"/>
    <x v="183"/>
    <s v="ZS Substation Corrective"/>
    <x v="183"/>
    <x v="726"/>
    <s v="X0X5"/>
    <x v="0"/>
    <m/>
    <m/>
    <x v="2"/>
    <x v="16"/>
    <s v="{broken}"/>
    <s v="(any reason)"/>
    <m/>
    <m/>
    <n v="2"/>
    <x v="0"/>
    <s v="Y077X0X5"/>
    <s v="CB040104"/>
  </r>
  <r>
    <x v="1"/>
    <x v="227"/>
    <s v="ZS Substation Corrective"/>
    <x v="227"/>
    <x v="726"/>
    <s v="X0X5"/>
    <x v="0"/>
    <m/>
    <m/>
    <x v="2"/>
    <x v="16"/>
    <s v="{broken}"/>
    <s v="(any reason)"/>
    <m/>
    <m/>
    <n v="3"/>
    <x v="0"/>
    <s v="Y06VX0X5"/>
    <s v="CB019902"/>
  </r>
  <r>
    <x v="1"/>
    <x v="333"/>
    <s v="ZS Substation Corrective"/>
    <x v="333"/>
    <x v="726"/>
    <s v="X0X5"/>
    <x v="0"/>
    <m/>
    <m/>
    <x v="2"/>
    <x v="16"/>
    <s v="{broken}"/>
    <s v="(any reason)"/>
    <m/>
    <m/>
    <n v="4"/>
    <x v="0"/>
    <s v="Y06KX0X5"/>
    <s v="CB040501"/>
  </r>
  <r>
    <x v="1"/>
    <x v="558"/>
    <s v="ZS Substation Preventative"/>
    <x v="558"/>
    <x v="0"/>
    <m/>
    <x v="0"/>
    <m/>
    <m/>
    <x v="4"/>
    <x v="0"/>
    <m/>
    <m/>
    <m/>
    <m/>
    <n v="0"/>
    <x v="0"/>
    <s v="Z130"/>
    <e v="#N/A"/>
  </r>
  <r>
    <x v="1"/>
    <x v="559"/>
    <s v="ZS Substation Preventative"/>
    <x v="559"/>
    <x v="0"/>
    <m/>
    <x v="0"/>
    <m/>
    <m/>
    <x v="4"/>
    <x v="0"/>
    <m/>
    <m/>
    <m/>
    <m/>
    <n v="0"/>
    <x v="0"/>
    <s v="Z131"/>
    <e v="#N/A"/>
  </r>
  <r>
    <x v="1"/>
    <x v="560"/>
    <s v="ZS Substation Preventative"/>
    <x v="560"/>
    <x v="0"/>
    <m/>
    <x v="0"/>
    <m/>
    <m/>
    <x v="4"/>
    <x v="0"/>
    <m/>
    <m/>
    <m/>
    <m/>
    <n v="0"/>
    <x v="0"/>
    <s v="Z132"/>
    <e v="#N/A"/>
  </r>
  <r>
    <x v="1"/>
    <x v="561"/>
    <s v="ZS Substation Preventative"/>
    <x v="561"/>
    <x v="0"/>
    <m/>
    <x v="0"/>
    <m/>
    <m/>
    <x v="4"/>
    <x v="0"/>
    <m/>
    <m/>
    <m/>
    <m/>
    <n v="0"/>
    <x v="0"/>
    <s v="Z133"/>
    <e v="#N/A"/>
  </r>
  <r>
    <x v="1"/>
    <x v="562"/>
    <s v="ZS Substation Preventative"/>
    <x v="562"/>
    <x v="0"/>
    <m/>
    <x v="0"/>
    <m/>
    <m/>
    <x v="4"/>
    <x v="0"/>
    <m/>
    <m/>
    <m/>
    <m/>
    <n v="0"/>
    <x v="0"/>
    <s v="Z216"/>
    <e v="#N/A"/>
  </r>
  <r>
    <x v="1"/>
    <x v="563"/>
    <s v="ZS Substation Corrective"/>
    <x v="563"/>
    <x v="727"/>
    <s v="X0QQ"/>
    <x v="0"/>
    <m/>
    <m/>
    <x v="0"/>
    <x v="0"/>
    <m/>
    <m/>
    <m/>
    <m/>
    <n v="1"/>
    <x v="0"/>
    <s v="Y03NX0QQ"/>
    <s v="PC030101"/>
  </r>
  <r>
    <x v="1"/>
    <x v="563"/>
    <s v="ZS Substation Corrective"/>
    <x v="563"/>
    <x v="728"/>
    <s v="X0QR"/>
    <x v="0"/>
    <m/>
    <m/>
    <x v="0"/>
    <x v="0"/>
    <m/>
    <m/>
    <m/>
    <m/>
    <n v="1"/>
    <x v="0"/>
    <s v="Y03NX0QR"/>
    <s v="PC030101"/>
  </r>
  <r>
    <x v="0"/>
    <x v="564"/>
    <s v="ZS Substation Corrective"/>
    <x v="564"/>
    <x v="0"/>
    <m/>
    <x v="0"/>
    <m/>
    <m/>
    <x v="0"/>
    <x v="0"/>
    <m/>
    <m/>
    <m/>
    <m/>
    <n v="0"/>
    <x v="0"/>
    <s v="SD1"/>
    <e v="#N/A"/>
  </r>
  <r>
    <x v="0"/>
    <x v="565"/>
    <s v="ZS Substation Corrective"/>
    <x v="565"/>
    <x v="0"/>
    <m/>
    <x v="0"/>
    <m/>
    <m/>
    <x v="0"/>
    <x v="0"/>
    <m/>
    <m/>
    <m/>
    <m/>
    <n v="0"/>
    <x v="0"/>
    <s v="SD5"/>
    <e v="#N/A"/>
  </r>
  <r>
    <x v="0"/>
    <x v="566"/>
    <s v="ZS Substation Corrective"/>
    <x v="566"/>
    <x v="0"/>
    <m/>
    <x v="0"/>
    <m/>
    <m/>
    <x v="0"/>
    <x v="0"/>
    <m/>
    <m/>
    <m/>
    <m/>
    <n v="0"/>
    <x v="0"/>
    <s v="SD2"/>
    <e v="#N/A"/>
  </r>
  <r>
    <x v="0"/>
    <x v="567"/>
    <s v="ZS Substation Corrective"/>
    <x v="567"/>
    <x v="0"/>
    <m/>
    <x v="0"/>
    <m/>
    <m/>
    <x v="0"/>
    <x v="0"/>
    <m/>
    <m/>
    <m/>
    <m/>
    <n v="0"/>
    <x v="0"/>
    <s v="SD3"/>
    <e v="#N/A"/>
  </r>
  <r>
    <x v="0"/>
    <x v="568"/>
    <s v="ZS Substation Corrective"/>
    <x v="568"/>
    <x v="0"/>
    <m/>
    <x v="0"/>
    <m/>
    <m/>
    <x v="0"/>
    <x v="0"/>
    <m/>
    <m/>
    <m/>
    <m/>
    <n v="0"/>
    <x v="0"/>
    <s v="SD4"/>
    <e v="#N/A"/>
  </r>
  <r>
    <x v="0"/>
    <x v="569"/>
    <s v="ZS Substation Corrective"/>
    <x v="569"/>
    <x v="0"/>
    <m/>
    <x v="0"/>
    <m/>
    <m/>
    <x v="0"/>
    <x v="0"/>
    <m/>
    <m/>
    <m/>
    <m/>
    <n v="0"/>
    <x v="0"/>
    <s v="SD12"/>
    <e v="#N/A"/>
  </r>
  <r>
    <x v="0"/>
    <x v="570"/>
    <s v="ZS Substation Corrective"/>
    <x v="570"/>
    <x v="0"/>
    <m/>
    <x v="0"/>
    <m/>
    <m/>
    <x v="0"/>
    <x v="0"/>
    <m/>
    <m/>
    <m/>
    <m/>
    <n v="0"/>
    <x v="0"/>
    <s v="SD6"/>
    <e v="#N/A"/>
  </r>
  <r>
    <x v="1"/>
    <x v="571"/>
    <s v="ZS Substation Corrective"/>
    <x v="571"/>
    <x v="303"/>
    <s v="X12A"/>
    <x v="0"/>
    <m/>
    <m/>
    <x v="0"/>
    <x v="0"/>
    <m/>
    <m/>
    <m/>
    <m/>
    <n v="2"/>
    <x v="0"/>
    <s v="Y07SX12A"/>
    <s v="CT039901"/>
  </r>
  <r>
    <x v="1"/>
    <x v="572"/>
    <s v="ZS Substation Corrective"/>
    <x v="572"/>
    <x v="729"/>
    <s v="X0XL"/>
    <x v="0"/>
    <m/>
    <m/>
    <x v="0"/>
    <x v="0"/>
    <m/>
    <m/>
    <m/>
    <m/>
    <n v="1"/>
    <x v="0"/>
    <s v="Y072X0XL"/>
    <s v="VT029901"/>
  </r>
  <r>
    <x v="1"/>
    <x v="230"/>
    <s v="ZS Substation Corrective"/>
    <x v="230"/>
    <x v="730"/>
    <s v="X0X6"/>
    <x v="0"/>
    <m/>
    <m/>
    <x v="2"/>
    <x v="16"/>
    <s v="{leaking}"/>
    <s v="(any reason)"/>
    <m/>
    <m/>
    <n v="1"/>
    <x v="0"/>
    <s v="Y076X0X6"/>
    <s v="CB040104"/>
  </r>
  <r>
    <x v="1"/>
    <x v="183"/>
    <s v="ZS Substation Corrective"/>
    <x v="183"/>
    <x v="730"/>
    <s v="X0X6"/>
    <x v="0"/>
    <m/>
    <m/>
    <x v="2"/>
    <x v="16"/>
    <s v="{leaking}"/>
    <s v="(any reason)"/>
    <m/>
    <m/>
    <n v="2"/>
    <x v="0"/>
    <s v="Y077X0X6"/>
    <s v="CB040104"/>
  </r>
  <r>
    <x v="1"/>
    <x v="227"/>
    <s v="ZS Substation Corrective"/>
    <x v="227"/>
    <x v="730"/>
    <s v="X0X6"/>
    <x v="0"/>
    <m/>
    <m/>
    <x v="2"/>
    <x v="16"/>
    <s v="{leaking}"/>
    <s v="(any reason)"/>
    <m/>
    <m/>
    <n v="3"/>
    <x v="0"/>
    <s v="Y06VX0X6"/>
    <s v="CB019902"/>
  </r>
  <r>
    <x v="1"/>
    <x v="573"/>
    <s v="ZS Substation Corrective"/>
    <x v="573"/>
    <x v="731"/>
    <s v="X0X7"/>
    <x v="0"/>
    <m/>
    <m/>
    <x v="2"/>
    <x v="7"/>
    <s v="{broken}"/>
    <s v="(any reason)"/>
    <m/>
    <m/>
    <n v="1"/>
    <x v="0"/>
    <s v="Y07FX0X7"/>
    <s v="CB011901"/>
  </r>
  <r>
    <x v="1"/>
    <x v="137"/>
    <s v="ZS Substation Corrective"/>
    <x v="137"/>
    <x v="732"/>
    <s v="X13D"/>
    <x v="0"/>
    <m/>
    <m/>
    <x v="0"/>
    <x v="0"/>
    <m/>
    <m/>
    <m/>
    <m/>
    <n v="1"/>
    <x v="0"/>
    <s v="Y03PX13D"/>
    <s v="SW029901"/>
  </r>
  <r>
    <x v="1"/>
    <x v="365"/>
    <s v="ZS Substation Corrective"/>
    <x v="365"/>
    <x v="731"/>
    <s v="X0X7"/>
    <x v="0"/>
    <m/>
    <m/>
    <x v="2"/>
    <x v="7"/>
    <s v="{broken}"/>
    <s v="(any reason)"/>
    <m/>
    <m/>
    <n v="2"/>
    <x v="0"/>
    <s v="Y02MX0X7"/>
    <s v="CB012001"/>
  </r>
  <r>
    <x v="1"/>
    <x v="365"/>
    <s v="ZS Substation Corrective"/>
    <x v="365"/>
    <x v="733"/>
    <s v="X0X8"/>
    <x v="0"/>
    <m/>
    <m/>
    <x v="2"/>
    <x v="7"/>
    <s v="{broken}"/>
    <s v="(any reason)"/>
    <m/>
    <m/>
    <n v="1"/>
    <x v="0"/>
    <s v="Y02MX0X8"/>
    <s v="CB012001"/>
  </r>
  <r>
    <x v="1"/>
    <x v="445"/>
    <s v="ZS Substation Corrective"/>
    <x v="445"/>
    <x v="734"/>
    <s v="X0X9"/>
    <x v="0"/>
    <m/>
    <m/>
    <x v="2"/>
    <x v="14"/>
    <s v="{broken}"/>
    <s v="(any reason)"/>
    <m/>
    <m/>
    <n v="1"/>
    <x v="0"/>
    <s v="Y06LX0X9"/>
    <s v="CB011901"/>
  </r>
  <r>
    <x v="1"/>
    <x v="469"/>
    <s v="ZS Substation Corrective"/>
    <x v="469"/>
    <x v="735"/>
    <s v="X0XC"/>
    <x v="0"/>
    <m/>
    <m/>
    <x v="2"/>
    <x v="5"/>
    <s v="{broken}"/>
    <s v="(any reason)"/>
    <m/>
    <m/>
    <n v="1"/>
    <x v="0"/>
    <s v="Y03FX0XC"/>
    <s v="CB049903"/>
  </r>
  <r>
    <x v="1"/>
    <x v="137"/>
    <s v="ZS Substation Corrective"/>
    <x v="137"/>
    <x v="736"/>
    <s v="X0RH"/>
    <x v="0"/>
    <m/>
    <m/>
    <x v="0"/>
    <x v="0"/>
    <m/>
    <m/>
    <m/>
    <m/>
    <n v="1"/>
    <x v="0"/>
    <s v="Y03PX0RH"/>
    <s v="VT049901"/>
  </r>
  <r>
    <x v="1"/>
    <x v="574"/>
    <s v="ZS Substation Corrective"/>
    <x v="574"/>
    <x v="737"/>
    <s v="X0QW"/>
    <x v="0"/>
    <m/>
    <m/>
    <x v="0"/>
    <x v="0"/>
    <m/>
    <m/>
    <m/>
    <m/>
    <n v="1"/>
    <x v="0"/>
    <s v="Y03QX0QW"/>
    <s v="VT049901"/>
  </r>
  <r>
    <x v="1"/>
    <x v="574"/>
    <s v="ZS Substation Corrective"/>
    <x v="574"/>
    <x v="738"/>
    <s v="X11J"/>
    <x v="0"/>
    <m/>
    <m/>
    <x v="0"/>
    <x v="0"/>
    <m/>
    <m/>
    <m/>
    <m/>
    <n v="1"/>
    <x v="0"/>
    <s v="Y03QX11J"/>
    <s v="VT049901"/>
  </r>
  <r>
    <x v="1"/>
    <x v="574"/>
    <s v="ZS Substation Corrective"/>
    <x v="574"/>
    <x v="739"/>
    <s v="X0RJ"/>
    <x v="0"/>
    <m/>
    <m/>
    <x v="0"/>
    <x v="0"/>
    <m/>
    <m/>
    <m/>
    <m/>
    <n v="1"/>
    <x v="0"/>
    <s v="Y03QX0RJ"/>
    <s v="VT049901"/>
  </r>
  <r>
    <x v="1"/>
    <x v="575"/>
    <s v="ZS Substation Corrective"/>
    <x v="575"/>
    <x v="740"/>
    <s v="X0XF"/>
    <x v="0"/>
    <m/>
    <m/>
    <x v="2"/>
    <x v="5"/>
    <s v="{broken}"/>
    <s v="(any reason)"/>
    <m/>
    <m/>
    <n v="1"/>
    <x v="0"/>
    <s v="Y03JX0XF"/>
    <s v="CB049903"/>
  </r>
  <r>
    <x v="1"/>
    <x v="457"/>
    <s v="ZS Substation Corrective"/>
    <x v="457"/>
    <x v="741"/>
    <s v="X0XT"/>
    <x v="0"/>
    <m/>
    <m/>
    <x v="2"/>
    <x v="5"/>
    <s v="{broken}"/>
    <s v="(any reason)"/>
    <m/>
    <m/>
    <n v="1"/>
    <x v="0"/>
    <s v="Y06JX0XT"/>
    <s v="CB011901"/>
  </r>
  <r>
    <x v="0"/>
    <x v="576"/>
    <s v="ZS Substation Corrective"/>
    <x v="576"/>
    <x v="0"/>
    <m/>
    <x v="0"/>
    <m/>
    <m/>
    <x v="2"/>
    <x v="0"/>
    <m/>
    <m/>
    <m/>
    <m/>
    <n v="0"/>
    <x v="0"/>
    <m/>
    <m/>
  </r>
  <r>
    <x v="0"/>
    <x v="577"/>
    <s v="ZS Substation Corrective"/>
    <x v="577"/>
    <x v="0"/>
    <m/>
    <x v="0"/>
    <m/>
    <m/>
    <x v="2"/>
    <x v="0"/>
    <m/>
    <m/>
    <m/>
    <m/>
    <n v="0"/>
    <x v="0"/>
    <m/>
    <m/>
  </r>
  <r>
    <x v="0"/>
    <x v="578"/>
    <s v="ZS Substation Corrective"/>
    <x v="578"/>
    <x v="0"/>
    <m/>
    <x v="0"/>
    <m/>
    <m/>
    <x v="2"/>
    <x v="0"/>
    <m/>
    <m/>
    <m/>
    <m/>
    <n v="0"/>
    <x v="0"/>
    <m/>
    <m/>
  </r>
  <r>
    <x v="0"/>
    <x v="579"/>
    <s v="ZS Substation Corrective"/>
    <x v="579"/>
    <x v="0"/>
    <m/>
    <x v="0"/>
    <m/>
    <m/>
    <x v="2"/>
    <x v="0"/>
    <m/>
    <m/>
    <m/>
    <m/>
    <n v="0"/>
    <x v="0"/>
    <m/>
    <m/>
  </r>
  <r>
    <x v="0"/>
    <x v="580"/>
    <s v="ZS Substation Corrective"/>
    <x v="580"/>
    <x v="0"/>
    <m/>
    <x v="0"/>
    <m/>
    <m/>
    <x v="2"/>
    <x v="0"/>
    <m/>
    <m/>
    <m/>
    <m/>
    <n v="0"/>
    <x v="0"/>
    <m/>
    <m/>
  </r>
  <r>
    <x v="0"/>
    <x v="581"/>
    <s v="ZS Substation Corrective"/>
    <x v="581"/>
    <x v="0"/>
    <m/>
    <x v="0"/>
    <m/>
    <m/>
    <x v="2"/>
    <x v="0"/>
    <m/>
    <m/>
    <m/>
    <m/>
    <n v="0"/>
    <x v="0"/>
    <m/>
    <m/>
  </r>
  <r>
    <x v="0"/>
    <x v="582"/>
    <s v="ZS Substation Corrective"/>
    <x v="582"/>
    <x v="0"/>
    <m/>
    <x v="0"/>
    <m/>
    <m/>
    <x v="2"/>
    <x v="0"/>
    <m/>
    <m/>
    <m/>
    <m/>
    <n v="0"/>
    <x v="0"/>
    <m/>
    <m/>
  </r>
  <r>
    <x v="0"/>
    <x v="583"/>
    <s v="ZS Substation Corrective"/>
    <x v="583"/>
    <x v="0"/>
    <m/>
    <x v="0"/>
    <m/>
    <m/>
    <x v="2"/>
    <x v="0"/>
    <m/>
    <m/>
    <m/>
    <m/>
    <n v="0"/>
    <x v="0"/>
    <m/>
    <m/>
  </r>
  <r>
    <x v="0"/>
    <x v="584"/>
    <s v="ZS Substation Corrective"/>
    <x v="584"/>
    <x v="0"/>
    <m/>
    <x v="0"/>
    <m/>
    <m/>
    <x v="2"/>
    <x v="0"/>
    <m/>
    <m/>
    <m/>
    <m/>
    <n v="0"/>
    <x v="0"/>
    <m/>
    <m/>
  </r>
  <r>
    <x v="0"/>
    <x v="585"/>
    <s v="ZS Substation Corrective"/>
    <x v="585"/>
    <x v="0"/>
    <m/>
    <x v="0"/>
    <m/>
    <m/>
    <x v="2"/>
    <x v="0"/>
    <m/>
    <m/>
    <m/>
    <m/>
    <n v="0"/>
    <x v="0"/>
    <m/>
    <m/>
  </r>
  <r>
    <x v="0"/>
    <x v="586"/>
    <s v="ZS Substation Corrective"/>
    <x v="586"/>
    <x v="0"/>
    <m/>
    <x v="0"/>
    <m/>
    <m/>
    <x v="2"/>
    <x v="0"/>
    <m/>
    <m/>
    <m/>
    <m/>
    <n v="0"/>
    <x v="0"/>
    <m/>
    <m/>
  </r>
  <r>
    <x v="0"/>
    <x v="587"/>
    <s v="ZS Substation Corrective"/>
    <x v="587"/>
    <x v="0"/>
    <m/>
    <x v="0"/>
    <m/>
    <m/>
    <x v="2"/>
    <x v="0"/>
    <m/>
    <m/>
    <m/>
    <m/>
    <n v="0"/>
    <x v="0"/>
    <m/>
    <m/>
  </r>
  <r>
    <x v="0"/>
    <x v="588"/>
    <s v="ZS Substation Corrective"/>
    <x v="588"/>
    <x v="0"/>
    <m/>
    <x v="0"/>
    <m/>
    <m/>
    <x v="2"/>
    <x v="0"/>
    <m/>
    <m/>
    <m/>
    <m/>
    <n v="0"/>
    <x v="0"/>
    <m/>
    <m/>
  </r>
  <r>
    <x v="0"/>
    <x v="589"/>
    <s v="ZS Substation Corrective"/>
    <x v="589"/>
    <x v="0"/>
    <m/>
    <x v="0"/>
    <m/>
    <m/>
    <x v="2"/>
    <x v="0"/>
    <m/>
    <m/>
    <m/>
    <m/>
    <n v="0"/>
    <x v="0"/>
    <m/>
    <m/>
  </r>
  <r>
    <x v="0"/>
    <x v="590"/>
    <s v="ZS Substation Corrective"/>
    <x v="590"/>
    <x v="0"/>
    <m/>
    <x v="0"/>
    <m/>
    <m/>
    <x v="2"/>
    <x v="0"/>
    <m/>
    <m/>
    <m/>
    <m/>
    <n v="0"/>
    <x v="0"/>
    <m/>
    <m/>
  </r>
  <r>
    <x v="0"/>
    <x v="591"/>
    <s v="ZS Substation Corrective"/>
    <x v="591"/>
    <x v="0"/>
    <m/>
    <x v="0"/>
    <m/>
    <m/>
    <x v="2"/>
    <x v="0"/>
    <m/>
    <m/>
    <m/>
    <m/>
    <n v="0"/>
    <x v="0"/>
    <m/>
    <m/>
  </r>
  <r>
    <x v="0"/>
    <x v="592"/>
    <s v="ZS Substation Corrective"/>
    <x v="592"/>
    <x v="0"/>
    <m/>
    <x v="0"/>
    <m/>
    <m/>
    <x v="2"/>
    <x v="0"/>
    <m/>
    <m/>
    <m/>
    <m/>
    <n v="0"/>
    <x v="0"/>
    <m/>
    <m/>
  </r>
  <r>
    <x v="0"/>
    <x v="593"/>
    <s v="ZS Substation Corrective"/>
    <x v="593"/>
    <x v="0"/>
    <m/>
    <x v="0"/>
    <m/>
    <m/>
    <x v="2"/>
    <x v="0"/>
    <m/>
    <m/>
    <m/>
    <m/>
    <n v="0"/>
    <x v="0"/>
    <m/>
    <m/>
  </r>
  <r>
    <x v="0"/>
    <x v="594"/>
    <s v="ZS Substation Corrective"/>
    <x v="594"/>
    <x v="0"/>
    <m/>
    <x v="0"/>
    <m/>
    <m/>
    <x v="2"/>
    <x v="0"/>
    <m/>
    <m/>
    <m/>
    <m/>
    <n v="0"/>
    <x v="0"/>
    <m/>
    <m/>
  </r>
  <r>
    <x v="1"/>
    <x v="595"/>
    <s v="ZS Projects"/>
    <x v="595"/>
    <x v="0"/>
    <m/>
    <x v="0"/>
    <m/>
    <m/>
    <x v="0"/>
    <x v="0"/>
    <m/>
    <m/>
    <m/>
    <m/>
    <n v="0"/>
    <x v="0"/>
    <s v="W000"/>
    <e v="#N/A"/>
  </r>
  <r>
    <x v="0"/>
    <x v="596"/>
    <s v="ZS Substation Corrective"/>
    <x v="596"/>
    <x v="0"/>
    <m/>
    <x v="0"/>
    <m/>
    <m/>
    <x v="0"/>
    <x v="0"/>
    <m/>
    <m/>
    <m/>
    <m/>
    <n v="0"/>
    <x v="0"/>
    <s v="SLD1"/>
    <e v="#N/A"/>
  </r>
  <r>
    <x v="0"/>
    <x v="597"/>
    <s v="ZS Substation Corrective"/>
    <x v="597"/>
    <x v="0"/>
    <m/>
    <x v="0"/>
    <m/>
    <m/>
    <x v="2"/>
    <x v="0"/>
    <m/>
    <m/>
    <m/>
    <m/>
    <n v="0"/>
    <x v="0"/>
    <m/>
    <m/>
  </r>
  <r>
    <x v="0"/>
    <x v="598"/>
    <s v="ZS Substation Corrective"/>
    <x v="598"/>
    <x v="0"/>
    <m/>
    <x v="0"/>
    <m/>
    <m/>
    <x v="2"/>
    <x v="0"/>
    <m/>
    <m/>
    <m/>
    <m/>
    <n v="0"/>
    <x v="0"/>
    <m/>
    <m/>
  </r>
  <r>
    <x v="0"/>
    <x v="599"/>
    <s v="ZS Substation Corrective"/>
    <x v="599"/>
    <x v="0"/>
    <m/>
    <x v="0"/>
    <m/>
    <m/>
    <x v="2"/>
    <x v="13"/>
    <s v="{broken}"/>
    <s v="(any reason)"/>
    <m/>
    <m/>
    <n v="0"/>
    <x v="0"/>
    <s v="CB1"/>
    <e v="#N/A"/>
  </r>
  <r>
    <x v="0"/>
    <x v="600"/>
    <s v="ZS Substation Corrective"/>
    <x v="600"/>
    <x v="0"/>
    <m/>
    <x v="0"/>
    <m/>
    <m/>
    <x v="2"/>
    <x v="0"/>
    <m/>
    <m/>
    <m/>
    <m/>
    <n v="0"/>
    <x v="0"/>
    <s v="CB13"/>
    <e v="#N/A"/>
  </r>
  <r>
    <x v="0"/>
    <x v="601"/>
    <s v="ZS Substation Corrective"/>
    <x v="601"/>
    <x v="0"/>
    <m/>
    <x v="0"/>
    <m/>
    <m/>
    <x v="2"/>
    <x v="3"/>
    <s v="{high resistance}"/>
    <s v="(any reason)"/>
    <m/>
    <m/>
    <n v="0"/>
    <x v="0"/>
    <s v="CB2"/>
    <e v="#N/A"/>
  </r>
  <r>
    <x v="0"/>
    <x v="602"/>
    <s v="ZS Substation Corrective"/>
    <x v="602"/>
    <x v="0"/>
    <m/>
    <x v="0"/>
    <m/>
    <m/>
    <x v="2"/>
    <x v="5"/>
    <s v="{broken}"/>
    <s v="(any reason)"/>
    <m/>
    <m/>
    <n v="0"/>
    <x v="0"/>
    <s v="CB28"/>
    <e v="#N/A"/>
  </r>
  <r>
    <x v="0"/>
    <x v="603"/>
    <s v="ZS Substation Corrective"/>
    <x v="603"/>
    <x v="0"/>
    <m/>
    <x v="0"/>
    <m/>
    <m/>
    <x v="2"/>
    <x v="7"/>
    <s v="{broken}"/>
    <s v="(any reason)"/>
    <m/>
    <m/>
    <n v="0"/>
    <x v="0"/>
    <s v="CB3"/>
    <e v="#N/A"/>
  </r>
  <r>
    <x v="0"/>
    <x v="604"/>
    <s v="ZS Substation Corrective"/>
    <x v="604"/>
    <x v="0"/>
    <m/>
    <x v="0"/>
    <m/>
    <m/>
    <x v="2"/>
    <x v="7"/>
    <s v="{leaking}"/>
    <s v="(any reason)"/>
    <m/>
    <m/>
    <n v="0"/>
    <x v="0"/>
    <s v="CB4"/>
    <e v="#N/A"/>
  </r>
  <r>
    <x v="0"/>
    <x v="605"/>
    <s v="ZS Substation Corrective"/>
    <x v="605"/>
    <x v="0"/>
    <m/>
    <x v="0"/>
    <m/>
    <m/>
    <x v="2"/>
    <x v="3"/>
    <s v="{high resistance}"/>
    <s v="(any reason)"/>
    <m/>
    <m/>
    <n v="0"/>
    <x v="0"/>
    <s v="CB5"/>
    <e v="#N/A"/>
  </r>
  <r>
    <x v="0"/>
    <x v="606"/>
    <s v="ZS Substation Corrective"/>
    <x v="606"/>
    <x v="0"/>
    <m/>
    <x v="0"/>
    <m/>
    <m/>
    <x v="2"/>
    <x v="8"/>
    <s v="{loss of dielectric strength}"/>
    <s v="(any reason)"/>
    <m/>
    <m/>
    <n v="0"/>
    <x v="0"/>
    <s v="CB6"/>
    <e v="#N/A"/>
  </r>
  <r>
    <x v="0"/>
    <x v="607"/>
    <s v="ZS Substation Corrective"/>
    <x v="607"/>
    <x v="0"/>
    <m/>
    <x v="0"/>
    <m/>
    <m/>
    <x v="2"/>
    <x v="8"/>
    <s v="{loss of dielectric strength}"/>
    <s v="(any reason)"/>
    <m/>
    <m/>
    <n v="0"/>
    <x v="0"/>
    <s v="CB6A"/>
    <e v="#N/A"/>
  </r>
  <r>
    <x v="0"/>
    <x v="608"/>
    <s v="ZS Substation Corrective"/>
    <x v="608"/>
    <x v="0"/>
    <m/>
    <x v="0"/>
    <m/>
    <m/>
    <x v="2"/>
    <x v="4"/>
    <s v="{broken}"/>
    <s v="(build up of material)"/>
    <m/>
    <m/>
    <n v="0"/>
    <x v="0"/>
    <s v="CB7"/>
    <e v="#N/A"/>
  </r>
  <r>
    <x v="0"/>
    <x v="609"/>
    <s v="ZS Substation Corrective"/>
    <x v="609"/>
    <x v="0"/>
    <m/>
    <x v="0"/>
    <m/>
    <m/>
    <x v="2"/>
    <x v="4"/>
    <s v="{broken}"/>
    <s v="(any reason)"/>
    <m/>
    <m/>
    <n v="0"/>
    <x v="0"/>
    <s v="CB8"/>
    <e v="#N/A"/>
  </r>
  <r>
    <x v="0"/>
    <x v="610"/>
    <s v="ZS Substation Corrective"/>
    <x v="610"/>
    <x v="0"/>
    <m/>
    <x v="0"/>
    <m/>
    <m/>
    <x v="2"/>
    <x v="7"/>
    <s v="{leaking}"/>
    <s v="(any reason)"/>
    <m/>
    <m/>
    <n v="0"/>
    <x v="0"/>
    <s v="CB9"/>
    <e v="#N/A"/>
  </r>
  <r>
    <x v="0"/>
    <x v="611"/>
    <s v="ZS Substation Corrective"/>
    <x v="611"/>
    <x v="0"/>
    <m/>
    <x v="0"/>
    <m/>
    <m/>
    <x v="2"/>
    <x v="0"/>
    <m/>
    <m/>
    <m/>
    <m/>
    <n v="0"/>
    <x v="0"/>
    <s v="CB14"/>
    <e v="#N/A"/>
  </r>
  <r>
    <x v="0"/>
    <x v="612"/>
    <s v="ZS Substation Corrective"/>
    <x v="612"/>
    <x v="0"/>
    <m/>
    <x v="0"/>
    <m/>
    <m/>
    <x v="2"/>
    <x v="4"/>
    <s v="{broken}"/>
    <s v="(any reason)"/>
    <m/>
    <m/>
    <n v="0"/>
    <x v="0"/>
    <s v="CB12"/>
    <e v="#N/A"/>
  </r>
  <r>
    <x v="1"/>
    <x v="613"/>
    <s v="ZS Substation Corrective"/>
    <x v="613"/>
    <x v="742"/>
    <s v="X01A"/>
    <x v="0"/>
    <m/>
    <m/>
    <x v="4"/>
    <x v="27"/>
    <s v="{loss of dielectric strength}"/>
    <s v="(any reason)"/>
    <m/>
    <m/>
    <n v="1"/>
    <x v="0"/>
    <s v="Y004X01A"/>
    <s v="SB019901"/>
  </r>
  <r>
    <x v="1"/>
    <x v="223"/>
    <s v="ZS Substation Corrective"/>
    <x v="223"/>
    <x v="743"/>
    <s v="X0HH"/>
    <x v="0"/>
    <m/>
    <m/>
    <x v="0"/>
    <x v="0"/>
    <m/>
    <m/>
    <m/>
    <m/>
    <n v="1"/>
    <x v="0"/>
    <s v="Y07XX0HH"/>
    <s v="TC010701"/>
  </r>
  <r>
    <x v="1"/>
    <x v="613"/>
    <s v="ZS Substation Corrective"/>
    <x v="613"/>
    <x v="744"/>
    <s v="X01B"/>
    <x v="0"/>
    <m/>
    <m/>
    <x v="4"/>
    <x v="27"/>
    <s v="{tracking}"/>
    <s v="(surface contamination)"/>
    <m/>
    <m/>
    <n v="1"/>
    <x v="0"/>
    <s v="Y004X01B"/>
    <s v="SB019901"/>
  </r>
  <r>
    <x v="1"/>
    <x v="614"/>
    <s v="ZS Substation Corrective"/>
    <x v="614"/>
    <x v="745"/>
    <s v="X01Y"/>
    <x v="0"/>
    <m/>
    <m/>
    <x v="4"/>
    <x v="27"/>
    <s v="{tracking}"/>
    <s v="(any reason)"/>
    <m/>
    <m/>
    <n v="1"/>
    <x v="0"/>
    <s v="Y06ZX01Y"/>
    <s v="SB019901"/>
  </r>
  <r>
    <x v="1"/>
    <x v="615"/>
    <s v="ZS Substation Corrective"/>
    <x v="615"/>
    <x v="746"/>
    <s v="X0XV"/>
    <x v="0"/>
    <m/>
    <m/>
    <x v="0"/>
    <x v="0"/>
    <m/>
    <m/>
    <m/>
    <m/>
    <n v="1"/>
    <x v="0"/>
    <s v="Y03ZX0XV"/>
    <s v="ER010000"/>
  </r>
  <r>
    <x v="1"/>
    <x v="615"/>
    <s v="ZS Substation Corrective"/>
    <x v="615"/>
    <x v="747"/>
    <s v="X0XW"/>
    <x v="0"/>
    <m/>
    <m/>
    <x v="0"/>
    <x v="0"/>
    <m/>
    <m/>
    <m/>
    <m/>
    <n v="1"/>
    <x v="0"/>
    <s v="Y03ZX0XW"/>
    <s v="ER010000"/>
  </r>
  <r>
    <x v="1"/>
    <x v="616"/>
    <s v="ZS Substation Preventative"/>
    <x v="616"/>
    <x v="0"/>
    <m/>
    <x v="0"/>
    <m/>
    <m/>
    <x v="0"/>
    <x v="0"/>
    <m/>
    <m/>
    <m/>
    <m/>
    <n v="0"/>
    <x v="0"/>
    <s v="Z129"/>
    <e v="#N/A"/>
  </r>
  <r>
    <x v="1"/>
    <x v="614"/>
    <s v="ZS Substation Corrective"/>
    <x v="614"/>
    <x v="748"/>
    <s v="X01Z"/>
    <x v="0"/>
    <m/>
    <m/>
    <x v="4"/>
    <x v="27"/>
    <s v="{tracking}"/>
    <s v="(any reason)"/>
    <m/>
    <m/>
    <n v="1"/>
    <x v="0"/>
    <s v="Y06ZX01Z"/>
    <s v="SB019901"/>
  </r>
  <r>
    <x v="1"/>
    <x v="614"/>
    <s v="ZS Substation Corrective"/>
    <x v="614"/>
    <x v="749"/>
    <s v="X020"/>
    <x v="0"/>
    <m/>
    <m/>
    <x v="4"/>
    <x v="27"/>
    <s v="{tracking}"/>
    <s v="(surface contamination)"/>
    <m/>
    <m/>
    <n v="1"/>
    <x v="0"/>
    <s v="Y06ZX020"/>
    <s v="SB019901"/>
  </r>
  <r>
    <x v="1"/>
    <x v="617"/>
    <s v="ZS Substation Corrective"/>
    <x v="617"/>
    <x v="750"/>
    <s v="X021"/>
    <x v="0"/>
    <m/>
    <m/>
    <x v="4"/>
    <x v="28"/>
    <s v="{high resistance}"/>
    <s v="(build up of material)"/>
    <m/>
    <m/>
    <n v="1"/>
    <x v="0"/>
    <s v="Y00PX021"/>
    <s v="SB019901"/>
  </r>
  <r>
    <x v="1"/>
    <x v="617"/>
    <s v="ZS Substation Corrective"/>
    <x v="617"/>
    <x v="751"/>
    <s v="X022"/>
    <x v="0"/>
    <m/>
    <m/>
    <x v="4"/>
    <x v="28"/>
    <s v="{loose}"/>
    <s v="(any reason)"/>
    <m/>
    <m/>
    <n v="1"/>
    <x v="0"/>
    <s v="Y00PX022"/>
    <s v="SB019901"/>
  </r>
  <r>
    <x v="1"/>
    <x v="617"/>
    <s v="ZS Substation Corrective"/>
    <x v="617"/>
    <x v="752"/>
    <s v="X023"/>
    <x v="0"/>
    <m/>
    <m/>
    <x v="4"/>
    <x v="28"/>
    <s v="{broken}"/>
    <s v="(any reason)"/>
    <m/>
    <m/>
    <n v="1"/>
    <x v="0"/>
    <s v="Y00PX023"/>
    <s v="SB029901"/>
  </r>
  <r>
    <x v="1"/>
    <x v="617"/>
    <s v="ZS Substation Corrective"/>
    <x v="617"/>
    <x v="753"/>
    <s v="X024"/>
    <x v="0"/>
    <m/>
    <m/>
    <x v="4"/>
    <x v="28"/>
    <s v="{broken}"/>
    <s v="(any reason)"/>
    <m/>
    <m/>
    <n v="1"/>
    <x v="0"/>
    <s v="Y00PX024"/>
    <s v="SB029901"/>
  </r>
  <r>
    <x v="0"/>
    <x v="618"/>
    <s v="ZS Substation Corrective"/>
    <x v="618"/>
    <x v="0"/>
    <m/>
    <x v="0"/>
    <m/>
    <m/>
    <x v="0"/>
    <x v="0"/>
    <m/>
    <m/>
    <m/>
    <m/>
    <n v="0"/>
    <x v="0"/>
    <s v="SW14"/>
    <e v="#N/A"/>
  </r>
  <r>
    <x v="0"/>
    <x v="619"/>
    <s v="ZS Substation Corrective"/>
    <x v="619"/>
    <x v="0"/>
    <m/>
    <x v="0"/>
    <m/>
    <m/>
    <x v="0"/>
    <x v="0"/>
    <m/>
    <m/>
    <m/>
    <m/>
    <n v="0"/>
    <x v="0"/>
    <s v="SW6"/>
    <e v="#N/A"/>
  </r>
  <r>
    <x v="0"/>
    <x v="620"/>
    <s v="ZS Substation Corrective"/>
    <x v="620"/>
    <x v="0"/>
    <m/>
    <x v="0"/>
    <m/>
    <m/>
    <x v="0"/>
    <x v="0"/>
    <m/>
    <m/>
    <m/>
    <m/>
    <n v="0"/>
    <x v="0"/>
    <s v="SW5"/>
    <e v="#N/A"/>
  </r>
  <r>
    <x v="0"/>
    <x v="621"/>
    <s v="ZS Substation Corrective"/>
    <x v="621"/>
    <x v="0"/>
    <m/>
    <x v="0"/>
    <m/>
    <m/>
    <x v="0"/>
    <x v="0"/>
    <m/>
    <m/>
    <m/>
    <m/>
    <n v="0"/>
    <x v="0"/>
    <s v="SW2"/>
    <e v="#N/A"/>
  </r>
  <r>
    <x v="0"/>
    <x v="622"/>
    <s v="ZS Substation Corrective"/>
    <x v="622"/>
    <x v="0"/>
    <m/>
    <x v="0"/>
    <m/>
    <m/>
    <x v="0"/>
    <x v="0"/>
    <m/>
    <m/>
    <m/>
    <m/>
    <n v="0"/>
    <x v="0"/>
    <s v="SW1"/>
    <e v="#N/A"/>
  </r>
  <r>
    <x v="0"/>
    <x v="623"/>
    <s v="ZS Substation Corrective"/>
    <x v="623"/>
    <x v="0"/>
    <m/>
    <x v="0"/>
    <m/>
    <m/>
    <x v="0"/>
    <x v="0"/>
    <m/>
    <m/>
    <m/>
    <m/>
    <n v="0"/>
    <x v="0"/>
    <s v="SW4"/>
    <e v="#N/A"/>
  </r>
  <r>
    <x v="0"/>
    <x v="624"/>
    <s v="ZS Substation Corrective"/>
    <x v="624"/>
    <x v="0"/>
    <m/>
    <x v="0"/>
    <m/>
    <m/>
    <x v="0"/>
    <x v="0"/>
    <m/>
    <m/>
    <m/>
    <m/>
    <n v="0"/>
    <x v="0"/>
    <s v="SW3"/>
    <e v="#N/A"/>
  </r>
  <r>
    <x v="0"/>
    <x v="625"/>
    <s v="ZS Substation Corrective"/>
    <x v="625"/>
    <x v="0"/>
    <m/>
    <x v="0"/>
    <m/>
    <m/>
    <x v="0"/>
    <x v="0"/>
    <m/>
    <m/>
    <m/>
    <m/>
    <n v="0"/>
    <x v="0"/>
    <s v="SW7"/>
    <e v="#N/A"/>
  </r>
  <r>
    <x v="1"/>
    <x v="626"/>
    <s v="ZS Substation Corrective"/>
    <x v="626"/>
    <x v="754"/>
    <s v="X02E"/>
    <x v="0"/>
    <m/>
    <m/>
    <x v="4"/>
    <x v="29"/>
    <s v="{broken}"/>
    <s v="(any reason)"/>
    <m/>
    <m/>
    <n v="1"/>
    <x v="0"/>
    <s v="Y00TX02E"/>
    <s v="SB029901"/>
  </r>
  <r>
    <x v="1"/>
    <x v="627"/>
    <s v="ZS Substation Corrective"/>
    <x v="627"/>
    <x v="755"/>
    <m/>
    <x v="0"/>
    <m/>
    <m/>
    <x v="1"/>
    <x v="30"/>
    <s v="{broken}"/>
    <s v="(any reason)"/>
    <m/>
    <m/>
    <n v="1"/>
    <x v="4"/>
    <s v="Y043Arc chute cracked - normal operation. "/>
    <n v="1"/>
  </r>
  <r>
    <x v="1"/>
    <x v="628"/>
    <s v="ZS Substation Corrective"/>
    <x v="628"/>
    <x v="756"/>
    <m/>
    <x v="0"/>
    <m/>
    <m/>
    <x v="1"/>
    <x v="31"/>
    <s v="{broken}"/>
    <s v="(any reason)"/>
    <m/>
    <m/>
    <n v="1"/>
    <x v="4"/>
    <s v="Y044Barrier board cracked - normal operation. "/>
    <n v="1"/>
  </r>
  <r>
    <x v="1"/>
    <x v="628"/>
    <s v="ZS Substation Corrective"/>
    <x v="628"/>
    <x v="757"/>
    <m/>
    <x v="0"/>
    <m/>
    <m/>
    <x v="1"/>
    <x v="31"/>
    <s v="{broken}"/>
    <s v="(any reason)"/>
    <m/>
    <m/>
    <n v="1"/>
    <x v="4"/>
    <s v="Y044Barrier board cracked - poor manufacturing. "/>
    <n v="1"/>
  </r>
  <r>
    <x v="1"/>
    <x v="628"/>
    <s v="ZS Substation Corrective"/>
    <x v="628"/>
    <x v="758"/>
    <m/>
    <x v="0"/>
    <m/>
    <m/>
    <x v="1"/>
    <x v="31"/>
    <s v="{loose}"/>
    <s v="(any reason)"/>
    <m/>
    <m/>
    <n v="1"/>
    <x v="4"/>
    <s v="Y044Barrier board loose mounting bolts - incorrect torque. "/>
    <n v="1"/>
  </r>
  <r>
    <x v="1"/>
    <x v="628"/>
    <s v="ZS Substation Corrective"/>
    <x v="628"/>
    <x v="759"/>
    <m/>
    <x v="0"/>
    <m/>
    <m/>
    <x v="1"/>
    <x v="31"/>
    <s v="{tracking}"/>
    <s v="(any reason)"/>
    <m/>
    <m/>
    <n v="1"/>
    <x v="4"/>
    <s v="Y044Barrier board tracking - contamination. "/>
    <n v="1"/>
  </r>
  <r>
    <x v="1"/>
    <x v="629"/>
    <s v="ZS Substation Corrective"/>
    <x v="629"/>
    <x v="756"/>
    <m/>
    <x v="0"/>
    <m/>
    <m/>
    <x v="1"/>
    <x v="31"/>
    <s v="{broken}"/>
    <s v="(any reason)"/>
    <m/>
    <m/>
    <n v="2"/>
    <x v="4"/>
    <s v="Y045Barrier board cracked - normal operation. "/>
    <n v="1"/>
  </r>
  <r>
    <x v="1"/>
    <x v="629"/>
    <s v="ZS Substation Corrective"/>
    <x v="629"/>
    <x v="757"/>
    <m/>
    <x v="0"/>
    <m/>
    <m/>
    <x v="1"/>
    <x v="31"/>
    <s v="{broken}"/>
    <s v="(any reason)"/>
    <m/>
    <m/>
    <n v="2"/>
    <x v="4"/>
    <s v="Y045Barrier board cracked - poor manufacturing. "/>
    <n v="1"/>
  </r>
  <r>
    <x v="1"/>
    <x v="629"/>
    <s v="ZS Substation Corrective"/>
    <x v="629"/>
    <x v="758"/>
    <m/>
    <x v="0"/>
    <m/>
    <m/>
    <x v="1"/>
    <x v="31"/>
    <s v="{loose}"/>
    <s v="(any reason)"/>
    <m/>
    <m/>
    <n v="2"/>
    <x v="4"/>
    <s v="Y045Barrier board loose mounting bolts - incorrect torque. "/>
    <n v="1"/>
  </r>
  <r>
    <x v="1"/>
    <x v="629"/>
    <s v="ZS Substation Corrective"/>
    <x v="629"/>
    <x v="759"/>
    <m/>
    <x v="0"/>
    <m/>
    <m/>
    <x v="1"/>
    <x v="31"/>
    <s v="{tracking}"/>
    <s v="(any reason)"/>
    <m/>
    <m/>
    <n v="2"/>
    <x v="4"/>
    <s v="Y045Barrier board tracking - contamination. "/>
    <n v="1"/>
  </r>
  <r>
    <x v="1"/>
    <x v="630"/>
    <s v="ZS Substation Corrective"/>
    <x v="630"/>
    <x v="760"/>
    <m/>
    <x v="0"/>
    <m/>
    <m/>
    <x v="1"/>
    <x v="32"/>
    <s v="{seized}"/>
    <s v="(any reason)"/>
    <m/>
    <m/>
    <n v="1"/>
    <x v="4"/>
    <s v="Y046Diverter internal drive jammed - bearing mounting failure. "/>
    <n v="1"/>
  </r>
  <r>
    <x v="1"/>
    <x v="630"/>
    <s v="ZS Substation Corrective"/>
    <x v="630"/>
    <x v="761"/>
    <m/>
    <x v="0"/>
    <m/>
    <m/>
    <x v="1"/>
    <x v="33"/>
    <s v="{broken}"/>
    <s v="(any reason)"/>
    <m/>
    <m/>
    <n v="1"/>
    <x v="4"/>
    <s v="Y046Fine selector switch taper pins in guidebearing (bottom) worn - normal operational wear. "/>
    <n v="1"/>
  </r>
  <r>
    <x v="1"/>
    <x v="630"/>
    <s v="ZS Substation Corrective"/>
    <x v="630"/>
    <x v="762"/>
    <m/>
    <x v="0"/>
    <m/>
    <m/>
    <x v="1"/>
    <x v="10"/>
    <s v="{contaminated}"/>
    <s v="(any reason)"/>
    <m/>
    <m/>
    <n v="1"/>
    <x v="4"/>
    <s v="Y046Tapchanger motor drive gearbox bearing fails - contaminated oil. "/>
    <n v="1"/>
  </r>
  <r>
    <x v="1"/>
    <x v="630"/>
    <s v="ZS Substation Corrective"/>
    <x v="630"/>
    <x v="763"/>
    <m/>
    <x v="0"/>
    <m/>
    <m/>
    <x v="1"/>
    <x v="10"/>
    <s v="{broken}"/>
    <s v="(any reason)"/>
    <m/>
    <m/>
    <n v="1"/>
    <x v="4"/>
    <s v="Y046Tapchanger motor drive gearbox bearing fails - lack of lubrication. "/>
    <n v="1"/>
  </r>
  <r>
    <x v="1"/>
    <x v="630"/>
    <s v="ZS Substation Corrective"/>
    <x v="630"/>
    <x v="764"/>
    <m/>
    <x v="0"/>
    <m/>
    <m/>
    <x v="1"/>
    <x v="10"/>
    <s v="{broken}"/>
    <s v="(any reason)"/>
    <m/>
    <m/>
    <n v="1"/>
    <x v="4"/>
    <s v="Y046Tapchanger motor drive gearbox bearing fails - normal operation. "/>
    <n v="1"/>
  </r>
  <r>
    <x v="1"/>
    <x v="631"/>
    <s v="ZS Substation Corrective"/>
    <x v="631"/>
    <x v="765"/>
    <m/>
    <x v="0"/>
    <m/>
    <m/>
    <x v="1"/>
    <x v="34"/>
    <s v="{leaking}"/>
    <s v="(any reason)"/>
    <m/>
    <m/>
    <n v="1"/>
    <x v="4"/>
    <s v="Y047Coarse selector bleed screw leaks - not correctly tightened. "/>
    <n v="1"/>
  </r>
  <r>
    <x v="1"/>
    <x v="631"/>
    <s v="ZS Substation Corrective"/>
    <x v="631"/>
    <x v="766"/>
    <m/>
    <x v="0"/>
    <m/>
    <m/>
    <x v="1"/>
    <x v="34"/>
    <s v="{leaking}"/>
    <s v="(any reason)"/>
    <m/>
    <m/>
    <n v="1"/>
    <x v="4"/>
    <s v="Y047Coarse selector switch bleed screw leaks - not correctly tightened. "/>
    <n v="1"/>
  </r>
  <r>
    <x v="1"/>
    <x v="631"/>
    <s v="ZS Substation Corrective"/>
    <x v="631"/>
    <x v="767"/>
    <m/>
    <x v="0"/>
    <m/>
    <m/>
    <x v="1"/>
    <x v="34"/>
    <s v="{leaking}"/>
    <s v="(any reason)"/>
    <m/>
    <m/>
    <n v="1"/>
    <x v="4"/>
    <s v="Y047Fine selector switch bleed screw leaks - not correctly tightened. "/>
    <n v="1"/>
  </r>
  <r>
    <x v="1"/>
    <x v="632"/>
    <s v="ZS Substation Corrective"/>
    <x v="632"/>
    <x v="768"/>
    <m/>
    <x v="0"/>
    <m/>
    <m/>
    <x v="1"/>
    <x v="33"/>
    <s v="{broken}"/>
    <s v="(fatigue)"/>
    <m/>
    <m/>
    <n v="1"/>
    <x v="4"/>
    <s v="Y048Diverter contact solid braid broken - fatigue. "/>
    <n v="1"/>
  </r>
  <r>
    <x v="1"/>
    <x v="632"/>
    <s v="ZS Substation Corrective"/>
    <x v="632"/>
    <x v="769"/>
    <m/>
    <x v="0"/>
    <m/>
    <m/>
    <x v="1"/>
    <x v="33"/>
    <s v="{broken}"/>
    <s v="(fatigue)"/>
    <m/>
    <m/>
    <n v="1"/>
    <x v="4"/>
    <s v="Y048Diverter open circuit contacts - braid broken (fatigue). "/>
    <n v="1"/>
  </r>
  <r>
    <x v="1"/>
    <x v="632"/>
    <s v="ZS Substation Corrective"/>
    <x v="632"/>
    <x v="770"/>
    <m/>
    <x v="0"/>
    <m/>
    <m/>
    <x v="1"/>
    <x v="33"/>
    <s v="{broken}"/>
    <s v="(wear)"/>
    <m/>
    <m/>
    <n v="1"/>
    <x v="4"/>
    <s v="Y048Diverter open circuit contacts - main contact braid worn (normal wear). "/>
    <n v="1"/>
  </r>
  <r>
    <x v="1"/>
    <x v="632"/>
    <s v="ZS Substation Corrective"/>
    <x v="632"/>
    <x v="771"/>
    <m/>
    <x v="0"/>
    <m/>
    <m/>
    <x v="1"/>
    <x v="33"/>
    <s v="{broken}"/>
    <s v="(wear)"/>
    <m/>
    <m/>
    <n v="1"/>
    <x v="4"/>
    <s v="Y048Diverter open circuit contacts - star point braid broken. "/>
    <n v="1"/>
  </r>
  <r>
    <x v="1"/>
    <x v="632"/>
    <s v="ZS Substation Corrective"/>
    <x v="632"/>
    <x v="772"/>
    <m/>
    <x v="0"/>
    <m/>
    <m/>
    <x v="1"/>
    <x v="33"/>
    <s v="{broken}"/>
    <s v="(any reason)"/>
    <m/>
    <m/>
    <n v="1"/>
    <x v="4"/>
    <s v="Y048Main contact braid assembly broken braid - clamping point too tight. "/>
    <n v="1"/>
  </r>
  <r>
    <x v="1"/>
    <x v="632"/>
    <s v="ZS Substation Corrective"/>
    <x v="632"/>
    <x v="773"/>
    <m/>
    <x v="0"/>
    <m/>
    <m/>
    <x v="1"/>
    <x v="33"/>
    <s v="{broken}"/>
    <s v="(any reason)"/>
    <m/>
    <m/>
    <n v="1"/>
    <x v="4"/>
    <s v="Y048Main contact braid assembly broken braid - fatigue. "/>
    <n v="1"/>
  </r>
  <r>
    <x v="1"/>
    <x v="633"/>
    <s v="ZS Substation Corrective"/>
    <x v="633"/>
    <x v="774"/>
    <m/>
    <x v="0"/>
    <m/>
    <m/>
    <x v="1"/>
    <x v="33"/>
    <s v="{misaligned}"/>
    <s v="(wear)"/>
    <m/>
    <m/>
    <n v="1"/>
    <x v="4"/>
    <s v="Y049Diverter contacts misaligned - contact carrier worn. "/>
    <n v="1"/>
  </r>
  <r>
    <x v="1"/>
    <x v="633"/>
    <s v="ZS Substation Corrective"/>
    <x v="633"/>
    <x v="775"/>
    <m/>
    <x v="0"/>
    <m/>
    <m/>
    <x v="1"/>
    <x v="35"/>
    <s v="{broken}"/>
    <s v="(any reason)"/>
    <m/>
    <m/>
    <n v="1"/>
    <x v="4"/>
    <s v="Y049Diverter loose contacts - broken contact carrier. "/>
    <n v="1"/>
  </r>
  <r>
    <x v="1"/>
    <x v="633"/>
    <s v="ZS Substation Corrective"/>
    <x v="633"/>
    <x v="776"/>
    <m/>
    <x v="0"/>
    <m/>
    <m/>
    <x v="1"/>
    <x v="35"/>
    <s v="{broken}"/>
    <s v="(maintenance error)"/>
    <m/>
    <m/>
    <n v="1"/>
    <x v="4"/>
    <s v="Y049Diverter loose contacts - incorrect reassembly. "/>
    <n v="1"/>
  </r>
  <r>
    <x v="1"/>
    <x v="633"/>
    <s v="ZS Substation Corrective"/>
    <x v="633"/>
    <x v="777"/>
    <m/>
    <x v="0"/>
    <m/>
    <m/>
    <x v="1"/>
    <x v="33"/>
    <s v="{broken}"/>
    <s v="(any reason)"/>
    <m/>
    <m/>
    <n v="1"/>
    <x v="4"/>
    <s v="Y049Transition resistors carriage broken - fatigue. "/>
    <n v="1"/>
  </r>
  <r>
    <x v="1"/>
    <x v="634"/>
    <s v="ZS Substation Corrective"/>
    <x v="634"/>
    <x v="778"/>
    <m/>
    <x v="0"/>
    <m/>
    <m/>
    <x v="1"/>
    <x v="33"/>
    <s v="{loose}"/>
    <s v="(any reason)"/>
    <m/>
    <m/>
    <n v="1"/>
    <x v="4"/>
    <s v="Y04ADiverter contacts misaligned - contact carrier rivets loose. "/>
    <n v="1"/>
  </r>
  <r>
    <x v="1"/>
    <x v="634"/>
    <s v="ZS Substation Corrective"/>
    <x v="634"/>
    <x v="774"/>
    <m/>
    <x v="0"/>
    <m/>
    <m/>
    <x v="1"/>
    <x v="33"/>
    <s v="{misaligned}"/>
    <s v="(wear)"/>
    <m/>
    <m/>
    <n v="2"/>
    <x v="4"/>
    <s v="Y04ADiverter contacts misaligned - contact carrier worn. "/>
    <n v="1"/>
  </r>
  <r>
    <x v="1"/>
    <x v="634"/>
    <s v="ZS Substation Corrective"/>
    <x v="634"/>
    <x v="775"/>
    <m/>
    <x v="0"/>
    <m/>
    <m/>
    <x v="1"/>
    <x v="35"/>
    <s v="{broken}"/>
    <s v="(any reason)"/>
    <m/>
    <m/>
    <n v="2"/>
    <x v="4"/>
    <s v="Y04ADiverter loose contacts - broken contact carrier. "/>
    <n v="1"/>
  </r>
  <r>
    <x v="1"/>
    <x v="634"/>
    <s v="ZS Substation Corrective"/>
    <x v="634"/>
    <x v="776"/>
    <m/>
    <x v="0"/>
    <m/>
    <m/>
    <x v="1"/>
    <x v="35"/>
    <s v="{broken}"/>
    <s v="(maintenance error)"/>
    <m/>
    <m/>
    <n v="2"/>
    <x v="4"/>
    <s v="Y04ADiverter loose contacts - incorrect reassembly. "/>
    <n v="1"/>
  </r>
  <r>
    <x v="1"/>
    <x v="634"/>
    <s v="ZS Substation Corrective"/>
    <x v="634"/>
    <x v="779"/>
    <m/>
    <x v="0"/>
    <m/>
    <m/>
    <x v="1"/>
    <x v="35"/>
    <s v="{loose}"/>
    <s v="(any reason)"/>
    <m/>
    <m/>
    <n v="1"/>
    <x v="4"/>
    <s v="Y04AFixed contact burn - weakend contact spring pressure. "/>
    <n v="1"/>
  </r>
  <r>
    <x v="1"/>
    <x v="634"/>
    <s v="ZS Substation Corrective"/>
    <x v="634"/>
    <x v="780"/>
    <m/>
    <x v="0"/>
    <m/>
    <m/>
    <x v="1"/>
    <x v="33"/>
    <s v="{loose}"/>
    <s v="(any reason)"/>
    <m/>
    <m/>
    <n v="1"/>
    <x v="4"/>
    <s v="Y04AMoving contact burnt - weakend contact spring pressure. "/>
    <n v="1"/>
  </r>
  <r>
    <x v="1"/>
    <x v="634"/>
    <s v="ZS Substation Corrective"/>
    <x v="634"/>
    <x v="777"/>
    <m/>
    <x v="0"/>
    <m/>
    <m/>
    <x v="1"/>
    <x v="33"/>
    <s v="{broken}"/>
    <s v="(any reason)"/>
    <m/>
    <m/>
    <n v="2"/>
    <x v="4"/>
    <s v="Y04ATransition resistors carriage broken - fatigue. "/>
    <n v="1"/>
  </r>
  <r>
    <x v="1"/>
    <x v="635"/>
    <s v="ZS Substation Corrective"/>
    <x v="635"/>
    <x v="781"/>
    <m/>
    <x v="0"/>
    <m/>
    <m/>
    <x v="1"/>
    <x v="31"/>
    <s v="{broken}"/>
    <s v="(any reason)"/>
    <m/>
    <m/>
    <n v="1"/>
    <x v="4"/>
    <s v="Y04BBarrier board cracked - high resistance contact. "/>
    <n v="1"/>
  </r>
  <r>
    <x v="1"/>
    <x v="635"/>
    <s v="ZS Substation Corrective"/>
    <x v="635"/>
    <x v="782"/>
    <m/>
    <x v="0"/>
    <m/>
    <m/>
    <x v="1"/>
    <x v="33"/>
    <s v="{loose}"/>
    <s v="(any reason)"/>
    <m/>
    <m/>
    <n v="1"/>
    <x v="4"/>
    <s v="Y04BChange-over selector loss of contact pressure - incorrect removal/installation. "/>
    <n v="1"/>
  </r>
  <r>
    <x v="1"/>
    <x v="635"/>
    <s v="ZS Substation Corrective"/>
    <x v="635"/>
    <x v="783"/>
    <m/>
    <x v="0"/>
    <m/>
    <m/>
    <x v="1"/>
    <x v="33"/>
    <s v="{loose}"/>
    <s v="(any reason)"/>
    <m/>
    <m/>
    <n v="1"/>
    <x v="4"/>
    <s v="Y04BChange-over selector loss of contact pressure - weakened spring. "/>
    <n v="1"/>
  </r>
  <r>
    <x v="1"/>
    <x v="635"/>
    <s v="ZS Substation Corrective"/>
    <x v="635"/>
    <x v="784"/>
    <m/>
    <x v="0"/>
    <m/>
    <m/>
    <x v="1"/>
    <x v="33"/>
    <s v="{damaged}"/>
    <s v="(wear)"/>
    <m/>
    <m/>
    <n v="1"/>
    <x v="4"/>
    <s v="Y04BCourse/Fine Selector worn contacts - normal operation. "/>
    <n v="1"/>
  </r>
  <r>
    <x v="1"/>
    <x v="635"/>
    <s v="ZS Substation Corrective"/>
    <x v="635"/>
    <x v="785"/>
    <m/>
    <x v="0"/>
    <m/>
    <m/>
    <x v="1"/>
    <x v="33"/>
    <s v="{broken}"/>
    <s v="(any reason)"/>
    <m/>
    <m/>
    <n v="1"/>
    <x v="4"/>
    <s v="Y04BDiverter burning of main and arcing contacts - contact spring broken. "/>
    <n v="1"/>
  </r>
  <r>
    <x v="1"/>
    <x v="635"/>
    <s v="ZS Substation Corrective"/>
    <x v="635"/>
    <x v="786"/>
    <m/>
    <x v="0"/>
    <m/>
    <m/>
    <x v="1"/>
    <x v="33"/>
    <s v="{loose}"/>
    <s v="(any reason)"/>
    <m/>
    <m/>
    <n v="1"/>
    <x v="4"/>
    <s v="Y04BDiverter burning of main and arcing contacts - contact spring pressure loss. "/>
    <n v="1"/>
  </r>
  <r>
    <x v="1"/>
    <x v="635"/>
    <s v="ZS Substation Corrective"/>
    <x v="635"/>
    <x v="787"/>
    <m/>
    <x v="0"/>
    <m/>
    <m/>
    <x v="1"/>
    <x v="33"/>
    <s v="{damaged}"/>
    <s v="(wear)"/>
    <m/>
    <m/>
    <n v="1"/>
    <x v="4"/>
    <s v="Y04BDiverter burning of main and arcing contacts - normal operation. "/>
    <n v="1"/>
  </r>
  <r>
    <x v="1"/>
    <x v="635"/>
    <s v="ZS Substation Corrective"/>
    <x v="635"/>
    <x v="788"/>
    <m/>
    <x v="0"/>
    <m/>
    <m/>
    <x v="1"/>
    <x v="33"/>
    <s v="{seized}"/>
    <s v="(any reason)"/>
    <m/>
    <m/>
    <n v="1"/>
    <x v="4"/>
    <s v="Y04BDiverter burning of main and arcing contacts - roller contact siezed/jammed. "/>
    <n v="1"/>
  </r>
  <r>
    <x v="1"/>
    <x v="635"/>
    <s v="ZS Substation Corrective"/>
    <x v="635"/>
    <x v="789"/>
    <m/>
    <x v="0"/>
    <m/>
    <m/>
    <x v="1"/>
    <x v="33"/>
    <s v="{loose}"/>
    <s v="(any reason)"/>
    <m/>
    <m/>
    <n v="1"/>
    <x v="4"/>
    <s v="Y04BDiverter burning of main contacts - loss of even contact pressure. "/>
    <n v="1"/>
  </r>
  <r>
    <x v="1"/>
    <x v="635"/>
    <s v="ZS Substation Corrective"/>
    <x v="635"/>
    <x v="790"/>
    <m/>
    <x v="0"/>
    <m/>
    <m/>
    <x v="1"/>
    <x v="33"/>
    <s v="{misaligned}"/>
    <s v="(any reason)"/>
    <m/>
    <m/>
    <n v="1"/>
    <x v="4"/>
    <s v="Y04BDiverter burning of main contacts - misalignment (operational wear). "/>
    <n v="1"/>
  </r>
  <r>
    <x v="1"/>
    <x v="635"/>
    <s v="ZS Substation Corrective"/>
    <x v="635"/>
    <x v="791"/>
    <m/>
    <x v="0"/>
    <m/>
    <m/>
    <x v="1"/>
    <x v="33"/>
    <s v="{damaged}"/>
    <s v="(wear)"/>
    <m/>
    <m/>
    <n v="1"/>
    <x v="4"/>
    <s v="Y04BDiverter burning of main contacts - normal operation. "/>
    <n v="1"/>
  </r>
  <r>
    <x v="1"/>
    <x v="635"/>
    <s v="ZS Substation Corrective"/>
    <x v="635"/>
    <x v="792"/>
    <m/>
    <x v="0"/>
    <m/>
    <m/>
    <x v="1"/>
    <x v="35"/>
    <s v="{loose}"/>
    <s v="(any reason)"/>
    <m/>
    <m/>
    <n v="1"/>
    <x v="4"/>
    <s v="Y04BDiverter burnt fixed contacts - loose contact. "/>
    <n v="1"/>
  </r>
  <r>
    <x v="1"/>
    <x v="635"/>
    <s v="ZS Substation Corrective"/>
    <x v="635"/>
    <x v="793"/>
    <m/>
    <x v="0"/>
    <m/>
    <m/>
    <x v="1"/>
    <x v="35"/>
    <s v="{damaged}"/>
    <s v="(wear)"/>
    <m/>
    <m/>
    <n v="1"/>
    <x v="4"/>
    <s v="Y04BDiverter burnt fixed contacts - normal operation. "/>
    <n v="1"/>
  </r>
  <r>
    <x v="1"/>
    <x v="635"/>
    <s v="ZS Substation Corrective"/>
    <x v="635"/>
    <x v="794"/>
    <m/>
    <x v="0"/>
    <m/>
    <m/>
    <x v="1"/>
    <x v="33"/>
    <s v="{loose}"/>
    <s v="(any reason)"/>
    <m/>
    <m/>
    <n v="1"/>
    <x v="4"/>
    <s v="Y04BDiverter contacts misaligned - incorrect spring tension. "/>
    <n v="1"/>
  </r>
  <r>
    <x v="1"/>
    <x v="635"/>
    <s v="ZS Substation Corrective"/>
    <x v="635"/>
    <x v="795"/>
    <m/>
    <x v="0"/>
    <m/>
    <m/>
    <x v="1"/>
    <x v="33"/>
    <s v="{misaligned}"/>
    <s v="(wear)"/>
    <m/>
    <m/>
    <n v="1"/>
    <x v="4"/>
    <s v="Y04BDiverter contacts misaligned - worn turnbuckle attachment pins. "/>
    <n v="1"/>
  </r>
  <r>
    <x v="1"/>
    <x v="635"/>
    <s v="ZS Substation Corrective"/>
    <x v="635"/>
    <x v="796"/>
    <m/>
    <x v="0"/>
    <m/>
    <m/>
    <x v="1"/>
    <x v="33"/>
    <s v="{broken}"/>
    <s v="(maintenance error)"/>
    <m/>
    <m/>
    <n v="1"/>
    <x v="4"/>
    <s v="Y04BDiverter external button contact loss of contact pressure - incorrect removal/installation. "/>
    <n v="1"/>
  </r>
  <r>
    <x v="1"/>
    <x v="635"/>
    <s v="ZS Substation Corrective"/>
    <x v="635"/>
    <x v="797"/>
    <m/>
    <x v="0"/>
    <m/>
    <m/>
    <x v="1"/>
    <x v="33"/>
    <s v="{loose}"/>
    <s v="(any reason)"/>
    <m/>
    <m/>
    <n v="1"/>
    <x v="4"/>
    <s v="Y04BDiverter external button contact loss of contact pressure - weakened spring. "/>
    <n v="1"/>
  </r>
  <r>
    <x v="1"/>
    <x v="635"/>
    <s v="ZS Substation Corrective"/>
    <x v="635"/>
    <x v="798"/>
    <m/>
    <x v="0"/>
    <m/>
    <m/>
    <x v="1"/>
    <x v="35"/>
    <s v="{damaged}"/>
    <s v="(wear)"/>
    <m/>
    <m/>
    <n v="1"/>
    <x v="4"/>
    <s v="Y04BDiverter fixed contact (half rounds) burnt - diverter contact excessive wear. "/>
    <n v="1"/>
  </r>
  <r>
    <x v="1"/>
    <x v="635"/>
    <s v="ZS Substation Corrective"/>
    <x v="635"/>
    <x v="799"/>
    <m/>
    <x v="0"/>
    <m/>
    <m/>
    <x v="1"/>
    <x v="33"/>
    <s v="{loose}"/>
    <s v="(any reason)"/>
    <m/>
    <m/>
    <n v="1"/>
    <x v="4"/>
    <s v="Y04BDiverter fixed contact (half rounds) burnt - loss of spring tension. "/>
    <n v="1"/>
  </r>
  <r>
    <x v="1"/>
    <x v="635"/>
    <s v="ZS Substation Corrective"/>
    <x v="635"/>
    <x v="800"/>
    <m/>
    <x v="0"/>
    <m/>
    <m/>
    <x v="1"/>
    <x v="35"/>
    <s v="{damaged}"/>
    <s v="(wear)"/>
    <m/>
    <m/>
    <n v="1"/>
    <x v="4"/>
    <s v="Y04BDiverter fixed contact (half rounds) burnt - normal operation. "/>
    <n v="1"/>
  </r>
  <r>
    <x v="1"/>
    <x v="635"/>
    <s v="ZS Substation Corrective"/>
    <x v="635"/>
    <x v="801"/>
    <m/>
    <x v="0"/>
    <m/>
    <m/>
    <x v="1"/>
    <x v="35"/>
    <s v="{misaligned}"/>
    <s v="(any reason)"/>
    <m/>
    <m/>
    <n v="1"/>
    <x v="4"/>
    <s v="Y04BDiverter fixed contact (half rounds) burnt - timing (drop in/out) out of adjustment. "/>
    <n v="1"/>
  </r>
  <r>
    <x v="1"/>
    <x v="635"/>
    <s v="ZS Substation Corrective"/>
    <x v="635"/>
    <x v="802"/>
    <m/>
    <x v="0"/>
    <m/>
    <m/>
    <x v="1"/>
    <x v="33"/>
    <s v="{loose}"/>
    <s v="(any reason)"/>
    <m/>
    <m/>
    <n v="1"/>
    <x v="4"/>
    <s v="Y04BDiverter insufficient open contact clearance - weakened spring. "/>
    <n v="1"/>
  </r>
  <r>
    <x v="1"/>
    <x v="635"/>
    <s v="ZS Substation Corrective"/>
    <x v="635"/>
    <x v="803"/>
    <m/>
    <x v="0"/>
    <m/>
    <m/>
    <x v="1"/>
    <x v="35"/>
    <s v="{loose}"/>
    <s v="(any reason)"/>
    <m/>
    <m/>
    <n v="1"/>
    <x v="4"/>
    <s v="Y04BDiverter loose contacts - contact sercuring bolt loose. "/>
    <n v="1"/>
  </r>
  <r>
    <x v="1"/>
    <x v="635"/>
    <s v="ZS Substation Corrective"/>
    <x v="635"/>
    <x v="804"/>
    <m/>
    <x v="0"/>
    <m/>
    <m/>
    <x v="1"/>
    <x v="35"/>
    <s v="{broken}"/>
    <s v="(maintenance error)"/>
    <m/>
    <m/>
    <n v="1"/>
    <x v="4"/>
    <s v="Y04BDiverter loose contacts - incorrect contact fitted. "/>
    <n v="1"/>
  </r>
  <r>
    <x v="1"/>
    <x v="635"/>
    <s v="ZS Substation Corrective"/>
    <x v="635"/>
    <x v="776"/>
    <m/>
    <x v="0"/>
    <m/>
    <m/>
    <x v="1"/>
    <x v="35"/>
    <s v="{broken}"/>
    <s v="(maintenance error)"/>
    <m/>
    <m/>
    <n v="3"/>
    <x v="4"/>
    <s v="Y04BDiverter loose contacts - incorrect reassembly. "/>
    <n v="1"/>
  </r>
  <r>
    <x v="1"/>
    <x v="635"/>
    <s v="ZS Substation Corrective"/>
    <x v="635"/>
    <x v="805"/>
    <m/>
    <x v="0"/>
    <m/>
    <m/>
    <x v="1"/>
    <x v="35"/>
    <s v="{loose}"/>
    <s v="(any reason)"/>
    <m/>
    <m/>
    <n v="1"/>
    <x v="4"/>
    <s v="Y04BDiverter loose contacts - securing contact bolt/pin loose. "/>
    <n v="1"/>
  </r>
  <r>
    <x v="1"/>
    <x v="635"/>
    <s v="ZS Substation Corrective"/>
    <x v="635"/>
    <x v="806"/>
    <m/>
    <x v="0"/>
    <m/>
    <m/>
    <x v="1"/>
    <x v="35"/>
    <s v="{loose}"/>
    <s v="(any reason)"/>
    <m/>
    <m/>
    <n v="1"/>
    <x v="4"/>
    <s v="Y04BDiverter loose contacts - weakened spring. "/>
    <n v="1"/>
  </r>
  <r>
    <x v="1"/>
    <x v="635"/>
    <s v="ZS Substation Corrective"/>
    <x v="635"/>
    <x v="807"/>
    <m/>
    <x v="0"/>
    <m/>
    <m/>
    <x v="1"/>
    <x v="33"/>
    <s v="{damaged}"/>
    <s v="(wear)"/>
    <m/>
    <m/>
    <n v="1"/>
    <x v="4"/>
    <s v="Y04BDiverter moving contact (A&amp;B segments) worn / burnt - normal operation. "/>
    <n v="1"/>
  </r>
  <r>
    <x v="1"/>
    <x v="635"/>
    <s v="ZS Substation Corrective"/>
    <x v="635"/>
    <x v="808"/>
    <m/>
    <x v="0"/>
    <m/>
    <m/>
    <x v="1"/>
    <x v="33"/>
    <s v="{damaged}"/>
    <s v="(wear)"/>
    <m/>
    <m/>
    <n v="1"/>
    <x v="4"/>
    <s v="Y04BDiverter moving main take off contact worn - normal operation. "/>
    <n v="1"/>
  </r>
  <r>
    <x v="1"/>
    <x v="635"/>
    <s v="ZS Substation Corrective"/>
    <x v="635"/>
    <x v="809"/>
    <m/>
    <x v="0"/>
    <m/>
    <m/>
    <x v="1"/>
    <x v="33"/>
    <s v="{misaligned}"/>
    <s v="(wear)"/>
    <m/>
    <m/>
    <n v="1"/>
    <x v="4"/>
    <s v="Y04BDiverter out of alignment - worn star point drive holes. "/>
    <n v="1"/>
  </r>
  <r>
    <x v="1"/>
    <x v="635"/>
    <s v="ZS Substation Corrective"/>
    <x v="635"/>
    <x v="810"/>
    <m/>
    <x v="0"/>
    <m/>
    <m/>
    <x v="1"/>
    <x v="33"/>
    <s v="{damaged}"/>
    <s v="(wear)"/>
    <m/>
    <m/>
    <n v="1"/>
    <x v="4"/>
    <s v="Y04BDiverter worn arcing contacts - normal operation. "/>
    <n v="1"/>
  </r>
  <r>
    <x v="1"/>
    <x v="635"/>
    <s v="ZS Substation Corrective"/>
    <x v="635"/>
    <x v="811"/>
    <m/>
    <x v="0"/>
    <m/>
    <m/>
    <x v="1"/>
    <x v="32"/>
    <s v="{misaligned}"/>
    <s v="(any reason)"/>
    <m/>
    <m/>
    <n v="1"/>
    <x v="4"/>
    <s v="Y04BDrive mechanism excessive movement / play - actuating bearing lock nut loose/missing. "/>
    <n v="1"/>
  </r>
  <r>
    <x v="1"/>
    <x v="635"/>
    <s v="ZS Substation Corrective"/>
    <x v="635"/>
    <x v="812"/>
    <m/>
    <x v="0"/>
    <m/>
    <m/>
    <x v="1"/>
    <x v="33"/>
    <s v="{loose}"/>
    <s v="(any reason)"/>
    <m/>
    <m/>
    <n v="1"/>
    <x v="4"/>
    <s v="Y04BFine selector switch burning of moving contacts - loss of contact pressure. "/>
    <n v="1"/>
  </r>
  <r>
    <x v="1"/>
    <x v="635"/>
    <s v="ZS Substation Corrective"/>
    <x v="635"/>
    <x v="813"/>
    <m/>
    <x v="0"/>
    <m/>
    <m/>
    <x v="1"/>
    <x v="33"/>
    <s v="{damaged}"/>
    <s v="(wear)"/>
    <m/>
    <m/>
    <n v="1"/>
    <x v="4"/>
    <s v="Y04BFine selector switch burning of moving contacts - wear of bottom takeoff contact. "/>
    <n v="1"/>
  </r>
  <r>
    <x v="1"/>
    <x v="635"/>
    <s v="ZS Substation Corrective"/>
    <x v="635"/>
    <x v="814"/>
    <m/>
    <x v="0"/>
    <m/>
    <m/>
    <x v="1"/>
    <x v="33"/>
    <s v="{damaged}"/>
    <s v="(wear)"/>
    <m/>
    <m/>
    <n v="1"/>
    <x v="4"/>
    <s v="Y04BFine selector switch high resistance - damaged button contact. "/>
    <n v="1"/>
  </r>
  <r>
    <x v="1"/>
    <x v="635"/>
    <s v="ZS Substation Corrective"/>
    <x v="635"/>
    <x v="815"/>
    <m/>
    <x v="0"/>
    <m/>
    <m/>
    <x v="1"/>
    <x v="33"/>
    <s v="{damaged}"/>
    <s v="(wear)"/>
    <m/>
    <m/>
    <n v="1"/>
    <x v="4"/>
    <s v="Y04BFine selector switch high resistance - damaged button contact.(assembly error) "/>
    <n v="1"/>
  </r>
  <r>
    <x v="1"/>
    <x v="635"/>
    <s v="ZS Substation Corrective"/>
    <x v="635"/>
    <x v="816"/>
    <m/>
    <x v="0"/>
    <m/>
    <m/>
    <x v="1"/>
    <x v="33"/>
    <s v="{loose}"/>
    <s v="(any reason)"/>
    <m/>
    <m/>
    <n v="1"/>
    <x v="4"/>
    <s v="Y04BFine selector switch high resistance - low contact cylinder spring tension. "/>
    <n v="1"/>
  </r>
  <r>
    <x v="1"/>
    <x v="635"/>
    <s v="ZS Substation Corrective"/>
    <x v="635"/>
    <x v="817"/>
    <m/>
    <x v="0"/>
    <m/>
    <m/>
    <x v="1"/>
    <x v="33"/>
    <s v="{damaged}"/>
    <s v="(wear)"/>
    <m/>
    <m/>
    <n v="1"/>
    <x v="4"/>
    <s v="Y04BFine selector switch high resistance - main/aux contact thickness below spec. "/>
    <n v="1"/>
  </r>
  <r>
    <x v="1"/>
    <x v="635"/>
    <s v="ZS Substation Corrective"/>
    <x v="635"/>
    <x v="818"/>
    <m/>
    <x v="0"/>
    <m/>
    <m/>
    <x v="1"/>
    <x v="33"/>
    <s v="{damaged}"/>
    <s v="(wear)"/>
    <m/>
    <m/>
    <n v="1"/>
    <x v="4"/>
    <s v="Y04BFine selector switch high resistance - main/aux contact worn &lt;min surface area. "/>
    <n v="1"/>
  </r>
  <r>
    <x v="1"/>
    <x v="635"/>
    <s v="ZS Substation Corrective"/>
    <x v="635"/>
    <x v="819"/>
    <m/>
    <x v="0"/>
    <m/>
    <m/>
    <x v="1"/>
    <x v="33"/>
    <s v="{damaged}"/>
    <s v="(wear)"/>
    <m/>
    <m/>
    <n v="1"/>
    <x v="4"/>
    <s v="Y04BFine selector switch high resistance - reduced spring pressure on contacts. "/>
    <n v="1"/>
  </r>
  <r>
    <x v="1"/>
    <x v="635"/>
    <s v="ZS Substation Corrective"/>
    <x v="635"/>
    <x v="820"/>
    <m/>
    <x v="0"/>
    <m/>
    <m/>
    <x v="1"/>
    <x v="33"/>
    <s v="{damaged}"/>
    <s v="(wear)"/>
    <m/>
    <m/>
    <n v="1"/>
    <x v="4"/>
    <s v="Y04BFine selector switch high resistance - worn switching cylinder button contacts. "/>
    <n v="1"/>
  </r>
  <r>
    <x v="1"/>
    <x v="635"/>
    <s v="ZS Substation Corrective"/>
    <x v="635"/>
    <x v="821"/>
    <m/>
    <x v="0"/>
    <m/>
    <m/>
    <x v="1"/>
    <x v="33"/>
    <s v="{misaligned}"/>
    <s v="(any reason)"/>
    <m/>
    <m/>
    <n v="1"/>
    <x v="4"/>
    <s v="Y04BFine selector switch spear incorrectly positioned - incorrect use (contacts compressed). "/>
    <n v="1"/>
  </r>
  <r>
    <x v="1"/>
    <x v="635"/>
    <s v="ZS Substation Corrective"/>
    <x v="635"/>
    <x v="822"/>
    <m/>
    <x v="0"/>
    <m/>
    <m/>
    <x v="1"/>
    <x v="33"/>
    <s v="{damaged}"/>
    <s v="(wear)"/>
    <m/>
    <m/>
    <n v="1"/>
    <x v="4"/>
    <s v="Y04BFine selector switch unable to removes - badly worn switching contacts. "/>
    <n v="1"/>
  </r>
  <r>
    <x v="1"/>
    <x v="635"/>
    <s v="ZS Substation Corrective"/>
    <x v="635"/>
    <x v="823"/>
    <m/>
    <x v="0"/>
    <m/>
    <m/>
    <x v="1"/>
    <x v="33"/>
    <s v="{damaged}"/>
    <s v="(wear)"/>
    <m/>
    <m/>
    <n v="1"/>
    <x v="4"/>
    <s v="Y04BFine selector switch worn contact - normal operational wear. "/>
    <n v="1"/>
  </r>
  <r>
    <x v="1"/>
    <x v="635"/>
    <s v="ZS Substation Corrective"/>
    <x v="635"/>
    <x v="824"/>
    <m/>
    <x v="0"/>
    <m/>
    <m/>
    <x v="1"/>
    <x v="33"/>
    <s v="{damaged}"/>
    <s v="(wear)"/>
    <m/>
    <m/>
    <n v="1"/>
    <x v="4"/>
    <s v="Y04BFine selector switch worn contact heads (button contacts) - normal operation. "/>
    <n v="1"/>
  </r>
  <r>
    <x v="1"/>
    <x v="635"/>
    <s v="ZS Substation Corrective"/>
    <x v="635"/>
    <x v="825"/>
    <m/>
    <x v="0"/>
    <m/>
    <m/>
    <x v="1"/>
    <x v="35"/>
    <s v="{loose}"/>
    <s v="(any reason)"/>
    <m/>
    <m/>
    <n v="1"/>
    <x v="4"/>
    <s v="Y04BFixed contact burn - loose mounting. "/>
    <n v="1"/>
  </r>
  <r>
    <x v="1"/>
    <x v="635"/>
    <s v="ZS Substation Corrective"/>
    <x v="635"/>
    <x v="826"/>
    <m/>
    <x v="0"/>
    <m/>
    <m/>
    <x v="1"/>
    <x v="35"/>
    <s v="{loose}"/>
    <s v="(any reason)"/>
    <m/>
    <m/>
    <n v="1"/>
    <x v="4"/>
    <s v="Y04BFixed contact open circuit / high resistance - loose wiring termination. "/>
    <n v="1"/>
  </r>
  <r>
    <x v="1"/>
    <x v="635"/>
    <s v="ZS Substation Corrective"/>
    <x v="635"/>
    <x v="827"/>
    <m/>
    <x v="0"/>
    <m/>
    <m/>
    <x v="1"/>
    <x v="35"/>
    <s v="{damaged}"/>
    <s v="(wear)"/>
    <m/>
    <m/>
    <n v="1"/>
    <x v="4"/>
    <s v="Y04BFixed contact worn - normal operation. "/>
    <n v="1"/>
  </r>
  <r>
    <x v="1"/>
    <x v="635"/>
    <s v="ZS Substation Corrective"/>
    <x v="635"/>
    <x v="828"/>
    <m/>
    <x v="0"/>
    <m/>
    <m/>
    <x v="1"/>
    <x v="35"/>
    <s v="{damaged}"/>
    <s v="(wear)"/>
    <m/>
    <m/>
    <n v="1"/>
    <x v="4"/>
    <s v="Y04BFixed contact worn contacts - normal operation. "/>
    <n v="1"/>
  </r>
  <r>
    <x v="1"/>
    <x v="635"/>
    <s v="ZS Substation Corrective"/>
    <x v="635"/>
    <x v="829"/>
    <m/>
    <x v="0"/>
    <m/>
    <m/>
    <x v="1"/>
    <x v="35"/>
    <s v="{loose}"/>
    <s v="(any reason)"/>
    <m/>
    <m/>
    <n v="1"/>
    <x v="4"/>
    <s v="Y04BFixed contacts burnt - loose contact fasteners. "/>
    <n v="1"/>
  </r>
  <r>
    <x v="1"/>
    <x v="635"/>
    <s v="ZS Substation Corrective"/>
    <x v="635"/>
    <x v="830"/>
    <m/>
    <x v="0"/>
    <m/>
    <m/>
    <x v="1"/>
    <x v="35"/>
    <s v="{damaged}"/>
    <s v="(wear)"/>
    <m/>
    <m/>
    <n v="1"/>
    <x v="4"/>
    <s v="Y04BFixed contacts burnt - normal operation. "/>
    <n v="1"/>
  </r>
  <r>
    <x v="1"/>
    <x v="635"/>
    <s v="ZS Substation Corrective"/>
    <x v="635"/>
    <x v="831"/>
    <m/>
    <x v="0"/>
    <m/>
    <m/>
    <x v="1"/>
    <x v="35"/>
    <s v="{loose}"/>
    <s v="(any reason)"/>
    <m/>
    <m/>
    <n v="1"/>
    <x v="4"/>
    <s v="Y04BMain contact assembly burnt - loss of contact spring pressure. "/>
    <n v="1"/>
  </r>
  <r>
    <x v="1"/>
    <x v="635"/>
    <s v="ZS Substation Corrective"/>
    <x v="635"/>
    <x v="832"/>
    <m/>
    <x v="0"/>
    <m/>
    <m/>
    <x v="1"/>
    <x v="35"/>
    <s v="{damaged}"/>
    <s v="(wear)"/>
    <m/>
    <m/>
    <n v="1"/>
    <x v="4"/>
    <s v="Y04BMain contact assembly worn contacts - normal operation. "/>
    <n v="1"/>
  </r>
  <r>
    <x v="1"/>
    <x v="635"/>
    <s v="ZS Substation Corrective"/>
    <x v="635"/>
    <x v="833"/>
    <m/>
    <x v="0"/>
    <m/>
    <m/>
    <x v="1"/>
    <x v="35"/>
    <s v="{damaged}"/>
    <s v="(wear)"/>
    <m/>
    <m/>
    <n v="1"/>
    <x v="4"/>
    <s v="Y04BMain contact assembly worn contacts - poor orginal contacts. "/>
    <n v="1"/>
  </r>
  <r>
    <x v="1"/>
    <x v="635"/>
    <s v="ZS Substation Corrective"/>
    <x v="635"/>
    <x v="834"/>
    <m/>
    <x v="0"/>
    <m/>
    <m/>
    <x v="1"/>
    <x v="33"/>
    <s v="{damaged}"/>
    <s v="(wear)"/>
    <m/>
    <m/>
    <n v="1"/>
    <x v="4"/>
    <s v="Y04BMain contact assembly worn roller contacts - normal operation. "/>
    <n v="1"/>
  </r>
  <r>
    <x v="1"/>
    <x v="635"/>
    <s v="ZS Substation Corrective"/>
    <x v="635"/>
    <x v="835"/>
    <m/>
    <x v="0"/>
    <m/>
    <m/>
    <x v="1"/>
    <x v="33"/>
    <s v="{damaged}"/>
    <s v="(wear)"/>
    <m/>
    <m/>
    <n v="1"/>
    <x v="4"/>
    <s v="Y04BMoving contact worn moving main contact - normal operation. "/>
    <n v="1"/>
  </r>
  <r>
    <x v="1"/>
    <x v="635"/>
    <s v="ZS Substation Corrective"/>
    <x v="635"/>
    <x v="836"/>
    <m/>
    <x v="0"/>
    <m/>
    <m/>
    <x v="1"/>
    <x v="33"/>
    <s v="{damaged}"/>
    <s v="(wear)"/>
    <m/>
    <m/>
    <n v="1"/>
    <x v="4"/>
    <s v="Y04BMoving contact worn roller (MK II onwards) - normal operation. "/>
    <n v="1"/>
  </r>
  <r>
    <x v="1"/>
    <x v="635"/>
    <s v="ZS Substation Corrective"/>
    <x v="635"/>
    <x v="837"/>
    <m/>
    <x v="0"/>
    <m/>
    <m/>
    <x v="1"/>
    <x v="33"/>
    <s v="{damaged}"/>
    <s v="(wear)"/>
    <m/>
    <m/>
    <n v="1"/>
    <x v="4"/>
    <s v="Y04BMoving contact worn transition roller - normal operation. "/>
    <n v="1"/>
  </r>
  <r>
    <x v="1"/>
    <x v="635"/>
    <s v="ZS Substation Corrective"/>
    <x v="635"/>
    <x v="838"/>
    <m/>
    <x v="0"/>
    <m/>
    <m/>
    <x v="1"/>
    <x v="35"/>
    <s v="{damaged}"/>
    <s v="(wear)"/>
    <m/>
    <m/>
    <n v="1"/>
    <x v="4"/>
    <s v="Y04BSelector contacts (Half Moons + putters) burnt - diverter contact excessive wear. "/>
    <n v="1"/>
  </r>
  <r>
    <x v="1"/>
    <x v="635"/>
    <s v="ZS Substation Corrective"/>
    <x v="635"/>
    <x v="839"/>
    <m/>
    <x v="0"/>
    <m/>
    <m/>
    <x v="1"/>
    <x v="35"/>
    <s v="{loose}"/>
    <s v="(any reason)"/>
    <m/>
    <m/>
    <n v="1"/>
    <x v="4"/>
    <s v="Y04BSelector contacts (Half Moons + putters) burnt - loss of spring tension. "/>
    <n v="1"/>
  </r>
  <r>
    <x v="1"/>
    <x v="635"/>
    <s v="ZS Substation Corrective"/>
    <x v="635"/>
    <x v="840"/>
    <m/>
    <x v="0"/>
    <m/>
    <m/>
    <x v="1"/>
    <x v="35"/>
    <s v="{misaligned}"/>
    <s v="(any reason)"/>
    <m/>
    <m/>
    <n v="1"/>
    <x v="4"/>
    <s v="Y04BSelector contacts (Half Moons + putters) burnt - timing (drop in/out) out of adjustment. "/>
    <n v="1"/>
  </r>
  <r>
    <x v="1"/>
    <x v="635"/>
    <s v="ZS Substation Corrective"/>
    <x v="635"/>
    <x v="841"/>
    <m/>
    <x v="0"/>
    <m/>
    <m/>
    <x v="1"/>
    <x v="35"/>
    <s v="{damaged}"/>
    <s v="(wear)"/>
    <m/>
    <m/>
    <n v="1"/>
    <x v="4"/>
    <s v="Y04BSelector contacts broken - fatigue. "/>
    <n v="1"/>
  </r>
  <r>
    <x v="1"/>
    <x v="635"/>
    <s v="ZS Substation Corrective"/>
    <x v="635"/>
    <x v="842"/>
    <m/>
    <x v="0"/>
    <m/>
    <m/>
    <x v="1"/>
    <x v="35"/>
    <s v="{loose}"/>
    <s v="(any reason)"/>
    <m/>
    <m/>
    <n v="1"/>
    <x v="4"/>
    <s v="Y04BSelector contacts misaligned - loose mounting bolt. "/>
    <n v="1"/>
  </r>
  <r>
    <x v="1"/>
    <x v="635"/>
    <s v="ZS Substation Corrective"/>
    <x v="635"/>
    <x v="843"/>
    <m/>
    <x v="0"/>
    <m/>
    <m/>
    <x v="1"/>
    <x v="35"/>
    <s v="{damaged}"/>
    <s v="(wear)"/>
    <m/>
    <m/>
    <n v="1"/>
    <x v="4"/>
    <s v="Y04BSelector contacts misaligned - wear. "/>
    <n v="1"/>
  </r>
  <r>
    <x v="1"/>
    <x v="635"/>
    <s v="ZS Substation Corrective"/>
    <x v="635"/>
    <x v="844"/>
    <m/>
    <x v="0"/>
    <m/>
    <m/>
    <x v="1"/>
    <x v="35"/>
    <s v="{broken}"/>
    <s v="(any reason)"/>
    <m/>
    <m/>
    <n v="1"/>
    <x v="4"/>
    <s v="Y04BSelector fixed contact post broken - fatigue. "/>
    <n v="1"/>
  </r>
  <r>
    <x v="1"/>
    <x v="635"/>
    <s v="ZS Substation Corrective"/>
    <x v="635"/>
    <x v="845"/>
    <m/>
    <x v="0"/>
    <m/>
    <m/>
    <x v="1"/>
    <x v="33"/>
    <s v="{damaged}"/>
    <s v="(any reason)"/>
    <m/>
    <m/>
    <n v="1"/>
    <x v="4"/>
    <s v="Y04BSelector increased contact resistance - surface skin effect on copper. "/>
    <n v="1"/>
  </r>
  <r>
    <x v="1"/>
    <x v="635"/>
    <s v="ZS Substation Corrective"/>
    <x v="635"/>
    <x v="846"/>
    <m/>
    <x v="0"/>
    <m/>
    <m/>
    <x v="1"/>
    <x v="33"/>
    <s v="{damaged}"/>
    <s v="(any reason)"/>
    <m/>
    <m/>
    <n v="1"/>
    <x v="4"/>
    <s v="Y04BSelector increased contact resistance - surface tarnish on copper. "/>
    <n v="1"/>
  </r>
  <r>
    <x v="1"/>
    <x v="635"/>
    <s v="ZS Substation Corrective"/>
    <x v="635"/>
    <x v="847"/>
    <m/>
    <x v="0"/>
    <m/>
    <m/>
    <x v="1"/>
    <x v="33"/>
    <s v="{loose}"/>
    <s v="(any reason)"/>
    <m/>
    <m/>
    <n v="1"/>
    <x v="4"/>
    <s v="Y04BSelector loss of spring tension in moving contact - age degradation. "/>
    <n v="1"/>
  </r>
  <r>
    <x v="1"/>
    <x v="636"/>
    <s v="ZS Substation Corrective"/>
    <x v="636"/>
    <x v="781"/>
    <m/>
    <x v="0"/>
    <m/>
    <m/>
    <x v="1"/>
    <x v="31"/>
    <s v="{broken}"/>
    <s v="(any reason)"/>
    <m/>
    <m/>
    <n v="2"/>
    <x v="4"/>
    <s v="Y04CBarrier board cracked - high resistance contact. "/>
    <n v="1"/>
  </r>
  <r>
    <x v="1"/>
    <x v="636"/>
    <s v="ZS Substation Corrective"/>
    <x v="636"/>
    <x v="782"/>
    <m/>
    <x v="0"/>
    <m/>
    <m/>
    <x v="1"/>
    <x v="33"/>
    <s v="{loose}"/>
    <s v="(any reason)"/>
    <m/>
    <m/>
    <n v="2"/>
    <x v="4"/>
    <s v="Y04CChange-over selector loss of contact pressure - incorrect removal/installation. "/>
    <n v="1"/>
  </r>
  <r>
    <x v="1"/>
    <x v="636"/>
    <s v="ZS Substation Corrective"/>
    <x v="636"/>
    <x v="783"/>
    <m/>
    <x v="0"/>
    <m/>
    <m/>
    <x v="1"/>
    <x v="33"/>
    <s v="{loose}"/>
    <s v="(any reason)"/>
    <m/>
    <m/>
    <n v="2"/>
    <x v="4"/>
    <s v="Y04CChange-over selector loss of contact pressure - weakened spring. "/>
    <n v="1"/>
  </r>
  <r>
    <x v="1"/>
    <x v="636"/>
    <s v="ZS Substation Corrective"/>
    <x v="636"/>
    <x v="784"/>
    <m/>
    <x v="0"/>
    <m/>
    <m/>
    <x v="1"/>
    <x v="33"/>
    <s v="{damaged}"/>
    <s v="(wear)"/>
    <m/>
    <m/>
    <n v="2"/>
    <x v="4"/>
    <s v="Y04CCourse/Fine Selector worn contacts - normal operation. "/>
    <n v="1"/>
  </r>
  <r>
    <x v="1"/>
    <x v="636"/>
    <s v="ZS Substation Corrective"/>
    <x v="636"/>
    <x v="785"/>
    <m/>
    <x v="0"/>
    <m/>
    <m/>
    <x v="1"/>
    <x v="33"/>
    <s v="{broken}"/>
    <s v="(any reason)"/>
    <m/>
    <m/>
    <n v="2"/>
    <x v="4"/>
    <s v="Y04CDiverter burning of main and arcing contacts - contact spring broken. "/>
    <n v="1"/>
  </r>
  <r>
    <x v="1"/>
    <x v="636"/>
    <s v="ZS Substation Corrective"/>
    <x v="636"/>
    <x v="786"/>
    <m/>
    <x v="0"/>
    <m/>
    <m/>
    <x v="1"/>
    <x v="33"/>
    <s v="{loose}"/>
    <s v="(any reason)"/>
    <m/>
    <m/>
    <n v="2"/>
    <x v="4"/>
    <s v="Y04CDiverter burning of main and arcing contacts - contact spring pressure loss. "/>
    <n v="1"/>
  </r>
  <r>
    <x v="1"/>
    <x v="636"/>
    <s v="ZS Substation Corrective"/>
    <x v="636"/>
    <x v="787"/>
    <m/>
    <x v="0"/>
    <m/>
    <m/>
    <x v="1"/>
    <x v="33"/>
    <s v="{damaged}"/>
    <s v="(wear)"/>
    <m/>
    <m/>
    <n v="2"/>
    <x v="4"/>
    <s v="Y04CDiverter burning of main and arcing contacts - normal operation. "/>
    <n v="1"/>
  </r>
  <r>
    <x v="1"/>
    <x v="636"/>
    <s v="ZS Substation Corrective"/>
    <x v="636"/>
    <x v="788"/>
    <m/>
    <x v="0"/>
    <m/>
    <m/>
    <x v="1"/>
    <x v="33"/>
    <s v="{seized}"/>
    <s v="(any reason)"/>
    <m/>
    <m/>
    <n v="2"/>
    <x v="4"/>
    <s v="Y04CDiverter burning of main and arcing contacts - roller contact siezed/jammed. "/>
    <n v="1"/>
  </r>
  <r>
    <x v="1"/>
    <x v="636"/>
    <s v="ZS Substation Corrective"/>
    <x v="636"/>
    <x v="789"/>
    <m/>
    <x v="0"/>
    <m/>
    <m/>
    <x v="1"/>
    <x v="33"/>
    <s v="{loose}"/>
    <s v="(any reason)"/>
    <m/>
    <m/>
    <n v="2"/>
    <x v="4"/>
    <s v="Y04CDiverter burning of main contacts - loss of even contact pressure. "/>
    <n v="1"/>
  </r>
  <r>
    <x v="1"/>
    <x v="636"/>
    <s v="ZS Substation Corrective"/>
    <x v="636"/>
    <x v="790"/>
    <m/>
    <x v="0"/>
    <m/>
    <m/>
    <x v="1"/>
    <x v="33"/>
    <s v="{misaligned}"/>
    <s v="(any reason)"/>
    <m/>
    <m/>
    <n v="2"/>
    <x v="4"/>
    <s v="Y04CDiverter burning of main contacts - misalignment (operational wear). "/>
    <n v="1"/>
  </r>
  <r>
    <x v="1"/>
    <x v="636"/>
    <s v="ZS Substation Corrective"/>
    <x v="636"/>
    <x v="791"/>
    <m/>
    <x v="0"/>
    <m/>
    <m/>
    <x v="1"/>
    <x v="33"/>
    <s v="{damaged}"/>
    <s v="(wear)"/>
    <m/>
    <m/>
    <n v="2"/>
    <x v="4"/>
    <s v="Y04CDiverter burning of main contacts - normal operation. "/>
    <n v="1"/>
  </r>
  <r>
    <x v="1"/>
    <x v="636"/>
    <s v="ZS Substation Corrective"/>
    <x v="636"/>
    <x v="792"/>
    <m/>
    <x v="0"/>
    <m/>
    <m/>
    <x v="1"/>
    <x v="35"/>
    <s v="{loose}"/>
    <s v="(any reason)"/>
    <m/>
    <m/>
    <n v="2"/>
    <x v="4"/>
    <s v="Y04CDiverter burnt fixed contacts - loose contact. "/>
    <n v="1"/>
  </r>
  <r>
    <x v="1"/>
    <x v="636"/>
    <s v="ZS Substation Corrective"/>
    <x v="636"/>
    <x v="793"/>
    <m/>
    <x v="0"/>
    <m/>
    <m/>
    <x v="1"/>
    <x v="35"/>
    <s v="{damaged}"/>
    <s v="(wear)"/>
    <m/>
    <m/>
    <n v="2"/>
    <x v="4"/>
    <s v="Y04CDiverter burnt fixed contacts - normal operation. "/>
    <n v="1"/>
  </r>
  <r>
    <x v="1"/>
    <x v="636"/>
    <s v="ZS Substation Corrective"/>
    <x v="636"/>
    <x v="794"/>
    <m/>
    <x v="0"/>
    <m/>
    <m/>
    <x v="1"/>
    <x v="33"/>
    <s v="{loose}"/>
    <s v="(any reason)"/>
    <m/>
    <m/>
    <n v="2"/>
    <x v="4"/>
    <s v="Y04CDiverter contacts misaligned - incorrect spring tension. "/>
    <n v="1"/>
  </r>
  <r>
    <x v="1"/>
    <x v="636"/>
    <s v="ZS Substation Corrective"/>
    <x v="636"/>
    <x v="795"/>
    <m/>
    <x v="0"/>
    <m/>
    <m/>
    <x v="1"/>
    <x v="33"/>
    <s v="{misaligned}"/>
    <s v="(wear)"/>
    <m/>
    <m/>
    <n v="2"/>
    <x v="4"/>
    <s v="Y04CDiverter contacts misaligned - worn turnbuckle attachment pins. "/>
    <n v="1"/>
  </r>
  <r>
    <x v="1"/>
    <x v="636"/>
    <s v="ZS Substation Corrective"/>
    <x v="636"/>
    <x v="796"/>
    <m/>
    <x v="0"/>
    <m/>
    <m/>
    <x v="1"/>
    <x v="33"/>
    <s v="{broken}"/>
    <s v="(maintenance error)"/>
    <m/>
    <m/>
    <n v="2"/>
    <x v="4"/>
    <s v="Y04CDiverter external button contact loss of contact pressure - incorrect removal/installation. "/>
    <n v="1"/>
  </r>
  <r>
    <x v="1"/>
    <x v="636"/>
    <s v="ZS Substation Corrective"/>
    <x v="636"/>
    <x v="797"/>
    <m/>
    <x v="0"/>
    <m/>
    <m/>
    <x v="1"/>
    <x v="33"/>
    <s v="{loose}"/>
    <s v="(any reason)"/>
    <m/>
    <m/>
    <n v="2"/>
    <x v="4"/>
    <s v="Y04CDiverter external button contact loss of contact pressure - weakened spring. "/>
    <n v="1"/>
  </r>
  <r>
    <x v="1"/>
    <x v="636"/>
    <s v="ZS Substation Corrective"/>
    <x v="636"/>
    <x v="798"/>
    <m/>
    <x v="0"/>
    <m/>
    <m/>
    <x v="1"/>
    <x v="35"/>
    <s v="{damaged}"/>
    <s v="(wear)"/>
    <m/>
    <m/>
    <n v="2"/>
    <x v="4"/>
    <s v="Y04CDiverter fixed contact (half rounds) burnt - diverter contact excessive wear. "/>
    <n v="1"/>
  </r>
  <r>
    <x v="1"/>
    <x v="636"/>
    <s v="ZS Substation Corrective"/>
    <x v="636"/>
    <x v="799"/>
    <m/>
    <x v="0"/>
    <m/>
    <m/>
    <x v="1"/>
    <x v="33"/>
    <s v="{loose}"/>
    <s v="(any reason)"/>
    <m/>
    <m/>
    <n v="2"/>
    <x v="4"/>
    <s v="Y04CDiverter fixed contact (half rounds) burnt - loss of spring tension. "/>
    <n v="1"/>
  </r>
  <r>
    <x v="1"/>
    <x v="636"/>
    <s v="ZS Substation Corrective"/>
    <x v="636"/>
    <x v="800"/>
    <m/>
    <x v="0"/>
    <m/>
    <m/>
    <x v="1"/>
    <x v="35"/>
    <s v="{damaged}"/>
    <s v="(wear)"/>
    <m/>
    <m/>
    <n v="2"/>
    <x v="4"/>
    <s v="Y04CDiverter fixed contact (half rounds) burnt - normal operation. "/>
    <n v="1"/>
  </r>
  <r>
    <x v="1"/>
    <x v="636"/>
    <s v="ZS Substation Corrective"/>
    <x v="636"/>
    <x v="801"/>
    <m/>
    <x v="0"/>
    <m/>
    <m/>
    <x v="1"/>
    <x v="35"/>
    <s v="{misaligned}"/>
    <s v="(any reason)"/>
    <m/>
    <m/>
    <n v="2"/>
    <x v="4"/>
    <s v="Y04CDiverter fixed contact (half rounds) burnt - timing (drop in/out) out of adjustment. "/>
    <n v="1"/>
  </r>
  <r>
    <x v="1"/>
    <x v="636"/>
    <s v="ZS Substation Corrective"/>
    <x v="636"/>
    <x v="802"/>
    <m/>
    <x v="0"/>
    <m/>
    <m/>
    <x v="1"/>
    <x v="33"/>
    <s v="{loose}"/>
    <s v="(any reason)"/>
    <m/>
    <m/>
    <n v="2"/>
    <x v="4"/>
    <s v="Y04CDiverter insufficient open contact clearance - weakened spring. "/>
    <n v="1"/>
  </r>
  <r>
    <x v="1"/>
    <x v="636"/>
    <s v="ZS Substation Corrective"/>
    <x v="636"/>
    <x v="803"/>
    <m/>
    <x v="0"/>
    <m/>
    <m/>
    <x v="1"/>
    <x v="35"/>
    <s v="{loose}"/>
    <s v="(any reason)"/>
    <m/>
    <m/>
    <n v="2"/>
    <x v="4"/>
    <s v="Y04CDiverter loose contacts - contact sercuring bolt loose. "/>
    <n v="1"/>
  </r>
  <r>
    <x v="1"/>
    <x v="636"/>
    <s v="ZS Substation Corrective"/>
    <x v="636"/>
    <x v="804"/>
    <m/>
    <x v="0"/>
    <m/>
    <m/>
    <x v="1"/>
    <x v="35"/>
    <s v="{broken}"/>
    <s v="(maintenance error)"/>
    <m/>
    <m/>
    <n v="2"/>
    <x v="4"/>
    <s v="Y04CDiverter loose contacts - incorrect contact fitted. "/>
    <n v="1"/>
  </r>
  <r>
    <x v="1"/>
    <x v="636"/>
    <s v="ZS Substation Corrective"/>
    <x v="636"/>
    <x v="776"/>
    <m/>
    <x v="0"/>
    <m/>
    <m/>
    <x v="1"/>
    <x v="35"/>
    <s v="{broken}"/>
    <s v="(maintenance error)"/>
    <m/>
    <m/>
    <n v="4"/>
    <x v="4"/>
    <s v="Y04CDiverter loose contacts - incorrect reassembly. "/>
    <n v="1"/>
  </r>
  <r>
    <x v="1"/>
    <x v="636"/>
    <s v="ZS Substation Corrective"/>
    <x v="636"/>
    <x v="805"/>
    <m/>
    <x v="0"/>
    <m/>
    <m/>
    <x v="1"/>
    <x v="35"/>
    <s v="{loose}"/>
    <s v="(any reason)"/>
    <m/>
    <m/>
    <n v="2"/>
    <x v="4"/>
    <s v="Y04CDiverter loose contacts - securing contact bolt/pin loose. "/>
    <n v="1"/>
  </r>
  <r>
    <x v="1"/>
    <x v="636"/>
    <s v="ZS Substation Corrective"/>
    <x v="636"/>
    <x v="806"/>
    <m/>
    <x v="0"/>
    <m/>
    <m/>
    <x v="1"/>
    <x v="35"/>
    <s v="{loose}"/>
    <s v="(any reason)"/>
    <m/>
    <m/>
    <n v="2"/>
    <x v="4"/>
    <s v="Y04CDiverter loose contacts - weakened spring. "/>
    <n v="1"/>
  </r>
  <r>
    <x v="1"/>
    <x v="636"/>
    <s v="ZS Substation Corrective"/>
    <x v="636"/>
    <x v="807"/>
    <m/>
    <x v="0"/>
    <m/>
    <m/>
    <x v="1"/>
    <x v="33"/>
    <s v="{damaged}"/>
    <s v="(wear)"/>
    <m/>
    <m/>
    <n v="2"/>
    <x v="4"/>
    <s v="Y04CDiverter moving contact (A&amp;B segments) worn / burnt - normal operation. "/>
    <n v="1"/>
  </r>
  <r>
    <x v="1"/>
    <x v="636"/>
    <s v="ZS Substation Corrective"/>
    <x v="636"/>
    <x v="808"/>
    <m/>
    <x v="0"/>
    <m/>
    <m/>
    <x v="1"/>
    <x v="33"/>
    <s v="{damaged}"/>
    <s v="(wear)"/>
    <m/>
    <m/>
    <n v="2"/>
    <x v="4"/>
    <s v="Y04CDiverter moving main take off contact worn - normal operation. "/>
    <n v="1"/>
  </r>
  <r>
    <x v="1"/>
    <x v="636"/>
    <s v="ZS Substation Corrective"/>
    <x v="636"/>
    <x v="809"/>
    <m/>
    <x v="0"/>
    <m/>
    <m/>
    <x v="1"/>
    <x v="33"/>
    <s v="{misaligned}"/>
    <s v="(wear)"/>
    <m/>
    <m/>
    <n v="2"/>
    <x v="4"/>
    <s v="Y04CDiverter out of alignment - worn star point drive holes. "/>
    <n v="1"/>
  </r>
  <r>
    <x v="1"/>
    <x v="636"/>
    <s v="ZS Substation Corrective"/>
    <x v="636"/>
    <x v="810"/>
    <m/>
    <x v="0"/>
    <m/>
    <m/>
    <x v="1"/>
    <x v="33"/>
    <s v="{damaged}"/>
    <s v="(wear)"/>
    <m/>
    <m/>
    <n v="2"/>
    <x v="4"/>
    <s v="Y04CDiverter worn arcing contacts - normal operation. "/>
    <n v="1"/>
  </r>
  <r>
    <x v="1"/>
    <x v="636"/>
    <s v="ZS Substation Corrective"/>
    <x v="636"/>
    <x v="811"/>
    <m/>
    <x v="0"/>
    <m/>
    <m/>
    <x v="1"/>
    <x v="32"/>
    <s v="{misaligned}"/>
    <s v="(any reason)"/>
    <m/>
    <m/>
    <n v="2"/>
    <x v="4"/>
    <s v="Y04CDrive mechanism excessive movement / play - actuating bearing lock nut loose/missing. "/>
    <n v="1"/>
  </r>
  <r>
    <x v="1"/>
    <x v="636"/>
    <s v="ZS Substation Corrective"/>
    <x v="636"/>
    <x v="812"/>
    <m/>
    <x v="0"/>
    <m/>
    <m/>
    <x v="1"/>
    <x v="33"/>
    <s v="{loose}"/>
    <s v="(any reason)"/>
    <m/>
    <m/>
    <n v="2"/>
    <x v="4"/>
    <s v="Y04CFine selector switch burning of moving contacts - loss of contact pressure. "/>
    <n v="1"/>
  </r>
  <r>
    <x v="1"/>
    <x v="636"/>
    <s v="ZS Substation Corrective"/>
    <x v="636"/>
    <x v="813"/>
    <m/>
    <x v="0"/>
    <m/>
    <m/>
    <x v="1"/>
    <x v="33"/>
    <s v="{damaged}"/>
    <s v="(wear)"/>
    <m/>
    <m/>
    <n v="2"/>
    <x v="4"/>
    <s v="Y04CFine selector switch burning of moving contacts - wear of bottom takeoff contact. "/>
    <n v="1"/>
  </r>
  <r>
    <x v="1"/>
    <x v="636"/>
    <s v="ZS Substation Corrective"/>
    <x v="636"/>
    <x v="814"/>
    <m/>
    <x v="0"/>
    <m/>
    <m/>
    <x v="1"/>
    <x v="33"/>
    <s v="{damaged}"/>
    <s v="(wear)"/>
    <m/>
    <m/>
    <n v="2"/>
    <x v="4"/>
    <s v="Y04CFine selector switch high resistance - damaged button contact. "/>
    <n v="1"/>
  </r>
  <r>
    <x v="1"/>
    <x v="636"/>
    <s v="ZS Substation Corrective"/>
    <x v="636"/>
    <x v="815"/>
    <m/>
    <x v="0"/>
    <m/>
    <m/>
    <x v="1"/>
    <x v="33"/>
    <s v="{damaged}"/>
    <s v="(wear)"/>
    <m/>
    <m/>
    <n v="2"/>
    <x v="4"/>
    <s v="Y04CFine selector switch high resistance - damaged button contact.(assembly error) "/>
    <n v="1"/>
  </r>
  <r>
    <x v="1"/>
    <x v="636"/>
    <s v="ZS Substation Corrective"/>
    <x v="636"/>
    <x v="816"/>
    <m/>
    <x v="0"/>
    <m/>
    <m/>
    <x v="1"/>
    <x v="33"/>
    <s v="{loose}"/>
    <s v="(any reason)"/>
    <m/>
    <m/>
    <n v="2"/>
    <x v="4"/>
    <s v="Y04CFine selector switch high resistance - low contact cylinder spring tension. "/>
    <n v="1"/>
  </r>
  <r>
    <x v="1"/>
    <x v="636"/>
    <s v="ZS Substation Corrective"/>
    <x v="636"/>
    <x v="817"/>
    <m/>
    <x v="0"/>
    <m/>
    <m/>
    <x v="1"/>
    <x v="33"/>
    <s v="{damaged}"/>
    <s v="(wear)"/>
    <m/>
    <m/>
    <n v="2"/>
    <x v="4"/>
    <s v="Y04CFine selector switch high resistance - main/aux contact thickness below spec. "/>
    <n v="1"/>
  </r>
  <r>
    <x v="1"/>
    <x v="636"/>
    <s v="ZS Substation Corrective"/>
    <x v="636"/>
    <x v="818"/>
    <m/>
    <x v="0"/>
    <m/>
    <m/>
    <x v="1"/>
    <x v="33"/>
    <s v="{damaged}"/>
    <s v="(wear)"/>
    <m/>
    <m/>
    <n v="2"/>
    <x v="4"/>
    <s v="Y04CFine selector switch high resistance - main/aux contact worn &lt;min surface area. "/>
    <n v="1"/>
  </r>
  <r>
    <x v="1"/>
    <x v="636"/>
    <s v="ZS Substation Corrective"/>
    <x v="636"/>
    <x v="819"/>
    <m/>
    <x v="0"/>
    <m/>
    <m/>
    <x v="1"/>
    <x v="33"/>
    <s v="{damaged}"/>
    <s v="(wear)"/>
    <m/>
    <m/>
    <n v="2"/>
    <x v="4"/>
    <s v="Y04CFine selector switch high resistance - reduced spring pressure on contacts. "/>
    <n v="1"/>
  </r>
  <r>
    <x v="1"/>
    <x v="636"/>
    <s v="ZS Substation Corrective"/>
    <x v="636"/>
    <x v="820"/>
    <m/>
    <x v="0"/>
    <m/>
    <m/>
    <x v="1"/>
    <x v="33"/>
    <s v="{damaged}"/>
    <s v="(wear)"/>
    <m/>
    <m/>
    <n v="2"/>
    <x v="4"/>
    <s v="Y04CFine selector switch high resistance - worn switching cylinder button contacts. "/>
    <n v="1"/>
  </r>
  <r>
    <x v="1"/>
    <x v="636"/>
    <s v="ZS Substation Corrective"/>
    <x v="636"/>
    <x v="821"/>
    <m/>
    <x v="0"/>
    <m/>
    <m/>
    <x v="1"/>
    <x v="33"/>
    <s v="{misaligned}"/>
    <s v="(any reason)"/>
    <m/>
    <m/>
    <n v="2"/>
    <x v="4"/>
    <s v="Y04CFine selector switch spear incorrectly positioned - incorrect use (contacts compressed). "/>
    <n v="1"/>
  </r>
  <r>
    <x v="1"/>
    <x v="636"/>
    <s v="ZS Substation Corrective"/>
    <x v="636"/>
    <x v="822"/>
    <m/>
    <x v="0"/>
    <m/>
    <m/>
    <x v="1"/>
    <x v="33"/>
    <s v="{damaged}"/>
    <s v="(wear)"/>
    <m/>
    <m/>
    <n v="2"/>
    <x v="4"/>
    <s v="Y04CFine selector switch unable to removes - badly worn switching contacts. "/>
    <n v="1"/>
  </r>
  <r>
    <x v="1"/>
    <x v="636"/>
    <s v="ZS Substation Corrective"/>
    <x v="636"/>
    <x v="823"/>
    <m/>
    <x v="0"/>
    <m/>
    <m/>
    <x v="1"/>
    <x v="33"/>
    <s v="{damaged}"/>
    <s v="(wear)"/>
    <m/>
    <m/>
    <n v="2"/>
    <x v="4"/>
    <s v="Y04CFine selector switch worn contact - normal operational wear. "/>
    <n v="1"/>
  </r>
  <r>
    <x v="1"/>
    <x v="636"/>
    <s v="ZS Substation Corrective"/>
    <x v="636"/>
    <x v="824"/>
    <m/>
    <x v="0"/>
    <m/>
    <m/>
    <x v="1"/>
    <x v="33"/>
    <s v="{damaged}"/>
    <s v="(wear)"/>
    <m/>
    <m/>
    <n v="2"/>
    <x v="4"/>
    <s v="Y04CFine selector switch worn contact heads (button contacts) - normal operation. "/>
    <n v="1"/>
  </r>
  <r>
    <x v="1"/>
    <x v="636"/>
    <s v="ZS Substation Corrective"/>
    <x v="636"/>
    <x v="825"/>
    <m/>
    <x v="0"/>
    <m/>
    <m/>
    <x v="1"/>
    <x v="35"/>
    <s v="{loose}"/>
    <s v="(any reason)"/>
    <m/>
    <m/>
    <n v="2"/>
    <x v="4"/>
    <s v="Y04CFixed contact burn - loose mounting. "/>
    <n v="1"/>
  </r>
  <r>
    <x v="1"/>
    <x v="636"/>
    <s v="ZS Substation Corrective"/>
    <x v="636"/>
    <x v="826"/>
    <m/>
    <x v="0"/>
    <m/>
    <m/>
    <x v="1"/>
    <x v="35"/>
    <s v="{loose}"/>
    <s v="(any reason)"/>
    <m/>
    <m/>
    <n v="2"/>
    <x v="4"/>
    <s v="Y04CFixed contact open circuit / high resistance - loose wiring termination. "/>
    <n v="1"/>
  </r>
  <r>
    <x v="1"/>
    <x v="636"/>
    <s v="ZS Substation Corrective"/>
    <x v="636"/>
    <x v="827"/>
    <m/>
    <x v="0"/>
    <m/>
    <m/>
    <x v="1"/>
    <x v="35"/>
    <s v="{damaged}"/>
    <s v="(wear)"/>
    <m/>
    <m/>
    <n v="2"/>
    <x v="4"/>
    <s v="Y04CFixed contact worn - normal operation. "/>
    <n v="1"/>
  </r>
  <r>
    <x v="1"/>
    <x v="636"/>
    <s v="ZS Substation Corrective"/>
    <x v="636"/>
    <x v="828"/>
    <m/>
    <x v="0"/>
    <m/>
    <m/>
    <x v="1"/>
    <x v="35"/>
    <s v="{damaged}"/>
    <s v="(wear)"/>
    <m/>
    <m/>
    <n v="2"/>
    <x v="4"/>
    <s v="Y04CFixed contact worn contacts - normal operation. "/>
    <n v="1"/>
  </r>
  <r>
    <x v="1"/>
    <x v="636"/>
    <s v="ZS Substation Corrective"/>
    <x v="636"/>
    <x v="829"/>
    <m/>
    <x v="0"/>
    <m/>
    <m/>
    <x v="1"/>
    <x v="35"/>
    <s v="{loose}"/>
    <s v="(any reason)"/>
    <m/>
    <m/>
    <n v="2"/>
    <x v="4"/>
    <s v="Y04CFixed contacts burnt - loose contact fasteners. "/>
    <n v="1"/>
  </r>
  <r>
    <x v="1"/>
    <x v="636"/>
    <s v="ZS Substation Corrective"/>
    <x v="636"/>
    <x v="830"/>
    <m/>
    <x v="0"/>
    <m/>
    <m/>
    <x v="1"/>
    <x v="35"/>
    <s v="{damaged}"/>
    <s v="(wear)"/>
    <m/>
    <m/>
    <n v="2"/>
    <x v="4"/>
    <s v="Y04CFixed contacts burnt - normal operation. "/>
    <n v="1"/>
  </r>
  <r>
    <x v="1"/>
    <x v="636"/>
    <s v="ZS Substation Corrective"/>
    <x v="636"/>
    <x v="831"/>
    <m/>
    <x v="0"/>
    <m/>
    <m/>
    <x v="1"/>
    <x v="35"/>
    <s v="{loose}"/>
    <s v="(any reason)"/>
    <m/>
    <m/>
    <n v="2"/>
    <x v="4"/>
    <s v="Y04CMain contact assembly burnt - loss of contact spring pressure. "/>
    <n v="1"/>
  </r>
  <r>
    <x v="1"/>
    <x v="636"/>
    <s v="ZS Substation Corrective"/>
    <x v="636"/>
    <x v="832"/>
    <m/>
    <x v="0"/>
    <m/>
    <m/>
    <x v="1"/>
    <x v="35"/>
    <s v="{damaged}"/>
    <s v="(wear)"/>
    <m/>
    <m/>
    <n v="2"/>
    <x v="4"/>
    <s v="Y04CMain contact assembly worn contacts - normal operation. "/>
    <n v="1"/>
  </r>
  <r>
    <x v="1"/>
    <x v="636"/>
    <s v="ZS Substation Corrective"/>
    <x v="636"/>
    <x v="833"/>
    <m/>
    <x v="0"/>
    <m/>
    <m/>
    <x v="1"/>
    <x v="35"/>
    <s v="{damaged}"/>
    <s v="(wear)"/>
    <m/>
    <m/>
    <n v="2"/>
    <x v="4"/>
    <s v="Y04CMain contact assembly worn contacts - poor orginal contacts. "/>
    <n v="1"/>
  </r>
  <r>
    <x v="1"/>
    <x v="636"/>
    <s v="ZS Substation Corrective"/>
    <x v="636"/>
    <x v="834"/>
    <m/>
    <x v="0"/>
    <m/>
    <m/>
    <x v="1"/>
    <x v="33"/>
    <s v="{damaged}"/>
    <s v="(wear)"/>
    <m/>
    <m/>
    <n v="2"/>
    <x v="4"/>
    <s v="Y04CMain contact assembly worn roller contacts - normal operation. "/>
    <n v="1"/>
  </r>
  <r>
    <x v="1"/>
    <x v="636"/>
    <s v="ZS Substation Corrective"/>
    <x v="636"/>
    <x v="835"/>
    <m/>
    <x v="0"/>
    <m/>
    <m/>
    <x v="1"/>
    <x v="33"/>
    <s v="{damaged}"/>
    <s v="(wear)"/>
    <m/>
    <m/>
    <n v="2"/>
    <x v="4"/>
    <s v="Y04CMoving contact worn moving main contact - normal operation. "/>
    <n v="1"/>
  </r>
  <r>
    <x v="1"/>
    <x v="636"/>
    <s v="ZS Substation Corrective"/>
    <x v="636"/>
    <x v="836"/>
    <m/>
    <x v="0"/>
    <m/>
    <m/>
    <x v="1"/>
    <x v="33"/>
    <s v="{damaged}"/>
    <s v="(wear)"/>
    <m/>
    <m/>
    <n v="2"/>
    <x v="4"/>
    <s v="Y04CMoving contact worn roller (MK II onwards) - normal operation. "/>
    <n v="1"/>
  </r>
  <r>
    <x v="1"/>
    <x v="636"/>
    <s v="ZS Substation Corrective"/>
    <x v="636"/>
    <x v="837"/>
    <m/>
    <x v="0"/>
    <m/>
    <m/>
    <x v="1"/>
    <x v="33"/>
    <s v="{damaged}"/>
    <s v="(wear)"/>
    <m/>
    <m/>
    <n v="2"/>
    <x v="4"/>
    <s v="Y04CMoving contact worn transition roller - normal operation. "/>
    <n v="1"/>
  </r>
  <r>
    <x v="1"/>
    <x v="636"/>
    <s v="ZS Substation Corrective"/>
    <x v="636"/>
    <x v="838"/>
    <m/>
    <x v="0"/>
    <m/>
    <m/>
    <x v="1"/>
    <x v="35"/>
    <s v="{damaged}"/>
    <s v="(wear)"/>
    <m/>
    <m/>
    <n v="2"/>
    <x v="4"/>
    <s v="Y04CSelector contacts (Half Moons + putters) burnt - diverter contact excessive wear. "/>
    <n v="1"/>
  </r>
  <r>
    <x v="1"/>
    <x v="636"/>
    <s v="ZS Substation Corrective"/>
    <x v="636"/>
    <x v="839"/>
    <m/>
    <x v="0"/>
    <m/>
    <m/>
    <x v="1"/>
    <x v="35"/>
    <s v="{loose}"/>
    <s v="(any reason)"/>
    <m/>
    <m/>
    <n v="2"/>
    <x v="4"/>
    <s v="Y04CSelector contacts (Half Moons + putters) burnt - loss of spring tension. "/>
    <n v="1"/>
  </r>
  <r>
    <x v="1"/>
    <x v="636"/>
    <s v="ZS Substation Corrective"/>
    <x v="636"/>
    <x v="840"/>
    <m/>
    <x v="0"/>
    <m/>
    <m/>
    <x v="1"/>
    <x v="35"/>
    <s v="{misaligned}"/>
    <s v="(any reason)"/>
    <m/>
    <m/>
    <n v="2"/>
    <x v="4"/>
    <s v="Y04CSelector contacts (Half Moons + putters) burnt - timing (drop in/out) out of adjustment. "/>
    <n v="1"/>
  </r>
  <r>
    <x v="1"/>
    <x v="636"/>
    <s v="ZS Substation Corrective"/>
    <x v="636"/>
    <x v="841"/>
    <m/>
    <x v="0"/>
    <m/>
    <m/>
    <x v="1"/>
    <x v="35"/>
    <s v="{damaged}"/>
    <s v="(wear)"/>
    <m/>
    <m/>
    <n v="2"/>
    <x v="4"/>
    <s v="Y04CSelector contacts broken - fatigue. "/>
    <n v="1"/>
  </r>
  <r>
    <x v="1"/>
    <x v="636"/>
    <s v="ZS Substation Corrective"/>
    <x v="636"/>
    <x v="842"/>
    <m/>
    <x v="0"/>
    <m/>
    <m/>
    <x v="1"/>
    <x v="35"/>
    <s v="{loose}"/>
    <s v="(any reason)"/>
    <m/>
    <m/>
    <n v="2"/>
    <x v="4"/>
    <s v="Y04CSelector contacts misaligned - loose mounting bolt. "/>
    <n v="1"/>
  </r>
  <r>
    <x v="1"/>
    <x v="636"/>
    <s v="ZS Substation Corrective"/>
    <x v="636"/>
    <x v="843"/>
    <m/>
    <x v="0"/>
    <m/>
    <m/>
    <x v="1"/>
    <x v="35"/>
    <s v="{damaged}"/>
    <s v="(wear)"/>
    <m/>
    <m/>
    <n v="2"/>
    <x v="4"/>
    <s v="Y04CSelector contacts misaligned - wear. "/>
    <n v="1"/>
  </r>
  <r>
    <x v="1"/>
    <x v="636"/>
    <s v="ZS Substation Corrective"/>
    <x v="636"/>
    <x v="844"/>
    <m/>
    <x v="0"/>
    <m/>
    <m/>
    <x v="1"/>
    <x v="35"/>
    <s v="{broken}"/>
    <s v="(any reason)"/>
    <m/>
    <m/>
    <n v="2"/>
    <x v="4"/>
    <s v="Y04CSelector fixed contact post broken - fatigue. "/>
    <n v="1"/>
  </r>
  <r>
    <x v="1"/>
    <x v="636"/>
    <s v="ZS Substation Corrective"/>
    <x v="636"/>
    <x v="845"/>
    <m/>
    <x v="0"/>
    <m/>
    <m/>
    <x v="1"/>
    <x v="33"/>
    <s v="{damaged}"/>
    <s v="(any reason)"/>
    <m/>
    <m/>
    <n v="2"/>
    <x v="4"/>
    <s v="Y04CSelector increased contact resistance - surface skin effect on copper. "/>
    <n v="1"/>
  </r>
  <r>
    <x v="1"/>
    <x v="636"/>
    <s v="ZS Substation Corrective"/>
    <x v="636"/>
    <x v="846"/>
    <m/>
    <x v="0"/>
    <m/>
    <m/>
    <x v="1"/>
    <x v="33"/>
    <s v="{damaged}"/>
    <s v="(any reason)"/>
    <m/>
    <m/>
    <n v="2"/>
    <x v="4"/>
    <s v="Y04CSelector increased contact resistance - surface tarnish on copper. "/>
    <n v="1"/>
  </r>
  <r>
    <x v="1"/>
    <x v="636"/>
    <s v="ZS Substation Corrective"/>
    <x v="636"/>
    <x v="847"/>
    <m/>
    <x v="0"/>
    <m/>
    <m/>
    <x v="1"/>
    <x v="33"/>
    <s v="{loose}"/>
    <s v="(any reason)"/>
    <m/>
    <m/>
    <n v="2"/>
    <x v="4"/>
    <s v="Y04CSelector loss of spring tension in moving contact - age degradation. "/>
    <n v="1"/>
  </r>
  <r>
    <x v="1"/>
    <x v="637"/>
    <s v="ZS Substation Corrective"/>
    <x v="637"/>
    <x v="848"/>
    <m/>
    <x v="0"/>
    <m/>
    <m/>
    <x v="1"/>
    <x v="33"/>
    <s v="{loose}"/>
    <s v="(any reason)"/>
    <m/>
    <m/>
    <n v="1"/>
    <x v="4"/>
    <s v="Y04DDiverter burning of main contacts - loose/broken copper shim strips. "/>
    <n v="1"/>
  </r>
  <r>
    <x v="1"/>
    <x v="637"/>
    <s v="ZS Substation Corrective"/>
    <x v="637"/>
    <x v="849"/>
    <m/>
    <x v="0"/>
    <m/>
    <m/>
    <x v="1"/>
    <x v="33"/>
    <s v="{broken}"/>
    <s v="(fatigue)"/>
    <m/>
    <m/>
    <n v="1"/>
    <x v="4"/>
    <s v="Y04DDiverter moving auxiliary arcing contact broken - fatigued copper pressure strips. "/>
    <n v="1"/>
  </r>
  <r>
    <x v="1"/>
    <x v="637"/>
    <s v="ZS Substation Corrective"/>
    <x v="637"/>
    <x v="850"/>
    <m/>
    <x v="0"/>
    <m/>
    <m/>
    <x v="1"/>
    <x v="33"/>
    <s v="{broken}"/>
    <s v="(fatigue)"/>
    <m/>
    <m/>
    <n v="1"/>
    <x v="4"/>
    <s v="Y04DDiverter moving auxiliary arcing contact broken - fatigued Cu pressure strip (long type). "/>
    <n v="1"/>
  </r>
  <r>
    <x v="1"/>
    <x v="637"/>
    <s v="ZS Substation Corrective"/>
    <x v="637"/>
    <x v="851"/>
    <m/>
    <x v="0"/>
    <m/>
    <m/>
    <x v="1"/>
    <x v="33"/>
    <s v="{broken}"/>
    <s v="(fatigue)"/>
    <m/>
    <m/>
    <n v="1"/>
    <x v="4"/>
    <s v="Y04DDiverter moving auxiliary arcing contact broken - fatigued Cu pressure strip (short type). "/>
    <n v="1"/>
  </r>
  <r>
    <x v="1"/>
    <x v="638"/>
    <s v="ZS Substation Corrective"/>
    <x v="638"/>
    <x v="852"/>
    <m/>
    <x v="0"/>
    <m/>
    <m/>
    <x v="1"/>
    <x v="32"/>
    <s v="{misaligned}"/>
    <s v="(any reason)"/>
    <m/>
    <m/>
    <n v="1"/>
    <x v="4"/>
    <s v="Y04EDrive mechanism excessive movement / play - worn drive crank bushing. "/>
    <n v="1"/>
  </r>
  <r>
    <x v="1"/>
    <x v="638"/>
    <s v="ZS Substation Corrective"/>
    <x v="638"/>
    <x v="853"/>
    <m/>
    <x v="0"/>
    <m/>
    <m/>
    <x v="1"/>
    <x v="10"/>
    <s v="{broken}"/>
    <s v="(any reason)"/>
    <m/>
    <m/>
    <n v="1"/>
    <x v="4"/>
    <s v="Y04EDrive mechanism fails to operate - cracked eccentric crank. "/>
    <n v="1"/>
  </r>
  <r>
    <x v="1"/>
    <x v="638"/>
    <s v="ZS Substation Corrective"/>
    <x v="638"/>
    <x v="854"/>
    <m/>
    <x v="0"/>
    <m/>
    <m/>
    <x v="1"/>
    <x v="33"/>
    <s v="{broken}"/>
    <s v="(any reason)"/>
    <m/>
    <m/>
    <n v="1"/>
    <x v="4"/>
    <s v="Y04EFine selector switch top crank broken - fatigue. "/>
    <n v="1"/>
  </r>
  <r>
    <x v="1"/>
    <x v="639"/>
    <s v="ZS Substation Corrective"/>
    <x v="639"/>
    <x v="852"/>
    <m/>
    <x v="0"/>
    <m/>
    <m/>
    <x v="1"/>
    <x v="32"/>
    <s v="{misaligned}"/>
    <s v="(any reason)"/>
    <m/>
    <m/>
    <n v="2"/>
    <x v="4"/>
    <s v="Y04FDrive mechanism excessive movement / play - worn drive crank bushing. "/>
    <n v="1"/>
  </r>
  <r>
    <x v="1"/>
    <x v="639"/>
    <s v="ZS Substation Corrective"/>
    <x v="639"/>
    <x v="853"/>
    <m/>
    <x v="0"/>
    <m/>
    <m/>
    <x v="1"/>
    <x v="10"/>
    <s v="{broken}"/>
    <s v="(any reason)"/>
    <m/>
    <m/>
    <n v="2"/>
    <x v="4"/>
    <s v="Y04FDrive mechanism fails to operate - cracked eccentric crank. "/>
    <n v="1"/>
  </r>
  <r>
    <x v="1"/>
    <x v="639"/>
    <s v="ZS Substation Corrective"/>
    <x v="639"/>
    <x v="854"/>
    <m/>
    <x v="0"/>
    <m/>
    <m/>
    <x v="1"/>
    <x v="33"/>
    <s v="{broken}"/>
    <s v="(any reason)"/>
    <m/>
    <m/>
    <n v="2"/>
    <x v="4"/>
    <s v="Y04FFine selector switch top crank broken - fatigue. "/>
    <n v="1"/>
  </r>
  <r>
    <x v="1"/>
    <x v="640"/>
    <s v="ZS Substation Corrective"/>
    <x v="640"/>
    <x v="855"/>
    <m/>
    <x v="0"/>
    <m/>
    <m/>
    <x v="1"/>
    <x v="10"/>
    <s v="{contaminated}"/>
    <s v="(any reason)"/>
    <m/>
    <m/>
    <n v="1"/>
    <x v="4"/>
    <s v="Y04GMotor drive accelerated aging - cabinet seals allow moisture ingress. "/>
    <n v="1"/>
  </r>
  <r>
    <x v="1"/>
    <x v="640"/>
    <s v="ZS Substation Corrective"/>
    <x v="640"/>
    <x v="856"/>
    <m/>
    <x v="0"/>
    <m/>
    <m/>
    <x v="1"/>
    <x v="10"/>
    <s v="{contaminated}"/>
    <s v="(any reason)"/>
    <m/>
    <m/>
    <n v="1"/>
    <x v="4"/>
    <s v="Y04GMotorbox - Drive mechanism accelerated aging - cabinet seals allow moisture ingress. "/>
    <n v="1"/>
  </r>
  <r>
    <x v="1"/>
    <x v="640"/>
    <s v="ZS Substation Corrective"/>
    <x v="640"/>
    <x v="857"/>
    <m/>
    <x v="0"/>
    <m/>
    <m/>
    <x v="1"/>
    <x v="10"/>
    <s v="{contaminated}"/>
    <s v="(any reason)"/>
    <m/>
    <m/>
    <n v="1"/>
    <x v="4"/>
    <s v="Y04GMotorbox contamination of components - door seal deteriorated / missing. "/>
    <n v="1"/>
  </r>
  <r>
    <x v="1"/>
    <x v="640"/>
    <s v="ZS Substation Corrective"/>
    <x v="640"/>
    <x v="858"/>
    <m/>
    <x v="0"/>
    <m/>
    <m/>
    <x v="1"/>
    <x v="10"/>
    <s v="{contaminated}"/>
    <s v="(any reason)"/>
    <m/>
    <m/>
    <n v="1"/>
    <x v="4"/>
    <s v="Y04GMotorbox moisture buildup - leaking door seal. "/>
    <n v="1"/>
  </r>
  <r>
    <x v="1"/>
    <x v="640"/>
    <s v="ZS Substation Corrective"/>
    <x v="640"/>
    <x v="859"/>
    <m/>
    <x v="0"/>
    <m/>
    <m/>
    <x v="1"/>
    <x v="10"/>
    <s v="{broken}"/>
    <s v="(any reason)"/>
    <m/>
    <m/>
    <n v="1"/>
    <x v="4"/>
    <s v="Y04GMotorbox motor / mech failure - cabinet seals. "/>
    <n v="1"/>
  </r>
  <r>
    <x v="1"/>
    <x v="640"/>
    <s v="ZS Substation Corrective"/>
    <x v="640"/>
    <x v="860"/>
    <m/>
    <x v="0"/>
    <m/>
    <m/>
    <x v="1"/>
    <x v="10"/>
    <s v="{broken}"/>
    <s v="(any reason)"/>
    <m/>
    <m/>
    <n v="1"/>
    <x v="4"/>
    <s v="Y04GTapchanger motor drive accelerated aging - cabinet seals allow moisture ingress. "/>
    <n v="1"/>
  </r>
  <r>
    <x v="1"/>
    <x v="641"/>
    <s v="ZS Substation Corrective"/>
    <x v="641"/>
    <x v="861"/>
    <m/>
    <x v="0"/>
    <m/>
    <m/>
    <x v="1"/>
    <x v="33"/>
    <s v="{loose}"/>
    <s v="(any reason)"/>
    <m/>
    <m/>
    <n v="1"/>
    <x v="4"/>
    <s v="Y04HCoarse selector switch coupling bolts undone - normal operation (vibration). "/>
    <n v="1"/>
  </r>
  <r>
    <x v="1"/>
    <x v="641"/>
    <s v="ZS Substation Corrective"/>
    <x v="641"/>
    <x v="862"/>
    <m/>
    <x v="0"/>
    <m/>
    <m/>
    <x v="1"/>
    <x v="33"/>
    <s v="{broken}"/>
    <s v="(wear)"/>
    <m/>
    <m/>
    <n v="1"/>
    <x v="4"/>
    <s v="Y04HCoarse selector switch fibre rolling gear stripped - normal operational wear. "/>
    <n v="1"/>
  </r>
  <r>
    <x v="1"/>
    <x v="641"/>
    <s v="ZS Substation Corrective"/>
    <x v="641"/>
    <x v="863"/>
    <m/>
    <x v="0"/>
    <m/>
    <m/>
    <x v="1"/>
    <x v="35"/>
    <s v="{misaligned}"/>
    <s v="(any reason)"/>
    <m/>
    <m/>
    <n v="1"/>
    <x v="4"/>
    <s v="Y04HDiverter incorrect contact travel - excess movement - Div operating rod pins. "/>
    <n v="1"/>
  </r>
  <r>
    <x v="1"/>
    <x v="641"/>
    <s v="ZS Substation Corrective"/>
    <x v="641"/>
    <x v="864"/>
    <m/>
    <x v="0"/>
    <m/>
    <m/>
    <x v="1"/>
    <x v="32"/>
    <s v="{broken}"/>
    <s v="(any reason)"/>
    <m/>
    <m/>
    <n v="1"/>
    <x v="4"/>
    <s v="Y04HDiverter internal drive broken at shear point - motorbox driven through limits. "/>
    <n v="1"/>
  </r>
  <r>
    <x v="1"/>
    <x v="641"/>
    <s v="ZS Substation Corrective"/>
    <x v="641"/>
    <x v="865"/>
    <m/>
    <x v="0"/>
    <m/>
    <m/>
    <x v="1"/>
    <x v="32"/>
    <s v="{loose}"/>
    <s v="(any reason)"/>
    <m/>
    <m/>
    <n v="1"/>
    <x v="4"/>
    <s v="Y04HDiverter internal drive loose - normal operational wear. "/>
    <n v="1"/>
  </r>
  <r>
    <x v="1"/>
    <x v="641"/>
    <s v="ZS Substation Corrective"/>
    <x v="641"/>
    <x v="866"/>
    <m/>
    <x v="0"/>
    <m/>
    <m/>
    <x v="1"/>
    <x v="10"/>
    <s v="{broken}"/>
    <s v="(any reason)"/>
    <m/>
    <m/>
    <n v="1"/>
    <x v="4"/>
    <s v="Y04HDrive mechanism does not transfer drive energy - bakerlite drive wheel broken. "/>
    <n v="1"/>
  </r>
  <r>
    <x v="1"/>
    <x v="641"/>
    <s v="ZS Substation Corrective"/>
    <x v="641"/>
    <x v="867"/>
    <m/>
    <x v="0"/>
    <m/>
    <m/>
    <x v="1"/>
    <x v="10"/>
    <s v="{broken}"/>
    <s v="(any reason)"/>
    <m/>
    <m/>
    <n v="1"/>
    <x v="4"/>
    <s v="Y04HDrive mechanism does not transfer drive energy - chain tensioner breaks. "/>
    <n v="1"/>
  </r>
  <r>
    <x v="1"/>
    <x v="641"/>
    <s v="ZS Substation Corrective"/>
    <x v="641"/>
    <x v="868"/>
    <m/>
    <x v="0"/>
    <m/>
    <m/>
    <x v="1"/>
    <x v="10"/>
    <s v="{broken}"/>
    <s v="(any reason)"/>
    <m/>
    <m/>
    <n v="1"/>
    <x v="4"/>
    <s v="Y04HDrive mechanism does not transfer drive energy - drive bolts fail. "/>
    <n v="1"/>
  </r>
  <r>
    <x v="1"/>
    <x v="641"/>
    <s v="ZS Substation Corrective"/>
    <x v="641"/>
    <x v="869"/>
    <m/>
    <x v="0"/>
    <m/>
    <m/>
    <x v="1"/>
    <x v="10"/>
    <s v="{broken}"/>
    <s v="(any reason)"/>
    <m/>
    <m/>
    <n v="1"/>
    <x v="4"/>
    <s v="Y04HDrive mechanism does not transfer drive energy - drive pin fails. "/>
    <n v="1"/>
  </r>
  <r>
    <x v="1"/>
    <x v="641"/>
    <s v="ZS Substation Corrective"/>
    <x v="641"/>
    <x v="870"/>
    <m/>
    <x v="0"/>
    <m/>
    <m/>
    <x v="1"/>
    <x v="10"/>
    <s v="{broken}"/>
    <s v="(any reason)"/>
    <m/>
    <m/>
    <n v="1"/>
    <x v="4"/>
    <s v="Y04HDrive mechanism does not transfer drive energy - shear pin fails. "/>
    <n v="1"/>
  </r>
  <r>
    <x v="1"/>
    <x v="641"/>
    <s v="ZS Substation Corrective"/>
    <x v="641"/>
    <x v="871"/>
    <m/>
    <x v="0"/>
    <m/>
    <m/>
    <x v="1"/>
    <x v="32"/>
    <s v="{misaligned}"/>
    <s v="(any reason)"/>
    <m/>
    <m/>
    <n v="1"/>
    <x v="4"/>
    <s v="Y04HDrive mechanism excessive movement / play - degraded 'O' ring. "/>
    <n v="1"/>
  </r>
  <r>
    <x v="1"/>
    <x v="641"/>
    <s v="ZS Substation Corrective"/>
    <x v="641"/>
    <x v="872"/>
    <m/>
    <x v="0"/>
    <m/>
    <m/>
    <x v="1"/>
    <x v="32"/>
    <s v="{misaligned}"/>
    <s v="(any reason)"/>
    <m/>
    <m/>
    <n v="1"/>
    <x v="4"/>
    <s v="Y04HDrive mechanism excessive movement / play - geneva wheel / gear worn. "/>
    <n v="1"/>
  </r>
  <r>
    <x v="1"/>
    <x v="641"/>
    <s v="ZS Substation Corrective"/>
    <x v="641"/>
    <x v="873"/>
    <m/>
    <x v="0"/>
    <m/>
    <m/>
    <x v="1"/>
    <x v="32"/>
    <s v="{misaligned}"/>
    <s v="(any reason)"/>
    <m/>
    <m/>
    <n v="1"/>
    <x v="4"/>
    <s v="Y04HDrive mechanism excessive movement / play - geneva wheel bearing play. "/>
    <n v="1"/>
  </r>
  <r>
    <x v="1"/>
    <x v="641"/>
    <s v="ZS Substation Corrective"/>
    <x v="641"/>
    <x v="874"/>
    <m/>
    <x v="0"/>
    <m/>
    <m/>
    <x v="1"/>
    <x v="32"/>
    <s v="{misaligned}"/>
    <s v="(any reason)"/>
    <m/>
    <m/>
    <n v="1"/>
    <x v="4"/>
    <s v="Y04HDrive mechanism excessive movement / play - loose drive chain. "/>
    <n v="1"/>
  </r>
  <r>
    <x v="1"/>
    <x v="641"/>
    <s v="ZS Substation Corrective"/>
    <x v="641"/>
    <x v="875"/>
    <m/>
    <x v="0"/>
    <m/>
    <m/>
    <x v="1"/>
    <x v="32"/>
    <s v="{misaligned}"/>
    <s v="(any reason)"/>
    <m/>
    <m/>
    <n v="1"/>
    <x v="4"/>
    <s v="Y04HDrive mechanism excessive movement / play - loose drive pin. "/>
    <n v="1"/>
  </r>
  <r>
    <x v="1"/>
    <x v="641"/>
    <s v="ZS Substation Corrective"/>
    <x v="641"/>
    <x v="876"/>
    <m/>
    <x v="0"/>
    <m/>
    <m/>
    <x v="1"/>
    <x v="10"/>
    <s v="{broken}"/>
    <s v="(any reason)"/>
    <m/>
    <m/>
    <n v="1"/>
    <x v="4"/>
    <s v="Y04HDrive mechanism fails to operate - broken drive disc tooth. "/>
    <n v="1"/>
  </r>
  <r>
    <x v="1"/>
    <x v="641"/>
    <s v="ZS Substation Corrective"/>
    <x v="641"/>
    <x v="877"/>
    <m/>
    <x v="0"/>
    <m/>
    <m/>
    <x v="1"/>
    <x v="10"/>
    <s v="{broken}"/>
    <s v="(any reason)"/>
    <m/>
    <m/>
    <n v="1"/>
    <x v="4"/>
    <s v="Y04HDrive mechanism fails to operate - worn drive disc. "/>
    <n v="1"/>
  </r>
  <r>
    <x v="1"/>
    <x v="641"/>
    <s v="ZS Substation Corrective"/>
    <x v="641"/>
    <x v="878"/>
    <m/>
    <x v="0"/>
    <m/>
    <m/>
    <x v="1"/>
    <x v="32"/>
    <s v="{misaligned}"/>
    <s v="(any reason)"/>
    <m/>
    <m/>
    <n v="1"/>
    <x v="4"/>
    <s v="Y04HDrive mechanism incorrect drive alignment - fixed contacts installed incorrectly. "/>
    <n v="1"/>
  </r>
  <r>
    <x v="1"/>
    <x v="641"/>
    <s v="ZS Substation Corrective"/>
    <x v="641"/>
    <x v="879"/>
    <m/>
    <x v="0"/>
    <m/>
    <m/>
    <x v="1"/>
    <x v="32"/>
    <s v="{misaligned}"/>
    <s v="(any reason)"/>
    <m/>
    <m/>
    <n v="1"/>
    <x v="4"/>
    <s v="Y04HDrive mechanism incorrect drive alignment - incorrect motor/chain replacement. "/>
    <n v="1"/>
  </r>
  <r>
    <x v="1"/>
    <x v="641"/>
    <s v="ZS Substation Corrective"/>
    <x v="641"/>
    <x v="880"/>
    <m/>
    <x v="0"/>
    <m/>
    <m/>
    <x v="1"/>
    <x v="32"/>
    <s v="{misaligned}"/>
    <s v="(any reason)"/>
    <m/>
    <m/>
    <n v="1"/>
    <x v="4"/>
    <s v="Y04HDrive mechanism incorrect drive alignment - loose drive bolts on drive coupling. "/>
    <n v="1"/>
  </r>
  <r>
    <x v="1"/>
    <x v="641"/>
    <s v="ZS Substation Corrective"/>
    <x v="641"/>
    <x v="881"/>
    <m/>
    <x v="0"/>
    <m/>
    <m/>
    <x v="1"/>
    <x v="32"/>
    <s v="{misaligned}"/>
    <s v="(any reason)"/>
    <m/>
    <m/>
    <n v="1"/>
    <x v="4"/>
    <s v="Y04HDrive mechanism incorrect drive alignment - loose pins. "/>
    <n v="1"/>
  </r>
  <r>
    <x v="1"/>
    <x v="641"/>
    <s v="ZS Substation Corrective"/>
    <x v="641"/>
    <x v="882"/>
    <m/>
    <x v="0"/>
    <m/>
    <m/>
    <x v="1"/>
    <x v="32"/>
    <s v="{misaligned}"/>
    <s v="(any reason)"/>
    <m/>
    <m/>
    <n v="1"/>
    <x v="4"/>
    <s v="Y04HDrive mechanism incorrect drive alignment - loss of tension on chain drive. "/>
    <n v="1"/>
  </r>
  <r>
    <x v="1"/>
    <x v="641"/>
    <s v="ZS Substation Corrective"/>
    <x v="641"/>
    <x v="883"/>
    <m/>
    <x v="0"/>
    <m/>
    <m/>
    <x v="1"/>
    <x v="32"/>
    <s v="{broken}"/>
    <s v="(any reason)"/>
    <m/>
    <m/>
    <n v="1"/>
    <x v="4"/>
    <s v="Y04HDrive mechanism upper gear unit connection sheared - wear (material not hardened). "/>
    <n v="1"/>
  </r>
  <r>
    <x v="1"/>
    <x v="641"/>
    <s v="ZS Substation Corrective"/>
    <x v="641"/>
    <x v="884"/>
    <m/>
    <x v="0"/>
    <m/>
    <m/>
    <x v="1"/>
    <x v="33"/>
    <s v="{broken}"/>
    <s v="(wear)"/>
    <m/>
    <m/>
    <n v="1"/>
    <x v="4"/>
    <s v="Y04HFine selector switch brass gears stripped - normal operational wear. "/>
    <n v="1"/>
  </r>
  <r>
    <x v="1"/>
    <x v="641"/>
    <s v="ZS Substation Corrective"/>
    <x v="641"/>
    <x v="885"/>
    <m/>
    <x v="0"/>
    <m/>
    <m/>
    <x v="1"/>
    <x v="33"/>
    <s v="{broken}"/>
    <s v="(any reason)"/>
    <m/>
    <m/>
    <n v="1"/>
    <x v="4"/>
    <s v="Y04HFine selector switch drive pin falls out of input coupling - normal operational wear. "/>
    <n v="1"/>
  </r>
  <r>
    <x v="1"/>
    <x v="641"/>
    <s v="ZS Substation Corrective"/>
    <x v="641"/>
    <x v="886"/>
    <m/>
    <x v="0"/>
    <m/>
    <m/>
    <x v="1"/>
    <x v="33"/>
    <s v="{broken}"/>
    <s v="(any reason)"/>
    <m/>
    <m/>
    <n v="1"/>
    <x v="4"/>
    <s v="Y04HFine selector switch drive pin on shaft falls out - normal operational wear. "/>
    <n v="1"/>
  </r>
  <r>
    <x v="1"/>
    <x v="641"/>
    <s v="ZS Substation Corrective"/>
    <x v="641"/>
    <x v="887"/>
    <m/>
    <x v="0"/>
    <m/>
    <m/>
    <x v="1"/>
    <x v="33"/>
    <s v="{broken}"/>
    <s v="(any reason)"/>
    <m/>
    <m/>
    <n v="1"/>
    <x v="4"/>
    <s v="Y04HFine selector switch drive tube between gearbox worn - normal operation. "/>
    <n v="1"/>
  </r>
  <r>
    <x v="1"/>
    <x v="641"/>
    <s v="ZS Substation Corrective"/>
    <x v="641"/>
    <x v="888"/>
    <m/>
    <x v="0"/>
    <m/>
    <m/>
    <x v="1"/>
    <x v="33"/>
    <s v="{broken}"/>
    <s v="(fatigue)"/>
    <m/>
    <m/>
    <n v="1"/>
    <x v="4"/>
    <s v="Y04HFine selector switch internal drive shaft broken - fatigue. "/>
    <n v="1"/>
  </r>
  <r>
    <x v="1"/>
    <x v="641"/>
    <s v="ZS Substation Corrective"/>
    <x v="641"/>
    <x v="889"/>
    <m/>
    <x v="0"/>
    <m/>
    <m/>
    <x v="1"/>
    <x v="33"/>
    <s v="{broken}"/>
    <s v="(fatigue)"/>
    <m/>
    <m/>
    <n v="1"/>
    <x v="4"/>
    <s v="Y04HFine selector switch internal drive tube broken - fatigue. "/>
    <n v="1"/>
  </r>
  <r>
    <x v="1"/>
    <x v="641"/>
    <s v="ZS Substation Corrective"/>
    <x v="641"/>
    <x v="890"/>
    <m/>
    <x v="0"/>
    <m/>
    <m/>
    <x v="1"/>
    <x v="33"/>
    <s v="{damaged}"/>
    <s v="(wear)"/>
    <m/>
    <m/>
    <n v="1"/>
    <x v="4"/>
    <s v="Y04HFine selector switch operating tongue worn - normal operation. "/>
    <n v="1"/>
  </r>
  <r>
    <x v="1"/>
    <x v="641"/>
    <s v="ZS Substation Corrective"/>
    <x v="641"/>
    <x v="891"/>
    <m/>
    <x v="0"/>
    <m/>
    <m/>
    <x v="1"/>
    <x v="10"/>
    <s v="{broken}"/>
    <s v="(any reason)"/>
    <m/>
    <m/>
    <n v="1"/>
    <x v="4"/>
    <s v="Y04HMotor drive overrun - fails to uncouple. "/>
    <n v="1"/>
  </r>
  <r>
    <x v="1"/>
    <x v="641"/>
    <s v="ZS Substation Corrective"/>
    <x v="641"/>
    <x v="892"/>
    <m/>
    <x v="0"/>
    <m/>
    <m/>
    <x v="1"/>
    <x v="10"/>
    <s v="{broken}"/>
    <s v="(any reason)"/>
    <m/>
    <m/>
    <n v="1"/>
    <x v="4"/>
    <s v="Y04HMotor drive shaft pin sheared - normal operational wear. "/>
    <n v="1"/>
  </r>
  <r>
    <x v="1"/>
    <x v="641"/>
    <s v="ZS Substation Corrective"/>
    <x v="641"/>
    <x v="893"/>
    <m/>
    <x v="0"/>
    <m/>
    <m/>
    <x v="1"/>
    <x v="10"/>
    <s v="{broken}"/>
    <s v="(any reason)"/>
    <m/>
    <m/>
    <n v="1"/>
    <x v="4"/>
    <s v="Y04HMotorbox - Drive mechanism does not change tap position - broken V Belt. "/>
    <n v="1"/>
  </r>
  <r>
    <x v="1"/>
    <x v="641"/>
    <s v="ZS Substation Corrective"/>
    <x v="641"/>
    <x v="894"/>
    <m/>
    <x v="0"/>
    <m/>
    <m/>
    <x v="1"/>
    <x v="10"/>
    <s v="{broken}"/>
    <s v="(any reason)"/>
    <m/>
    <m/>
    <n v="1"/>
    <x v="4"/>
    <s v="Y04HMotorbox - Drive mechanism drive shaft drive pin sheared - normal operational wear. "/>
    <n v="1"/>
  </r>
  <r>
    <x v="1"/>
    <x v="641"/>
    <s v="ZS Substation Corrective"/>
    <x v="641"/>
    <x v="895"/>
    <m/>
    <x v="0"/>
    <m/>
    <m/>
    <x v="1"/>
    <x v="10"/>
    <s v="{broken}"/>
    <s v="(any reason)"/>
    <m/>
    <m/>
    <n v="1"/>
    <x v="4"/>
    <s v="Y04HMotorbox - Drive mechanism overruns - grease on flywheel. "/>
    <n v="1"/>
  </r>
  <r>
    <x v="1"/>
    <x v="641"/>
    <s v="ZS Substation Corrective"/>
    <x v="641"/>
    <x v="896"/>
    <m/>
    <x v="0"/>
    <m/>
    <m/>
    <x v="1"/>
    <x v="10"/>
    <s v="{broken}"/>
    <s v="(any reason)"/>
    <m/>
    <m/>
    <n v="1"/>
    <x v="4"/>
    <s v="Y04HMotorbox - Drive mechanism stuck between taps - geneva wheel failure. "/>
    <n v="1"/>
  </r>
  <r>
    <x v="1"/>
    <x v="641"/>
    <s v="ZS Substation Corrective"/>
    <x v="641"/>
    <x v="897"/>
    <m/>
    <x v="0"/>
    <m/>
    <m/>
    <x v="1"/>
    <x v="10"/>
    <s v="{broken}"/>
    <s v="(any reason)"/>
    <m/>
    <m/>
    <n v="1"/>
    <x v="4"/>
    <s v="Y04HMotorbox failure to stop on tap - out of adjustment. "/>
    <n v="1"/>
  </r>
  <r>
    <x v="1"/>
    <x v="641"/>
    <s v="ZS Substation Corrective"/>
    <x v="641"/>
    <x v="898"/>
    <m/>
    <x v="0"/>
    <m/>
    <m/>
    <x v="1"/>
    <x v="10"/>
    <s v="{broken}"/>
    <s v="(any reason)"/>
    <m/>
    <m/>
    <n v="1"/>
    <x v="4"/>
    <s v="Y04HMotorbox loss of drive - broken shear pin. "/>
    <n v="1"/>
  </r>
  <r>
    <x v="1"/>
    <x v="641"/>
    <s v="ZS Substation Corrective"/>
    <x v="641"/>
    <x v="899"/>
    <m/>
    <x v="0"/>
    <m/>
    <m/>
    <x v="1"/>
    <x v="10"/>
    <s v="{broken}"/>
    <s v="(any reason)"/>
    <m/>
    <m/>
    <n v="1"/>
    <x v="4"/>
    <s v="Y04HMotorbox loss of drive - drum controller seized. "/>
    <n v="1"/>
  </r>
  <r>
    <x v="1"/>
    <x v="641"/>
    <s v="ZS Substation Corrective"/>
    <x v="641"/>
    <x v="900"/>
    <m/>
    <x v="0"/>
    <m/>
    <m/>
    <x v="1"/>
    <x v="10"/>
    <s v="{broken}"/>
    <s v="(any reason)"/>
    <m/>
    <m/>
    <n v="1"/>
    <x v="4"/>
    <s v="Y04HTapchanger motor drive drive shaft drive pin sheared - normal operational wear. "/>
    <n v="1"/>
  </r>
  <r>
    <x v="1"/>
    <x v="641"/>
    <s v="ZS Substation Corrective"/>
    <x v="641"/>
    <x v="901"/>
    <m/>
    <x v="0"/>
    <m/>
    <m/>
    <x v="1"/>
    <x v="10"/>
    <s v="{broken}"/>
    <s v="(any reason)"/>
    <m/>
    <m/>
    <n v="1"/>
    <x v="4"/>
    <s v="Y04HTapchanger motor drive shaft pin sheared - normal operational wear. "/>
    <n v="1"/>
  </r>
  <r>
    <x v="1"/>
    <x v="642"/>
    <s v="ZS Substation Corrective"/>
    <x v="642"/>
    <x v="902"/>
    <m/>
    <x v="0"/>
    <m/>
    <m/>
    <x v="1"/>
    <x v="10"/>
    <s v="{broken}"/>
    <s v="(any reason)"/>
    <m/>
    <m/>
    <n v="1"/>
    <x v="4"/>
    <s v="Y06WMotorbox loss of drive - defective drive circuit board. "/>
    <n v="1"/>
  </r>
  <r>
    <x v="1"/>
    <x v="643"/>
    <s v="ZS Substation Corrective"/>
    <x v="643"/>
    <x v="903"/>
    <m/>
    <x v="0"/>
    <m/>
    <m/>
    <x v="1"/>
    <x v="33"/>
    <s v="{loose}"/>
    <s v="(any reason)"/>
    <m/>
    <m/>
    <n v="1"/>
    <x v="4"/>
    <s v="Y04JDiverter does not operate correctly - insulator attachment bolt loose/broken. "/>
    <n v="1"/>
  </r>
  <r>
    <x v="1"/>
    <x v="643"/>
    <s v="ZS Substation Corrective"/>
    <x v="643"/>
    <x v="904"/>
    <m/>
    <x v="0"/>
    <m/>
    <m/>
    <x v="1"/>
    <x v="32"/>
    <s v="{misaligned}"/>
    <s v="(any reason)"/>
    <m/>
    <m/>
    <n v="1"/>
    <x v="4"/>
    <s v="Y04JDrive mechanism loose - normal operational wear. "/>
    <n v="1"/>
  </r>
  <r>
    <x v="1"/>
    <x v="643"/>
    <s v="ZS Substation Corrective"/>
    <x v="643"/>
    <x v="905"/>
    <m/>
    <x v="0"/>
    <m/>
    <m/>
    <x v="1"/>
    <x v="32"/>
    <s v="{broken}"/>
    <s v="(any reason)"/>
    <m/>
    <m/>
    <n v="1"/>
    <x v="4"/>
    <s v="Y04JSelector contacts misaligned - drive insulator lithage failure. "/>
    <n v="1"/>
  </r>
  <r>
    <x v="1"/>
    <x v="644"/>
    <s v="ZS Substation Corrective"/>
    <x v="644"/>
    <x v="906"/>
    <m/>
    <x v="0"/>
    <m/>
    <m/>
    <x v="1"/>
    <x v="10"/>
    <s v="{broken}"/>
    <s v="(any reason)"/>
    <m/>
    <m/>
    <n v="1"/>
    <x v="4"/>
    <s v="Y04KBinary encoder does not operate - faulty diode matrix. "/>
    <n v="1"/>
  </r>
  <r>
    <x v="1"/>
    <x v="644"/>
    <s v="ZS Substation Corrective"/>
    <x v="644"/>
    <x v="907"/>
    <m/>
    <x v="0"/>
    <m/>
    <m/>
    <x v="1"/>
    <x v="10"/>
    <s v="{broken}"/>
    <s v="(any reason)"/>
    <m/>
    <m/>
    <n v="1"/>
    <x v="4"/>
    <s v="Y04KMotor drive fails to operate - faulty motor control circuit. "/>
    <n v="1"/>
  </r>
  <r>
    <x v="1"/>
    <x v="644"/>
    <s v="ZS Substation Corrective"/>
    <x v="644"/>
    <x v="908"/>
    <m/>
    <x v="0"/>
    <m/>
    <m/>
    <x v="1"/>
    <x v="10"/>
    <s v="{loose}"/>
    <s v="(any reason)"/>
    <m/>
    <m/>
    <n v="1"/>
    <x v="4"/>
    <s v="Y04KMotor drive fails to operate - loose connections. "/>
    <n v="1"/>
  </r>
  <r>
    <x v="1"/>
    <x v="644"/>
    <s v="ZS Substation Corrective"/>
    <x v="644"/>
    <x v="909"/>
    <m/>
    <x v="0"/>
    <m/>
    <m/>
    <x v="1"/>
    <x v="10"/>
    <s v="{loose}"/>
    <s v="(any reason)"/>
    <m/>
    <m/>
    <n v="1"/>
    <x v="4"/>
    <s v="Y04KMotorbox - Drive mechanism fails to operate - loose connections. "/>
    <n v="1"/>
  </r>
  <r>
    <x v="1"/>
    <x v="644"/>
    <s v="ZS Substation Corrective"/>
    <x v="644"/>
    <x v="910"/>
    <m/>
    <x v="0"/>
    <m/>
    <m/>
    <x v="1"/>
    <x v="10"/>
    <s v="{broken}"/>
    <s v="(any reason)"/>
    <m/>
    <m/>
    <n v="1"/>
    <x v="4"/>
    <s v="Y04KMotorbox contamination of components - heater defective. "/>
    <n v="1"/>
  </r>
  <r>
    <x v="1"/>
    <x v="644"/>
    <s v="ZS Substation Corrective"/>
    <x v="644"/>
    <x v="911"/>
    <m/>
    <x v="0"/>
    <m/>
    <m/>
    <x v="1"/>
    <x v="10"/>
    <s v="{broken}"/>
    <s v="(any reason)"/>
    <m/>
    <m/>
    <n v="1"/>
    <x v="4"/>
    <s v="Y04KMotorbox control defect - contacts corroded. "/>
    <n v="1"/>
  </r>
  <r>
    <x v="1"/>
    <x v="644"/>
    <s v="ZS Substation Corrective"/>
    <x v="644"/>
    <x v="912"/>
    <m/>
    <x v="0"/>
    <m/>
    <m/>
    <x v="1"/>
    <x v="10"/>
    <s v="{broken}"/>
    <s v="(any reason)"/>
    <m/>
    <m/>
    <n v="1"/>
    <x v="4"/>
    <s v="Y04KMotorbox control defect - raise / lower contactor defect. "/>
    <n v="1"/>
  </r>
  <r>
    <x v="1"/>
    <x v="644"/>
    <s v="ZS Substation Corrective"/>
    <x v="644"/>
    <x v="913"/>
    <m/>
    <x v="0"/>
    <m/>
    <m/>
    <x v="1"/>
    <x v="10"/>
    <s v="{broken}"/>
    <s v="(any reason)"/>
    <m/>
    <m/>
    <n v="1"/>
    <x v="4"/>
    <s v="Y04KMotorbox fails to regulate - faulty motor control circuit. "/>
    <n v="1"/>
  </r>
  <r>
    <x v="1"/>
    <x v="644"/>
    <s v="ZS Substation Corrective"/>
    <x v="644"/>
    <x v="914"/>
    <m/>
    <x v="0"/>
    <m/>
    <m/>
    <x v="1"/>
    <x v="10"/>
    <s v="{broken}"/>
    <s v="(any reason)"/>
    <m/>
    <m/>
    <n v="1"/>
    <x v="4"/>
    <s v="Y04KMotorbox fails to regulate - faulty sensing control circuit - ops. "/>
    <n v="1"/>
  </r>
  <r>
    <x v="1"/>
    <x v="644"/>
    <s v="ZS Substation Corrective"/>
    <x v="644"/>
    <x v="915"/>
    <m/>
    <x v="0"/>
    <m/>
    <m/>
    <x v="1"/>
    <x v="10"/>
    <s v="{broken}"/>
    <s v="(any reason)"/>
    <m/>
    <m/>
    <n v="1"/>
    <x v="4"/>
    <s v="Y04KMotorbox loss of drive - burn out thermal overload. "/>
    <n v="1"/>
  </r>
  <r>
    <x v="1"/>
    <x v="644"/>
    <s v="ZS Substation Corrective"/>
    <x v="644"/>
    <x v="916"/>
    <m/>
    <x v="0"/>
    <m/>
    <m/>
    <x v="1"/>
    <x v="10"/>
    <s v="{broken}"/>
    <s v="(any reason)"/>
    <m/>
    <m/>
    <n v="1"/>
    <x v="4"/>
    <s v="Y04KMotorbox loss of drive - defective contactor. "/>
    <n v="1"/>
  </r>
  <r>
    <x v="1"/>
    <x v="644"/>
    <s v="ZS Substation Corrective"/>
    <x v="644"/>
    <x v="917"/>
    <m/>
    <x v="0"/>
    <m/>
    <m/>
    <x v="1"/>
    <x v="10"/>
    <s v="{broken}"/>
    <s v="(any reason)"/>
    <m/>
    <m/>
    <n v="1"/>
    <x v="4"/>
    <s v="Y04KMotorbox loss of drive - motor capacitor failure. "/>
    <n v="1"/>
  </r>
  <r>
    <x v="1"/>
    <x v="644"/>
    <s v="ZS Substation Corrective"/>
    <x v="644"/>
    <x v="918"/>
    <m/>
    <x v="0"/>
    <m/>
    <m/>
    <x v="1"/>
    <x v="10"/>
    <s v="{broken}"/>
    <s v="(any reason)"/>
    <m/>
    <m/>
    <n v="1"/>
    <x v="4"/>
    <s v="Y04KMotorbox loss of drive - thermal overload on motor tripped. "/>
    <n v="1"/>
  </r>
  <r>
    <x v="1"/>
    <x v="644"/>
    <s v="ZS Substation Corrective"/>
    <x v="644"/>
    <x v="919"/>
    <m/>
    <x v="0"/>
    <m/>
    <m/>
    <x v="1"/>
    <x v="10"/>
    <s v="{contaminated}"/>
    <s v="(any reason)"/>
    <m/>
    <m/>
    <n v="1"/>
    <x v="4"/>
    <s v="Y04KMotorbox moisture buildup - heater not operating. "/>
    <n v="1"/>
  </r>
  <r>
    <x v="1"/>
    <x v="644"/>
    <s v="ZS Substation Corrective"/>
    <x v="644"/>
    <x v="920"/>
    <m/>
    <x v="0"/>
    <m/>
    <m/>
    <x v="1"/>
    <x v="10"/>
    <s v="{broken}"/>
    <s v="(any reason)"/>
    <m/>
    <m/>
    <n v="1"/>
    <x v="4"/>
    <s v="Y04KMotorbox motor / mech failure - heater fail tapchanger control cabinet. "/>
    <n v="1"/>
  </r>
  <r>
    <x v="1"/>
    <x v="644"/>
    <s v="ZS Substation Corrective"/>
    <x v="644"/>
    <x v="921"/>
    <m/>
    <x v="0"/>
    <m/>
    <m/>
    <x v="1"/>
    <x v="33"/>
    <s v="{broken}"/>
    <s v="(any reason)"/>
    <m/>
    <m/>
    <n v="1"/>
    <x v="4"/>
    <s v="Y04KSplit segment switch (// ops receive) malfunction - debris around switch contacts. "/>
    <n v="1"/>
  </r>
  <r>
    <x v="1"/>
    <x v="644"/>
    <s v="ZS Substation Corrective"/>
    <x v="644"/>
    <x v="922"/>
    <m/>
    <x v="0"/>
    <m/>
    <m/>
    <x v="1"/>
    <x v="11"/>
    <s v="{broken}"/>
    <s v="(any reason)"/>
    <m/>
    <m/>
    <n v="1"/>
    <x v="4"/>
    <s v="Y04KSplit segment switch (// ops receive) malfunction - open/short circuit. "/>
    <n v="1"/>
  </r>
  <r>
    <x v="1"/>
    <x v="644"/>
    <s v="ZS Substation Corrective"/>
    <x v="644"/>
    <x v="923"/>
    <m/>
    <x v="0"/>
    <m/>
    <m/>
    <x v="1"/>
    <x v="11"/>
    <s v="{broken}"/>
    <s v="(any reason)"/>
    <m/>
    <m/>
    <n v="1"/>
    <x v="4"/>
    <s v="Y04KTap pos'n indicator switch (// ops send) malfunction - debris around switch contacts. "/>
    <n v="1"/>
  </r>
  <r>
    <x v="1"/>
    <x v="644"/>
    <s v="ZS Substation Corrective"/>
    <x v="644"/>
    <x v="924"/>
    <m/>
    <x v="0"/>
    <m/>
    <m/>
    <x v="1"/>
    <x v="10"/>
    <s v="{loose}"/>
    <s v="(any reason)"/>
    <m/>
    <m/>
    <n v="1"/>
    <x v="4"/>
    <s v="Y04KTapchanger motor drive fails to operate - loose connections. "/>
    <n v="1"/>
  </r>
  <r>
    <x v="1"/>
    <x v="644"/>
    <s v="ZS Substation Corrective"/>
    <x v="644"/>
    <x v="925"/>
    <m/>
    <x v="0"/>
    <m/>
    <m/>
    <x v="1"/>
    <x v="10"/>
    <s v="{broken}"/>
    <s v="(any reason)"/>
    <m/>
    <m/>
    <n v="1"/>
    <x v="4"/>
    <s v="Y04KTapchanger motor drive fails to operate - loss of power supply. "/>
    <n v="1"/>
  </r>
  <r>
    <x v="1"/>
    <x v="644"/>
    <s v="ZS Substation Corrective"/>
    <x v="644"/>
    <x v="926"/>
    <m/>
    <x v="0"/>
    <m/>
    <m/>
    <x v="1"/>
    <x v="10"/>
    <s v="{broken}"/>
    <s v="(any reason)"/>
    <m/>
    <m/>
    <n v="1"/>
    <x v="4"/>
    <s v="Y04KTapchanger motor drive fails to operate - manual drive not reset. "/>
    <n v="1"/>
  </r>
  <r>
    <x v="1"/>
    <x v="644"/>
    <s v="ZS Substation Corrective"/>
    <x v="644"/>
    <x v="927"/>
    <m/>
    <x v="0"/>
    <m/>
    <m/>
    <x v="1"/>
    <x v="10"/>
    <s v="{broken}"/>
    <s v="(any reason)"/>
    <m/>
    <m/>
    <n v="1"/>
    <x v="4"/>
    <s v="Y04KTapchanger motor drive fails to operate - pallet switch broken. "/>
    <n v="1"/>
  </r>
  <r>
    <x v="1"/>
    <x v="644"/>
    <s v="ZS Substation Corrective"/>
    <x v="644"/>
    <x v="928"/>
    <m/>
    <x v="0"/>
    <m/>
    <m/>
    <x v="1"/>
    <x v="10"/>
    <s v="{broken}"/>
    <s v="(any reason)"/>
    <m/>
    <m/>
    <n v="1"/>
    <x v="4"/>
    <s v="Y04KTapchanger motor drive operates in one direction only - faulty motor control circuit. "/>
    <n v="1"/>
  </r>
  <r>
    <x v="1"/>
    <x v="645"/>
    <s v="ZS Substation Corrective"/>
    <x v="645"/>
    <x v="929"/>
    <m/>
    <x v="0"/>
    <m/>
    <m/>
    <x v="1"/>
    <x v="36"/>
    <s v="{leaking}"/>
    <s v="(any reason)"/>
    <m/>
    <m/>
    <n v="1"/>
    <x v="4"/>
    <s v="Y04LMotor drive accelerated aging - leaking seals. "/>
    <n v="1"/>
  </r>
  <r>
    <x v="1"/>
    <x v="646"/>
    <s v="ZS Substation Corrective"/>
    <x v="646"/>
    <x v="930"/>
    <m/>
    <x v="0"/>
    <m/>
    <m/>
    <x v="1"/>
    <x v="10"/>
    <s v="{broken}"/>
    <s v="(any reason)"/>
    <m/>
    <m/>
    <n v="1"/>
    <x v="4"/>
    <s v="Y04MMotor drive fails to operate - motor insulation failure. "/>
    <n v="1"/>
  </r>
  <r>
    <x v="1"/>
    <x v="646"/>
    <s v="ZS Substation Corrective"/>
    <x v="646"/>
    <x v="931"/>
    <m/>
    <x v="0"/>
    <m/>
    <m/>
    <x v="1"/>
    <x v="10"/>
    <s v="{broken}"/>
    <s v="(any reason)"/>
    <m/>
    <m/>
    <n v="1"/>
    <x v="4"/>
    <s v="Y04MMotorbox - Drive mechanism fails to operate - motor failure. "/>
    <n v="1"/>
  </r>
  <r>
    <x v="1"/>
    <x v="646"/>
    <s v="ZS Substation Corrective"/>
    <x v="646"/>
    <x v="932"/>
    <m/>
    <x v="0"/>
    <m/>
    <m/>
    <x v="1"/>
    <x v="10"/>
    <s v="{broken}"/>
    <s v="(any reason)"/>
    <m/>
    <m/>
    <n v="1"/>
    <x v="4"/>
    <s v="Y04MMotorbox loss of drive - motor burnt out (age). "/>
    <n v="1"/>
  </r>
  <r>
    <x v="1"/>
    <x v="646"/>
    <s v="ZS Substation Corrective"/>
    <x v="646"/>
    <x v="933"/>
    <m/>
    <x v="0"/>
    <m/>
    <m/>
    <x v="1"/>
    <x v="10"/>
    <s v="{broken}"/>
    <s v="(any reason)"/>
    <m/>
    <m/>
    <n v="1"/>
    <x v="4"/>
    <s v="Y04MMotorbox loss of drive - motor fail. "/>
    <n v="1"/>
  </r>
  <r>
    <x v="1"/>
    <x v="646"/>
    <s v="ZS Substation Corrective"/>
    <x v="646"/>
    <x v="934"/>
    <m/>
    <x v="0"/>
    <m/>
    <m/>
    <x v="1"/>
    <x v="10"/>
    <s v="{broken}"/>
    <s v="(any reason)"/>
    <m/>
    <m/>
    <n v="1"/>
    <x v="4"/>
    <s v="Y04MMotorbox motor burnt out - internal failure. "/>
    <n v="1"/>
  </r>
  <r>
    <x v="1"/>
    <x v="646"/>
    <s v="ZS Substation Corrective"/>
    <x v="646"/>
    <x v="935"/>
    <m/>
    <x v="0"/>
    <m/>
    <m/>
    <x v="1"/>
    <x v="10"/>
    <s v="{broken}"/>
    <s v="(any reason)"/>
    <m/>
    <m/>
    <n v="1"/>
    <x v="4"/>
    <s v="Y04MTapchanger motor drive fails to operate - motor failure. "/>
    <n v="1"/>
  </r>
  <r>
    <x v="1"/>
    <x v="647"/>
    <s v="ZS Substation Corrective"/>
    <x v="647"/>
    <x v="930"/>
    <m/>
    <x v="0"/>
    <m/>
    <m/>
    <x v="1"/>
    <x v="10"/>
    <s v="{broken}"/>
    <s v="(any reason)"/>
    <m/>
    <m/>
    <n v="2"/>
    <x v="4"/>
    <s v="Y04NMotor drive fails to operate - motor insulation failure. "/>
    <n v="1"/>
  </r>
  <r>
    <x v="1"/>
    <x v="647"/>
    <s v="ZS Substation Corrective"/>
    <x v="647"/>
    <x v="931"/>
    <m/>
    <x v="0"/>
    <m/>
    <m/>
    <x v="1"/>
    <x v="10"/>
    <s v="{broken}"/>
    <s v="(any reason)"/>
    <m/>
    <m/>
    <n v="2"/>
    <x v="4"/>
    <s v="Y04NMotorbox - Drive mechanism fails to operate - motor failure. "/>
    <n v="1"/>
  </r>
  <r>
    <x v="1"/>
    <x v="647"/>
    <s v="ZS Substation Corrective"/>
    <x v="647"/>
    <x v="932"/>
    <m/>
    <x v="0"/>
    <m/>
    <m/>
    <x v="1"/>
    <x v="10"/>
    <s v="{broken}"/>
    <s v="(any reason)"/>
    <m/>
    <m/>
    <n v="2"/>
    <x v="4"/>
    <s v="Y04NMotorbox loss of drive - motor burnt out (age). "/>
    <n v="1"/>
  </r>
  <r>
    <x v="1"/>
    <x v="647"/>
    <s v="ZS Substation Corrective"/>
    <x v="647"/>
    <x v="933"/>
    <m/>
    <x v="0"/>
    <m/>
    <m/>
    <x v="1"/>
    <x v="10"/>
    <s v="{broken}"/>
    <s v="(any reason)"/>
    <m/>
    <m/>
    <n v="2"/>
    <x v="4"/>
    <s v="Y04NMotorbox loss of drive - motor fail. "/>
    <n v="1"/>
  </r>
  <r>
    <x v="1"/>
    <x v="647"/>
    <s v="ZS Substation Corrective"/>
    <x v="647"/>
    <x v="934"/>
    <m/>
    <x v="0"/>
    <m/>
    <m/>
    <x v="1"/>
    <x v="10"/>
    <s v="{broken}"/>
    <s v="(any reason)"/>
    <m/>
    <m/>
    <n v="2"/>
    <x v="4"/>
    <s v="Y04NMotorbox motor burnt out - internal failure. "/>
    <n v="1"/>
  </r>
  <r>
    <x v="1"/>
    <x v="647"/>
    <s v="ZS Substation Corrective"/>
    <x v="647"/>
    <x v="935"/>
    <m/>
    <x v="0"/>
    <m/>
    <m/>
    <x v="1"/>
    <x v="10"/>
    <s v="{broken}"/>
    <s v="(any reason)"/>
    <m/>
    <m/>
    <n v="2"/>
    <x v="4"/>
    <s v="Y04NTapchanger motor drive fails to operate - motor failure. "/>
    <n v="1"/>
  </r>
  <r>
    <x v="1"/>
    <x v="648"/>
    <s v="ZS Substation Corrective"/>
    <x v="648"/>
    <x v="936"/>
    <m/>
    <x v="0"/>
    <m/>
    <m/>
    <x v="1"/>
    <x v="10"/>
    <s v="{broken}"/>
    <s v="(any reason)"/>
    <m/>
    <m/>
    <n v="1"/>
    <x v="4"/>
    <s v="Y073Drive mechanism fails to operate - sping anchor screw dislodged. "/>
    <n v="1"/>
  </r>
  <r>
    <x v="1"/>
    <x v="648"/>
    <s v="ZS Substation Corrective"/>
    <x v="648"/>
    <x v="937"/>
    <m/>
    <x v="0"/>
    <m/>
    <m/>
    <x v="1"/>
    <x v="33"/>
    <s v="{broken}"/>
    <s v="(any reason)"/>
    <m/>
    <m/>
    <n v="1"/>
    <x v="4"/>
    <s v="Y073Fine selector switch energy accumulator broken - fatigue. "/>
    <n v="1"/>
  </r>
  <r>
    <x v="1"/>
    <x v="648"/>
    <s v="ZS Substation Corrective"/>
    <x v="648"/>
    <x v="938"/>
    <m/>
    <x v="0"/>
    <m/>
    <m/>
    <x v="1"/>
    <x v="33"/>
    <s v="{seized}"/>
    <s v="(any reason)"/>
    <m/>
    <m/>
    <n v="1"/>
    <x v="4"/>
    <s v="Y073Fine selector switch mechanism jammed - sping anchor screw dislodged. "/>
    <n v="1"/>
  </r>
  <r>
    <x v="1"/>
    <x v="648"/>
    <s v="ZS Substation Corrective"/>
    <x v="648"/>
    <x v="939"/>
    <m/>
    <x v="0"/>
    <m/>
    <m/>
    <x v="1"/>
    <x v="33"/>
    <s v="{broken}"/>
    <s v="(any reason)"/>
    <m/>
    <m/>
    <n v="1"/>
    <x v="4"/>
    <s v="Y073Fine selector switch tap changer energy accumulator springs broken - fatigue. "/>
    <n v="1"/>
  </r>
  <r>
    <x v="1"/>
    <x v="648"/>
    <s v="ZS Substation Corrective"/>
    <x v="648"/>
    <x v="940"/>
    <m/>
    <x v="0"/>
    <m/>
    <m/>
    <x v="1"/>
    <x v="32"/>
    <s v="{broken}"/>
    <s v="(any reason)"/>
    <m/>
    <m/>
    <n v="1"/>
    <x v="4"/>
    <s v="Y073Gear plate jammed - spring discharge in rev. dir. "/>
    <n v="1"/>
  </r>
  <r>
    <x v="1"/>
    <x v="648"/>
    <s v="ZS Substation Corrective"/>
    <x v="648"/>
    <x v="941"/>
    <m/>
    <x v="0"/>
    <m/>
    <m/>
    <x v="1"/>
    <x v="32"/>
    <s v="{broken}"/>
    <s v="(any reason)"/>
    <m/>
    <m/>
    <n v="1"/>
    <x v="4"/>
    <s v="Y073Gear plate slow operation - broken accumulator spring. "/>
    <n v="1"/>
  </r>
  <r>
    <x v="1"/>
    <x v="648"/>
    <s v="ZS Substation Corrective"/>
    <x v="648"/>
    <x v="942"/>
    <m/>
    <x v="0"/>
    <m/>
    <m/>
    <x v="1"/>
    <x v="32"/>
    <s v="{broken}"/>
    <s v="(any reason)"/>
    <m/>
    <m/>
    <n v="1"/>
    <x v="4"/>
    <s v="Y073Gear plate slow operation - degraded accumulator spring. "/>
    <n v="1"/>
  </r>
  <r>
    <x v="1"/>
    <x v="648"/>
    <s v="ZS Substation Corrective"/>
    <x v="648"/>
    <x v="943"/>
    <m/>
    <x v="0"/>
    <m/>
    <m/>
    <x v="1"/>
    <x v="10"/>
    <s v="{broken}"/>
    <s v="(any reason)"/>
    <m/>
    <m/>
    <n v="1"/>
    <x v="4"/>
    <s v="Y073Motorbox - Drive mechanism reduced speed/drive force - broken accumulator spring. "/>
    <n v="1"/>
  </r>
  <r>
    <x v="1"/>
    <x v="648"/>
    <s v="ZS Substation Corrective"/>
    <x v="648"/>
    <x v="944"/>
    <m/>
    <x v="0"/>
    <m/>
    <m/>
    <x v="1"/>
    <x v="10"/>
    <s v="{broken}"/>
    <s v="(any reason)"/>
    <m/>
    <m/>
    <n v="1"/>
    <x v="4"/>
    <s v="Y073Motorbox incorrect tap change - broken or stretched energy spring. "/>
    <n v="1"/>
  </r>
  <r>
    <x v="1"/>
    <x v="648"/>
    <s v="ZS Substation Corrective"/>
    <x v="648"/>
    <x v="945"/>
    <m/>
    <x v="0"/>
    <m/>
    <m/>
    <x v="1"/>
    <x v="32"/>
    <s v="{broken}"/>
    <s v="(any reason)"/>
    <m/>
    <m/>
    <n v="1"/>
    <x v="4"/>
    <s v="Y073Tapchanger head slow operation - degraded accumulator spring. "/>
    <n v="1"/>
  </r>
  <r>
    <x v="1"/>
    <x v="649"/>
    <s v="ZS Substation Corrective"/>
    <x v="649"/>
    <x v="946"/>
    <m/>
    <x v="0"/>
    <m/>
    <m/>
    <x v="1"/>
    <x v="37"/>
    <s v="{loss of dielectric strength}"/>
    <s v="(any reason)"/>
    <m/>
    <m/>
    <n v="1"/>
    <x v="4"/>
    <s v="Y04POil contamination of oil - corroded explosion vent. "/>
    <n v="1"/>
  </r>
  <r>
    <x v="1"/>
    <x v="650"/>
    <s v="ZS Substation Corrective"/>
    <x v="650"/>
    <x v="947"/>
    <m/>
    <x v="0"/>
    <m/>
    <m/>
    <x v="1"/>
    <x v="33"/>
    <s v="{broken}"/>
    <s v="(any reason)"/>
    <m/>
    <m/>
    <n v="1"/>
    <x v="4"/>
    <s v="Y04QFine selector switch fibre worm wheel stripped - normal operational wear. "/>
    <n v="1"/>
  </r>
  <r>
    <x v="1"/>
    <x v="651"/>
    <s v="ZS Substation Corrective"/>
    <x v="651"/>
    <x v="948"/>
    <m/>
    <x v="0"/>
    <m/>
    <m/>
    <x v="1"/>
    <x v="33"/>
    <s v="{tracking}"/>
    <s v="(any reason)"/>
    <m/>
    <m/>
    <n v="1"/>
    <x v="4"/>
    <s v="Y04RCoarse selector switch tracking - carbon/metallic particles. "/>
    <n v="1"/>
  </r>
  <r>
    <x v="1"/>
    <x v="651"/>
    <s v="ZS Substation Corrective"/>
    <x v="651"/>
    <x v="493"/>
    <m/>
    <x v="0"/>
    <m/>
    <m/>
    <x v="1"/>
    <x v="37"/>
    <s v="{loss of dielectric strength}"/>
    <s v="(any reason)"/>
    <m/>
    <m/>
    <n v="2"/>
    <x v="4"/>
    <s v="Y04ROil contamination - moisture. "/>
    <n v="1"/>
  </r>
  <r>
    <x v="1"/>
    <x v="652"/>
    <s v="ZS Substation Corrective"/>
    <x v="652"/>
    <x v="949"/>
    <m/>
    <x v="0"/>
    <m/>
    <m/>
    <x v="1"/>
    <x v="36"/>
    <s v="{leaking}"/>
    <s v="(any reason)"/>
    <m/>
    <m/>
    <n v="1"/>
    <x v="4"/>
    <s v="Y04SCoarse selector leaking gasket - age degradation. "/>
    <n v="1"/>
  </r>
  <r>
    <x v="1"/>
    <x v="652"/>
    <s v="ZS Substation Corrective"/>
    <x v="652"/>
    <x v="950"/>
    <m/>
    <x v="0"/>
    <m/>
    <m/>
    <x v="1"/>
    <x v="36"/>
    <s v="{leaking}"/>
    <s v="(any reason)"/>
    <m/>
    <m/>
    <n v="1"/>
    <x v="4"/>
    <s v="Y04SCoarse selector switch leaking gasket - age degradation. "/>
    <n v="1"/>
  </r>
  <r>
    <x v="1"/>
    <x v="652"/>
    <s v="ZS Substation Corrective"/>
    <x v="652"/>
    <x v="951"/>
    <m/>
    <x v="0"/>
    <m/>
    <m/>
    <x v="1"/>
    <x v="36"/>
    <s v="{leaking}"/>
    <s v="(any reason)"/>
    <m/>
    <m/>
    <n v="1"/>
    <x v="4"/>
    <s v="Y04SDiverter tank oil gasket leaks - age degradation. "/>
    <n v="1"/>
  </r>
  <r>
    <x v="1"/>
    <x v="652"/>
    <s v="ZS Substation Corrective"/>
    <x v="652"/>
    <x v="952"/>
    <m/>
    <x v="0"/>
    <m/>
    <m/>
    <x v="1"/>
    <x v="32"/>
    <s v="{misaligned}"/>
    <s v="(any reason)"/>
    <m/>
    <m/>
    <n v="1"/>
    <x v="4"/>
    <s v="Y04SDrive mechanism excessive movement / play - worn universal joint. "/>
    <n v="1"/>
  </r>
  <r>
    <x v="1"/>
    <x v="652"/>
    <s v="ZS Substation Corrective"/>
    <x v="652"/>
    <x v="953"/>
    <m/>
    <x v="0"/>
    <m/>
    <m/>
    <x v="1"/>
    <x v="36"/>
    <s v="{leaking}"/>
    <s v="(any reason)"/>
    <m/>
    <m/>
    <n v="1"/>
    <x v="4"/>
    <s v="Y04SFine selector switch gasket on oil surge relay valve leaking - age degradation. "/>
    <n v="1"/>
  </r>
  <r>
    <x v="1"/>
    <x v="652"/>
    <s v="ZS Substation Corrective"/>
    <x v="652"/>
    <x v="954"/>
    <m/>
    <x v="0"/>
    <m/>
    <m/>
    <x v="1"/>
    <x v="36"/>
    <s v="{leaking}"/>
    <s v="(any reason)"/>
    <m/>
    <m/>
    <n v="1"/>
    <x v="4"/>
    <s v="Y04SFine selector switch gasket on oil surge relay/valves leaking - age degradation. "/>
    <n v="1"/>
  </r>
  <r>
    <x v="1"/>
    <x v="652"/>
    <s v="ZS Substation Corrective"/>
    <x v="652"/>
    <x v="955"/>
    <m/>
    <x v="0"/>
    <m/>
    <m/>
    <x v="1"/>
    <x v="36"/>
    <s v="{leaking}"/>
    <s v="(any reason)"/>
    <m/>
    <m/>
    <n v="1"/>
    <x v="4"/>
    <s v="Y04SFine selector switch spindle gasket leaking - age degradation. "/>
    <n v="1"/>
  </r>
  <r>
    <x v="1"/>
    <x v="652"/>
    <s v="ZS Substation Corrective"/>
    <x v="652"/>
    <x v="956"/>
    <m/>
    <x v="0"/>
    <m/>
    <m/>
    <x v="1"/>
    <x v="36"/>
    <s v="{leaking}"/>
    <s v="(any reason)"/>
    <m/>
    <m/>
    <n v="1"/>
    <x v="4"/>
    <s v="Y04SFine selector switch top selector plate gasket leaking - age degradation. "/>
    <n v="1"/>
  </r>
  <r>
    <x v="1"/>
    <x v="652"/>
    <s v="ZS Substation Corrective"/>
    <x v="652"/>
    <x v="957"/>
    <m/>
    <x v="0"/>
    <m/>
    <m/>
    <x v="1"/>
    <x v="36"/>
    <s v="{leaking}"/>
    <s v="(any reason)"/>
    <m/>
    <m/>
    <n v="1"/>
    <x v="4"/>
    <s v="Y04SFine selector top selector plate gasket leaking - age degradation. "/>
    <n v="1"/>
  </r>
  <r>
    <x v="1"/>
    <x v="652"/>
    <s v="ZS Substation Corrective"/>
    <x v="652"/>
    <x v="958"/>
    <m/>
    <x v="0"/>
    <m/>
    <m/>
    <x v="1"/>
    <x v="37"/>
    <s v="{loss of dielectric strength}"/>
    <s v="(any reason)"/>
    <m/>
    <m/>
    <n v="1"/>
    <x v="4"/>
    <s v="Y04SOil contamination - degraded 'O' ring on head. "/>
    <n v="1"/>
  </r>
  <r>
    <x v="1"/>
    <x v="652"/>
    <s v="ZS Substation Corrective"/>
    <x v="652"/>
    <x v="959"/>
    <m/>
    <x v="0"/>
    <m/>
    <m/>
    <x v="1"/>
    <x v="36"/>
    <s v="{leaking}"/>
    <s v="(any reason)"/>
    <m/>
    <m/>
    <n v="1"/>
    <x v="4"/>
    <s v="Y04SOil gasket leaks - age degradation. "/>
    <n v="1"/>
  </r>
  <r>
    <x v="1"/>
    <x v="652"/>
    <s v="ZS Substation Corrective"/>
    <x v="652"/>
    <x v="960"/>
    <m/>
    <x v="0"/>
    <m/>
    <m/>
    <x v="1"/>
    <x v="36"/>
    <s v="{leaking}"/>
    <s v="(any reason)"/>
    <m/>
    <m/>
    <n v="1"/>
    <x v="4"/>
    <s v="Y04SOil gasket leaks - degradation. "/>
    <n v="1"/>
  </r>
  <r>
    <x v="1"/>
    <x v="652"/>
    <s v="ZS Substation Corrective"/>
    <x v="652"/>
    <x v="961"/>
    <m/>
    <x v="0"/>
    <m/>
    <m/>
    <x v="1"/>
    <x v="36"/>
    <s v="{leaking}"/>
    <s v="(any reason)"/>
    <m/>
    <m/>
    <n v="1"/>
    <x v="4"/>
    <s v="Y04SOil gasket leaks - normal usage. "/>
    <n v="1"/>
  </r>
  <r>
    <x v="1"/>
    <x v="652"/>
    <s v="ZS Substation Corrective"/>
    <x v="652"/>
    <x v="962"/>
    <m/>
    <x v="0"/>
    <m/>
    <m/>
    <x v="1"/>
    <x v="36"/>
    <s v="{leaking}"/>
    <s v="(any reason)"/>
    <m/>
    <m/>
    <n v="1"/>
    <x v="4"/>
    <s v="Y04SOil selector gasket leaks - age degredation. "/>
    <n v="1"/>
  </r>
  <r>
    <x v="1"/>
    <x v="652"/>
    <s v="ZS Substation Corrective"/>
    <x v="652"/>
    <x v="963"/>
    <m/>
    <x v="0"/>
    <m/>
    <m/>
    <x v="1"/>
    <x v="36"/>
    <s v="{leaking}"/>
    <s v="(any reason)"/>
    <m/>
    <m/>
    <n v="1"/>
    <x v="4"/>
    <s v="Y04SOil selector gasket leaks - damaged when opening selector tank. "/>
    <n v="1"/>
  </r>
  <r>
    <x v="1"/>
    <x v="653"/>
    <s v="ZS Substation Corrective"/>
    <x v="653"/>
    <x v="964"/>
    <m/>
    <x v="0"/>
    <m/>
    <m/>
    <x v="1"/>
    <x v="32"/>
    <s v="{seized}"/>
    <s v="(any reason)"/>
    <m/>
    <m/>
    <n v="1"/>
    <x v="4"/>
    <s v="Y04TDrive mechanism bevel gearbox seized - loss of lubrication. "/>
    <n v="1"/>
  </r>
  <r>
    <x v="1"/>
    <x v="653"/>
    <s v="ZS Substation Corrective"/>
    <x v="653"/>
    <x v="965"/>
    <m/>
    <x v="0"/>
    <m/>
    <m/>
    <x v="1"/>
    <x v="10"/>
    <s v="{contaminated}"/>
    <s v="(any reason)"/>
    <m/>
    <m/>
    <n v="1"/>
    <x v="4"/>
    <s v="Y04TMotor drive accelerated aging - oil contaminated with water. "/>
    <n v="1"/>
  </r>
  <r>
    <x v="1"/>
    <x v="653"/>
    <s v="ZS Substation Corrective"/>
    <x v="653"/>
    <x v="966"/>
    <m/>
    <x v="0"/>
    <m/>
    <m/>
    <x v="1"/>
    <x v="10"/>
    <s v="{broken}"/>
    <s v="(any reason)"/>
    <m/>
    <m/>
    <n v="1"/>
    <x v="4"/>
    <s v="Y04TMotorbox contamination of components - gearbox leaks oil. "/>
    <n v="1"/>
  </r>
  <r>
    <x v="1"/>
    <x v="653"/>
    <s v="ZS Substation Corrective"/>
    <x v="653"/>
    <x v="967"/>
    <m/>
    <x v="0"/>
    <m/>
    <m/>
    <x v="1"/>
    <x v="10"/>
    <s v="{broken}"/>
    <s v="(any reason)"/>
    <m/>
    <m/>
    <n v="1"/>
    <x v="4"/>
    <s v="Y04TMotorbox gearbox oil leaks - defective seals. "/>
    <n v="1"/>
  </r>
  <r>
    <x v="1"/>
    <x v="653"/>
    <s v="ZS Substation Corrective"/>
    <x v="653"/>
    <x v="968"/>
    <m/>
    <x v="0"/>
    <m/>
    <m/>
    <x v="1"/>
    <x v="10"/>
    <s v="{broken}"/>
    <s v="(any reason)"/>
    <m/>
    <m/>
    <n v="1"/>
    <x v="4"/>
    <s v="Y04TMotorbox loss of drive - bevel gears lack of lubrication. "/>
    <n v="1"/>
  </r>
  <r>
    <x v="1"/>
    <x v="653"/>
    <s v="ZS Substation Corrective"/>
    <x v="653"/>
    <x v="969"/>
    <m/>
    <x v="0"/>
    <m/>
    <m/>
    <x v="1"/>
    <x v="10"/>
    <s v="{broken}"/>
    <s v="(any reason)"/>
    <m/>
    <m/>
    <n v="1"/>
    <x v="4"/>
    <s v="Y04TMotorbox loss of drive - gearbox loss of lubricant. "/>
    <n v="1"/>
  </r>
  <r>
    <x v="1"/>
    <x v="653"/>
    <s v="ZS Substation Corrective"/>
    <x v="653"/>
    <x v="970"/>
    <m/>
    <x v="0"/>
    <m/>
    <m/>
    <x v="1"/>
    <x v="10"/>
    <s v="{broken}"/>
    <s v="(any reason)"/>
    <m/>
    <m/>
    <n v="1"/>
    <x v="4"/>
    <s v="Y04TMotorbox oil leaks - defective seals. "/>
    <n v="1"/>
  </r>
  <r>
    <x v="1"/>
    <x v="653"/>
    <s v="ZS Substation Corrective"/>
    <x v="653"/>
    <x v="971"/>
    <m/>
    <x v="0"/>
    <m/>
    <m/>
    <x v="1"/>
    <x v="37"/>
    <s v="{loss of dielectric strength}"/>
    <s v="(any reason)"/>
    <m/>
    <m/>
    <n v="1"/>
    <x v="4"/>
    <s v="Y04TOil contamination of diverter oil - water ingress -corroded top gearbox covr. "/>
    <n v="1"/>
  </r>
  <r>
    <x v="1"/>
    <x v="653"/>
    <s v="ZS Substation Corrective"/>
    <x v="653"/>
    <x v="972"/>
    <m/>
    <x v="0"/>
    <m/>
    <m/>
    <x v="1"/>
    <x v="10"/>
    <s v="{broken}"/>
    <s v="(any reason)"/>
    <m/>
    <m/>
    <n v="1"/>
    <x v="4"/>
    <s v="Y04TTapchanger motor drive accelerated gearbox component wear - lubricant contaminated. "/>
    <n v="1"/>
  </r>
  <r>
    <x v="1"/>
    <x v="653"/>
    <s v="ZS Substation Corrective"/>
    <x v="653"/>
    <x v="973"/>
    <m/>
    <x v="0"/>
    <m/>
    <m/>
    <x v="1"/>
    <x v="10"/>
    <s v="{broken}"/>
    <s v="(any reason)"/>
    <m/>
    <m/>
    <n v="1"/>
    <x v="4"/>
    <s v="Y04TTapchanger motor drive accelerated gearbox component wear - oil contaminated with water. "/>
    <n v="1"/>
  </r>
  <r>
    <x v="1"/>
    <x v="653"/>
    <s v="ZS Substation Corrective"/>
    <x v="653"/>
    <x v="974"/>
    <m/>
    <x v="0"/>
    <m/>
    <m/>
    <x v="1"/>
    <x v="10"/>
    <s v="{broken}"/>
    <s v="(any reason)"/>
    <m/>
    <m/>
    <n v="1"/>
    <x v="4"/>
    <s v="Y04TTapchanger motor drive low oil level - leaking seals. "/>
    <n v="1"/>
  </r>
  <r>
    <x v="1"/>
    <x v="654"/>
    <s v="ZS Substation Corrective"/>
    <x v="654"/>
    <x v="975"/>
    <m/>
    <x v="0"/>
    <m/>
    <m/>
    <x v="1"/>
    <x v="33"/>
    <s v="{broken}"/>
    <s v="(any reason)"/>
    <m/>
    <m/>
    <n v="1"/>
    <x v="4"/>
    <s v="Y04UFine selector switch unable to read position - deposits on top of tap changer head. "/>
    <n v="1"/>
  </r>
  <r>
    <x v="1"/>
    <x v="655"/>
    <s v="ZS Substation Corrective"/>
    <x v="655"/>
    <x v="976"/>
    <m/>
    <x v="0"/>
    <m/>
    <m/>
    <x v="1"/>
    <x v="38"/>
    <s v="{tracking}"/>
    <s v="(surface contamination)"/>
    <m/>
    <m/>
    <n v="1"/>
    <x v="4"/>
    <s v="Y04VInsulating plates surface tracking - surface contamination. "/>
    <n v="1"/>
  </r>
  <r>
    <x v="1"/>
    <x v="656"/>
    <s v="ZS Substation Corrective"/>
    <x v="656"/>
    <x v="977"/>
    <m/>
    <x v="0"/>
    <m/>
    <m/>
    <x v="1"/>
    <x v="37"/>
    <s v="{loss of dielectric strength}"/>
    <s v="(any reason)"/>
    <m/>
    <m/>
    <n v="1"/>
    <x v="4"/>
    <s v="Y04WDiverter tank oil contamination of oil - damaged lid studs. "/>
    <n v="1"/>
  </r>
  <r>
    <x v="1"/>
    <x v="656"/>
    <s v="ZS Substation Corrective"/>
    <x v="656"/>
    <x v="978"/>
    <m/>
    <x v="0"/>
    <m/>
    <m/>
    <x v="1"/>
    <x v="37"/>
    <s v="{loss of dielectric strength}"/>
    <s v="(any reason)"/>
    <m/>
    <m/>
    <n v="1"/>
    <x v="4"/>
    <s v="Y04WOil contamination - damaged lid studs. "/>
    <n v="1"/>
  </r>
  <r>
    <x v="1"/>
    <x v="656"/>
    <s v="ZS Substation Corrective"/>
    <x v="656"/>
    <x v="979"/>
    <m/>
    <x v="0"/>
    <m/>
    <m/>
    <x v="1"/>
    <x v="37"/>
    <s v="{loss of dielectric strength}"/>
    <s v="(any reason)"/>
    <m/>
    <m/>
    <n v="1"/>
    <x v="4"/>
    <s v="Y04WOil contamination - stripped/ broken lid studs. "/>
    <n v="1"/>
  </r>
  <r>
    <x v="1"/>
    <x v="657"/>
    <s v="ZS Substation Corrective"/>
    <x v="657"/>
    <x v="980"/>
    <m/>
    <x v="0"/>
    <m/>
    <m/>
    <x v="1"/>
    <x v="10"/>
    <s v="{broken}"/>
    <s v="(any reason)"/>
    <m/>
    <m/>
    <n v="1"/>
    <x v="4"/>
    <s v="Y04XMotorbox - Drive mechanism overruns - brake out of adjustment. "/>
    <n v="1"/>
  </r>
  <r>
    <x v="1"/>
    <x v="657"/>
    <s v="ZS Substation Corrective"/>
    <x v="657"/>
    <x v="981"/>
    <m/>
    <x v="0"/>
    <m/>
    <m/>
    <x v="1"/>
    <x v="10"/>
    <s v="{broken}"/>
    <s v="(any reason)"/>
    <m/>
    <m/>
    <n v="1"/>
    <x v="4"/>
    <s v="Y04XMotorbox - Drive mechanism overruns - grease on brake linings. "/>
    <n v="1"/>
  </r>
  <r>
    <x v="1"/>
    <x v="657"/>
    <s v="ZS Substation Corrective"/>
    <x v="657"/>
    <x v="982"/>
    <m/>
    <x v="0"/>
    <m/>
    <m/>
    <x v="1"/>
    <x v="10"/>
    <s v="{broken}"/>
    <s v="(any reason)"/>
    <m/>
    <m/>
    <n v="1"/>
    <x v="4"/>
    <s v="Y04XMotorbox excessive brake wear - incorrect brake adjustment. "/>
    <n v="1"/>
  </r>
  <r>
    <x v="1"/>
    <x v="657"/>
    <s v="ZS Substation Corrective"/>
    <x v="657"/>
    <x v="983"/>
    <m/>
    <x v="0"/>
    <m/>
    <m/>
    <x v="1"/>
    <x v="10"/>
    <s v="{broken}"/>
    <s v="(any reason)"/>
    <m/>
    <m/>
    <n v="1"/>
    <x v="4"/>
    <s v="Y04XMotorbox fails to stop on tap - brake failure. "/>
    <n v="1"/>
  </r>
  <r>
    <x v="1"/>
    <x v="657"/>
    <s v="ZS Substation Corrective"/>
    <x v="657"/>
    <x v="984"/>
    <m/>
    <x v="0"/>
    <m/>
    <m/>
    <x v="1"/>
    <x v="10"/>
    <s v="{loose}"/>
    <s v="(any reason)"/>
    <m/>
    <m/>
    <n v="1"/>
    <x v="4"/>
    <s v="Y04XMotorbox failure to stop on tap - loose brake mountings. "/>
    <n v="1"/>
  </r>
  <r>
    <x v="1"/>
    <x v="657"/>
    <s v="ZS Substation Corrective"/>
    <x v="657"/>
    <x v="985"/>
    <m/>
    <x v="0"/>
    <m/>
    <m/>
    <x v="1"/>
    <x v="10"/>
    <s v="{broken}"/>
    <s v="(any reason)"/>
    <m/>
    <m/>
    <n v="1"/>
    <x v="4"/>
    <s v="Y04XMotorbox failure to stop on tap - worn brakes. "/>
    <n v="1"/>
  </r>
  <r>
    <x v="1"/>
    <x v="657"/>
    <s v="ZS Substation Corrective"/>
    <x v="657"/>
    <x v="986"/>
    <m/>
    <x v="0"/>
    <m/>
    <m/>
    <x v="1"/>
    <x v="10"/>
    <s v="{broken}"/>
    <s v="(any reason)"/>
    <m/>
    <m/>
    <n v="1"/>
    <x v="4"/>
    <s v="Y04XMotorbox loss of drive - brake mounting broken. "/>
    <n v="1"/>
  </r>
  <r>
    <x v="1"/>
    <x v="657"/>
    <s v="ZS Substation Corrective"/>
    <x v="657"/>
    <x v="987"/>
    <m/>
    <x v="0"/>
    <m/>
    <m/>
    <x v="1"/>
    <x v="10"/>
    <s v="{broken}"/>
    <s v="(any reason)"/>
    <m/>
    <m/>
    <n v="1"/>
    <x v="4"/>
    <s v="Y04XMotorbox motor burnt out - brake failure. "/>
    <n v="1"/>
  </r>
  <r>
    <x v="1"/>
    <x v="657"/>
    <s v="ZS Substation Corrective"/>
    <x v="657"/>
    <x v="988"/>
    <m/>
    <x v="0"/>
    <m/>
    <m/>
    <x v="1"/>
    <x v="10"/>
    <s v="{broken}"/>
    <s v="(any reason)"/>
    <m/>
    <m/>
    <n v="1"/>
    <x v="4"/>
    <s v="Y04XTapchanger motor drive incorrect overrun adjustment - brake broken. "/>
    <n v="1"/>
  </r>
  <r>
    <x v="1"/>
    <x v="657"/>
    <s v="ZS Substation Corrective"/>
    <x v="657"/>
    <x v="989"/>
    <m/>
    <x v="0"/>
    <m/>
    <m/>
    <x v="1"/>
    <x v="10"/>
    <s v="{broken}"/>
    <s v="(any reason)"/>
    <m/>
    <m/>
    <n v="1"/>
    <x v="4"/>
    <s v="Y04XTapchanger motor drive incorrect overrun adjustment - brake misaligned. "/>
    <n v="1"/>
  </r>
  <r>
    <x v="1"/>
    <x v="658"/>
    <s v="ZS Substation Corrective"/>
    <x v="658"/>
    <x v="990"/>
    <m/>
    <x v="0"/>
    <m/>
    <m/>
    <x v="1"/>
    <x v="11"/>
    <s v="{broken}"/>
    <s v="(any reason)"/>
    <m/>
    <m/>
    <n v="1"/>
    <x v="4"/>
    <s v="Y04YCounter mask jammed - loss of lubrication. "/>
    <n v="1"/>
  </r>
  <r>
    <x v="1"/>
    <x v="658"/>
    <s v="ZS Substation Corrective"/>
    <x v="658"/>
    <x v="991"/>
    <m/>
    <x v="0"/>
    <m/>
    <m/>
    <x v="1"/>
    <x v="10"/>
    <s v="{broken}"/>
    <s v="(any reason)"/>
    <m/>
    <m/>
    <n v="1"/>
    <x v="4"/>
    <s v="Y04YMotorbox loss of drive - lack lubrication. "/>
    <n v="1"/>
  </r>
  <r>
    <x v="1"/>
    <x v="659"/>
    <s v="ZS Substation Corrective"/>
    <x v="659"/>
    <x v="992"/>
    <m/>
    <x v="0"/>
    <m/>
    <m/>
    <x v="1"/>
    <x v="10"/>
    <s v="{broken}"/>
    <s v="(any reason)"/>
    <m/>
    <m/>
    <n v="1"/>
    <x v="4"/>
    <s v="Y04ZDrive misaligned malfunction tap position switch - open/short circuit. "/>
    <n v="1"/>
  </r>
  <r>
    <x v="1"/>
    <x v="659"/>
    <s v="ZS Substation Corrective"/>
    <x v="659"/>
    <x v="993"/>
    <m/>
    <x v="0"/>
    <m/>
    <m/>
    <x v="1"/>
    <x v="10"/>
    <s v="{broken}"/>
    <s v="(any reason)"/>
    <m/>
    <m/>
    <n v="1"/>
    <x v="4"/>
    <s v="Y04ZMotor drive fails to operate - limit switch damaged. "/>
    <n v="1"/>
  </r>
  <r>
    <x v="1"/>
    <x v="659"/>
    <s v="ZS Substation Corrective"/>
    <x v="659"/>
    <x v="994"/>
    <m/>
    <x v="0"/>
    <m/>
    <m/>
    <x v="1"/>
    <x v="10"/>
    <s v="{broken}"/>
    <s v="(any reason)"/>
    <m/>
    <m/>
    <n v="1"/>
    <x v="4"/>
    <s v="Y04ZMotor drive overrun - limit switch maloperation. "/>
    <n v="1"/>
  </r>
  <r>
    <x v="1"/>
    <x v="659"/>
    <s v="ZS Substation Corrective"/>
    <x v="659"/>
    <x v="995"/>
    <m/>
    <x v="0"/>
    <m/>
    <m/>
    <x v="1"/>
    <x v="10"/>
    <s v="{broken}"/>
    <s v="(any reason)"/>
    <m/>
    <m/>
    <n v="1"/>
    <x v="4"/>
    <s v="Y04ZMotorbox - Drive mechanism fails to operate - limit switch pin broken. "/>
    <n v="1"/>
  </r>
  <r>
    <x v="1"/>
    <x v="659"/>
    <s v="ZS Substation Corrective"/>
    <x v="659"/>
    <x v="996"/>
    <m/>
    <x v="0"/>
    <m/>
    <m/>
    <x v="1"/>
    <x v="10"/>
    <s v="{broken}"/>
    <s v="(any reason)"/>
    <m/>
    <m/>
    <n v="1"/>
    <x v="4"/>
    <s v="Y04ZMotorbox - Drive mechanism overruns - limit switch failure. "/>
    <n v="1"/>
  </r>
  <r>
    <x v="1"/>
    <x v="659"/>
    <s v="ZS Substation Corrective"/>
    <x v="659"/>
    <x v="997"/>
    <m/>
    <x v="0"/>
    <m/>
    <m/>
    <x v="1"/>
    <x v="10"/>
    <s v="{broken}"/>
    <s v="(any reason)"/>
    <m/>
    <m/>
    <n v="1"/>
    <x v="4"/>
    <s v="Y04ZMotorbox control defect - defective limits contaminated. "/>
    <n v="1"/>
  </r>
  <r>
    <x v="1"/>
    <x v="659"/>
    <s v="ZS Substation Corrective"/>
    <x v="659"/>
    <x v="998"/>
    <m/>
    <x v="0"/>
    <m/>
    <m/>
    <x v="1"/>
    <x v="10"/>
    <s v="{broken}"/>
    <s v="(any reason)"/>
    <m/>
    <m/>
    <n v="1"/>
    <x v="4"/>
    <s v="Y04ZMotorbox control defect - drumswitch (46 Switch) shorting. "/>
    <n v="1"/>
  </r>
  <r>
    <x v="1"/>
    <x v="659"/>
    <s v="ZS Substation Corrective"/>
    <x v="659"/>
    <x v="999"/>
    <m/>
    <x v="0"/>
    <m/>
    <m/>
    <x v="1"/>
    <x v="10"/>
    <s v="{broken}"/>
    <s v="(any reason)"/>
    <m/>
    <m/>
    <n v="1"/>
    <x v="4"/>
    <s v="Y04ZMotorbox control defect - limit switch out of adjustment. "/>
    <n v="1"/>
  </r>
  <r>
    <x v="1"/>
    <x v="659"/>
    <s v="ZS Substation Corrective"/>
    <x v="659"/>
    <x v="1000"/>
    <m/>
    <x v="0"/>
    <m/>
    <m/>
    <x v="1"/>
    <x v="10"/>
    <s v="{broken}"/>
    <s v="(any reason)"/>
    <m/>
    <m/>
    <n v="1"/>
    <x v="4"/>
    <s v="Y04ZMotorbox drives thru upper or lower limit - limit switch failed. "/>
    <n v="1"/>
  </r>
  <r>
    <x v="1"/>
    <x v="659"/>
    <s v="ZS Substation Corrective"/>
    <x v="659"/>
    <x v="1001"/>
    <m/>
    <x v="0"/>
    <m/>
    <m/>
    <x v="1"/>
    <x v="10"/>
    <s v="{broken}"/>
    <s v="(any reason)"/>
    <m/>
    <m/>
    <n v="1"/>
    <x v="4"/>
    <s v="Y04ZTapchanger motor drive drives through upper/lower limits - gearbox not uncoupled on reaching limit. "/>
    <n v="1"/>
  </r>
  <r>
    <x v="1"/>
    <x v="659"/>
    <s v="ZS Substation Corrective"/>
    <x v="659"/>
    <x v="1002"/>
    <m/>
    <x v="0"/>
    <m/>
    <m/>
    <x v="1"/>
    <x v="10"/>
    <s v="{broken}"/>
    <s v="(any reason)"/>
    <m/>
    <m/>
    <n v="1"/>
    <x v="4"/>
    <s v="Y04ZTapchanger motor drive drives through upper/lower limits - limit switch maloperation. "/>
    <n v="1"/>
  </r>
  <r>
    <x v="1"/>
    <x v="659"/>
    <s v="ZS Substation Corrective"/>
    <x v="659"/>
    <x v="1003"/>
    <m/>
    <x v="0"/>
    <m/>
    <m/>
    <x v="1"/>
    <x v="10"/>
    <s v="{broken}"/>
    <s v="(any reason)"/>
    <m/>
    <m/>
    <n v="1"/>
    <x v="4"/>
    <s v="Y04ZTapchanger motor drive fails to operate - limit switch actuator shear pin broken. "/>
    <n v="1"/>
  </r>
  <r>
    <x v="1"/>
    <x v="659"/>
    <s v="ZS Substation Corrective"/>
    <x v="659"/>
    <x v="1004"/>
    <m/>
    <x v="0"/>
    <m/>
    <m/>
    <x v="1"/>
    <x v="10"/>
    <s v="{broken}"/>
    <s v="(any reason)"/>
    <m/>
    <m/>
    <n v="1"/>
    <x v="4"/>
    <s v="Y04ZTapchanger motor drive fails to operate - limit switch broken. "/>
    <n v="1"/>
  </r>
  <r>
    <x v="1"/>
    <x v="659"/>
    <s v="ZS Substation Corrective"/>
    <x v="659"/>
    <x v="1005"/>
    <m/>
    <x v="0"/>
    <m/>
    <m/>
    <x v="1"/>
    <x v="10"/>
    <s v="{broken}"/>
    <s v="(any reason)"/>
    <m/>
    <m/>
    <n v="1"/>
    <x v="4"/>
    <s v="Y04ZTapchanger motor drive operates in one direction only - defective directional limit switch. "/>
    <n v="1"/>
  </r>
  <r>
    <x v="1"/>
    <x v="660"/>
    <s v="ZS Substation Corrective"/>
    <x v="660"/>
    <x v="1006"/>
    <m/>
    <x v="0"/>
    <m/>
    <m/>
    <x v="1"/>
    <x v="10"/>
    <s v="{broken}"/>
    <s v="(any reason)"/>
    <m/>
    <m/>
    <n v="1"/>
    <x v="4"/>
    <s v="Y050Motor drive fails to operate - maintaining cam fails. "/>
    <n v="1"/>
  </r>
  <r>
    <x v="1"/>
    <x v="660"/>
    <s v="ZS Substation Corrective"/>
    <x v="660"/>
    <x v="1007"/>
    <m/>
    <x v="0"/>
    <m/>
    <m/>
    <x v="1"/>
    <x v="10"/>
    <s v="{broken}"/>
    <s v="(any reason)"/>
    <m/>
    <m/>
    <n v="1"/>
    <x v="4"/>
    <s v="Y050Motorbox loss of drive - maintaining switch failed. "/>
    <n v="1"/>
  </r>
  <r>
    <x v="1"/>
    <x v="660"/>
    <s v="ZS Substation Corrective"/>
    <x v="660"/>
    <x v="1008"/>
    <m/>
    <x v="0"/>
    <m/>
    <m/>
    <x v="1"/>
    <x v="10"/>
    <s v="{broken}"/>
    <s v="(any reason)"/>
    <m/>
    <m/>
    <n v="1"/>
    <x v="4"/>
    <s v="Y050Tapchanger motor drive operates in one direction only - maintaining cam switch fails to close. "/>
    <n v="1"/>
  </r>
  <r>
    <x v="1"/>
    <x v="661"/>
    <s v="ZS Substation Corrective"/>
    <x v="661"/>
    <x v="1009"/>
    <m/>
    <x v="0"/>
    <m/>
    <m/>
    <x v="1"/>
    <x v="10"/>
    <s v="{broken}"/>
    <s v="(any reason)"/>
    <m/>
    <m/>
    <n v="1"/>
    <x v="4"/>
    <s v="Y051Motor drive fails to operate - manual drive not reset. "/>
    <n v="1"/>
  </r>
  <r>
    <x v="1"/>
    <x v="661"/>
    <s v="ZS Substation Corrective"/>
    <x v="661"/>
    <x v="1010"/>
    <m/>
    <x v="0"/>
    <m/>
    <m/>
    <x v="1"/>
    <x v="10"/>
    <s v="{broken}"/>
    <s v="(any reason)"/>
    <m/>
    <m/>
    <n v="1"/>
    <x v="4"/>
    <s v="Y051Motorbox loss of drive - crank handle interlock not released. "/>
    <n v="1"/>
  </r>
  <r>
    <x v="1"/>
    <x v="661"/>
    <s v="ZS Substation Corrective"/>
    <x v="661"/>
    <x v="1011"/>
    <m/>
    <x v="0"/>
    <m/>
    <m/>
    <x v="1"/>
    <x v="10"/>
    <s v="{broken}"/>
    <s v="(any reason)"/>
    <m/>
    <m/>
    <n v="1"/>
    <x v="4"/>
    <s v="Y051Motorbox no manual crank operation - cable interlock stretched. "/>
    <n v="1"/>
  </r>
  <r>
    <x v="1"/>
    <x v="661"/>
    <s v="ZS Substation Corrective"/>
    <x v="661"/>
    <x v="1012"/>
    <m/>
    <x v="0"/>
    <m/>
    <m/>
    <x v="1"/>
    <x v="10"/>
    <s v="{broken}"/>
    <s v="(any reason)"/>
    <m/>
    <m/>
    <n v="1"/>
    <x v="4"/>
    <s v="Y051Tapchanger motor drive fails to operate - interlock failure. "/>
    <n v="1"/>
  </r>
  <r>
    <x v="1"/>
    <x v="661"/>
    <s v="ZS Substation Corrective"/>
    <x v="661"/>
    <x v="1013"/>
    <m/>
    <x v="0"/>
    <m/>
    <m/>
    <x v="1"/>
    <x v="10"/>
    <s v="{broken}"/>
    <s v="(any reason)"/>
    <m/>
    <m/>
    <n v="1"/>
    <x v="4"/>
    <s v="Y051Tapchanger motor drive operates when manual op handle fitted - interlock failure. "/>
    <n v="1"/>
  </r>
  <r>
    <x v="1"/>
    <x v="662"/>
    <s v="ZS Substation Corrective"/>
    <x v="662"/>
    <x v="1014"/>
    <m/>
    <x v="0"/>
    <m/>
    <m/>
    <x v="1"/>
    <x v="10"/>
    <s v="{broken}"/>
    <s v="(any reason)"/>
    <m/>
    <m/>
    <n v="1"/>
    <x v="4"/>
    <s v="Y052Tapchanger motor drive unable to operate manually - manual operating handle corroded. "/>
    <n v="1"/>
  </r>
  <r>
    <x v="1"/>
    <x v="663"/>
    <s v="ZS Substation Corrective"/>
    <x v="663"/>
    <x v="1015"/>
    <m/>
    <x v="0"/>
    <m/>
    <m/>
    <x v="1"/>
    <x v="10"/>
    <s v="{seized}"/>
    <s v="(any reason)"/>
    <m/>
    <m/>
    <n v="1"/>
    <x v="4"/>
    <s v="Y053Drive mechanism does not transfer drive energy - mechanism seized. "/>
    <n v="1"/>
  </r>
  <r>
    <x v="1"/>
    <x v="663"/>
    <s v="ZS Substation Corrective"/>
    <x v="663"/>
    <x v="1016"/>
    <m/>
    <x v="0"/>
    <m/>
    <m/>
    <x v="1"/>
    <x v="10"/>
    <s v="{broken}"/>
    <s v="(any reason)"/>
    <m/>
    <m/>
    <n v="1"/>
    <x v="4"/>
    <s v="Y053Motorbox loss of drive - maintaining switch return springs seized. "/>
    <n v="1"/>
  </r>
  <r>
    <x v="1"/>
    <x v="663"/>
    <s v="ZS Substation Corrective"/>
    <x v="663"/>
    <x v="1017"/>
    <m/>
    <x v="0"/>
    <m/>
    <m/>
    <x v="1"/>
    <x v="32"/>
    <s v="{broken}"/>
    <s v="(any reason)"/>
    <m/>
    <m/>
    <n v="1"/>
    <x v="4"/>
    <s v="Y053Tapchanger head excessive wear - loss of lubrication. "/>
    <n v="1"/>
  </r>
  <r>
    <x v="1"/>
    <x v="663"/>
    <s v="ZS Substation Corrective"/>
    <x v="663"/>
    <x v="1018"/>
    <m/>
    <x v="0"/>
    <m/>
    <m/>
    <x v="1"/>
    <x v="32"/>
    <s v="{broken}"/>
    <s v="(any reason)"/>
    <m/>
    <m/>
    <n v="1"/>
    <x v="4"/>
    <s v="Y053Tapchanger head slow operation - loss of lubrication. "/>
    <n v="1"/>
  </r>
  <r>
    <x v="1"/>
    <x v="664"/>
    <s v="ZS Substation Corrective"/>
    <x v="664"/>
    <x v="1019"/>
    <m/>
    <x v="0"/>
    <m/>
    <m/>
    <x v="1"/>
    <x v="33"/>
    <s v="{seized}"/>
    <s v="(any reason)"/>
    <m/>
    <m/>
    <n v="1"/>
    <x v="4"/>
    <s v="Y054Coarse selector switch worm wheel stripped - mechanism binding. "/>
    <n v="1"/>
  </r>
  <r>
    <x v="1"/>
    <x v="664"/>
    <s v="ZS Substation Corrective"/>
    <x v="664"/>
    <x v="1020"/>
    <m/>
    <x v="0"/>
    <m/>
    <m/>
    <x v="1"/>
    <x v="10"/>
    <s v="{broken}"/>
    <s v="(any reason)"/>
    <m/>
    <m/>
    <n v="1"/>
    <x v="4"/>
    <s v="Y054Motorbox - Drive mechanism does not change tap position - broken drive chain. "/>
    <n v="1"/>
  </r>
  <r>
    <x v="1"/>
    <x v="664"/>
    <s v="ZS Substation Corrective"/>
    <x v="664"/>
    <x v="1021"/>
    <m/>
    <x v="0"/>
    <m/>
    <m/>
    <x v="1"/>
    <x v="10"/>
    <s v="{broken}"/>
    <s v="(any reason)"/>
    <m/>
    <m/>
    <n v="1"/>
    <x v="4"/>
    <s v="Y054Motorbox - Drive mechanism does not change tap position - loss of drive tension. "/>
    <n v="1"/>
  </r>
  <r>
    <x v="1"/>
    <x v="664"/>
    <s v="ZS Substation Corrective"/>
    <x v="664"/>
    <x v="1022"/>
    <m/>
    <x v="0"/>
    <m/>
    <m/>
    <x v="1"/>
    <x v="10"/>
    <s v="{broken}"/>
    <s v="(any reason)"/>
    <m/>
    <m/>
    <n v="1"/>
    <x v="4"/>
    <s v="Y054Motorbox fails to regulate - faulty tapchanger mechanism. "/>
    <n v="1"/>
  </r>
  <r>
    <x v="1"/>
    <x v="664"/>
    <s v="ZS Substation Corrective"/>
    <x v="664"/>
    <x v="1023"/>
    <m/>
    <x v="0"/>
    <m/>
    <m/>
    <x v="1"/>
    <x v="11"/>
    <s v="{broken}"/>
    <s v="(any reason)"/>
    <m/>
    <m/>
    <n v="1"/>
    <x v="4"/>
    <s v="Y054Tap position indicator incorrect - broken drive chain. "/>
    <n v="1"/>
  </r>
  <r>
    <x v="1"/>
    <x v="665"/>
    <s v="ZS Substation Corrective"/>
    <x v="665"/>
    <x v="1024"/>
    <m/>
    <x v="0"/>
    <m/>
    <m/>
    <x v="1"/>
    <x v="36"/>
    <s v="{leaking}"/>
    <s v="(any reason)"/>
    <m/>
    <m/>
    <n v="1"/>
    <x v="4"/>
    <s v="Y055Motorbox oil leaks - main gasket degraded. "/>
    <n v="1"/>
  </r>
  <r>
    <x v="1"/>
    <x v="666"/>
    <s v="ZS Substation Corrective"/>
    <x v="666"/>
    <x v="1025"/>
    <m/>
    <x v="0"/>
    <m/>
    <m/>
    <x v="1"/>
    <x v="36"/>
    <s v="{leaking}"/>
    <s v="(any reason)"/>
    <m/>
    <m/>
    <n v="1"/>
    <x v="4"/>
    <s v="Y056Coarse selector sight glass gasket leaks - age degradation. "/>
    <n v="1"/>
  </r>
  <r>
    <x v="1"/>
    <x v="666"/>
    <s v="ZS Substation Corrective"/>
    <x v="666"/>
    <x v="1026"/>
    <m/>
    <x v="0"/>
    <m/>
    <m/>
    <x v="1"/>
    <x v="36"/>
    <s v="{leaking}"/>
    <s v="(any reason)"/>
    <m/>
    <m/>
    <n v="1"/>
    <x v="4"/>
    <s v="Y056Coarse selector switch sight glass gasket leaks - age degradation. "/>
    <n v="1"/>
  </r>
  <r>
    <x v="1"/>
    <x v="666"/>
    <s v="ZS Substation Corrective"/>
    <x v="666"/>
    <x v="1027"/>
    <m/>
    <x v="0"/>
    <m/>
    <m/>
    <x v="1"/>
    <x v="37"/>
    <s v="{loss of dielectric strength}"/>
    <s v="(any reason)"/>
    <m/>
    <m/>
    <n v="1"/>
    <x v="4"/>
    <s v="Y056Diverter tank oil moisture ingress - tap range cover misaligned. "/>
    <n v="1"/>
  </r>
  <r>
    <x v="1"/>
    <x v="666"/>
    <s v="ZS Substation Corrective"/>
    <x v="666"/>
    <x v="1028"/>
    <m/>
    <x v="0"/>
    <m/>
    <m/>
    <x v="1"/>
    <x v="34"/>
    <s v="{broken}"/>
    <s v="(any reason)"/>
    <m/>
    <m/>
    <n v="1"/>
    <x v="4"/>
    <s v="Y056Fine selector oil surge relay - age degradation. "/>
    <n v="1"/>
  </r>
  <r>
    <x v="1"/>
    <x v="666"/>
    <s v="ZS Substation Corrective"/>
    <x v="666"/>
    <x v="1029"/>
    <m/>
    <x v="0"/>
    <m/>
    <m/>
    <x v="1"/>
    <x v="36"/>
    <s v="{leaking}"/>
    <s v="(any reason)"/>
    <m/>
    <m/>
    <n v="1"/>
    <x v="4"/>
    <s v="Y056Fine selector spindle gasket leaking - age degradation. "/>
    <n v="1"/>
  </r>
  <r>
    <x v="1"/>
    <x v="666"/>
    <s v="ZS Substation Corrective"/>
    <x v="666"/>
    <x v="1030"/>
    <m/>
    <x v="0"/>
    <m/>
    <m/>
    <x v="1"/>
    <x v="36"/>
    <s v="{leaking}"/>
    <s v="(any reason)"/>
    <m/>
    <m/>
    <n v="1"/>
    <x v="4"/>
    <s v="Y056Fine selector switch sight glass gasket leaks - age degradation. "/>
    <n v="1"/>
  </r>
  <r>
    <x v="1"/>
    <x v="666"/>
    <s v="ZS Substation Corrective"/>
    <x v="666"/>
    <x v="1031"/>
    <m/>
    <x v="0"/>
    <m/>
    <m/>
    <x v="1"/>
    <x v="36"/>
    <s v="{leaking}"/>
    <s v="(any reason)"/>
    <m/>
    <m/>
    <n v="1"/>
    <x v="4"/>
    <s v="Y056Motorbox moisture ingress - degraded tap range cover gasket. "/>
    <n v="1"/>
  </r>
  <r>
    <x v="1"/>
    <x v="667"/>
    <s v="ZS Substation Corrective"/>
    <x v="667"/>
    <x v="1032"/>
    <m/>
    <x v="0"/>
    <m/>
    <m/>
    <x v="1"/>
    <x v="33"/>
    <s v="{damaged}"/>
    <s v="(any reason)"/>
    <m/>
    <m/>
    <n v="1"/>
    <x v="4"/>
    <s v="Y057Change-over selector high resistance - oxidation of contacts. "/>
    <n v="1"/>
  </r>
  <r>
    <x v="1"/>
    <x v="667"/>
    <s v="ZS Substation Corrective"/>
    <x v="667"/>
    <x v="1033"/>
    <m/>
    <x v="0"/>
    <m/>
    <m/>
    <x v="1"/>
    <x v="33"/>
    <s v="{damaged}"/>
    <s v="(corrosion)"/>
    <m/>
    <m/>
    <n v="1"/>
    <x v="4"/>
    <s v="Y057Coarse selector switch high resistance - oxidation of contacts. "/>
    <n v="1"/>
  </r>
  <r>
    <x v="1"/>
    <x v="668"/>
    <s v="ZS Substation Corrective"/>
    <x v="668"/>
    <x v="1034"/>
    <m/>
    <x v="0"/>
    <m/>
    <m/>
    <x v="1"/>
    <x v="10"/>
    <s v="{broken}"/>
    <s v="(any reason)"/>
    <m/>
    <m/>
    <n v="1"/>
    <x v="4"/>
    <s v="Y05KDrive misaligned malfunction tap position switch - debris around switch contacts. "/>
    <n v="1"/>
  </r>
  <r>
    <x v="1"/>
    <x v="668"/>
    <s v="ZS Substation Corrective"/>
    <x v="668"/>
    <x v="1035"/>
    <m/>
    <x v="0"/>
    <m/>
    <m/>
    <x v="1"/>
    <x v="10"/>
    <s v="{broken}"/>
    <s v="(any reason)"/>
    <m/>
    <m/>
    <n v="1"/>
    <x v="4"/>
    <s v="Y05KDrive misaligned mismatch on indicated position - incorrect reinstatement. "/>
    <n v="1"/>
  </r>
  <r>
    <x v="1"/>
    <x v="668"/>
    <s v="ZS Substation Corrective"/>
    <x v="668"/>
    <x v="1036"/>
    <m/>
    <x v="0"/>
    <m/>
    <m/>
    <x v="1"/>
    <x v="11"/>
    <s v="{broken}"/>
    <s v="(any reason)"/>
    <m/>
    <m/>
    <n v="1"/>
    <x v="4"/>
    <s v="Y05KFine selector switch position indicator out of alignment - do to incorrect reinstatement. "/>
    <n v="1"/>
  </r>
  <r>
    <x v="1"/>
    <x v="668"/>
    <s v="ZS Substation Corrective"/>
    <x v="668"/>
    <x v="1037"/>
    <m/>
    <x v="0"/>
    <m/>
    <m/>
    <x v="1"/>
    <x v="11"/>
    <s v="{broken}"/>
    <s v="(any reason)"/>
    <m/>
    <m/>
    <n v="1"/>
    <x v="4"/>
    <s v="Y05KMax/min tap range indicator illegible - surface scratched during resetting. "/>
    <n v="1"/>
  </r>
  <r>
    <x v="1"/>
    <x v="668"/>
    <s v="ZS Substation Corrective"/>
    <x v="668"/>
    <x v="1038"/>
    <m/>
    <x v="0"/>
    <m/>
    <m/>
    <x v="1"/>
    <x v="11"/>
    <s v="{broken}"/>
    <s v="(any reason)"/>
    <m/>
    <m/>
    <n v="1"/>
    <x v="4"/>
    <s v="Y05KMax/min tap range indicator incorrect indication - indicator arms binding. "/>
    <n v="1"/>
  </r>
  <r>
    <x v="1"/>
    <x v="668"/>
    <s v="ZS Substation Corrective"/>
    <x v="668"/>
    <x v="1039"/>
    <m/>
    <x v="0"/>
    <m/>
    <m/>
    <x v="1"/>
    <x v="11"/>
    <s v="{broken}"/>
    <s v="(any reason)"/>
    <m/>
    <m/>
    <n v="1"/>
    <x v="4"/>
    <s v="Y05KMax/min tap range indicator seized - aging of lubrication. "/>
    <n v="1"/>
  </r>
  <r>
    <x v="1"/>
    <x v="668"/>
    <s v="ZS Substation Corrective"/>
    <x v="668"/>
    <x v="1040"/>
    <m/>
    <x v="0"/>
    <m/>
    <m/>
    <x v="1"/>
    <x v="11"/>
    <s v="{broken}"/>
    <s v="(any reason)"/>
    <m/>
    <m/>
    <n v="1"/>
    <x v="4"/>
    <s v="Y05KMax/min tap range indicator siezed hands - corrosion/binding. "/>
    <n v="1"/>
  </r>
  <r>
    <x v="1"/>
    <x v="668"/>
    <s v="ZS Substation Corrective"/>
    <x v="668"/>
    <x v="1041"/>
    <m/>
    <x v="0"/>
    <m/>
    <m/>
    <x v="1"/>
    <x v="11"/>
    <s v="{broken}"/>
    <s v="(any reason)"/>
    <m/>
    <m/>
    <n v="1"/>
    <x v="4"/>
    <s v="Y05KTap location disk unable to read - paint faded. "/>
    <n v="1"/>
  </r>
  <r>
    <x v="1"/>
    <x v="668"/>
    <s v="ZS Substation Corrective"/>
    <x v="668"/>
    <x v="1042"/>
    <m/>
    <x v="0"/>
    <m/>
    <m/>
    <x v="1"/>
    <x v="11"/>
    <s v="{broken}"/>
    <s v="(any reason)"/>
    <m/>
    <m/>
    <n v="1"/>
    <x v="4"/>
    <s v="Y05KTap position indicator incorrect - incorrect assembly. "/>
    <n v="1"/>
  </r>
  <r>
    <x v="1"/>
    <x v="668"/>
    <s v="ZS Substation Corrective"/>
    <x v="668"/>
    <x v="1043"/>
    <m/>
    <x v="0"/>
    <m/>
    <m/>
    <x v="1"/>
    <x v="11"/>
    <s v="{broken}"/>
    <s v="(any reason)"/>
    <m/>
    <m/>
    <n v="1"/>
    <x v="4"/>
    <s v="Y05KTap position indicator incorrect position - worn worm drive attachment. "/>
    <n v="1"/>
  </r>
  <r>
    <x v="1"/>
    <x v="668"/>
    <s v="ZS Substation Corrective"/>
    <x v="668"/>
    <x v="1044"/>
    <m/>
    <x v="0"/>
    <m/>
    <m/>
    <x v="1"/>
    <x v="11"/>
    <s v="{broken}"/>
    <s v="(any reason)"/>
    <m/>
    <m/>
    <n v="1"/>
    <x v="4"/>
    <s v="Y05KTap pos'n indicator switch (// ops send) malfunction - open/short circuit. "/>
    <n v="1"/>
  </r>
  <r>
    <x v="1"/>
    <x v="668"/>
    <s v="ZS Substation Corrective"/>
    <x v="668"/>
    <x v="1045"/>
    <m/>
    <x v="0"/>
    <m/>
    <m/>
    <x v="1"/>
    <x v="11"/>
    <s v="{broken}"/>
    <s v="(any reason)"/>
    <m/>
    <m/>
    <n v="1"/>
    <x v="4"/>
    <s v="Y05KTap pos'n indicator switch malfunction - debris around switch contacts. "/>
    <n v="1"/>
  </r>
  <r>
    <x v="1"/>
    <x v="668"/>
    <s v="ZS Substation Corrective"/>
    <x v="668"/>
    <x v="1046"/>
    <m/>
    <x v="0"/>
    <m/>
    <m/>
    <x v="1"/>
    <x v="11"/>
    <s v="{broken}"/>
    <s v="(any reason)"/>
    <m/>
    <m/>
    <n v="1"/>
    <x v="4"/>
    <s v="Y05KTap pos'n indicator switch malfunction - open/short circuit. "/>
    <n v="1"/>
  </r>
  <r>
    <x v="1"/>
    <x v="668"/>
    <s v="ZS Substation Corrective"/>
    <x v="668"/>
    <x v="1047"/>
    <m/>
    <x v="0"/>
    <m/>
    <m/>
    <x v="1"/>
    <x v="11"/>
    <s v="{broken}"/>
    <s v="(any reason)"/>
    <m/>
    <m/>
    <n v="1"/>
    <x v="4"/>
    <s v="Y05KTapping range indicator broken - degradation. "/>
    <n v="1"/>
  </r>
  <r>
    <x v="1"/>
    <x v="668"/>
    <s v="ZS Substation Corrective"/>
    <x v="668"/>
    <x v="1048"/>
    <m/>
    <x v="0"/>
    <m/>
    <m/>
    <x v="1"/>
    <x v="11"/>
    <s v="{broken}"/>
    <s v="(any reason)"/>
    <m/>
    <m/>
    <n v="1"/>
    <x v="4"/>
    <s v="Y05KTapping range indicator inoperative - loose shaft attachment. "/>
    <n v="1"/>
  </r>
  <r>
    <x v="1"/>
    <x v="668"/>
    <s v="ZS Substation Corrective"/>
    <x v="668"/>
    <x v="1049"/>
    <m/>
    <x v="0"/>
    <m/>
    <m/>
    <x v="1"/>
    <x v="11"/>
    <s v="{broken}"/>
    <s v="(any reason)"/>
    <m/>
    <m/>
    <n v="1"/>
    <x v="4"/>
    <s v="Y05KTapping range indicator inoperative - tight attachment. "/>
    <n v="1"/>
  </r>
  <r>
    <x v="1"/>
    <x v="669"/>
    <s v="ZS Substation Corrective"/>
    <x v="669"/>
    <x v="1050"/>
    <m/>
    <x v="0"/>
    <m/>
    <m/>
    <x v="1"/>
    <x v="33"/>
    <s v="{misaligned}"/>
    <s v="(fatigue)"/>
    <m/>
    <m/>
    <n v="1"/>
    <x v="4"/>
    <s v="Y058Coarse selector switch shear pins broken - misaligned selector. "/>
    <n v="1"/>
  </r>
  <r>
    <x v="1"/>
    <x v="669"/>
    <s v="ZS Substation Corrective"/>
    <x v="669"/>
    <x v="1051"/>
    <m/>
    <x v="0"/>
    <m/>
    <m/>
    <x v="1"/>
    <x v="33"/>
    <s v="{seized}"/>
    <s v="(any reason)"/>
    <m/>
    <m/>
    <n v="1"/>
    <x v="4"/>
    <s v="Y058Coarse selector switch shear pins broken - siezed internal drive shaft. "/>
    <n v="1"/>
  </r>
  <r>
    <x v="1"/>
    <x v="669"/>
    <s v="ZS Substation Corrective"/>
    <x v="669"/>
    <x v="1052"/>
    <m/>
    <x v="0"/>
    <m/>
    <m/>
    <x v="1"/>
    <x v="10"/>
    <s v="{broken}"/>
    <s v="(any reason)"/>
    <m/>
    <m/>
    <n v="1"/>
    <x v="4"/>
    <s v="Y058Drive mechanism jammed selector - foreign object. "/>
    <n v="1"/>
  </r>
  <r>
    <x v="1"/>
    <x v="669"/>
    <s v="ZS Substation Corrective"/>
    <x v="669"/>
    <x v="1053"/>
    <m/>
    <x v="0"/>
    <m/>
    <m/>
    <x v="1"/>
    <x v="33"/>
    <s v="{broken}"/>
    <s v="(maintenance error)"/>
    <m/>
    <m/>
    <n v="1"/>
    <x v="4"/>
    <s v="Y058Fine selector switch contact flashover - incorrect assembly. "/>
    <n v="1"/>
  </r>
  <r>
    <x v="1"/>
    <x v="669"/>
    <s v="ZS Substation Corrective"/>
    <x v="669"/>
    <x v="1054"/>
    <m/>
    <x v="0"/>
    <m/>
    <m/>
    <x v="1"/>
    <x v="38"/>
    <s v="{loss of dielectric strength}"/>
    <s v="(any reason)"/>
    <m/>
    <m/>
    <n v="1"/>
    <x v="4"/>
    <s v="Y058Fine selector switch loss of insulation - foreign object. "/>
    <n v="1"/>
  </r>
  <r>
    <x v="1"/>
    <x v="669"/>
    <s v="ZS Substation Corrective"/>
    <x v="669"/>
    <x v="491"/>
    <m/>
    <x v="0"/>
    <m/>
    <m/>
    <x v="1"/>
    <x v="36"/>
    <s v="{leaking}"/>
    <s v="(any reason)"/>
    <m/>
    <m/>
    <n v="2"/>
    <x v="4"/>
    <s v="Y058Fine selector switch tracking - carbon/metallic particles. "/>
    <n v="1"/>
  </r>
  <r>
    <x v="1"/>
    <x v="669"/>
    <s v="ZS Substation Corrective"/>
    <x v="669"/>
    <x v="1055"/>
    <m/>
    <x v="0"/>
    <m/>
    <m/>
    <x v="1"/>
    <x v="36"/>
    <s v="{leaking}"/>
    <s v="(any reason)"/>
    <m/>
    <m/>
    <n v="1"/>
    <x v="4"/>
    <s v="Y058Oil migrates between Div and main tanks - non oil tight design. "/>
    <n v="1"/>
  </r>
  <r>
    <x v="1"/>
    <x v="669"/>
    <s v="ZS Substation Corrective"/>
    <x v="669"/>
    <x v="1056"/>
    <m/>
    <x v="0"/>
    <m/>
    <m/>
    <x v="1"/>
    <x v="34"/>
    <s v="{broken}"/>
    <s v="(any reason)"/>
    <m/>
    <m/>
    <n v="1"/>
    <x v="4"/>
    <s v="Y058Suction pipe bearing cone seperated - loose. "/>
    <n v="1"/>
  </r>
  <r>
    <x v="1"/>
    <x v="670"/>
    <s v="ZS Substation Corrective"/>
    <x v="670"/>
    <x v="1057"/>
    <m/>
    <x v="0"/>
    <m/>
    <m/>
    <x v="1"/>
    <x v="10"/>
    <s v="{broken}"/>
    <s v="(any reason)"/>
    <m/>
    <m/>
    <n v="1"/>
    <x v="4"/>
    <s v="Y059Drive mechanism spring charge pawl tension spring fails - fatigue. "/>
    <n v="1"/>
  </r>
  <r>
    <x v="1"/>
    <x v="670"/>
    <s v="ZS Substation Corrective"/>
    <x v="670"/>
    <x v="1058"/>
    <m/>
    <x v="0"/>
    <m/>
    <m/>
    <x v="1"/>
    <x v="33"/>
    <s v="{damaged}"/>
    <s v="(wear)"/>
    <m/>
    <m/>
    <n v="1"/>
    <x v="4"/>
    <s v="Y059Fine selector switch pawl rollers / pins worn - normal operation. "/>
    <n v="1"/>
  </r>
  <r>
    <x v="1"/>
    <x v="671"/>
    <s v="ZS Substation Corrective"/>
    <x v="671"/>
    <x v="1059"/>
    <m/>
    <x v="0"/>
    <m/>
    <m/>
    <x v="1"/>
    <x v="33"/>
    <s v="{broken}"/>
    <s v="(any reason)"/>
    <m/>
    <m/>
    <n v="1"/>
    <x v="4"/>
    <s v="Y05ASelector high resistance connections - defective solder joint. "/>
    <n v="1"/>
  </r>
  <r>
    <x v="1"/>
    <x v="671"/>
    <s v="ZS Substation Corrective"/>
    <x v="671"/>
    <x v="1060"/>
    <m/>
    <x v="0"/>
    <m/>
    <m/>
    <x v="1"/>
    <x v="33"/>
    <s v="{loose}"/>
    <s v="(any reason)"/>
    <m/>
    <m/>
    <n v="1"/>
    <x v="4"/>
    <s v="Y05ASelector high resistance connections - loose connections. "/>
    <n v="1"/>
  </r>
  <r>
    <x v="1"/>
    <x v="672"/>
    <s v="ZS Substation Corrective"/>
    <x v="672"/>
    <x v="1061"/>
    <m/>
    <x v="0"/>
    <m/>
    <m/>
    <x v="1"/>
    <x v="33"/>
    <s v="{damaged}"/>
    <s v="(wear)"/>
    <m/>
    <m/>
    <n v="1"/>
    <x v="4"/>
    <s v="Y05BFine selector switch high resistance - wear on bottom of switching cylinder. "/>
    <n v="1"/>
  </r>
  <r>
    <x v="1"/>
    <x v="672"/>
    <s v="ZS Substation Corrective"/>
    <x v="672"/>
    <x v="1062"/>
    <m/>
    <x v="0"/>
    <m/>
    <m/>
    <x v="1"/>
    <x v="33"/>
    <s v="{broken}"/>
    <s v="(any reason)"/>
    <m/>
    <m/>
    <n v="1"/>
    <x v="4"/>
    <s v="Y05BFine selector switch worn thrust plate - normal operational wear. "/>
    <n v="1"/>
  </r>
  <r>
    <x v="1"/>
    <x v="673"/>
    <s v="ZS Substation Corrective"/>
    <x v="673"/>
    <x v="1063"/>
    <m/>
    <x v="0"/>
    <m/>
    <m/>
    <x v="1"/>
    <x v="36"/>
    <s v="{leaking}"/>
    <s v="(any reason)"/>
    <m/>
    <m/>
    <n v="1"/>
    <x v="4"/>
    <s v="Y05CCoarse selector shaft seal leaks - normal operational wear. "/>
    <n v="1"/>
  </r>
  <r>
    <x v="1"/>
    <x v="673"/>
    <s v="ZS Substation Corrective"/>
    <x v="673"/>
    <x v="1064"/>
    <m/>
    <x v="0"/>
    <m/>
    <m/>
    <x v="1"/>
    <x v="36"/>
    <s v="{leaking}"/>
    <s v="(any reason)"/>
    <m/>
    <m/>
    <n v="1"/>
    <x v="4"/>
    <s v="Y05CCoarse selector switch shaft seal leaks - normal operational wear. "/>
    <n v="1"/>
  </r>
  <r>
    <x v="1"/>
    <x v="673"/>
    <s v="ZS Substation Corrective"/>
    <x v="673"/>
    <x v="1065"/>
    <m/>
    <x v="0"/>
    <m/>
    <m/>
    <x v="1"/>
    <x v="36"/>
    <s v="{leaking}"/>
    <s v="(any reason)"/>
    <m/>
    <m/>
    <n v="1"/>
    <x v="4"/>
    <s v="Y05CFine selector switch shaft seal leaks - normal operational wear. "/>
    <n v="1"/>
  </r>
  <r>
    <x v="1"/>
    <x v="674"/>
    <s v="ZS Substation Corrective"/>
    <x v="674"/>
    <x v="1066"/>
    <m/>
    <x v="0"/>
    <m/>
    <m/>
    <x v="1"/>
    <x v="32"/>
    <s v="{broken}"/>
    <s v="(any reason)"/>
    <m/>
    <m/>
    <n v="1"/>
    <x v="4"/>
    <s v="Y05DDiverter drive rod operating pin sheared - fatigue. "/>
    <n v="1"/>
  </r>
  <r>
    <x v="1"/>
    <x v="675"/>
    <s v="ZS Substation Corrective"/>
    <x v="675"/>
    <x v="1067"/>
    <m/>
    <x v="0"/>
    <m/>
    <m/>
    <x v="1"/>
    <x v="33"/>
    <s v="{loose}"/>
    <s v="(any reason)"/>
    <m/>
    <m/>
    <n v="1"/>
    <x v="4"/>
    <s v="Y05ECoarse selector switch high resistance - weak moving contact springs. "/>
    <n v="1"/>
  </r>
  <r>
    <x v="1"/>
    <x v="675"/>
    <s v="ZS Substation Corrective"/>
    <x v="675"/>
    <x v="1068"/>
    <m/>
    <x v="0"/>
    <m/>
    <m/>
    <x v="1"/>
    <x v="32"/>
    <s v="{broken}"/>
    <s v="(any reason)"/>
    <m/>
    <m/>
    <n v="1"/>
    <x v="4"/>
    <s v="Y05ETapchanger head jammed - broken shock absorbing springs. "/>
    <n v="1"/>
  </r>
  <r>
    <x v="1"/>
    <x v="675"/>
    <s v="ZS Substation Corrective"/>
    <x v="675"/>
    <x v="1069"/>
    <m/>
    <x v="0"/>
    <m/>
    <m/>
    <x v="1"/>
    <x v="32"/>
    <s v="{broken}"/>
    <s v="(any reason)"/>
    <m/>
    <m/>
    <n v="1"/>
    <x v="4"/>
    <s v="Y05ETapchanger head jammed - dislodged shock absorbing springs. "/>
    <n v="1"/>
  </r>
  <r>
    <x v="1"/>
    <x v="675"/>
    <s v="ZS Substation Corrective"/>
    <x v="675"/>
    <x v="1070"/>
    <m/>
    <x v="0"/>
    <m/>
    <m/>
    <x v="1"/>
    <x v="32"/>
    <s v="{broken}"/>
    <s v="(any reason)"/>
    <m/>
    <m/>
    <n v="1"/>
    <x v="4"/>
    <s v="Y05ETapchanger head jammed - spring discharge in rev. dir. "/>
    <n v="1"/>
  </r>
  <r>
    <x v="1"/>
    <x v="676"/>
    <s v="ZS Substation Corrective"/>
    <x v="676"/>
    <x v="1071"/>
    <m/>
    <x v="0"/>
    <m/>
    <m/>
    <x v="1"/>
    <x v="33"/>
    <s v="{broken}"/>
    <s v="(wear)"/>
    <m/>
    <m/>
    <n v="1"/>
    <x v="4"/>
    <s v="Y05FDiverter worn star point shunt contacts - normal operation. "/>
    <n v="1"/>
  </r>
  <r>
    <x v="1"/>
    <x v="677"/>
    <s v="ZS Substation Corrective"/>
    <x v="677"/>
    <x v="1072"/>
    <m/>
    <x v="0"/>
    <m/>
    <m/>
    <x v="1"/>
    <x v="33"/>
    <s v="{broken}"/>
    <s v="(any reason)"/>
    <m/>
    <m/>
    <n v="1"/>
    <x v="4"/>
    <s v="Y05GFine selector switch burning of moving contacts - excess lateral movement in cylinder. "/>
    <n v="1"/>
  </r>
  <r>
    <x v="1"/>
    <x v="677"/>
    <s v="ZS Substation Corrective"/>
    <x v="677"/>
    <x v="1073"/>
    <m/>
    <x v="0"/>
    <m/>
    <m/>
    <x v="1"/>
    <x v="33"/>
    <s v="{damaged}"/>
    <s v="(wear)"/>
    <m/>
    <m/>
    <n v="1"/>
    <x v="4"/>
    <s v="Y05GFine selector switch burning of moving contacts - wear of fixed main/ auxillary contacts. "/>
    <n v="1"/>
  </r>
  <r>
    <x v="1"/>
    <x v="677"/>
    <s v="ZS Substation Corrective"/>
    <x v="677"/>
    <x v="887"/>
    <m/>
    <x v="0"/>
    <m/>
    <m/>
    <x v="1"/>
    <x v="33"/>
    <s v="{broken}"/>
    <s v="(any reason)"/>
    <m/>
    <m/>
    <n v="2"/>
    <x v="4"/>
    <s v="Y05GFine selector switch drive tube between gearbox worn - normal operation. "/>
    <n v="1"/>
  </r>
  <r>
    <x v="1"/>
    <x v="677"/>
    <s v="ZS Substation Corrective"/>
    <x v="677"/>
    <x v="1074"/>
    <m/>
    <x v="0"/>
    <m/>
    <m/>
    <x v="1"/>
    <x v="33"/>
    <s v="{damaged}"/>
    <s v="(wear)"/>
    <m/>
    <m/>
    <n v="1"/>
    <x v="4"/>
    <s v="Y05GFine selector switch high resistance - worn switching cylinder tube. "/>
    <n v="1"/>
  </r>
  <r>
    <x v="1"/>
    <x v="677"/>
    <s v="ZS Substation Corrective"/>
    <x v="677"/>
    <x v="1075"/>
    <m/>
    <x v="0"/>
    <m/>
    <m/>
    <x v="1"/>
    <x v="38"/>
    <s v="{loss of dielectric strength}"/>
    <s v="(any reason)"/>
    <m/>
    <m/>
    <n v="1"/>
    <x v="4"/>
    <s v="Y05GFine selector switch paper cylinders loss of insulation - moisture. "/>
    <n v="1"/>
  </r>
  <r>
    <x v="1"/>
    <x v="677"/>
    <s v="ZS Substation Corrective"/>
    <x v="677"/>
    <x v="1076"/>
    <m/>
    <x v="0"/>
    <m/>
    <m/>
    <x v="1"/>
    <x v="33"/>
    <s v="{broken}"/>
    <s v="(any reason)"/>
    <m/>
    <m/>
    <n v="1"/>
    <x v="4"/>
    <s v="Y05GFine selector switch switching tube binds in outer tube - new tube fitted. "/>
    <n v="1"/>
  </r>
  <r>
    <x v="1"/>
    <x v="677"/>
    <s v="ZS Substation Corrective"/>
    <x v="677"/>
    <x v="1077"/>
    <m/>
    <x v="0"/>
    <m/>
    <m/>
    <x v="1"/>
    <x v="38"/>
    <s v="{tracking}"/>
    <s v="(surface contamination)"/>
    <m/>
    <m/>
    <n v="1"/>
    <x v="4"/>
    <s v="Y05GInsulating shaft surface tracking - surface contamination. "/>
    <n v="1"/>
  </r>
  <r>
    <x v="1"/>
    <x v="677"/>
    <s v="ZS Substation Corrective"/>
    <x v="677"/>
    <x v="1078"/>
    <m/>
    <x v="0"/>
    <m/>
    <m/>
    <x v="1"/>
    <x v="35"/>
    <s v="{loose}"/>
    <s v="(any reason)"/>
    <m/>
    <m/>
    <n v="1"/>
    <x v="4"/>
    <s v="Y05GOil cylinder fixed contacts burnt - loose contact shell fasteners. "/>
    <n v="1"/>
  </r>
  <r>
    <x v="1"/>
    <x v="677"/>
    <s v="ZS Substation Corrective"/>
    <x v="677"/>
    <x v="1079"/>
    <m/>
    <x v="0"/>
    <m/>
    <m/>
    <x v="1"/>
    <x v="35"/>
    <s v="{damaged}"/>
    <s v="(wear)"/>
    <m/>
    <m/>
    <n v="1"/>
    <x v="4"/>
    <s v="Y05GOil cylinder fixed contacts burnt - normal operation. "/>
    <n v="1"/>
  </r>
  <r>
    <x v="1"/>
    <x v="677"/>
    <s v="ZS Substation Corrective"/>
    <x v="677"/>
    <x v="1080"/>
    <m/>
    <x v="0"/>
    <m/>
    <m/>
    <x v="1"/>
    <x v="35"/>
    <s v="{damaged}"/>
    <s v="(wear)"/>
    <m/>
    <m/>
    <n v="1"/>
    <x v="4"/>
    <s v="Y05GOil cylinder fixed contacts worn - normal operation. "/>
    <n v="1"/>
  </r>
  <r>
    <x v="1"/>
    <x v="677"/>
    <s v="ZS Substation Corrective"/>
    <x v="677"/>
    <x v="1081"/>
    <m/>
    <x v="0"/>
    <m/>
    <m/>
    <x v="1"/>
    <x v="37"/>
    <s v="{loss of dielectric strength}"/>
    <s v="(any reason)"/>
    <m/>
    <m/>
    <n v="1"/>
    <x v="4"/>
    <s v="Y05GSelector tube tracking - contaminated oil. "/>
    <n v="1"/>
  </r>
  <r>
    <x v="1"/>
    <x v="678"/>
    <s v="ZS Substation Corrective"/>
    <x v="678"/>
    <x v="1072"/>
    <m/>
    <x v="0"/>
    <m/>
    <m/>
    <x v="1"/>
    <x v="33"/>
    <s v="{broken}"/>
    <s v="(any reason)"/>
    <m/>
    <m/>
    <n v="2"/>
    <x v="4"/>
    <s v="Y05HFine selector switch burning of moving contacts - excess lateral movement in cylinder. "/>
    <n v="1"/>
  </r>
  <r>
    <x v="1"/>
    <x v="678"/>
    <s v="ZS Substation Corrective"/>
    <x v="678"/>
    <x v="1073"/>
    <m/>
    <x v="0"/>
    <m/>
    <m/>
    <x v="1"/>
    <x v="33"/>
    <s v="{damaged}"/>
    <s v="(wear)"/>
    <m/>
    <m/>
    <n v="2"/>
    <x v="4"/>
    <s v="Y05HFine selector switch burning of moving contacts - wear of fixed main/ auxillary contacts. "/>
    <n v="1"/>
  </r>
  <r>
    <x v="1"/>
    <x v="678"/>
    <s v="ZS Substation Corrective"/>
    <x v="678"/>
    <x v="887"/>
    <m/>
    <x v="0"/>
    <m/>
    <m/>
    <x v="1"/>
    <x v="33"/>
    <s v="{broken}"/>
    <s v="(any reason)"/>
    <m/>
    <m/>
    <n v="3"/>
    <x v="4"/>
    <s v="Y05HFine selector switch drive tube between gearbox worn - normal operation. "/>
    <n v="1"/>
  </r>
  <r>
    <x v="1"/>
    <x v="678"/>
    <s v="ZS Substation Corrective"/>
    <x v="678"/>
    <x v="1074"/>
    <m/>
    <x v="0"/>
    <m/>
    <m/>
    <x v="1"/>
    <x v="33"/>
    <s v="{damaged}"/>
    <s v="(wear)"/>
    <m/>
    <m/>
    <n v="2"/>
    <x v="4"/>
    <s v="Y05HFine selector switch high resistance - worn switching cylinder tube. "/>
    <n v="1"/>
  </r>
  <r>
    <x v="1"/>
    <x v="678"/>
    <s v="ZS Substation Corrective"/>
    <x v="678"/>
    <x v="1075"/>
    <m/>
    <x v="0"/>
    <m/>
    <m/>
    <x v="1"/>
    <x v="38"/>
    <s v="{loss of dielectric strength}"/>
    <s v="(any reason)"/>
    <m/>
    <m/>
    <n v="2"/>
    <x v="4"/>
    <s v="Y05HFine selector switch paper cylinders loss of insulation - moisture. "/>
    <n v="1"/>
  </r>
  <r>
    <x v="1"/>
    <x v="678"/>
    <s v="ZS Substation Corrective"/>
    <x v="678"/>
    <x v="1076"/>
    <m/>
    <x v="0"/>
    <m/>
    <m/>
    <x v="1"/>
    <x v="33"/>
    <s v="{broken}"/>
    <s v="(any reason)"/>
    <m/>
    <m/>
    <n v="2"/>
    <x v="4"/>
    <s v="Y05HFine selector switch switching tube binds in outer tube - new tube fitted. "/>
    <n v="1"/>
  </r>
  <r>
    <x v="1"/>
    <x v="678"/>
    <s v="ZS Substation Corrective"/>
    <x v="678"/>
    <x v="1077"/>
    <m/>
    <x v="0"/>
    <m/>
    <m/>
    <x v="1"/>
    <x v="38"/>
    <s v="{tracking}"/>
    <s v="(surface contamination)"/>
    <m/>
    <m/>
    <n v="2"/>
    <x v="4"/>
    <s v="Y05HInsulating shaft surface tracking - surface contamination. "/>
    <n v="1"/>
  </r>
  <r>
    <x v="1"/>
    <x v="678"/>
    <s v="ZS Substation Corrective"/>
    <x v="678"/>
    <x v="1078"/>
    <m/>
    <x v="0"/>
    <m/>
    <m/>
    <x v="1"/>
    <x v="35"/>
    <s v="{loose}"/>
    <s v="(any reason)"/>
    <m/>
    <m/>
    <n v="2"/>
    <x v="4"/>
    <s v="Y05HOil cylinder fixed contacts burnt - loose contact shell fasteners. "/>
    <n v="1"/>
  </r>
  <r>
    <x v="1"/>
    <x v="678"/>
    <s v="ZS Substation Corrective"/>
    <x v="678"/>
    <x v="1079"/>
    <m/>
    <x v="0"/>
    <m/>
    <m/>
    <x v="1"/>
    <x v="35"/>
    <s v="{damaged}"/>
    <s v="(wear)"/>
    <m/>
    <m/>
    <n v="2"/>
    <x v="4"/>
    <s v="Y05HOil cylinder fixed contacts burnt - normal operation. "/>
    <n v="1"/>
  </r>
  <r>
    <x v="1"/>
    <x v="678"/>
    <s v="ZS Substation Corrective"/>
    <x v="678"/>
    <x v="1080"/>
    <m/>
    <x v="0"/>
    <m/>
    <m/>
    <x v="1"/>
    <x v="35"/>
    <s v="{damaged}"/>
    <s v="(wear)"/>
    <m/>
    <m/>
    <n v="2"/>
    <x v="4"/>
    <s v="Y05HOil cylinder fixed contacts worn - normal operation. "/>
    <n v="1"/>
  </r>
  <r>
    <x v="1"/>
    <x v="678"/>
    <s v="ZS Substation Corrective"/>
    <x v="678"/>
    <x v="1081"/>
    <m/>
    <x v="0"/>
    <m/>
    <m/>
    <x v="1"/>
    <x v="37"/>
    <s v="{loss of dielectric strength}"/>
    <s v="(any reason)"/>
    <m/>
    <m/>
    <n v="2"/>
    <x v="4"/>
    <s v="Y05HSelector tube tracking - contaminated oil. "/>
    <n v="1"/>
  </r>
  <r>
    <x v="1"/>
    <x v="679"/>
    <s v="ZS Substation Corrective"/>
    <x v="679"/>
    <x v="1082"/>
    <m/>
    <x v="0"/>
    <m/>
    <m/>
    <x v="1"/>
    <x v="11"/>
    <s v="{broken}"/>
    <s v="(any reason)"/>
    <m/>
    <m/>
    <n v="1"/>
    <x v="4"/>
    <s v="Y06XOperation counter count does not increment - drive linkage defect. "/>
    <n v="1"/>
  </r>
  <r>
    <x v="1"/>
    <x v="679"/>
    <s v="ZS Substation Corrective"/>
    <x v="679"/>
    <x v="1083"/>
    <m/>
    <x v="0"/>
    <m/>
    <m/>
    <x v="1"/>
    <x v="11"/>
    <s v="{broken}"/>
    <s v="(any reason)"/>
    <m/>
    <m/>
    <n v="1"/>
    <x v="4"/>
    <s v="Y06XOperation counter count does not increment - internal defect. "/>
    <n v="1"/>
  </r>
  <r>
    <x v="1"/>
    <x v="679"/>
    <s v="ZS Substation Corrective"/>
    <x v="679"/>
    <x v="1084"/>
    <m/>
    <x v="0"/>
    <m/>
    <m/>
    <x v="1"/>
    <x v="11"/>
    <s v="{broken}"/>
    <s v="(any reason)"/>
    <m/>
    <m/>
    <n v="1"/>
    <x v="4"/>
    <s v="Y06XOperation counter count does not increment - loose grub screw on counter shaft. "/>
    <n v="1"/>
  </r>
  <r>
    <x v="1"/>
    <x v="679"/>
    <s v="ZS Substation Corrective"/>
    <x v="679"/>
    <x v="1085"/>
    <m/>
    <x v="0"/>
    <m/>
    <m/>
    <x v="1"/>
    <x v="11"/>
    <s v="{broken}"/>
    <s v="(any reason)"/>
    <m/>
    <m/>
    <n v="1"/>
    <x v="4"/>
    <s v="Y06XOperation counter count does not increment - loose grub screw. "/>
    <n v="1"/>
  </r>
  <r>
    <x v="1"/>
    <x v="680"/>
    <s v="ZS Substation Corrective"/>
    <x v="680"/>
    <x v="1086"/>
    <m/>
    <x v="0"/>
    <m/>
    <m/>
    <x v="1"/>
    <x v="11"/>
    <s v="{broken}"/>
    <s v="(any reason)"/>
    <m/>
    <m/>
    <n v="1"/>
    <x v="4"/>
    <s v="Y05JTap position disk incorrect position - loose attachment. "/>
    <n v="1"/>
  </r>
  <r>
    <x v="1"/>
    <x v="680"/>
    <s v="ZS Substation Corrective"/>
    <x v="680"/>
    <x v="1087"/>
    <m/>
    <x v="0"/>
    <m/>
    <m/>
    <x v="1"/>
    <x v="11"/>
    <s v="{broken}"/>
    <s v="(any reason)"/>
    <m/>
    <m/>
    <n v="1"/>
    <x v="4"/>
    <s v="Y05JTap position disk unable to read - paint faded. "/>
    <n v="1"/>
  </r>
  <r>
    <x v="1"/>
    <x v="680"/>
    <s v="ZS Substation Corrective"/>
    <x v="680"/>
    <x v="1088"/>
    <m/>
    <x v="0"/>
    <m/>
    <m/>
    <x v="1"/>
    <x v="11"/>
    <s v="{broken}"/>
    <s v="(any reason)"/>
    <m/>
    <m/>
    <n v="1"/>
    <x v="4"/>
    <s v="Y05JTap position disk unable to read - viewing window foggy. "/>
    <n v="1"/>
  </r>
  <r>
    <x v="1"/>
    <x v="681"/>
    <s v="ZS Substation Corrective"/>
    <x v="681"/>
    <x v="1089"/>
    <m/>
    <x v="0"/>
    <m/>
    <m/>
    <x v="1"/>
    <x v="11"/>
    <s v="{broken}"/>
    <s v="(any reason)"/>
    <m/>
    <m/>
    <n v="1"/>
    <x v="4"/>
    <s v="Y05LMax/min tap range indicator loose - 'O' ring degraded. "/>
    <n v="1"/>
  </r>
  <r>
    <x v="1"/>
    <x v="682"/>
    <s v="ZS Substation Corrective"/>
    <x v="682"/>
    <x v="1090"/>
    <m/>
    <x v="0"/>
    <m/>
    <m/>
    <x v="1"/>
    <x v="33"/>
    <s v="{damaged}"/>
    <s v="(any reason)"/>
    <m/>
    <m/>
    <n v="1"/>
    <x v="4"/>
    <s v="Y05MDiverter moving contact (A&amp;B segments) worn / burnt - reactor open circuit. "/>
    <n v="1"/>
  </r>
  <r>
    <x v="1"/>
    <x v="682"/>
    <s v="ZS Substation Corrective"/>
    <x v="682"/>
    <x v="1091"/>
    <m/>
    <x v="0"/>
    <m/>
    <m/>
    <x v="1"/>
    <x v="33"/>
    <s v="{broken}"/>
    <s v="(any reason)"/>
    <m/>
    <m/>
    <n v="1"/>
    <x v="4"/>
    <s v="Y05MResistors/Reactors change in electrical properties - degradation. "/>
    <n v="1"/>
  </r>
  <r>
    <x v="1"/>
    <x v="682"/>
    <s v="ZS Substation Corrective"/>
    <x v="682"/>
    <x v="1092"/>
    <m/>
    <x v="0"/>
    <m/>
    <m/>
    <x v="1"/>
    <x v="33"/>
    <s v="{broken}"/>
    <s v="(any reason)"/>
    <m/>
    <m/>
    <n v="1"/>
    <x v="4"/>
    <s v="Y05MResistors/Reactors open circuit - tap changer between taps. "/>
    <n v="1"/>
  </r>
  <r>
    <x v="1"/>
    <x v="683"/>
    <s v="ZS Substation Corrective"/>
    <x v="683"/>
    <x v="1093"/>
    <m/>
    <x v="0"/>
    <m/>
    <m/>
    <x v="1"/>
    <x v="33"/>
    <s v="{broken}"/>
    <s v="(fatigue)"/>
    <m/>
    <m/>
    <n v="1"/>
    <x v="4"/>
    <s v="Y05NDiverter resistors (AFR Types) open circuit - fatigue. "/>
    <n v="1"/>
  </r>
  <r>
    <x v="1"/>
    <x v="683"/>
    <s v="ZS Substation Corrective"/>
    <x v="683"/>
    <x v="1094"/>
    <m/>
    <x v="0"/>
    <m/>
    <m/>
    <x v="1"/>
    <x v="33"/>
    <s v="{broken}"/>
    <s v="(any reason)"/>
    <m/>
    <m/>
    <n v="1"/>
    <x v="4"/>
    <s v="Y05NResistors change in nominal resistance - age degradation. "/>
    <n v="1"/>
  </r>
  <r>
    <x v="1"/>
    <x v="683"/>
    <s v="ZS Substation Corrective"/>
    <x v="683"/>
    <x v="1095"/>
    <m/>
    <x v="0"/>
    <m/>
    <m/>
    <x v="1"/>
    <x v="33"/>
    <s v="{broken}"/>
    <s v="(any reason)"/>
    <m/>
    <m/>
    <n v="1"/>
    <x v="4"/>
    <s v="Y05NResistors change in nominal resistance - degradation. "/>
    <n v="1"/>
  </r>
  <r>
    <x v="1"/>
    <x v="683"/>
    <s v="ZS Substation Corrective"/>
    <x v="683"/>
    <x v="1096"/>
    <m/>
    <x v="0"/>
    <m/>
    <m/>
    <x v="1"/>
    <x v="33"/>
    <s v="{broken}"/>
    <s v="(any reason)"/>
    <m/>
    <m/>
    <n v="1"/>
    <x v="4"/>
    <s v="Y05NResistors change in resistance - age degradation. "/>
    <n v="1"/>
  </r>
  <r>
    <x v="1"/>
    <x v="683"/>
    <s v="ZS Substation Corrective"/>
    <x v="683"/>
    <x v="1097"/>
    <m/>
    <x v="0"/>
    <m/>
    <m/>
    <x v="1"/>
    <x v="33"/>
    <s v="{broken}"/>
    <s v="(any reason)"/>
    <m/>
    <m/>
    <n v="1"/>
    <x v="4"/>
    <s v="Y05NResistors open circuit - fatigue of solid connecting wire. "/>
    <n v="1"/>
  </r>
  <r>
    <x v="1"/>
    <x v="683"/>
    <s v="ZS Substation Corrective"/>
    <x v="683"/>
    <x v="1098"/>
    <m/>
    <x v="0"/>
    <m/>
    <m/>
    <x v="1"/>
    <x v="33"/>
    <s v="{broken}"/>
    <s v="(any reason)"/>
    <m/>
    <m/>
    <n v="1"/>
    <x v="4"/>
    <s v="Y05NResistors open circuit - tap changer between taps. "/>
    <n v="1"/>
  </r>
  <r>
    <x v="1"/>
    <x v="683"/>
    <s v="ZS Substation Corrective"/>
    <x v="683"/>
    <x v="1099"/>
    <m/>
    <x v="0"/>
    <m/>
    <m/>
    <x v="1"/>
    <x v="33"/>
    <s v="{broken}"/>
    <s v="(any reason)"/>
    <m/>
    <m/>
    <n v="1"/>
    <x v="4"/>
    <s v="Y05NResistors open circuit - tap changer stuck between taps. "/>
    <n v="1"/>
  </r>
  <r>
    <x v="1"/>
    <x v="683"/>
    <s v="ZS Substation Corrective"/>
    <x v="683"/>
    <x v="1100"/>
    <m/>
    <x v="0"/>
    <m/>
    <m/>
    <x v="1"/>
    <x v="33"/>
    <s v="{broken}"/>
    <s v="(any reason)"/>
    <m/>
    <m/>
    <n v="1"/>
    <x v="4"/>
    <s v="Y05NResistors open circuit - wire fatigue. "/>
    <n v="1"/>
  </r>
  <r>
    <x v="1"/>
    <x v="683"/>
    <s v="ZS Substation Corrective"/>
    <x v="683"/>
    <x v="1101"/>
    <m/>
    <x v="0"/>
    <m/>
    <m/>
    <x v="1"/>
    <x v="33"/>
    <s v="{broken}"/>
    <s v="(any reason)"/>
    <m/>
    <m/>
    <n v="1"/>
    <x v="4"/>
    <s v="Y05NResistors short circuited - reinstatement error. "/>
    <n v="1"/>
  </r>
  <r>
    <x v="1"/>
    <x v="683"/>
    <s v="ZS Substation Corrective"/>
    <x v="683"/>
    <x v="1091"/>
    <m/>
    <x v="0"/>
    <m/>
    <m/>
    <x v="1"/>
    <x v="33"/>
    <s v="{broken}"/>
    <s v="(any reason)"/>
    <m/>
    <m/>
    <n v="2"/>
    <x v="4"/>
    <s v="Y05NResistors/Reactors change in electrical properties - degradation. "/>
    <n v="1"/>
  </r>
  <r>
    <x v="1"/>
    <x v="683"/>
    <s v="ZS Substation Corrective"/>
    <x v="683"/>
    <x v="1102"/>
    <m/>
    <x v="0"/>
    <m/>
    <m/>
    <x v="1"/>
    <x v="33"/>
    <s v="{broken}"/>
    <s v="(any reason)"/>
    <m/>
    <m/>
    <n v="1"/>
    <x v="4"/>
    <s v="Y05NResistors/Reactors open circuit - fatigue of solid connecting wire. "/>
    <n v="1"/>
  </r>
  <r>
    <x v="1"/>
    <x v="683"/>
    <s v="ZS Substation Corrective"/>
    <x v="683"/>
    <x v="1092"/>
    <m/>
    <x v="0"/>
    <m/>
    <m/>
    <x v="1"/>
    <x v="33"/>
    <s v="{broken}"/>
    <s v="(any reason)"/>
    <m/>
    <m/>
    <n v="2"/>
    <x v="4"/>
    <s v="Y05NResistors/Reactors open circuit - tap changer between taps. "/>
    <n v="1"/>
  </r>
  <r>
    <x v="1"/>
    <x v="683"/>
    <s v="ZS Substation Corrective"/>
    <x v="683"/>
    <x v="1103"/>
    <m/>
    <x v="0"/>
    <m/>
    <m/>
    <x v="1"/>
    <x v="33"/>
    <s v="{broken}"/>
    <s v="(any reason)"/>
    <m/>
    <m/>
    <n v="1"/>
    <x v="4"/>
    <s v="Y05NTransition resistors change in nominal resistance - age degradation. "/>
    <n v="1"/>
  </r>
  <r>
    <x v="1"/>
    <x v="683"/>
    <s v="ZS Substation Corrective"/>
    <x v="683"/>
    <x v="1104"/>
    <m/>
    <x v="0"/>
    <m/>
    <m/>
    <x v="1"/>
    <x v="33"/>
    <s v="{broken}"/>
    <s v="(any reason)"/>
    <m/>
    <m/>
    <n v="1"/>
    <x v="4"/>
    <s v="Y05NTransition resistors change in nominal resistance - degradation. "/>
    <n v="1"/>
  </r>
  <r>
    <x v="1"/>
    <x v="683"/>
    <s v="ZS Substation Corrective"/>
    <x v="683"/>
    <x v="1105"/>
    <m/>
    <x v="0"/>
    <m/>
    <m/>
    <x v="1"/>
    <x v="33"/>
    <s v="{broken}"/>
    <s v="(any reason)"/>
    <m/>
    <m/>
    <n v="1"/>
    <x v="4"/>
    <s v="Y05NTransition resistors open circuit (burnt out) - resistor mounts broken. "/>
    <n v="1"/>
  </r>
  <r>
    <x v="1"/>
    <x v="683"/>
    <s v="ZS Substation Corrective"/>
    <x v="683"/>
    <x v="1106"/>
    <m/>
    <x v="0"/>
    <m/>
    <m/>
    <x v="1"/>
    <x v="33"/>
    <s v="{broken}"/>
    <s v="(any reason)"/>
    <m/>
    <m/>
    <n v="1"/>
    <x v="4"/>
    <s v="Y05NTransition resistors open circuit (burnt out) - tap changer between taps. "/>
    <n v="1"/>
  </r>
  <r>
    <x v="1"/>
    <x v="684"/>
    <s v="ZS Substation Preventative"/>
    <x v="684"/>
    <x v="0"/>
    <m/>
    <x v="0"/>
    <m/>
    <m/>
    <x v="1"/>
    <x v="2"/>
    <m/>
    <m/>
    <m/>
    <m/>
    <n v="0"/>
    <x v="5"/>
    <s v="Z134"/>
    <n v="1"/>
  </r>
  <r>
    <x v="1"/>
    <x v="685"/>
    <s v="ZS Substation Preventative"/>
    <x v="685"/>
    <x v="1107"/>
    <m/>
    <x v="0"/>
    <m/>
    <m/>
    <x v="1"/>
    <x v="2"/>
    <m/>
    <m/>
    <m/>
    <m/>
    <n v="1"/>
    <x v="1"/>
    <s v="Z178Cyclometer threshold met - normal maintenance due."/>
    <n v="1"/>
  </r>
  <r>
    <x v="1"/>
    <x v="685"/>
    <s v="ZS Substation Preventative"/>
    <x v="685"/>
    <x v="493"/>
    <m/>
    <x v="0"/>
    <m/>
    <m/>
    <x v="1"/>
    <x v="2"/>
    <m/>
    <m/>
    <m/>
    <m/>
    <n v="3"/>
    <x v="1"/>
    <s v="Z178Oil contamination - moisture. "/>
    <n v="1"/>
  </r>
  <r>
    <x v="1"/>
    <x v="686"/>
    <s v="ZS Substation Preventative"/>
    <x v="686"/>
    <x v="0"/>
    <m/>
    <x v="0"/>
    <m/>
    <m/>
    <x v="1"/>
    <x v="2"/>
    <m/>
    <m/>
    <m/>
    <m/>
    <n v="0"/>
    <x v="1"/>
    <s v="Z236"/>
    <n v="1"/>
  </r>
  <r>
    <x v="1"/>
    <x v="687"/>
    <s v="ZS Substation Preventative"/>
    <x v="687"/>
    <x v="1107"/>
    <m/>
    <x v="0"/>
    <m/>
    <m/>
    <x v="1"/>
    <x v="2"/>
    <m/>
    <m/>
    <m/>
    <m/>
    <n v="2"/>
    <x v="1"/>
    <s v="Z179Cyclometer threshold met - normal maintenance due."/>
    <n v="1"/>
  </r>
  <r>
    <x v="1"/>
    <x v="687"/>
    <s v="ZS Substation Preventative"/>
    <x v="687"/>
    <x v="493"/>
    <m/>
    <x v="0"/>
    <m/>
    <m/>
    <x v="1"/>
    <x v="2"/>
    <m/>
    <m/>
    <m/>
    <m/>
    <n v="4"/>
    <x v="1"/>
    <s v="Z179Oil contamination - moisture. "/>
    <n v="1"/>
  </r>
  <r>
    <x v="1"/>
    <x v="688"/>
    <s v="ZS Substation Preventative"/>
    <x v="688"/>
    <x v="1107"/>
    <m/>
    <x v="0"/>
    <m/>
    <m/>
    <x v="1"/>
    <x v="2"/>
    <m/>
    <m/>
    <m/>
    <m/>
    <n v="3"/>
    <x v="1"/>
    <s v="Z180Cyclometer threshold met - normal maintenance due."/>
    <n v="1"/>
  </r>
  <r>
    <x v="1"/>
    <x v="688"/>
    <s v="ZS Substation Preventative"/>
    <x v="688"/>
    <x v="493"/>
    <m/>
    <x v="0"/>
    <m/>
    <m/>
    <x v="1"/>
    <x v="2"/>
    <m/>
    <m/>
    <m/>
    <m/>
    <n v="5"/>
    <x v="1"/>
    <s v="Z180Oil contamination - moisture. "/>
    <n v="1"/>
  </r>
  <r>
    <x v="1"/>
    <x v="689"/>
    <s v="ZS Substation Preventative"/>
    <x v="689"/>
    <x v="0"/>
    <m/>
    <x v="0"/>
    <m/>
    <m/>
    <x v="1"/>
    <x v="2"/>
    <m/>
    <m/>
    <m/>
    <m/>
    <n v="0"/>
    <x v="1"/>
    <s v="Z237"/>
    <n v="1"/>
  </r>
  <r>
    <x v="1"/>
    <x v="690"/>
    <s v="ZS Substation Preventative"/>
    <x v="690"/>
    <x v="0"/>
    <m/>
    <x v="0"/>
    <m/>
    <m/>
    <x v="1"/>
    <x v="2"/>
    <m/>
    <m/>
    <m/>
    <m/>
    <n v="0"/>
    <x v="1"/>
    <s v="Z135"/>
    <n v="1"/>
  </r>
  <r>
    <x v="1"/>
    <x v="691"/>
    <s v="ZS Substation Preventative"/>
    <x v="691"/>
    <x v="1107"/>
    <m/>
    <x v="0"/>
    <m/>
    <m/>
    <x v="1"/>
    <x v="2"/>
    <m/>
    <m/>
    <m/>
    <m/>
    <n v="4"/>
    <x v="1"/>
    <s v="Z181Cyclometer threshold met - normal maintenance due."/>
    <n v="1"/>
  </r>
  <r>
    <x v="1"/>
    <x v="691"/>
    <s v="ZS Substation Preventative"/>
    <x v="691"/>
    <x v="493"/>
    <m/>
    <x v="0"/>
    <m/>
    <m/>
    <x v="1"/>
    <x v="2"/>
    <m/>
    <m/>
    <m/>
    <m/>
    <n v="6"/>
    <x v="1"/>
    <s v="Z181Oil contamination - moisture. "/>
    <n v="1"/>
  </r>
  <r>
    <x v="1"/>
    <x v="692"/>
    <s v="ZS Substation Preventative"/>
    <x v="692"/>
    <x v="1107"/>
    <m/>
    <x v="0"/>
    <m/>
    <m/>
    <x v="1"/>
    <x v="2"/>
    <m/>
    <m/>
    <m/>
    <m/>
    <n v="5"/>
    <x v="1"/>
    <s v="Z182Cyclometer threshold met - normal maintenance due."/>
    <n v="1"/>
  </r>
  <r>
    <x v="1"/>
    <x v="692"/>
    <s v="ZS Substation Preventative"/>
    <x v="692"/>
    <x v="493"/>
    <m/>
    <x v="0"/>
    <m/>
    <m/>
    <x v="1"/>
    <x v="2"/>
    <m/>
    <m/>
    <m/>
    <m/>
    <n v="7"/>
    <x v="1"/>
    <s v="Z182Oil contamination - moisture. "/>
    <n v="1"/>
  </r>
  <r>
    <x v="1"/>
    <x v="693"/>
    <s v="ZS Substation Preventative"/>
    <x v="693"/>
    <x v="0"/>
    <m/>
    <x v="0"/>
    <m/>
    <m/>
    <x v="1"/>
    <x v="2"/>
    <m/>
    <m/>
    <m/>
    <m/>
    <n v="0"/>
    <x v="1"/>
    <s v="Z238"/>
    <n v="1"/>
  </r>
  <r>
    <x v="1"/>
    <x v="694"/>
    <s v="ZS Substation Preventative"/>
    <x v="694"/>
    <x v="0"/>
    <m/>
    <x v="0"/>
    <m/>
    <m/>
    <x v="1"/>
    <x v="2"/>
    <m/>
    <m/>
    <m/>
    <m/>
    <n v="0"/>
    <x v="1"/>
    <s v="Z136"/>
    <n v="1"/>
  </r>
  <r>
    <x v="1"/>
    <x v="695"/>
    <s v="ZS Substation Preventative"/>
    <x v="695"/>
    <x v="0"/>
    <m/>
    <x v="0"/>
    <m/>
    <m/>
    <x v="1"/>
    <x v="2"/>
    <m/>
    <m/>
    <m/>
    <m/>
    <n v="0"/>
    <x v="5"/>
    <s v="Z137"/>
    <n v="1"/>
  </r>
  <r>
    <x v="1"/>
    <x v="696"/>
    <s v="ZS Substation Preventative"/>
    <x v="696"/>
    <x v="1107"/>
    <m/>
    <x v="0"/>
    <m/>
    <m/>
    <x v="1"/>
    <x v="2"/>
    <m/>
    <m/>
    <m/>
    <m/>
    <n v="6"/>
    <x v="1"/>
    <s v="Z183Cyclometer threshold met - normal maintenance due."/>
    <n v="1"/>
  </r>
  <r>
    <x v="1"/>
    <x v="696"/>
    <s v="ZS Substation Preventative"/>
    <x v="696"/>
    <x v="493"/>
    <m/>
    <x v="0"/>
    <m/>
    <m/>
    <x v="1"/>
    <x v="2"/>
    <m/>
    <m/>
    <m/>
    <m/>
    <n v="8"/>
    <x v="1"/>
    <s v="Z183Oil contamination - moisture. "/>
    <n v="1"/>
  </r>
  <r>
    <x v="1"/>
    <x v="697"/>
    <s v="ZS Substation Preventative"/>
    <x v="697"/>
    <x v="0"/>
    <m/>
    <x v="0"/>
    <m/>
    <m/>
    <x v="1"/>
    <x v="2"/>
    <m/>
    <m/>
    <m/>
    <m/>
    <n v="0"/>
    <x v="1"/>
    <s v="Z239"/>
    <n v="1"/>
  </r>
  <r>
    <x v="1"/>
    <x v="698"/>
    <s v="ZS Substation Preventative"/>
    <x v="698"/>
    <x v="1107"/>
    <m/>
    <x v="0"/>
    <m/>
    <m/>
    <x v="1"/>
    <x v="2"/>
    <m/>
    <m/>
    <m/>
    <m/>
    <n v="7"/>
    <x v="1"/>
    <s v="Z184Cyclometer threshold met - normal maintenance due."/>
    <n v="1"/>
  </r>
  <r>
    <x v="1"/>
    <x v="698"/>
    <s v="ZS Substation Preventative"/>
    <x v="698"/>
    <x v="493"/>
    <m/>
    <x v="0"/>
    <m/>
    <m/>
    <x v="1"/>
    <x v="2"/>
    <m/>
    <m/>
    <m/>
    <m/>
    <n v="9"/>
    <x v="1"/>
    <s v="Z184Oil contamination - moisture. "/>
    <n v="1"/>
  </r>
  <r>
    <x v="1"/>
    <x v="699"/>
    <s v="ZS Substation Preventative"/>
    <x v="699"/>
    <x v="1107"/>
    <m/>
    <x v="0"/>
    <m/>
    <m/>
    <x v="1"/>
    <x v="2"/>
    <m/>
    <m/>
    <m/>
    <m/>
    <n v="8"/>
    <x v="1"/>
    <s v="Z185Cyclometer threshold met - normal maintenance due."/>
    <n v="1"/>
  </r>
  <r>
    <x v="1"/>
    <x v="699"/>
    <s v="ZS Substation Preventative"/>
    <x v="699"/>
    <x v="493"/>
    <m/>
    <x v="0"/>
    <m/>
    <m/>
    <x v="1"/>
    <x v="2"/>
    <m/>
    <m/>
    <m/>
    <m/>
    <n v="10"/>
    <x v="1"/>
    <s v="Z185Oil contamination - moisture. "/>
    <n v="1"/>
  </r>
  <r>
    <x v="1"/>
    <x v="700"/>
    <s v="ZS Substation Preventative"/>
    <x v="700"/>
    <x v="0"/>
    <m/>
    <x v="0"/>
    <m/>
    <m/>
    <x v="1"/>
    <x v="2"/>
    <m/>
    <m/>
    <m/>
    <m/>
    <n v="0"/>
    <x v="1"/>
    <s v="Z240"/>
    <n v="1"/>
  </r>
  <r>
    <x v="1"/>
    <x v="701"/>
    <s v="ZS Substation Preventative"/>
    <x v="701"/>
    <x v="0"/>
    <m/>
    <x v="0"/>
    <m/>
    <m/>
    <x v="1"/>
    <x v="2"/>
    <m/>
    <m/>
    <m/>
    <m/>
    <n v="0"/>
    <x v="1"/>
    <s v="Z138"/>
    <n v="1"/>
  </r>
  <r>
    <x v="1"/>
    <x v="702"/>
    <s v="ZS Substation Preventative"/>
    <x v="702"/>
    <x v="1107"/>
    <m/>
    <x v="0"/>
    <m/>
    <m/>
    <x v="1"/>
    <x v="2"/>
    <m/>
    <m/>
    <m/>
    <m/>
    <n v="9"/>
    <x v="1"/>
    <s v="Z186Cyclometer threshold met - normal maintenance due."/>
    <n v="1"/>
  </r>
  <r>
    <x v="1"/>
    <x v="702"/>
    <s v="ZS Substation Preventative"/>
    <x v="702"/>
    <x v="493"/>
    <m/>
    <x v="0"/>
    <m/>
    <m/>
    <x v="1"/>
    <x v="2"/>
    <m/>
    <m/>
    <m/>
    <m/>
    <n v="11"/>
    <x v="1"/>
    <s v="Z186Oil contamination - moisture. "/>
    <n v="1"/>
  </r>
  <r>
    <x v="1"/>
    <x v="703"/>
    <s v="ZS Substation Preventative"/>
    <x v="703"/>
    <x v="1107"/>
    <m/>
    <x v="0"/>
    <m/>
    <m/>
    <x v="1"/>
    <x v="2"/>
    <m/>
    <m/>
    <m/>
    <m/>
    <n v="10"/>
    <x v="1"/>
    <s v="Z187Cyclometer threshold met - normal maintenance due."/>
    <n v="1"/>
  </r>
  <r>
    <x v="1"/>
    <x v="703"/>
    <s v="ZS Substation Preventative"/>
    <x v="703"/>
    <x v="493"/>
    <m/>
    <x v="0"/>
    <m/>
    <m/>
    <x v="1"/>
    <x v="2"/>
    <m/>
    <m/>
    <m/>
    <m/>
    <n v="12"/>
    <x v="1"/>
    <s v="Z187Oil contamination - moisture. "/>
    <n v="1"/>
  </r>
  <r>
    <x v="1"/>
    <x v="704"/>
    <s v="ZS Substation Preventative"/>
    <x v="704"/>
    <x v="0"/>
    <m/>
    <x v="0"/>
    <m/>
    <m/>
    <x v="1"/>
    <x v="2"/>
    <m/>
    <m/>
    <m/>
    <m/>
    <n v="0"/>
    <x v="1"/>
    <s v="Z241"/>
    <n v="1"/>
  </r>
  <r>
    <x v="1"/>
    <x v="705"/>
    <s v="ZS Substation Preventative"/>
    <x v="705"/>
    <x v="0"/>
    <m/>
    <x v="0"/>
    <m/>
    <m/>
    <x v="1"/>
    <x v="2"/>
    <m/>
    <m/>
    <m/>
    <m/>
    <n v="0"/>
    <x v="1"/>
    <s v="Z139"/>
    <n v="1"/>
  </r>
  <r>
    <x v="1"/>
    <x v="706"/>
    <s v="ZS Substation Preventative"/>
    <x v="706"/>
    <x v="0"/>
    <m/>
    <x v="0"/>
    <m/>
    <m/>
    <x v="1"/>
    <x v="2"/>
    <m/>
    <m/>
    <m/>
    <m/>
    <n v="0"/>
    <x v="5"/>
    <s v="Z140"/>
    <n v="1"/>
  </r>
  <r>
    <x v="1"/>
    <x v="707"/>
    <s v="ZS Substation Preventative"/>
    <x v="707"/>
    <x v="1107"/>
    <m/>
    <x v="0"/>
    <m/>
    <m/>
    <x v="1"/>
    <x v="2"/>
    <m/>
    <m/>
    <m/>
    <m/>
    <n v="11"/>
    <x v="1"/>
    <s v="Z188Cyclometer threshold met - normal maintenance due."/>
    <n v="1"/>
  </r>
  <r>
    <x v="1"/>
    <x v="707"/>
    <s v="ZS Substation Preventative"/>
    <x v="707"/>
    <x v="493"/>
    <m/>
    <x v="0"/>
    <m/>
    <m/>
    <x v="1"/>
    <x v="2"/>
    <m/>
    <m/>
    <m/>
    <m/>
    <n v="13"/>
    <x v="1"/>
    <s v="Z188Oil contamination - moisture. "/>
    <n v="1"/>
  </r>
  <r>
    <x v="1"/>
    <x v="708"/>
    <s v="ZS Substation Preventative"/>
    <x v="708"/>
    <x v="0"/>
    <m/>
    <x v="0"/>
    <m/>
    <m/>
    <x v="1"/>
    <x v="2"/>
    <m/>
    <m/>
    <m/>
    <m/>
    <n v="0"/>
    <x v="1"/>
    <s v="Z242"/>
    <n v="1"/>
  </r>
  <r>
    <x v="1"/>
    <x v="709"/>
    <s v="ZS Substation Preventative"/>
    <x v="709"/>
    <x v="0"/>
    <m/>
    <x v="0"/>
    <m/>
    <m/>
    <x v="1"/>
    <x v="2"/>
    <m/>
    <m/>
    <m/>
    <m/>
    <n v="0"/>
    <x v="5"/>
    <s v="Z141"/>
    <n v="1"/>
  </r>
  <r>
    <x v="1"/>
    <x v="710"/>
    <s v="ZS Substation Preventative"/>
    <x v="710"/>
    <x v="1107"/>
    <m/>
    <x v="0"/>
    <m/>
    <m/>
    <x v="1"/>
    <x v="2"/>
    <m/>
    <m/>
    <m/>
    <m/>
    <n v="12"/>
    <x v="1"/>
    <s v="Z189Cyclometer threshold met - normal maintenance due."/>
    <n v="1"/>
  </r>
  <r>
    <x v="1"/>
    <x v="710"/>
    <s v="ZS Substation Preventative"/>
    <x v="710"/>
    <x v="493"/>
    <m/>
    <x v="0"/>
    <m/>
    <m/>
    <x v="1"/>
    <x v="2"/>
    <m/>
    <m/>
    <m/>
    <m/>
    <n v="14"/>
    <x v="1"/>
    <s v="Z189Oil contamination - moisture. "/>
    <n v="1"/>
  </r>
  <r>
    <x v="1"/>
    <x v="711"/>
    <s v="ZS Substation Preventative"/>
    <x v="711"/>
    <x v="1107"/>
    <m/>
    <x v="0"/>
    <m/>
    <m/>
    <x v="1"/>
    <x v="2"/>
    <m/>
    <m/>
    <m/>
    <m/>
    <n v="13"/>
    <x v="1"/>
    <s v="Z190Cyclometer threshold met - normal maintenance due."/>
    <n v="1"/>
  </r>
  <r>
    <x v="1"/>
    <x v="711"/>
    <s v="ZS Substation Preventative"/>
    <x v="711"/>
    <x v="493"/>
    <m/>
    <x v="0"/>
    <m/>
    <m/>
    <x v="1"/>
    <x v="2"/>
    <m/>
    <m/>
    <m/>
    <m/>
    <n v="15"/>
    <x v="1"/>
    <s v="Z190Oil contamination - moisture. "/>
    <n v="1"/>
  </r>
  <r>
    <x v="1"/>
    <x v="712"/>
    <s v="ZS Substation Preventative"/>
    <x v="712"/>
    <x v="0"/>
    <m/>
    <x v="0"/>
    <m/>
    <m/>
    <x v="1"/>
    <x v="2"/>
    <m/>
    <m/>
    <m/>
    <m/>
    <n v="0"/>
    <x v="1"/>
    <s v="Z243"/>
    <n v="1"/>
  </r>
  <r>
    <x v="1"/>
    <x v="713"/>
    <s v="ZS Substation Preventative"/>
    <x v="713"/>
    <x v="1107"/>
    <m/>
    <x v="0"/>
    <m/>
    <m/>
    <x v="1"/>
    <x v="2"/>
    <m/>
    <m/>
    <m/>
    <m/>
    <n v="14"/>
    <x v="1"/>
    <s v="Z191Cyclometer threshold met - normal maintenance due."/>
    <n v="1"/>
  </r>
  <r>
    <x v="1"/>
    <x v="713"/>
    <s v="ZS Substation Preventative"/>
    <x v="713"/>
    <x v="493"/>
    <m/>
    <x v="0"/>
    <m/>
    <m/>
    <x v="1"/>
    <x v="2"/>
    <m/>
    <m/>
    <m/>
    <m/>
    <n v="16"/>
    <x v="1"/>
    <s v="Z191Oil contamination - moisture. "/>
    <n v="1"/>
  </r>
  <r>
    <x v="1"/>
    <x v="714"/>
    <s v="ZS Substation Preventative"/>
    <x v="714"/>
    <x v="0"/>
    <m/>
    <x v="0"/>
    <m/>
    <m/>
    <x v="1"/>
    <x v="2"/>
    <m/>
    <m/>
    <m/>
    <m/>
    <n v="0"/>
    <x v="1"/>
    <s v="Z244"/>
    <n v="1"/>
  </r>
  <r>
    <x v="1"/>
    <x v="715"/>
    <s v="ZS Substation Preventative"/>
    <x v="715"/>
    <x v="0"/>
    <m/>
    <x v="0"/>
    <m/>
    <m/>
    <x v="1"/>
    <x v="2"/>
    <m/>
    <m/>
    <m/>
    <m/>
    <n v="0"/>
    <x v="1"/>
    <s v="Z142"/>
    <n v="1"/>
  </r>
  <r>
    <x v="1"/>
    <x v="716"/>
    <s v="ZS Substation Preventative"/>
    <x v="716"/>
    <x v="1107"/>
    <m/>
    <x v="0"/>
    <m/>
    <m/>
    <x v="1"/>
    <x v="2"/>
    <m/>
    <m/>
    <m/>
    <m/>
    <n v="15"/>
    <x v="1"/>
    <s v="Z192Cyclometer threshold met - normal maintenance due."/>
    <n v="1"/>
  </r>
  <r>
    <x v="1"/>
    <x v="716"/>
    <s v="ZS Substation Preventative"/>
    <x v="716"/>
    <x v="493"/>
    <m/>
    <x v="0"/>
    <m/>
    <m/>
    <x v="1"/>
    <x v="2"/>
    <m/>
    <m/>
    <m/>
    <m/>
    <n v="17"/>
    <x v="1"/>
    <s v="Z192Oil contamination - moisture. "/>
    <n v="1"/>
  </r>
  <r>
    <x v="1"/>
    <x v="717"/>
    <s v="ZS Substation Preventative"/>
    <x v="717"/>
    <x v="1107"/>
    <m/>
    <x v="0"/>
    <m/>
    <m/>
    <x v="1"/>
    <x v="2"/>
    <m/>
    <m/>
    <m/>
    <m/>
    <n v="16"/>
    <x v="1"/>
    <s v="Z193Cyclometer threshold met - normal maintenance due."/>
    <n v="1"/>
  </r>
  <r>
    <x v="1"/>
    <x v="717"/>
    <s v="ZS Substation Preventative"/>
    <x v="717"/>
    <x v="493"/>
    <m/>
    <x v="0"/>
    <m/>
    <m/>
    <x v="1"/>
    <x v="2"/>
    <m/>
    <m/>
    <m/>
    <m/>
    <n v="18"/>
    <x v="1"/>
    <s v="Z193Oil contamination - moisture. "/>
    <n v="1"/>
  </r>
  <r>
    <x v="1"/>
    <x v="718"/>
    <s v="ZS Substation Preventative"/>
    <x v="718"/>
    <x v="0"/>
    <m/>
    <x v="0"/>
    <m/>
    <m/>
    <x v="1"/>
    <x v="2"/>
    <m/>
    <m/>
    <m/>
    <m/>
    <n v="0"/>
    <x v="1"/>
    <s v="Z245"/>
    <n v="1"/>
  </r>
  <r>
    <x v="1"/>
    <x v="719"/>
    <s v="ZS Substation Preventative"/>
    <x v="719"/>
    <x v="0"/>
    <m/>
    <x v="0"/>
    <m/>
    <m/>
    <x v="1"/>
    <x v="2"/>
    <m/>
    <m/>
    <m/>
    <m/>
    <n v="0"/>
    <x v="1"/>
    <s v="Z143"/>
    <n v="1"/>
  </r>
  <r>
    <x v="1"/>
    <x v="720"/>
    <s v="ZS Substation Preventative"/>
    <x v="720"/>
    <x v="1107"/>
    <m/>
    <x v="0"/>
    <m/>
    <m/>
    <x v="1"/>
    <x v="2"/>
    <m/>
    <m/>
    <m/>
    <m/>
    <n v="17"/>
    <x v="1"/>
    <s v="Z194Cyclometer threshold met - normal maintenance due."/>
    <n v="1"/>
  </r>
  <r>
    <x v="1"/>
    <x v="720"/>
    <s v="ZS Substation Preventative"/>
    <x v="720"/>
    <x v="493"/>
    <m/>
    <x v="0"/>
    <m/>
    <m/>
    <x v="1"/>
    <x v="2"/>
    <m/>
    <m/>
    <m/>
    <m/>
    <n v="19"/>
    <x v="1"/>
    <s v="Z194Oil contamination - moisture. "/>
    <n v="1"/>
  </r>
  <r>
    <x v="1"/>
    <x v="721"/>
    <s v="ZS Substation Preventative"/>
    <x v="721"/>
    <x v="1107"/>
    <m/>
    <x v="0"/>
    <m/>
    <m/>
    <x v="1"/>
    <x v="2"/>
    <m/>
    <m/>
    <m/>
    <m/>
    <n v="18"/>
    <x v="1"/>
    <s v="Z195Cyclometer threshold met - normal maintenance due."/>
    <n v="1"/>
  </r>
  <r>
    <x v="1"/>
    <x v="721"/>
    <s v="ZS Substation Preventative"/>
    <x v="721"/>
    <x v="493"/>
    <m/>
    <x v="0"/>
    <m/>
    <m/>
    <x v="1"/>
    <x v="2"/>
    <m/>
    <m/>
    <m/>
    <m/>
    <n v="20"/>
    <x v="1"/>
    <s v="Z195Oil contamination - moisture. "/>
    <n v="1"/>
  </r>
  <r>
    <x v="1"/>
    <x v="722"/>
    <s v="ZS Substation Preventative"/>
    <x v="722"/>
    <x v="0"/>
    <m/>
    <x v="0"/>
    <m/>
    <m/>
    <x v="1"/>
    <x v="2"/>
    <m/>
    <m/>
    <m/>
    <m/>
    <n v="0"/>
    <x v="1"/>
    <s v="Z246"/>
    <n v="1"/>
  </r>
  <r>
    <x v="1"/>
    <x v="723"/>
    <s v="ZS Substation Preventative"/>
    <x v="723"/>
    <x v="0"/>
    <m/>
    <x v="0"/>
    <m/>
    <m/>
    <x v="1"/>
    <x v="2"/>
    <m/>
    <m/>
    <m/>
    <m/>
    <n v="0"/>
    <x v="1"/>
    <s v="Z144"/>
    <n v="1"/>
  </r>
  <r>
    <x v="1"/>
    <x v="724"/>
    <s v="ZS Substation Preventative"/>
    <x v="724"/>
    <x v="0"/>
    <m/>
    <x v="0"/>
    <m/>
    <m/>
    <x v="1"/>
    <x v="2"/>
    <m/>
    <m/>
    <m/>
    <m/>
    <n v="0"/>
    <x v="5"/>
    <s v="Z145"/>
    <n v="1"/>
  </r>
  <r>
    <x v="1"/>
    <x v="725"/>
    <s v="ZS Substation Preventative"/>
    <x v="725"/>
    <x v="1107"/>
    <m/>
    <x v="0"/>
    <m/>
    <m/>
    <x v="1"/>
    <x v="2"/>
    <m/>
    <m/>
    <m/>
    <m/>
    <n v="19"/>
    <x v="1"/>
    <s v="Z196Cyclometer threshold met - normal maintenance due."/>
    <n v="1"/>
  </r>
  <r>
    <x v="1"/>
    <x v="726"/>
    <s v="ZS Substation Preventative"/>
    <x v="726"/>
    <x v="1107"/>
    <m/>
    <x v="0"/>
    <m/>
    <m/>
    <x v="1"/>
    <x v="2"/>
    <m/>
    <m/>
    <m/>
    <m/>
    <n v="20"/>
    <x v="1"/>
    <s v="Z197Cyclometer threshold met - normal maintenance due."/>
    <n v="1"/>
  </r>
  <r>
    <x v="1"/>
    <x v="727"/>
    <s v="ZS Substation Preventative"/>
    <x v="727"/>
    <x v="0"/>
    <m/>
    <x v="0"/>
    <m/>
    <m/>
    <x v="1"/>
    <x v="2"/>
    <m/>
    <m/>
    <m/>
    <m/>
    <n v="0"/>
    <x v="1"/>
    <s v="Z247"/>
    <n v="1"/>
  </r>
  <r>
    <x v="1"/>
    <x v="728"/>
    <s v="ZS Substation Preventative"/>
    <x v="728"/>
    <x v="0"/>
    <m/>
    <x v="0"/>
    <m/>
    <m/>
    <x v="1"/>
    <x v="2"/>
    <m/>
    <m/>
    <m/>
    <m/>
    <n v="0"/>
    <x v="5"/>
    <s v="Z146"/>
    <n v="1"/>
  </r>
  <r>
    <x v="1"/>
    <x v="729"/>
    <s v="ZS Substation Preventative"/>
    <x v="729"/>
    <x v="948"/>
    <m/>
    <x v="0"/>
    <m/>
    <m/>
    <x v="1"/>
    <x v="2"/>
    <m/>
    <m/>
    <m/>
    <m/>
    <n v="2"/>
    <x v="1"/>
    <s v="Z198Coarse selector switch tracking - carbon/metallic particles. "/>
    <n v="1"/>
  </r>
  <r>
    <x v="1"/>
    <x v="729"/>
    <s v="ZS Substation Preventative"/>
    <x v="729"/>
    <x v="1107"/>
    <m/>
    <x v="0"/>
    <m/>
    <m/>
    <x v="1"/>
    <x v="2"/>
    <m/>
    <m/>
    <m/>
    <m/>
    <n v="21"/>
    <x v="1"/>
    <s v="Z198Cyclometer threshold met - normal maintenance due."/>
    <n v="1"/>
  </r>
  <r>
    <x v="1"/>
    <x v="730"/>
    <s v="ZS Substation Preventative"/>
    <x v="730"/>
    <x v="948"/>
    <m/>
    <x v="0"/>
    <m/>
    <m/>
    <x v="1"/>
    <x v="2"/>
    <m/>
    <m/>
    <m/>
    <m/>
    <n v="3"/>
    <x v="1"/>
    <s v="Z199Coarse selector switch tracking - carbon/metallic particles. "/>
    <n v="1"/>
  </r>
  <r>
    <x v="1"/>
    <x v="730"/>
    <s v="ZS Substation Preventative"/>
    <x v="730"/>
    <x v="1107"/>
    <m/>
    <x v="0"/>
    <m/>
    <m/>
    <x v="1"/>
    <x v="2"/>
    <m/>
    <m/>
    <m/>
    <m/>
    <n v="22"/>
    <x v="1"/>
    <s v="Z199Cyclometer threshold met - normal maintenance due."/>
    <n v="1"/>
  </r>
  <r>
    <x v="1"/>
    <x v="731"/>
    <s v="ZS Substation Preventative"/>
    <x v="731"/>
    <x v="948"/>
    <m/>
    <x v="0"/>
    <m/>
    <m/>
    <x v="1"/>
    <x v="2"/>
    <m/>
    <m/>
    <m/>
    <m/>
    <n v="4"/>
    <x v="1"/>
    <s v="Z200Coarse selector switch tracking - carbon/metallic particles. "/>
    <n v="1"/>
  </r>
  <r>
    <x v="1"/>
    <x v="731"/>
    <s v="ZS Substation Preventative"/>
    <x v="731"/>
    <x v="1107"/>
    <m/>
    <x v="0"/>
    <m/>
    <m/>
    <x v="1"/>
    <x v="2"/>
    <m/>
    <m/>
    <m/>
    <m/>
    <n v="23"/>
    <x v="1"/>
    <s v="Z200Cyclometer threshold met - normal maintenance due."/>
    <n v="1"/>
  </r>
  <r>
    <x v="1"/>
    <x v="732"/>
    <s v="ZS Substation Preventative"/>
    <x v="732"/>
    <x v="0"/>
    <m/>
    <x v="0"/>
    <m/>
    <m/>
    <x v="1"/>
    <x v="2"/>
    <m/>
    <m/>
    <m/>
    <m/>
    <n v="0"/>
    <x v="1"/>
    <s v="Z248"/>
    <n v="1"/>
  </r>
  <r>
    <x v="1"/>
    <x v="733"/>
    <s v="ZS Substation Preventative"/>
    <x v="733"/>
    <x v="0"/>
    <m/>
    <x v="0"/>
    <m/>
    <m/>
    <x v="1"/>
    <x v="2"/>
    <m/>
    <m/>
    <m/>
    <m/>
    <n v="0"/>
    <x v="5"/>
    <s v="Z147"/>
    <n v="1"/>
  </r>
  <r>
    <x v="1"/>
    <x v="734"/>
    <s v="ZS Substation Preventative"/>
    <x v="734"/>
    <x v="1107"/>
    <m/>
    <x v="0"/>
    <m/>
    <m/>
    <x v="1"/>
    <x v="2"/>
    <m/>
    <m/>
    <m/>
    <m/>
    <n v="24"/>
    <x v="1"/>
    <s v="Z201Cyclometer threshold met - normal maintenance due."/>
    <n v="1"/>
  </r>
  <r>
    <x v="1"/>
    <x v="734"/>
    <s v="ZS Substation Preventative"/>
    <x v="734"/>
    <x v="493"/>
    <m/>
    <x v="0"/>
    <m/>
    <m/>
    <x v="1"/>
    <x v="2"/>
    <m/>
    <m/>
    <m/>
    <m/>
    <n v="21"/>
    <x v="1"/>
    <s v="Z201Oil contamination - moisture. "/>
    <n v="1"/>
  </r>
  <r>
    <x v="1"/>
    <x v="735"/>
    <s v="ZS Substation Preventative"/>
    <x v="735"/>
    <x v="1107"/>
    <m/>
    <x v="0"/>
    <m/>
    <m/>
    <x v="1"/>
    <x v="2"/>
    <m/>
    <m/>
    <m/>
    <m/>
    <n v="25"/>
    <x v="1"/>
    <s v="Z202Cyclometer threshold met - normal maintenance due."/>
    <n v="1"/>
  </r>
  <r>
    <x v="1"/>
    <x v="735"/>
    <s v="ZS Substation Preventative"/>
    <x v="735"/>
    <x v="493"/>
    <m/>
    <x v="0"/>
    <m/>
    <m/>
    <x v="1"/>
    <x v="2"/>
    <m/>
    <m/>
    <m/>
    <m/>
    <n v="22"/>
    <x v="1"/>
    <s v="Z202Oil contamination - moisture. "/>
    <n v="1"/>
  </r>
  <r>
    <x v="1"/>
    <x v="736"/>
    <s v="ZS Substation Preventative"/>
    <x v="736"/>
    <x v="1107"/>
    <m/>
    <x v="0"/>
    <m/>
    <m/>
    <x v="1"/>
    <x v="2"/>
    <m/>
    <m/>
    <m/>
    <m/>
    <n v="26"/>
    <x v="1"/>
    <s v="Z203Cyclometer threshold met - normal maintenance due."/>
    <n v="1"/>
  </r>
  <r>
    <x v="1"/>
    <x v="736"/>
    <s v="ZS Substation Preventative"/>
    <x v="736"/>
    <x v="493"/>
    <m/>
    <x v="0"/>
    <m/>
    <m/>
    <x v="1"/>
    <x v="2"/>
    <m/>
    <m/>
    <m/>
    <m/>
    <n v="23"/>
    <x v="1"/>
    <s v="Z203Oil contamination - moisture. "/>
    <n v="1"/>
  </r>
  <r>
    <x v="1"/>
    <x v="737"/>
    <s v="ZS Substation Preventative"/>
    <x v="737"/>
    <x v="1107"/>
    <m/>
    <x v="0"/>
    <m/>
    <m/>
    <x v="1"/>
    <x v="2"/>
    <m/>
    <m/>
    <m/>
    <m/>
    <n v="27"/>
    <x v="1"/>
    <s v="Z204Cyclometer threshold met - normal maintenance due."/>
    <n v="1"/>
  </r>
  <r>
    <x v="1"/>
    <x v="737"/>
    <s v="ZS Substation Preventative"/>
    <x v="737"/>
    <x v="493"/>
    <m/>
    <x v="0"/>
    <m/>
    <m/>
    <x v="1"/>
    <x v="2"/>
    <m/>
    <m/>
    <m/>
    <m/>
    <n v="24"/>
    <x v="1"/>
    <s v="Z204Oil contamination - moisture. "/>
    <n v="1"/>
  </r>
  <r>
    <x v="1"/>
    <x v="738"/>
    <s v="ZS Substation Preventative"/>
    <x v="738"/>
    <x v="0"/>
    <m/>
    <x v="0"/>
    <m/>
    <m/>
    <x v="1"/>
    <x v="2"/>
    <m/>
    <m/>
    <m/>
    <m/>
    <n v="0"/>
    <x v="1"/>
    <s v="Z249"/>
    <n v="1"/>
  </r>
  <r>
    <x v="1"/>
    <x v="739"/>
    <s v="ZS Substation Preventative"/>
    <x v="739"/>
    <x v="0"/>
    <m/>
    <x v="0"/>
    <m/>
    <m/>
    <x v="1"/>
    <x v="2"/>
    <m/>
    <m/>
    <m/>
    <m/>
    <n v="0"/>
    <x v="5"/>
    <s v="Z148"/>
    <n v="1"/>
  </r>
  <r>
    <x v="1"/>
    <x v="740"/>
    <s v="ZS Substation Preventative"/>
    <x v="740"/>
    <x v="1107"/>
    <m/>
    <x v="0"/>
    <m/>
    <m/>
    <x v="1"/>
    <x v="2"/>
    <m/>
    <m/>
    <m/>
    <m/>
    <n v="28"/>
    <x v="1"/>
    <s v="Z205Cyclometer threshold met - normal maintenance due."/>
    <n v="1"/>
  </r>
  <r>
    <x v="1"/>
    <x v="740"/>
    <s v="ZS Substation Preventative"/>
    <x v="740"/>
    <x v="493"/>
    <m/>
    <x v="0"/>
    <m/>
    <m/>
    <x v="1"/>
    <x v="2"/>
    <m/>
    <m/>
    <m/>
    <m/>
    <n v="25"/>
    <x v="1"/>
    <s v="Z205Oil contamination - moisture. "/>
    <n v="1"/>
  </r>
  <r>
    <x v="1"/>
    <x v="741"/>
    <s v="ZS Substation Preventative"/>
    <x v="741"/>
    <x v="1107"/>
    <m/>
    <x v="0"/>
    <m/>
    <m/>
    <x v="1"/>
    <x v="2"/>
    <m/>
    <m/>
    <m/>
    <m/>
    <n v="29"/>
    <x v="1"/>
    <s v="Z206Cyclometer threshold met - normal maintenance due."/>
    <n v="1"/>
  </r>
  <r>
    <x v="1"/>
    <x v="741"/>
    <s v="ZS Substation Preventative"/>
    <x v="741"/>
    <x v="493"/>
    <m/>
    <x v="0"/>
    <m/>
    <m/>
    <x v="1"/>
    <x v="2"/>
    <m/>
    <m/>
    <m/>
    <m/>
    <n v="26"/>
    <x v="1"/>
    <s v="Z206Oil contamination - moisture. "/>
    <n v="1"/>
  </r>
  <r>
    <x v="1"/>
    <x v="742"/>
    <s v="ZS Substation Preventative"/>
    <x v="742"/>
    <x v="1107"/>
    <m/>
    <x v="0"/>
    <m/>
    <m/>
    <x v="1"/>
    <x v="2"/>
    <m/>
    <m/>
    <m/>
    <m/>
    <n v="30"/>
    <x v="1"/>
    <s v="Z207Cyclometer threshold met - normal maintenance due."/>
    <n v="1"/>
  </r>
  <r>
    <x v="1"/>
    <x v="742"/>
    <s v="ZS Substation Preventative"/>
    <x v="742"/>
    <x v="493"/>
    <m/>
    <x v="0"/>
    <m/>
    <m/>
    <x v="1"/>
    <x v="2"/>
    <m/>
    <m/>
    <m/>
    <m/>
    <n v="27"/>
    <x v="1"/>
    <s v="Z207Oil contamination - moisture. "/>
    <n v="1"/>
  </r>
  <r>
    <x v="1"/>
    <x v="743"/>
    <s v="ZS Substation Preventative"/>
    <x v="743"/>
    <x v="0"/>
    <m/>
    <x v="0"/>
    <m/>
    <m/>
    <x v="1"/>
    <x v="2"/>
    <m/>
    <m/>
    <m/>
    <m/>
    <n v="0"/>
    <x v="1"/>
    <s v="Z250"/>
    <n v="1"/>
  </r>
  <r>
    <x v="1"/>
    <x v="744"/>
    <s v="ZS Substation Preventative"/>
    <x v="744"/>
    <x v="0"/>
    <m/>
    <x v="0"/>
    <m/>
    <m/>
    <x v="1"/>
    <x v="2"/>
    <m/>
    <m/>
    <m/>
    <m/>
    <n v="0"/>
    <x v="5"/>
    <s v="Z149"/>
    <n v="1"/>
  </r>
  <r>
    <x v="1"/>
    <x v="745"/>
    <s v="ZS Substation Preventative"/>
    <x v="745"/>
    <x v="1107"/>
    <m/>
    <x v="0"/>
    <m/>
    <m/>
    <x v="1"/>
    <x v="2"/>
    <m/>
    <m/>
    <m/>
    <m/>
    <n v="31"/>
    <x v="1"/>
    <s v="Z208Cyclometer threshold met - normal maintenance due."/>
    <n v="1"/>
  </r>
  <r>
    <x v="1"/>
    <x v="746"/>
    <s v="ZS Substation Preventative"/>
    <x v="746"/>
    <x v="1107"/>
    <m/>
    <x v="0"/>
    <m/>
    <m/>
    <x v="1"/>
    <x v="2"/>
    <m/>
    <m/>
    <m/>
    <m/>
    <n v="32"/>
    <x v="1"/>
    <s v="Z209Cyclometer threshold met - normal maintenance due."/>
    <n v="1"/>
  </r>
  <r>
    <x v="1"/>
    <x v="747"/>
    <s v="ZS Substation Preventative"/>
    <x v="747"/>
    <x v="0"/>
    <m/>
    <x v="0"/>
    <m/>
    <m/>
    <x v="1"/>
    <x v="2"/>
    <m/>
    <m/>
    <m/>
    <m/>
    <n v="0"/>
    <x v="1"/>
    <s v="Z251"/>
    <n v="1"/>
  </r>
  <r>
    <x v="1"/>
    <x v="748"/>
    <s v="ZS Substation Preventative"/>
    <x v="748"/>
    <x v="1107"/>
    <m/>
    <x v="0"/>
    <m/>
    <m/>
    <x v="1"/>
    <x v="2"/>
    <m/>
    <m/>
    <m/>
    <m/>
    <n v="33"/>
    <x v="1"/>
    <s v="Z210Cyclometer threshold met - normal maintenance due."/>
    <n v="1"/>
  </r>
  <r>
    <x v="1"/>
    <x v="748"/>
    <s v="ZS Substation Preventative"/>
    <x v="748"/>
    <x v="493"/>
    <m/>
    <x v="0"/>
    <m/>
    <m/>
    <x v="1"/>
    <x v="2"/>
    <m/>
    <m/>
    <m/>
    <m/>
    <n v="28"/>
    <x v="1"/>
    <s v="Z210Oil contamination - moisture. "/>
    <n v="1"/>
  </r>
  <r>
    <x v="1"/>
    <x v="749"/>
    <s v="ZS Substation Preventative"/>
    <x v="749"/>
    <x v="1107"/>
    <m/>
    <x v="0"/>
    <m/>
    <m/>
    <x v="1"/>
    <x v="2"/>
    <m/>
    <m/>
    <m/>
    <m/>
    <n v="34"/>
    <x v="1"/>
    <s v="Z211Cyclometer threshold met - normal maintenance due."/>
    <n v="1"/>
  </r>
  <r>
    <x v="1"/>
    <x v="749"/>
    <s v="ZS Substation Preventative"/>
    <x v="749"/>
    <x v="493"/>
    <m/>
    <x v="0"/>
    <m/>
    <m/>
    <x v="1"/>
    <x v="2"/>
    <m/>
    <m/>
    <m/>
    <m/>
    <n v="29"/>
    <x v="1"/>
    <s v="Z211Oil contamination - moisture. "/>
    <n v="1"/>
  </r>
  <r>
    <x v="1"/>
    <x v="750"/>
    <s v="ZS Substation Preventative"/>
    <x v="750"/>
    <x v="0"/>
    <m/>
    <x v="0"/>
    <m/>
    <m/>
    <x v="1"/>
    <x v="2"/>
    <m/>
    <m/>
    <m/>
    <m/>
    <n v="0"/>
    <x v="1"/>
    <s v="Z252"/>
    <n v="1"/>
  </r>
  <r>
    <x v="1"/>
    <x v="751"/>
    <s v="ZS Substation Preventative"/>
    <x v="751"/>
    <x v="0"/>
    <m/>
    <x v="0"/>
    <m/>
    <m/>
    <x v="1"/>
    <x v="2"/>
    <m/>
    <m/>
    <m/>
    <m/>
    <n v="0"/>
    <x v="1"/>
    <s v="Z150"/>
    <n v="1"/>
  </r>
  <r>
    <x v="1"/>
    <x v="752"/>
    <s v="ZS Substation Preventative"/>
    <x v="752"/>
    <x v="1107"/>
    <m/>
    <x v="0"/>
    <m/>
    <m/>
    <x v="1"/>
    <x v="2"/>
    <m/>
    <m/>
    <m/>
    <m/>
    <n v="35"/>
    <x v="1"/>
    <s v="Z177Cyclometer threshold met - normal maintenance due."/>
    <n v="1"/>
  </r>
  <r>
    <x v="1"/>
    <x v="752"/>
    <s v="ZS Substation Preventative"/>
    <x v="752"/>
    <x v="493"/>
    <m/>
    <x v="0"/>
    <m/>
    <m/>
    <x v="1"/>
    <x v="2"/>
    <m/>
    <m/>
    <m/>
    <m/>
    <n v="30"/>
    <x v="1"/>
    <s v="Z177Oil contamination - moisture. "/>
    <n v="1"/>
  </r>
  <r>
    <x v="1"/>
    <x v="753"/>
    <s v="ZS Substation Preventative"/>
    <x v="753"/>
    <x v="0"/>
    <m/>
    <x v="0"/>
    <m/>
    <m/>
    <x v="1"/>
    <x v="2"/>
    <m/>
    <m/>
    <m/>
    <m/>
    <n v="0"/>
    <x v="5"/>
    <s v="Z151"/>
    <n v="1"/>
  </r>
  <r>
    <x v="1"/>
    <x v="754"/>
    <s v="ZS Substation Preventative"/>
    <x v="754"/>
    <x v="1107"/>
    <m/>
    <x v="0"/>
    <m/>
    <m/>
    <x v="1"/>
    <x v="2"/>
    <m/>
    <m/>
    <m/>
    <m/>
    <n v="36"/>
    <x v="1"/>
    <s v="Z212Cyclometer threshold met - normal maintenance due."/>
    <n v="1"/>
  </r>
  <r>
    <x v="1"/>
    <x v="754"/>
    <s v="ZS Substation Preventative"/>
    <x v="754"/>
    <x v="493"/>
    <m/>
    <x v="0"/>
    <m/>
    <m/>
    <x v="1"/>
    <x v="2"/>
    <m/>
    <m/>
    <m/>
    <m/>
    <n v="31"/>
    <x v="1"/>
    <s v="Z212Oil contamination - moisture. "/>
    <n v="1"/>
  </r>
  <r>
    <x v="1"/>
    <x v="755"/>
    <s v="ZS Substation Preventative"/>
    <x v="755"/>
    <x v="1107"/>
    <m/>
    <x v="0"/>
    <m/>
    <m/>
    <x v="1"/>
    <x v="2"/>
    <m/>
    <m/>
    <m/>
    <m/>
    <n v="37"/>
    <x v="1"/>
    <s v="Z213Cyclometer threshold met - normal maintenance due."/>
    <n v="1"/>
  </r>
  <r>
    <x v="1"/>
    <x v="755"/>
    <s v="ZS Substation Preventative"/>
    <x v="755"/>
    <x v="493"/>
    <m/>
    <x v="0"/>
    <m/>
    <m/>
    <x v="1"/>
    <x v="2"/>
    <m/>
    <m/>
    <m/>
    <m/>
    <n v="32"/>
    <x v="1"/>
    <s v="Z213Oil contamination - moisture. "/>
    <m/>
  </r>
  <r>
    <x v="1"/>
    <x v="756"/>
    <s v="ZS Substation Preventative"/>
    <x v="756"/>
    <x v="0"/>
    <m/>
    <x v="0"/>
    <m/>
    <m/>
    <x v="1"/>
    <x v="2"/>
    <m/>
    <m/>
    <m/>
    <m/>
    <n v="0"/>
    <x v="0"/>
    <m/>
    <m/>
  </r>
  <r>
    <x v="0"/>
    <x v="757"/>
    <s v="ZS Substation Corrective"/>
    <x v="757"/>
    <x v="0"/>
    <m/>
    <x v="0"/>
    <m/>
    <m/>
    <x v="1"/>
    <x v="11"/>
    <s v="{broken}"/>
    <s v="(any reason)"/>
    <m/>
    <m/>
    <n v="0"/>
    <x v="4"/>
    <s v="TC4"/>
    <n v="1"/>
  </r>
  <r>
    <x v="0"/>
    <x v="758"/>
    <s v="ZS Substation Corrective"/>
    <x v="758"/>
    <x v="0"/>
    <m/>
    <x v="0"/>
    <m/>
    <m/>
    <x v="1"/>
    <x v="33"/>
    <s v="{broken}"/>
    <s v="(any reason)"/>
    <m/>
    <m/>
    <n v="0"/>
    <x v="4"/>
    <s v="TC6"/>
    <n v="1"/>
  </r>
  <r>
    <x v="0"/>
    <x v="759"/>
    <s v="ZS Substation Corrective"/>
    <x v="759"/>
    <x v="0"/>
    <m/>
    <x v="0"/>
    <m/>
    <m/>
    <x v="1"/>
    <x v="30"/>
    <s v="{broken}"/>
    <s v="(any reason)"/>
    <m/>
    <m/>
    <n v="0"/>
    <x v="4"/>
    <s v="TC7"/>
    <n v="1"/>
  </r>
  <r>
    <x v="0"/>
    <x v="760"/>
    <s v="ZS Substation Corrective"/>
    <x v="760"/>
    <x v="0"/>
    <m/>
    <x v="0"/>
    <m/>
    <m/>
    <x v="1"/>
    <x v="38"/>
    <s v="{loss of dielectric strength}"/>
    <s v="(any reason)"/>
    <m/>
    <m/>
    <n v="0"/>
    <x v="4"/>
    <s v="TC5"/>
    <n v="1"/>
  </r>
  <r>
    <x v="0"/>
    <x v="761"/>
    <s v="ZS Substation Corrective"/>
    <x v="761"/>
    <x v="0"/>
    <m/>
    <x v="0"/>
    <m/>
    <m/>
    <x v="1"/>
    <x v="10"/>
    <s v="{broken}"/>
    <s v="(any reason)"/>
    <m/>
    <m/>
    <n v="0"/>
    <x v="4"/>
    <s v="TC18"/>
    <n v="1"/>
  </r>
  <r>
    <x v="0"/>
    <x v="762"/>
    <s v="ZS Substation Corrective"/>
    <x v="762"/>
    <x v="0"/>
    <m/>
    <x v="0"/>
    <m/>
    <m/>
    <x v="1"/>
    <x v="30"/>
    <s v="{leaking}"/>
    <s v="(any reason)"/>
    <m/>
    <m/>
    <n v="0"/>
    <x v="4"/>
    <s v="TC1"/>
    <n v="1"/>
  </r>
  <r>
    <x v="0"/>
    <x v="763"/>
    <s v="ZS Substation Corrective"/>
    <x v="763"/>
    <x v="0"/>
    <m/>
    <x v="0"/>
    <m/>
    <m/>
    <x v="1"/>
    <x v="2"/>
    <s v="{broken}"/>
    <s v="(any reason)"/>
    <m/>
    <m/>
    <n v="0"/>
    <x v="4"/>
    <s v="TC8"/>
    <n v="1"/>
  </r>
  <r>
    <x v="1"/>
    <x v="626"/>
    <s v="ZS Substation Corrective"/>
    <x v="626"/>
    <x v="1108"/>
    <s v="X02F"/>
    <x v="0"/>
    <m/>
    <m/>
    <x v="4"/>
    <x v="29"/>
    <s v="{broken}"/>
    <s v="(any reason)"/>
    <m/>
    <m/>
    <n v="1"/>
    <x v="0"/>
    <s v="Y00TX02F"/>
    <s v="SB029901"/>
  </r>
  <r>
    <x v="0"/>
    <x v="764"/>
    <s v="ZS Substation Corrective"/>
    <x v="764"/>
    <x v="0"/>
    <m/>
    <x v="0"/>
    <m/>
    <m/>
    <x v="0"/>
    <x v="0"/>
    <m/>
    <m/>
    <m/>
    <m/>
    <n v="0"/>
    <x v="0"/>
    <s v="TPS1"/>
    <e v="#N/A"/>
  </r>
  <r>
    <x v="1"/>
    <x v="765"/>
    <s v="ZS Substation Corrective"/>
    <x v="765"/>
    <x v="483"/>
    <s v="X12X"/>
    <x v="0"/>
    <m/>
    <m/>
    <x v="0"/>
    <x v="0"/>
    <m/>
    <m/>
    <m/>
    <m/>
    <n v="2"/>
    <x v="0"/>
    <s v="Y05PX12X"/>
    <s v="VT059901"/>
  </r>
  <r>
    <x v="1"/>
    <x v="765"/>
    <s v="ZS Substation Corrective"/>
    <x v="765"/>
    <x v="475"/>
    <s v="X12L"/>
    <x v="0"/>
    <m/>
    <m/>
    <x v="0"/>
    <x v="0"/>
    <m/>
    <m/>
    <m/>
    <m/>
    <n v="2"/>
    <x v="0"/>
    <s v="Y05PX12L"/>
    <s v="VT059901"/>
  </r>
  <r>
    <x v="1"/>
    <x v="230"/>
    <s v="ZS Substation Corrective"/>
    <x v="230"/>
    <x v="1109"/>
    <s v="X03L"/>
    <x v="0"/>
    <m/>
    <m/>
    <x v="4"/>
    <x v="8"/>
    <s v="{broken}"/>
    <s v="(any reason)"/>
    <m/>
    <m/>
    <n v="1"/>
    <x v="0"/>
    <s v="Y076X03L"/>
    <s v="SB039901"/>
  </r>
  <r>
    <x v="1"/>
    <x v="230"/>
    <s v="ZS Substation Corrective"/>
    <x v="230"/>
    <x v="1110"/>
    <s v="X03P"/>
    <x v="0"/>
    <m/>
    <m/>
    <x v="4"/>
    <x v="8"/>
    <s v="{tracking}"/>
    <s v="(surface contamination)"/>
    <m/>
    <m/>
    <n v="1"/>
    <x v="0"/>
    <s v="Y076X03P"/>
    <s v="SB039901"/>
  </r>
  <r>
    <x v="1"/>
    <x v="230"/>
    <s v="ZS Substation Corrective"/>
    <x v="230"/>
    <x v="1111"/>
    <s v="X03Q"/>
    <x v="0"/>
    <m/>
    <m/>
    <x v="4"/>
    <x v="8"/>
    <s v="{tracking}"/>
    <s v="(surface contamination)"/>
    <m/>
    <m/>
    <n v="1"/>
    <x v="0"/>
    <s v="Y076X03Q"/>
    <s v="SB039901"/>
  </r>
  <r>
    <x v="1"/>
    <x v="183"/>
    <s v="ZS Substation Corrective"/>
    <x v="183"/>
    <x v="1109"/>
    <s v="X03L"/>
    <x v="0"/>
    <m/>
    <m/>
    <x v="4"/>
    <x v="8"/>
    <s v="{broken}"/>
    <s v="(any reason)"/>
    <m/>
    <m/>
    <n v="2"/>
    <x v="0"/>
    <s v="Y077X03L"/>
    <s v="SB039901"/>
  </r>
  <r>
    <x v="1"/>
    <x v="183"/>
    <s v="ZS Substation Corrective"/>
    <x v="183"/>
    <x v="1110"/>
    <s v="X03P"/>
    <x v="0"/>
    <m/>
    <m/>
    <x v="4"/>
    <x v="8"/>
    <s v="{tracking}"/>
    <s v="(surface contamination)"/>
    <m/>
    <m/>
    <n v="2"/>
    <x v="0"/>
    <s v="Y077X03P"/>
    <s v="SB039901"/>
  </r>
  <r>
    <x v="1"/>
    <x v="183"/>
    <s v="ZS Substation Corrective"/>
    <x v="183"/>
    <x v="1111"/>
    <s v="X03Q"/>
    <x v="0"/>
    <m/>
    <m/>
    <x v="4"/>
    <x v="8"/>
    <s v="{tracking}"/>
    <s v="(surface contamination)"/>
    <m/>
    <m/>
    <n v="2"/>
    <x v="0"/>
    <s v="Y077X03Q"/>
    <s v="SB039901"/>
  </r>
  <r>
    <x v="1"/>
    <x v="766"/>
    <s v="ZS Projects"/>
    <x v="766"/>
    <x v="0"/>
    <m/>
    <x v="0"/>
    <m/>
    <m/>
    <x v="4"/>
    <x v="0"/>
    <m/>
    <m/>
    <m/>
    <m/>
    <n v="0"/>
    <x v="0"/>
    <s v="W00K"/>
    <e v="#N/A"/>
  </r>
  <r>
    <x v="1"/>
    <x v="218"/>
    <s v="ZS Substation Corrective"/>
    <x v="218"/>
    <x v="1112"/>
    <s v="X09P"/>
    <x v="0"/>
    <m/>
    <m/>
    <x v="4"/>
    <x v="39"/>
    <s v="{broken}"/>
    <s v="(any reason)"/>
    <m/>
    <m/>
    <n v="1"/>
    <x v="0"/>
    <s v="Y07CX09P"/>
    <s v="SB019901"/>
  </r>
  <r>
    <x v="1"/>
    <x v="218"/>
    <s v="ZS Substation Corrective"/>
    <x v="218"/>
    <x v="1113"/>
    <s v="X09Q"/>
    <x v="0"/>
    <m/>
    <m/>
    <x v="4"/>
    <x v="39"/>
    <s v="{broken}"/>
    <s v="(any reason)"/>
    <m/>
    <m/>
    <n v="1"/>
    <x v="0"/>
    <s v="Y07CX09Q"/>
    <s v="SB019901"/>
  </r>
  <r>
    <x v="1"/>
    <x v="218"/>
    <s v="ZS Substation Corrective"/>
    <x v="218"/>
    <x v="1114"/>
    <s v="X09R"/>
    <x v="0"/>
    <m/>
    <m/>
    <x v="4"/>
    <x v="39"/>
    <s v="{broken}"/>
    <s v="(any reason)"/>
    <m/>
    <m/>
    <n v="1"/>
    <x v="0"/>
    <s v="Y07CX09R"/>
    <s v="SB019901"/>
  </r>
  <r>
    <x v="1"/>
    <x v="218"/>
    <s v="ZS Substation Corrective"/>
    <x v="218"/>
    <x v="1115"/>
    <s v="X09S"/>
    <x v="0"/>
    <m/>
    <m/>
    <x v="4"/>
    <x v="39"/>
    <s v="{misaligned}"/>
    <s v="(any reason)"/>
    <m/>
    <m/>
    <n v="1"/>
    <x v="0"/>
    <s v="Y07CX09S"/>
    <s v="SB019901"/>
  </r>
  <r>
    <x v="1"/>
    <x v="218"/>
    <s v="ZS Substation Corrective"/>
    <x v="218"/>
    <x v="1116"/>
    <s v="X09T"/>
    <x v="0"/>
    <m/>
    <m/>
    <x v="4"/>
    <x v="39"/>
    <s v="{broken}"/>
    <s v="(any reason)"/>
    <m/>
    <m/>
    <n v="1"/>
    <x v="0"/>
    <s v="Y07CX09T"/>
    <s v="SB019901"/>
  </r>
  <r>
    <x v="1"/>
    <x v="573"/>
    <s v="ZS Substation Corrective"/>
    <x v="573"/>
    <x v="1117"/>
    <s v="X03K"/>
    <x v="0"/>
    <m/>
    <m/>
    <x v="4"/>
    <x v="16"/>
    <s v="{high resistance}"/>
    <s v="(any reason)"/>
    <m/>
    <m/>
    <n v="1"/>
    <x v="0"/>
    <s v="Y07FX03K"/>
    <s v="SB039901"/>
  </r>
  <r>
    <x v="1"/>
    <x v="573"/>
    <s v="ZS Substation Corrective"/>
    <x v="573"/>
    <x v="1118"/>
    <s v="X0DL"/>
    <x v="0"/>
    <m/>
    <m/>
    <x v="4"/>
    <x v="40"/>
    <s v="{broken}"/>
    <s v="(any reason)"/>
    <m/>
    <m/>
    <n v="1"/>
    <x v="0"/>
    <s v="Y07FX0DL"/>
    <s v="SB019901"/>
  </r>
  <r>
    <x v="1"/>
    <x v="573"/>
    <s v="ZS Substation Corrective"/>
    <x v="573"/>
    <x v="1119"/>
    <s v="X0DM"/>
    <x v="0"/>
    <m/>
    <m/>
    <x v="4"/>
    <x v="40"/>
    <s v="{broken}"/>
    <s v="(any reason)"/>
    <m/>
    <m/>
    <n v="1"/>
    <x v="0"/>
    <s v="Y07FX0DM"/>
    <s v="SB019901"/>
  </r>
  <r>
    <x v="1"/>
    <x v="464"/>
    <s v="ZS Substation Corrective"/>
    <x v="464"/>
    <x v="1120"/>
    <s v="X0E1"/>
    <x v="0"/>
    <m/>
    <m/>
    <x v="4"/>
    <x v="27"/>
    <s v="{broken}"/>
    <s v="(any reason)"/>
    <m/>
    <m/>
    <n v="1"/>
    <x v="0"/>
    <s v="Y07GX0E1"/>
    <s v="SB019901"/>
  </r>
  <r>
    <x v="1"/>
    <x v="464"/>
    <s v="ZS Substation Corrective"/>
    <x v="464"/>
    <x v="1121"/>
    <s v="X0E2"/>
    <x v="0"/>
    <m/>
    <m/>
    <x v="4"/>
    <x v="27"/>
    <s v="{broken}"/>
    <s v="(any reason)"/>
    <m/>
    <m/>
    <n v="1"/>
    <x v="0"/>
    <s v="Y07GX0E2"/>
    <s v="SB019901"/>
  </r>
  <r>
    <x v="1"/>
    <x v="464"/>
    <s v="ZS Substation Corrective"/>
    <x v="464"/>
    <x v="1122"/>
    <s v="X0E3"/>
    <x v="0"/>
    <m/>
    <m/>
    <x v="4"/>
    <x v="27"/>
    <s v="{broken}"/>
    <s v="(any reason)"/>
    <m/>
    <m/>
    <n v="1"/>
    <x v="0"/>
    <s v="Y07GX0E3"/>
    <s v="SB019901"/>
  </r>
  <r>
    <x v="1"/>
    <x v="464"/>
    <s v="ZS Substation Corrective"/>
    <x v="464"/>
    <x v="1123"/>
    <s v="X0E4"/>
    <x v="0"/>
    <m/>
    <m/>
    <x v="4"/>
    <x v="27"/>
    <s v="{broken}"/>
    <s v="(any reason)"/>
    <m/>
    <m/>
    <n v="1"/>
    <x v="0"/>
    <s v="Y07GX0E4"/>
    <s v="SB019901"/>
  </r>
  <r>
    <x v="1"/>
    <x v="464"/>
    <s v="ZS Substation Corrective"/>
    <x v="464"/>
    <x v="1124"/>
    <s v="X0E5"/>
    <x v="0"/>
    <m/>
    <m/>
    <x v="4"/>
    <x v="27"/>
    <s v="{tracking}"/>
    <s v="(surface contamination)"/>
    <m/>
    <m/>
    <n v="1"/>
    <x v="0"/>
    <s v="Y07GX0E5"/>
    <s v="SB019901"/>
  </r>
  <r>
    <x v="1"/>
    <x v="49"/>
    <s v="ZS Substation Corrective"/>
    <x v="49"/>
    <x v="1125"/>
    <s v="X09Z"/>
    <x v="0"/>
    <m/>
    <m/>
    <x v="4"/>
    <x v="41"/>
    <s v="{broken}"/>
    <s v="(any reason)"/>
    <m/>
    <m/>
    <n v="1"/>
    <x v="0"/>
    <s v="Y07HX09Z"/>
    <s v="SB019901"/>
  </r>
  <r>
    <x v="1"/>
    <x v="49"/>
    <s v="ZS Substation Corrective"/>
    <x v="49"/>
    <x v="1126"/>
    <s v="X0G2"/>
    <x v="0"/>
    <m/>
    <m/>
    <x v="4"/>
    <x v="41"/>
    <s v="{broken}"/>
    <s v="(build up of material)"/>
    <m/>
    <m/>
    <n v="1"/>
    <x v="0"/>
    <s v="Y07HX0G2"/>
    <s v="SB019901"/>
  </r>
  <r>
    <x v="1"/>
    <x v="49"/>
    <s v="ZS Substation Corrective"/>
    <x v="49"/>
    <x v="1127"/>
    <s v="X0G3"/>
    <x v="0"/>
    <m/>
    <m/>
    <x v="4"/>
    <x v="41"/>
    <s v="{broken}"/>
    <s v="(any reason)"/>
    <m/>
    <m/>
    <n v="1"/>
    <x v="0"/>
    <s v="Y07HX0G3"/>
    <s v="SB019901"/>
  </r>
  <r>
    <x v="1"/>
    <x v="767"/>
    <s v="ZS Substation Corrective"/>
    <x v="767"/>
    <x v="1128"/>
    <s v="X0SA"/>
    <x v="0"/>
    <m/>
    <m/>
    <x v="4"/>
    <x v="39"/>
    <s v="{broken}"/>
    <s v="(any reason)"/>
    <m/>
    <m/>
    <n v="1"/>
    <x v="0"/>
    <s v="Y028X0SA"/>
    <s v="SB019902"/>
  </r>
  <r>
    <x v="1"/>
    <x v="767"/>
    <s v="ZS Substation Corrective"/>
    <x v="767"/>
    <x v="1129"/>
    <s v="X0SB"/>
    <x v="0"/>
    <m/>
    <m/>
    <x v="4"/>
    <x v="39"/>
    <s v="{broken}"/>
    <s v="(any reason)"/>
    <m/>
    <m/>
    <n v="1"/>
    <x v="0"/>
    <s v="Y028X0SB"/>
    <s v="SB019902"/>
  </r>
  <r>
    <x v="1"/>
    <x v="768"/>
    <s v="ZS Substation Corrective"/>
    <x v="768"/>
    <x v="1130"/>
    <m/>
    <x v="0"/>
    <m/>
    <m/>
    <x v="1"/>
    <x v="26"/>
    <s v="{broken}"/>
    <s v="(any reason)"/>
    <m/>
    <m/>
    <n v="1"/>
    <x v="4"/>
    <s v="Y05SBladder (external) ruptured - age degradation. "/>
    <n v="1"/>
  </r>
  <r>
    <x v="1"/>
    <x v="768"/>
    <s v="ZS Substation Corrective"/>
    <x v="768"/>
    <x v="1131"/>
    <m/>
    <x v="0"/>
    <m/>
    <m/>
    <x v="1"/>
    <x v="26"/>
    <s v="{broken}"/>
    <s v="(any reason)"/>
    <m/>
    <m/>
    <n v="1"/>
    <x v="4"/>
    <s v="Y05SBladder (internal) obstructing breather - rupture. "/>
    <n v="1"/>
  </r>
  <r>
    <x v="1"/>
    <x v="769"/>
    <s v="ZS Substation Corrective"/>
    <x v="769"/>
    <x v="1132"/>
    <m/>
    <x v="0"/>
    <m/>
    <m/>
    <x v="1"/>
    <x v="26"/>
    <s v="{broken}"/>
    <s v="(any reason)"/>
    <m/>
    <m/>
    <n v="1"/>
    <x v="4"/>
    <s v="Y05TTX breather moisture ingress - undersized. "/>
    <n v="1"/>
  </r>
  <r>
    <x v="1"/>
    <x v="770"/>
    <s v="ZS Substation Corrective"/>
    <x v="770"/>
    <x v="1133"/>
    <m/>
    <x v="0"/>
    <m/>
    <m/>
    <x v="1"/>
    <x v="42"/>
    <s v="{short circuit}"/>
    <s v="(lightning strike)"/>
    <m/>
    <m/>
    <n v="1"/>
    <x v="0"/>
    <m/>
    <m/>
  </r>
  <r>
    <x v="1"/>
    <x v="770"/>
    <s v="ZS Substation Corrective"/>
    <x v="770"/>
    <x v="1134"/>
    <m/>
    <x v="0"/>
    <m/>
    <m/>
    <x v="1"/>
    <x v="42"/>
    <s v="{broken}"/>
    <s v="(any reason)"/>
    <m/>
    <m/>
    <n v="1"/>
    <x v="0"/>
    <m/>
    <m/>
  </r>
  <r>
    <x v="1"/>
    <x v="770"/>
    <s v="ZS Substation Corrective"/>
    <x v="770"/>
    <x v="1135"/>
    <m/>
    <x v="0"/>
    <m/>
    <m/>
    <x v="1"/>
    <x v="42"/>
    <s v="{damaged}"/>
    <s v="(impact)"/>
    <m/>
    <m/>
    <n v="1"/>
    <x v="0"/>
    <m/>
    <m/>
  </r>
  <r>
    <x v="1"/>
    <x v="770"/>
    <s v="ZS Substation Corrective"/>
    <x v="770"/>
    <x v="1136"/>
    <m/>
    <x v="0"/>
    <m/>
    <m/>
    <x v="1"/>
    <x v="42"/>
    <s v="{damaged}"/>
    <s v="(wildlife)"/>
    <m/>
    <m/>
    <n v="1"/>
    <x v="0"/>
    <m/>
    <m/>
  </r>
  <r>
    <x v="1"/>
    <x v="770"/>
    <s v="ZS Substation Corrective"/>
    <x v="770"/>
    <x v="1137"/>
    <m/>
    <x v="0"/>
    <m/>
    <m/>
    <x v="1"/>
    <x v="42"/>
    <s v="{tracking}"/>
    <s v="(surface contamination)"/>
    <m/>
    <m/>
    <n v="1"/>
    <x v="0"/>
    <m/>
    <m/>
  </r>
  <r>
    <x v="1"/>
    <x v="770"/>
    <s v="ZS Substation Corrective"/>
    <x v="770"/>
    <x v="1138"/>
    <m/>
    <x v="0"/>
    <m/>
    <m/>
    <x v="1"/>
    <x v="43"/>
    <s v="{broken}"/>
    <s v="(any reason)"/>
    <m/>
    <m/>
    <n v="1"/>
    <x v="0"/>
    <m/>
    <m/>
  </r>
  <r>
    <x v="1"/>
    <x v="770"/>
    <s v="ZS Substation Corrective"/>
    <x v="770"/>
    <x v="1139"/>
    <m/>
    <x v="0"/>
    <m/>
    <m/>
    <x v="1"/>
    <x v="43"/>
    <s v="{broken}"/>
    <s v="(any reason)"/>
    <m/>
    <m/>
    <n v="1"/>
    <x v="0"/>
    <m/>
    <m/>
  </r>
  <r>
    <x v="1"/>
    <x v="770"/>
    <s v="ZS Substation Corrective"/>
    <x v="770"/>
    <x v="1140"/>
    <m/>
    <x v="0"/>
    <m/>
    <m/>
    <x v="1"/>
    <x v="43"/>
    <s v="{broken}"/>
    <s v="(any reason)"/>
    <m/>
    <m/>
    <n v="1"/>
    <x v="0"/>
    <m/>
    <m/>
  </r>
  <r>
    <x v="1"/>
    <x v="770"/>
    <s v="ZS Substation Corrective"/>
    <x v="770"/>
    <x v="1141"/>
    <m/>
    <x v="0"/>
    <m/>
    <m/>
    <x v="1"/>
    <x v="43"/>
    <s v="{broken}"/>
    <s v="(any reason)"/>
    <m/>
    <m/>
    <n v="1"/>
    <x v="0"/>
    <m/>
    <m/>
  </r>
  <r>
    <x v="1"/>
    <x v="770"/>
    <s v="ZS Substation Corrective"/>
    <x v="770"/>
    <x v="1142"/>
    <m/>
    <x v="0"/>
    <m/>
    <m/>
    <x v="1"/>
    <x v="43"/>
    <s v="{broken}"/>
    <s v="(any reason)"/>
    <m/>
    <m/>
    <n v="1"/>
    <x v="0"/>
    <m/>
    <m/>
  </r>
  <r>
    <x v="1"/>
    <x v="770"/>
    <s v="ZS Substation Corrective"/>
    <x v="770"/>
    <x v="1143"/>
    <m/>
    <x v="0"/>
    <m/>
    <m/>
    <x v="1"/>
    <x v="44"/>
    <s v="{damaged}"/>
    <s v="(impact)"/>
    <m/>
    <m/>
    <n v="1"/>
    <x v="0"/>
    <m/>
    <m/>
  </r>
  <r>
    <x v="1"/>
    <x v="771"/>
    <s v="ZS Substation Corrective"/>
    <x v="771"/>
    <x v="1144"/>
    <m/>
    <x v="0"/>
    <m/>
    <m/>
    <x v="1"/>
    <x v="45"/>
    <s v="{damaged}"/>
    <s v="(corrosion)"/>
    <m/>
    <m/>
    <n v="1"/>
    <x v="4"/>
    <s v="Y05VBushings faulty connection - corrosion / poor connection. "/>
    <n v="1"/>
  </r>
  <r>
    <x v="1"/>
    <x v="772"/>
    <s v="ZS Substation Corrective"/>
    <x v="772"/>
    <x v="1133"/>
    <m/>
    <x v="0"/>
    <m/>
    <m/>
    <x v="1"/>
    <x v="42"/>
    <s v="{short circuit}"/>
    <s v="(lightning strike)"/>
    <m/>
    <m/>
    <n v="2"/>
    <x v="0"/>
    <m/>
    <m/>
  </r>
  <r>
    <x v="1"/>
    <x v="772"/>
    <s v="ZS Substation Corrective"/>
    <x v="772"/>
    <x v="1134"/>
    <m/>
    <x v="0"/>
    <m/>
    <m/>
    <x v="1"/>
    <x v="42"/>
    <s v="{damaged}"/>
    <s v="(impact)"/>
    <m/>
    <m/>
    <n v="2"/>
    <x v="0"/>
    <m/>
    <m/>
  </r>
  <r>
    <x v="1"/>
    <x v="772"/>
    <s v="ZS Substation Corrective"/>
    <x v="772"/>
    <x v="1135"/>
    <m/>
    <x v="0"/>
    <m/>
    <m/>
    <x v="1"/>
    <x v="42"/>
    <s v="{damaged}"/>
    <s v="(impact)"/>
    <m/>
    <m/>
    <n v="2"/>
    <x v="0"/>
    <m/>
    <m/>
  </r>
  <r>
    <x v="1"/>
    <x v="772"/>
    <s v="ZS Substation Corrective"/>
    <x v="772"/>
    <x v="1136"/>
    <m/>
    <x v="0"/>
    <m/>
    <m/>
    <x v="1"/>
    <x v="42"/>
    <s v="{damaged}"/>
    <s v="(wildlife)"/>
    <m/>
    <m/>
    <n v="2"/>
    <x v="0"/>
    <m/>
    <m/>
  </r>
  <r>
    <x v="1"/>
    <x v="772"/>
    <s v="ZS Substation Corrective"/>
    <x v="772"/>
    <x v="1145"/>
    <m/>
    <x v="0"/>
    <m/>
    <m/>
    <x v="1"/>
    <x v="42"/>
    <s v="{broken}"/>
    <s v="(any reason)"/>
    <m/>
    <m/>
    <n v="1"/>
    <x v="0"/>
    <m/>
    <m/>
  </r>
  <r>
    <x v="1"/>
    <x v="772"/>
    <s v="ZS Substation Corrective"/>
    <x v="772"/>
    <x v="1138"/>
    <m/>
    <x v="0"/>
    <m/>
    <m/>
    <x v="1"/>
    <x v="43"/>
    <s v="{broken}"/>
    <s v="(any reason)"/>
    <m/>
    <m/>
    <n v="2"/>
    <x v="0"/>
    <m/>
    <m/>
  </r>
  <r>
    <x v="1"/>
    <x v="772"/>
    <s v="ZS Substation Corrective"/>
    <x v="772"/>
    <x v="1139"/>
    <m/>
    <x v="0"/>
    <m/>
    <m/>
    <x v="1"/>
    <x v="43"/>
    <s v="{broken}"/>
    <s v="(any reason)"/>
    <m/>
    <m/>
    <n v="2"/>
    <x v="0"/>
    <m/>
    <m/>
  </r>
  <r>
    <x v="1"/>
    <x v="772"/>
    <s v="ZS Substation Corrective"/>
    <x v="772"/>
    <x v="1140"/>
    <m/>
    <x v="0"/>
    <m/>
    <m/>
    <x v="1"/>
    <x v="43"/>
    <s v="{broken}"/>
    <s v="(any reason)"/>
    <m/>
    <m/>
    <n v="2"/>
    <x v="0"/>
    <m/>
    <m/>
  </r>
  <r>
    <x v="1"/>
    <x v="772"/>
    <s v="ZS Substation Corrective"/>
    <x v="772"/>
    <x v="1141"/>
    <m/>
    <x v="0"/>
    <m/>
    <m/>
    <x v="1"/>
    <x v="43"/>
    <s v="{broken}"/>
    <s v="(any reason)"/>
    <m/>
    <m/>
    <n v="2"/>
    <x v="0"/>
    <m/>
    <m/>
  </r>
  <r>
    <x v="1"/>
    <x v="772"/>
    <s v="ZS Substation Corrective"/>
    <x v="772"/>
    <x v="1143"/>
    <m/>
    <x v="0"/>
    <m/>
    <m/>
    <x v="1"/>
    <x v="44"/>
    <s v="{broken}"/>
    <s v="(any reason)"/>
    <m/>
    <m/>
    <n v="2"/>
    <x v="0"/>
    <m/>
    <m/>
  </r>
  <r>
    <x v="1"/>
    <x v="772"/>
    <s v="ZS Substation Corrective"/>
    <x v="772"/>
    <x v="1146"/>
    <m/>
    <x v="0"/>
    <m/>
    <m/>
    <x v="1"/>
    <x v="17"/>
    <s v="{leaking}"/>
    <s v="(any reason)"/>
    <m/>
    <m/>
    <n v="1"/>
    <x v="0"/>
    <m/>
    <m/>
  </r>
  <r>
    <x v="1"/>
    <x v="773"/>
    <s v="ZS Substation Corrective"/>
    <x v="773"/>
    <x v="1136"/>
    <m/>
    <x v="0"/>
    <m/>
    <m/>
    <x v="1"/>
    <x v="42"/>
    <s v="{damaged}"/>
    <s v="(wildlife)"/>
    <m/>
    <m/>
    <n v="3"/>
    <x v="4"/>
    <s v="Y05XExternal bushing damaged porcelain - wildlife. "/>
    <n v="1"/>
  </r>
  <r>
    <x v="1"/>
    <x v="774"/>
    <s v="ZS Substation Corrective"/>
    <x v="774"/>
    <x v="1147"/>
    <m/>
    <x v="0"/>
    <m/>
    <m/>
    <x v="1"/>
    <x v="18"/>
    <s v="{broken}"/>
    <s v="(any reason)"/>
    <m/>
    <m/>
    <n v="1"/>
    <x v="4"/>
    <s v="Y05YOil gauge incorrect indication - damaged floats "/>
    <n v="1"/>
  </r>
  <r>
    <x v="1"/>
    <x v="774"/>
    <s v="ZS Substation Corrective"/>
    <x v="774"/>
    <x v="1148"/>
    <m/>
    <x v="0"/>
    <m/>
    <m/>
    <x v="1"/>
    <x v="18"/>
    <s v="{broken}"/>
    <s v="(any reason)"/>
    <m/>
    <m/>
    <n v="1"/>
    <x v="4"/>
    <s v="Y05YOil gauge incorrect indication - ingress of moisture "/>
    <n v="1"/>
  </r>
  <r>
    <x v="1"/>
    <x v="774"/>
    <s v="ZS Substation Corrective"/>
    <x v="774"/>
    <x v="1149"/>
    <m/>
    <x v="0"/>
    <m/>
    <m/>
    <x v="1"/>
    <x v="18"/>
    <s v="{broken}"/>
    <s v="(any reason)"/>
    <m/>
    <m/>
    <n v="1"/>
    <x v="4"/>
    <s v="Y05YOil gauge incorrect indication - jammed pointers (corrosion of aluminium) "/>
    <n v="1"/>
  </r>
  <r>
    <x v="1"/>
    <x v="774"/>
    <s v="ZS Substation Corrective"/>
    <x v="774"/>
    <x v="1150"/>
    <m/>
    <x v="0"/>
    <m/>
    <m/>
    <x v="1"/>
    <x v="18"/>
    <s v="{broken}"/>
    <s v="(any reason)"/>
    <m/>
    <m/>
    <n v="1"/>
    <x v="4"/>
    <s v="Y05YOil gauge incorrect indication - vibration mounts fail "/>
    <n v="1"/>
  </r>
  <r>
    <x v="1"/>
    <x v="774"/>
    <s v="ZS Substation Corrective"/>
    <x v="774"/>
    <x v="1151"/>
    <m/>
    <x v="0"/>
    <m/>
    <m/>
    <x v="1"/>
    <x v="23"/>
    <s v="{broken}"/>
    <s v="(corrosion)"/>
    <m/>
    <m/>
    <n v="1"/>
    <x v="4"/>
    <s v="Y05YOil contaminated - rusty / wet conservator. "/>
    <n v="1"/>
  </r>
  <r>
    <x v="1"/>
    <x v="775"/>
    <s v="ZS Substation Corrective"/>
    <x v="775"/>
    <x v="1152"/>
    <m/>
    <x v="0"/>
    <m/>
    <m/>
    <x v="1"/>
    <x v="18"/>
    <s v="{broken}"/>
    <s v="(any reason)"/>
    <m/>
    <m/>
    <n v="1"/>
    <x v="4"/>
    <s v="Y05ZTX control indication failure - blown fuse / bulb. "/>
    <n v="1"/>
  </r>
  <r>
    <x v="1"/>
    <x v="775"/>
    <s v="ZS Substation Corrective"/>
    <x v="775"/>
    <x v="150"/>
    <m/>
    <x v="0"/>
    <m/>
    <m/>
    <x v="1"/>
    <x v="26"/>
    <s v="{broken}"/>
    <s v="(any reason)"/>
    <m/>
    <m/>
    <n v="2"/>
    <x v="4"/>
    <s v="Y05ZControl cabinet contaminant ingress - corrosion. "/>
    <n v="1"/>
  </r>
  <r>
    <x v="1"/>
    <x v="775"/>
    <s v="ZS Substation Corrective"/>
    <x v="775"/>
    <x v="152"/>
    <m/>
    <x v="0"/>
    <m/>
    <m/>
    <x v="1"/>
    <x v="26"/>
    <s v="{broken}"/>
    <s v="(any reason)"/>
    <m/>
    <m/>
    <n v="2"/>
    <x v="4"/>
    <s v="Y05ZControl cabinet contaminant ingress - door seal failure. "/>
    <n v="1"/>
  </r>
  <r>
    <x v="1"/>
    <x v="775"/>
    <s v="ZS Substation Corrective"/>
    <x v="775"/>
    <x v="1153"/>
    <m/>
    <x v="0"/>
    <m/>
    <m/>
    <x v="1"/>
    <x v="26"/>
    <s v="{broken}"/>
    <s v="(any reason)"/>
    <m/>
    <m/>
    <n v="1"/>
    <x v="4"/>
    <s v="Y05ZControl cabinet contaminant ingress - heater failed. "/>
    <n v="1"/>
  </r>
  <r>
    <x v="1"/>
    <x v="775"/>
    <s v="ZS Substation Corrective"/>
    <x v="775"/>
    <x v="153"/>
    <m/>
    <x v="0"/>
    <m/>
    <m/>
    <x v="1"/>
    <x v="26"/>
    <s v="{broken}"/>
    <s v="(any reason)"/>
    <m/>
    <m/>
    <n v="2"/>
    <x v="4"/>
    <s v="Y05ZControl cabinet contaminant ingress - locking mech failure. "/>
    <n v="1"/>
  </r>
  <r>
    <x v="1"/>
    <x v="776"/>
    <s v="ZS Substation Corrective"/>
    <x v="776"/>
    <x v="1154"/>
    <m/>
    <x v="0"/>
    <m/>
    <m/>
    <x v="1"/>
    <x v="19"/>
    <s v="{broken}"/>
    <s v="(any reason)"/>
    <m/>
    <m/>
    <n v="1"/>
    <x v="4"/>
    <s v="Y060Auxiliary cooling system not operating - defective contactor. "/>
    <n v="1"/>
  </r>
  <r>
    <x v="1"/>
    <x v="776"/>
    <s v="ZS Substation Corrective"/>
    <x v="776"/>
    <x v="1155"/>
    <m/>
    <x v="0"/>
    <m/>
    <m/>
    <x v="1"/>
    <x v="19"/>
    <s v="{broken}"/>
    <s v="(any reason)"/>
    <m/>
    <m/>
    <n v="1"/>
    <x v="4"/>
    <s v="Y060Auxiliary cooling system not operating - oil pump starter fail. "/>
    <n v="1"/>
  </r>
  <r>
    <x v="1"/>
    <x v="776"/>
    <s v="ZS Substation Corrective"/>
    <x v="776"/>
    <x v="1156"/>
    <m/>
    <x v="0"/>
    <m/>
    <m/>
    <x v="1"/>
    <x v="19"/>
    <s v="{broken}"/>
    <s v="(any reason)"/>
    <m/>
    <m/>
    <n v="1"/>
    <x v="4"/>
    <s v="Y060Cooling fan not operating - motor circuit breaker defective. "/>
    <n v="1"/>
  </r>
  <r>
    <x v="1"/>
    <x v="776"/>
    <s v="ZS Substation Corrective"/>
    <x v="776"/>
    <x v="1157"/>
    <m/>
    <x v="0"/>
    <m/>
    <m/>
    <x v="1"/>
    <x v="19"/>
    <s v="{broken}"/>
    <s v="(any reason)"/>
    <m/>
    <m/>
    <n v="1"/>
    <x v="4"/>
    <s v="Y060Cooling fan not operating - water in terminal box "/>
    <n v="1"/>
  </r>
  <r>
    <x v="1"/>
    <x v="776"/>
    <s v="ZS Substation Corrective"/>
    <x v="776"/>
    <x v="1158"/>
    <m/>
    <x v="0"/>
    <m/>
    <m/>
    <x v="1"/>
    <x v="19"/>
    <s v="{broken}"/>
    <s v="(any reason)"/>
    <m/>
    <m/>
    <n v="1"/>
    <x v="4"/>
    <s v="Y060Cooling fan not operating - wiring defect. "/>
    <n v="1"/>
  </r>
  <r>
    <x v="1"/>
    <x v="776"/>
    <s v="ZS Substation Corrective"/>
    <x v="776"/>
    <x v="1159"/>
    <m/>
    <x v="0"/>
    <m/>
    <m/>
    <x v="1"/>
    <x v="18"/>
    <s v="{broken}"/>
    <s v="(corrosion)"/>
    <m/>
    <m/>
    <n v="1"/>
    <x v="4"/>
    <s v="Y060Oil flow indicator leaks - corroded / damaged. "/>
    <n v="1"/>
  </r>
  <r>
    <x v="1"/>
    <x v="776"/>
    <s v="ZS Substation Corrective"/>
    <x v="776"/>
    <x v="1160"/>
    <m/>
    <x v="0"/>
    <m/>
    <m/>
    <x v="1"/>
    <x v="18"/>
    <s v="{broken}"/>
    <s v="(any reason)"/>
    <m/>
    <m/>
    <n v="1"/>
    <x v="4"/>
    <s v="Y060Oil flow indicator not operating - mechanical failure. "/>
    <n v="1"/>
  </r>
  <r>
    <x v="1"/>
    <x v="776"/>
    <s v="ZS Substation Corrective"/>
    <x v="776"/>
    <x v="1161"/>
    <m/>
    <x v="0"/>
    <m/>
    <m/>
    <x v="1"/>
    <x v="46"/>
    <s v="{broken}"/>
    <s v="(any reason)"/>
    <m/>
    <m/>
    <n v="1"/>
    <x v="4"/>
    <s v="Y060Oil flow relay not operating - internal defect. "/>
    <n v="1"/>
  </r>
  <r>
    <x v="1"/>
    <x v="776"/>
    <s v="ZS Substation Corrective"/>
    <x v="776"/>
    <x v="1162"/>
    <m/>
    <x v="0"/>
    <m/>
    <m/>
    <x v="1"/>
    <x v="46"/>
    <s v="{broken}"/>
    <s v="(any reason)"/>
    <m/>
    <m/>
    <n v="1"/>
    <x v="4"/>
    <s v="Y060Oil pump not operating - motor circuit breaker incorrectly set. "/>
    <n v="1"/>
  </r>
  <r>
    <x v="1"/>
    <x v="776"/>
    <s v="ZS Substation Corrective"/>
    <x v="776"/>
    <x v="1163"/>
    <m/>
    <x v="0"/>
    <m/>
    <m/>
    <x v="1"/>
    <x v="46"/>
    <s v="{broken}"/>
    <s v="(any reason)"/>
    <m/>
    <m/>
    <n v="1"/>
    <x v="4"/>
    <s v="Y060Oil pump not operating - water in terminal box "/>
    <n v="1"/>
  </r>
  <r>
    <x v="1"/>
    <x v="776"/>
    <s v="ZS Substation Corrective"/>
    <x v="776"/>
    <x v="1164"/>
    <m/>
    <x v="0"/>
    <m/>
    <m/>
    <x v="1"/>
    <x v="46"/>
    <s v="{broken}"/>
    <s v="(any reason)"/>
    <m/>
    <m/>
    <n v="1"/>
    <x v="4"/>
    <s v="Y060Oil pump not operating - wiring defect. "/>
    <n v="1"/>
  </r>
  <r>
    <x v="1"/>
    <x v="777"/>
    <s v="ZS Substation Corrective"/>
    <x v="777"/>
    <x v="1165"/>
    <m/>
    <x v="0"/>
    <m/>
    <m/>
    <x v="1"/>
    <x v="19"/>
    <s v="{broken}"/>
    <s v="(wear)"/>
    <m/>
    <m/>
    <n v="1"/>
    <x v="4"/>
    <s v="Y061Auxillary cooling system excess / unusual noise - fan bearing. "/>
    <n v="1"/>
  </r>
  <r>
    <x v="1"/>
    <x v="777"/>
    <s v="ZS Substation Corrective"/>
    <x v="777"/>
    <x v="1166"/>
    <m/>
    <x v="0"/>
    <m/>
    <m/>
    <x v="1"/>
    <x v="19"/>
    <s v="{loose}"/>
    <s v="(any reason)"/>
    <m/>
    <m/>
    <n v="1"/>
    <x v="4"/>
    <s v="Y061Auxillary cooling system excess / unusual noise - loose fan mounting. "/>
    <n v="1"/>
  </r>
  <r>
    <x v="1"/>
    <x v="777"/>
    <s v="ZS Substation Corrective"/>
    <x v="777"/>
    <x v="1167"/>
    <m/>
    <x v="0"/>
    <m/>
    <m/>
    <x v="1"/>
    <x v="19"/>
    <s v="{broken}"/>
    <s v="(wear)"/>
    <m/>
    <m/>
    <n v="1"/>
    <x v="4"/>
    <s v="Y061Cooling fan excess / unusal noise - defective bearing. "/>
    <n v="1"/>
  </r>
  <r>
    <x v="1"/>
    <x v="777"/>
    <s v="ZS Substation Corrective"/>
    <x v="777"/>
    <x v="1168"/>
    <m/>
    <x v="0"/>
    <m/>
    <m/>
    <x v="1"/>
    <x v="19"/>
    <s v="{broken}"/>
    <s v="(wear)"/>
    <m/>
    <m/>
    <n v="1"/>
    <x v="4"/>
    <s v="Y061Cooling fan not operating - corroded case. "/>
    <n v="1"/>
  </r>
  <r>
    <x v="1"/>
    <x v="777"/>
    <s v="ZS Substation Corrective"/>
    <x v="777"/>
    <x v="1169"/>
    <m/>
    <x v="0"/>
    <m/>
    <m/>
    <x v="1"/>
    <x v="19"/>
    <s v="{broken}"/>
    <s v="(any reason)"/>
    <m/>
    <m/>
    <n v="1"/>
    <x v="4"/>
    <s v="Y061Cooling fan not operating - seized fan. "/>
    <n v="1"/>
  </r>
  <r>
    <x v="1"/>
    <x v="778"/>
    <s v="ZS Substation Corrective"/>
    <x v="778"/>
    <x v="1170"/>
    <m/>
    <x v="0"/>
    <m/>
    <m/>
    <x v="1"/>
    <x v="19"/>
    <s v="{broken}"/>
    <s v="(wear)"/>
    <m/>
    <m/>
    <n v="1"/>
    <x v="4"/>
    <s v="Y062Auxillary cooling system excess / unusual noise - pump bearing. "/>
    <n v="1"/>
  </r>
  <r>
    <x v="1"/>
    <x v="778"/>
    <s v="ZS Substation Corrective"/>
    <x v="778"/>
    <x v="1171"/>
    <m/>
    <x v="0"/>
    <m/>
    <m/>
    <x v="1"/>
    <x v="46"/>
    <s v="{broken}"/>
    <s v="(corrosion)"/>
    <m/>
    <m/>
    <n v="1"/>
    <x v="4"/>
    <s v="Y062Oil pump not operating - corroded case. "/>
    <n v="1"/>
  </r>
  <r>
    <x v="1"/>
    <x v="778"/>
    <s v="ZS Substation Corrective"/>
    <x v="778"/>
    <x v="1172"/>
    <m/>
    <x v="0"/>
    <m/>
    <m/>
    <x v="1"/>
    <x v="46"/>
    <s v="{broken}"/>
    <s v="(any reason)"/>
    <m/>
    <m/>
    <n v="1"/>
    <x v="4"/>
    <s v="Y062Oil pump not operating - internal defect. "/>
    <n v="1"/>
  </r>
  <r>
    <x v="1"/>
    <x v="778"/>
    <s v="ZS Substation Corrective"/>
    <x v="778"/>
    <x v="1173"/>
    <m/>
    <x v="0"/>
    <m/>
    <m/>
    <x v="1"/>
    <x v="46"/>
    <s v="{broken}"/>
    <s v="(any reason)"/>
    <m/>
    <m/>
    <n v="1"/>
    <x v="4"/>
    <s v="Y062Oil pump not operating - motor circuit breaker defective. "/>
    <n v="1"/>
  </r>
  <r>
    <x v="1"/>
    <x v="778"/>
    <s v="ZS Substation Corrective"/>
    <x v="778"/>
    <x v="1174"/>
    <m/>
    <x v="0"/>
    <m/>
    <m/>
    <x v="1"/>
    <x v="46"/>
    <s v="{broken}"/>
    <s v="(any reason)"/>
    <m/>
    <m/>
    <n v="1"/>
    <x v="4"/>
    <s v="Y062Oil pump not operating - motor soft starter malfunction. "/>
    <n v="1"/>
  </r>
  <r>
    <x v="1"/>
    <x v="778"/>
    <s v="ZS Substation Corrective"/>
    <x v="778"/>
    <x v="1175"/>
    <m/>
    <x v="0"/>
    <m/>
    <m/>
    <x v="1"/>
    <x v="46"/>
    <s v="{broken}"/>
    <s v="(any reason)"/>
    <m/>
    <m/>
    <n v="1"/>
    <x v="4"/>
    <s v="Y062Oil pump not operating - seized pump. "/>
    <n v="1"/>
  </r>
  <r>
    <x v="1"/>
    <x v="778"/>
    <s v="ZS Substation Corrective"/>
    <x v="778"/>
    <x v="1176"/>
    <m/>
    <x v="0"/>
    <m/>
    <m/>
    <x v="1"/>
    <x v="46"/>
    <s v="{broken}"/>
    <s v="(any reason)"/>
    <m/>
    <m/>
    <n v="1"/>
    <x v="4"/>
    <s v="Y062Oil pump not operating - sheared impeller shaft "/>
    <n v="1"/>
  </r>
  <r>
    <x v="1"/>
    <x v="779"/>
    <s v="ZS Substation Corrective"/>
    <x v="779"/>
    <x v="1177"/>
    <m/>
    <x v="0"/>
    <m/>
    <m/>
    <x v="1"/>
    <x v="25"/>
    <s v="{leaking}"/>
    <s v="(any reason)"/>
    <m/>
    <m/>
    <n v="1"/>
    <x v="0"/>
    <m/>
    <m/>
  </r>
  <r>
    <x v="1"/>
    <x v="780"/>
    <s v="ZS Substation Corrective"/>
    <x v="780"/>
    <x v="1178"/>
    <m/>
    <x v="0"/>
    <m/>
    <m/>
    <x v="1"/>
    <x v="21"/>
    <s v="{contaminated}"/>
    <s v="(any reason)"/>
    <m/>
    <m/>
    <n v="1"/>
    <x v="4"/>
    <s v="Y064Cable end box flashover - excessive moisture ingress in end box. "/>
    <n v="1"/>
  </r>
  <r>
    <x v="1"/>
    <x v="780"/>
    <s v="ZS Substation Corrective"/>
    <x v="780"/>
    <x v="1179"/>
    <m/>
    <x v="0"/>
    <m/>
    <m/>
    <x v="1"/>
    <x v="21"/>
    <s v="{loss of dielectric strength}"/>
    <s v="(any reason)"/>
    <m/>
    <m/>
    <n v="1"/>
    <x v="4"/>
    <s v="Y064TX link box loss of insulation - degradation of insulation. "/>
    <n v="1"/>
  </r>
  <r>
    <x v="1"/>
    <x v="780"/>
    <s v="ZS Substation Corrective"/>
    <x v="780"/>
    <x v="1180"/>
    <m/>
    <x v="0"/>
    <m/>
    <m/>
    <x v="1"/>
    <x v="47"/>
    <s v="{leaking}"/>
    <s v="(any reason)"/>
    <m/>
    <m/>
    <n v="1"/>
    <x v="4"/>
    <s v="Y064Cable end box failure of tank to contain oil - deteriorated gaskets. "/>
    <n v="1"/>
  </r>
  <r>
    <x v="1"/>
    <x v="781"/>
    <s v="ZS Substation Corrective"/>
    <x v="781"/>
    <x v="1181"/>
    <m/>
    <x v="0"/>
    <m/>
    <m/>
    <x v="1"/>
    <x v="48"/>
    <s v="{broken}"/>
    <s v="(fatigue)"/>
    <m/>
    <m/>
    <n v="1"/>
    <x v="4"/>
    <s v="Y065Explosion vent ruptured or cracked - fatigue "/>
    <n v="1"/>
  </r>
  <r>
    <x v="1"/>
    <x v="781"/>
    <s v="ZS Substation Corrective"/>
    <x v="781"/>
    <x v="1182"/>
    <m/>
    <x v="0"/>
    <m/>
    <m/>
    <x v="1"/>
    <x v="48"/>
    <s v="{broken}"/>
    <s v="(any reason)"/>
    <m/>
    <m/>
    <n v="1"/>
    <x v="4"/>
    <s v="Y065Explosion vent unsuitable - incorrect material fitted. "/>
    <n v="1"/>
  </r>
  <r>
    <x v="1"/>
    <x v="781"/>
    <s v="ZS Substation Corrective"/>
    <x v="781"/>
    <x v="1183"/>
    <m/>
    <x v="0"/>
    <m/>
    <m/>
    <x v="1"/>
    <x v="48"/>
    <s v="{broken}"/>
    <s v="(any reason)"/>
    <m/>
    <m/>
    <n v="1"/>
    <x v="4"/>
    <s v="Y065Oil contaminated - damaged explosion vent. "/>
    <n v="1"/>
  </r>
  <r>
    <x v="1"/>
    <x v="782"/>
    <s v="ZS Substation Corrective"/>
    <x v="782"/>
    <x v="1184"/>
    <m/>
    <x v="0"/>
    <m/>
    <m/>
    <x v="1"/>
    <x v="22"/>
    <s v="{loss of dielectric strength}"/>
    <s v="(any reason)"/>
    <m/>
    <m/>
    <n v="1"/>
    <x v="4"/>
    <s v="Y066Winding insulation failure - degradation of paper. "/>
    <n v="1"/>
  </r>
  <r>
    <x v="1"/>
    <x v="783"/>
    <s v="ZS Substation Corrective"/>
    <x v="783"/>
    <x v="1185"/>
    <m/>
    <x v="0"/>
    <m/>
    <m/>
    <x v="1"/>
    <x v="48"/>
    <s v="{broken}"/>
    <s v="(any reason)"/>
    <m/>
    <m/>
    <n v="1"/>
    <x v="0"/>
    <m/>
    <m/>
  </r>
  <r>
    <x v="1"/>
    <x v="784"/>
    <s v="ZS Substation Corrective"/>
    <x v="784"/>
    <x v="1186"/>
    <m/>
    <x v="0"/>
    <m/>
    <m/>
    <x v="1"/>
    <x v="48"/>
    <s v="{broken}"/>
    <s v="(any reason)"/>
    <m/>
    <m/>
    <n v="1"/>
    <x v="0"/>
    <m/>
    <m/>
  </r>
  <r>
    <x v="1"/>
    <x v="784"/>
    <s v="ZS Substation Corrective"/>
    <x v="784"/>
    <x v="1187"/>
    <m/>
    <x v="0"/>
    <m/>
    <m/>
    <x v="1"/>
    <x v="48"/>
    <s v="{leaking}"/>
    <s v="(any reason)"/>
    <m/>
    <m/>
    <n v="1"/>
    <x v="0"/>
    <m/>
    <m/>
  </r>
  <r>
    <x v="1"/>
    <x v="784"/>
    <s v="ZS Substation Corrective"/>
    <x v="784"/>
    <x v="1188"/>
    <m/>
    <x v="0"/>
    <m/>
    <m/>
    <x v="1"/>
    <x v="48"/>
    <s v="{broken}"/>
    <s v="(any reason)"/>
    <m/>
    <m/>
    <n v="1"/>
    <x v="0"/>
    <m/>
    <m/>
  </r>
  <r>
    <x v="1"/>
    <x v="784"/>
    <s v="ZS Substation Corrective"/>
    <x v="784"/>
    <x v="1189"/>
    <m/>
    <x v="0"/>
    <m/>
    <m/>
    <x v="1"/>
    <x v="48"/>
    <s v="{leaking}"/>
    <s v="(any reason)"/>
    <m/>
    <m/>
    <n v="1"/>
    <x v="0"/>
    <m/>
    <m/>
  </r>
  <r>
    <x v="1"/>
    <x v="784"/>
    <s v="ZS Substation Corrective"/>
    <x v="784"/>
    <x v="1190"/>
    <m/>
    <x v="0"/>
    <m/>
    <m/>
    <x v="1"/>
    <x v="48"/>
    <s v="{leaking}"/>
    <s v="(any reason)"/>
    <m/>
    <m/>
    <n v="1"/>
    <x v="0"/>
    <m/>
    <m/>
  </r>
  <r>
    <x v="1"/>
    <x v="784"/>
    <s v="ZS Substation Corrective"/>
    <x v="784"/>
    <x v="1191"/>
    <m/>
    <x v="0"/>
    <m/>
    <m/>
    <x v="1"/>
    <x v="48"/>
    <s v="{leaking}"/>
    <s v="(any reason)"/>
    <m/>
    <m/>
    <n v="1"/>
    <x v="0"/>
    <m/>
    <m/>
  </r>
  <r>
    <x v="1"/>
    <x v="784"/>
    <s v="ZS Substation Corrective"/>
    <x v="784"/>
    <x v="1192"/>
    <m/>
    <x v="0"/>
    <m/>
    <m/>
    <x v="1"/>
    <x v="48"/>
    <s v="{leaking}"/>
    <s v="(any reason)"/>
    <m/>
    <m/>
    <n v="1"/>
    <x v="0"/>
    <m/>
    <m/>
  </r>
  <r>
    <x v="1"/>
    <x v="784"/>
    <s v="ZS Substation Corrective"/>
    <x v="784"/>
    <x v="1193"/>
    <m/>
    <x v="0"/>
    <m/>
    <m/>
    <x v="1"/>
    <x v="48"/>
    <s v="{leaking}"/>
    <s v="(any reason)"/>
    <m/>
    <m/>
    <n v="1"/>
    <x v="0"/>
    <m/>
    <m/>
  </r>
  <r>
    <x v="1"/>
    <x v="784"/>
    <s v="ZS Substation Corrective"/>
    <x v="784"/>
    <x v="1194"/>
    <m/>
    <x v="0"/>
    <m/>
    <m/>
    <x v="1"/>
    <x v="47"/>
    <s v="{leaking}"/>
    <s v="(any reason)"/>
    <m/>
    <m/>
    <n v="1"/>
    <x v="0"/>
    <m/>
    <m/>
  </r>
  <r>
    <x v="1"/>
    <x v="784"/>
    <s v="ZS Substation Corrective"/>
    <x v="784"/>
    <x v="1195"/>
    <m/>
    <x v="0"/>
    <m/>
    <m/>
    <x v="1"/>
    <x v="49"/>
    <s v="{leaking}"/>
    <s v="(any reason)"/>
    <m/>
    <m/>
    <n v="1"/>
    <x v="0"/>
    <m/>
    <m/>
  </r>
  <r>
    <x v="1"/>
    <x v="784"/>
    <s v="ZS Substation Corrective"/>
    <x v="784"/>
    <x v="1196"/>
    <m/>
    <x v="0"/>
    <m/>
    <m/>
    <x v="1"/>
    <x v="25"/>
    <s v="{broken}"/>
    <s v="(any reason)"/>
    <m/>
    <m/>
    <n v="1"/>
    <x v="0"/>
    <m/>
    <m/>
  </r>
  <r>
    <x v="1"/>
    <x v="784"/>
    <s v="ZS Substation Corrective"/>
    <x v="784"/>
    <x v="1197"/>
    <m/>
    <x v="0"/>
    <m/>
    <m/>
    <x v="1"/>
    <x v="25"/>
    <s v="{leaking}"/>
    <s v="(any reason)"/>
    <m/>
    <m/>
    <n v="1"/>
    <x v="0"/>
    <m/>
    <m/>
  </r>
  <r>
    <x v="1"/>
    <x v="785"/>
    <s v="ZS Substation Corrective"/>
    <x v="785"/>
    <x v="1198"/>
    <m/>
    <x v="0"/>
    <m/>
    <m/>
    <x v="1"/>
    <x v="22"/>
    <s v="{loss of mechanical strength}"/>
    <s v="(any reason)"/>
    <m/>
    <m/>
    <n v="1"/>
    <x v="4"/>
    <s v="Y069Winding insulation failure - degradation of paper (Furans Test). "/>
    <n v="1"/>
  </r>
  <r>
    <x v="1"/>
    <x v="785"/>
    <s v="ZS Substation Corrective"/>
    <x v="785"/>
    <x v="1199"/>
    <m/>
    <x v="0"/>
    <m/>
    <m/>
    <x v="1"/>
    <x v="22"/>
    <s v="{damaged}"/>
    <s v="(any reason)"/>
    <m/>
    <m/>
    <n v="1"/>
    <x v="4"/>
    <s v="Y069Winding insulation failure - electrical damage (Gassing/Arcing). "/>
    <n v="1"/>
  </r>
  <r>
    <x v="1"/>
    <x v="785"/>
    <s v="ZS Substation Corrective"/>
    <x v="785"/>
    <x v="1200"/>
    <m/>
    <x v="0"/>
    <m/>
    <m/>
    <x v="1"/>
    <x v="22"/>
    <s v="{loss of dielectric strength}"/>
    <s v="(any reason)"/>
    <m/>
    <m/>
    <n v="1"/>
    <x v="4"/>
    <s v="Y069Winding insulation failure - ingress of moisture. "/>
    <n v="1"/>
  </r>
  <r>
    <x v="1"/>
    <x v="785"/>
    <s v="ZS Substation Corrective"/>
    <x v="785"/>
    <x v="1201"/>
    <m/>
    <x v="0"/>
    <m/>
    <m/>
    <x v="1"/>
    <x v="50"/>
    <s v="{loss of dielectric strength}"/>
    <s v="(any reason)"/>
    <m/>
    <m/>
    <n v="1"/>
    <x v="4"/>
    <s v="Y069Oil loss of insulation - low electric strength (breakdown kV). "/>
    <n v="1"/>
  </r>
  <r>
    <x v="1"/>
    <x v="785"/>
    <s v="ZS Substation Corrective"/>
    <x v="785"/>
    <x v="1202"/>
    <m/>
    <x v="0"/>
    <m/>
    <m/>
    <x v="1"/>
    <x v="50"/>
    <s v="{loss of dielectric strength}"/>
    <s v="(any reason)"/>
    <m/>
    <m/>
    <n v="1"/>
    <x v="4"/>
    <s v="Y069Oil loss of insulation - moisture contamination. "/>
    <n v="1"/>
  </r>
  <r>
    <x v="1"/>
    <x v="785"/>
    <s v="ZS Substation Corrective"/>
    <x v="785"/>
    <x v="1203"/>
    <m/>
    <x v="0"/>
    <m/>
    <m/>
    <x v="1"/>
    <x v="50"/>
    <s v="{loss of dielectric strength}"/>
    <s v="(any reason)"/>
    <m/>
    <m/>
    <n v="1"/>
    <x v="4"/>
    <s v="Y069Oil loss of insulation - poor oil quality. "/>
    <n v="1"/>
  </r>
  <r>
    <x v="1"/>
    <x v="786"/>
    <s v="ZS Substation Corrective"/>
    <x v="786"/>
    <x v="1198"/>
    <m/>
    <x v="0"/>
    <m/>
    <m/>
    <x v="1"/>
    <x v="22"/>
    <s v="{loss of mechanical strength}"/>
    <s v="(any reason)"/>
    <m/>
    <m/>
    <n v="2"/>
    <x v="4"/>
    <s v="Y06AWinding insulation failure - degradation of paper (Furans Test). "/>
    <n v="1"/>
  </r>
  <r>
    <x v="1"/>
    <x v="786"/>
    <s v="ZS Substation Corrective"/>
    <x v="786"/>
    <x v="1199"/>
    <m/>
    <x v="0"/>
    <m/>
    <m/>
    <x v="1"/>
    <x v="22"/>
    <s v="{damaged}"/>
    <s v="(any reason)"/>
    <m/>
    <m/>
    <n v="2"/>
    <x v="4"/>
    <s v="Y06AWinding insulation failure - electrical damage (Gassing/Arcing). "/>
    <n v="1"/>
  </r>
  <r>
    <x v="1"/>
    <x v="786"/>
    <s v="ZS Substation Corrective"/>
    <x v="786"/>
    <x v="1204"/>
    <m/>
    <x v="0"/>
    <m/>
    <m/>
    <x v="1"/>
    <x v="22"/>
    <s v="{loss of mechanical strength}"/>
    <s v="(any reason)"/>
    <m/>
    <m/>
    <n v="1"/>
    <x v="4"/>
    <s v="Y06AWinding insulation failure - overloading (Heating). "/>
    <n v="1"/>
  </r>
  <r>
    <x v="1"/>
    <x v="786"/>
    <s v="ZS Substation Corrective"/>
    <x v="786"/>
    <x v="1201"/>
    <m/>
    <x v="0"/>
    <m/>
    <m/>
    <x v="1"/>
    <x v="50"/>
    <s v="{loss of dielectric strength}"/>
    <s v="(any reason)"/>
    <m/>
    <m/>
    <n v="2"/>
    <x v="4"/>
    <s v="Y06AOil loss of insulation - low electric strength (breakdown kV). "/>
    <n v="1"/>
  </r>
  <r>
    <x v="1"/>
    <x v="786"/>
    <s v="ZS Substation Corrective"/>
    <x v="786"/>
    <x v="1202"/>
    <m/>
    <x v="0"/>
    <m/>
    <m/>
    <x v="1"/>
    <x v="50"/>
    <s v="{loss of dielectric strength}"/>
    <s v="(any reason)"/>
    <m/>
    <m/>
    <n v="2"/>
    <x v="4"/>
    <s v="Y06AOil loss of insulation - moisture contamination. "/>
    <n v="1"/>
  </r>
  <r>
    <x v="1"/>
    <x v="786"/>
    <s v="ZS Substation Corrective"/>
    <x v="786"/>
    <x v="1203"/>
    <m/>
    <x v="0"/>
    <m/>
    <m/>
    <x v="1"/>
    <x v="50"/>
    <s v="{loss of dielectric strength}"/>
    <s v="(any reason)"/>
    <m/>
    <m/>
    <n v="2"/>
    <x v="4"/>
    <s v="Y06AOil loss of insulation - poor oil quality. "/>
    <n v="1"/>
  </r>
  <r>
    <x v="1"/>
    <x v="787"/>
    <s v="ZS Substation Corrective"/>
    <x v="787"/>
    <x v="1205"/>
    <m/>
    <x v="0"/>
    <m/>
    <m/>
    <x v="1"/>
    <x v="26"/>
    <s v="{broken}"/>
    <s v="(any reason)"/>
    <m/>
    <m/>
    <n v="1"/>
    <x v="4"/>
    <s v="Y06BBladder (external) ruptured - pressure relief device fail. "/>
    <n v="1"/>
  </r>
  <r>
    <x v="1"/>
    <x v="787"/>
    <s v="ZS Substation Corrective"/>
    <x v="787"/>
    <x v="1206"/>
    <m/>
    <x v="0"/>
    <m/>
    <m/>
    <x v="1"/>
    <x v="48"/>
    <s v="{broken}"/>
    <s v="(corrosion)"/>
    <m/>
    <m/>
    <n v="1"/>
    <x v="4"/>
    <s v="Y06BPressure relief valve fails to operate - corroded / damaged. "/>
    <n v="1"/>
  </r>
  <r>
    <x v="1"/>
    <x v="787"/>
    <s v="ZS Substation Corrective"/>
    <x v="787"/>
    <x v="1207"/>
    <m/>
    <x v="0"/>
    <m/>
    <m/>
    <x v="1"/>
    <x v="48"/>
    <s v="{broken}"/>
    <s v="(any reason)"/>
    <m/>
    <m/>
    <n v="1"/>
    <x v="4"/>
    <s v="Y06BPressure relief valve fails to operate - jammed "/>
    <n v="1"/>
  </r>
  <r>
    <x v="1"/>
    <x v="788"/>
    <s v="ZS Substation Corrective"/>
    <x v="788"/>
    <x v="1208"/>
    <m/>
    <x v="0"/>
    <m/>
    <m/>
    <x v="1"/>
    <x v="49"/>
    <s v="{blocked}"/>
    <s v="(any reason)"/>
    <m/>
    <m/>
    <n v="1"/>
    <x v="4"/>
    <s v="Y06CRadiator ineffective cooling - fin blocked. "/>
    <n v="1"/>
  </r>
  <r>
    <x v="1"/>
    <x v="788"/>
    <s v="ZS Substation Corrective"/>
    <x v="788"/>
    <x v="1209"/>
    <m/>
    <x v="0"/>
    <m/>
    <m/>
    <x v="1"/>
    <x v="49"/>
    <s v="{broken}"/>
    <s v="(any reason)"/>
    <m/>
    <m/>
    <n v="1"/>
    <x v="4"/>
    <s v="Y06CRadiator ineffective cooling - valve inoperable. "/>
    <n v="1"/>
  </r>
  <r>
    <x v="1"/>
    <x v="789"/>
    <s v="ZS Substation Corrective"/>
    <x v="789"/>
    <x v="1210"/>
    <m/>
    <x v="0"/>
    <m/>
    <m/>
    <x v="1"/>
    <x v="51"/>
    <s v="{broken}"/>
    <s v="(any reason)"/>
    <m/>
    <m/>
    <n v="1"/>
    <x v="4"/>
    <s v="Y06DCore loss of clamping pressure - core shrinkage. "/>
    <n v="1"/>
  </r>
  <r>
    <x v="1"/>
    <x v="789"/>
    <s v="ZS Substation Corrective"/>
    <x v="789"/>
    <x v="1211"/>
    <m/>
    <x v="0"/>
    <m/>
    <m/>
    <x v="1"/>
    <x v="51"/>
    <s v="{broken}"/>
    <s v="(any reason)"/>
    <m/>
    <m/>
    <n v="1"/>
    <x v="4"/>
    <s v="Y06DCore loss of clamping pressure - through fault. "/>
    <n v="1"/>
  </r>
  <r>
    <x v="1"/>
    <x v="789"/>
    <s v="ZS Substation Corrective"/>
    <x v="789"/>
    <x v="1212"/>
    <m/>
    <x v="0"/>
    <m/>
    <m/>
    <x v="1"/>
    <x v="24"/>
    <s v="{broken}"/>
    <s v="(any reason)"/>
    <m/>
    <m/>
    <n v="1"/>
    <x v="4"/>
    <s v="Y06DCore excess noise - lamination loose. "/>
    <n v="1"/>
  </r>
  <r>
    <x v="1"/>
    <x v="789"/>
    <s v="ZS Substation Corrective"/>
    <x v="789"/>
    <x v="1213"/>
    <m/>
    <x v="0"/>
    <m/>
    <m/>
    <x v="1"/>
    <x v="24"/>
    <s v="{broken}"/>
    <s v="(any reason)"/>
    <m/>
    <m/>
    <n v="1"/>
    <x v="4"/>
    <s v="Y06DCore excess noise - loss of core clamping. "/>
    <n v="1"/>
  </r>
  <r>
    <x v="1"/>
    <x v="789"/>
    <s v="ZS Substation Corrective"/>
    <x v="789"/>
    <x v="1214"/>
    <m/>
    <x v="0"/>
    <m/>
    <m/>
    <x v="1"/>
    <x v="24"/>
    <s v="{out of spec}"/>
    <s v="(any reason)"/>
    <m/>
    <m/>
    <n v="1"/>
    <x v="4"/>
    <s v="Y06DCore multiple earth points - core/frame insulation defect. "/>
    <n v="1"/>
  </r>
  <r>
    <x v="1"/>
    <x v="789"/>
    <s v="ZS Substation Corrective"/>
    <x v="789"/>
    <x v="1215"/>
    <m/>
    <x v="0"/>
    <m/>
    <m/>
    <x v="1"/>
    <x v="24"/>
    <s v="{out of spec}"/>
    <s v="(any reason)"/>
    <m/>
    <m/>
    <n v="1"/>
    <x v="4"/>
    <s v="Y06DCore not effectively earthed - burnt off. "/>
    <n v="1"/>
  </r>
  <r>
    <x v="1"/>
    <x v="789"/>
    <s v="ZS Substation Corrective"/>
    <x v="789"/>
    <x v="1216"/>
    <m/>
    <x v="0"/>
    <m/>
    <m/>
    <x v="1"/>
    <x v="24"/>
    <s v="{out of spec}"/>
    <s v="(any reason)"/>
    <m/>
    <m/>
    <n v="1"/>
    <x v="4"/>
    <s v="Y06DCore not effectively earthed - missing / open bond. "/>
    <n v="1"/>
  </r>
  <r>
    <x v="1"/>
    <x v="789"/>
    <s v="ZS Substation Corrective"/>
    <x v="789"/>
    <x v="1217"/>
    <m/>
    <x v="0"/>
    <m/>
    <m/>
    <x v="1"/>
    <x v="52"/>
    <s v="{loss of dielectric strength}"/>
    <s v="(over heating)"/>
    <m/>
    <m/>
    <n v="1"/>
    <x v="4"/>
    <s v="Y06DOil accelerated degredation - excessive oil temperature. "/>
    <n v="1"/>
  </r>
  <r>
    <x v="1"/>
    <x v="790"/>
    <s v="ZS Substation Corrective"/>
    <x v="790"/>
    <x v="1210"/>
    <m/>
    <x v="0"/>
    <m/>
    <m/>
    <x v="1"/>
    <x v="51"/>
    <s v="{broken}"/>
    <s v="(any reason)"/>
    <m/>
    <m/>
    <n v="2"/>
    <x v="2"/>
    <s v="Y06ECore loss of clamping pressure - core shrinkage. "/>
    <n v="1"/>
  </r>
  <r>
    <x v="1"/>
    <x v="790"/>
    <s v="ZS Substation Corrective"/>
    <x v="790"/>
    <x v="1218"/>
    <m/>
    <x v="0"/>
    <m/>
    <m/>
    <x v="1"/>
    <x v="20"/>
    <s v="{damaged}"/>
    <s v="(any reason)"/>
    <m/>
    <m/>
    <n v="1"/>
    <x v="2"/>
    <s v="Y06EWinding no output power - continuity failure. "/>
    <n v="1"/>
  </r>
  <r>
    <x v="1"/>
    <x v="790"/>
    <s v="ZS Substation Corrective"/>
    <x v="790"/>
    <x v="1213"/>
    <m/>
    <x v="0"/>
    <m/>
    <m/>
    <x v="1"/>
    <x v="24"/>
    <s v="{broken}"/>
    <s v="(any reason)"/>
    <m/>
    <m/>
    <n v="2"/>
    <x v="2"/>
    <s v="Y06ECore excess noise - loss of core clamping. "/>
    <n v="1"/>
  </r>
  <r>
    <x v="1"/>
    <x v="790"/>
    <s v="ZS Substation Corrective"/>
    <x v="790"/>
    <x v="1214"/>
    <m/>
    <x v="0"/>
    <m/>
    <m/>
    <x v="1"/>
    <x v="24"/>
    <s v="{out of spec}"/>
    <s v="(any reason)"/>
    <m/>
    <m/>
    <n v="2"/>
    <x v="2"/>
    <s v="Y06ECore multiple earth points - core/frame insulation defect. "/>
    <n v="1"/>
  </r>
  <r>
    <x v="1"/>
    <x v="790"/>
    <s v="ZS Substation Corrective"/>
    <x v="790"/>
    <x v="1198"/>
    <m/>
    <x v="0"/>
    <m/>
    <m/>
    <x v="1"/>
    <x v="22"/>
    <s v="{loss of mechanical strength}"/>
    <s v="(any reason)"/>
    <m/>
    <m/>
    <n v="3"/>
    <x v="2"/>
    <s v="Y06EWinding insulation failure - degradation of paper (Furans Test). "/>
    <n v="1"/>
  </r>
  <r>
    <x v="1"/>
    <x v="790"/>
    <s v="ZS Substation Corrective"/>
    <x v="790"/>
    <x v="1184"/>
    <m/>
    <x v="0"/>
    <m/>
    <m/>
    <x v="1"/>
    <x v="22"/>
    <s v="{loss of dielectric strength}"/>
    <s v="(any reason)"/>
    <m/>
    <m/>
    <n v="2"/>
    <x v="2"/>
    <s v="Y06EWinding insulation failure - degradation of paper. "/>
    <n v="1"/>
  </r>
  <r>
    <x v="1"/>
    <x v="790"/>
    <s v="ZS Substation Corrective"/>
    <x v="790"/>
    <x v="1200"/>
    <m/>
    <x v="0"/>
    <m/>
    <m/>
    <x v="1"/>
    <x v="22"/>
    <s v="{loss of dielectric strength}"/>
    <s v="(any reason)"/>
    <m/>
    <m/>
    <n v="2"/>
    <x v="2"/>
    <s v="Y06EWinding insulation failure - ingress of moisture. "/>
    <n v="1"/>
  </r>
  <r>
    <x v="1"/>
    <x v="790"/>
    <s v="ZS Substation Corrective"/>
    <x v="790"/>
    <x v="1195"/>
    <m/>
    <x v="0"/>
    <m/>
    <m/>
    <x v="1"/>
    <x v="49"/>
    <s v="{broken}"/>
    <s v="(any reason)"/>
    <m/>
    <m/>
    <n v="2"/>
    <x v="2"/>
    <s v="Y06ETank failure to contain oil - leaking fins/radiator. "/>
    <n v="1"/>
  </r>
  <r>
    <x v="1"/>
    <x v="791"/>
    <s v="ZS Substation Corrective"/>
    <x v="791"/>
    <x v="1219"/>
    <m/>
    <x v="0"/>
    <m/>
    <m/>
    <x v="1"/>
    <x v="18"/>
    <s v="{broken}"/>
    <s v="(any reason)"/>
    <m/>
    <m/>
    <n v="1"/>
    <x v="4"/>
    <s v="Y06FOil gauge incorrect indication - blocked sight glass. "/>
    <n v="1"/>
  </r>
  <r>
    <x v="1"/>
    <x v="791"/>
    <s v="ZS Substation Corrective"/>
    <x v="791"/>
    <x v="1220"/>
    <m/>
    <x v="0"/>
    <m/>
    <m/>
    <x v="1"/>
    <x v="18"/>
    <s v="{broken}"/>
    <s v="(any reason)"/>
    <m/>
    <m/>
    <n v="1"/>
    <x v="4"/>
    <s v="Y06FOil gauge incorrect indication - dirty sight glass "/>
    <n v="1"/>
  </r>
  <r>
    <x v="1"/>
    <x v="792"/>
    <s v="ZS Substation Corrective"/>
    <x v="792"/>
    <x v="1221"/>
    <m/>
    <x v="0"/>
    <m/>
    <m/>
    <x v="1"/>
    <x v="26"/>
    <s v="{broken}"/>
    <s v="(any reason)"/>
    <m/>
    <m/>
    <n v="1"/>
    <x v="4"/>
    <s v="Y06GTX breather moisture ingress - cracked or broken cylinder. "/>
    <n v="1"/>
  </r>
  <r>
    <x v="1"/>
    <x v="793"/>
    <s v="ZS Substation Corrective"/>
    <x v="793"/>
    <x v="1222"/>
    <m/>
    <x v="0"/>
    <m/>
    <m/>
    <x v="1"/>
    <x v="26"/>
    <s v="{broken}"/>
    <s v="(any reason)"/>
    <m/>
    <m/>
    <n v="1"/>
    <x v="4"/>
    <s v="Y06HTX breather moisture ingress - EZY dry bottle cracked. "/>
    <n v="1"/>
  </r>
  <r>
    <x v="1"/>
    <x v="793"/>
    <s v="ZS Substation Corrective"/>
    <x v="793"/>
    <x v="1223"/>
    <m/>
    <x v="0"/>
    <m/>
    <m/>
    <x v="1"/>
    <x v="26"/>
    <s v="{not applicable}"/>
    <s v="(any reason)"/>
    <m/>
    <m/>
    <n v="1"/>
    <x v="4"/>
    <s v="Y06HTX breather moisture ingress - silica gel consumed. "/>
    <n v="1"/>
  </r>
  <r>
    <x v="1"/>
    <x v="794"/>
    <s v="ZS Substation Corrective"/>
    <x v="794"/>
    <x v="1224"/>
    <m/>
    <x v="0"/>
    <m/>
    <m/>
    <x v="1"/>
    <x v="18"/>
    <s v="{broken}"/>
    <s v="(any reason)"/>
    <m/>
    <m/>
    <n v="1"/>
    <x v="0"/>
    <m/>
    <m/>
  </r>
  <r>
    <x v="1"/>
    <x v="794"/>
    <s v="ZS Substation Corrective"/>
    <x v="794"/>
    <x v="1225"/>
    <m/>
    <x v="0"/>
    <m/>
    <m/>
    <x v="1"/>
    <x v="18"/>
    <s v="{broken}"/>
    <s v="(any reason)"/>
    <m/>
    <m/>
    <n v="1"/>
    <x v="0"/>
    <m/>
    <m/>
  </r>
  <r>
    <x v="1"/>
    <x v="794"/>
    <s v="ZS Substation Corrective"/>
    <x v="794"/>
    <x v="1226"/>
    <m/>
    <x v="0"/>
    <m/>
    <m/>
    <x v="1"/>
    <x v="18"/>
    <s v="{broken}"/>
    <s v="(any reason)"/>
    <m/>
    <m/>
    <n v="1"/>
    <x v="0"/>
    <m/>
    <m/>
  </r>
  <r>
    <x v="1"/>
    <x v="794"/>
    <s v="ZS Substation Corrective"/>
    <x v="794"/>
    <x v="1227"/>
    <m/>
    <x v="0"/>
    <m/>
    <m/>
    <x v="1"/>
    <x v="18"/>
    <s v="{broken}"/>
    <s v="(any reason)"/>
    <m/>
    <m/>
    <n v="1"/>
    <x v="0"/>
    <m/>
    <m/>
  </r>
  <r>
    <x v="1"/>
    <x v="794"/>
    <s v="ZS Substation Corrective"/>
    <x v="794"/>
    <x v="1228"/>
    <m/>
    <x v="0"/>
    <m/>
    <m/>
    <x v="1"/>
    <x v="18"/>
    <s v="{broken}"/>
    <s v="(any reason)"/>
    <m/>
    <m/>
    <n v="1"/>
    <x v="0"/>
    <m/>
    <m/>
  </r>
  <r>
    <x v="1"/>
    <x v="794"/>
    <s v="ZS Substation Corrective"/>
    <x v="794"/>
    <x v="1229"/>
    <m/>
    <x v="0"/>
    <m/>
    <m/>
    <x v="1"/>
    <x v="18"/>
    <s v="{broken}"/>
    <s v="(any reason)"/>
    <m/>
    <m/>
    <n v="1"/>
    <x v="0"/>
    <m/>
    <m/>
  </r>
  <r>
    <x v="1"/>
    <x v="794"/>
    <s v="ZS Substation Corrective"/>
    <x v="794"/>
    <x v="1230"/>
    <m/>
    <x v="0"/>
    <m/>
    <m/>
    <x v="1"/>
    <x v="53"/>
    <s v="{broken}"/>
    <s v="(any reason)"/>
    <m/>
    <m/>
    <n v="1"/>
    <x v="0"/>
    <m/>
    <m/>
  </r>
  <r>
    <x v="1"/>
    <x v="794"/>
    <s v="ZS Substation Corrective"/>
    <x v="794"/>
    <x v="1231"/>
    <m/>
    <x v="0"/>
    <m/>
    <m/>
    <x v="1"/>
    <x v="53"/>
    <s v="{broken}"/>
    <s v="(any reason)"/>
    <m/>
    <m/>
    <n v="1"/>
    <x v="0"/>
    <m/>
    <m/>
  </r>
  <r>
    <x v="1"/>
    <x v="794"/>
    <s v="ZS Substation Corrective"/>
    <x v="794"/>
    <x v="1232"/>
    <m/>
    <x v="0"/>
    <m/>
    <m/>
    <x v="1"/>
    <x v="53"/>
    <s v="{broken}"/>
    <s v="(any reason)"/>
    <m/>
    <m/>
    <n v="1"/>
    <x v="0"/>
    <m/>
    <m/>
  </r>
  <r>
    <x v="1"/>
    <x v="794"/>
    <s v="ZS Substation Corrective"/>
    <x v="794"/>
    <x v="1233"/>
    <m/>
    <x v="0"/>
    <m/>
    <m/>
    <x v="1"/>
    <x v="53"/>
    <s v="{broken}"/>
    <s v="(any reason)"/>
    <m/>
    <m/>
    <n v="1"/>
    <x v="0"/>
    <m/>
    <m/>
  </r>
  <r>
    <x v="1"/>
    <x v="794"/>
    <s v="ZS Substation Corrective"/>
    <x v="794"/>
    <x v="1234"/>
    <m/>
    <x v="0"/>
    <m/>
    <m/>
    <x v="1"/>
    <x v="53"/>
    <s v="{broken}"/>
    <s v="(any reason)"/>
    <m/>
    <m/>
    <n v="1"/>
    <x v="0"/>
    <m/>
    <m/>
  </r>
  <r>
    <x v="1"/>
    <x v="794"/>
    <s v="ZS Substation Corrective"/>
    <x v="794"/>
    <x v="1235"/>
    <m/>
    <x v="0"/>
    <m/>
    <m/>
    <x v="1"/>
    <x v="53"/>
    <s v="{broken}"/>
    <s v="(any reason)"/>
    <m/>
    <m/>
    <n v="1"/>
    <x v="0"/>
    <m/>
    <m/>
  </r>
  <r>
    <x v="1"/>
    <x v="794"/>
    <s v="ZS Substation Corrective"/>
    <x v="794"/>
    <x v="1236"/>
    <m/>
    <x v="0"/>
    <m/>
    <m/>
    <x v="1"/>
    <x v="53"/>
    <s v="{broken}"/>
    <s v="(any reason)"/>
    <m/>
    <m/>
    <n v="1"/>
    <x v="0"/>
    <m/>
    <m/>
  </r>
  <r>
    <x v="1"/>
    <x v="794"/>
    <s v="ZS Substation Corrective"/>
    <x v="794"/>
    <x v="1237"/>
    <m/>
    <x v="0"/>
    <m/>
    <m/>
    <x v="1"/>
    <x v="53"/>
    <s v="{broken}"/>
    <s v="(any reason)"/>
    <m/>
    <m/>
    <n v="1"/>
    <x v="0"/>
    <m/>
    <m/>
  </r>
  <r>
    <x v="1"/>
    <x v="794"/>
    <s v="ZS Substation Corrective"/>
    <x v="794"/>
    <x v="1238"/>
    <m/>
    <x v="0"/>
    <m/>
    <m/>
    <x v="1"/>
    <x v="53"/>
    <s v="{broken}"/>
    <s v="(any reason)"/>
    <m/>
    <m/>
    <n v="1"/>
    <x v="0"/>
    <m/>
    <m/>
  </r>
  <r>
    <x v="1"/>
    <x v="794"/>
    <s v="ZS Substation Corrective"/>
    <x v="794"/>
    <x v="608"/>
    <m/>
    <x v="0"/>
    <m/>
    <m/>
    <x v="1"/>
    <x v="53"/>
    <s v="{broken}"/>
    <s v="(any reason)"/>
    <m/>
    <m/>
    <n v="3"/>
    <x v="0"/>
    <m/>
    <m/>
  </r>
  <r>
    <x v="1"/>
    <x v="794"/>
    <s v="ZS Substation Corrective"/>
    <x v="794"/>
    <x v="609"/>
    <m/>
    <x v="0"/>
    <m/>
    <m/>
    <x v="1"/>
    <x v="53"/>
    <s v="{broken}"/>
    <s v="(any reason)"/>
    <m/>
    <m/>
    <n v="3"/>
    <x v="0"/>
    <m/>
    <m/>
  </r>
  <r>
    <x v="1"/>
    <x v="794"/>
    <s v="ZS Substation Corrective"/>
    <x v="794"/>
    <x v="1239"/>
    <m/>
    <x v="0"/>
    <m/>
    <m/>
    <x v="1"/>
    <x v="53"/>
    <s v="{broken}"/>
    <s v="(any reason)"/>
    <m/>
    <m/>
    <n v="1"/>
    <x v="0"/>
    <m/>
    <m/>
  </r>
  <r>
    <x v="1"/>
    <x v="794"/>
    <s v="ZS Substation Corrective"/>
    <x v="794"/>
    <x v="536"/>
    <m/>
    <x v="0"/>
    <m/>
    <m/>
    <x v="1"/>
    <x v="53"/>
    <s v="{broken}"/>
    <s v="(any reason)"/>
    <m/>
    <m/>
    <n v="2"/>
    <x v="0"/>
    <m/>
    <m/>
  </r>
  <r>
    <x v="1"/>
    <x v="794"/>
    <s v="ZS Substation Corrective"/>
    <x v="794"/>
    <x v="537"/>
    <m/>
    <x v="0"/>
    <m/>
    <m/>
    <x v="1"/>
    <x v="53"/>
    <s v="{broken}"/>
    <s v="(any reason)"/>
    <m/>
    <m/>
    <n v="2"/>
    <x v="0"/>
    <m/>
    <m/>
  </r>
  <r>
    <x v="1"/>
    <x v="794"/>
    <s v="ZS Substation Corrective"/>
    <x v="794"/>
    <x v="538"/>
    <m/>
    <x v="0"/>
    <m/>
    <m/>
    <x v="1"/>
    <x v="53"/>
    <s v="{broken}"/>
    <s v="(any reason)"/>
    <m/>
    <m/>
    <n v="3"/>
    <x v="0"/>
    <m/>
    <m/>
  </r>
  <r>
    <x v="1"/>
    <x v="794"/>
    <s v="ZS Substation Corrective"/>
    <x v="794"/>
    <x v="539"/>
    <m/>
    <x v="0"/>
    <m/>
    <m/>
    <x v="1"/>
    <x v="53"/>
    <s v="{broken}"/>
    <s v="(any reason)"/>
    <m/>
    <m/>
    <n v="3"/>
    <x v="0"/>
    <m/>
    <m/>
  </r>
  <r>
    <x v="1"/>
    <x v="794"/>
    <s v="ZS Substation Corrective"/>
    <x v="794"/>
    <x v="540"/>
    <m/>
    <x v="0"/>
    <m/>
    <m/>
    <x v="1"/>
    <x v="53"/>
    <s v="{broken}"/>
    <s v="(any reason)"/>
    <m/>
    <m/>
    <n v="4"/>
    <x v="0"/>
    <m/>
    <m/>
  </r>
  <r>
    <x v="1"/>
    <x v="794"/>
    <s v="ZS Substation Corrective"/>
    <x v="794"/>
    <x v="541"/>
    <m/>
    <x v="0"/>
    <m/>
    <m/>
    <x v="1"/>
    <x v="53"/>
    <s v="{broken}"/>
    <s v="(any reason)"/>
    <m/>
    <m/>
    <n v="5"/>
    <x v="0"/>
    <m/>
    <m/>
  </r>
  <r>
    <x v="1"/>
    <x v="794"/>
    <s v="ZS Substation Corrective"/>
    <x v="794"/>
    <x v="542"/>
    <m/>
    <x v="0"/>
    <m/>
    <m/>
    <x v="1"/>
    <x v="53"/>
    <s v="{broken}"/>
    <s v="(any reason)"/>
    <m/>
    <m/>
    <n v="3"/>
    <x v="0"/>
    <m/>
    <m/>
  </r>
  <r>
    <x v="1"/>
    <x v="795"/>
    <s v="ZS Substation Corrective"/>
    <x v="795"/>
    <x v="1240"/>
    <m/>
    <x v="0"/>
    <m/>
    <m/>
    <x v="1"/>
    <x v="26"/>
    <s v="{broken}"/>
    <s v="(any reason)"/>
    <m/>
    <m/>
    <n v="1"/>
    <x v="4"/>
    <s v="Y06YTX ancilliary components excess noise - loose components. "/>
    <n v="1"/>
  </r>
  <r>
    <x v="1"/>
    <x v="796"/>
    <s v="ZS Substation Preventative"/>
    <x v="796"/>
    <x v="0"/>
    <m/>
    <x v="0"/>
    <m/>
    <m/>
    <x v="1"/>
    <x v="1"/>
    <m/>
    <m/>
    <m/>
    <m/>
    <n v="0"/>
    <x v="1"/>
    <s v="Z099"/>
    <n v="1"/>
  </r>
  <r>
    <x v="1"/>
    <x v="797"/>
    <s v="ZS Substation Preventative"/>
    <x v="797"/>
    <x v="0"/>
    <m/>
    <x v="0"/>
    <m/>
    <m/>
    <x v="1"/>
    <x v="1"/>
    <m/>
    <m/>
    <m/>
    <m/>
    <n v="0"/>
    <x v="1"/>
    <s v="Z096"/>
    <n v="1"/>
  </r>
  <r>
    <x v="1"/>
    <x v="798"/>
    <s v="ZS Substation Preventative"/>
    <x v="798"/>
    <x v="0"/>
    <m/>
    <x v="0"/>
    <m/>
    <m/>
    <x v="1"/>
    <x v="1"/>
    <m/>
    <m/>
    <m/>
    <m/>
    <n v="0"/>
    <x v="1"/>
    <s v="Z097"/>
    <n v="1"/>
  </r>
  <r>
    <x v="1"/>
    <x v="799"/>
    <s v="ZS Substation Preventative"/>
    <x v="799"/>
    <x v="0"/>
    <m/>
    <x v="0"/>
    <m/>
    <m/>
    <x v="1"/>
    <x v="1"/>
    <m/>
    <m/>
    <m/>
    <m/>
    <n v="0"/>
    <x v="1"/>
    <s v="Z098"/>
    <n v="1"/>
  </r>
  <r>
    <x v="1"/>
    <x v="800"/>
    <s v="ZS Substation Preventative"/>
    <x v="800"/>
    <x v="0"/>
    <m/>
    <x v="0"/>
    <m/>
    <m/>
    <x v="0"/>
    <x v="0"/>
    <m/>
    <m/>
    <m/>
    <m/>
    <n v="0"/>
    <x v="0"/>
    <s v="Z113"/>
    <e v="#N/A"/>
  </r>
  <r>
    <x v="1"/>
    <x v="801"/>
    <s v="ZS Substation Preventative"/>
    <x v="801"/>
    <x v="0"/>
    <m/>
    <x v="0"/>
    <m/>
    <m/>
    <x v="0"/>
    <x v="0"/>
    <m/>
    <m/>
    <m/>
    <m/>
    <n v="0"/>
    <x v="0"/>
    <s v="Z114"/>
    <e v="#N/A"/>
  </r>
  <r>
    <x v="1"/>
    <x v="802"/>
    <s v="ZS Substation Preventative"/>
    <x v="802"/>
    <x v="0"/>
    <m/>
    <x v="0"/>
    <m/>
    <m/>
    <x v="0"/>
    <x v="0"/>
    <m/>
    <m/>
    <m/>
    <m/>
    <n v="0"/>
    <x v="0"/>
    <s v="Z116"/>
    <e v="#N/A"/>
  </r>
  <r>
    <x v="1"/>
    <x v="803"/>
    <s v="ZS Substation Preventative"/>
    <x v="803"/>
    <x v="0"/>
    <m/>
    <x v="0"/>
    <m/>
    <m/>
    <x v="0"/>
    <x v="0"/>
    <m/>
    <m/>
    <m/>
    <m/>
    <n v="0"/>
    <x v="0"/>
    <s v="Z233"/>
    <e v="#N/A"/>
  </r>
  <r>
    <x v="1"/>
    <x v="804"/>
    <s v="ZS Substation Preventative"/>
    <x v="804"/>
    <x v="0"/>
    <m/>
    <x v="0"/>
    <m/>
    <m/>
    <x v="0"/>
    <x v="0"/>
    <m/>
    <m/>
    <m/>
    <m/>
    <n v="0"/>
    <x v="0"/>
    <s v="Z118"/>
    <e v="#N/A"/>
  </r>
  <r>
    <x v="1"/>
    <x v="805"/>
    <s v="ZS Substation Preventative"/>
    <x v="805"/>
    <x v="0"/>
    <m/>
    <x v="0"/>
    <m/>
    <m/>
    <x v="0"/>
    <x v="0"/>
    <m/>
    <m/>
    <m/>
    <m/>
    <n v="0"/>
    <x v="0"/>
    <s v="Z117"/>
    <e v="#N/A"/>
  </r>
  <r>
    <x v="1"/>
    <x v="767"/>
    <s v="ZS Substation Corrective"/>
    <x v="767"/>
    <x v="1241"/>
    <s v="X0SC"/>
    <x v="0"/>
    <m/>
    <m/>
    <x v="4"/>
    <x v="39"/>
    <s v="{misaligned}"/>
    <s v="(any reason)"/>
    <m/>
    <m/>
    <n v="1"/>
    <x v="0"/>
    <s v="Y028X0SC"/>
    <s v="SB019902"/>
  </r>
  <r>
    <x v="1"/>
    <x v="767"/>
    <s v="ZS Substation Corrective"/>
    <x v="767"/>
    <x v="1242"/>
    <s v="X0SD"/>
    <x v="0"/>
    <m/>
    <m/>
    <x v="4"/>
    <x v="39"/>
    <s v="{broken}"/>
    <s v="(any reason)"/>
    <m/>
    <m/>
    <n v="1"/>
    <x v="0"/>
    <s v="Y028X0SD"/>
    <s v="SB019902"/>
  </r>
  <r>
    <x v="1"/>
    <x v="767"/>
    <s v="ZS Substation Corrective"/>
    <x v="767"/>
    <x v="1243"/>
    <s v="X0SE"/>
    <x v="0"/>
    <m/>
    <m/>
    <x v="4"/>
    <x v="39"/>
    <s v="{broken}"/>
    <s v="(any reason)"/>
    <m/>
    <m/>
    <n v="1"/>
    <x v="0"/>
    <s v="Y028X0SE"/>
    <s v="SB019902"/>
  </r>
  <r>
    <x v="1"/>
    <x v="767"/>
    <s v="ZS Substation Corrective"/>
    <x v="767"/>
    <x v="1244"/>
    <s v="X0SK"/>
    <x v="0"/>
    <m/>
    <m/>
    <x v="4"/>
    <x v="39"/>
    <s v="{broken}"/>
    <s v="(any reason)"/>
    <m/>
    <m/>
    <n v="1"/>
    <x v="0"/>
    <s v="Y028X0SK"/>
    <s v="SB019902"/>
  </r>
  <r>
    <x v="1"/>
    <x v="806"/>
    <s v="ZS Substation Corrective"/>
    <x v="806"/>
    <x v="1125"/>
    <s v="X09Z"/>
    <x v="0"/>
    <m/>
    <m/>
    <x v="4"/>
    <x v="41"/>
    <s v="{broken}"/>
    <s v="(any reason)"/>
    <m/>
    <m/>
    <n v="2"/>
    <x v="0"/>
    <s v="Y029X09Z"/>
    <s v="SB019902"/>
  </r>
  <r>
    <x v="1"/>
    <x v="807"/>
    <s v="ZS Substation Corrective"/>
    <x v="807"/>
    <x v="1245"/>
    <s v="X0M5"/>
    <x v="0"/>
    <m/>
    <m/>
    <x v="4"/>
    <x v="54"/>
    <s v="{loose}"/>
    <s v="(any reason)"/>
    <m/>
    <m/>
    <n v="1"/>
    <x v="0"/>
    <s v="Y02SX0M5"/>
    <s v="SB019901"/>
  </r>
  <r>
    <x v="1"/>
    <x v="808"/>
    <s v="ZS Substation Corrective"/>
    <x v="808"/>
    <x v="1246"/>
    <s v="X02N"/>
    <x v="0"/>
    <m/>
    <m/>
    <x v="4"/>
    <x v="29"/>
    <s v="{broken}"/>
    <s v="(any reason)"/>
    <m/>
    <m/>
    <n v="1"/>
    <x v="0"/>
    <s v="Y02TX02N"/>
    <s v="SB019901"/>
  </r>
  <r>
    <x v="1"/>
    <x v="808"/>
    <s v="ZS Substation Corrective"/>
    <x v="808"/>
    <x v="1247"/>
    <s v="X0E0"/>
    <x v="0"/>
    <m/>
    <m/>
    <x v="4"/>
    <x v="27"/>
    <s v="{broken}"/>
    <s v="(wildlife)"/>
    <m/>
    <m/>
    <n v="1"/>
    <x v="0"/>
    <s v="Y02TX0E0"/>
    <s v="SB019901"/>
  </r>
  <r>
    <x v="1"/>
    <x v="809"/>
    <s v="ZS Substation Corrective"/>
    <x v="809"/>
    <x v="1248"/>
    <s v="X0DN"/>
    <x v="0"/>
    <m/>
    <m/>
    <x v="4"/>
    <x v="27"/>
    <s v="{broken}"/>
    <s v="(any reason)"/>
    <m/>
    <m/>
    <n v="1"/>
    <x v="0"/>
    <s v="Y02UX0DN"/>
    <s v="SB019901"/>
  </r>
  <r>
    <x v="1"/>
    <x v="453"/>
    <s v="ZS Substation Corrective"/>
    <x v="453"/>
    <x v="1249"/>
    <s v="X10V"/>
    <x v="0"/>
    <m/>
    <m/>
    <x v="4"/>
    <x v="28"/>
    <s v="{tracking}"/>
    <s v="(surface contamination)"/>
    <m/>
    <m/>
    <n v="1"/>
    <x v="0"/>
    <s v="Y07WX10V"/>
    <s v="SB019901"/>
  </r>
  <r>
    <x v="1"/>
    <x v="453"/>
    <s v="ZS Substation Corrective"/>
    <x v="453"/>
    <x v="1250"/>
    <s v="X10W"/>
    <x v="0"/>
    <m/>
    <m/>
    <x v="4"/>
    <x v="28"/>
    <s v="{loss of dielectric strength}"/>
    <s v="(any reason)"/>
    <m/>
    <m/>
    <n v="1"/>
    <x v="0"/>
    <s v="Y07WX10W"/>
    <s v="SB019901"/>
  </r>
  <r>
    <x v="1"/>
    <x v="453"/>
    <s v="ZS Substation Corrective"/>
    <x v="453"/>
    <x v="1251"/>
    <s v="X10X"/>
    <x v="0"/>
    <m/>
    <m/>
    <x v="4"/>
    <x v="28"/>
    <s v="{high resistance}"/>
    <s v="(build up of material)"/>
    <m/>
    <m/>
    <n v="1"/>
    <x v="0"/>
    <s v="Y07WX10X"/>
    <s v="SB019901"/>
  </r>
  <r>
    <x v="1"/>
    <x v="453"/>
    <s v="ZS Substation Corrective"/>
    <x v="453"/>
    <x v="1252"/>
    <s v="X10Y"/>
    <x v="0"/>
    <m/>
    <m/>
    <x v="4"/>
    <x v="28"/>
    <s v="{loose}"/>
    <s v="(any reason)"/>
    <m/>
    <m/>
    <n v="1"/>
    <x v="0"/>
    <s v="Y07WX10Y"/>
    <s v="SB019901"/>
  </r>
  <r>
    <x v="1"/>
    <x v="453"/>
    <s v="ZS Substation Corrective"/>
    <x v="453"/>
    <x v="1253"/>
    <s v="X10Z"/>
    <x v="0"/>
    <m/>
    <m/>
    <x v="4"/>
    <x v="28"/>
    <s v="{tracking}"/>
    <s v="(surface contamination)"/>
    <m/>
    <m/>
    <n v="1"/>
    <x v="0"/>
    <s v="Y07WX10Z"/>
    <s v="SB019901"/>
  </r>
  <r>
    <x v="1"/>
    <x v="459"/>
    <s v="ZS Substation Corrective"/>
    <x v="459"/>
    <x v="1254"/>
    <s v="X01X"/>
    <x v="0"/>
    <m/>
    <m/>
    <x v="4"/>
    <x v="41"/>
    <s v="{broken}"/>
    <s v="(any reason)"/>
    <m/>
    <m/>
    <n v="1"/>
    <x v="0"/>
    <s v="Y07TX01X"/>
    <s v="SB019901"/>
  </r>
  <r>
    <x v="1"/>
    <x v="810"/>
    <s v="ZS Substation Corrective"/>
    <x v="810"/>
    <x v="1255"/>
    <s v="X0Q5"/>
    <x v="0"/>
    <m/>
    <m/>
    <x v="0"/>
    <x v="0"/>
    <m/>
    <m/>
    <m/>
    <m/>
    <n v="1"/>
    <x v="0"/>
    <s v="Y06MX0Q5"/>
    <s v="VR029901"/>
  </r>
  <r>
    <x v="1"/>
    <x v="811"/>
    <s v="ZS Substation Corrective"/>
    <x v="811"/>
    <x v="1256"/>
    <s v="X0UU"/>
    <x v="0"/>
    <m/>
    <m/>
    <x v="0"/>
    <x v="0"/>
    <m/>
    <m/>
    <m/>
    <m/>
    <n v="1"/>
    <x v="0"/>
    <s v="Y06NX0UU"/>
    <s v="VR029901"/>
  </r>
  <r>
    <x v="1"/>
    <x v="812"/>
    <s v="ZS Substation Corrective"/>
    <x v="812"/>
    <x v="1257"/>
    <s v="X036"/>
    <x v="0"/>
    <m/>
    <m/>
    <x v="0"/>
    <x v="0"/>
    <m/>
    <m/>
    <m/>
    <m/>
    <n v="1"/>
    <x v="0"/>
    <s v="Y075X036"/>
    <s v="VT059901"/>
  </r>
  <r>
    <x v="1"/>
    <x v="812"/>
    <s v="ZS Substation Corrective"/>
    <x v="812"/>
    <x v="229"/>
    <s v="X11Y"/>
    <x v="0"/>
    <m/>
    <m/>
    <x v="0"/>
    <x v="0"/>
    <m/>
    <m/>
    <m/>
    <m/>
    <n v="4"/>
    <x v="0"/>
    <s v="Y075X11Y"/>
    <s v="VT039901"/>
  </r>
  <r>
    <x v="1"/>
    <x v="812"/>
    <s v="ZS Substation Corrective"/>
    <x v="812"/>
    <x v="230"/>
    <s v="X11Z"/>
    <x v="0"/>
    <m/>
    <m/>
    <x v="0"/>
    <x v="0"/>
    <m/>
    <m/>
    <m/>
    <m/>
    <n v="4"/>
    <x v="0"/>
    <s v="Y075X11Z"/>
    <s v="VT039901"/>
  </r>
  <r>
    <x v="1"/>
    <x v="812"/>
    <s v="ZS Substation Corrective"/>
    <x v="812"/>
    <x v="231"/>
    <s v="X120"/>
    <x v="0"/>
    <m/>
    <m/>
    <x v="0"/>
    <x v="0"/>
    <m/>
    <m/>
    <m/>
    <m/>
    <n v="3"/>
    <x v="0"/>
    <s v="Y075X120"/>
    <s v="VT039901"/>
  </r>
  <r>
    <x v="1"/>
    <x v="812"/>
    <s v="ZS Substation Corrective"/>
    <x v="812"/>
    <x v="234"/>
    <s v="X126"/>
    <x v="0"/>
    <m/>
    <m/>
    <x v="0"/>
    <x v="0"/>
    <m/>
    <m/>
    <m/>
    <m/>
    <n v="2"/>
    <x v="0"/>
    <s v="Y075X126"/>
    <s v="VT039901"/>
  </r>
  <r>
    <x v="1"/>
    <x v="812"/>
    <s v="ZS Substation Corrective"/>
    <x v="812"/>
    <x v="235"/>
    <s v="X129"/>
    <x v="0"/>
    <m/>
    <m/>
    <x v="0"/>
    <x v="0"/>
    <m/>
    <m/>
    <m/>
    <m/>
    <n v="2"/>
    <x v="0"/>
    <s v="Y075X129"/>
    <s v="VT059901"/>
  </r>
  <r>
    <x v="1"/>
    <x v="812"/>
    <s v="ZS Substation Corrective"/>
    <x v="812"/>
    <x v="236"/>
    <s v="X12B"/>
    <x v="0"/>
    <m/>
    <m/>
    <x v="0"/>
    <x v="0"/>
    <m/>
    <m/>
    <m/>
    <m/>
    <n v="2"/>
    <x v="0"/>
    <s v="Y075X12B"/>
    <s v="VT029901"/>
  </r>
  <r>
    <x v="1"/>
    <x v="812"/>
    <s v="ZS Substation Corrective"/>
    <x v="812"/>
    <x v="237"/>
    <s v="X12C"/>
    <x v="0"/>
    <m/>
    <m/>
    <x v="0"/>
    <x v="0"/>
    <m/>
    <m/>
    <m/>
    <m/>
    <n v="2"/>
    <x v="0"/>
    <s v="Y075X12C"/>
    <s v="VT029901"/>
  </r>
  <r>
    <x v="1"/>
    <x v="812"/>
    <s v="ZS Substation Corrective"/>
    <x v="812"/>
    <x v="238"/>
    <s v="X12D"/>
    <x v="0"/>
    <m/>
    <m/>
    <x v="0"/>
    <x v="0"/>
    <m/>
    <m/>
    <m/>
    <m/>
    <n v="2"/>
    <x v="0"/>
    <s v="Y075X12D"/>
    <s v="VT029901"/>
  </r>
  <r>
    <x v="1"/>
    <x v="812"/>
    <s v="ZS Substation Corrective"/>
    <x v="812"/>
    <x v="1258"/>
    <s v="X0DY"/>
    <x v="0"/>
    <m/>
    <m/>
    <x v="0"/>
    <x v="0"/>
    <m/>
    <m/>
    <m/>
    <m/>
    <n v="1"/>
    <x v="0"/>
    <s v="Y075X0DY"/>
    <s v="VT049901"/>
  </r>
  <r>
    <x v="1"/>
    <x v="812"/>
    <s v="ZS Substation Corrective"/>
    <x v="812"/>
    <x v="239"/>
    <s v="X12F"/>
    <x v="0"/>
    <m/>
    <m/>
    <x v="0"/>
    <x v="0"/>
    <m/>
    <m/>
    <m/>
    <m/>
    <n v="2"/>
    <x v="0"/>
    <s v="Y075X12F"/>
    <s v="VT039901"/>
  </r>
  <r>
    <x v="1"/>
    <x v="812"/>
    <s v="ZS Substation Corrective"/>
    <x v="812"/>
    <x v="240"/>
    <s v="X12V"/>
    <x v="0"/>
    <m/>
    <m/>
    <x v="0"/>
    <x v="0"/>
    <m/>
    <m/>
    <m/>
    <m/>
    <n v="3"/>
    <x v="0"/>
    <s v="Y075X12V"/>
    <s v="VT039901"/>
  </r>
  <r>
    <x v="1"/>
    <x v="812"/>
    <s v="ZS Substation Corrective"/>
    <x v="812"/>
    <x v="241"/>
    <s v="X12G"/>
    <x v="0"/>
    <m/>
    <m/>
    <x v="0"/>
    <x v="0"/>
    <m/>
    <m/>
    <m/>
    <m/>
    <n v="2"/>
    <x v="0"/>
    <s v="Y075X12G"/>
    <s v="VT029901"/>
  </r>
  <r>
    <x v="1"/>
    <x v="812"/>
    <s v="ZS Substation Corrective"/>
    <x v="812"/>
    <x v="1259"/>
    <s v="X0DZ"/>
    <x v="0"/>
    <m/>
    <m/>
    <x v="0"/>
    <x v="0"/>
    <m/>
    <m/>
    <m/>
    <m/>
    <n v="1"/>
    <x v="0"/>
    <s v="Y075X0DZ"/>
    <s v="VT059901"/>
  </r>
  <r>
    <x v="1"/>
    <x v="812"/>
    <s v="ZS Substation Corrective"/>
    <x v="812"/>
    <x v="483"/>
    <s v="X12X"/>
    <x v="0"/>
    <m/>
    <m/>
    <x v="0"/>
    <x v="0"/>
    <m/>
    <m/>
    <m/>
    <m/>
    <n v="3"/>
    <x v="0"/>
    <s v="Y075X12X"/>
    <s v="VT059901"/>
  </r>
  <r>
    <x v="1"/>
    <x v="812"/>
    <s v="ZS Substation Corrective"/>
    <x v="812"/>
    <x v="242"/>
    <s v="X12J"/>
    <x v="0"/>
    <m/>
    <m/>
    <x v="0"/>
    <x v="0"/>
    <m/>
    <m/>
    <m/>
    <m/>
    <n v="4"/>
    <x v="0"/>
    <s v="Y075X12J"/>
    <s v="VT039901"/>
  </r>
  <r>
    <x v="1"/>
    <x v="812"/>
    <s v="ZS Substation Corrective"/>
    <x v="812"/>
    <x v="243"/>
    <s v="X12K"/>
    <x v="0"/>
    <m/>
    <m/>
    <x v="0"/>
    <x v="0"/>
    <m/>
    <m/>
    <m/>
    <m/>
    <n v="3"/>
    <x v="0"/>
    <s v="Y075X12K"/>
    <s v="VT039901"/>
  </r>
  <r>
    <x v="1"/>
    <x v="812"/>
    <s v="ZS Substation Corrective"/>
    <x v="812"/>
    <x v="475"/>
    <s v="X12L"/>
    <x v="0"/>
    <m/>
    <m/>
    <x v="0"/>
    <x v="0"/>
    <m/>
    <m/>
    <m/>
    <m/>
    <n v="3"/>
    <x v="0"/>
    <s v="Y075X12L"/>
    <s v="VT059901"/>
  </r>
  <r>
    <x v="1"/>
    <x v="812"/>
    <s v="ZS Substation Corrective"/>
    <x v="812"/>
    <x v="729"/>
    <s v="X0XL"/>
    <x v="0"/>
    <m/>
    <m/>
    <x v="0"/>
    <x v="0"/>
    <m/>
    <m/>
    <m/>
    <m/>
    <n v="2"/>
    <x v="0"/>
    <s v="Y075X0XL"/>
    <s v="VT029901"/>
  </r>
  <r>
    <x v="1"/>
    <x v="812"/>
    <s v="ZS Substation Corrective"/>
    <x v="812"/>
    <x v="1260"/>
    <s v="X11X"/>
    <x v="0"/>
    <m/>
    <m/>
    <x v="0"/>
    <x v="0"/>
    <m/>
    <m/>
    <m/>
    <m/>
    <n v="1"/>
    <x v="0"/>
    <s v="Y075X11X"/>
    <s v="VT029901"/>
  </r>
  <r>
    <x v="1"/>
    <x v="812"/>
    <s v="ZS Substation Corrective"/>
    <x v="812"/>
    <x v="1261"/>
    <s v="X0XP"/>
    <x v="0"/>
    <m/>
    <m/>
    <x v="0"/>
    <x v="0"/>
    <m/>
    <m/>
    <m/>
    <m/>
    <n v="1"/>
    <x v="0"/>
    <s v="Y075X0XP"/>
    <s v="VT059901"/>
  </r>
  <r>
    <x v="1"/>
    <x v="813"/>
    <s v="ZS Substation Corrective"/>
    <x v="813"/>
    <x v="1262"/>
    <s v="X002"/>
    <x v="0"/>
    <m/>
    <m/>
    <x v="0"/>
    <x v="0"/>
    <m/>
    <m/>
    <m/>
    <m/>
    <n v="1"/>
    <x v="0"/>
    <s v="Y06PX002"/>
    <s v="VR029901"/>
  </r>
  <r>
    <x v="1"/>
    <x v="813"/>
    <s v="ZS Substation Corrective"/>
    <x v="813"/>
    <x v="1263"/>
    <s v="X0EY"/>
    <x v="0"/>
    <m/>
    <m/>
    <x v="0"/>
    <x v="0"/>
    <m/>
    <m/>
    <m/>
    <m/>
    <n v="1"/>
    <x v="0"/>
    <s v="Y06PX0EY"/>
    <s v="VR029901"/>
  </r>
  <r>
    <x v="1"/>
    <x v="813"/>
    <s v="ZS Substation Corrective"/>
    <x v="813"/>
    <x v="1264"/>
    <s v="X0PX"/>
    <x v="0"/>
    <m/>
    <m/>
    <x v="0"/>
    <x v="0"/>
    <m/>
    <m/>
    <m/>
    <m/>
    <n v="1"/>
    <x v="0"/>
    <s v="Y06PX0PX"/>
    <s v="VR029901"/>
  </r>
  <r>
    <x v="1"/>
    <x v="813"/>
    <s v="ZS Substation Corrective"/>
    <x v="813"/>
    <x v="1265"/>
    <s v="X0PY"/>
    <x v="0"/>
    <m/>
    <m/>
    <x v="0"/>
    <x v="0"/>
    <m/>
    <m/>
    <m/>
    <m/>
    <n v="1"/>
    <x v="0"/>
    <s v="Y06PX0PY"/>
    <s v="VR029901"/>
  </r>
  <r>
    <x v="1"/>
    <x v="813"/>
    <s v="ZS Substation Corrective"/>
    <x v="813"/>
    <x v="1266"/>
    <s v="X0Q3"/>
    <x v="0"/>
    <m/>
    <m/>
    <x v="0"/>
    <x v="0"/>
    <m/>
    <m/>
    <m/>
    <m/>
    <n v="1"/>
    <x v="0"/>
    <s v="Y06PX0Q3"/>
    <s v="VR029901"/>
  </r>
  <r>
    <x v="1"/>
    <x v="813"/>
    <s v="ZS Substation Corrective"/>
    <x v="813"/>
    <x v="251"/>
    <s v="X12R"/>
    <x v="0"/>
    <m/>
    <m/>
    <x v="0"/>
    <x v="0"/>
    <m/>
    <m/>
    <m/>
    <m/>
    <n v="2"/>
    <x v="0"/>
    <s v="Y06PX12R"/>
    <s v="VR029901"/>
  </r>
  <r>
    <x v="1"/>
    <x v="814"/>
    <s v="ZS Substation Preventative"/>
    <x v="814"/>
    <x v="0"/>
    <m/>
    <x v="0"/>
    <m/>
    <m/>
    <x v="0"/>
    <x v="0"/>
    <m/>
    <m/>
    <m/>
    <m/>
    <n v="0"/>
    <x v="0"/>
    <s v="Z152"/>
    <e v="#N/A"/>
  </r>
  <r>
    <x v="1"/>
    <x v="815"/>
    <s v="ZS Substation Preventative"/>
    <x v="815"/>
    <x v="0"/>
    <m/>
    <x v="0"/>
    <m/>
    <m/>
    <x v="0"/>
    <x v="0"/>
    <m/>
    <m/>
    <m/>
    <m/>
    <n v="0"/>
    <x v="0"/>
    <s v="Z153"/>
    <e v="#N/A"/>
  </r>
  <r>
    <x v="1"/>
    <x v="816"/>
    <s v="ZS Substation Preventative"/>
    <x v="816"/>
    <x v="0"/>
    <m/>
    <x v="0"/>
    <m/>
    <m/>
    <x v="0"/>
    <x v="0"/>
    <m/>
    <m/>
    <m/>
    <m/>
    <n v="0"/>
    <x v="0"/>
    <s v="Z154"/>
    <e v="#N/A"/>
  </r>
  <r>
    <x v="0"/>
    <x v="817"/>
    <s v="ZS Substation Corrective"/>
    <x v="817"/>
    <x v="0"/>
    <m/>
    <x v="0"/>
    <m/>
    <m/>
    <x v="0"/>
    <x v="0"/>
    <m/>
    <m/>
    <m/>
    <m/>
    <n v="0"/>
    <x v="0"/>
    <s v="VR1"/>
    <e v="#N/A"/>
  </r>
  <r>
    <x v="0"/>
    <x v="818"/>
    <s v="ZS Substation Corrective"/>
    <x v="818"/>
    <x v="0"/>
    <m/>
    <x v="0"/>
    <m/>
    <m/>
    <x v="0"/>
    <x v="0"/>
    <m/>
    <m/>
    <m/>
    <m/>
    <n v="0"/>
    <x v="0"/>
    <s v="VR3"/>
    <e v="#N/A"/>
  </r>
  <r>
    <x v="1"/>
    <x v="819"/>
    <s v="ZS Substation Corrective"/>
    <x v="819"/>
    <x v="1267"/>
    <s v="X0XD"/>
    <x v="0"/>
    <m/>
    <m/>
    <x v="0"/>
    <x v="0"/>
    <m/>
    <m/>
    <m/>
    <m/>
    <n v="1"/>
    <x v="0"/>
    <s v="Y07VX0XD"/>
    <s v="PC012202"/>
  </r>
  <r>
    <x v="1"/>
    <x v="819"/>
    <s v="ZS Substation Corrective"/>
    <x v="819"/>
    <x v="1268"/>
    <s v="X0XE"/>
    <x v="0"/>
    <m/>
    <m/>
    <x v="0"/>
    <x v="0"/>
    <m/>
    <m/>
    <m/>
    <m/>
    <n v="1"/>
    <x v="0"/>
    <s v="Y07VX0XE"/>
    <s v="VR029901"/>
  </r>
  <r>
    <x v="1"/>
    <x v="820"/>
    <s v="ZS Substation Corrective"/>
    <x v="820"/>
    <x v="1268"/>
    <s v="X0XE"/>
    <x v="0"/>
    <m/>
    <m/>
    <x v="0"/>
    <x v="0"/>
    <m/>
    <m/>
    <m/>
    <m/>
    <n v="2"/>
    <x v="0"/>
    <s v="Y06QX0XE"/>
    <s v="VR029901"/>
  </r>
  <r>
    <x v="1"/>
    <x v="821"/>
    <s v="ZS Substation Preventative"/>
    <x v="821"/>
    <x v="0"/>
    <m/>
    <x v="0"/>
    <m/>
    <m/>
    <x v="0"/>
    <x v="0"/>
    <m/>
    <m/>
    <m/>
    <m/>
    <n v="0"/>
    <x v="0"/>
    <s v="Z155"/>
    <e v="#N/A"/>
  </r>
  <r>
    <x v="1"/>
    <x v="822"/>
    <s v="ZS Substation Preventative"/>
    <x v="822"/>
    <x v="0"/>
    <m/>
    <x v="0"/>
    <m/>
    <m/>
    <x v="0"/>
    <x v="0"/>
    <m/>
    <m/>
    <m/>
    <m/>
    <n v="0"/>
    <x v="0"/>
    <s v="Z156"/>
    <e v="#N/A"/>
  </r>
  <r>
    <x v="1"/>
    <x v="823"/>
    <s v="ZS Substation Preventative"/>
    <x v="823"/>
    <x v="0"/>
    <m/>
    <x v="0"/>
    <m/>
    <m/>
    <x v="0"/>
    <x v="0"/>
    <m/>
    <m/>
    <m/>
    <m/>
    <n v="0"/>
    <x v="0"/>
    <s v="Z228"/>
    <e v="#N/A"/>
  </r>
  <r>
    <x v="1"/>
    <x v="824"/>
    <s v="ZS Substation Preventative"/>
    <x v="824"/>
    <x v="0"/>
    <m/>
    <x v="0"/>
    <m/>
    <m/>
    <x v="0"/>
    <x v="0"/>
    <m/>
    <m/>
    <m/>
    <m/>
    <n v="0"/>
    <x v="0"/>
    <s v="Z157"/>
    <e v="#N/A"/>
  </r>
  <r>
    <x v="1"/>
    <x v="825"/>
    <s v="ZS Substation Preventative"/>
    <x v="825"/>
    <x v="0"/>
    <m/>
    <x v="0"/>
    <m/>
    <m/>
    <x v="0"/>
    <x v="0"/>
    <m/>
    <m/>
    <m/>
    <m/>
    <n v="0"/>
    <x v="0"/>
    <s v="Z229"/>
    <e v="#N/A"/>
  </r>
  <r>
    <x v="1"/>
    <x v="826"/>
    <s v="ZS Substation Preventative"/>
    <x v="826"/>
    <x v="0"/>
    <m/>
    <x v="0"/>
    <m/>
    <m/>
    <x v="0"/>
    <x v="0"/>
    <m/>
    <m/>
    <m/>
    <m/>
    <n v="0"/>
    <x v="0"/>
    <s v="Z158"/>
    <e v="#N/A"/>
  </r>
  <r>
    <x v="0"/>
    <x v="827"/>
    <s v="ZS Substation Corrective"/>
    <x v="827"/>
    <x v="0"/>
    <m/>
    <x v="0"/>
    <m/>
    <m/>
    <x v="0"/>
    <x v="0"/>
    <m/>
    <m/>
    <m/>
    <m/>
    <n v="0"/>
    <x v="0"/>
    <s v="VT8"/>
    <e v="#N/A"/>
  </r>
  <r>
    <x v="0"/>
    <x v="828"/>
    <s v="ZS Substation Corrective"/>
    <x v="828"/>
    <x v="0"/>
    <m/>
    <x v="0"/>
    <m/>
    <m/>
    <x v="0"/>
    <x v="0"/>
    <m/>
    <m/>
    <m/>
    <m/>
    <n v="0"/>
    <x v="0"/>
    <s v="VT1"/>
    <e v="#N/A"/>
  </r>
  <r>
    <x v="0"/>
    <x v="829"/>
    <s v="ZS Substation Corrective"/>
    <x v="829"/>
    <x v="0"/>
    <m/>
    <x v="0"/>
    <m/>
    <m/>
    <x v="0"/>
    <x v="0"/>
    <m/>
    <m/>
    <m/>
    <m/>
    <n v="0"/>
    <x v="0"/>
    <s v="VT2"/>
    <e v="#N/A"/>
  </r>
  <r>
    <x v="0"/>
    <x v="830"/>
    <s v="ZS Substation Corrective"/>
    <x v="830"/>
    <x v="0"/>
    <m/>
    <x v="0"/>
    <m/>
    <m/>
    <x v="0"/>
    <x v="0"/>
    <m/>
    <m/>
    <m/>
    <m/>
    <n v="0"/>
    <x v="0"/>
    <s v="VT3A"/>
    <e v="#N/A"/>
  </r>
  <r>
    <x v="0"/>
    <x v="831"/>
    <s v="ZS Substation Corrective"/>
    <x v="831"/>
    <x v="0"/>
    <m/>
    <x v="0"/>
    <m/>
    <m/>
    <x v="0"/>
    <x v="0"/>
    <m/>
    <m/>
    <m/>
    <m/>
    <n v="0"/>
    <x v="0"/>
    <s v="VT3"/>
    <e v="#N/A"/>
  </r>
  <r>
    <x v="0"/>
    <x v="832"/>
    <s v="ZS Substation Corrective"/>
    <x v="832"/>
    <x v="0"/>
    <m/>
    <x v="0"/>
    <m/>
    <m/>
    <x v="0"/>
    <x v="0"/>
    <m/>
    <m/>
    <m/>
    <m/>
    <n v="0"/>
    <x v="0"/>
    <s v="VT4"/>
    <e v="#N/A"/>
  </r>
  <r>
    <x v="0"/>
    <x v="833"/>
    <s v="ZS Substation Corrective"/>
    <x v="833"/>
    <x v="0"/>
    <m/>
    <x v="0"/>
    <m/>
    <m/>
    <x v="0"/>
    <x v="0"/>
    <m/>
    <m/>
    <m/>
    <m/>
    <n v="0"/>
    <x v="0"/>
    <s v="VT9"/>
    <e v="#N/A"/>
  </r>
  <r>
    <x v="0"/>
    <x v="834"/>
    <s v="ZS Substation Corrective"/>
    <x v="834"/>
    <x v="0"/>
    <m/>
    <x v="0"/>
    <m/>
    <m/>
    <x v="0"/>
    <x v="0"/>
    <m/>
    <m/>
    <m/>
    <m/>
    <n v="0"/>
    <x v="0"/>
    <s v="VT9A"/>
    <e v="#N/A"/>
  </r>
  <r>
    <x v="0"/>
    <x v="835"/>
    <s v="ZS Substation Corrective"/>
    <x v="835"/>
    <x v="0"/>
    <m/>
    <x v="0"/>
    <m/>
    <m/>
    <x v="0"/>
    <x v="0"/>
    <m/>
    <m/>
    <m/>
    <m/>
    <n v="0"/>
    <x v="0"/>
    <s v="VT7"/>
    <e v="#N/A"/>
  </r>
  <r>
    <x v="0"/>
    <x v="836"/>
    <s v="ZS Substation Corrective"/>
    <x v="836"/>
    <x v="0"/>
    <m/>
    <x v="0"/>
    <m/>
    <m/>
    <x v="0"/>
    <x v="0"/>
    <m/>
    <m/>
    <m/>
    <m/>
    <n v="0"/>
    <x v="0"/>
    <s v="VT5"/>
    <e v="#N/A"/>
  </r>
  <r>
    <x v="0"/>
    <x v="837"/>
    <s v="ZS Substation Corrective"/>
    <x v="837"/>
    <x v="0"/>
    <m/>
    <x v="0"/>
    <m/>
    <m/>
    <x v="0"/>
    <x v="0"/>
    <m/>
    <m/>
    <m/>
    <m/>
    <n v="0"/>
    <x v="0"/>
    <s v="VT9C"/>
    <e v="#N/A"/>
  </r>
  <r>
    <x v="1"/>
    <x v="838"/>
    <s v="ZS Substation Preventative"/>
    <x v="838"/>
    <x v="0"/>
    <m/>
    <x v="0"/>
    <m/>
    <m/>
    <x v="0"/>
    <x v="0"/>
    <m/>
    <m/>
    <m/>
    <m/>
    <n v="0"/>
    <x v="0"/>
    <s v="Z127"/>
    <e v="#N/A"/>
  </r>
  <r>
    <x v="1"/>
    <x v="839"/>
    <s v="ZS Substation Preventative"/>
    <x v="839"/>
    <x v="0"/>
    <m/>
    <x v="0"/>
    <m/>
    <m/>
    <x v="0"/>
    <x v="0"/>
    <m/>
    <m/>
    <m/>
    <m/>
    <n v="0"/>
    <x v="0"/>
    <s v="Z230"/>
    <e v="#N/A"/>
  </r>
  <r>
    <x v="1"/>
    <x v="223"/>
    <s v="ZS Substation Corrective"/>
    <x v="223"/>
    <x v="1269"/>
    <s v="X03E"/>
    <x v="0"/>
    <m/>
    <m/>
    <x v="4"/>
    <x v="54"/>
    <s v="{broken}"/>
    <s v="(corrosion)"/>
    <m/>
    <m/>
    <n v="1"/>
    <x v="0"/>
    <s v="Y07XX03E"/>
    <s v="SB019901"/>
  </r>
  <r>
    <x v="1"/>
    <x v="840"/>
    <s v="ZS Substation Corrective"/>
    <x v="840"/>
    <x v="1270"/>
    <s v="X0M3"/>
    <x v="0"/>
    <m/>
    <m/>
    <x v="4"/>
    <x v="29"/>
    <s v="{broken}"/>
    <s v="(any reason)"/>
    <m/>
    <m/>
    <n v="1"/>
    <x v="0"/>
    <s v="Y040X0M3"/>
    <s v="SB019901"/>
  </r>
  <r>
    <x v="1"/>
    <x v="840"/>
    <s v="ZS Substation Corrective"/>
    <x v="840"/>
    <x v="1271"/>
    <s v="X0M4"/>
    <x v="0"/>
    <m/>
    <m/>
    <x v="4"/>
    <x v="28"/>
    <s v="{broken}"/>
    <s v="(any reason)"/>
    <m/>
    <m/>
    <n v="1"/>
    <x v="0"/>
    <s v="Y040X0M4"/>
    <s v="SB019901"/>
  </r>
  <r>
    <x v="1"/>
    <x v="840"/>
    <s v="ZS Substation Corrective"/>
    <x v="840"/>
    <x v="1272"/>
    <s v="X0M6"/>
    <x v="0"/>
    <m/>
    <m/>
    <x v="4"/>
    <x v="54"/>
    <s v="{misaligned}"/>
    <s v="(any reason)"/>
    <m/>
    <m/>
    <n v="1"/>
    <x v="0"/>
    <s v="Y040X0M6"/>
    <s v="SB019901"/>
  </r>
  <r>
    <x v="1"/>
    <x v="841"/>
    <s v="ZS Substation Corrective"/>
    <x v="841"/>
    <x v="1270"/>
    <s v="X0M3"/>
    <x v="0"/>
    <m/>
    <m/>
    <x v="4"/>
    <x v="29"/>
    <s v="{broken}"/>
    <s v="(any reason)"/>
    <m/>
    <m/>
    <n v="2"/>
    <x v="0"/>
    <s v="Y041X0M3"/>
    <s v="SB019901"/>
  </r>
  <r>
    <x v="1"/>
    <x v="841"/>
    <s v="ZS Substation Corrective"/>
    <x v="841"/>
    <x v="1271"/>
    <s v="X0M4"/>
    <x v="0"/>
    <m/>
    <m/>
    <x v="4"/>
    <x v="28"/>
    <s v="{broken}"/>
    <s v="(any reason)"/>
    <m/>
    <m/>
    <n v="2"/>
    <x v="0"/>
    <s v="Y041X0M4"/>
    <s v="SB019901"/>
  </r>
  <r>
    <x v="1"/>
    <x v="841"/>
    <s v="ZS Substation Corrective"/>
    <x v="841"/>
    <x v="1272"/>
    <s v="X0M6"/>
    <x v="0"/>
    <m/>
    <m/>
    <x v="4"/>
    <x v="54"/>
    <s v="{misaligned}"/>
    <s v="(any reason)"/>
    <m/>
    <m/>
    <n v="2"/>
    <x v="0"/>
    <s v="Y041X0M6"/>
    <s v="SB019901"/>
  </r>
  <r>
    <x v="1"/>
    <x v="842"/>
    <s v="ZS Substation Corrective"/>
    <x v="842"/>
    <x v="1245"/>
    <s v="X0M5"/>
    <x v="0"/>
    <m/>
    <m/>
    <x v="4"/>
    <x v="54"/>
    <s v="{loose}"/>
    <s v="(any reason)"/>
    <m/>
    <m/>
    <n v="2"/>
    <x v="0"/>
    <s v="Y042X0M5"/>
    <s v="SB039901"/>
  </r>
  <r>
    <x v="0"/>
    <x v="843"/>
    <s v="ZS Substation Corrective"/>
    <x v="843"/>
    <x v="1273"/>
    <s v="OTAN"/>
    <x v="0"/>
    <m/>
    <m/>
    <x v="0"/>
    <x v="0"/>
    <m/>
    <m/>
    <m/>
    <m/>
    <n v="1"/>
    <x v="0"/>
    <s v="CUB1OTAN"/>
    <e v="#N/A"/>
  </r>
  <r>
    <x v="0"/>
    <x v="844"/>
    <s v="ZS Substation Corrective"/>
    <x v="844"/>
    <x v="0"/>
    <m/>
    <x v="0"/>
    <m/>
    <m/>
    <x v="0"/>
    <x v="0"/>
    <m/>
    <m/>
    <m/>
    <m/>
    <n v="0"/>
    <x v="0"/>
    <s v="DSF1"/>
    <e v="#N/A"/>
  </r>
  <r>
    <x v="0"/>
    <x v="845"/>
    <s v="ZS Substation Corrective"/>
    <x v="845"/>
    <x v="0"/>
    <m/>
    <x v="0"/>
    <m/>
    <m/>
    <x v="0"/>
    <x v="0"/>
    <m/>
    <m/>
    <m/>
    <m/>
    <n v="0"/>
    <x v="0"/>
    <s v="DSF2"/>
    <e v="#N/A"/>
  </r>
  <r>
    <x v="0"/>
    <x v="846"/>
    <s v="ZS Substation Preventative"/>
    <x v="846"/>
    <x v="0"/>
    <m/>
    <x v="0"/>
    <m/>
    <m/>
    <x v="0"/>
    <x v="0"/>
    <m/>
    <m/>
    <m/>
    <m/>
    <n v="0"/>
    <x v="0"/>
    <s v="DFSI"/>
    <e v="#N/A"/>
  </r>
  <r>
    <x v="0"/>
    <x v="847"/>
    <s v="ZS Substation Corrective"/>
    <x v="847"/>
    <x v="0"/>
    <m/>
    <x v="0"/>
    <m/>
    <m/>
    <x v="0"/>
    <x v="0"/>
    <m/>
    <m/>
    <m/>
    <m/>
    <n v="0"/>
    <x v="0"/>
    <s v="DSF3"/>
    <e v="#N/A"/>
  </r>
  <r>
    <x v="0"/>
    <x v="848"/>
    <s v="ZS Substation Corrective"/>
    <x v="848"/>
    <x v="0"/>
    <m/>
    <x v="0"/>
    <m/>
    <m/>
    <x v="0"/>
    <x v="0"/>
    <m/>
    <m/>
    <m/>
    <m/>
    <n v="0"/>
    <x v="0"/>
    <s v="DSF4"/>
    <e v="#N/A"/>
  </r>
  <r>
    <x v="0"/>
    <x v="849"/>
    <s v="ZS Substation Corrective"/>
    <x v="849"/>
    <x v="1273"/>
    <s v="OTAN"/>
    <x v="0"/>
    <m/>
    <m/>
    <x v="0"/>
    <x v="0"/>
    <m/>
    <m/>
    <m/>
    <m/>
    <n v="2"/>
    <x v="0"/>
    <s v="DRCOOTAN"/>
    <e v="#N/A"/>
  </r>
  <r>
    <x v="0"/>
    <x v="850"/>
    <s v="ZS Substation Preventative"/>
    <x v="850"/>
    <x v="26"/>
    <s v="X01J"/>
    <x v="0"/>
    <m/>
    <m/>
    <x v="0"/>
    <x v="0"/>
    <m/>
    <m/>
    <m/>
    <m/>
    <n v="2"/>
    <x v="0"/>
    <s v="DRC4X01J"/>
    <e v="#N/A"/>
  </r>
  <r>
    <x v="0"/>
    <x v="851"/>
    <s v="ZS Substation Corrective"/>
    <x v="851"/>
    <x v="1274"/>
    <s v="XR15"/>
    <x v="0"/>
    <m/>
    <m/>
    <x v="0"/>
    <x v="0"/>
    <m/>
    <m/>
    <m/>
    <m/>
    <n v="1"/>
    <x v="0"/>
    <s v="DRCAXR15"/>
    <e v="#N/A"/>
  </r>
  <r>
    <x v="0"/>
    <x v="851"/>
    <s v="ZS Substation Corrective"/>
    <x v="851"/>
    <x v="1275"/>
    <s v="XR34"/>
    <x v="0"/>
    <m/>
    <m/>
    <x v="0"/>
    <x v="0"/>
    <m/>
    <m/>
    <m/>
    <m/>
    <n v="1"/>
    <x v="0"/>
    <s v="DRCAXR34"/>
    <e v="#N/A"/>
  </r>
  <r>
    <x v="0"/>
    <x v="851"/>
    <s v="ZS Substation Corrective"/>
    <x v="851"/>
    <x v="1276"/>
    <s v="LIGS"/>
    <x v="0"/>
    <m/>
    <m/>
    <x v="0"/>
    <x v="0"/>
    <m/>
    <m/>
    <m/>
    <m/>
    <n v="1"/>
    <x v="0"/>
    <s v="DRCALIGS"/>
    <e v="#N/A"/>
  </r>
  <r>
    <x v="0"/>
    <x v="851"/>
    <s v="ZS Substation Corrective"/>
    <x v="851"/>
    <x v="1277"/>
    <s v="XR76"/>
    <x v="0"/>
    <m/>
    <m/>
    <x v="0"/>
    <x v="0"/>
    <m/>
    <m/>
    <m/>
    <m/>
    <n v="1"/>
    <x v="0"/>
    <s v="DRCAXR76"/>
    <e v="#N/A"/>
  </r>
  <r>
    <x v="0"/>
    <x v="852"/>
    <s v="ZS Substation Corrective"/>
    <x v="852"/>
    <x v="1276"/>
    <s v="LIGS"/>
    <x v="0"/>
    <m/>
    <m/>
    <x v="0"/>
    <x v="0"/>
    <m/>
    <m/>
    <m/>
    <m/>
    <n v="2"/>
    <x v="0"/>
    <s v="DRCPLIGS"/>
    <e v="#N/A"/>
  </r>
  <r>
    <x v="0"/>
    <x v="852"/>
    <s v="ZS Substation Corrective"/>
    <x v="852"/>
    <x v="1277"/>
    <s v="XR76"/>
    <x v="0"/>
    <m/>
    <m/>
    <x v="0"/>
    <x v="0"/>
    <m/>
    <m/>
    <m/>
    <m/>
    <n v="2"/>
    <x v="0"/>
    <s v="DRCPXR76"/>
    <e v="#N/A"/>
  </r>
  <r>
    <x v="0"/>
    <x v="853"/>
    <s v="ZS Substation Corrective"/>
    <x v="853"/>
    <x v="1278"/>
    <s v="XR53"/>
    <x v="0"/>
    <m/>
    <m/>
    <x v="0"/>
    <x v="0"/>
    <m/>
    <m/>
    <m/>
    <m/>
    <n v="1"/>
    <x v="0"/>
    <s v="DCEMXR53"/>
    <e v="#N/A"/>
  </r>
  <r>
    <x v="0"/>
    <x v="853"/>
    <s v="ZS Substation Corrective"/>
    <x v="853"/>
    <x v="1279"/>
    <s v="XR61"/>
    <x v="0"/>
    <m/>
    <m/>
    <x v="0"/>
    <x v="0"/>
    <m/>
    <m/>
    <m/>
    <m/>
    <n v="1"/>
    <x v="0"/>
    <s v="DCEMXR61"/>
    <e v="#N/A"/>
  </r>
  <r>
    <x v="0"/>
    <x v="854"/>
    <s v="ZS Substation Corrective"/>
    <x v="854"/>
    <x v="1276"/>
    <s v="LIGS"/>
    <x v="0"/>
    <m/>
    <m/>
    <x v="0"/>
    <x v="0"/>
    <m/>
    <m/>
    <m/>
    <m/>
    <n v="3"/>
    <x v="0"/>
    <s v="DRTMLIGS"/>
    <e v="#N/A"/>
  </r>
  <r>
    <x v="0"/>
    <x v="854"/>
    <s v="ZS Substation Corrective"/>
    <x v="854"/>
    <x v="1277"/>
    <s v="XR76"/>
    <x v="0"/>
    <m/>
    <m/>
    <x v="0"/>
    <x v="0"/>
    <m/>
    <m/>
    <m/>
    <m/>
    <n v="3"/>
    <x v="0"/>
    <s v="DRTMXR76"/>
    <e v="#N/A"/>
  </r>
  <r>
    <x v="0"/>
    <x v="855"/>
    <s v="ZS Substation Corrective"/>
    <x v="855"/>
    <x v="1273"/>
    <s v="OTAN"/>
    <x v="0"/>
    <m/>
    <m/>
    <x v="0"/>
    <x v="0"/>
    <m/>
    <m/>
    <m/>
    <m/>
    <n v="3"/>
    <x v="0"/>
    <s v="DRC6OTAN"/>
    <e v="#N/A"/>
  </r>
  <r>
    <x v="0"/>
    <x v="856"/>
    <s v="ZS Substation Corrective"/>
    <x v="856"/>
    <x v="1280"/>
    <s v="XR18"/>
    <x v="0"/>
    <m/>
    <m/>
    <x v="0"/>
    <x v="0"/>
    <m/>
    <m/>
    <m/>
    <m/>
    <n v="1"/>
    <x v="0"/>
    <s v="DRCFXR18"/>
    <e v="#N/A"/>
  </r>
  <r>
    <x v="0"/>
    <x v="857"/>
    <s v="ZS Substation Corrective"/>
    <x v="857"/>
    <x v="1277"/>
    <s v="XR76"/>
    <x v="0"/>
    <m/>
    <m/>
    <x v="0"/>
    <x v="0"/>
    <m/>
    <m/>
    <m/>
    <m/>
    <n v="4"/>
    <x v="0"/>
    <s v="DMPMXR76"/>
    <e v="#N/A"/>
  </r>
  <r>
    <x v="0"/>
    <x v="858"/>
    <s v="ZS Substation Preventative"/>
    <x v="858"/>
    <x v="0"/>
    <m/>
    <x v="0"/>
    <m/>
    <m/>
    <x v="0"/>
    <x v="0"/>
    <m/>
    <m/>
    <m/>
    <m/>
    <n v="0"/>
    <x v="0"/>
    <s v="DRCM"/>
    <e v="#N/A"/>
  </r>
  <r>
    <x v="0"/>
    <x v="859"/>
    <s v="ZS Substation Corrective"/>
    <x v="859"/>
    <x v="1275"/>
    <s v="XR34"/>
    <x v="0"/>
    <m/>
    <m/>
    <x v="0"/>
    <x v="0"/>
    <m/>
    <m/>
    <m/>
    <m/>
    <n v="2"/>
    <x v="0"/>
    <s v="DRASXR34"/>
    <e v="#N/A"/>
  </r>
  <r>
    <x v="0"/>
    <x v="859"/>
    <s v="ZS Substation Corrective"/>
    <x v="859"/>
    <x v="1276"/>
    <s v="LIGS"/>
    <x v="0"/>
    <m/>
    <m/>
    <x v="0"/>
    <x v="0"/>
    <m/>
    <m/>
    <m/>
    <m/>
    <n v="4"/>
    <x v="0"/>
    <s v="DRASLIGS"/>
    <e v="#N/A"/>
  </r>
  <r>
    <x v="0"/>
    <x v="859"/>
    <s v="ZS Substation Corrective"/>
    <x v="859"/>
    <x v="1281"/>
    <s v="XR52"/>
    <x v="0"/>
    <m/>
    <m/>
    <x v="0"/>
    <x v="0"/>
    <m/>
    <m/>
    <m/>
    <m/>
    <n v="1"/>
    <x v="0"/>
    <s v="DRASXR52"/>
    <e v="#N/A"/>
  </r>
  <r>
    <x v="0"/>
    <x v="859"/>
    <s v="ZS Substation Corrective"/>
    <x v="859"/>
    <x v="1282"/>
    <s v="XR55"/>
    <x v="0"/>
    <m/>
    <m/>
    <x v="0"/>
    <x v="0"/>
    <m/>
    <m/>
    <m/>
    <m/>
    <n v="1"/>
    <x v="0"/>
    <s v="DRASXR55"/>
    <e v="#N/A"/>
  </r>
  <r>
    <x v="0"/>
    <x v="859"/>
    <s v="ZS Substation Corrective"/>
    <x v="859"/>
    <x v="1277"/>
    <s v="XR76"/>
    <x v="0"/>
    <m/>
    <m/>
    <x v="0"/>
    <x v="0"/>
    <m/>
    <m/>
    <m/>
    <m/>
    <n v="5"/>
    <x v="0"/>
    <s v="DRASXR76"/>
    <e v="#N/A"/>
  </r>
  <r>
    <x v="0"/>
    <x v="860"/>
    <s v="ZS Substation Corrective"/>
    <x v="860"/>
    <x v="1283"/>
    <s v="XR66"/>
    <x v="0"/>
    <m/>
    <m/>
    <x v="0"/>
    <x v="0"/>
    <m/>
    <m/>
    <m/>
    <m/>
    <n v="1"/>
    <x v="0"/>
    <s v="DRC5XR66"/>
    <e v="#N/A"/>
  </r>
  <r>
    <x v="0"/>
    <x v="861"/>
    <s v="ZS Substation Corrective"/>
    <x v="861"/>
    <x v="1284"/>
    <s v="XR73"/>
    <x v="0"/>
    <m/>
    <m/>
    <x v="0"/>
    <x v="0"/>
    <m/>
    <m/>
    <m/>
    <m/>
    <n v="1"/>
    <x v="0"/>
    <s v="DRPMXR73"/>
    <e v="#N/A"/>
  </r>
  <r>
    <x v="0"/>
    <x v="862"/>
    <s v="ZS Substation Corrective"/>
    <x v="862"/>
    <x v="1285"/>
    <s v="XR12"/>
    <x v="0"/>
    <m/>
    <m/>
    <x v="0"/>
    <x v="0"/>
    <m/>
    <m/>
    <m/>
    <m/>
    <n v="1"/>
    <x v="0"/>
    <s v="DRBAXR12"/>
    <e v="#N/A"/>
  </r>
  <r>
    <x v="0"/>
    <x v="862"/>
    <s v="ZS Substation Corrective"/>
    <x v="862"/>
    <x v="1276"/>
    <s v="LIGS"/>
    <x v="0"/>
    <m/>
    <m/>
    <x v="0"/>
    <x v="0"/>
    <m/>
    <m/>
    <m/>
    <m/>
    <n v="5"/>
    <x v="0"/>
    <s v="DRBALIGS"/>
    <e v="#N/A"/>
  </r>
  <r>
    <x v="0"/>
    <x v="862"/>
    <s v="ZS Substation Corrective"/>
    <x v="862"/>
    <x v="1277"/>
    <s v="XR76"/>
    <x v="0"/>
    <m/>
    <m/>
    <x v="0"/>
    <x v="0"/>
    <m/>
    <m/>
    <m/>
    <m/>
    <n v="6"/>
    <x v="0"/>
    <s v="DRBAXR76"/>
    <e v="#N/A"/>
  </r>
  <r>
    <x v="0"/>
    <x v="863"/>
    <s v="ZS Substation Corrective"/>
    <x v="863"/>
    <x v="1276"/>
    <s v="LIGS"/>
    <x v="0"/>
    <m/>
    <m/>
    <x v="0"/>
    <x v="0"/>
    <m/>
    <m/>
    <m/>
    <m/>
    <n v="6"/>
    <x v="0"/>
    <s v="DRBULIGS"/>
    <e v="#N/A"/>
  </r>
  <r>
    <x v="0"/>
    <x v="863"/>
    <s v="ZS Substation Corrective"/>
    <x v="863"/>
    <x v="1277"/>
    <s v="XR76"/>
    <x v="0"/>
    <m/>
    <m/>
    <x v="0"/>
    <x v="0"/>
    <m/>
    <m/>
    <m/>
    <m/>
    <n v="7"/>
    <x v="0"/>
    <s v="DRBUXR76"/>
    <e v="#N/A"/>
  </r>
  <r>
    <x v="0"/>
    <x v="864"/>
    <s v="ZS Substation Corrective"/>
    <x v="864"/>
    <x v="1286"/>
    <s v="DMGD"/>
    <x v="0"/>
    <m/>
    <m/>
    <x v="0"/>
    <x v="0"/>
    <m/>
    <m/>
    <m/>
    <m/>
    <n v="1"/>
    <x v="0"/>
    <s v="DCAMDMGD"/>
    <e v="#N/A"/>
  </r>
  <r>
    <x v="0"/>
    <x v="865"/>
    <s v="ZS Substation Corrective"/>
    <x v="865"/>
    <x v="1287"/>
    <s v="XR33"/>
    <x v="0"/>
    <m/>
    <m/>
    <x v="0"/>
    <x v="0"/>
    <m/>
    <m/>
    <m/>
    <m/>
    <n v="1"/>
    <x v="0"/>
    <s v="DRMOXR33"/>
    <e v="#N/A"/>
  </r>
  <r>
    <x v="0"/>
    <x v="866"/>
    <s v="ZS Substation Corrective"/>
    <x v="866"/>
    <x v="1288"/>
    <s v="XR16"/>
    <x v="0"/>
    <m/>
    <m/>
    <x v="0"/>
    <x v="0"/>
    <m/>
    <m/>
    <m/>
    <m/>
    <n v="1"/>
    <x v="0"/>
    <s v="DRRDXR16"/>
    <e v="#N/A"/>
  </r>
  <r>
    <x v="0"/>
    <x v="866"/>
    <s v="ZS Substation Corrective"/>
    <x v="866"/>
    <x v="1275"/>
    <s v="XR34"/>
    <x v="0"/>
    <m/>
    <m/>
    <x v="0"/>
    <x v="0"/>
    <m/>
    <m/>
    <m/>
    <m/>
    <n v="3"/>
    <x v="0"/>
    <s v="DRRDXR34"/>
    <e v="#N/A"/>
  </r>
  <r>
    <x v="0"/>
    <x v="866"/>
    <s v="ZS Substation Corrective"/>
    <x v="866"/>
    <x v="1276"/>
    <s v="LIGS"/>
    <x v="0"/>
    <m/>
    <m/>
    <x v="0"/>
    <x v="0"/>
    <m/>
    <m/>
    <m/>
    <m/>
    <n v="7"/>
    <x v="0"/>
    <s v="DRRDLIGS"/>
    <e v="#N/A"/>
  </r>
  <r>
    <x v="0"/>
    <x v="866"/>
    <s v="ZS Substation Corrective"/>
    <x v="866"/>
    <x v="1277"/>
    <s v="XR76"/>
    <x v="0"/>
    <m/>
    <m/>
    <x v="0"/>
    <x v="0"/>
    <m/>
    <m/>
    <m/>
    <m/>
    <n v="8"/>
    <x v="0"/>
    <s v="DRRDXR76"/>
    <e v="#N/A"/>
  </r>
  <r>
    <x v="0"/>
    <x v="867"/>
    <s v="ZS Substation Corrective"/>
    <x v="867"/>
    <x v="1276"/>
    <s v="LIGS"/>
    <x v="0"/>
    <m/>
    <m/>
    <x v="0"/>
    <x v="0"/>
    <m/>
    <m/>
    <m/>
    <m/>
    <n v="8"/>
    <x v="0"/>
    <s v="DRPSLIGS"/>
    <e v="#N/A"/>
  </r>
  <r>
    <x v="0"/>
    <x v="867"/>
    <s v="ZS Substation Corrective"/>
    <x v="867"/>
    <x v="1277"/>
    <s v="XR76"/>
    <x v="0"/>
    <m/>
    <m/>
    <x v="0"/>
    <x v="0"/>
    <m/>
    <m/>
    <m/>
    <m/>
    <n v="9"/>
    <x v="0"/>
    <s v="DRPSXR76"/>
    <e v="#N/A"/>
  </r>
  <r>
    <x v="0"/>
    <x v="868"/>
    <s v="ZS Substation Corrective"/>
    <x v="868"/>
    <x v="1289"/>
    <s v="XR54"/>
    <x v="0"/>
    <m/>
    <m/>
    <x v="0"/>
    <x v="0"/>
    <m/>
    <m/>
    <m/>
    <m/>
    <n v="1"/>
    <x v="0"/>
    <s v="DRC2XR54"/>
    <e v="#N/A"/>
  </r>
  <r>
    <x v="0"/>
    <x v="869"/>
    <s v="ZS Substation Preventative"/>
    <x v="869"/>
    <x v="1273"/>
    <s v="OTAN"/>
    <x v="0"/>
    <m/>
    <m/>
    <x v="0"/>
    <x v="0"/>
    <m/>
    <m/>
    <m/>
    <m/>
    <n v="4"/>
    <x v="0"/>
    <s v="DRC3OTAN"/>
    <e v="#N/A"/>
  </r>
  <r>
    <x v="0"/>
    <x v="870"/>
    <s v="ZS Substation Corrective"/>
    <x v="870"/>
    <x v="1274"/>
    <s v="XR15"/>
    <x v="0"/>
    <m/>
    <m/>
    <x v="0"/>
    <x v="0"/>
    <m/>
    <m/>
    <m/>
    <m/>
    <n v="2"/>
    <x v="0"/>
    <s v="DRRLXR15"/>
    <e v="#N/A"/>
  </r>
  <r>
    <x v="0"/>
    <x v="870"/>
    <s v="ZS Substation Corrective"/>
    <x v="870"/>
    <x v="1290"/>
    <s v="XR32"/>
    <x v="0"/>
    <m/>
    <m/>
    <x v="0"/>
    <x v="0"/>
    <m/>
    <m/>
    <m/>
    <m/>
    <n v="1"/>
    <x v="0"/>
    <s v="DRRLXR32"/>
    <e v="#N/A"/>
  </r>
  <r>
    <x v="0"/>
    <x v="870"/>
    <s v="ZS Substation Corrective"/>
    <x v="870"/>
    <x v="1276"/>
    <s v="LIGS"/>
    <x v="0"/>
    <m/>
    <m/>
    <x v="0"/>
    <x v="0"/>
    <m/>
    <m/>
    <m/>
    <m/>
    <n v="9"/>
    <x v="0"/>
    <s v="DRRLLIGS"/>
    <e v="#N/A"/>
  </r>
  <r>
    <x v="0"/>
    <x v="870"/>
    <s v="ZS Substation Corrective"/>
    <x v="870"/>
    <x v="1277"/>
    <s v="XR76"/>
    <x v="0"/>
    <m/>
    <m/>
    <x v="0"/>
    <x v="0"/>
    <m/>
    <m/>
    <m/>
    <m/>
    <n v="10"/>
    <x v="0"/>
    <s v="DRRLXR76"/>
    <e v="#N/A"/>
  </r>
  <r>
    <x v="0"/>
    <x v="871"/>
    <s v="ZS Substation Corrective"/>
    <x v="871"/>
    <x v="1276"/>
    <s v="LIGS"/>
    <x v="0"/>
    <m/>
    <m/>
    <x v="0"/>
    <x v="0"/>
    <m/>
    <m/>
    <m/>
    <m/>
    <n v="10"/>
    <x v="0"/>
    <s v="DSEMLIGS"/>
    <e v="#N/A"/>
  </r>
  <r>
    <x v="0"/>
    <x v="871"/>
    <s v="ZS Substation Corrective"/>
    <x v="871"/>
    <x v="1291"/>
    <s v="XR62"/>
    <x v="0"/>
    <m/>
    <m/>
    <x v="0"/>
    <x v="0"/>
    <m/>
    <m/>
    <m/>
    <m/>
    <n v="1"/>
    <x v="0"/>
    <s v="DSEMXR62"/>
    <e v="#N/A"/>
  </r>
  <r>
    <x v="0"/>
    <x v="871"/>
    <s v="ZS Substation Corrective"/>
    <x v="871"/>
    <x v="1277"/>
    <s v="XR76"/>
    <x v="0"/>
    <m/>
    <m/>
    <x v="0"/>
    <x v="0"/>
    <m/>
    <m/>
    <m/>
    <m/>
    <n v="11"/>
    <x v="0"/>
    <s v="DSEMXR76"/>
    <e v="#N/A"/>
  </r>
  <r>
    <x v="0"/>
    <x v="872"/>
    <s v="ZS Substation Corrective"/>
    <x v="872"/>
    <x v="1276"/>
    <s v="LIGS"/>
    <x v="0"/>
    <m/>
    <m/>
    <x v="0"/>
    <x v="0"/>
    <m/>
    <m/>
    <m/>
    <m/>
    <n v="11"/>
    <x v="0"/>
    <s v="DRRMLIGS"/>
    <e v="#N/A"/>
  </r>
  <r>
    <x v="0"/>
    <x v="872"/>
    <s v="ZS Substation Corrective"/>
    <x v="872"/>
    <x v="1277"/>
    <s v="XR76"/>
    <x v="0"/>
    <m/>
    <m/>
    <x v="0"/>
    <x v="0"/>
    <m/>
    <m/>
    <m/>
    <m/>
    <n v="12"/>
    <x v="0"/>
    <s v="DRRMXR76"/>
    <e v="#N/A"/>
  </r>
  <r>
    <x v="0"/>
    <x v="873"/>
    <s v="ZS Substation Corrective"/>
    <x v="873"/>
    <x v="1276"/>
    <s v="LIGS"/>
    <x v="0"/>
    <m/>
    <m/>
    <x v="0"/>
    <x v="0"/>
    <m/>
    <m/>
    <m/>
    <m/>
    <n v="12"/>
    <x v="0"/>
    <s v="DRRSLIGS"/>
    <e v="#N/A"/>
  </r>
  <r>
    <x v="0"/>
    <x v="873"/>
    <s v="ZS Substation Corrective"/>
    <x v="873"/>
    <x v="1292"/>
    <s v="XR64"/>
    <x v="0"/>
    <m/>
    <m/>
    <x v="0"/>
    <x v="0"/>
    <m/>
    <m/>
    <m/>
    <m/>
    <n v="1"/>
    <x v="0"/>
    <s v="DRRSXR64"/>
    <e v="#N/A"/>
  </r>
  <r>
    <x v="0"/>
    <x v="873"/>
    <s v="ZS Substation Corrective"/>
    <x v="873"/>
    <x v="1277"/>
    <s v="XR76"/>
    <x v="0"/>
    <m/>
    <m/>
    <x v="0"/>
    <x v="0"/>
    <m/>
    <m/>
    <m/>
    <m/>
    <n v="13"/>
    <x v="0"/>
    <s v="DRRSXR76"/>
    <e v="#N/A"/>
  </r>
  <r>
    <x v="0"/>
    <x v="874"/>
    <s v="ZS Substation Corrective"/>
    <x v="874"/>
    <x v="1275"/>
    <s v="XR34"/>
    <x v="0"/>
    <m/>
    <m/>
    <x v="0"/>
    <x v="0"/>
    <m/>
    <m/>
    <m/>
    <m/>
    <n v="4"/>
    <x v="0"/>
    <s v="DRSMXR34"/>
    <e v="#N/A"/>
  </r>
  <r>
    <x v="0"/>
    <x v="874"/>
    <s v="ZS Substation Corrective"/>
    <x v="874"/>
    <x v="1276"/>
    <s v="LIGS"/>
    <x v="0"/>
    <m/>
    <m/>
    <x v="0"/>
    <x v="0"/>
    <m/>
    <m/>
    <m/>
    <m/>
    <n v="13"/>
    <x v="0"/>
    <s v="DRSMLIGS"/>
    <e v="#N/A"/>
  </r>
  <r>
    <x v="0"/>
    <x v="874"/>
    <s v="ZS Substation Corrective"/>
    <x v="874"/>
    <x v="1277"/>
    <s v="XR76"/>
    <x v="0"/>
    <m/>
    <m/>
    <x v="0"/>
    <x v="0"/>
    <m/>
    <m/>
    <m/>
    <m/>
    <n v="14"/>
    <x v="0"/>
    <s v="DRSMXR76"/>
    <e v="#N/A"/>
  </r>
  <r>
    <x v="0"/>
    <x v="875"/>
    <s v="ZS Substation Corrective"/>
    <x v="875"/>
    <x v="1293"/>
    <s v="XR63"/>
    <x v="0"/>
    <m/>
    <m/>
    <x v="0"/>
    <x v="0"/>
    <m/>
    <m/>
    <m/>
    <m/>
    <n v="1"/>
    <x v="0"/>
    <s v="DRSDXR63"/>
    <e v="#N/A"/>
  </r>
  <r>
    <x v="0"/>
    <x v="876"/>
    <s v="ZS Substation Corrective"/>
    <x v="876"/>
    <x v="1286"/>
    <s v="DMGD"/>
    <x v="0"/>
    <m/>
    <m/>
    <x v="0"/>
    <x v="0"/>
    <m/>
    <m/>
    <m/>
    <m/>
    <n v="2"/>
    <x v="0"/>
    <s v="DRFUDMGD"/>
    <e v="#N/A"/>
  </r>
  <r>
    <x v="0"/>
    <x v="876"/>
    <s v="ZS Substation Corrective"/>
    <x v="876"/>
    <x v="1294"/>
    <s v="XR26"/>
    <x v="0"/>
    <m/>
    <m/>
    <x v="0"/>
    <x v="0"/>
    <m/>
    <m/>
    <m/>
    <m/>
    <n v="1"/>
    <x v="0"/>
    <s v="DRFUXR26"/>
    <e v="#N/A"/>
  </r>
  <r>
    <x v="0"/>
    <x v="876"/>
    <s v="ZS Substation Corrective"/>
    <x v="876"/>
    <x v="1295"/>
    <s v="XR58"/>
    <x v="0"/>
    <m/>
    <m/>
    <x v="0"/>
    <x v="0"/>
    <m/>
    <m/>
    <m/>
    <m/>
    <n v="1"/>
    <x v="0"/>
    <s v="DRFUXR58"/>
    <e v="#N/A"/>
  </r>
  <r>
    <x v="0"/>
    <x v="877"/>
    <s v="ZS Substation Corrective"/>
    <x v="877"/>
    <x v="1296"/>
    <s v="XR09"/>
    <x v="0"/>
    <m/>
    <m/>
    <x v="0"/>
    <x v="0"/>
    <m/>
    <m/>
    <m/>
    <m/>
    <n v="1"/>
    <x v="0"/>
    <s v="DRVTXR09"/>
    <e v="#N/A"/>
  </r>
  <r>
    <x v="0"/>
    <x v="877"/>
    <s v="ZS Substation Corrective"/>
    <x v="877"/>
    <x v="1297"/>
    <s v="XR78"/>
    <x v="0"/>
    <m/>
    <m/>
    <x v="0"/>
    <x v="0"/>
    <m/>
    <m/>
    <m/>
    <m/>
    <n v="1"/>
    <x v="0"/>
    <s v="DRVTXR78"/>
    <e v="#N/A"/>
  </r>
  <r>
    <x v="0"/>
    <x v="878"/>
    <s v="ZS Substation Corrective"/>
    <x v="878"/>
    <x v="1298"/>
    <s v="XR35"/>
    <x v="0"/>
    <m/>
    <m/>
    <x v="0"/>
    <x v="0"/>
    <m/>
    <m/>
    <m/>
    <m/>
    <n v="1"/>
    <x v="0"/>
    <s v="DRVFXR35"/>
    <e v="#N/A"/>
  </r>
  <r>
    <x v="0"/>
    <x v="878"/>
    <s v="ZS Substation Corrective"/>
    <x v="878"/>
    <x v="1276"/>
    <s v="LIGS"/>
    <x v="0"/>
    <m/>
    <m/>
    <x v="0"/>
    <x v="0"/>
    <m/>
    <m/>
    <m/>
    <m/>
    <n v="14"/>
    <x v="0"/>
    <s v="DRVFLIGS"/>
    <e v="#N/A"/>
  </r>
  <r>
    <x v="0"/>
    <x v="878"/>
    <s v="ZS Substation Corrective"/>
    <x v="878"/>
    <x v="1299"/>
    <s v="XR77"/>
    <x v="0"/>
    <m/>
    <m/>
    <x v="0"/>
    <x v="0"/>
    <m/>
    <m/>
    <m/>
    <m/>
    <n v="1"/>
    <x v="0"/>
    <s v="DRVFXR77"/>
    <e v="#N/A"/>
  </r>
  <r>
    <x v="0"/>
    <x v="879"/>
    <s v="ZS Substation Corrective"/>
    <x v="879"/>
    <x v="1300"/>
    <s v="XR14"/>
    <x v="0"/>
    <m/>
    <m/>
    <x v="0"/>
    <x v="0"/>
    <m/>
    <m/>
    <m/>
    <m/>
    <n v="1"/>
    <x v="0"/>
    <s v="DRSPXR14"/>
    <e v="#N/A"/>
  </r>
  <r>
    <x v="0"/>
    <x v="879"/>
    <s v="ZS Substation Corrective"/>
    <x v="879"/>
    <x v="1301"/>
    <s v="XR51"/>
    <x v="0"/>
    <m/>
    <m/>
    <x v="0"/>
    <x v="0"/>
    <m/>
    <m/>
    <m/>
    <m/>
    <n v="1"/>
    <x v="0"/>
    <s v="DRSPXR51"/>
    <e v="#N/A"/>
  </r>
  <r>
    <x v="0"/>
    <x v="879"/>
    <s v="ZS Substation Corrective"/>
    <x v="879"/>
    <x v="1302"/>
    <s v="XR74"/>
    <x v="0"/>
    <m/>
    <m/>
    <x v="0"/>
    <x v="0"/>
    <m/>
    <m/>
    <m/>
    <m/>
    <n v="1"/>
    <x v="0"/>
    <s v="DRSPXR74"/>
    <e v="#N/A"/>
  </r>
  <r>
    <x v="0"/>
    <x v="880"/>
    <s v="ZS Substation Corrective"/>
    <x v="880"/>
    <x v="0"/>
    <m/>
    <x v="0"/>
    <m/>
    <m/>
    <x v="0"/>
    <x v="0"/>
    <m/>
    <m/>
    <m/>
    <m/>
    <n v="0"/>
    <x v="0"/>
    <s v="DRCV"/>
    <e v="#N/A"/>
  </r>
  <r>
    <x v="0"/>
    <x v="881"/>
    <s v="ZS Substation Corrective"/>
    <x v="881"/>
    <x v="1280"/>
    <s v="XR18"/>
    <x v="0"/>
    <m/>
    <m/>
    <x v="0"/>
    <x v="0"/>
    <m/>
    <m/>
    <m/>
    <m/>
    <n v="2"/>
    <x v="0"/>
    <s v="DRC1XR18"/>
    <e v="#N/A"/>
  </r>
  <r>
    <x v="0"/>
    <x v="882"/>
    <s v="ZS Substation Preventative"/>
    <x v="882"/>
    <x v="1303"/>
    <s v="XR01"/>
    <x v="0"/>
    <m/>
    <m/>
    <x v="0"/>
    <x v="0"/>
    <m/>
    <m/>
    <m/>
    <m/>
    <n v="1"/>
    <x v="0"/>
    <s v="DRC9XR01"/>
    <e v="#N/A"/>
  </r>
  <r>
    <x v="0"/>
    <x v="883"/>
    <s v="ZS Substation Preventative"/>
    <x v="883"/>
    <x v="0"/>
    <m/>
    <x v="0"/>
    <m/>
    <m/>
    <x v="0"/>
    <x v="0"/>
    <m/>
    <m/>
    <m/>
    <m/>
    <n v="0"/>
    <x v="0"/>
    <s v="DRC8"/>
    <e v="#N/A"/>
  </r>
  <r>
    <x v="0"/>
    <x v="884"/>
    <s v="ZS Substation Corrective"/>
    <x v="884"/>
    <x v="1304"/>
    <s v="XR50"/>
    <x v="0"/>
    <m/>
    <m/>
    <x v="0"/>
    <x v="0"/>
    <m/>
    <m/>
    <m/>
    <m/>
    <n v="1"/>
    <x v="0"/>
    <s v="DRCCXR50"/>
    <e v="#N/A"/>
  </r>
  <r>
    <x v="0"/>
    <x v="885"/>
    <s v="ZS Substation Corrective"/>
    <x v="885"/>
    <x v="1278"/>
    <s v="XR53"/>
    <x v="0"/>
    <m/>
    <m/>
    <x v="0"/>
    <x v="0"/>
    <m/>
    <m/>
    <m/>
    <m/>
    <n v="2"/>
    <x v="0"/>
    <s v="DRCRXR53"/>
    <e v="#N/A"/>
  </r>
  <r>
    <x v="0"/>
    <x v="885"/>
    <s v="ZS Substation Corrective"/>
    <x v="885"/>
    <x v="1279"/>
    <s v="XR61"/>
    <x v="0"/>
    <m/>
    <m/>
    <x v="0"/>
    <x v="0"/>
    <m/>
    <m/>
    <m/>
    <m/>
    <n v="2"/>
    <x v="0"/>
    <s v="DRCRXR61"/>
    <e v="#N/A"/>
  </r>
  <r>
    <x v="0"/>
    <x v="886"/>
    <s v="ZS Substation Corrective"/>
    <x v="886"/>
    <x v="708"/>
    <s v="XR04"/>
    <x v="0"/>
    <m/>
    <m/>
    <x v="0"/>
    <x v="0"/>
    <m/>
    <m/>
    <m/>
    <m/>
    <n v="2"/>
    <x v="0"/>
    <s v="DRG5XR04"/>
    <e v="#N/A"/>
  </r>
  <r>
    <x v="0"/>
    <x v="887"/>
    <s v="ZS Substation Corrective"/>
    <x v="887"/>
    <x v="1273"/>
    <s v="OTAN"/>
    <x v="0"/>
    <m/>
    <m/>
    <x v="0"/>
    <x v="0"/>
    <m/>
    <m/>
    <m/>
    <m/>
    <n v="5"/>
    <x v="0"/>
    <s v="DRG3OTAN"/>
    <e v="#N/A"/>
  </r>
  <r>
    <x v="0"/>
    <x v="888"/>
    <s v="ZS Substation Corrective"/>
    <x v="888"/>
    <x v="1280"/>
    <s v="XR18"/>
    <x v="0"/>
    <m/>
    <m/>
    <x v="0"/>
    <x v="0"/>
    <m/>
    <m/>
    <m/>
    <m/>
    <n v="3"/>
    <x v="0"/>
    <s v="DRG9XR18"/>
    <e v="#N/A"/>
  </r>
  <r>
    <x v="0"/>
    <x v="889"/>
    <s v="ZS Substation Corrective"/>
    <x v="889"/>
    <x v="1305"/>
    <s v="XR31"/>
    <x v="0"/>
    <m/>
    <m/>
    <x v="0"/>
    <x v="0"/>
    <m/>
    <m/>
    <m/>
    <m/>
    <n v="1"/>
    <x v="0"/>
    <s v="DROCXR31"/>
    <e v="#N/A"/>
  </r>
  <r>
    <x v="0"/>
    <x v="889"/>
    <s v="ZS Substation Corrective"/>
    <x v="889"/>
    <x v="1306"/>
    <s v="XR56"/>
    <x v="0"/>
    <m/>
    <m/>
    <x v="0"/>
    <x v="0"/>
    <m/>
    <m/>
    <m/>
    <m/>
    <n v="1"/>
    <x v="0"/>
    <s v="DROCXR56"/>
    <e v="#N/A"/>
  </r>
  <r>
    <x v="0"/>
    <x v="889"/>
    <s v="ZS Substation Corrective"/>
    <x v="889"/>
    <x v="1307"/>
    <s v="XR57"/>
    <x v="0"/>
    <m/>
    <m/>
    <x v="0"/>
    <x v="0"/>
    <m/>
    <m/>
    <m/>
    <m/>
    <n v="1"/>
    <x v="0"/>
    <s v="DROCXR57"/>
    <e v="#N/A"/>
  </r>
  <r>
    <x v="0"/>
    <x v="889"/>
    <s v="ZS Substation Corrective"/>
    <x v="889"/>
    <x v="1308"/>
    <s v="XR59"/>
    <x v="0"/>
    <m/>
    <m/>
    <x v="0"/>
    <x v="0"/>
    <m/>
    <m/>
    <m/>
    <m/>
    <n v="1"/>
    <x v="0"/>
    <s v="DROCXR59"/>
    <e v="#N/A"/>
  </r>
  <r>
    <x v="0"/>
    <x v="890"/>
    <s v="ZS Substation Corrective"/>
    <x v="890"/>
    <x v="1273"/>
    <s v="OTAN"/>
    <x v="0"/>
    <m/>
    <m/>
    <x v="0"/>
    <x v="0"/>
    <m/>
    <m/>
    <m/>
    <m/>
    <n v="6"/>
    <x v="0"/>
    <s v="DRG8OTAN"/>
    <e v="#N/A"/>
  </r>
  <r>
    <x v="0"/>
    <x v="891"/>
    <s v="ZS Substation Corrective"/>
    <x v="891"/>
    <x v="1284"/>
    <s v="XR73"/>
    <x v="0"/>
    <m/>
    <m/>
    <x v="0"/>
    <x v="0"/>
    <m/>
    <m/>
    <m/>
    <m/>
    <n v="2"/>
    <x v="0"/>
    <s v="DRORXR73"/>
    <e v="#N/A"/>
  </r>
  <r>
    <x v="0"/>
    <x v="892"/>
    <s v="ZS Substation Preventative"/>
    <x v="892"/>
    <x v="1303"/>
    <s v="XR01"/>
    <x v="0"/>
    <m/>
    <m/>
    <x v="0"/>
    <x v="0"/>
    <m/>
    <m/>
    <m/>
    <m/>
    <n v="2"/>
    <x v="0"/>
    <s v="DRG6XR01"/>
    <e v="#N/A"/>
  </r>
  <r>
    <x v="0"/>
    <x v="893"/>
    <s v="ZS Substation Corrective"/>
    <x v="893"/>
    <x v="1309"/>
    <s v="XR30"/>
    <x v="0"/>
    <m/>
    <m/>
    <x v="0"/>
    <x v="0"/>
    <m/>
    <m/>
    <m/>
    <m/>
    <n v="1"/>
    <x v="0"/>
    <s v="DRCLXR30"/>
    <e v="#N/A"/>
  </r>
  <r>
    <x v="0"/>
    <x v="893"/>
    <s v="ZS Substation Corrective"/>
    <x v="893"/>
    <x v="1310"/>
    <s v="XR36"/>
    <x v="0"/>
    <m/>
    <m/>
    <x v="0"/>
    <x v="0"/>
    <m/>
    <m/>
    <m/>
    <m/>
    <n v="1"/>
    <x v="0"/>
    <s v="DRCLXR36"/>
    <e v="#N/A"/>
  </r>
  <r>
    <x v="0"/>
    <x v="893"/>
    <s v="ZS Substation Corrective"/>
    <x v="893"/>
    <x v="1311"/>
    <s v="XR37"/>
    <x v="0"/>
    <m/>
    <m/>
    <x v="0"/>
    <x v="0"/>
    <m/>
    <m/>
    <m/>
    <m/>
    <n v="1"/>
    <x v="0"/>
    <s v="DRCLXR37"/>
    <e v="#N/A"/>
  </r>
  <r>
    <x v="0"/>
    <x v="893"/>
    <s v="ZS Substation Corrective"/>
    <x v="893"/>
    <x v="1312"/>
    <s v="XR40"/>
    <x v="0"/>
    <m/>
    <m/>
    <x v="0"/>
    <x v="0"/>
    <m/>
    <m/>
    <m/>
    <m/>
    <n v="1"/>
    <x v="0"/>
    <s v="DRCLXR40"/>
    <e v="#N/A"/>
  </r>
  <r>
    <x v="0"/>
    <x v="893"/>
    <s v="ZS Substation Corrective"/>
    <x v="893"/>
    <x v="1276"/>
    <s v="LIGS"/>
    <x v="0"/>
    <m/>
    <m/>
    <x v="0"/>
    <x v="0"/>
    <m/>
    <m/>
    <m/>
    <m/>
    <n v="15"/>
    <x v="0"/>
    <s v="DRCLLIGS"/>
    <e v="#N/A"/>
  </r>
  <r>
    <x v="0"/>
    <x v="893"/>
    <s v="ZS Substation Corrective"/>
    <x v="893"/>
    <x v="1313"/>
    <s v="XR68"/>
    <x v="0"/>
    <m/>
    <m/>
    <x v="0"/>
    <x v="0"/>
    <m/>
    <m/>
    <m/>
    <m/>
    <n v="1"/>
    <x v="0"/>
    <s v="DRCLXR68"/>
    <e v="#N/A"/>
  </r>
  <r>
    <x v="0"/>
    <x v="893"/>
    <s v="ZS Substation Corrective"/>
    <x v="893"/>
    <x v="1314"/>
    <s v="XR70"/>
    <x v="0"/>
    <m/>
    <m/>
    <x v="0"/>
    <x v="0"/>
    <m/>
    <m/>
    <m/>
    <m/>
    <n v="1"/>
    <x v="0"/>
    <s v="DRCLXR70"/>
    <e v="#N/A"/>
  </r>
  <r>
    <x v="0"/>
    <x v="894"/>
    <s v="ZS Substation Corrective"/>
    <x v="894"/>
    <x v="1315"/>
    <s v="XR69"/>
    <x v="0"/>
    <m/>
    <m/>
    <x v="0"/>
    <x v="0"/>
    <m/>
    <m/>
    <m/>
    <m/>
    <n v="1"/>
    <x v="0"/>
    <s v="DRDHXR69"/>
    <e v="#N/A"/>
  </r>
  <r>
    <x v="0"/>
    <x v="894"/>
    <s v="ZS Substation Corrective"/>
    <x v="894"/>
    <x v="1316"/>
    <s v="XR71"/>
    <x v="0"/>
    <m/>
    <m/>
    <x v="0"/>
    <x v="0"/>
    <m/>
    <m/>
    <m/>
    <m/>
    <n v="1"/>
    <x v="0"/>
    <s v="DRDHXR71"/>
    <e v="#N/A"/>
  </r>
  <r>
    <x v="0"/>
    <x v="895"/>
    <s v="ZS Substation Corrective"/>
    <x v="895"/>
    <x v="1317"/>
    <s v="XR08"/>
    <x v="0"/>
    <m/>
    <m/>
    <x v="0"/>
    <x v="0"/>
    <m/>
    <m/>
    <m/>
    <m/>
    <n v="1"/>
    <x v="0"/>
    <s v="DRFMXR08"/>
    <e v="#N/A"/>
  </r>
  <r>
    <x v="0"/>
    <x v="896"/>
    <s v="ZS Substation Corrective"/>
    <x v="896"/>
    <x v="1318"/>
    <s v="XR43"/>
    <x v="0"/>
    <m/>
    <m/>
    <x v="0"/>
    <x v="0"/>
    <m/>
    <m/>
    <m/>
    <m/>
    <n v="1"/>
    <x v="0"/>
    <s v="DROLXR43"/>
    <e v="#N/A"/>
  </r>
  <r>
    <x v="0"/>
    <x v="896"/>
    <s v="ZS Substation Corrective"/>
    <x v="896"/>
    <x v="1319"/>
    <s v="XR44"/>
    <x v="0"/>
    <m/>
    <m/>
    <x v="0"/>
    <x v="0"/>
    <m/>
    <m/>
    <m/>
    <m/>
    <n v="1"/>
    <x v="0"/>
    <s v="DROLXR44"/>
    <e v="#N/A"/>
  </r>
  <r>
    <x v="0"/>
    <x v="896"/>
    <s v="ZS Substation Corrective"/>
    <x v="896"/>
    <x v="1320"/>
    <s v="XR45"/>
    <x v="0"/>
    <m/>
    <m/>
    <x v="0"/>
    <x v="0"/>
    <m/>
    <m/>
    <m/>
    <m/>
    <n v="1"/>
    <x v="0"/>
    <s v="DROLXR45"/>
    <e v="#N/A"/>
  </r>
  <r>
    <x v="0"/>
    <x v="896"/>
    <s v="ZS Substation Corrective"/>
    <x v="896"/>
    <x v="1321"/>
    <s v="XR46"/>
    <x v="0"/>
    <m/>
    <m/>
    <x v="0"/>
    <x v="0"/>
    <m/>
    <m/>
    <m/>
    <m/>
    <n v="1"/>
    <x v="0"/>
    <s v="DROLXR46"/>
    <e v="#N/A"/>
  </r>
  <r>
    <x v="0"/>
    <x v="897"/>
    <s v="ZS Substation Corrective"/>
    <x v="897"/>
    <x v="1322"/>
    <s v="XR02"/>
    <x v="0"/>
    <m/>
    <m/>
    <x v="0"/>
    <x v="0"/>
    <m/>
    <m/>
    <m/>
    <m/>
    <n v="1"/>
    <x v="0"/>
    <s v="DRRPXR02"/>
    <e v="#N/A"/>
  </r>
  <r>
    <x v="0"/>
    <x v="897"/>
    <s v="ZS Substation Corrective"/>
    <x v="897"/>
    <x v="1323"/>
    <s v="XR03"/>
    <x v="0"/>
    <m/>
    <m/>
    <x v="0"/>
    <x v="0"/>
    <m/>
    <m/>
    <m/>
    <m/>
    <n v="1"/>
    <x v="0"/>
    <s v="DRRPXR03"/>
    <e v="#N/A"/>
  </r>
  <r>
    <x v="0"/>
    <x v="897"/>
    <s v="ZS Substation Corrective"/>
    <x v="897"/>
    <x v="1324"/>
    <s v="XR11"/>
    <x v="0"/>
    <m/>
    <m/>
    <x v="0"/>
    <x v="0"/>
    <m/>
    <m/>
    <m/>
    <m/>
    <n v="1"/>
    <x v="0"/>
    <s v="DRRPXR11"/>
    <e v="#N/A"/>
  </r>
  <r>
    <x v="0"/>
    <x v="898"/>
    <s v="ZS Substation Corrective"/>
    <x v="898"/>
    <x v="1325"/>
    <s v="XR41"/>
    <x v="0"/>
    <m/>
    <m/>
    <x v="0"/>
    <x v="0"/>
    <m/>
    <m/>
    <m/>
    <m/>
    <n v="1"/>
    <x v="0"/>
    <s v="DRPVXR41"/>
    <e v="#N/A"/>
  </r>
  <r>
    <x v="0"/>
    <x v="898"/>
    <s v="ZS Substation Corrective"/>
    <x v="898"/>
    <x v="1326"/>
    <s v="XR49"/>
    <x v="0"/>
    <m/>
    <m/>
    <x v="0"/>
    <x v="0"/>
    <m/>
    <m/>
    <m/>
    <m/>
    <n v="1"/>
    <x v="0"/>
    <s v="DRPVXR49"/>
    <e v="#N/A"/>
  </r>
  <r>
    <x v="0"/>
    <x v="899"/>
    <s v="ZS Substation Corrective"/>
    <x v="899"/>
    <x v="1327"/>
    <s v="XR38"/>
    <x v="0"/>
    <m/>
    <m/>
    <x v="0"/>
    <x v="0"/>
    <m/>
    <m/>
    <m/>
    <m/>
    <n v="1"/>
    <x v="0"/>
    <s v="DRSGXR38"/>
    <e v="#N/A"/>
  </r>
  <r>
    <x v="0"/>
    <x v="899"/>
    <s v="ZS Substation Corrective"/>
    <x v="899"/>
    <x v="1328"/>
    <s v="XR42"/>
    <x v="0"/>
    <m/>
    <m/>
    <x v="0"/>
    <x v="0"/>
    <m/>
    <m/>
    <m/>
    <m/>
    <n v="1"/>
    <x v="0"/>
    <s v="DRSGXR42"/>
    <e v="#N/A"/>
  </r>
  <r>
    <x v="0"/>
    <x v="899"/>
    <s v="ZS Substation Corrective"/>
    <x v="899"/>
    <x v="1329"/>
    <s v="XR67"/>
    <x v="0"/>
    <m/>
    <m/>
    <x v="0"/>
    <x v="0"/>
    <m/>
    <m/>
    <m/>
    <m/>
    <n v="1"/>
    <x v="0"/>
    <s v="DRSGXR67"/>
    <e v="#N/A"/>
  </r>
  <r>
    <x v="0"/>
    <x v="900"/>
    <s v="ZS Substation Corrective"/>
    <x v="900"/>
    <x v="1330"/>
    <s v="XR07"/>
    <x v="0"/>
    <m/>
    <m/>
    <x v="0"/>
    <x v="0"/>
    <m/>
    <m/>
    <m/>
    <m/>
    <n v="1"/>
    <x v="0"/>
    <s v="DRHSXR07"/>
    <e v="#N/A"/>
  </r>
  <r>
    <x v="0"/>
    <x v="900"/>
    <s v="ZS Substation Corrective"/>
    <x v="900"/>
    <x v="1331"/>
    <s v="XR10"/>
    <x v="0"/>
    <m/>
    <m/>
    <x v="0"/>
    <x v="0"/>
    <m/>
    <m/>
    <m/>
    <m/>
    <n v="1"/>
    <x v="0"/>
    <s v="DRHSXR10"/>
    <e v="#N/A"/>
  </r>
  <r>
    <x v="0"/>
    <x v="901"/>
    <s v="ZS Substation Corrective"/>
    <x v="901"/>
    <x v="1330"/>
    <s v="XR07"/>
    <x v="0"/>
    <m/>
    <m/>
    <x v="0"/>
    <x v="0"/>
    <m/>
    <m/>
    <m/>
    <m/>
    <n v="2"/>
    <x v="0"/>
    <s v="DRRBXR07"/>
    <e v="#N/A"/>
  </r>
  <r>
    <x v="0"/>
    <x v="901"/>
    <s v="ZS Substation Corrective"/>
    <x v="901"/>
    <x v="1332"/>
    <s v="XR28"/>
    <x v="0"/>
    <m/>
    <m/>
    <x v="0"/>
    <x v="0"/>
    <m/>
    <m/>
    <m/>
    <m/>
    <n v="1"/>
    <x v="0"/>
    <s v="DRRBXR28"/>
    <e v="#N/A"/>
  </r>
  <r>
    <x v="0"/>
    <x v="902"/>
    <s v="ZS Substation Corrective"/>
    <x v="902"/>
    <x v="1333"/>
    <s v="XR17"/>
    <x v="0"/>
    <m/>
    <m/>
    <x v="0"/>
    <x v="0"/>
    <m/>
    <m/>
    <m/>
    <m/>
    <n v="1"/>
    <x v="0"/>
    <s v="DRRCXR17"/>
    <e v="#N/A"/>
  </r>
  <r>
    <x v="0"/>
    <x v="902"/>
    <s v="ZS Substation Corrective"/>
    <x v="902"/>
    <x v="1295"/>
    <s v="XR58"/>
    <x v="0"/>
    <m/>
    <m/>
    <x v="0"/>
    <x v="0"/>
    <m/>
    <m/>
    <m/>
    <m/>
    <n v="2"/>
    <x v="0"/>
    <s v="DRRCXR58"/>
    <e v="#N/A"/>
  </r>
  <r>
    <x v="0"/>
    <x v="903"/>
    <s v="ZS Substation Corrective"/>
    <x v="903"/>
    <x v="1334"/>
    <s v="XR19"/>
    <x v="0"/>
    <m/>
    <m/>
    <x v="0"/>
    <x v="0"/>
    <m/>
    <m/>
    <m/>
    <m/>
    <n v="1"/>
    <x v="0"/>
    <s v="DRREXR19"/>
    <e v="#N/A"/>
  </r>
  <r>
    <x v="0"/>
    <x v="904"/>
    <s v="ZS Substation Preventative"/>
    <x v="904"/>
    <x v="1273"/>
    <s v="OTAN"/>
    <x v="0"/>
    <m/>
    <m/>
    <x v="0"/>
    <x v="0"/>
    <m/>
    <m/>
    <m/>
    <m/>
    <n v="7"/>
    <x v="0"/>
    <s v="DRG2OTAN"/>
    <e v="#N/A"/>
  </r>
  <r>
    <x v="0"/>
    <x v="904"/>
    <s v="ZS Substation Corrective"/>
    <x v="905"/>
    <x v="1289"/>
    <s v="XR54"/>
    <x v="0"/>
    <m/>
    <m/>
    <x v="0"/>
    <x v="0"/>
    <m/>
    <m/>
    <m/>
    <m/>
    <n v="2"/>
    <x v="0"/>
    <s v="DSSDXR54"/>
    <e v="#N/A"/>
  </r>
  <r>
    <x v="0"/>
    <x v="904"/>
    <s v="ZS Substation Corrective"/>
    <x v="905"/>
    <x v="1335"/>
    <s v="XR75"/>
    <x v="0"/>
    <m/>
    <m/>
    <x v="0"/>
    <x v="0"/>
    <m/>
    <m/>
    <m/>
    <m/>
    <n v="1"/>
    <x v="0"/>
    <s v="DSSDXR75"/>
    <e v="#N/A"/>
  </r>
  <r>
    <x v="0"/>
    <x v="905"/>
    <s v="ZS Substation Corrective"/>
    <x v="906"/>
    <x v="1293"/>
    <s v="XR63"/>
    <x v="0"/>
    <m/>
    <m/>
    <x v="0"/>
    <x v="0"/>
    <m/>
    <m/>
    <m/>
    <m/>
    <n v="2"/>
    <x v="0"/>
    <s v="DRSAXR63"/>
    <e v="#N/A"/>
  </r>
  <r>
    <x v="0"/>
    <x v="906"/>
    <s v="ZS Substation Corrective"/>
    <x v="907"/>
    <x v="1336"/>
    <s v="XR05"/>
    <x v="0"/>
    <m/>
    <m/>
    <x v="0"/>
    <x v="0"/>
    <m/>
    <m/>
    <m/>
    <m/>
    <n v="1"/>
    <x v="0"/>
    <s v="DRTRXR05"/>
    <e v="#N/A"/>
  </r>
  <r>
    <x v="0"/>
    <x v="906"/>
    <s v="ZS Substation Corrective"/>
    <x v="907"/>
    <x v="1337"/>
    <s v="XR29"/>
    <x v="0"/>
    <m/>
    <m/>
    <x v="0"/>
    <x v="0"/>
    <m/>
    <m/>
    <m/>
    <m/>
    <n v="1"/>
    <x v="0"/>
    <s v="DRTRXR29"/>
    <e v="#N/A"/>
  </r>
  <r>
    <x v="0"/>
    <x v="906"/>
    <s v="ZS Substation Corrective"/>
    <x v="907"/>
    <x v="1338"/>
    <s v="XR39"/>
    <x v="0"/>
    <m/>
    <m/>
    <x v="0"/>
    <x v="0"/>
    <m/>
    <m/>
    <m/>
    <m/>
    <n v="1"/>
    <x v="0"/>
    <s v="DRTRXR39"/>
    <e v="#N/A"/>
  </r>
  <r>
    <x v="0"/>
    <x v="906"/>
    <s v="ZS Substation Corrective"/>
    <x v="907"/>
    <x v="1308"/>
    <s v="XR59"/>
    <x v="0"/>
    <m/>
    <m/>
    <x v="0"/>
    <x v="0"/>
    <m/>
    <m/>
    <m/>
    <m/>
    <n v="2"/>
    <x v="0"/>
    <s v="DRTRXR59"/>
    <e v="#N/A"/>
  </r>
  <r>
    <x v="0"/>
    <x v="906"/>
    <s v="ZS Substation Corrective"/>
    <x v="907"/>
    <x v="1297"/>
    <s v="XR78"/>
    <x v="0"/>
    <m/>
    <m/>
    <x v="0"/>
    <x v="0"/>
    <m/>
    <m/>
    <m/>
    <m/>
    <n v="2"/>
    <x v="0"/>
    <s v="DRTRXR78"/>
    <e v="#N/A"/>
  </r>
  <r>
    <x v="0"/>
    <x v="907"/>
    <s v="ZS Substation Corrective"/>
    <x v="908"/>
    <x v="1283"/>
    <s v="XR66"/>
    <x v="0"/>
    <m/>
    <m/>
    <x v="0"/>
    <x v="0"/>
    <m/>
    <m/>
    <m/>
    <m/>
    <n v="2"/>
    <x v="0"/>
    <s v="DRG7XR66"/>
    <e v="#N/A"/>
  </r>
  <r>
    <x v="0"/>
    <x v="908"/>
    <s v="ZS Substation Corrective"/>
    <x v="909"/>
    <x v="1339"/>
    <s v="XR21"/>
    <x v="0"/>
    <m/>
    <m/>
    <x v="0"/>
    <x v="0"/>
    <m/>
    <m/>
    <m/>
    <m/>
    <n v="1"/>
    <x v="0"/>
    <s v="DRUMXR21"/>
    <e v="#N/A"/>
  </r>
  <r>
    <x v="0"/>
    <x v="908"/>
    <s v="ZS Substation Corrective"/>
    <x v="909"/>
    <x v="1340"/>
    <s v="XR27"/>
    <x v="0"/>
    <m/>
    <m/>
    <x v="0"/>
    <x v="0"/>
    <m/>
    <m/>
    <m/>
    <m/>
    <n v="1"/>
    <x v="0"/>
    <s v="DRUMXR27"/>
    <e v="#N/A"/>
  </r>
  <r>
    <x v="0"/>
    <x v="909"/>
    <s v="ZS Substation Corrective"/>
    <x v="910"/>
    <x v="1341"/>
    <s v="XR13"/>
    <x v="0"/>
    <m/>
    <m/>
    <x v="0"/>
    <x v="0"/>
    <m/>
    <m/>
    <m/>
    <m/>
    <n v="1"/>
    <x v="0"/>
    <s v="DRURXR13"/>
    <e v="#N/A"/>
  </r>
  <r>
    <x v="0"/>
    <x v="909"/>
    <s v="ZS Substation Corrective"/>
    <x v="910"/>
    <x v="1342"/>
    <s v="XR22"/>
    <x v="0"/>
    <m/>
    <m/>
    <x v="0"/>
    <x v="0"/>
    <m/>
    <m/>
    <m/>
    <m/>
    <n v="1"/>
    <x v="0"/>
    <s v="DRURXR22"/>
    <e v="#N/A"/>
  </r>
  <r>
    <x v="0"/>
    <x v="909"/>
    <s v="ZS Substation Corrective"/>
    <x v="910"/>
    <x v="1343"/>
    <s v="XR60"/>
    <x v="0"/>
    <m/>
    <m/>
    <x v="0"/>
    <x v="0"/>
    <m/>
    <m/>
    <m/>
    <m/>
    <n v="1"/>
    <x v="0"/>
    <s v="DRURXR60"/>
    <e v="#N/A"/>
  </r>
  <r>
    <x v="0"/>
    <x v="910"/>
    <s v="ZS Substation Corrective"/>
    <x v="911"/>
    <x v="1280"/>
    <s v="XR18"/>
    <x v="0"/>
    <m/>
    <m/>
    <x v="0"/>
    <x v="0"/>
    <m/>
    <m/>
    <m/>
    <m/>
    <n v="4"/>
    <x v="0"/>
    <s v="DRG1XR18"/>
    <e v="#N/A"/>
  </r>
  <r>
    <x v="0"/>
    <x v="911"/>
    <s v="ZS Substation Corrective"/>
    <x v="912"/>
    <x v="26"/>
    <s v="X01J"/>
    <x v="0"/>
    <m/>
    <m/>
    <x v="0"/>
    <x v="0"/>
    <m/>
    <m/>
    <m/>
    <m/>
    <n v="3"/>
    <x v="0"/>
    <s v="DSE3X01J"/>
    <e v="#N/A"/>
  </r>
  <r>
    <x v="0"/>
    <x v="912"/>
    <s v="ZS Substation Corrective"/>
    <x v="913"/>
    <x v="1273"/>
    <s v="OTAN"/>
    <x v="0"/>
    <m/>
    <m/>
    <x v="0"/>
    <x v="0"/>
    <m/>
    <m/>
    <m/>
    <m/>
    <n v="8"/>
    <x v="0"/>
    <s v="DSE5OTAN"/>
    <e v="#N/A"/>
  </r>
  <r>
    <x v="0"/>
    <x v="913"/>
    <s v="ZS Substation Corrective"/>
    <x v="914"/>
    <x v="1277"/>
    <s v="XR76"/>
    <x v="0"/>
    <m/>
    <m/>
    <x v="0"/>
    <x v="0"/>
    <m/>
    <m/>
    <m/>
    <m/>
    <n v="15"/>
    <x v="0"/>
    <s v="DSFCXR76"/>
    <e v="#N/A"/>
  </r>
  <r>
    <x v="0"/>
    <x v="914"/>
    <s v="ZS Substation Corrective"/>
    <x v="915"/>
    <x v="1273"/>
    <s v="OTAN"/>
    <x v="0"/>
    <m/>
    <m/>
    <x v="0"/>
    <x v="0"/>
    <m/>
    <m/>
    <m/>
    <m/>
    <n v="9"/>
    <x v="0"/>
    <s v="DSE6OTAN"/>
    <e v="#N/A"/>
  </r>
  <r>
    <x v="0"/>
    <x v="915"/>
    <s v="ZS Substation Corrective"/>
    <x v="916"/>
    <x v="1283"/>
    <s v="XR66"/>
    <x v="0"/>
    <m/>
    <m/>
    <x v="0"/>
    <x v="0"/>
    <m/>
    <m/>
    <m/>
    <m/>
    <n v="3"/>
    <x v="0"/>
    <s v="DSE4XR66"/>
    <e v="#N/A"/>
  </r>
  <r>
    <x v="0"/>
    <x v="916"/>
    <s v="ZS Substation Corrective"/>
    <x v="917"/>
    <x v="1289"/>
    <s v="XR54"/>
    <x v="0"/>
    <m/>
    <m/>
    <x v="0"/>
    <x v="0"/>
    <m/>
    <m/>
    <m/>
    <m/>
    <n v="3"/>
    <x v="0"/>
    <s v="DSE2XR54"/>
    <e v="#N/A"/>
  </r>
  <r>
    <x v="0"/>
    <x v="916"/>
    <s v="ZS Substation Corrective"/>
    <x v="917"/>
    <x v="1273"/>
    <s v="OTAN"/>
    <x v="0"/>
    <m/>
    <m/>
    <x v="0"/>
    <x v="0"/>
    <m/>
    <m/>
    <m/>
    <m/>
    <n v="10"/>
    <x v="0"/>
    <s v="DSE2OTAN"/>
    <e v="#N/A"/>
  </r>
  <r>
    <x v="0"/>
    <x v="916"/>
    <s v="ZS Substation Corrective"/>
    <x v="917"/>
    <x v="1277"/>
    <s v="XR76"/>
    <x v="0"/>
    <m/>
    <m/>
    <x v="0"/>
    <x v="0"/>
    <m/>
    <m/>
    <m/>
    <m/>
    <n v="16"/>
    <x v="0"/>
    <s v="DSE2XR76"/>
    <e v="#N/A"/>
  </r>
  <r>
    <x v="0"/>
    <x v="917"/>
    <s v="ZS Substation Corrective"/>
    <x v="918"/>
    <x v="1280"/>
    <s v="XR18"/>
    <x v="0"/>
    <m/>
    <m/>
    <x v="0"/>
    <x v="0"/>
    <m/>
    <m/>
    <m/>
    <m/>
    <n v="5"/>
    <x v="0"/>
    <s v="DSE1XR18"/>
    <e v="#N/A"/>
  </r>
  <r>
    <x v="0"/>
    <x v="918"/>
    <s v="ZS Substation Preventative"/>
    <x v="919"/>
    <x v="0"/>
    <m/>
    <x v="0"/>
    <m/>
    <m/>
    <x v="0"/>
    <x v="0"/>
    <m/>
    <m/>
    <m/>
    <m/>
    <n v="0"/>
    <x v="0"/>
    <s v="DSEI"/>
    <e v="#N/A"/>
  </r>
  <r>
    <x v="0"/>
    <x v="919"/>
    <s v="ZS Substation Corrective"/>
    <x v="920"/>
    <x v="26"/>
    <s v="X01J"/>
    <x v="0"/>
    <m/>
    <m/>
    <x v="0"/>
    <x v="0"/>
    <m/>
    <m/>
    <m/>
    <m/>
    <n v="4"/>
    <x v="0"/>
    <s v="DSW3X01J"/>
    <e v="#N/A"/>
  </r>
  <r>
    <x v="0"/>
    <x v="920"/>
    <s v="ZS Substation Corrective"/>
    <x v="921"/>
    <x v="1280"/>
    <s v="XR18"/>
    <x v="0"/>
    <m/>
    <m/>
    <x v="0"/>
    <x v="0"/>
    <m/>
    <m/>
    <m/>
    <m/>
    <n v="6"/>
    <x v="0"/>
    <s v="DSW7XR18"/>
    <e v="#N/A"/>
  </r>
  <r>
    <x v="0"/>
    <x v="921"/>
    <s v="ZS Substation Corrective"/>
    <x v="922"/>
    <x v="1273"/>
    <s v="OTAN"/>
    <x v="0"/>
    <m/>
    <m/>
    <x v="0"/>
    <x v="0"/>
    <m/>
    <m/>
    <m/>
    <m/>
    <n v="11"/>
    <x v="0"/>
    <s v="DSW5OTAN"/>
    <e v="#N/A"/>
  </r>
  <r>
    <x v="0"/>
    <x v="922"/>
    <s v="ZS Substation Preventative"/>
    <x v="923"/>
    <x v="0"/>
    <m/>
    <x v="0"/>
    <m/>
    <m/>
    <x v="0"/>
    <x v="0"/>
    <m/>
    <m/>
    <m/>
    <m/>
    <n v="0"/>
    <x v="0"/>
    <s v="DSSI"/>
    <e v="#N/A"/>
  </r>
  <r>
    <x v="0"/>
    <x v="923"/>
    <s v="ZS Substation Corrective"/>
    <x v="924"/>
    <x v="1273"/>
    <s v="OTAN"/>
    <x v="0"/>
    <m/>
    <m/>
    <x v="0"/>
    <x v="0"/>
    <m/>
    <m/>
    <m/>
    <m/>
    <n v="12"/>
    <x v="0"/>
    <s v="DSW6OTAN"/>
    <e v="#N/A"/>
  </r>
  <r>
    <x v="0"/>
    <x v="924"/>
    <s v="ZS Substation Corrective"/>
    <x v="925"/>
    <x v="1283"/>
    <s v="XR66"/>
    <x v="0"/>
    <m/>
    <m/>
    <x v="0"/>
    <x v="0"/>
    <m/>
    <m/>
    <m/>
    <m/>
    <n v="4"/>
    <x v="0"/>
    <s v="DSW4XR66"/>
    <e v="#N/A"/>
  </r>
  <r>
    <x v="0"/>
    <x v="925"/>
    <s v="ZS Substation Corrective"/>
    <x v="926"/>
    <x v="1289"/>
    <s v="XR54"/>
    <x v="0"/>
    <m/>
    <m/>
    <x v="0"/>
    <x v="0"/>
    <m/>
    <m/>
    <m/>
    <m/>
    <n v="4"/>
    <x v="0"/>
    <s v="DSW2XR54"/>
    <e v="#N/A"/>
  </r>
  <r>
    <x v="0"/>
    <x v="925"/>
    <s v="ZS Substation Corrective"/>
    <x v="926"/>
    <x v="1273"/>
    <s v="OTAN"/>
    <x v="0"/>
    <m/>
    <m/>
    <x v="0"/>
    <x v="0"/>
    <m/>
    <m/>
    <m/>
    <m/>
    <n v="13"/>
    <x v="0"/>
    <s v="DSW2OTAN"/>
    <e v="#N/A"/>
  </r>
  <r>
    <x v="0"/>
    <x v="925"/>
    <s v="ZS Substation Corrective"/>
    <x v="926"/>
    <x v="1277"/>
    <s v="XR76"/>
    <x v="0"/>
    <m/>
    <m/>
    <x v="0"/>
    <x v="0"/>
    <m/>
    <m/>
    <m/>
    <m/>
    <n v="17"/>
    <x v="0"/>
    <s v="DSW2XR76"/>
    <e v="#N/A"/>
  </r>
  <r>
    <x v="0"/>
    <x v="926"/>
    <s v="ZS Substation Corrective"/>
    <x v="927"/>
    <x v="1280"/>
    <s v="XR18"/>
    <x v="0"/>
    <m/>
    <m/>
    <x v="0"/>
    <x v="0"/>
    <m/>
    <m/>
    <m/>
    <m/>
    <n v="7"/>
    <x v="0"/>
    <s v="DSW1XR18"/>
    <e v="#N/A"/>
  </r>
  <r>
    <x v="0"/>
    <x v="927"/>
    <s v="ZS Substation Corrective"/>
    <x v="928"/>
    <x v="1344"/>
    <s v="XR79"/>
    <x v="0"/>
    <m/>
    <m/>
    <x v="0"/>
    <x v="0"/>
    <m/>
    <m/>
    <m/>
    <m/>
    <n v="1"/>
    <x v="0"/>
    <s v="DSFMXR79"/>
    <e v="#N/A"/>
  </r>
  <r>
    <x v="0"/>
    <x v="927"/>
    <s v="ZS Substation Corrective"/>
    <x v="928"/>
    <x v="1277"/>
    <s v="XR76"/>
    <x v="0"/>
    <m/>
    <m/>
    <x v="0"/>
    <x v="0"/>
    <m/>
    <m/>
    <m/>
    <m/>
    <n v="18"/>
    <x v="0"/>
    <s v="DSFMXR76"/>
    <e v="#N/A"/>
  </r>
  <r>
    <x v="0"/>
    <x v="927"/>
    <s v="ZS Substation Corrective"/>
    <x v="928"/>
    <x v="1345"/>
    <s v="XR80"/>
    <x v="0"/>
    <m/>
    <m/>
    <x v="0"/>
    <x v="0"/>
    <m/>
    <m/>
    <m/>
    <m/>
    <n v="1"/>
    <x v="0"/>
    <s v="DSFMXR80"/>
    <e v="#N/A"/>
  </r>
  <r>
    <x v="0"/>
    <x v="928"/>
    <s v="ZS Substation Corrective"/>
    <x v="929"/>
    <x v="1330"/>
    <s v="XR07"/>
    <x v="0"/>
    <m/>
    <m/>
    <x v="0"/>
    <x v="0"/>
    <m/>
    <m/>
    <m/>
    <m/>
    <n v="3"/>
    <x v="0"/>
    <s v="DXBRXR07"/>
    <e v="#N/A"/>
  </r>
  <r>
    <x v="0"/>
    <x v="928"/>
    <s v="ZS Substation Corrective"/>
    <x v="929"/>
    <x v="1332"/>
    <s v="XR28"/>
    <x v="0"/>
    <m/>
    <m/>
    <x v="0"/>
    <x v="0"/>
    <m/>
    <m/>
    <m/>
    <m/>
    <n v="2"/>
    <x v="0"/>
    <s v="DXBRXR28"/>
    <e v="#N/A"/>
  </r>
  <r>
    <x v="0"/>
    <x v="928"/>
    <s v="ZS Substation Corrective"/>
    <x v="929"/>
    <x v="1346"/>
    <s v="TXRE"/>
    <x v="0"/>
    <m/>
    <m/>
    <x v="0"/>
    <x v="0"/>
    <m/>
    <m/>
    <m/>
    <m/>
    <n v="1"/>
    <x v="0"/>
    <s v="DXBRTXRE"/>
    <e v="#N/A"/>
  </r>
  <r>
    <x v="0"/>
    <x v="928"/>
    <s v="ZS Substation Corrective"/>
    <x v="929"/>
    <x v="1347"/>
    <s v="TXRB"/>
    <x v="0"/>
    <m/>
    <m/>
    <x v="0"/>
    <x v="0"/>
    <m/>
    <m/>
    <m/>
    <m/>
    <n v="1"/>
    <x v="0"/>
    <s v="DXBRTXRB"/>
    <e v="#N/A"/>
  </r>
  <r>
    <x v="0"/>
    <x v="929"/>
    <s v="ZS Substation Corrective"/>
    <x v="930"/>
    <x v="1348"/>
    <s v="TXBL"/>
    <x v="0"/>
    <m/>
    <m/>
    <x v="0"/>
    <x v="0"/>
    <m/>
    <m/>
    <m/>
    <m/>
    <n v="1"/>
    <x v="0"/>
    <s v="DXLRTXBL"/>
    <e v="#N/A"/>
  </r>
  <r>
    <x v="0"/>
    <x v="929"/>
    <s v="ZS Substation Corrective"/>
    <x v="930"/>
    <x v="1349"/>
    <s v="TXBG"/>
    <x v="0"/>
    <m/>
    <m/>
    <x v="0"/>
    <x v="0"/>
    <m/>
    <m/>
    <m/>
    <m/>
    <n v="1"/>
    <x v="0"/>
    <s v="DXLRTXBG"/>
    <e v="#N/A"/>
  </r>
  <r>
    <x v="0"/>
    <x v="929"/>
    <s v="ZS Substation Corrective"/>
    <x v="930"/>
    <x v="1350"/>
    <s v="TXVL"/>
    <x v="0"/>
    <m/>
    <m/>
    <x v="0"/>
    <x v="0"/>
    <m/>
    <m/>
    <m/>
    <m/>
    <n v="1"/>
    <x v="0"/>
    <s v="DXLRTXVL"/>
    <e v="#N/A"/>
  </r>
  <r>
    <x v="0"/>
    <x v="929"/>
    <s v="ZS Substation Corrective"/>
    <x v="930"/>
    <x v="1351"/>
    <s v="TXGL"/>
    <x v="0"/>
    <m/>
    <m/>
    <x v="0"/>
    <x v="0"/>
    <m/>
    <m/>
    <m/>
    <m/>
    <n v="1"/>
    <x v="0"/>
    <s v="DXLRTXGL"/>
    <e v="#N/A"/>
  </r>
  <r>
    <x v="0"/>
    <x v="929"/>
    <s v="ZS Substation Corrective"/>
    <x v="930"/>
    <x v="1318"/>
    <s v="XR43"/>
    <x v="0"/>
    <m/>
    <m/>
    <x v="0"/>
    <x v="0"/>
    <m/>
    <m/>
    <m/>
    <m/>
    <n v="2"/>
    <x v="0"/>
    <s v="DXLRXR43"/>
    <e v="#N/A"/>
  </r>
  <r>
    <x v="0"/>
    <x v="929"/>
    <s v="ZS Substation Corrective"/>
    <x v="930"/>
    <x v="1321"/>
    <s v="XR46"/>
    <x v="0"/>
    <m/>
    <m/>
    <x v="0"/>
    <x v="0"/>
    <m/>
    <m/>
    <m/>
    <m/>
    <n v="2"/>
    <x v="0"/>
    <s v="DXLRXR46"/>
    <e v="#N/A"/>
  </r>
  <r>
    <x v="0"/>
    <x v="929"/>
    <s v="ZS Substation Corrective"/>
    <x v="930"/>
    <x v="1352"/>
    <s v="TXLL"/>
    <x v="0"/>
    <m/>
    <m/>
    <x v="0"/>
    <x v="0"/>
    <m/>
    <m/>
    <m/>
    <m/>
    <n v="1"/>
    <x v="0"/>
    <s v="DXLRTXLL"/>
    <e v="#N/A"/>
  </r>
  <r>
    <x v="0"/>
    <x v="929"/>
    <s v="ZS Substation Corrective"/>
    <x v="930"/>
    <x v="1319"/>
    <m/>
    <x v="0"/>
    <m/>
    <m/>
    <x v="1"/>
    <x v="17"/>
    <s v="{leaking}"/>
    <s v="(any reason)"/>
    <m/>
    <m/>
    <n v="2"/>
    <x v="0"/>
    <m/>
    <m/>
  </r>
  <r>
    <x v="0"/>
    <x v="930"/>
    <s v="ZS Substation Corrective"/>
    <x v="931"/>
    <x v="1353"/>
    <s v="XR20"/>
    <x v="0"/>
    <m/>
    <m/>
    <x v="0"/>
    <x v="0"/>
    <m/>
    <m/>
    <m/>
    <m/>
    <n v="1"/>
    <x v="0"/>
    <s v="DXREXR20"/>
    <e v="#N/A"/>
  </r>
  <r>
    <x v="0"/>
    <x v="930"/>
    <s v="ZS Substation Corrective"/>
    <x v="931"/>
    <x v="1354"/>
    <s v="TXLO"/>
    <x v="0"/>
    <m/>
    <m/>
    <x v="0"/>
    <x v="0"/>
    <m/>
    <m/>
    <m/>
    <m/>
    <n v="1"/>
    <x v="0"/>
    <s v="DXRETXLO"/>
    <e v="#N/A"/>
  </r>
  <r>
    <x v="0"/>
    <x v="931"/>
    <s v="ZS Substation Corrective"/>
    <x v="932"/>
    <x v="1353"/>
    <s v="XR20"/>
    <x v="0"/>
    <m/>
    <m/>
    <x v="0"/>
    <x v="0"/>
    <m/>
    <m/>
    <m/>
    <m/>
    <n v="2"/>
    <x v="0"/>
    <s v="DXORXR20"/>
    <e v="#N/A"/>
  </r>
  <r>
    <x v="0"/>
    <x v="931"/>
    <s v="ZS Substation Corrective"/>
    <x v="932"/>
    <x v="1355"/>
    <s v="TXMO"/>
    <x v="0"/>
    <m/>
    <m/>
    <x v="0"/>
    <x v="0"/>
    <m/>
    <m/>
    <m/>
    <m/>
    <n v="1"/>
    <x v="0"/>
    <s v="DXORTXMO"/>
    <e v="#N/A"/>
  </r>
  <r>
    <x v="0"/>
    <x v="931"/>
    <s v="ZS Substation Corrective"/>
    <x v="932"/>
    <x v="1356"/>
    <s v="TXWV"/>
    <x v="0"/>
    <m/>
    <m/>
    <x v="0"/>
    <x v="0"/>
    <m/>
    <m/>
    <m/>
    <m/>
    <n v="1"/>
    <x v="0"/>
    <s v="DXORTXWV"/>
    <e v="#N/A"/>
  </r>
  <r>
    <x v="0"/>
    <x v="932"/>
    <s v="ZS Substation Corrective"/>
    <x v="933"/>
    <x v="1273"/>
    <m/>
    <x v="0"/>
    <m/>
    <m/>
    <x v="1"/>
    <x v="1"/>
    <s v="{broken}"/>
    <s v="(any reason)"/>
    <m/>
    <m/>
    <n v="14"/>
    <x v="0"/>
    <m/>
    <m/>
  </r>
  <r>
    <x v="0"/>
    <x v="933"/>
    <s v="ZS Substation Corrective"/>
    <x v="934"/>
    <x v="1283"/>
    <s v="XR66"/>
    <x v="0"/>
    <m/>
    <m/>
    <x v="0"/>
    <x v="0"/>
    <m/>
    <m/>
    <m/>
    <m/>
    <n v="5"/>
    <x v="0"/>
    <s v="DTSCXR66"/>
    <e v="#N/A"/>
  </r>
  <r>
    <x v="0"/>
    <x v="934"/>
    <s v="ZS Substation Corrective"/>
    <x v="935"/>
    <x v="1357"/>
    <s v="TXBM"/>
    <x v="0"/>
    <m/>
    <m/>
    <x v="0"/>
    <x v="0"/>
    <m/>
    <m/>
    <m/>
    <m/>
    <n v="1"/>
    <x v="0"/>
    <s v="DXSDTXBM"/>
    <e v="#N/A"/>
  </r>
  <r>
    <x v="0"/>
    <x v="934"/>
    <s v="ZS Substation Corrective"/>
    <x v="935"/>
    <x v="1293"/>
    <s v="XR63"/>
    <x v="0"/>
    <m/>
    <m/>
    <x v="0"/>
    <x v="0"/>
    <m/>
    <m/>
    <m/>
    <m/>
    <n v="3"/>
    <x v="0"/>
    <s v="DXSDXR63"/>
    <e v="#N/A"/>
  </r>
  <r>
    <x v="0"/>
    <x v="935"/>
    <s v="ZS Substation Corrective"/>
    <x v="936"/>
    <x v="1358"/>
    <s v="TXMR"/>
    <x v="0"/>
    <m/>
    <m/>
    <x v="0"/>
    <x v="0"/>
    <m/>
    <m/>
    <m/>
    <m/>
    <n v="1"/>
    <x v="0"/>
    <s v="DXSRTXMR"/>
    <e v="#N/A"/>
  </r>
  <r>
    <x v="0"/>
    <x v="935"/>
    <s v="ZS Substation Corrective"/>
    <x v="936"/>
    <x v="1359"/>
    <s v="XR72"/>
    <x v="0"/>
    <m/>
    <m/>
    <x v="0"/>
    <x v="0"/>
    <m/>
    <m/>
    <m/>
    <m/>
    <n v="1"/>
    <x v="0"/>
    <s v="DXSRXR72"/>
    <e v="#N/A"/>
  </r>
  <r>
    <x v="0"/>
    <x v="936"/>
    <s v="ZS Substation Corrective"/>
    <x v="937"/>
    <x v="708"/>
    <s v="XR04"/>
    <x v="0"/>
    <m/>
    <m/>
    <x v="0"/>
    <x v="0"/>
    <m/>
    <m/>
    <m/>
    <m/>
    <n v="3"/>
    <x v="0"/>
    <s v="DTS1XR04"/>
    <e v="#N/A"/>
  </r>
  <r>
    <x v="1"/>
    <x v="937"/>
    <s v="Other Tasks"/>
    <x v="938"/>
    <x v="0"/>
    <m/>
    <x v="0"/>
    <m/>
    <m/>
    <x v="0"/>
    <x v="0"/>
    <m/>
    <m/>
    <m/>
    <m/>
    <n v="0"/>
    <x v="0"/>
    <s v="Y091"/>
    <e v="#N/A"/>
  </r>
  <r>
    <x v="0"/>
    <x v="938"/>
    <s v="ZS Substation Corrective"/>
    <x v="939"/>
    <x v="1360"/>
    <s v="ISNR"/>
    <x v="0"/>
    <m/>
    <m/>
    <x v="0"/>
    <x v="0"/>
    <m/>
    <m/>
    <m/>
    <m/>
    <n v="1"/>
    <x v="0"/>
    <s v="DGSTISNR"/>
    <e v="#N/A"/>
  </r>
  <r>
    <x v="1"/>
    <x v="939"/>
    <s v="ZS Substation Preventative"/>
    <x v="940"/>
    <x v="0"/>
    <m/>
    <x v="0"/>
    <m/>
    <m/>
    <x v="0"/>
    <x v="0"/>
    <m/>
    <m/>
    <m/>
    <m/>
    <n v="0"/>
    <x v="0"/>
    <s v="Z109"/>
    <e v="#N/A"/>
  </r>
  <r>
    <x v="4"/>
    <x v="940"/>
    <s v="Unknown"/>
    <x v="941"/>
    <x v="0"/>
    <m/>
    <x v="0"/>
    <m/>
    <m/>
    <x v="0"/>
    <x v="0"/>
    <m/>
    <m/>
    <m/>
    <m/>
    <n v="0"/>
    <x v="0"/>
    <m/>
    <m/>
  </r>
  <r>
    <x v="1"/>
    <x v="941"/>
    <s v="ZS Substation Preventative"/>
    <x v="942"/>
    <x v="0"/>
    <m/>
    <x v="0"/>
    <m/>
    <m/>
    <x v="0"/>
    <x v="0"/>
    <m/>
    <m/>
    <m/>
    <m/>
    <n v="0"/>
    <x v="0"/>
    <s v="Z110"/>
    <e v="#N/A"/>
  </r>
  <r>
    <x v="1"/>
    <x v="942"/>
    <s v="ZS Substation Preventative"/>
    <x v="943"/>
    <x v="0"/>
    <m/>
    <x v="0"/>
    <m/>
    <m/>
    <x v="0"/>
    <x v="0"/>
    <m/>
    <m/>
    <m/>
    <m/>
    <n v="0"/>
    <x v="0"/>
    <s v="Z111"/>
    <e v="#N/A"/>
  </r>
  <r>
    <x v="1"/>
    <x v="943"/>
    <s v="ZS Substation Preventative"/>
    <x v="944"/>
    <x v="0"/>
    <m/>
    <x v="0"/>
    <m/>
    <m/>
    <x v="0"/>
    <x v="0"/>
    <m/>
    <m/>
    <m/>
    <m/>
    <n v="0"/>
    <x v="2"/>
    <s v="Z112"/>
    <e v="#N/A"/>
  </r>
  <r>
    <x v="5"/>
    <x v="944"/>
    <s v="Defects"/>
    <x v="945"/>
    <x v="1361"/>
    <m/>
    <x v="0"/>
    <m/>
    <m/>
    <x v="5"/>
    <x v="55"/>
    <m/>
    <m/>
    <m/>
    <m/>
    <n v="1"/>
    <x v="1"/>
    <m/>
    <m/>
  </r>
  <r>
    <x v="6"/>
    <x v="945"/>
    <s v="Defects"/>
    <x v="946"/>
    <x v="1362"/>
    <s v="C673"/>
    <x v="3"/>
    <s v="damaged / missing"/>
    <s v="not installed where reqd."/>
    <x v="5"/>
    <x v="56"/>
    <m/>
    <m/>
    <m/>
    <m/>
    <n v="1"/>
    <x v="5"/>
    <m/>
    <m/>
  </r>
  <r>
    <x v="5"/>
    <x v="946"/>
    <s v="Defects"/>
    <x v="947"/>
    <x v="1363"/>
    <m/>
    <x v="0"/>
    <m/>
    <m/>
    <x v="5"/>
    <x v="55"/>
    <m/>
    <m/>
    <m/>
    <m/>
    <n v="1"/>
    <x v="6"/>
    <m/>
    <s v="results not recorded"/>
  </r>
  <r>
    <x v="5"/>
    <x v="947"/>
    <s v="Defects"/>
    <x v="948"/>
    <x v="1363"/>
    <m/>
    <x v="0"/>
    <m/>
    <m/>
    <x v="5"/>
    <x v="55"/>
    <m/>
    <m/>
    <m/>
    <m/>
    <n v="2"/>
    <x v="1"/>
    <m/>
    <m/>
  </r>
  <r>
    <x v="5"/>
    <x v="948"/>
    <s v="Other Tasks"/>
    <x v="949"/>
    <x v="1364"/>
    <m/>
    <x v="0"/>
    <m/>
    <m/>
    <x v="5"/>
    <x v="55"/>
    <m/>
    <m/>
    <m/>
    <m/>
    <n v="1"/>
    <x v="1"/>
    <m/>
    <m/>
  </r>
  <r>
    <x v="6"/>
    <x v="949"/>
    <s v="Defects"/>
    <x v="950"/>
    <x v="1365"/>
    <s v="B707"/>
    <x v="4"/>
    <s v="obstructed"/>
    <s v="concrete around pole."/>
    <x v="5"/>
    <x v="55"/>
    <m/>
    <m/>
    <m/>
    <m/>
    <n v="1"/>
    <x v="4"/>
    <m/>
    <s v="further degradation avoided"/>
  </r>
  <r>
    <x v="7"/>
    <x v="950"/>
    <s v="Other Tasks"/>
    <x v="951"/>
    <x v="1366"/>
    <s v="B865"/>
    <x v="5"/>
    <s v="update reqd"/>
    <s v="add note."/>
    <x v="0"/>
    <x v="0"/>
    <m/>
    <m/>
    <m/>
    <m/>
    <n v="1"/>
    <x v="0"/>
    <m/>
    <m/>
  </r>
  <r>
    <x v="7"/>
    <x v="950"/>
    <s v="Other Tasks"/>
    <x v="951"/>
    <x v="1367"/>
    <s v="B853"/>
    <x v="6"/>
    <s v="allocated to incorrect MA"/>
    <s v="add note."/>
    <x v="0"/>
    <x v="0"/>
    <m/>
    <m/>
    <m/>
    <m/>
    <n v="1"/>
    <x v="0"/>
    <m/>
    <m/>
  </r>
  <r>
    <x v="7"/>
    <x v="950"/>
    <s v="Other Tasks"/>
    <x v="951"/>
    <x v="466"/>
    <s v="C000"/>
    <x v="2"/>
    <s v="cause (unknown / unlisted)"/>
    <s v="add note."/>
    <x v="0"/>
    <x v="0"/>
    <m/>
    <m/>
    <m/>
    <m/>
    <n v="2"/>
    <x v="0"/>
    <m/>
    <m/>
  </r>
  <r>
    <x v="7"/>
    <x v="951"/>
    <s v="Other Tasks"/>
    <x v="952"/>
    <x v="466"/>
    <s v="C000"/>
    <x v="2"/>
    <s v="cause (unknown / unlisted)"/>
    <s v="add note."/>
    <x v="0"/>
    <x v="0"/>
    <m/>
    <m/>
    <m/>
    <m/>
    <n v="3"/>
    <x v="0"/>
    <m/>
    <m/>
  </r>
  <r>
    <x v="7"/>
    <x v="951"/>
    <s v="Other Tasks"/>
    <x v="952"/>
    <x v="1368"/>
    <s v="B651"/>
    <x v="7"/>
    <s v="consider removal"/>
    <s v="add note."/>
    <x v="0"/>
    <x v="0"/>
    <m/>
    <m/>
    <m/>
    <m/>
    <n v="1"/>
    <x v="0"/>
    <m/>
    <m/>
  </r>
  <r>
    <x v="7"/>
    <x v="952"/>
    <s v="Other Tasks"/>
    <x v="953"/>
    <x v="1369"/>
    <s v="B864"/>
    <x v="8"/>
    <s v="redundant"/>
    <s v="add note."/>
    <x v="0"/>
    <x v="0"/>
    <m/>
    <m/>
    <m/>
    <m/>
    <n v="1"/>
    <x v="0"/>
    <m/>
    <m/>
  </r>
  <r>
    <x v="7"/>
    <x v="952"/>
    <s v="Other Tasks"/>
    <x v="953"/>
    <x v="466"/>
    <s v="C000"/>
    <x v="2"/>
    <s v="cause (unknown / unlisted)"/>
    <s v="add note."/>
    <x v="0"/>
    <x v="0"/>
    <m/>
    <m/>
    <m/>
    <m/>
    <n v="4"/>
    <x v="0"/>
    <m/>
    <m/>
  </r>
  <r>
    <x v="7"/>
    <x v="953"/>
    <s v="Other Tasks"/>
    <x v="954"/>
    <x v="1370"/>
    <s v="B703"/>
    <x v="9"/>
    <s v="upgrade"/>
    <s v="capital program."/>
    <x v="0"/>
    <x v="0"/>
    <m/>
    <m/>
    <m/>
    <m/>
    <n v="1"/>
    <x v="0"/>
    <m/>
    <m/>
  </r>
  <r>
    <x v="7"/>
    <x v="953"/>
    <s v="Other Tasks"/>
    <x v="954"/>
    <x v="466"/>
    <s v="C000"/>
    <x v="2"/>
    <s v="cause (unknown / unlisted)"/>
    <s v="add note."/>
    <x v="0"/>
    <x v="0"/>
    <m/>
    <m/>
    <m/>
    <m/>
    <n v="5"/>
    <x v="0"/>
    <m/>
    <m/>
  </r>
  <r>
    <x v="8"/>
    <x v="954"/>
    <s v="Other Tasks"/>
    <x v="955"/>
    <x v="1371"/>
    <m/>
    <x v="0"/>
    <m/>
    <m/>
    <x v="0"/>
    <x v="0"/>
    <m/>
    <m/>
    <m/>
    <m/>
    <n v="1"/>
    <x v="0"/>
    <m/>
    <m/>
  </r>
  <r>
    <x v="8"/>
    <x v="954"/>
    <s v="Other Tasks"/>
    <x v="955"/>
    <x v="1372"/>
    <m/>
    <x v="0"/>
    <m/>
    <m/>
    <x v="0"/>
    <x v="0"/>
    <m/>
    <m/>
    <m/>
    <m/>
    <n v="1"/>
    <x v="0"/>
    <m/>
    <m/>
  </r>
  <r>
    <x v="8"/>
    <x v="954"/>
    <s v="Other Tasks"/>
    <x v="955"/>
    <x v="1373"/>
    <m/>
    <x v="0"/>
    <m/>
    <m/>
    <x v="0"/>
    <x v="0"/>
    <m/>
    <m/>
    <m/>
    <m/>
    <n v="1"/>
    <x v="0"/>
    <m/>
    <m/>
  </r>
  <r>
    <x v="8"/>
    <x v="954"/>
    <s v="Other Tasks"/>
    <x v="955"/>
    <x v="1374"/>
    <m/>
    <x v="0"/>
    <m/>
    <m/>
    <x v="0"/>
    <x v="0"/>
    <m/>
    <m/>
    <m/>
    <m/>
    <n v="1"/>
    <x v="0"/>
    <m/>
    <m/>
  </r>
  <r>
    <x v="8"/>
    <x v="954"/>
    <s v="Other Tasks"/>
    <x v="955"/>
    <x v="1375"/>
    <m/>
    <x v="0"/>
    <m/>
    <m/>
    <x v="0"/>
    <x v="0"/>
    <m/>
    <m/>
    <m/>
    <m/>
    <n v="1"/>
    <x v="0"/>
    <m/>
    <m/>
  </r>
  <r>
    <x v="8"/>
    <x v="954"/>
    <s v="Other Tasks"/>
    <x v="955"/>
    <x v="1376"/>
    <m/>
    <x v="0"/>
    <m/>
    <m/>
    <x v="0"/>
    <x v="0"/>
    <m/>
    <m/>
    <m/>
    <m/>
    <n v="1"/>
    <x v="0"/>
    <m/>
    <m/>
  </r>
  <r>
    <x v="8"/>
    <x v="954"/>
    <s v="Other Tasks"/>
    <x v="955"/>
    <x v="1377"/>
    <m/>
    <x v="0"/>
    <m/>
    <m/>
    <x v="0"/>
    <x v="0"/>
    <m/>
    <m/>
    <m/>
    <m/>
    <n v="1"/>
    <x v="0"/>
    <m/>
    <m/>
  </r>
  <r>
    <x v="8"/>
    <x v="954"/>
    <s v="Other Tasks"/>
    <x v="955"/>
    <x v="1378"/>
    <m/>
    <x v="0"/>
    <m/>
    <m/>
    <x v="0"/>
    <x v="0"/>
    <m/>
    <m/>
    <m/>
    <m/>
    <n v="1"/>
    <x v="0"/>
    <m/>
    <m/>
  </r>
  <r>
    <x v="8"/>
    <x v="954"/>
    <s v="Other Tasks"/>
    <x v="955"/>
    <x v="1379"/>
    <m/>
    <x v="0"/>
    <m/>
    <m/>
    <x v="0"/>
    <x v="0"/>
    <m/>
    <m/>
    <m/>
    <m/>
    <n v="1"/>
    <x v="0"/>
    <m/>
    <m/>
  </r>
  <r>
    <x v="8"/>
    <x v="954"/>
    <s v="Other Tasks"/>
    <x v="955"/>
    <x v="1380"/>
    <m/>
    <x v="0"/>
    <m/>
    <m/>
    <x v="0"/>
    <x v="0"/>
    <m/>
    <m/>
    <m/>
    <m/>
    <n v="1"/>
    <x v="0"/>
    <m/>
    <m/>
  </r>
  <r>
    <x v="9"/>
    <x v="954"/>
    <s v="Other Tasks"/>
    <x v="956"/>
    <x v="1381"/>
    <s v="B884"/>
    <x v="10"/>
    <s v="further inspection required"/>
    <s v="salt environment."/>
    <x v="0"/>
    <x v="0"/>
    <m/>
    <m/>
    <m/>
    <m/>
    <n v="1"/>
    <x v="0"/>
    <m/>
    <m/>
  </r>
  <r>
    <x v="9"/>
    <x v="954"/>
    <s v="Other Tasks"/>
    <x v="956"/>
    <x v="1382"/>
    <s v="B725"/>
    <x v="10"/>
    <s v="required"/>
    <s v="data verification."/>
    <x v="0"/>
    <x v="0"/>
    <m/>
    <m/>
    <m/>
    <m/>
    <n v="1"/>
    <x v="0"/>
    <m/>
    <m/>
  </r>
  <r>
    <x v="9"/>
    <x v="954"/>
    <s v="Other Tasks"/>
    <x v="956"/>
    <x v="1383"/>
    <s v="B775"/>
    <x v="11"/>
    <s v="broken / damaged"/>
    <s v="lightning."/>
    <x v="0"/>
    <x v="0"/>
    <m/>
    <m/>
    <m/>
    <m/>
    <n v="1"/>
    <x v="0"/>
    <m/>
    <m/>
  </r>
  <r>
    <x v="9"/>
    <x v="954"/>
    <s v="Other Tasks"/>
    <x v="956"/>
    <x v="1384"/>
    <s v="B807"/>
    <x v="12"/>
    <s v="replacement  candidate"/>
    <s v="data verification."/>
    <x v="0"/>
    <x v="0"/>
    <m/>
    <m/>
    <m/>
    <m/>
    <n v="1"/>
    <x v="0"/>
    <m/>
    <m/>
  </r>
  <r>
    <x v="9"/>
    <x v="954"/>
    <s v="Other Tasks"/>
    <x v="956"/>
    <x v="1385"/>
    <s v="B742"/>
    <x v="13"/>
    <s v="replacement  candidate"/>
    <s v="technology end of life."/>
    <x v="0"/>
    <x v="0"/>
    <m/>
    <m/>
    <m/>
    <m/>
    <n v="1"/>
    <x v="0"/>
    <m/>
    <m/>
  </r>
  <r>
    <x v="9"/>
    <x v="954"/>
    <s v="Other Tasks"/>
    <x v="956"/>
    <x v="1386"/>
    <s v="C720"/>
    <x v="14"/>
    <s v="insulation level inadequate"/>
    <s v="installed on steel crossarm."/>
    <x v="0"/>
    <x v="0"/>
    <m/>
    <m/>
    <m/>
    <m/>
    <n v="1"/>
    <x v="0"/>
    <m/>
    <m/>
  </r>
  <r>
    <x v="9"/>
    <x v="954"/>
    <s v="Other Tasks"/>
    <x v="956"/>
    <x v="1387"/>
    <s v="B596"/>
    <x v="15"/>
    <s v="inadequate rating"/>
    <s v="salt environment."/>
    <x v="0"/>
    <x v="0"/>
    <m/>
    <m/>
    <m/>
    <m/>
    <n v="1"/>
    <x v="0"/>
    <m/>
    <m/>
  </r>
  <r>
    <x v="9"/>
    <x v="954"/>
    <s v="Other Tasks"/>
    <x v="956"/>
    <x v="1388"/>
    <s v="C040"/>
    <x v="16"/>
    <s v="installation candidate"/>
    <s v="risk reduction."/>
    <x v="0"/>
    <x v="0"/>
    <m/>
    <m/>
    <m/>
    <m/>
    <n v="1"/>
    <x v="0"/>
    <m/>
    <m/>
  </r>
  <r>
    <x v="9"/>
    <x v="954"/>
    <s v="Other Tasks"/>
    <x v="956"/>
    <x v="1389"/>
    <s v="B869"/>
    <x v="17"/>
    <s v="refurbishment candidate"/>
    <s v="contains asbestos."/>
    <x v="0"/>
    <x v="0"/>
    <m/>
    <m/>
    <m/>
    <m/>
    <n v="1"/>
    <x v="0"/>
    <m/>
    <m/>
  </r>
  <r>
    <x v="9"/>
    <x v="954"/>
    <s v="Other Tasks"/>
    <x v="956"/>
    <x v="1390"/>
    <s v="B713"/>
    <x v="18"/>
    <s v="corrosion risk"/>
    <s v="copper pole butt earth."/>
    <x v="0"/>
    <x v="0"/>
    <m/>
    <m/>
    <m/>
    <m/>
    <n v="1"/>
    <x v="0"/>
    <m/>
    <m/>
  </r>
  <r>
    <x v="9"/>
    <x v="954"/>
    <s v="Other Tasks"/>
    <x v="956"/>
    <x v="1391"/>
    <s v="B801"/>
    <x v="19"/>
    <s v="investigation required"/>
    <s v="unknown owner."/>
    <x v="0"/>
    <x v="0"/>
    <m/>
    <m/>
    <m/>
    <m/>
    <n v="1"/>
    <x v="0"/>
    <m/>
    <m/>
  </r>
  <r>
    <x v="9"/>
    <x v="954"/>
    <s v="Other Tasks"/>
    <x v="956"/>
    <x v="1392"/>
    <s v="C962"/>
    <x v="20"/>
    <s v="investigation required"/>
    <s v="add note."/>
    <x v="0"/>
    <x v="0"/>
    <m/>
    <m/>
    <m/>
    <m/>
    <n v="1"/>
    <x v="0"/>
    <m/>
    <m/>
  </r>
  <r>
    <x v="9"/>
    <x v="954"/>
    <s v="Other Tasks"/>
    <x v="956"/>
    <x v="1393"/>
    <s v="C507"/>
    <x v="21"/>
    <s v="replacement  candidate"/>
    <s v="asset condition."/>
    <x v="0"/>
    <x v="0"/>
    <m/>
    <m/>
    <m/>
    <m/>
    <n v="1"/>
    <x v="0"/>
    <m/>
    <m/>
  </r>
  <r>
    <x v="9"/>
    <x v="954"/>
    <s v="Other Tasks"/>
    <x v="956"/>
    <x v="1394"/>
    <s v="B208"/>
    <x v="22"/>
    <s v="replacement  candidate"/>
    <s v="pot belly / triangular column."/>
    <x v="0"/>
    <x v="0"/>
    <m/>
    <m/>
    <m/>
    <m/>
    <n v="1"/>
    <x v="0"/>
    <m/>
    <m/>
  </r>
  <r>
    <x v="9"/>
    <x v="954"/>
    <s v="Other Tasks"/>
    <x v="956"/>
    <x v="1395"/>
    <s v="B354"/>
    <x v="23"/>
    <s v="refurbishment candidate"/>
    <s v="exposed HV (adequate clearance)."/>
    <x v="0"/>
    <x v="0"/>
    <m/>
    <m/>
    <m/>
    <m/>
    <n v="1"/>
    <x v="0"/>
    <m/>
    <m/>
  </r>
  <r>
    <x v="9"/>
    <x v="954"/>
    <s v="Other Tasks"/>
    <x v="956"/>
    <x v="1396"/>
    <s v="B355"/>
    <x v="23"/>
    <s v="refurbishment candidate"/>
    <s v="exposed HV (inadequate clearance)."/>
    <x v="0"/>
    <x v="0"/>
    <m/>
    <m/>
    <m/>
    <m/>
    <n v="1"/>
    <x v="0"/>
    <m/>
    <m/>
  </r>
  <r>
    <x v="9"/>
    <x v="954"/>
    <s v="Other Tasks"/>
    <x v="956"/>
    <x v="1397"/>
    <s v="B791"/>
    <x v="24"/>
    <s v="photo reqd"/>
    <s v="refurbishment candidate."/>
    <x v="0"/>
    <x v="0"/>
    <m/>
    <m/>
    <m/>
    <m/>
    <n v="1"/>
    <x v="0"/>
    <m/>
    <m/>
  </r>
  <r>
    <x v="9"/>
    <x v="954"/>
    <s v="Other Tasks"/>
    <x v="956"/>
    <x v="1398"/>
    <s v="B071"/>
    <x v="24"/>
    <s v="refurbishment candidate"/>
    <s v="previous design standard."/>
    <x v="0"/>
    <x v="0"/>
    <m/>
    <m/>
    <m/>
    <m/>
    <n v="1"/>
    <x v="0"/>
    <m/>
    <m/>
  </r>
  <r>
    <x v="9"/>
    <x v="954"/>
    <s v="Other Tasks"/>
    <x v="956"/>
    <x v="1399"/>
    <s v="B072"/>
    <x v="24"/>
    <s v="replacement  candidate"/>
    <s v="two pole substation."/>
    <x v="0"/>
    <x v="0"/>
    <m/>
    <m/>
    <m/>
    <m/>
    <n v="1"/>
    <x v="0"/>
    <m/>
    <m/>
  </r>
  <r>
    <x v="9"/>
    <x v="954"/>
    <s v="Other Tasks"/>
    <x v="956"/>
    <x v="1400"/>
    <s v="B802"/>
    <x v="25"/>
    <s v="photo reqd"/>
    <s v="assessment of delineation point."/>
    <x v="0"/>
    <x v="0"/>
    <m/>
    <m/>
    <m/>
    <m/>
    <n v="1"/>
    <x v="0"/>
    <m/>
    <m/>
  </r>
  <r>
    <x v="9"/>
    <x v="954"/>
    <s v="Other Tasks"/>
    <x v="956"/>
    <x v="466"/>
    <s v="C000"/>
    <x v="2"/>
    <s v="cause (unknown / unlisted)"/>
    <s v="add note."/>
    <x v="0"/>
    <x v="0"/>
    <m/>
    <m/>
    <m/>
    <m/>
    <n v="6"/>
    <x v="0"/>
    <m/>
    <m/>
  </r>
  <r>
    <x v="9"/>
    <x v="954"/>
    <s v="Other Tasks"/>
    <x v="956"/>
    <x v="1401"/>
    <s v="B298"/>
    <x v="26"/>
    <s v="replacement  candidate"/>
    <s v="laminated type."/>
    <x v="0"/>
    <x v="0"/>
    <m/>
    <m/>
    <m/>
    <m/>
    <n v="1"/>
    <x v="0"/>
    <m/>
    <m/>
  </r>
  <r>
    <x v="9"/>
    <x v="954"/>
    <s v="Other Tasks"/>
    <x v="956"/>
    <x v="1402"/>
    <s v="B299"/>
    <x v="26"/>
    <s v="replacement  candidate"/>
    <s v="PEC type."/>
    <x v="0"/>
    <x v="0"/>
    <m/>
    <m/>
    <m/>
    <m/>
    <n v="1"/>
    <x v="0"/>
    <m/>
    <m/>
  </r>
  <r>
    <x v="8"/>
    <x v="955"/>
    <s v="Other Tasks"/>
    <x v="957"/>
    <x v="1273"/>
    <m/>
    <x v="0"/>
    <m/>
    <m/>
    <x v="0"/>
    <x v="0"/>
    <m/>
    <m/>
    <m/>
    <m/>
    <n v="15"/>
    <x v="0"/>
    <m/>
    <m/>
  </r>
  <r>
    <x v="7"/>
    <x v="956"/>
    <s v="Other Tasks"/>
    <x v="958"/>
    <x v="1403"/>
    <s v="B100"/>
    <x v="27"/>
    <s v="call out for non EE owned asset"/>
    <s v="asset damaged."/>
    <x v="0"/>
    <x v="0"/>
    <m/>
    <m/>
    <m/>
    <m/>
    <n v="1"/>
    <x v="0"/>
    <m/>
    <m/>
  </r>
  <r>
    <x v="7"/>
    <x v="956"/>
    <s v="Other Tasks"/>
    <x v="958"/>
    <x v="466"/>
    <s v="C000"/>
    <x v="2"/>
    <s v="cause (unknown / unlisted)"/>
    <s v="add note."/>
    <x v="0"/>
    <x v="0"/>
    <m/>
    <m/>
    <m/>
    <m/>
    <n v="7"/>
    <x v="0"/>
    <m/>
    <m/>
  </r>
  <r>
    <x v="8"/>
    <x v="957"/>
    <s v="Other Tasks"/>
    <x v="959"/>
    <x v="1273"/>
    <m/>
    <x v="0"/>
    <m/>
    <m/>
    <x v="0"/>
    <x v="0"/>
    <m/>
    <m/>
    <m/>
    <m/>
    <n v="16"/>
    <x v="0"/>
    <m/>
    <m/>
  </r>
  <r>
    <x v="10"/>
    <x v="958"/>
    <s v="Preventative Maintenance"/>
    <x v="960"/>
    <x v="0"/>
    <m/>
    <x v="0"/>
    <m/>
    <m/>
    <x v="0"/>
    <x v="0"/>
    <m/>
    <m/>
    <m/>
    <m/>
    <n v="0"/>
    <x v="0"/>
    <m/>
    <m/>
  </r>
  <r>
    <x v="5"/>
    <x v="959"/>
    <s v="Defects"/>
    <x v="961"/>
    <x v="1404"/>
    <m/>
    <x v="0"/>
    <m/>
    <m/>
    <x v="5"/>
    <x v="55"/>
    <m/>
    <m/>
    <m/>
    <m/>
    <n v="1"/>
    <x v="6"/>
    <m/>
    <s v="results not recorded"/>
  </r>
  <r>
    <x v="5"/>
    <x v="960"/>
    <s v="Defects"/>
    <x v="962"/>
    <x v="1404"/>
    <m/>
    <x v="0"/>
    <m/>
    <m/>
    <x v="5"/>
    <x v="55"/>
    <m/>
    <m/>
    <m/>
    <m/>
    <n v="2"/>
    <x v="6"/>
    <m/>
    <s v="results not recorded"/>
  </r>
  <r>
    <x v="5"/>
    <x v="961"/>
    <s v="Defects"/>
    <x v="963"/>
    <x v="1405"/>
    <m/>
    <x v="0"/>
    <m/>
    <m/>
    <x v="5"/>
    <x v="55"/>
    <m/>
    <m/>
    <m/>
    <m/>
    <n v="1"/>
    <x v="4"/>
    <m/>
    <m/>
  </r>
  <r>
    <x v="6"/>
    <x v="962"/>
    <s v="Construction"/>
    <x v="964"/>
    <x v="1406"/>
    <s v="B051"/>
    <x v="28"/>
    <s v="insufficient clearance"/>
    <s v="add note."/>
    <x v="5"/>
    <x v="55"/>
    <m/>
    <m/>
    <m/>
    <m/>
    <n v="1"/>
    <x v="2"/>
    <m/>
    <m/>
  </r>
  <r>
    <x v="6"/>
    <x v="962"/>
    <s v="Construction"/>
    <x v="964"/>
    <x v="1407"/>
    <s v="B050"/>
    <x v="28"/>
    <s v="insufficient clearance"/>
    <s v="conductor creep / structure movement."/>
    <x v="5"/>
    <x v="55"/>
    <m/>
    <m/>
    <m/>
    <m/>
    <n v="1"/>
    <x v="2"/>
    <m/>
    <m/>
  </r>
  <r>
    <x v="6"/>
    <x v="962"/>
    <s v="Construction"/>
    <x v="964"/>
    <x v="1408"/>
    <s v="B052"/>
    <x v="28"/>
    <s v="insufficient clearance"/>
    <s v="ground level changes."/>
    <x v="5"/>
    <x v="55"/>
    <m/>
    <m/>
    <m/>
    <m/>
    <n v="1"/>
    <x v="2"/>
    <m/>
    <m/>
  </r>
  <r>
    <x v="6"/>
    <x v="962"/>
    <s v="Construction"/>
    <x v="964"/>
    <x v="1409"/>
    <s v="B053"/>
    <x v="28"/>
    <s v="insufficient clearance"/>
    <s v="new or changed vehicle access."/>
    <x v="5"/>
    <x v="55"/>
    <m/>
    <m/>
    <m/>
    <m/>
    <n v="1"/>
    <x v="2"/>
    <m/>
    <m/>
  </r>
  <r>
    <x v="11"/>
    <x v="963"/>
    <s v="Miscellaneous Inspection"/>
    <x v="965"/>
    <x v="0"/>
    <m/>
    <x v="0"/>
    <m/>
    <m/>
    <x v="0"/>
    <x v="0"/>
    <m/>
    <m/>
    <m/>
    <m/>
    <n v="0"/>
    <x v="0"/>
    <m/>
    <m/>
  </r>
  <r>
    <x v="6"/>
    <x v="964"/>
    <s v="Defects"/>
    <x v="966"/>
    <x v="1410"/>
    <s v="B593"/>
    <x v="28"/>
    <s v="insufficient clearance"/>
    <s v="previous design standard."/>
    <x v="5"/>
    <x v="55"/>
    <m/>
    <m/>
    <m/>
    <m/>
    <n v="1"/>
    <x v="3"/>
    <m/>
    <s v="Greg"/>
  </r>
  <r>
    <x v="6"/>
    <x v="962"/>
    <s v="Construction"/>
    <x v="964"/>
    <x v="1410"/>
    <s v="B593"/>
    <x v="28"/>
    <s v="insufficient clearance"/>
    <s v="previous design standard."/>
    <x v="5"/>
    <x v="55"/>
    <m/>
    <m/>
    <m/>
    <m/>
    <n v="2"/>
    <x v="2"/>
    <m/>
    <m/>
  </r>
  <r>
    <x v="6"/>
    <x v="964"/>
    <s v="Defects"/>
    <x v="966"/>
    <x v="1411"/>
    <s v="B049"/>
    <x v="28"/>
    <s v="insufficient clearance"/>
    <s v="unauthorised construction."/>
    <x v="5"/>
    <x v="55"/>
    <m/>
    <m/>
    <m/>
    <m/>
    <n v="1"/>
    <x v="3"/>
    <m/>
    <s v="Greg"/>
  </r>
  <r>
    <x v="6"/>
    <x v="962"/>
    <s v="Construction"/>
    <x v="964"/>
    <x v="1411"/>
    <s v="B049"/>
    <x v="28"/>
    <s v="insufficient clearance"/>
    <s v="unauthorised construction."/>
    <x v="5"/>
    <x v="55"/>
    <m/>
    <m/>
    <m/>
    <m/>
    <n v="2"/>
    <x v="2"/>
    <m/>
    <m/>
  </r>
  <r>
    <x v="6"/>
    <x v="962"/>
    <s v="Construction"/>
    <x v="964"/>
    <x v="1412"/>
    <s v="B044"/>
    <x v="29"/>
    <s v="insufficient clearance"/>
    <s v="add note."/>
    <x v="5"/>
    <x v="55"/>
    <m/>
    <m/>
    <m/>
    <m/>
    <n v="1"/>
    <x v="2"/>
    <m/>
    <m/>
  </r>
  <r>
    <x v="6"/>
    <x v="962"/>
    <s v="Construction"/>
    <x v="964"/>
    <x v="1413"/>
    <s v="B043"/>
    <x v="29"/>
    <s v="insufficient clearance"/>
    <s v="conductor creep / structure movement."/>
    <x v="5"/>
    <x v="55"/>
    <m/>
    <m/>
    <m/>
    <m/>
    <n v="1"/>
    <x v="2"/>
    <m/>
    <m/>
  </r>
  <r>
    <x v="6"/>
    <x v="962"/>
    <s v="Construction"/>
    <x v="964"/>
    <x v="1414"/>
    <s v="B045"/>
    <x v="29"/>
    <s v="insufficient clearance"/>
    <s v="ground level changes."/>
    <x v="5"/>
    <x v="55"/>
    <m/>
    <m/>
    <m/>
    <m/>
    <n v="1"/>
    <x v="2"/>
    <m/>
    <m/>
  </r>
  <r>
    <x v="6"/>
    <x v="962"/>
    <s v="Construction"/>
    <x v="964"/>
    <x v="1415"/>
    <s v="B046"/>
    <x v="29"/>
    <s v="insufficient clearance"/>
    <s v="new or changed vehicle access."/>
    <x v="5"/>
    <x v="55"/>
    <m/>
    <m/>
    <m/>
    <m/>
    <n v="1"/>
    <x v="2"/>
    <m/>
    <m/>
  </r>
  <r>
    <x v="6"/>
    <x v="964"/>
    <s v="Defects"/>
    <x v="966"/>
    <x v="1416"/>
    <s v="B590"/>
    <x v="29"/>
    <s v="insufficient clearance"/>
    <s v="previous design standard."/>
    <x v="5"/>
    <x v="55"/>
    <m/>
    <m/>
    <m/>
    <m/>
    <n v="1"/>
    <x v="3"/>
    <m/>
    <s v="Greg"/>
  </r>
  <r>
    <x v="6"/>
    <x v="962"/>
    <s v="Construction"/>
    <x v="964"/>
    <x v="1416"/>
    <s v="B590"/>
    <x v="29"/>
    <s v="insufficient clearance"/>
    <s v="previous design standard."/>
    <x v="5"/>
    <x v="55"/>
    <m/>
    <m/>
    <m/>
    <m/>
    <n v="2"/>
    <x v="2"/>
    <m/>
    <m/>
  </r>
  <r>
    <x v="6"/>
    <x v="964"/>
    <s v="Defects"/>
    <x v="966"/>
    <x v="1417"/>
    <s v="B042"/>
    <x v="29"/>
    <s v="insufficient clearance"/>
    <s v="unauthorised construction."/>
    <x v="5"/>
    <x v="55"/>
    <m/>
    <m/>
    <m/>
    <m/>
    <n v="1"/>
    <x v="3"/>
    <m/>
    <s v="Greg"/>
  </r>
  <r>
    <x v="6"/>
    <x v="962"/>
    <s v="Construction"/>
    <x v="964"/>
    <x v="1417"/>
    <s v="B042"/>
    <x v="29"/>
    <s v="insufficient clearance"/>
    <s v="unauthorised construction."/>
    <x v="5"/>
    <x v="55"/>
    <m/>
    <m/>
    <m/>
    <m/>
    <n v="2"/>
    <x v="2"/>
    <m/>
    <m/>
  </r>
  <r>
    <x v="6"/>
    <x v="962"/>
    <s v="Construction"/>
    <x v="964"/>
    <x v="1418"/>
    <s v="C919"/>
    <x v="30"/>
    <s v="insufficient clearance"/>
    <s v="thermal upgrade"/>
    <x v="5"/>
    <x v="55"/>
    <m/>
    <m/>
    <m/>
    <m/>
    <n v="1"/>
    <x v="2"/>
    <m/>
    <m/>
  </r>
  <r>
    <x v="6"/>
    <x v="962"/>
    <s v="Construction"/>
    <x v="964"/>
    <x v="1419"/>
    <s v="B037"/>
    <x v="30"/>
    <s v="insufficient clearance"/>
    <s v="add note."/>
    <x v="5"/>
    <x v="55"/>
    <m/>
    <m/>
    <m/>
    <m/>
    <n v="1"/>
    <x v="2"/>
    <m/>
    <m/>
  </r>
  <r>
    <x v="6"/>
    <x v="962"/>
    <s v="Construction"/>
    <x v="964"/>
    <x v="1420"/>
    <s v="B036"/>
    <x v="30"/>
    <s v="insufficient clearance"/>
    <s v="conductor creep / structure movement."/>
    <x v="5"/>
    <x v="55"/>
    <m/>
    <m/>
    <m/>
    <m/>
    <n v="1"/>
    <x v="2"/>
    <m/>
    <m/>
  </r>
  <r>
    <x v="6"/>
    <x v="962"/>
    <s v="Construction"/>
    <x v="964"/>
    <x v="1421"/>
    <s v="B038"/>
    <x v="30"/>
    <s v="insufficient clearance"/>
    <s v="ground level changes."/>
    <x v="5"/>
    <x v="55"/>
    <m/>
    <m/>
    <m/>
    <m/>
    <n v="1"/>
    <x v="2"/>
    <m/>
    <m/>
  </r>
  <r>
    <x v="6"/>
    <x v="962"/>
    <s v="Construction"/>
    <x v="964"/>
    <x v="1422"/>
    <s v="B039"/>
    <x v="30"/>
    <s v="insufficient clearance"/>
    <s v="new or changed vehicle access."/>
    <x v="5"/>
    <x v="55"/>
    <m/>
    <m/>
    <m/>
    <m/>
    <n v="1"/>
    <x v="2"/>
    <m/>
    <m/>
  </r>
  <r>
    <x v="6"/>
    <x v="964"/>
    <s v="Defects"/>
    <x v="966"/>
    <x v="1423"/>
    <s v="B589"/>
    <x v="30"/>
    <s v="insufficient clearance"/>
    <s v="previous design standard."/>
    <x v="5"/>
    <x v="55"/>
    <m/>
    <m/>
    <m/>
    <m/>
    <n v="1"/>
    <x v="3"/>
    <m/>
    <s v="Greg"/>
  </r>
  <r>
    <x v="6"/>
    <x v="962"/>
    <s v="Construction"/>
    <x v="964"/>
    <x v="1423"/>
    <s v="B589"/>
    <x v="30"/>
    <s v="insufficient clearance"/>
    <s v="previous design standard."/>
    <x v="5"/>
    <x v="55"/>
    <m/>
    <m/>
    <m/>
    <m/>
    <n v="2"/>
    <x v="2"/>
    <m/>
    <m/>
  </r>
  <r>
    <x v="6"/>
    <x v="964"/>
    <s v="Defects"/>
    <x v="966"/>
    <x v="1424"/>
    <s v="B035"/>
    <x v="30"/>
    <s v="insufficient clearance"/>
    <s v="unauthorised construction."/>
    <x v="5"/>
    <x v="55"/>
    <m/>
    <m/>
    <m/>
    <m/>
    <n v="1"/>
    <x v="3"/>
    <m/>
    <s v="Greg"/>
  </r>
  <r>
    <x v="6"/>
    <x v="962"/>
    <s v="Construction"/>
    <x v="964"/>
    <x v="1424"/>
    <s v="B035"/>
    <x v="30"/>
    <s v="insufficient clearance"/>
    <s v="unauthorised construction."/>
    <x v="5"/>
    <x v="55"/>
    <m/>
    <m/>
    <m/>
    <m/>
    <n v="2"/>
    <x v="2"/>
    <m/>
    <m/>
  </r>
  <r>
    <x v="6"/>
    <x v="964"/>
    <s v="Defects"/>
    <x v="966"/>
    <x v="1425"/>
    <s v="C072"/>
    <x v="31"/>
    <s v="insufficient clearance"/>
    <s v="previous design standard."/>
    <x v="5"/>
    <x v="55"/>
    <m/>
    <m/>
    <m/>
    <m/>
    <n v="1"/>
    <x v="3"/>
    <m/>
    <s v="Greg"/>
  </r>
  <r>
    <x v="6"/>
    <x v="964"/>
    <s v="Defects"/>
    <x v="966"/>
    <x v="1426"/>
    <s v="C073"/>
    <x v="31"/>
    <s v="insufficient clearance"/>
    <s v="unauthorised construction."/>
    <x v="5"/>
    <x v="55"/>
    <m/>
    <m/>
    <m/>
    <m/>
    <n v="1"/>
    <x v="3"/>
    <m/>
    <s v="Greg"/>
  </r>
  <r>
    <x v="6"/>
    <x v="962"/>
    <s v="Construction"/>
    <x v="964"/>
    <x v="1426"/>
    <s v="C073"/>
    <x v="31"/>
    <s v="insufficient clearance"/>
    <s v="unauthorised construction."/>
    <x v="5"/>
    <x v="55"/>
    <m/>
    <m/>
    <m/>
    <m/>
    <n v="2"/>
    <x v="2"/>
    <m/>
    <m/>
  </r>
  <r>
    <x v="5"/>
    <x v="965"/>
    <s v="Defects"/>
    <x v="967"/>
    <x v="1427"/>
    <m/>
    <x v="0"/>
    <m/>
    <m/>
    <x v="5"/>
    <x v="55"/>
    <m/>
    <m/>
    <m/>
    <m/>
    <n v="1"/>
    <x v="2"/>
    <m/>
    <m/>
  </r>
  <r>
    <x v="5"/>
    <x v="966"/>
    <s v="Defects"/>
    <x v="968"/>
    <x v="1428"/>
    <m/>
    <x v="0"/>
    <m/>
    <m/>
    <x v="5"/>
    <x v="55"/>
    <m/>
    <m/>
    <m/>
    <m/>
    <n v="1"/>
    <x v="2"/>
    <m/>
    <m/>
  </r>
  <r>
    <x v="12"/>
    <x v="967"/>
    <s v="Inspections"/>
    <x v="969"/>
    <x v="1363"/>
    <m/>
    <x v="0"/>
    <m/>
    <m/>
    <x v="0"/>
    <x v="0"/>
    <m/>
    <m/>
    <m/>
    <m/>
    <n v="3"/>
    <x v="0"/>
    <m/>
    <m/>
  </r>
  <r>
    <x v="13"/>
    <x v="968"/>
    <s v="Inspections"/>
    <x v="970"/>
    <x v="0"/>
    <m/>
    <x v="0"/>
    <m/>
    <m/>
    <x v="0"/>
    <x v="0"/>
    <m/>
    <m/>
    <m/>
    <m/>
    <n v="0"/>
    <x v="0"/>
    <m/>
    <m/>
  </r>
  <r>
    <x v="14"/>
    <x v="969"/>
    <s v="Inspections"/>
    <x v="971"/>
    <x v="0"/>
    <m/>
    <x v="0"/>
    <m/>
    <m/>
    <x v="0"/>
    <x v="0"/>
    <m/>
    <m/>
    <m/>
    <m/>
    <n v="0"/>
    <x v="0"/>
    <m/>
    <m/>
  </r>
  <r>
    <x v="14"/>
    <x v="970"/>
    <s v="Inspections"/>
    <x v="972"/>
    <x v="0"/>
    <m/>
    <x v="0"/>
    <m/>
    <m/>
    <x v="0"/>
    <x v="0"/>
    <m/>
    <m/>
    <m/>
    <m/>
    <n v="0"/>
    <x v="0"/>
    <m/>
    <m/>
  </r>
  <r>
    <x v="14"/>
    <x v="971"/>
    <s v="Inspections"/>
    <x v="973"/>
    <x v="0"/>
    <m/>
    <x v="0"/>
    <m/>
    <m/>
    <x v="0"/>
    <x v="0"/>
    <m/>
    <m/>
    <m/>
    <m/>
    <n v="0"/>
    <x v="0"/>
    <m/>
    <m/>
  </r>
  <r>
    <x v="14"/>
    <x v="972"/>
    <s v="Inspections"/>
    <x v="974"/>
    <x v="0"/>
    <m/>
    <x v="0"/>
    <m/>
    <m/>
    <x v="0"/>
    <x v="0"/>
    <m/>
    <m/>
    <m/>
    <m/>
    <n v="0"/>
    <x v="0"/>
    <m/>
    <m/>
  </r>
  <r>
    <x v="15"/>
    <x v="973"/>
    <s v="Inspections"/>
    <x v="975"/>
    <x v="0"/>
    <m/>
    <x v="0"/>
    <m/>
    <m/>
    <x v="0"/>
    <x v="0"/>
    <m/>
    <m/>
    <m/>
    <m/>
    <n v="0"/>
    <x v="0"/>
    <m/>
    <m/>
  </r>
  <r>
    <x v="15"/>
    <x v="974"/>
    <s v="Inspections"/>
    <x v="976"/>
    <x v="0"/>
    <m/>
    <x v="0"/>
    <m/>
    <m/>
    <x v="0"/>
    <x v="0"/>
    <m/>
    <m/>
    <m/>
    <m/>
    <n v="0"/>
    <x v="0"/>
    <m/>
    <m/>
  </r>
  <r>
    <x v="16"/>
    <x v="975"/>
    <s v="Inspections"/>
    <x v="977"/>
    <x v="1273"/>
    <m/>
    <x v="0"/>
    <m/>
    <m/>
    <x v="0"/>
    <x v="0"/>
    <m/>
    <m/>
    <m/>
    <m/>
    <n v="17"/>
    <x v="0"/>
    <m/>
    <m/>
  </r>
  <r>
    <x v="12"/>
    <x v="976"/>
    <s v="Inspections"/>
    <x v="978"/>
    <x v="0"/>
    <m/>
    <x v="0"/>
    <m/>
    <m/>
    <x v="0"/>
    <x v="0"/>
    <m/>
    <m/>
    <m/>
    <m/>
    <n v="0"/>
    <x v="0"/>
    <m/>
    <m/>
  </r>
  <r>
    <x v="7"/>
    <x v="977"/>
    <s v="Inspections"/>
    <x v="979"/>
    <x v="1429"/>
    <s v="D006"/>
    <x v="32"/>
    <s v="further inspection required"/>
    <s v="add note."/>
    <x v="0"/>
    <x v="0"/>
    <m/>
    <m/>
    <m/>
    <m/>
    <n v="1"/>
    <x v="0"/>
    <m/>
    <m/>
  </r>
  <r>
    <x v="7"/>
    <x v="978"/>
    <s v="Inspections"/>
    <x v="980"/>
    <x v="1429"/>
    <s v="D006"/>
    <x v="32"/>
    <s v="further inspection required"/>
    <s v="add note."/>
    <x v="0"/>
    <x v="0"/>
    <m/>
    <m/>
    <m/>
    <m/>
    <n v="2"/>
    <x v="0"/>
    <m/>
    <m/>
  </r>
  <r>
    <x v="17"/>
    <x v="979"/>
    <s v="Inspections"/>
    <x v="981"/>
    <x v="0"/>
    <m/>
    <x v="0"/>
    <m/>
    <m/>
    <x v="0"/>
    <x v="0"/>
    <m/>
    <m/>
    <m/>
    <m/>
    <n v="0"/>
    <x v="0"/>
    <m/>
    <m/>
  </r>
  <r>
    <x v="15"/>
    <x v="980"/>
    <s v="Inspections"/>
    <x v="982"/>
    <x v="0"/>
    <m/>
    <x v="0"/>
    <m/>
    <m/>
    <x v="0"/>
    <x v="0"/>
    <m/>
    <m/>
    <m/>
    <m/>
    <n v="0"/>
    <x v="0"/>
    <m/>
    <m/>
  </r>
  <r>
    <x v="18"/>
    <x v="981"/>
    <s v="Inspections"/>
    <x v="983"/>
    <x v="0"/>
    <m/>
    <x v="0"/>
    <m/>
    <m/>
    <x v="0"/>
    <x v="0"/>
    <m/>
    <m/>
    <m/>
    <m/>
    <n v="0"/>
    <x v="0"/>
    <m/>
    <m/>
  </r>
  <r>
    <x v="19"/>
    <x v="982"/>
    <s v="Inspections"/>
    <x v="984"/>
    <x v="0"/>
    <m/>
    <x v="0"/>
    <m/>
    <m/>
    <x v="0"/>
    <x v="0"/>
    <m/>
    <m/>
    <m/>
    <m/>
    <n v="0"/>
    <x v="0"/>
    <m/>
    <m/>
  </r>
  <r>
    <x v="19"/>
    <x v="983"/>
    <s v="Inspections"/>
    <x v="985"/>
    <x v="0"/>
    <m/>
    <x v="0"/>
    <m/>
    <m/>
    <x v="0"/>
    <x v="0"/>
    <m/>
    <m/>
    <m/>
    <m/>
    <n v="0"/>
    <x v="0"/>
    <m/>
    <m/>
  </r>
  <r>
    <x v="20"/>
    <x v="984"/>
    <s v="Inspections"/>
    <x v="986"/>
    <x v="0"/>
    <m/>
    <x v="0"/>
    <m/>
    <m/>
    <x v="0"/>
    <x v="0"/>
    <m/>
    <m/>
    <m/>
    <m/>
    <n v="0"/>
    <x v="0"/>
    <m/>
    <m/>
  </r>
  <r>
    <x v="21"/>
    <x v="985"/>
    <s v="Inspections"/>
    <x v="987"/>
    <x v="0"/>
    <m/>
    <x v="0"/>
    <m/>
    <m/>
    <x v="0"/>
    <x v="0"/>
    <m/>
    <m/>
    <m/>
    <m/>
    <n v="0"/>
    <x v="0"/>
    <m/>
    <m/>
  </r>
  <r>
    <x v="22"/>
    <x v="986"/>
    <s v="Inspections"/>
    <x v="988"/>
    <x v="0"/>
    <m/>
    <x v="0"/>
    <m/>
    <m/>
    <x v="6"/>
    <x v="57"/>
    <s v="{inspection}"/>
    <s v="(inspection)"/>
    <m/>
    <m/>
    <n v="0"/>
    <x v="0"/>
    <m/>
    <m/>
  </r>
  <r>
    <x v="23"/>
    <x v="987"/>
    <s v="Inspections"/>
    <x v="989"/>
    <x v="0"/>
    <m/>
    <x v="0"/>
    <m/>
    <m/>
    <x v="0"/>
    <x v="0"/>
    <m/>
    <m/>
    <m/>
    <m/>
    <n v="0"/>
    <x v="0"/>
    <m/>
    <m/>
  </r>
  <r>
    <x v="23"/>
    <x v="988"/>
    <s v="Inspections"/>
    <x v="990"/>
    <x v="0"/>
    <m/>
    <x v="0"/>
    <m/>
    <m/>
    <x v="0"/>
    <x v="0"/>
    <m/>
    <m/>
    <m/>
    <m/>
    <n v="0"/>
    <x v="0"/>
    <m/>
    <m/>
  </r>
  <r>
    <x v="15"/>
    <x v="989"/>
    <s v="Inspections"/>
    <x v="991"/>
    <x v="0"/>
    <m/>
    <x v="0"/>
    <m/>
    <m/>
    <x v="0"/>
    <x v="0"/>
    <m/>
    <m/>
    <m/>
    <m/>
    <n v="0"/>
    <x v="0"/>
    <m/>
    <m/>
  </r>
  <r>
    <x v="11"/>
    <x v="990"/>
    <s v="Inspections"/>
    <x v="992"/>
    <x v="0"/>
    <m/>
    <x v="0"/>
    <m/>
    <m/>
    <x v="0"/>
    <x v="0"/>
    <m/>
    <m/>
    <m/>
    <m/>
    <n v="0"/>
    <x v="0"/>
    <m/>
    <m/>
  </r>
  <r>
    <x v="18"/>
    <x v="991"/>
    <s v="Inspections"/>
    <x v="993"/>
    <x v="466"/>
    <s v="C000"/>
    <x v="2"/>
    <s v="cause (unknown / unlisted)"/>
    <s v="add note."/>
    <x v="0"/>
    <x v="0"/>
    <m/>
    <m/>
    <m/>
    <m/>
    <n v="8"/>
    <x v="0"/>
    <m/>
    <m/>
  </r>
  <r>
    <x v="15"/>
    <x v="992"/>
    <s v="Inspections"/>
    <x v="994"/>
    <x v="0"/>
    <m/>
    <x v="0"/>
    <m/>
    <m/>
    <x v="0"/>
    <x v="0"/>
    <m/>
    <m/>
    <m/>
    <m/>
    <n v="0"/>
    <x v="0"/>
    <m/>
    <m/>
  </r>
  <r>
    <x v="10"/>
    <x v="993"/>
    <s v="Inspections"/>
    <x v="995"/>
    <x v="0"/>
    <m/>
    <x v="0"/>
    <m/>
    <m/>
    <x v="0"/>
    <x v="0"/>
    <m/>
    <m/>
    <m/>
    <m/>
    <n v="0"/>
    <x v="0"/>
    <m/>
    <m/>
  </r>
  <r>
    <x v="5"/>
    <x v="994"/>
    <s v="Defects"/>
    <x v="996"/>
    <x v="1428"/>
    <m/>
    <x v="0"/>
    <m/>
    <m/>
    <x v="5"/>
    <x v="0"/>
    <m/>
    <m/>
    <m/>
    <m/>
    <n v="2"/>
    <x v="4"/>
    <m/>
    <m/>
  </r>
  <r>
    <x v="5"/>
    <x v="995"/>
    <s v="Defects"/>
    <x v="997"/>
    <x v="1428"/>
    <m/>
    <x v="0"/>
    <m/>
    <m/>
    <x v="5"/>
    <x v="0"/>
    <m/>
    <m/>
    <m/>
    <m/>
    <n v="3"/>
    <x v="4"/>
    <m/>
    <m/>
  </r>
  <r>
    <x v="5"/>
    <x v="996"/>
    <s v="Defects"/>
    <x v="998"/>
    <x v="1428"/>
    <m/>
    <x v="0"/>
    <m/>
    <m/>
    <x v="5"/>
    <x v="0"/>
    <m/>
    <m/>
    <m/>
    <m/>
    <n v="4"/>
    <x v="6"/>
    <m/>
    <s v="captured in other tasks"/>
  </r>
  <r>
    <x v="5"/>
    <x v="997"/>
    <s v="Defects"/>
    <x v="999"/>
    <x v="1428"/>
    <m/>
    <x v="0"/>
    <m/>
    <m/>
    <x v="5"/>
    <x v="0"/>
    <m/>
    <m/>
    <m/>
    <m/>
    <n v="5"/>
    <x v="5"/>
    <m/>
    <s v="reinforce"/>
  </r>
  <r>
    <x v="5"/>
    <x v="998"/>
    <s v="Defects"/>
    <x v="1000"/>
    <x v="1428"/>
    <m/>
    <x v="0"/>
    <m/>
    <m/>
    <x v="5"/>
    <x v="0"/>
    <m/>
    <m/>
    <m/>
    <m/>
    <n v="6"/>
    <x v="2"/>
    <m/>
    <m/>
  </r>
  <r>
    <x v="5"/>
    <x v="999"/>
    <s v="Defects"/>
    <x v="1001"/>
    <x v="1428"/>
    <m/>
    <x v="0"/>
    <m/>
    <m/>
    <x v="5"/>
    <x v="0"/>
    <m/>
    <m/>
    <m/>
    <m/>
    <n v="7"/>
    <x v="4"/>
    <m/>
    <m/>
  </r>
  <r>
    <x v="5"/>
    <x v="1000"/>
    <s v="Defects"/>
    <x v="1002"/>
    <x v="1428"/>
    <m/>
    <x v="0"/>
    <m/>
    <m/>
    <x v="5"/>
    <x v="0"/>
    <m/>
    <m/>
    <m/>
    <m/>
    <n v="8"/>
    <x v="4"/>
    <m/>
    <m/>
  </r>
  <r>
    <x v="5"/>
    <x v="1001"/>
    <s v="Defects"/>
    <x v="1003"/>
    <x v="1428"/>
    <m/>
    <x v="0"/>
    <m/>
    <m/>
    <x v="5"/>
    <x v="0"/>
    <m/>
    <m/>
    <m/>
    <m/>
    <n v="9"/>
    <x v="4"/>
    <m/>
    <m/>
  </r>
  <r>
    <x v="5"/>
    <x v="1002"/>
    <s v="Defects"/>
    <x v="1004"/>
    <x v="1430"/>
    <m/>
    <x v="0"/>
    <m/>
    <m/>
    <x v="5"/>
    <x v="0"/>
    <m/>
    <m/>
    <m/>
    <m/>
    <n v="1"/>
    <x v="4"/>
    <m/>
    <m/>
  </r>
  <r>
    <x v="5"/>
    <x v="944"/>
    <s v="Defects"/>
    <x v="945"/>
    <x v="1431"/>
    <m/>
    <x v="0"/>
    <m/>
    <m/>
    <x v="5"/>
    <x v="0"/>
    <m/>
    <m/>
    <m/>
    <m/>
    <n v="1"/>
    <x v="1"/>
    <m/>
    <m/>
  </r>
  <r>
    <x v="5"/>
    <x v="1003"/>
    <s v="Defects"/>
    <x v="1005"/>
    <x v="1431"/>
    <m/>
    <x v="0"/>
    <m/>
    <m/>
    <x v="5"/>
    <x v="0"/>
    <m/>
    <m/>
    <m/>
    <m/>
    <n v="2"/>
    <x v="2"/>
    <m/>
    <m/>
  </r>
  <r>
    <x v="5"/>
    <x v="1004"/>
    <s v="Defects"/>
    <x v="1006"/>
    <x v="1431"/>
    <m/>
    <x v="0"/>
    <m/>
    <m/>
    <x v="5"/>
    <x v="0"/>
    <m/>
    <m/>
    <m/>
    <m/>
    <n v="3"/>
    <x v="2"/>
    <m/>
    <m/>
  </r>
  <r>
    <x v="5"/>
    <x v="1005"/>
    <s v="Defects"/>
    <x v="1007"/>
    <x v="1431"/>
    <m/>
    <x v="0"/>
    <m/>
    <m/>
    <x v="5"/>
    <x v="0"/>
    <m/>
    <m/>
    <m/>
    <m/>
    <n v="4"/>
    <x v="6"/>
    <m/>
    <s v="audit mechanism"/>
  </r>
  <r>
    <x v="5"/>
    <x v="1006"/>
    <s v="Defects"/>
    <x v="1008"/>
    <x v="1431"/>
    <m/>
    <x v="0"/>
    <m/>
    <m/>
    <x v="5"/>
    <x v="0"/>
    <m/>
    <m/>
    <m/>
    <m/>
    <n v="5"/>
    <x v="5"/>
    <m/>
    <s v="reinforce"/>
  </r>
  <r>
    <x v="5"/>
    <x v="966"/>
    <s v="Defects"/>
    <x v="968"/>
    <x v="1286"/>
    <m/>
    <x v="0"/>
    <m/>
    <m/>
    <x v="5"/>
    <x v="0"/>
    <m/>
    <m/>
    <m/>
    <m/>
    <n v="3"/>
    <x v="2"/>
    <m/>
    <m/>
  </r>
  <r>
    <x v="5"/>
    <x v="1007"/>
    <s v="Defects"/>
    <x v="1009"/>
    <x v="1432"/>
    <m/>
    <x v="0"/>
    <m/>
    <m/>
    <x v="5"/>
    <x v="0"/>
    <m/>
    <m/>
    <m/>
    <m/>
    <n v="1"/>
    <x v="4"/>
    <m/>
    <m/>
  </r>
  <r>
    <x v="5"/>
    <x v="1008"/>
    <s v="Defects"/>
    <x v="1010"/>
    <x v="1433"/>
    <m/>
    <x v="0"/>
    <m/>
    <m/>
    <x v="5"/>
    <x v="0"/>
    <m/>
    <m/>
    <m/>
    <m/>
    <n v="1"/>
    <x v="6"/>
    <m/>
    <s v="no work likely"/>
  </r>
  <r>
    <x v="5"/>
    <x v="1009"/>
    <s v="Defects"/>
    <x v="1011"/>
    <x v="1433"/>
    <m/>
    <x v="0"/>
    <m/>
    <m/>
    <x v="5"/>
    <x v="0"/>
    <m/>
    <m/>
    <m/>
    <m/>
    <n v="2"/>
    <x v="4"/>
    <m/>
    <m/>
  </r>
  <r>
    <x v="5"/>
    <x v="944"/>
    <s v="Defects"/>
    <x v="945"/>
    <x v="1434"/>
    <m/>
    <x v="0"/>
    <m/>
    <m/>
    <x v="5"/>
    <x v="0"/>
    <m/>
    <m/>
    <m/>
    <m/>
    <n v="1"/>
    <x v="1"/>
    <m/>
    <m/>
  </r>
  <r>
    <x v="5"/>
    <x v="1003"/>
    <s v="Defects"/>
    <x v="1005"/>
    <x v="1434"/>
    <m/>
    <x v="0"/>
    <m/>
    <m/>
    <x v="5"/>
    <x v="0"/>
    <m/>
    <m/>
    <m/>
    <m/>
    <n v="2"/>
    <x v="2"/>
    <m/>
    <m/>
  </r>
  <r>
    <x v="5"/>
    <x v="1004"/>
    <s v="Defects"/>
    <x v="1006"/>
    <x v="1434"/>
    <m/>
    <x v="0"/>
    <m/>
    <m/>
    <x v="5"/>
    <x v="0"/>
    <m/>
    <m/>
    <m/>
    <m/>
    <n v="3"/>
    <x v="2"/>
    <m/>
    <m/>
  </r>
  <r>
    <x v="5"/>
    <x v="1005"/>
    <s v="Defects"/>
    <x v="1007"/>
    <x v="1434"/>
    <m/>
    <x v="0"/>
    <m/>
    <m/>
    <x v="5"/>
    <x v="0"/>
    <m/>
    <m/>
    <m/>
    <m/>
    <n v="4"/>
    <x v="6"/>
    <m/>
    <s v="audit mechanism"/>
  </r>
  <r>
    <x v="5"/>
    <x v="944"/>
    <s v="Defects"/>
    <x v="945"/>
    <x v="1435"/>
    <m/>
    <x v="0"/>
    <m/>
    <m/>
    <x v="5"/>
    <x v="0"/>
    <m/>
    <m/>
    <m/>
    <m/>
    <n v="1"/>
    <x v="1"/>
    <m/>
    <m/>
  </r>
  <r>
    <x v="5"/>
    <x v="1003"/>
    <s v="Defects"/>
    <x v="1005"/>
    <x v="1435"/>
    <m/>
    <x v="0"/>
    <m/>
    <m/>
    <x v="5"/>
    <x v="0"/>
    <m/>
    <m/>
    <m/>
    <m/>
    <n v="2"/>
    <x v="2"/>
    <m/>
    <m/>
  </r>
  <r>
    <x v="5"/>
    <x v="1004"/>
    <s v="Defects"/>
    <x v="1006"/>
    <x v="1435"/>
    <m/>
    <x v="0"/>
    <m/>
    <m/>
    <x v="5"/>
    <x v="0"/>
    <m/>
    <m/>
    <m/>
    <m/>
    <n v="3"/>
    <x v="2"/>
    <m/>
    <m/>
  </r>
  <r>
    <x v="5"/>
    <x v="1005"/>
    <s v="Defects"/>
    <x v="1007"/>
    <x v="1435"/>
    <m/>
    <x v="0"/>
    <m/>
    <m/>
    <x v="5"/>
    <x v="0"/>
    <m/>
    <m/>
    <m/>
    <m/>
    <n v="4"/>
    <x v="6"/>
    <m/>
    <s v="audit mechanism"/>
  </r>
  <r>
    <x v="5"/>
    <x v="1006"/>
    <s v="Defects"/>
    <x v="1008"/>
    <x v="1435"/>
    <m/>
    <x v="0"/>
    <m/>
    <m/>
    <x v="5"/>
    <x v="0"/>
    <m/>
    <m/>
    <m/>
    <m/>
    <n v="5"/>
    <x v="5"/>
    <m/>
    <s v="reinforce"/>
  </r>
  <r>
    <x v="5"/>
    <x v="944"/>
    <s v="Defects"/>
    <x v="945"/>
    <x v="1436"/>
    <m/>
    <x v="0"/>
    <m/>
    <m/>
    <x v="5"/>
    <x v="0"/>
    <m/>
    <m/>
    <m/>
    <m/>
    <n v="1"/>
    <x v="1"/>
    <m/>
    <m/>
  </r>
  <r>
    <x v="5"/>
    <x v="1003"/>
    <s v="Defects"/>
    <x v="1005"/>
    <x v="1436"/>
    <m/>
    <x v="0"/>
    <m/>
    <m/>
    <x v="5"/>
    <x v="0"/>
    <m/>
    <m/>
    <m/>
    <m/>
    <n v="2"/>
    <x v="2"/>
    <m/>
    <m/>
  </r>
  <r>
    <x v="5"/>
    <x v="1004"/>
    <s v="Defects"/>
    <x v="1006"/>
    <x v="1436"/>
    <m/>
    <x v="0"/>
    <m/>
    <m/>
    <x v="5"/>
    <x v="0"/>
    <m/>
    <m/>
    <m/>
    <m/>
    <n v="3"/>
    <x v="2"/>
    <m/>
    <m/>
  </r>
  <r>
    <x v="5"/>
    <x v="1005"/>
    <s v="Defects"/>
    <x v="1007"/>
    <x v="1436"/>
    <m/>
    <x v="0"/>
    <m/>
    <m/>
    <x v="5"/>
    <x v="0"/>
    <m/>
    <m/>
    <m/>
    <m/>
    <n v="4"/>
    <x v="6"/>
    <m/>
    <s v="audit mechanism"/>
  </r>
  <r>
    <x v="5"/>
    <x v="944"/>
    <s v="Defects"/>
    <x v="945"/>
    <x v="1437"/>
    <m/>
    <x v="0"/>
    <m/>
    <m/>
    <x v="5"/>
    <x v="0"/>
    <m/>
    <m/>
    <m/>
    <m/>
    <n v="1"/>
    <x v="1"/>
    <m/>
    <m/>
  </r>
  <r>
    <x v="5"/>
    <x v="1003"/>
    <s v="Defects"/>
    <x v="1005"/>
    <x v="1437"/>
    <m/>
    <x v="0"/>
    <m/>
    <m/>
    <x v="5"/>
    <x v="0"/>
    <m/>
    <m/>
    <m/>
    <m/>
    <n v="2"/>
    <x v="2"/>
    <m/>
    <m/>
  </r>
  <r>
    <x v="5"/>
    <x v="1004"/>
    <s v="Defects"/>
    <x v="1006"/>
    <x v="1437"/>
    <m/>
    <x v="0"/>
    <m/>
    <m/>
    <x v="5"/>
    <x v="0"/>
    <m/>
    <m/>
    <m/>
    <m/>
    <n v="3"/>
    <x v="2"/>
    <m/>
    <m/>
  </r>
  <r>
    <x v="5"/>
    <x v="1005"/>
    <s v="Defects"/>
    <x v="1007"/>
    <x v="1437"/>
    <m/>
    <x v="0"/>
    <m/>
    <m/>
    <x v="5"/>
    <x v="0"/>
    <m/>
    <m/>
    <m/>
    <m/>
    <n v="4"/>
    <x v="6"/>
    <m/>
    <s v="audit mechanism"/>
  </r>
  <r>
    <x v="5"/>
    <x v="1006"/>
    <s v="Defects"/>
    <x v="1008"/>
    <x v="1437"/>
    <m/>
    <x v="0"/>
    <m/>
    <m/>
    <x v="5"/>
    <x v="0"/>
    <m/>
    <m/>
    <m/>
    <m/>
    <n v="5"/>
    <x v="5"/>
    <m/>
    <s v="reinforce"/>
  </r>
  <r>
    <x v="5"/>
    <x v="944"/>
    <s v="Defects"/>
    <x v="945"/>
    <x v="1438"/>
    <m/>
    <x v="0"/>
    <m/>
    <m/>
    <x v="5"/>
    <x v="0"/>
    <m/>
    <m/>
    <m/>
    <m/>
    <n v="1"/>
    <x v="1"/>
    <m/>
    <m/>
  </r>
  <r>
    <x v="5"/>
    <x v="1003"/>
    <s v="Defects"/>
    <x v="1005"/>
    <x v="1438"/>
    <m/>
    <x v="0"/>
    <m/>
    <m/>
    <x v="5"/>
    <x v="0"/>
    <m/>
    <m/>
    <m/>
    <m/>
    <n v="2"/>
    <x v="2"/>
    <m/>
    <m/>
  </r>
  <r>
    <x v="5"/>
    <x v="1004"/>
    <s v="Defects"/>
    <x v="1006"/>
    <x v="1438"/>
    <m/>
    <x v="0"/>
    <m/>
    <m/>
    <x v="5"/>
    <x v="0"/>
    <m/>
    <m/>
    <m/>
    <m/>
    <n v="3"/>
    <x v="2"/>
    <m/>
    <m/>
  </r>
  <r>
    <x v="5"/>
    <x v="1005"/>
    <s v="Defects"/>
    <x v="1007"/>
    <x v="1438"/>
    <m/>
    <x v="0"/>
    <m/>
    <m/>
    <x v="5"/>
    <x v="0"/>
    <m/>
    <m/>
    <m/>
    <m/>
    <n v="4"/>
    <x v="6"/>
    <m/>
    <s v="audit mechanism"/>
  </r>
  <r>
    <x v="5"/>
    <x v="1006"/>
    <s v="Defects"/>
    <x v="1008"/>
    <x v="1438"/>
    <m/>
    <x v="0"/>
    <m/>
    <m/>
    <x v="5"/>
    <x v="0"/>
    <m/>
    <m/>
    <m/>
    <m/>
    <n v="5"/>
    <x v="5"/>
    <m/>
    <s v="reinforce"/>
  </r>
  <r>
    <x v="5"/>
    <x v="944"/>
    <s v="Defects"/>
    <x v="945"/>
    <x v="1439"/>
    <m/>
    <x v="0"/>
    <m/>
    <m/>
    <x v="5"/>
    <x v="0"/>
    <m/>
    <m/>
    <m/>
    <m/>
    <n v="1"/>
    <x v="1"/>
    <m/>
    <m/>
  </r>
  <r>
    <x v="5"/>
    <x v="1003"/>
    <s v="Defects"/>
    <x v="1005"/>
    <x v="1439"/>
    <m/>
    <x v="0"/>
    <m/>
    <m/>
    <x v="5"/>
    <x v="0"/>
    <m/>
    <m/>
    <m/>
    <m/>
    <n v="2"/>
    <x v="2"/>
    <m/>
    <m/>
  </r>
  <r>
    <x v="5"/>
    <x v="1004"/>
    <s v="Defects"/>
    <x v="1006"/>
    <x v="1439"/>
    <m/>
    <x v="0"/>
    <m/>
    <m/>
    <x v="5"/>
    <x v="0"/>
    <m/>
    <m/>
    <m/>
    <m/>
    <n v="3"/>
    <x v="2"/>
    <m/>
    <m/>
  </r>
  <r>
    <x v="5"/>
    <x v="1005"/>
    <s v="Defects"/>
    <x v="1007"/>
    <x v="1439"/>
    <m/>
    <x v="0"/>
    <m/>
    <m/>
    <x v="5"/>
    <x v="0"/>
    <m/>
    <m/>
    <m/>
    <m/>
    <n v="4"/>
    <x v="6"/>
    <m/>
    <s v="audit mechanism"/>
  </r>
  <r>
    <x v="5"/>
    <x v="1010"/>
    <s v="Defects"/>
    <x v="1012"/>
    <x v="1440"/>
    <m/>
    <x v="0"/>
    <m/>
    <m/>
    <x v="5"/>
    <x v="0"/>
    <m/>
    <m/>
    <m/>
    <m/>
    <n v="1"/>
    <x v="4"/>
    <m/>
    <m/>
  </r>
  <r>
    <x v="24"/>
    <x v="1011"/>
    <s v="Defects"/>
    <x v="1013"/>
    <x v="1441"/>
    <s v="B507"/>
    <x v="33"/>
    <s v="broken / damaged"/>
    <s v="corrosion of galvanised steel rod."/>
    <x v="5"/>
    <x v="58"/>
    <m/>
    <m/>
    <m/>
    <m/>
    <n v="1"/>
    <x v="2"/>
    <m/>
    <m/>
  </r>
  <r>
    <x v="24"/>
    <x v="1011"/>
    <s v="Defects"/>
    <x v="1013"/>
    <x v="1442"/>
    <s v="B506"/>
    <x v="33"/>
    <s v="broken / damaged"/>
    <s v="deterioration of bed log."/>
    <x v="5"/>
    <x v="58"/>
    <m/>
    <m/>
    <m/>
    <m/>
    <n v="1"/>
    <x v="2"/>
    <m/>
    <m/>
  </r>
  <r>
    <x v="24"/>
    <x v="1011"/>
    <s v="Defects"/>
    <x v="1013"/>
    <x v="1443"/>
    <s v="B508"/>
    <x v="33"/>
    <s v="moves in ground"/>
    <s v="foundation failure (erosion/subsidance)."/>
    <x v="5"/>
    <x v="58"/>
    <m/>
    <m/>
    <m/>
    <m/>
    <n v="1"/>
    <x v="2"/>
    <m/>
    <m/>
  </r>
  <r>
    <x v="24"/>
    <x v="1011"/>
    <s v="Defects"/>
    <x v="1013"/>
    <x v="1444"/>
    <s v="B509"/>
    <x v="33"/>
    <s v="pulls out of ground"/>
    <s v="non compliant installation."/>
    <x v="5"/>
    <x v="58"/>
    <m/>
    <m/>
    <m/>
    <m/>
    <n v="1"/>
    <x v="2"/>
    <m/>
    <m/>
  </r>
  <r>
    <x v="24"/>
    <x v="1011"/>
    <s v="Defects"/>
    <x v="1013"/>
    <x v="1445"/>
    <s v="B602"/>
    <x v="33"/>
    <s v="replacement reqd"/>
    <s v="programmed replacement."/>
    <x v="5"/>
    <x v="58"/>
    <m/>
    <m/>
    <m/>
    <m/>
    <n v="1"/>
    <x v="2"/>
    <m/>
    <m/>
  </r>
  <r>
    <x v="24"/>
    <x v="1012"/>
    <s v="Construction"/>
    <x v="1014"/>
    <x v="1446"/>
    <s v="B512"/>
    <x v="33"/>
    <s v="upgrade reqd"/>
    <s v="fault level constraint."/>
    <x v="5"/>
    <x v="58"/>
    <m/>
    <m/>
    <m/>
    <m/>
    <n v="1"/>
    <x v="2"/>
    <m/>
    <m/>
  </r>
  <r>
    <x v="24"/>
    <x v="1012"/>
    <s v="Construction"/>
    <x v="1014"/>
    <x v="1447"/>
    <s v="B510"/>
    <x v="33"/>
    <s v="upgrade reqd"/>
    <s v="thermal constraint."/>
    <x v="5"/>
    <x v="58"/>
    <m/>
    <m/>
    <m/>
    <m/>
    <n v="1"/>
    <x v="2"/>
    <m/>
    <m/>
  </r>
  <r>
    <x v="24"/>
    <x v="1012"/>
    <s v="Construction"/>
    <x v="1014"/>
    <x v="1448"/>
    <s v="B511"/>
    <x v="33"/>
    <s v="upgrade reqd"/>
    <s v="voltage constraint."/>
    <x v="5"/>
    <x v="58"/>
    <m/>
    <m/>
    <m/>
    <m/>
    <n v="1"/>
    <x v="2"/>
    <m/>
    <m/>
  </r>
  <r>
    <x v="5"/>
    <x v="1013"/>
    <s v="Defects"/>
    <x v="1015"/>
    <x v="1449"/>
    <m/>
    <x v="0"/>
    <m/>
    <m/>
    <x v="5"/>
    <x v="0"/>
    <m/>
    <m/>
    <m/>
    <m/>
    <n v="1"/>
    <x v="5"/>
    <m/>
    <m/>
  </r>
  <r>
    <x v="5"/>
    <x v="1014"/>
    <s v="Defects"/>
    <x v="1016"/>
    <x v="1450"/>
    <m/>
    <x v="0"/>
    <m/>
    <m/>
    <x v="5"/>
    <x v="0"/>
    <m/>
    <m/>
    <m/>
    <m/>
    <n v="1"/>
    <x v="4"/>
    <m/>
    <m/>
  </r>
  <r>
    <x v="5"/>
    <x v="944"/>
    <s v="Defects"/>
    <x v="945"/>
    <x v="1451"/>
    <m/>
    <x v="0"/>
    <m/>
    <m/>
    <x v="5"/>
    <x v="0"/>
    <m/>
    <m/>
    <m/>
    <m/>
    <n v="1"/>
    <x v="1"/>
    <m/>
    <m/>
  </r>
  <r>
    <x v="5"/>
    <x v="1003"/>
    <s v="Defects"/>
    <x v="1005"/>
    <x v="1451"/>
    <m/>
    <x v="0"/>
    <m/>
    <m/>
    <x v="5"/>
    <x v="0"/>
    <m/>
    <m/>
    <m/>
    <m/>
    <n v="2"/>
    <x v="2"/>
    <m/>
    <m/>
  </r>
  <r>
    <x v="5"/>
    <x v="1004"/>
    <s v="Defects"/>
    <x v="1006"/>
    <x v="1451"/>
    <m/>
    <x v="0"/>
    <m/>
    <m/>
    <x v="5"/>
    <x v="0"/>
    <m/>
    <m/>
    <m/>
    <m/>
    <n v="3"/>
    <x v="2"/>
    <m/>
    <m/>
  </r>
  <r>
    <x v="5"/>
    <x v="1005"/>
    <s v="Defects"/>
    <x v="1007"/>
    <x v="1451"/>
    <m/>
    <x v="0"/>
    <m/>
    <m/>
    <x v="5"/>
    <x v="0"/>
    <m/>
    <m/>
    <m/>
    <m/>
    <n v="4"/>
    <x v="6"/>
    <m/>
    <s v="audit mechanism"/>
  </r>
  <r>
    <x v="5"/>
    <x v="1003"/>
    <s v="Defects"/>
    <x v="1005"/>
    <x v="1452"/>
    <m/>
    <x v="0"/>
    <m/>
    <m/>
    <x v="5"/>
    <x v="0"/>
    <m/>
    <m/>
    <m/>
    <m/>
    <n v="1"/>
    <x v="2"/>
    <m/>
    <m/>
  </r>
  <r>
    <x v="5"/>
    <x v="964"/>
    <s v="Defects"/>
    <x v="1017"/>
    <x v="1452"/>
    <m/>
    <x v="0"/>
    <m/>
    <m/>
    <x v="5"/>
    <x v="0"/>
    <m/>
    <m/>
    <m/>
    <m/>
    <n v="2"/>
    <x v="3"/>
    <m/>
    <m/>
  </r>
  <r>
    <x v="5"/>
    <x v="1015"/>
    <s v="Defects"/>
    <x v="1018"/>
    <x v="1453"/>
    <m/>
    <x v="0"/>
    <m/>
    <m/>
    <x v="5"/>
    <x v="0"/>
    <m/>
    <m/>
    <m/>
    <m/>
    <n v="1"/>
    <x v="4"/>
    <m/>
    <m/>
  </r>
  <r>
    <x v="5"/>
    <x v="944"/>
    <s v="Defects"/>
    <x v="945"/>
    <x v="1454"/>
    <m/>
    <x v="0"/>
    <m/>
    <m/>
    <x v="5"/>
    <x v="0"/>
    <m/>
    <m/>
    <m/>
    <m/>
    <n v="1"/>
    <x v="1"/>
    <m/>
    <m/>
  </r>
  <r>
    <x v="5"/>
    <x v="1003"/>
    <s v="Defects"/>
    <x v="1005"/>
    <x v="1454"/>
    <m/>
    <x v="0"/>
    <m/>
    <m/>
    <x v="5"/>
    <x v="0"/>
    <m/>
    <m/>
    <m/>
    <m/>
    <n v="2"/>
    <x v="2"/>
    <m/>
    <m/>
  </r>
  <r>
    <x v="5"/>
    <x v="1004"/>
    <s v="Defects"/>
    <x v="1006"/>
    <x v="1454"/>
    <m/>
    <x v="0"/>
    <m/>
    <m/>
    <x v="5"/>
    <x v="0"/>
    <m/>
    <m/>
    <m/>
    <m/>
    <n v="3"/>
    <x v="2"/>
    <m/>
    <m/>
  </r>
  <r>
    <x v="5"/>
    <x v="1005"/>
    <s v="Defects"/>
    <x v="1007"/>
    <x v="1454"/>
    <m/>
    <x v="0"/>
    <m/>
    <m/>
    <x v="5"/>
    <x v="0"/>
    <m/>
    <m/>
    <m/>
    <m/>
    <n v="4"/>
    <x v="6"/>
    <m/>
    <s v="audit mechanism"/>
  </r>
  <r>
    <x v="5"/>
    <x v="944"/>
    <s v="Defects"/>
    <x v="945"/>
    <x v="1455"/>
    <m/>
    <x v="0"/>
    <m/>
    <m/>
    <x v="5"/>
    <x v="0"/>
    <m/>
    <m/>
    <m/>
    <m/>
    <n v="1"/>
    <x v="1"/>
    <m/>
    <m/>
  </r>
  <r>
    <x v="5"/>
    <x v="1003"/>
    <s v="Defects"/>
    <x v="1005"/>
    <x v="1455"/>
    <m/>
    <x v="0"/>
    <m/>
    <m/>
    <x v="5"/>
    <x v="0"/>
    <m/>
    <m/>
    <m/>
    <m/>
    <n v="2"/>
    <x v="2"/>
    <m/>
    <m/>
  </r>
  <r>
    <x v="5"/>
    <x v="1004"/>
    <s v="Defects"/>
    <x v="1006"/>
    <x v="1455"/>
    <m/>
    <x v="0"/>
    <m/>
    <m/>
    <x v="5"/>
    <x v="0"/>
    <m/>
    <m/>
    <m/>
    <m/>
    <n v="3"/>
    <x v="2"/>
    <m/>
    <m/>
  </r>
  <r>
    <x v="5"/>
    <x v="1005"/>
    <s v="Defects"/>
    <x v="1007"/>
    <x v="1455"/>
    <m/>
    <x v="0"/>
    <m/>
    <m/>
    <x v="5"/>
    <x v="0"/>
    <m/>
    <m/>
    <m/>
    <m/>
    <n v="4"/>
    <x v="6"/>
    <m/>
    <s v="audit mechanism"/>
  </r>
  <r>
    <x v="5"/>
    <x v="1006"/>
    <s v="Defects"/>
    <x v="1008"/>
    <x v="1455"/>
    <m/>
    <x v="0"/>
    <m/>
    <m/>
    <x v="5"/>
    <x v="0"/>
    <m/>
    <m/>
    <m/>
    <m/>
    <n v="5"/>
    <x v="5"/>
    <m/>
    <s v="reinforce"/>
  </r>
  <r>
    <x v="5"/>
    <x v="944"/>
    <s v="Defects"/>
    <x v="945"/>
    <x v="1456"/>
    <m/>
    <x v="0"/>
    <m/>
    <m/>
    <x v="5"/>
    <x v="0"/>
    <m/>
    <m/>
    <m/>
    <m/>
    <n v="1"/>
    <x v="1"/>
    <m/>
    <m/>
  </r>
  <r>
    <x v="5"/>
    <x v="1003"/>
    <s v="Defects"/>
    <x v="1005"/>
    <x v="1456"/>
    <m/>
    <x v="0"/>
    <m/>
    <m/>
    <x v="5"/>
    <x v="0"/>
    <m/>
    <m/>
    <m/>
    <m/>
    <n v="2"/>
    <x v="2"/>
    <m/>
    <m/>
  </r>
  <r>
    <x v="5"/>
    <x v="1004"/>
    <s v="Defects"/>
    <x v="1006"/>
    <x v="1456"/>
    <m/>
    <x v="0"/>
    <m/>
    <m/>
    <x v="5"/>
    <x v="0"/>
    <m/>
    <m/>
    <m/>
    <m/>
    <n v="3"/>
    <x v="2"/>
    <m/>
    <m/>
  </r>
  <r>
    <x v="5"/>
    <x v="1005"/>
    <s v="Defects"/>
    <x v="1007"/>
    <x v="1456"/>
    <m/>
    <x v="0"/>
    <m/>
    <m/>
    <x v="5"/>
    <x v="0"/>
    <m/>
    <m/>
    <m/>
    <m/>
    <n v="4"/>
    <x v="6"/>
    <m/>
    <s v="audit mechanism"/>
  </r>
  <r>
    <x v="5"/>
    <x v="1006"/>
    <s v="Defects"/>
    <x v="1008"/>
    <x v="1456"/>
    <m/>
    <x v="0"/>
    <m/>
    <m/>
    <x v="5"/>
    <x v="0"/>
    <m/>
    <m/>
    <m/>
    <m/>
    <n v="5"/>
    <x v="5"/>
    <m/>
    <s v="reinforce"/>
  </r>
  <r>
    <x v="5"/>
    <x v="1016"/>
    <s v="Defects"/>
    <x v="1019"/>
    <x v="1276"/>
    <m/>
    <x v="0"/>
    <m/>
    <m/>
    <x v="5"/>
    <x v="0"/>
    <m/>
    <m/>
    <m/>
    <m/>
    <n v="16"/>
    <x v="5"/>
    <m/>
    <s v="Sam"/>
  </r>
  <r>
    <x v="5"/>
    <x v="944"/>
    <s v="Defects"/>
    <x v="945"/>
    <x v="1276"/>
    <m/>
    <x v="0"/>
    <m/>
    <m/>
    <x v="5"/>
    <x v="0"/>
    <m/>
    <m/>
    <m/>
    <m/>
    <n v="17"/>
    <x v="1"/>
    <m/>
    <m/>
  </r>
  <r>
    <x v="5"/>
    <x v="1003"/>
    <s v="Defects"/>
    <x v="1005"/>
    <x v="1276"/>
    <m/>
    <x v="0"/>
    <m/>
    <m/>
    <x v="5"/>
    <x v="0"/>
    <m/>
    <m/>
    <m/>
    <m/>
    <n v="18"/>
    <x v="2"/>
    <m/>
    <m/>
  </r>
  <r>
    <x v="5"/>
    <x v="1004"/>
    <s v="Defects"/>
    <x v="1006"/>
    <x v="1276"/>
    <m/>
    <x v="0"/>
    <m/>
    <m/>
    <x v="5"/>
    <x v="0"/>
    <m/>
    <m/>
    <m/>
    <m/>
    <n v="19"/>
    <x v="2"/>
    <m/>
    <m/>
  </r>
  <r>
    <x v="5"/>
    <x v="1005"/>
    <s v="Defects"/>
    <x v="1007"/>
    <x v="1276"/>
    <m/>
    <x v="0"/>
    <m/>
    <m/>
    <x v="5"/>
    <x v="0"/>
    <m/>
    <m/>
    <m/>
    <m/>
    <n v="20"/>
    <x v="6"/>
    <m/>
    <s v="audit mechanism"/>
  </r>
  <r>
    <x v="24"/>
    <x v="1017"/>
    <s v="Defects"/>
    <x v="1020"/>
    <x v="1457"/>
    <s v="C012"/>
    <x v="34"/>
    <s v="deteriorated"/>
    <s v="livestock / normal use."/>
    <x v="5"/>
    <x v="58"/>
    <m/>
    <m/>
    <m/>
    <m/>
    <n v="1"/>
    <x v="4"/>
    <m/>
    <m/>
  </r>
  <r>
    <x v="5"/>
    <x v="965"/>
    <s v="Defects"/>
    <x v="967"/>
    <x v="1458"/>
    <m/>
    <x v="0"/>
    <m/>
    <m/>
    <x v="5"/>
    <x v="0"/>
    <m/>
    <m/>
    <m/>
    <m/>
    <n v="1"/>
    <x v="2"/>
    <m/>
    <m/>
  </r>
  <r>
    <x v="5"/>
    <x v="1003"/>
    <s v="Defects"/>
    <x v="1005"/>
    <x v="1459"/>
    <m/>
    <x v="0"/>
    <m/>
    <m/>
    <x v="5"/>
    <x v="0"/>
    <m/>
    <m/>
    <m/>
    <m/>
    <n v="1"/>
    <x v="2"/>
    <m/>
    <m/>
  </r>
  <r>
    <x v="5"/>
    <x v="964"/>
    <s v="Defects"/>
    <x v="1017"/>
    <x v="1459"/>
    <m/>
    <x v="0"/>
    <m/>
    <m/>
    <x v="5"/>
    <x v="0"/>
    <m/>
    <m/>
    <m/>
    <m/>
    <n v="2"/>
    <x v="3"/>
    <m/>
    <m/>
  </r>
  <r>
    <x v="5"/>
    <x v="1018"/>
    <s v="Defects"/>
    <x v="1021"/>
    <x v="1460"/>
    <m/>
    <x v="0"/>
    <m/>
    <m/>
    <x v="5"/>
    <x v="0"/>
    <m/>
    <m/>
    <m/>
    <m/>
    <n v="1"/>
    <x v="2"/>
    <m/>
    <m/>
  </r>
  <r>
    <x v="5"/>
    <x v="1019"/>
    <s v="Defects"/>
    <x v="1022"/>
    <x v="1461"/>
    <m/>
    <x v="0"/>
    <m/>
    <m/>
    <x v="5"/>
    <x v="0"/>
    <m/>
    <m/>
    <m/>
    <m/>
    <n v="1"/>
    <x v="6"/>
    <m/>
    <m/>
  </r>
  <r>
    <x v="5"/>
    <x v="1008"/>
    <s v="Defects"/>
    <x v="1010"/>
    <x v="1462"/>
    <m/>
    <x v="0"/>
    <m/>
    <m/>
    <x v="5"/>
    <x v="0"/>
    <m/>
    <m/>
    <m/>
    <m/>
    <n v="1"/>
    <x v="6"/>
    <m/>
    <s v="no work likely"/>
  </r>
  <r>
    <x v="5"/>
    <x v="965"/>
    <s v="Defects"/>
    <x v="967"/>
    <x v="1463"/>
    <m/>
    <x v="0"/>
    <m/>
    <m/>
    <x v="5"/>
    <x v="0"/>
    <m/>
    <m/>
    <m/>
    <m/>
    <n v="1"/>
    <x v="2"/>
    <m/>
    <m/>
  </r>
  <r>
    <x v="5"/>
    <x v="965"/>
    <s v="Defects"/>
    <x v="967"/>
    <x v="1464"/>
    <m/>
    <x v="0"/>
    <m/>
    <m/>
    <x v="5"/>
    <x v="0"/>
    <m/>
    <m/>
    <m/>
    <m/>
    <n v="1"/>
    <x v="2"/>
    <m/>
    <m/>
  </r>
  <r>
    <x v="5"/>
    <x v="965"/>
    <s v="Defects"/>
    <x v="967"/>
    <x v="1465"/>
    <m/>
    <x v="0"/>
    <m/>
    <m/>
    <x v="5"/>
    <x v="0"/>
    <m/>
    <m/>
    <m/>
    <m/>
    <n v="1"/>
    <x v="2"/>
    <m/>
    <m/>
  </r>
  <r>
    <x v="5"/>
    <x v="965"/>
    <s v="Defects"/>
    <x v="967"/>
    <x v="1466"/>
    <m/>
    <x v="0"/>
    <m/>
    <m/>
    <x v="5"/>
    <x v="0"/>
    <m/>
    <m/>
    <m/>
    <m/>
    <n v="1"/>
    <x v="2"/>
    <m/>
    <m/>
  </r>
  <r>
    <x v="6"/>
    <x v="962"/>
    <s v="Construction"/>
    <x v="964"/>
    <x v="1467"/>
    <s v="C946"/>
    <x v="35"/>
    <s v="insufficient clearance"/>
    <s v="new installation"/>
    <x v="5"/>
    <x v="0"/>
    <m/>
    <m/>
    <m/>
    <m/>
    <n v="1"/>
    <x v="2"/>
    <m/>
    <m/>
  </r>
  <r>
    <x v="5"/>
    <x v="1020"/>
    <s v="Defects"/>
    <x v="1023"/>
    <x v="1273"/>
    <m/>
    <x v="0"/>
    <m/>
    <m/>
    <x v="5"/>
    <x v="0"/>
    <m/>
    <m/>
    <m/>
    <m/>
    <n v="18"/>
    <x v="6"/>
    <m/>
    <s v="results not recorded"/>
  </r>
  <r>
    <x v="5"/>
    <x v="1021"/>
    <s v="Defects"/>
    <x v="1024"/>
    <x v="1273"/>
    <m/>
    <x v="0"/>
    <m/>
    <m/>
    <x v="5"/>
    <x v="0"/>
    <m/>
    <m/>
    <m/>
    <m/>
    <n v="19"/>
    <x v="6"/>
    <m/>
    <s v="results not recorded"/>
  </r>
  <r>
    <x v="5"/>
    <x v="944"/>
    <s v="Defects"/>
    <x v="945"/>
    <x v="1273"/>
    <m/>
    <x v="0"/>
    <m/>
    <m/>
    <x v="5"/>
    <x v="0"/>
    <m/>
    <m/>
    <m/>
    <m/>
    <n v="20"/>
    <x v="1"/>
    <m/>
    <m/>
  </r>
  <r>
    <x v="5"/>
    <x v="1022"/>
    <s v="Defects"/>
    <x v="1025"/>
    <x v="1273"/>
    <m/>
    <x v="0"/>
    <m/>
    <m/>
    <x v="5"/>
    <x v="0"/>
    <m/>
    <m/>
    <m/>
    <m/>
    <n v="21"/>
    <x v="4"/>
    <m/>
    <m/>
  </r>
  <r>
    <x v="5"/>
    <x v="1004"/>
    <s v="Defects"/>
    <x v="1006"/>
    <x v="1273"/>
    <m/>
    <x v="0"/>
    <m/>
    <m/>
    <x v="5"/>
    <x v="0"/>
    <m/>
    <m/>
    <m/>
    <m/>
    <n v="22"/>
    <x v="2"/>
    <m/>
    <m/>
  </r>
  <r>
    <x v="5"/>
    <x v="1023"/>
    <s v="Defects"/>
    <x v="1026"/>
    <x v="1273"/>
    <m/>
    <x v="0"/>
    <m/>
    <m/>
    <x v="5"/>
    <x v="0"/>
    <m/>
    <m/>
    <m/>
    <m/>
    <n v="23"/>
    <x v="6"/>
    <m/>
    <s v="audit mechanism"/>
  </r>
  <r>
    <x v="5"/>
    <x v="1005"/>
    <s v="Defects"/>
    <x v="1007"/>
    <x v="1273"/>
    <m/>
    <x v="0"/>
    <m/>
    <m/>
    <x v="5"/>
    <x v="0"/>
    <m/>
    <m/>
    <m/>
    <m/>
    <n v="24"/>
    <x v="6"/>
    <m/>
    <s v="audit mechanism"/>
  </r>
  <r>
    <x v="5"/>
    <x v="1024"/>
    <s v="Defects"/>
    <x v="1027"/>
    <x v="1273"/>
    <m/>
    <x v="0"/>
    <m/>
    <m/>
    <x v="5"/>
    <x v="0"/>
    <m/>
    <m/>
    <m/>
    <m/>
    <n v="25"/>
    <x v="7"/>
    <m/>
    <m/>
  </r>
  <r>
    <x v="5"/>
    <x v="965"/>
    <s v="Defects"/>
    <x v="967"/>
    <x v="1273"/>
    <m/>
    <x v="0"/>
    <m/>
    <m/>
    <x v="5"/>
    <x v="0"/>
    <m/>
    <m/>
    <m/>
    <m/>
    <n v="26"/>
    <x v="2"/>
    <m/>
    <m/>
  </r>
  <r>
    <x v="5"/>
    <x v="1025"/>
    <s v="Defects"/>
    <x v="1028"/>
    <x v="1273"/>
    <m/>
    <x v="0"/>
    <m/>
    <m/>
    <x v="5"/>
    <x v="0"/>
    <m/>
    <m/>
    <m/>
    <m/>
    <n v="27"/>
    <x v="6"/>
    <m/>
    <s v="exclude the task"/>
  </r>
  <r>
    <x v="5"/>
    <x v="1008"/>
    <s v="Defects"/>
    <x v="1010"/>
    <x v="1468"/>
    <m/>
    <x v="0"/>
    <m/>
    <m/>
    <x v="5"/>
    <x v="0"/>
    <m/>
    <m/>
    <m/>
    <m/>
    <n v="1"/>
    <x v="6"/>
    <m/>
    <s v="no work likely"/>
  </r>
  <r>
    <x v="6"/>
    <x v="1026"/>
    <s v="Defects"/>
    <x v="1029"/>
    <x v="1469"/>
    <s v="C265"/>
    <x v="36"/>
    <s v="broken / damaged"/>
    <s v="aircraft impact."/>
    <x v="5"/>
    <x v="0"/>
    <m/>
    <m/>
    <m/>
    <m/>
    <n v="1"/>
    <x v="2"/>
    <m/>
    <m/>
  </r>
  <r>
    <x v="6"/>
    <x v="949"/>
    <s v="Defects"/>
    <x v="950"/>
    <x v="1470"/>
    <s v="C266"/>
    <x v="36"/>
    <s v="deteriorated"/>
    <s v="concrete spalling."/>
    <x v="5"/>
    <x v="0"/>
    <m/>
    <m/>
    <m/>
    <m/>
    <n v="1"/>
    <x v="4"/>
    <m/>
    <s v="further degradation avoided"/>
  </r>
  <r>
    <x v="6"/>
    <x v="1026"/>
    <s v="Defects"/>
    <x v="1029"/>
    <x v="1470"/>
    <s v="C266"/>
    <x v="36"/>
    <s v="deteriorated"/>
    <s v="concrete spalling."/>
    <x v="5"/>
    <x v="0"/>
    <m/>
    <m/>
    <m/>
    <m/>
    <n v="2"/>
    <x v="2"/>
    <m/>
    <m/>
  </r>
  <r>
    <x v="6"/>
    <x v="1026"/>
    <s v="Defects"/>
    <x v="1029"/>
    <x v="1471"/>
    <s v="C267"/>
    <x v="36"/>
    <s v="deteriorated"/>
    <s v="corrosion of reinforcement."/>
    <x v="5"/>
    <x v="0"/>
    <m/>
    <m/>
    <m/>
    <m/>
    <n v="1"/>
    <x v="2"/>
    <m/>
    <m/>
  </r>
  <r>
    <x v="6"/>
    <x v="1026"/>
    <s v="Defects"/>
    <x v="1029"/>
    <x v="1472"/>
    <s v="C260"/>
    <x v="36"/>
    <s v="deteriorated"/>
    <s v="cracking / splitting."/>
    <x v="5"/>
    <x v="0"/>
    <m/>
    <m/>
    <m/>
    <m/>
    <n v="1"/>
    <x v="2"/>
    <m/>
    <m/>
  </r>
  <r>
    <x v="6"/>
    <x v="1026"/>
    <s v="Defects"/>
    <x v="1029"/>
    <x v="1473"/>
    <s v="C268"/>
    <x v="36"/>
    <s v="broken / damaged"/>
    <s v="extreme wind &gt;140km/h."/>
    <x v="5"/>
    <x v="0"/>
    <m/>
    <m/>
    <m/>
    <m/>
    <n v="1"/>
    <x v="2"/>
    <m/>
    <m/>
  </r>
  <r>
    <x v="6"/>
    <x v="1026"/>
    <s v="Defects"/>
    <x v="1029"/>
    <x v="1474"/>
    <s v="C259"/>
    <x v="36"/>
    <s v="broken / damaged"/>
    <s v="mechanical overload."/>
    <x v="5"/>
    <x v="0"/>
    <m/>
    <m/>
    <m/>
    <m/>
    <n v="1"/>
    <x v="2"/>
    <m/>
    <m/>
  </r>
  <r>
    <x v="6"/>
    <x v="1026"/>
    <s v="Defects"/>
    <x v="1029"/>
    <x v="1475"/>
    <s v="C261"/>
    <x v="36"/>
    <s v="broken / damaged"/>
    <s v="support failure (stay / bollard)."/>
    <x v="5"/>
    <x v="0"/>
    <m/>
    <m/>
    <m/>
    <m/>
    <n v="1"/>
    <x v="2"/>
    <m/>
    <m/>
  </r>
  <r>
    <x v="6"/>
    <x v="1026"/>
    <s v="Defects"/>
    <x v="1029"/>
    <x v="1476"/>
    <s v="C262"/>
    <x v="36"/>
    <s v="broken / damaged"/>
    <s v="vegetation fallen from outside corridor."/>
    <x v="5"/>
    <x v="0"/>
    <m/>
    <m/>
    <m/>
    <m/>
    <n v="1"/>
    <x v="2"/>
    <m/>
    <m/>
  </r>
  <r>
    <x v="6"/>
    <x v="1026"/>
    <s v="Defects"/>
    <x v="1029"/>
    <x v="1477"/>
    <s v="C263"/>
    <x v="36"/>
    <s v="broken / damaged"/>
    <s v="vegetation fallen from within corridor."/>
    <x v="5"/>
    <x v="0"/>
    <m/>
    <m/>
    <m/>
    <m/>
    <n v="1"/>
    <x v="2"/>
    <m/>
    <m/>
  </r>
  <r>
    <x v="6"/>
    <x v="1026"/>
    <s v="Defects"/>
    <x v="1029"/>
    <x v="1478"/>
    <s v="C264"/>
    <x v="36"/>
    <s v="broken / damaged"/>
    <s v="vehicle impact."/>
    <x v="5"/>
    <x v="0"/>
    <m/>
    <m/>
    <m/>
    <m/>
    <n v="1"/>
    <x v="2"/>
    <m/>
    <m/>
  </r>
  <r>
    <x v="6"/>
    <x v="949"/>
    <s v="Defects"/>
    <x v="950"/>
    <x v="1479"/>
    <s v="C271"/>
    <x v="36"/>
    <s v="degraded appearance"/>
    <s v="vandalism."/>
    <x v="5"/>
    <x v="0"/>
    <m/>
    <m/>
    <m/>
    <m/>
    <n v="1"/>
    <x v="4"/>
    <m/>
    <s v="further degradation avoided"/>
  </r>
  <r>
    <x v="6"/>
    <x v="962"/>
    <s v="Construction"/>
    <x v="964"/>
    <x v="1480"/>
    <s v="C275"/>
    <x v="36"/>
    <s v="insufficient strength / size"/>
    <s v="reconductoring (fault level constraint)."/>
    <x v="5"/>
    <x v="0"/>
    <m/>
    <m/>
    <m/>
    <m/>
    <n v="1"/>
    <x v="2"/>
    <m/>
    <m/>
  </r>
  <r>
    <x v="6"/>
    <x v="962"/>
    <s v="Construction"/>
    <x v="964"/>
    <x v="1481"/>
    <s v="C273"/>
    <x v="36"/>
    <s v="insufficient strength / size"/>
    <s v="reconductoring (thermal constraint)."/>
    <x v="5"/>
    <x v="0"/>
    <m/>
    <m/>
    <m/>
    <m/>
    <n v="1"/>
    <x v="2"/>
    <m/>
    <m/>
  </r>
  <r>
    <x v="6"/>
    <x v="962"/>
    <s v="Construction"/>
    <x v="964"/>
    <x v="1482"/>
    <s v="C274"/>
    <x v="36"/>
    <s v="insufficient strength / size"/>
    <s v="reconductoring (voltage constraint)."/>
    <x v="5"/>
    <x v="0"/>
    <m/>
    <m/>
    <m/>
    <m/>
    <n v="1"/>
    <x v="2"/>
    <m/>
    <m/>
  </r>
  <r>
    <x v="6"/>
    <x v="1026"/>
    <s v="Defects"/>
    <x v="1029"/>
    <x v="1483"/>
    <s v="C255"/>
    <x v="36"/>
    <s v="leaning"/>
    <s v="mechanical overload."/>
    <x v="5"/>
    <x v="0"/>
    <m/>
    <m/>
    <m/>
    <m/>
    <n v="1"/>
    <x v="2"/>
    <m/>
    <m/>
  </r>
  <r>
    <x v="6"/>
    <x v="1026"/>
    <s v="Defects"/>
    <x v="1029"/>
    <x v="1484"/>
    <s v="C256"/>
    <x v="36"/>
    <s v="leaning"/>
    <s v="pole footing failure."/>
    <x v="5"/>
    <x v="0"/>
    <m/>
    <m/>
    <m/>
    <m/>
    <n v="1"/>
    <x v="2"/>
    <m/>
    <m/>
  </r>
  <r>
    <x v="6"/>
    <x v="1026"/>
    <s v="Defects"/>
    <x v="1029"/>
    <x v="1485"/>
    <s v="C257"/>
    <x v="36"/>
    <s v="leaning"/>
    <s v="support failure (stay / bollard)."/>
    <x v="5"/>
    <x v="0"/>
    <m/>
    <m/>
    <m/>
    <m/>
    <n v="1"/>
    <x v="2"/>
    <m/>
    <m/>
  </r>
  <r>
    <x v="6"/>
    <x v="1026"/>
    <s v="Defects"/>
    <x v="1029"/>
    <x v="1486"/>
    <s v="C258"/>
    <x v="36"/>
    <s v="leaning"/>
    <s v="vehicle impact."/>
    <x v="5"/>
    <x v="0"/>
    <m/>
    <m/>
    <m/>
    <m/>
    <n v="1"/>
    <x v="2"/>
    <m/>
    <m/>
  </r>
  <r>
    <x v="6"/>
    <x v="1026"/>
    <s v="Defects"/>
    <x v="1029"/>
    <x v="1487"/>
    <s v="C272"/>
    <x v="36"/>
    <s v="relocation reqd"/>
    <s v="conductor or pole encroaching property boundary."/>
    <x v="5"/>
    <x v="0"/>
    <m/>
    <m/>
    <m/>
    <m/>
    <n v="1"/>
    <x v="2"/>
    <m/>
    <m/>
  </r>
  <r>
    <x v="6"/>
    <x v="1026"/>
    <s v="Defects"/>
    <x v="1029"/>
    <x v="1488"/>
    <s v="C285"/>
    <x v="18"/>
    <s v="broken / damaged"/>
    <s v="aircraft impact."/>
    <x v="5"/>
    <x v="0"/>
    <m/>
    <m/>
    <m/>
    <m/>
    <n v="1"/>
    <x v="2"/>
    <m/>
    <m/>
  </r>
  <r>
    <x v="6"/>
    <x v="1026"/>
    <s v="Defects"/>
    <x v="1029"/>
    <x v="1489"/>
    <s v="C286"/>
    <x v="18"/>
    <s v="broken / damaged"/>
    <s v="extreme wind &gt;140km/h."/>
    <x v="5"/>
    <x v="0"/>
    <m/>
    <m/>
    <m/>
    <m/>
    <n v="1"/>
    <x v="2"/>
    <m/>
    <m/>
  </r>
  <r>
    <x v="6"/>
    <x v="1026"/>
    <s v="Defects"/>
    <x v="1029"/>
    <x v="1490"/>
    <s v="C280"/>
    <x v="18"/>
    <s v="broken / damaged"/>
    <s v="mechanical overload."/>
    <x v="5"/>
    <x v="0"/>
    <m/>
    <m/>
    <m/>
    <m/>
    <n v="1"/>
    <x v="2"/>
    <m/>
    <m/>
  </r>
  <r>
    <x v="6"/>
    <x v="1026"/>
    <s v="Defects"/>
    <x v="1029"/>
    <x v="1491"/>
    <s v="C281"/>
    <x v="18"/>
    <s v="broken / damaged"/>
    <s v="support failure (stay / bollard)."/>
    <x v="5"/>
    <x v="0"/>
    <m/>
    <m/>
    <m/>
    <m/>
    <n v="1"/>
    <x v="2"/>
    <m/>
    <m/>
  </r>
  <r>
    <x v="6"/>
    <x v="1026"/>
    <s v="Defects"/>
    <x v="1029"/>
    <x v="1492"/>
    <s v="C282"/>
    <x v="18"/>
    <s v="broken / damaged"/>
    <s v="vegetation fallen from outside corridor."/>
    <x v="5"/>
    <x v="0"/>
    <m/>
    <m/>
    <m/>
    <m/>
    <n v="1"/>
    <x v="2"/>
    <m/>
    <m/>
  </r>
  <r>
    <x v="6"/>
    <x v="1026"/>
    <s v="Defects"/>
    <x v="1029"/>
    <x v="1493"/>
    <s v="C283"/>
    <x v="18"/>
    <s v="broken / damaged"/>
    <s v="vegetation fallen from within corridor."/>
    <x v="5"/>
    <x v="0"/>
    <m/>
    <m/>
    <m/>
    <m/>
    <n v="1"/>
    <x v="2"/>
    <m/>
    <m/>
  </r>
  <r>
    <x v="6"/>
    <x v="1026"/>
    <s v="Defects"/>
    <x v="1029"/>
    <x v="1494"/>
    <s v="C284"/>
    <x v="18"/>
    <s v="broken / damaged"/>
    <s v="vehicle impact."/>
    <x v="5"/>
    <x v="0"/>
    <m/>
    <m/>
    <m/>
    <m/>
    <n v="1"/>
    <x v="2"/>
    <m/>
    <m/>
  </r>
  <r>
    <x v="6"/>
    <x v="949"/>
    <s v="Defects"/>
    <x v="950"/>
    <x v="1495"/>
    <s v="C293"/>
    <x v="18"/>
    <s v="degraded appearance"/>
    <s v="vandalism."/>
    <x v="5"/>
    <x v="0"/>
    <m/>
    <m/>
    <m/>
    <m/>
    <n v="1"/>
    <x v="4"/>
    <m/>
    <s v="further degradation avoided"/>
  </r>
  <r>
    <x v="6"/>
    <x v="962"/>
    <s v="Construction"/>
    <x v="964"/>
    <x v="1496"/>
    <s v="C297"/>
    <x v="18"/>
    <s v="insufficient strength / size"/>
    <s v="reconductoring (fault level constraint)."/>
    <x v="5"/>
    <x v="0"/>
    <m/>
    <m/>
    <m/>
    <m/>
    <n v="1"/>
    <x v="2"/>
    <m/>
    <m/>
  </r>
  <r>
    <x v="6"/>
    <x v="962"/>
    <s v="Construction"/>
    <x v="964"/>
    <x v="1497"/>
    <s v="C295"/>
    <x v="18"/>
    <s v="insufficient strength / size"/>
    <s v="reconductoring (thermal constraint)."/>
    <x v="5"/>
    <x v="0"/>
    <m/>
    <m/>
    <m/>
    <m/>
    <n v="1"/>
    <x v="2"/>
    <m/>
    <m/>
  </r>
  <r>
    <x v="6"/>
    <x v="962"/>
    <s v="Construction"/>
    <x v="964"/>
    <x v="1498"/>
    <s v="C296"/>
    <x v="18"/>
    <s v="insufficient strength / size"/>
    <s v="reconductoring (voltage constraint)."/>
    <x v="5"/>
    <x v="0"/>
    <m/>
    <m/>
    <m/>
    <m/>
    <n v="1"/>
    <x v="2"/>
    <m/>
    <m/>
  </r>
  <r>
    <x v="6"/>
    <x v="1026"/>
    <s v="Defects"/>
    <x v="1029"/>
    <x v="1499"/>
    <s v="C276"/>
    <x v="18"/>
    <s v="leaning"/>
    <s v="mechanical overload."/>
    <x v="5"/>
    <x v="0"/>
    <m/>
    <m/>
    <m/>
    <m/>
    <n v="1"/>
    <x v="2"/>
    <m/>
    <m/>
  </r>
  <r>
    <x v="6"/>
    <x v="1026"/>
    <s v="Defects"/>
    <x v="1029"/>
    <x v="1500"/>
    <s v="C277"/>
    <x v="18"/>
    <s v="leaning"/>
    <s v="pole footing failure."/>
    <x v="5"/>
    <x v="0"/>
    <m/>
    <m/>
    <m/>
    <m/>
    <n v="1"/>
    <x v="2"/>
    <m/>
    <m/>
  </r>
  <r>
    <x v="6"/>
    <x v="1026"/>
    <s v="Defects"/>
    <x v="1029"/>
    <x v="1501"/>
    <s v="C278"/>
    <x v="18"/>
    <s v="leaning"/>
    <s v="support failure (stay / bollard)."/>
    <x v="5"/>
    <x v="0"/>
    <m/>
    <m/>
    <m/>
    <m/>
    <n v="1"/>
    <x v="2"/>
    <m/>
    <m/>
  </r>
  <r>
    <x v="6"/>
    <x v="1026"/>
    <s v="Defects"/>
    <x v="1029"/>
    <x v="1502"/>
    <s v="C279"/>
    <x v="18"/>
    <s v="leaning"/>
    <s v="vehicle impact."/>
    <x v="5"/>
    <x v="0"/>
    <m/>
    <m/>
    <m/>
    <m/>
    <n v="1"/>
    <x v="2"/>
    <m/>
    <m/>
  </r>
  <r>
    <x v="6"/>
    <x v="949"/>
    <s v="Defects"/>
    <x v="950"/>
    <x v="1503"/>
    <s v="C288"/>
    <x v="18"/>
    <s v="deteriorated"/>
    <s v="corrosion."/>
    <x v="5"/>
    <x v="0"/>
    <m/>
    <m/>
    <m/>
    <m/>
    <n v="1"/>
    <x v="4"/>
    <m/>
    <s v="further degradation avoided"/>
  </r>
  <r>
    <x v="6"/>
    <x v="1026"/>
    <s v="Defects"/>
    <x v="1029"/>
    <x v="1503"/>
    <s v="C288"/>
    <x v="18"/>
    <s v="deteriorated"/>
    <s v="corrosion."/>
    <x v="5"/>
    <x v="0"/>
    <m/>
    <m/>
    <m/>
    <m/>
    <n v="2"/>
    <x v="2"/>
    <m/>
    <m/>
  </r>
  <r>
    <x v="6"/>
    <x v="1026"/>
    <s v="Defects"/>
    <x v="1029"/>
    <x v="1504"/>
    <s v="C291"/>
    <x v="18"/>
    <s v="broken / damaged"/>
    <s v="fire damage (bushfire / burning off)."/>
    <x v="5"/>
    <x v="0"/>
    <m/>
    <m/>
    <m/>
    <m/>
    <n v="1"/>
    <x v="2"/>
    <m/>
    <m/>
  </r>
  <r>
    <x v="6"/>
    <x v="949"/>
    <s v="Defects"/>
    <x v="950"/>
    <x v="1505"/>
    <s v="C289"/>
    <x v="18"/>
    <s v="deteriorated"/>
    <s v="rag bolts / nuts corroded."/>
    <x v="5"/>
    <x v="0"/>
    <m/>
    <m/>
    <m/>
    <m/>
    <n v="1"/>
    <x v="4"/>
    <m/>
    <s v="further degradation avoided"/>
  </r>
  <r>
    <x v="6"/>
    <x v="1026"/>
    <s v="Defects"/>
    <x v="1029"/>
    <x v="1505"/>
    <s v="C289"/>
    <x v="18"/>
    <s v="deteriorated"/>
    <s v="rag bolts / nuts corroded."/>
    <x v="5"/>
    <x v="0"/>
    <m/>
    <m/>
    <m/>
    <m/>
    <n v="2"/>
    <x v="2"/>
    <m/>
    <m/>
  </r>
  <r>
    <x v="6"/>
    <x v="1026"/>
    <s v="Defects"/>
    <x v="1029"/>
    <x v="1506"/>
    <s v="C294"/>
    <x v="18"/>
    <s v="relocation reqd"/>
    <s v="conductor or pole encroaching property boundary."/>
    <x v="5"/>
    <x v="0"/>
    <m/>
    <m/>
    <m/>
    <m/>
    <n v="1"/>
    <x v="2"/>
    <m/>
    <m/>
  </r>
  <r>
    <x v="6"/>
    <x v="1026"/>
    <s v="Defects"/>
    <x v="1029"/>
    <x v="1507"/>
    <s v="C312"/>
    <x v="37"/>
    <s v="broken / damaged"/>
    <s v="aircraft impact."/>
    <x v="5"/>
    <x v="0"/>
    <m/>
    <m/>
    <m/>
    <m/>
    <n v="1"/>
    <x v="2"/>
    <m/>
    <m/>
  </r>
  <r>
    <x v="6"/>
    <x v="1026"/>
    <s v="Defects"/>
    <x v="1029"/>
    <x v="1508"/>
    <s v="C304"/>
    <x v="37"/>
    <s v="broken / damaged"/>
    <s v="cracking / splitting."/>
    <x v="5"/>
    <x v="0"/>
    <m/>
    <m/>
    <m/>
    <m/>
    <n v="1"/>
    <x v="2"/>
    <m/>
    <m/>
  </r>
  <r>
    <x v="6"/>
    <x v="1026"/>
    <s v="Defects"/>
    <x v="1029"/>
    <x v="1509"/>
    <s v="C313"/>
    <x v="37"/>
    <s v="broken / damaged"/>
    <s v="extreme wind &gt;140km/h."/>
    <x v="5"/>
    <x v="0"/>
    <m/>
    <m/>
    <m/>
    <m/>
    <n v="1"/>
    <x v="2"/>
    <m/>
    <m/>
  </r>
  <r>
    <x v="6"/>
    <x v="1026"/>
    <s v="Defects"/>
    <x v="1029"/>
    <x v="1510"/>
    <s v="C314"/>
    <x v="37"/>
    <s v="broken / damaged"/>
    <s v="fire damage (asset related)."/>
    <x v="5"/>
    <x v="0"/>
    <m/>
    <m/>
    <m/>
    <m/>
    <n v="1"/>
    <x v="2"/>
    <m/>
    <m/>
  </r>
  <r>
    <x v="6"/>
    <x v="1026"/>
    <s v="Defects"/>
    <x v="1029"/>
    <x v="1511"/>
    <s v="C315"/>
    <x v="37"/>
    <s v="broken / damaged"/>
    <s v="fire damage (bushfire / burning off)."/>
    <x v="5"/>
    <x v="0"/>
    <m/>
    <m/>
    <m/>
    <m/>
    <n v="1"/>
    <x v="2"/>
    <m/>
    <m/>
  </r>
  <r>
    <x v="6"/>
    <x v="949"/>
    <s v="Defects"/>
    <x v="950"/>
    <x v="1512"/>
    <s v="B804"/>
    <x v="37"/>
    <s v="broken / damaged"/>
    <s v="fire damage CCA pole  (bushfire/burning off)."/>
    <x v="5"/>
    <x v="0"/>
    <m/>
    <m/>
    <m/>
    <m/>
    <n v="1"/>
    <x v="4"/>
    <m/>
    <s v="further degradation avoided"/>
  </r>
  <r>
    <x v="6"/>
    <x v="1026"/>
    <s v="Defects"/>
    <x v="1029"/>
    <x v="1512"/>
    <s v="B804"/>
    <x v="37"/>
    <s v="broken / damaged"/>
    <s v="fire damage CCA pole  (bushfire/burning off)."/>
    <x v="5"/>
    <x v="0"/>
    <m/>
    <m/>
    <m/>
    <m/>
    <n v="2"/>
    <x v="2"/>
    <m/>
    <m/>
  </r>
  <r>
    <x v="6"/>
    <x v="1026"/>
    <s v="Defects"/>
    <x v="1029"/>
    <x v="1513"/>
    <s v="B803"/>
    <x v="37"/>
    <s v="broken / damaged"/>
    <s v="fire damage CCA pole (asset related)."/>
    <x v="5"/>
    <x v="0"/>
    <m/>
    <m/>
    <m/>
    <m/>
    <n v="1"/>
    <x v="2"/>
    <m/>
    <m/>
  </r>
  <r>
    <x v="6"/>
    <x v="1026"/>
    <s v="Defects"/>
    <x v="1029"/>
    <x v="1514"/>
    <s v="C316"/>
    <x v="37"/>
    <s v="deteriorated below grd (&gt; 0.4m)"/>
    <s v="fungal decay (brown rot)."/>
    <x v="5"/>
    <x v="0"/>
    <m/>
    <m/>
    <m/>
    <m/>
    <n v="1"/>
    <x v="2"/>
    <m/>
    <m/>
  </r>
  <r>
    <x v="6"/>
    <x v="1026"/>
    <s v="Defects"/>
    <x v="1029"/>
    <x v="1515"/>
    <s v="C317"/>
    <x v="37"/>
    <s v="deteriorated below grd (&gt; 0.4m)"/>
    <s v="fungal decay (external soft rot)."/>
    <x v="5"/>
    <x v="0"/>
    <m/>
    <m/>
    <m/>
    <m/>
    <n v="1"/>
    <x v="2"/>
    <m/>
    <m/>
  </r>
  <r>
    <x v="6"/>
    <x v="1026"/>
    <s v="Defects"/>
    <x v="1029"/>
    <x v="1516"/>
    <s v="C318"/>
    <x v="37"/>
    <s v="deteriorated below grd (&gt; 0.4m)"/>
    <s v="fungal decay (other type)."/>
    <x v="5"/>
    <x v="0"/>
    <m/>
    <m/>
    <m/>
    <m/>
    <n v="1"/>
    <x v="2"/>
    <m/>
    <m/>
  </r>
  <r>
    <x v="6"/>
    <x v="1026"/>
    <s v="Defects"/>
    <x v="1029"/>
    <x v="1517"/>
    <s v="C319"/>
    <x v="37"/>
    <s v="deteriorated below grd (&gt; 0.4m)"/>
    <s v="fungal decay (white rot)."/>
    <x v="5"/>
    <x v="0"/>
    <m/>
    <m/>
    <m/>
    <m/>
    <n v="1"/>
    <x v="2"/>
    <m/>
    <m/>
  </r>
  <r>
    <x v="6"/>
    <x v="1026"/>
    <s v="Defects"/>
    <x v="1029"/>
    <x v="1518"/>
    <s v="C302"/>
    <x v="37"/>
    <s v="broken / damaged"/>
    <s v="lightning."/>
    <x v="5"/>
    <x v="0"/>
    <m/>
    <m/>
    <m/>
    <m/>
    <n v="1"/>
    <x v="2"/>
    <m/>
    <m/>
  </r>
  <r>
    <x v="6"/>
    <x v="1026"/>
    <s v="Defects"/>
    <x v="1029"/>
    <x v="1519"/>
    <s v="C303"/>
    <x v="37"/>
    <s v="broken / damaged"/>
    <s v="mechanical overload."/>
    <x v="5"/>
    <x v="0"/>
    <m/>
    <m/>
    <m/>
    <m/>
    <n v="1"/>
    <x v="2"/>
    <m/>
    <m/>
  </r>
  <r>
    <x v="6"/>
    <x v="1026"/>
    <s v="Defects"/>
    <x v="1029"/>
    <x v="1520"/>
    <s v="C305"/>
    <x v="37"/>
    <s v="broken / damaged"/>
    <s v="support failure (stay / bollard)."/>
    <x v="5"/>
    <x v="0"/>
    <m/>
    <m/>
    <m/>
    <m/>
    <n v="1"/>
    <x v="2"/>
    <m/>
    <m/>
  </r>
  <r>
    <x v="6"/>
    <x v="1026"/>
    <s v="Defects"/>
    <x v="1029"/>
    <x v="1521"/>
    <s v="C306"/>
    <x v="37"/>
    <s v="deteriorated below grd (&gt; 0.4m)"/>
    <s v="termites (coptotermes)."/>
    <x v="5"/>
    <x v="0"/>
    <m/>
    <m/>
    <m/>
    <m/>
    <n v="1"/>
    <x v="2"/>
    <m/>
    <m/>
  </r>
  <r>
    <x v="6"/>
    <x v="1026"/>
    <s v="Defects"/>
    <x v="1029"/>
    <x v="1522"/>
    <s v="C307"/>
    <x v="37"/>
    <s v="deteriorated below grd (&gt; 0.4m)"/>
    <s v="termites (nasutitermes)."/>
    <x v="5"/>
    <x v="0"/>
    <m/>
    <m/>
    <m/>
    <m/>
    <n v="1"/>
    <x v="2"/>
    <m/>
    <m/>
  </r>
  <r>
    <x v="6"/>
    <x v="1026"/>
    <s v="Defects"/>
    <x v="1029"/>
    <x v="1523"/>
    <s v="C308"/>
    <x v="37"/>
    <s v="deteriorated below grd (&gt; 0.4m)"/>
    <s v="termites (other type)."/>
    <x v="5"/>
    <x v="0"/>
    <m/>
    <m/>
    <m/>
    <m/>
    <n v="1"/>
    <x v="2"/>
    <m/>
    <m/>
  </r>
  <r>
    <x v="6"/>
    <x v="1026"/>
    <s v="Defects"/>
    <x v="1029"/>
    <x v="1524"/>
    <s v="C309"/>
    <x v="37"/>
    <s v="broken / damaged"/>
    <s v="vegetation fallen from outside corridor."/>
    <x v="5"/>
    <x v="0"/>
    <m/>
    <m/>
    <m/>
    <m/>
    <n v="1"/>
    <x v="2"/>
    <m/>
    <m/>
  </r>
  <r>
    <x v="6"/>
    <x v="1026"/>
    <s v="Defects"/>
    <x v="1029"/>
    <x v="1525"/>
    <s v="C310"/>
    <x v="37"/>
    <s v="broken / damaged"/>
    <s v="vegetation fallen from within corridor."/>
    <x v="5"/>
    <x v="0"/>
    <m/>
    <m/>
    <m/>
    <m/>
    <n v="1"/>
    <x v="2"/>
    <m/>
    <m/>
  </r>
  <r>
    <x v="6"/>
    <x v="1026"/>
    <s v="Defects"/>
    <x v="1029"/>
    <x v="1526"/>
    <s v="C311"/>
    <x v="37"/>
    <s v="broken / damaged"/>
    <s v="vehicle impact."/>
    <x v="5"/>
    <x v="0"/>
    <m/>
    <m/>
    <m/>
    <m/>
    <n v="1"/>
    <x v="2"/>
    <m/>
    <m/>
  </r>
  <r>
    <x v="6"/>
    <x v="1026"/>
    <s v="Defects"/>
    <x v="1029"/>
    <x v="1527"/>
    <s v="C320"/>
    <x v="37"/>
    <s v="buried / exposed"/>
    <s v="ground level changes / erosion."/>
    <x v="5"/>
    <x v="0"/>
    <m/>
    <m/>
    <m/>
    <m/>
    <n v="1"/>
    <x v="2"/>
    <m/>
    <m/>
  </r>
  <r>
    <x v="6"/>
    <x v="949"/>
    <s v="Defects"/>
    <x v="950"/>
    <x v="1528"/>
    <s v="C336"/>
    <x v="37"/>
    <s v="degraded appearance"/>
    <s v="vandalism."/>
    <x v="5"/>
    <x v="0"/>
    <m/>
    <m/>
    <m/>
    <m/>
    <n v="1"/>
    <x v="4"/>
    <m/>
    <s v="further degradation avoided"/>
  </r>
  <r>
    <x v="6"/>
    <x v="949"/>
    <s v="Defects"/>
    <x v="950"/>
    <x v="1529"/>
    <s v="C335"/>
    <x v="37"/>
    <s v="desapping required"/>
    <s v="dangerously hanging sapwood."/>
    <x v="5"/>
    <x v="0"/>
    <m/>
    <m/>
    <m/>
    <m/>
    <n v="1"/>
    <x v="4"/>
    <m/>
    <s v="further degradation avoided"/>
  </r>
  <r>
    <x v="6"/>
    <x v="1026"/>
    <s v="Defects"/>
    <x v="1029"/>
    <x v="1530"/>
    <s v="B679"/>
    <x v="37"/>
    <s v="deteriorated above grd ( 0 - 1.8m)"/>
    <s v="fungal decay (brown rot)."/>
    <x v="5"/>
    <x v="0"/>
    <m/>
    <m/>
    <m/>
    <m/>
    <n v="1"/>
    <x v="2"/>
    <m/>
    <m/>
  </r>
  <r>
    <x v="6"/>
    <x v="1026"/>
    <s v="Defects"/>
    <x v="1029"/>
    <x v="1531"/>
    <s v="B670"/>
    <x v="37"/>
    <s v="deteriorated above grd ( 0 - 1.8m)"/>
    <s v="fungal decay (other type)."/>
    <x v="5"/>
    <x v="0"/>
    <m/>
    <m/>
    <m/>
    <m/>
    <n v="1"/>
    <x v="2"/>
    <m/>
    <m/>
  </r>
  <r>
    <x v="6"/>
    <x v="1026"/>
    <s v="Defects"/>
    <x v="1029"/>
    <x v="1532"/>
    <s v="B676"/>
    <x v="37"/>
    <s v="deteriorated above grd ( 0 - 1.8m)"/>
    <s v="fungal decay (white rot)."/>
    <x v="5"/>
    <x v="0"/>
    <m/>
    <m/>
    <m/>
    <m/>
    <n v="1"/>
    <x v="2"/>
    <m/>
    <m/>
  </r>
  <r>
    <x v="6"/>
    <x v="1026"/>
    <s v="Defects"/>
    <x v="1029"/>
    <x v="1533"/>
    <s v="B677"/>
    <x v="37"/>
    <s v="deteriorated above grd ( 0 - 1.8m)"/>
    <s v="termites (coptotermes)."/>
    <x v="5"/>
    <x v="0"/>
    <m/>
    <m/>
    <m/>
    <m/>
    <n v="1"/>
    <x v="2"/>
    <m/>
    <m/>
  </r>
  <r>
    <x v="6"/>
    <x v="1026"/>
    <s v="Defects"/>
    <x v="1029"/>
    <x v="1534"/>
    <s v="B678"/>
    <x v="37"/>
    <s v="deteriorated above grd ( 0 - 1.8m)"/>
    <s v="termites (nasutitermes)."/>
    <x v="5"/>
    <x v="0"/>
    <m/>
    <m/>
    <m/>
    <m/>
    <n v="1"/>
    <x v="2"/>
    <m/>
    <m/>
  </r>
  <r>
    <x v="6"/>
    <x v="1026"/>
    <s v="Defects"/>
    <x v="1029"/>
    <x v="1535"/>
    <s v="B683"/>
    <x v="37"/>
    <s v="deteriorated above grd ( 0 - 1.8m)"/>
    <s v="termites (other type)."/>
    <x v="5"/>
    <x v="0"/>
    <m/>
    <m/>
    <m/>
    <m/>
    <n v="1"/>
    <x v="2"/>
    <m/>
    <m/>
  </r>
  <r>
    <x v="6"/>
    <x v="1026"/>
    <s v="Defects"/>
    <x v="1029"/>
    <x v="1536"/>
    <s v="B691"/>
    <x v="37"/>
    <s v="deteriorated above grd (&gt; 1.8m)"/>
    <s v="fungal decay (brown rot)."/>
    <x v="5"/>
    <x v="0"/>
    <m/>
    <m/>
    <m/>
    <m/>
    <n v="1"/>
    <x v="2"/>
    <m/>
    <m/>
  </r>
  <r>
    <x v="6"/>
    <x v="1026"/>
    <s v="Defects"/>
    <x v="1029"/>
    <x v="1537"/>
    <s v="B693"/>
    <x v="37"/>
    <s v="deteriorated above grd (&gt; 1.8m)"/>
    <s v="fungal decay (other type)."/>
    <x v="5"/>
    <x v="0"/>
    <m/>
    <m/>
    <m/>
    <m/>
    <n v="1"/>
    <x v="2"/>
    <m/>
    <m/>
  </r>
  <r>
    <x v="6"/>
    <x v="1026"/>
    <s v="Defects"/>
    <x v="1029"/>
    <x v="1538"/>
    <s v="B692"/>
    <x v="37"/>
    <s v="deteriorated above grd (&gt; 1.8m)"/>
    <s v="fungal decay (white rot)."/>
    <x v="5"/>
    <x v="0"/>
    <m/>
    <m/>
    <m/>
    <m/>
    <n v="1"/>
    <x v="2"/>
    <m/>
    <m/>
  </r>
  <r>
    <x v="6"/>
    <x v="1026"/>
    <s v="Defects"/>
    <x v="1029"/>
    <x v="1539"/>
    <s v="B688"/>
    <x v="37"/>
    <s v="deteriorated above grd (&gt; 1.8m)"/>
    <s v="termites (coptotermes)."/>
    <x v="5"/>
    <x v="0"/>
    <m/>
    <m/>
    <m/>
    <m/>
    <n v="1"/>
    <x v="2"/>
    <m/>
    <m/>
  </r>
  <r>
    <x v="6"/>
    <x v="1026"/>
    <s v="Defects"/>
    <x v="1029"/>
    <x v="1540"/>
    <s v="B689"/>
    <x v="37"/>
    <s v="deteriorated above grd (&gt; 1.8m)"/>
    <s v="termites (nasutitermes)."/>
    <x v="5"/>
    <x v="0"/>
    <m/>
    <m/>
    <m/>
    <m/>
    <n v="1"/>
    <x v="2"/>
    <m/>
    <m/>
  </r>
  <r>
    <x v="6"/>
    <x v="1026"/>
    <s v="Defects"/>
    <x v="1029"/>
    <x v="1541"/>
    <s v="B690"/>
    <x v="37"/>
    <s v="deteriorated above grd (&gt; 1.8m)"/>
    <s v="termites (other type)."/>
    <x v="5"/>
    <x v="0"/>
    <m/>
    <m/>
    <m/>
    <m/>
    <n v="1"/>
    <x v="2"/>
    <m/>
    <m/>
  </r>
  <r>
    <x v="6"/>
    <x v="1026"/>
    <s v="Defects"/>
    <x v="1029"/>
    <x v="1542"/>
    <s v="B681"/>
    <x v="37"/>
    <s v="deteriorated below grd ( 0 - 0.4m)"/>
    <s v="fungal decay (brown rot)."/>
    <x v="5"/>
    <x v="0"/>
    <m/>
    <m/>
    <m/>
    <m/>
    <n v="1"/>
    <x v="2"/>
    <m/>
    <m/>
  </r>
  <r>
    <x v="6"/>
    <x v="1026"/>
    <s v="Defects"/>
    <x v="1029"/>
    <x v="1543"/>
    <s v="B682"/>
    <x v="37"/>
    <s v="deteriorated below grd ( 0 - 0.4m)"/>
    <s v="fungal decay (external soft rot)."/>
    <x v="5"/>
    <x v="0"/>
    <m/>
    <m/>
    <m/>
    <m/>
    <n v="1"/>
    <x v="2"/>
    <m/>
    <m/>
  </r>
  <r>
    <x v="6"/>
    <x v="1026"/>
    <s v="Defects"/>
    <x v="1029"/>
    <x v="1544"/>
    <s v="B684"/>
    <x v="37"/>
    <s v="deteriorated below grd ( 0 - 0.4m)"/>
    <s v="fungal decay (other type)."/>
    <x v="5"/>
    <x v="0"/>
    <m/>
    <m/>
    <m/>
    <m/>
    <n v="1"/>
    <x v="2"/>
    <m/>
    <m/>
  </r>
  <r>
    <x v="6"/>
    <x v="1026"/>
    <s v="Defects"/>
    <x v="1029"/>
    <x v="1545"/>
    <s v="B685"/>
    <x v="37"/>
    <s v="deteriorated below grd ( 0 - 0.4m)"/>
    <s v="fungal decay (white rot)."/>
    <x v="5"/>
    <x v="0"/>
    <m/>
    <m/>
    <m/>
    <m/>
    <n v="1"/>
    <x v="2"/>
    <m/>
    <m/>
  </r>
  <r>
    <x v="6"/>
    <x v="1026"/>
    <s v="Defects"/>
    <x v="1029"/>
    <x v="1546"/>
    <s v="B673"/>
    <x v="37"/>
    <s v="deteriorated below grd ( 0 - 0.4m)"/>
    <s v="termites (coptotermes)."/>
    <x v="5"/>
    <x v="0"/>
    <m/>
    <m/>
    <m/>
    <m/>
    <n v="1"/>
    <x v="2"/>
    <m/>
    <m/>
  </r>
  <r>
    <x v="6"/>
    <x v="1026"/>
    <s v="Defects"/>
    <x v="1029"/>
    <x v="1547"/>
    <s v="B674"/>
    <x v="37"/>
    <s v="deteriorated below grd ( 0 - 0.4m)"/>
    <s v="termites (nasutitermes)."/>
    <x v="5"/>
    <x v="0"/>
    <m/>
    <m/>
    <m/>
    <m/>
    <n v="1"/>
    <x v="2"/>
    <m/>
    <m/>
  </r>
  <r>
    <x v="6"/>
    <x v="1026"/>
    <s v="Defects"/>
    <x v="1029"/>
    <x v="1548"/>
    <s v="B675"/>
    <x v="37"/>
    <s v="deteriorated below grd ( 0 - 0.4m)"/>
    <s v="termites (other type)."/>
    <x v="5"/>
    <x v="0"/>
    <m/>
    <m/>
    <m/>
    <m/>
    <n v="1"/>
    <x v="2"/>
    <m/>
    <m/>
  </r>
  <r>
    <x v="6"/>
    <x v="962"/>
    <s v="Construction"/>
    <x v="964"/>
    <x v="1549"/>
    <s v="C340"/>
    <x v="37"/>
    <s v="insufficient strength / size"/>
    <s v="reconductoring (fault level constraint)."/>
    <x v="5"/>
    <x v="0"/>
    <m/>
    <m/>
    <m/>
    <m/>
    <n v="1"/>
    <x v="2"/>
    <m/>
    <m/>
  </r>
  <r>
    <x v="6"/>
    <x v="962"/>
    <s v="Construction"/>
    <x v="964"/>
    <x v="1550"/>
    <s v="C338"/>
    <x v="37"/>
    <s v="insufficient strength / size"/>
    <s v="reconductoring (thermal constraint)."/>
    <x v="5"/>
    <x v="0"/>
    <m/>
    <m/>
    <m/>
    <m/>
    <n v="1"/>
    <x v="2"/>
    <m/>
    <m/>
  </r>
  <r>
    <x v="6"/>
    <x v="962"/>
    <s v="Construction"/>
    <x v="964"/>
    <x v="1551"/>
    <s v="C339"/>
    <x v="37"/>
    <s v="insufficient strength / size"/>
    <s v="reconductoring (voltage constraint)."/>
    <x v="5"/>
    <x v="0"/>
    <m/>
    <m/>
    <m/>
    <m/>
    <n v="1"/>
    <x v="2"/>
    <m/>
    <m/>
  </r>
  <r>
    <x v="6"/>
    <x v="1026"/>
    <s v="Defects"/>
    <x v="1029"/>
    <x v="1552"/>
    <s v="C298"/>
    <x v="37"/>
    <s v="leaning"/>
    <s v="mechanical overload."/>
    <x v="5"/>
    <x v="0"/>
    <m/>
    <m/>
    <m/>
    <m/>
    <n v="1"/>
    <x v="2"/>
    <m/>
    <m/>
  </r>
  <r>
    <x v="6"/>
    <x v="1026"/>
    <s v="Defects"/>
    <x v="1029"/>
    <x v="1553"/>
    <s v="C299"/>
    <x v="37"/>
    <s v="leaning"/>
    <s v="pole footing failure."/>
    <x v="5"/>
    <x v="0"/>
    <m/>
    <m/>
    <m/>
    <m/>
    <n v="1"/>
    <x v="2"/>
    <m/>
    <m/>
  </r>
  <r>
    <x v="6"/>
    <x v="1026"/>
    <s v="Defects"/>
    <x v="1029"/>
    <x v="1554"/>
    <s v="C300"/>
    <x v="37"/>
    <s v="leaning"/>
    <s v="support failure (stay / bollard)."/>
    <x v="5"/>
    <x v="0"/>
    <m/>
    <m/>
    <m/>
    <m/>
    <n v="1"/>
    <x v="2"/>
    <m/>
    <m/>
  </r>
  <r>
    <x v="6"/>
    <x v="1026"/>
    <s v="Defects"/>
    <x v="1029"/>
    <x v="1555"/>
    <s v="C301"/>
    <x v="37"/>
    <s v="leaning"/>
    <s v="vehicle impact."/>
    <x v="5"/>
    <x v="0"/>
    <m/>
    <m/>
    <m/>
    <m/>
    <n v="1"/>
    <x v="2"/>
    <m/>
    <m/>
  </r>
  <r>
    <x v="6"/>
    <x v="1027"/>
    <s v="Defects"/>
    <x v="1030"/>
    <x v="1556"/>
    <s v="C334"/>
    <x v="37"/>
    <s v="preventative treatment"/>
    <s v="fungal decay (other type)."/>
    <x v="5"/>
    <x v="0"/>
    <m/>
    <m/>
    <m/>
    <m/>
    <n v="1"/>
    <x v="1"/>
    <m/>
    <m/>
  </r>
  <r>
    <x v="6"/>
    <x v="1028"/>
    <s v="Defects"/>
    <x v="1031"/>
    <x v="1557"/>
    <s v="C321"/>
    <x v="37"/>
    <s v="reduced strength"/>
    <s v="cracking / splitting."/>
    <x v="5"/>
    <x v="0"/>
    <m/>
    <m/>
    <m/>
    <m/>
    <n v="1"/>
    <x v="5"/>
    <m/>
    <m/>
  </r>
  <r>
    <x v="6"/>
    <x v="1028"/>
    <s v="Defects"/>
    <x v="1031"/>
    <x v="1558"/>
    <s v="C325"/>
    <x v="37"/>
    <s v="reduced strength"/>
    <s v="fire damage (asset related)."/>
    <x v="5"/>
    <x v="0"/>
    <m/>
    <m/>
    <m/>
    <m/>
    <n v="1"/>
    <x v="5"/>
    <m/>
    <m/>
  </r>
  <r>
    <x v="6"/>
    <x v="1028"/>
    <s v="Defects"/>
    <x v="1031"/>
    <x v="1559"/>
    <s v="C326"/>
    <x v="37"/>
    <s v="reduced strength"/>
    <s v="fire damage (bushfire / burning off)."/>
    <x v="5"/>
    <x v="0"/>
    <m/>
    <m/>
    <m/>
    <m/>
    <n v="1"/>
    <x v="5"/>
    <m/>
    <m/>
  </r>
  <r>
    <x v="6"/>
    <x v="1028"/>
    <s v="Defects"/>
    <x v="1031"/>
    <x v="1560"/>
    <s v="B806"/>
    <x v="37"/>
    <s v="reduced strength"/>
    <s v="fire damage CCA pole  (bushfire/burning off)."/>
    <x v="5"/>
    <x v="0"/>
    <m/>
    <m/>
    <m/>
    <m/>
    <n v="1"/>
    <x v="5"/>
    <m/>
    <m/>
  </r>
  <r>
    <x v="6"/>
    <x v="1028"/>
    <s v="Defects"/>
    <x v="1031"/>
    <x v="1561"/>
    <s v="B805"/>
    <x v="37"/>
    <s v="reduced strength"/>
    <s v="fire damage CCA pole (asset related)."/>
    <x v="5"/>
    <x v="0"/>
    <m/>
    <m/>
    <m/>
    <m/>
    <n v="1"/>
    <x v="5"/>
    <m/>
    <m/>
  </r>
  <r>
    <x v="6"/>
    <x v="1028"/>
    <s v="Defects"/>
    <x v="1031"/>
    <x v="1562"/>
    <s v="C327"/>
    <x v="37"/>
    <s v="reduced strength"/>
    <s v="fungal decay (brown rot)."/>
    <x v="5"/>
    <x v="0"/>
    <m/>
    <m/>
    <m/>
    <m/>
    <n v="1"/>
    <x v="5"/>
    <m/>
    <m/>
  </r>
  <r>
    <x v="6"/>
    <x v="1028"/>
    <s v="Defects"/>
    <x v="1031"/>
    <x v="1563"/>
    <s v="C328"/>
    <x v="37"/>
    <s v="reduced strength"/>
    <s v="fungal decay (external soft rot)."/>
    <x v="5"/>
    <x v="0"/>
    <m/>
    <m/>
    <m/>
    <m/>
    <n v="1"/>
    <x v="5"/>
    <m/>
    <m/>
  </r>
  <r>
    <x v="6"/>
    <x v="1028"/>
    <s v="Defects"/>
    <x v="1031"/>
    <x v="1564"/>
    <s v="C329"/>
    <x v="37"/>
    <s v="reduced strength"/>
    <s v="fungal decay (other type)."/>
    <x v="5"/>
    <x v="0"/>
    <m/>
    <m/>
    <m/>
    <m/>
    <n v="1"/>
    <x v="5"/>
    <m/>
    <m/>
  </r>
  <r>
    <x v="6"/>
    <x v="1028"/>
    <s v="Defects"/>
    <x v="1031"/>
    <x v="1565"/>
    <s v="C330"/>
    <x v="37"/>
    <s v="reduced strength"/>
    <s v="fungal decay (white rot)."/>
    <x v="5"/>
    <x v="0"/>
    <m/>
    <m/>
    <m/>
    <m/>
    <n v="1"/>
    <x v="5"/>
    <m/>
    <m/>
  </r>
  <r>
    <x v="6"/>
    <x v="1029"/>
    <s v="Defects"/>
    <x v="1032"/>
    <x v="1566"/>
    <s v="C322"/>
    <x v="37"/>
    <s v="reduced strength"/>
    <s v="termites (coptotermes)."/>
    <x v="5"/>
    <x v="0"/>
    <m/>
    <m/>
    <m/>
    <m/>
    <n v="1"/>
    <x v="4"/>
    <m/>
    <m/>
  </r>
  <r>
    <x v="6"/>
    <x v="1030"/>
    <s v="Defects"/>
    <x v="1033"/>
    <x v="1566"/>
    <s v="C322"/>
    <x v="37"/>
    <s v="reduced strength"/>
    <s v="termites (coptotermes)."/>
    <x v="5"/>
    <x v="0"/>
    <m/>
    <m/>
    <m/>
    <m/>
    <n v="2"/>
    <x v="4"/>
    <m/>
    <m/>
  </r>
  <r>
    <x v="6"/>
    <x v="1028"/>
    <s v="Defects"/>
    <x v="1031"/>
    <x v="1566"/>
    <s v="C322"/>
    <x v="37"/>
    <s v="reduced strength"/>
    <s v="termites (coptotermes)."/>
    <x v="5"/>
    <x v="0"/>
    <m/>
    <m/>
    <m/>
    <m/>
    <n v="3"/>
    <x v="5"/>
    <m/>
    <m/>
  </r>
  <r>
    <x v="6"/>
    <x v="1029"/>
    <s v="Defects"/>
    <x v="1032"/>
    <x v="1567"/>
    <s v="C323"/>
    <x v="37"/>
    <s v="reduced strength"/>
    <s v="termites (nasutitermes)."/>
    <x v="5"/>
    <x v="0"/>
    <m/>
    <m/>
    <m/>
    <m/>
    <n v="1"/>
    <x v="4"/>
    <m/>
    <m/>
  </r>
  <r>
    <x v="6"/>
    <x v="1030"/>
    <s v="Defects"/>
    <x v="1033"/>
    <x v="1567"/>
    <s v="C323"/>
    <x v="37"/>
    <s v="reduced strength"/>
    <s v="termites (nasutitermes)."/>
    <x v="5"/>
    <x v="0"/>
    <m/>
    <m/>
    <m/>
    <m/>
    <n v="2"/>
    <x v="4"/>
    <m/>
    <m/>
  </r>
  <r>
    <x v="6"/>
    <x v="1028"/>
    <s v="Defects"/>
    <x v="1031"/>
    <x v="1567"/>
    <s v="C323"/>
    <x v="37"/>
    <s v="reduced strength"/>
    <s v="termites (nasutitermes)."/>
    <x v="5"/>
    <x v="0"/>
    <m/>
    <m/>
    <m/>
    <m/>
    <n v="3"/>
    <x v="5"/>
    <m/>
    <m/>
  </r>
  <r>
    <x v="6"/>
    <x v="1029"/>
    <s v="Defects"/>
    <x v="1032"/>
    <x v="1568"/>
    <s v="C324"/>
    <x v="37"/>
    <s v="reduced strength"/>
    <s v="termites (other type)."/>
    <x v="5"/>
    <x v="0"/>
    <m/>
    <m/>
    <m/>
    <m/>
    <n v="1"/>
    <x v="4"/>
    <m/>
    <m/>
  </r>
  <r>
    <x v="6"/>
    <x v="1030"/>
    <s v="Defects"/>
    <x v="1033"/>
    <x v="1568"/>
    <s v="C324"/>
    <x v="37"/>
    <s v="reduced strength"/>
    <s v="termites (other type)."/>
    <x v="5"/>
    <x v="0"/>
    <m/>
    <m/>
    <m/>
    <m/>
    <n v="2"/>
    <x v="4"/>
    <m/>
    <m/>
  </r>
  <r>
    <x v="6"/>
    <x v="1028"/>
    <s v="Defects"/>
    <x v="1031"/>
    <x v="1568"/>
    <s v="C324"/>
    <x v="37"/>
    <s v="reduced strength"/>
    <s v="termites (other type)."/>
    <x v="5"/>
    <x v="0"/>
    <m/>
    <m/>
    <m/>
    <m/>
    <n v="3"/>
    <x v="5"/>
    <m/>
    <m/>
  </r>
  <r>
    <x v="6"/>
    <x v="1026"/>
    <s v="Defects"/>
    <x v="1029"/>
    <x v="1569"/>
    <s v="C337"/>
    <x v="37"/>
    <s v="relocation reqd"/>
    <s v="conductor or pole encroaching property boundary."/>
    <x v="5"/>
    <x v="0"/>
    <m/>
    <m/>
    <m/>
    <m/>
    <n v="1"/>
    <x v="2"/>
    <m/>
    <m/>
  </r>
  <r>
    <x v="6"/>
    <x v="1031"/>
    <s v="Defects"/>
    <x v="1034"/>
    <x v="1570"/>
    <s v="B836"/>
    <x v="6"/>
    <s v="relocation reqd"/>
    <s v="inaccessible."/>
    <x v="5"/>
    <x v="0"/>
    <m/>
    <m/>
    <m/>
    <m/>
    <n v="1"/>
    <x v="6"/>
    <m/>
    <s v="no work likely"/>
  </r>
  <r>
    <x v="6"/>
    <x v="1031"/>
    <s v="Defects"/>
    <x v="1034"/>
    <x v="1571"/>
    <s v="C331"/>
    <x v="6"/>
    <s v="relocation reqd"/>
    <s v="recoverable works."/>
    <x v="5"/>
    <x v="0"/>
    <m/>
    <m/>
    <m/>
    <m/>
    <n v="1"/>
    <x v="6"/>
    <m/>
    <s v="no work likely"/>
  </r>
  <r>
    <x v="6"/>
    <x v="949"/>
    <s v="Defects"/>
    <x v="950"/>
    <x v="1572"/>
    <s v="B780"/>
    <x v="37"/>
    <s v="sapwood removal at ground line"/>
    <s v="fungal decay (external soft rot)."/>
    <x v="5"/>
    <x v="0"/>
    <m/>
    <m/>
    <m/>
    <m/>
    <n v="1"/>
    <x v="4"/>
    <m/>
    <s v="further degradation avoided"/>
  </r>
  <r>
    <x v="6"/>
    <x v="949"/>
    <s v="Defects"/>
    <x v="950"/>
    <x v="1573"/>
    <s v="C332"/>
    <x v="37"/>
    <s v="split"/>
    <s v="timber degradation."/>
    <x v="5"/>
    <x v="0"/>
    <m/>
    <m/>
    <m/>
    <m/>
    <n v="1"/>
    <x v="4"/>
    <m/>
    <m/>
  </r>
  <r>
    <x v="6"/>
    <x v="1032"/>
    <s v="Defects"/>
    <x v="1035"/>
    <x v="1574"/>
    <s v="C333"/>
    <x v="37"/>
    <s v="temporary support reqd"/>
    <s v="significantly reduced pole strength."/>
    <x v="5"/>
    <x v="0"/>
    <m/>
    <m/>
    <m/>
    <m/>
    <n v="1"/>
    <x v="5"/>
    <m/>
    <m/>
  </r>
  <r>
    <x v="5"/>
    <x v="1003"/>
    <s v="Defects"/>
    <x v="1005"/>
    <x v="1575"/>
    <m/>
    <x v="0"/>
    <m/>
    <m/>
    <x v="5"/>
    <x v="0"/>
    <m/>
    <m/>
    <m/>
    <m/>
    <n v="1"/>
    <x v="2"/>
    <m/>
    <m/>
  </r>
  <r>
    <x v="5"/>
    <x v="1003"/>
    <s v="Defects"/>
    <x v="1005"/>
    <x v="1576"/>
    <m/>
    <x v="0"/>
    <m/>
    <m/>
    <x v="5"/>
    <x v="0"/>
    <m/>
    <m/>
    <m/>
    <m/>
    <n v="1"/>
    <x v="2"/>
    <m/>
    <m/>
  </r>
  <r>
    <x v="5"/>
    <x v="1006"/>
    <s v="Defects"/>
    <x v="1008"/>
    <x v="1576"/>
    <m/>
    <x v="0"/>
    <m/>
    <m/>
    <x v="5"/>
    <x v="0"/>
    <m/>
    <m/>
    <m/>
    <m/>
    <n v="2"/>
    <x v="5"/>
    <m/>
    <s v="reinforce"/>
  </r>
  <r>
    <x v="5"/>
    <x v="1033"/>
    <s v="Defects"/>
    <x v="1036"/>
    <x v="1577"/>
    <m/>
    <x v="0"/>
    <m/>
    <m/>
    <x v="5"/>
    <x v="0"/>
    <m/>
    <m/>
    <m/>
    <m/>
    <n v="1"/>
    <x v="4"/>
    <m/>
    <m/>
  </r>
  <r>
    <x v="6"/>
    <x v="1034"/>
    <s v="Defects"/>
    <x v="1037"/>
    <x v="1578"/>
    <s v="B033"/>
    <x v="38"/>
    <s v="missing"/>
    <s v="failure of attachment."/>
    <x v="5"/>
    <x v="0"/>
    <m/>
    <m/>
    <m/>
    <m/>
    <n v="1"/>
    <x v="4"/>
    <m/>
    <m/>
  </r>
  <r>
    <x v="6"/>
    <x v="949"/>
    <s v="Defects"/>
    <x v="950"/>
    <x v="1579"/>
    <s v="B668"/>
    <x v="38"/>
    <s v="missing"/>
    <s v="previous design standard."/>
    <x v="5"/>
    <x v="0"/>
    <m/>
    <m/>
    <m/>
    <m/>
    <n v="1"/>
    <x v="5"/>
    <m/>
    <m/>
  </r>
  <r>
    <x v="6"/>
    <x v="1035"/>
    <s v="Defects"/>
    <x v="1038"/>
    <x v="1580"/>
    <s v="B669"/>
    <x v="6"/>
    <s v="condemned"/>
    <s v="autopsy reqd."/>
    <x v="5"/>
    <x v="0"/>
    <m/>
    <m/>
    <m/>
    <m/>
    <n v="1"/>
    <x v="6"/>
    <m/>
    <s v="results not recorded"/>
  </r>
  <r>
    <x v="6"/>
    <x v="1036"/>
    <s v="Defects"/>
    <x v="1039"/>
    <x v="1580"/>
    <s v="B669"/>
    <x v="6"/>
    <s v="condemned"/>
    <s v="autopsy reqd."/>
    <x v="5"/>
    <x v="0"/>
    <m/>
    <m/>
    <m/>
    <m/>
    <n v="2"/>
    <x v="6"/>
    <m/>
    <m/>
  </r>
  <r>
    <x v="6"/>
    <x v="1037"/>
    <s v="Other Tasks"/>
    <x v="1040"/>
    <x v="1581"/>
    <s v="C252"/>
    <x v="6"/>
    <s v="failed"/>
    <s v="autopsy reqd."/>
    <x v="5"/>
    <x v="0"/>
    <m/>
    <m/>
    <m/>
    <m/>
    <n v="1"/>
    <x v="1"/>
    <m/>
    <m/>
  </r>
  <r>
    <x v="6"/>
    <x v="1036"/>
    <s v="Defects"/>
    <x v="1039"/>
    <x v="1581"/>
    <s v="C252"/>
    <x v="6"/>
    <s v="failed"/>
    <s v="autopsy reqd."/>
    <x v="5"/>
    <x v="0"/>
    <m/>
    <m/>
    <m/>
    <m/>
    <n v="2"/>
    <x v="6"/>
    <m/>
    <m/>
  </r>
  <r>
    <x v="6"/>
    <x v="1038"/>
    <s v="Defects"/>
    <x v="1041"/>
    <x v="1582"/>
    <s v="C253"/>
    <x v="6"/>
    <s v="failed"/>
    <s v="report required to determine cause."/>
    <x v="5"/>
    <x v="0"/>
    <m/>
    <m/>
    <m/>
    <m/>
    <n v="1"/>
    <x v="6"/>
    <m/>
    <s v="audit mechanism"/>
  </r>
  <r>
    <x v="5"/>
    <x v="944"/>
    <s v="Defects"/>
    <x v="945"/>
    <x v="1583"/>
    <m/>
    <x v="0"/>
    <m/>
    <m/>
    <x v="5"/>
    <x v="0"/>
    <m/>
    <m/>
    <m/>
    <m/>
    <n v="1"/>
    <x v="1"/>
    <m/>
    <m/>
  </r>
  <r>
    <x v="5"/>
    <x v="1004"/>
    <s v="Defects"/>
    <x v="1006"/>
    <x v="1583"/>
    <m/>
    <x v="0"/>
    <m/>
    <m/>
    <x v="5"/>
    <x v="0"/>
    <m/>
    <m/>
    <m/>
    <m/>
    <n v="2"/>
    <x v="2"/>
    <m/>
    <m/>
  </r>
  <r>
    <x v="5"/>
    <x v="1005"/>
    <s v="Defects"/>
    <x v="1007"/>
    <x v="1583"/>
    <m/>
    <x v="0"/>
    <m/>
    <m/>
    <x v="5"/>
    <x v="0"/>
    <m/>
    <m/>
    <m/>
    <m/>
    <n v="3"/>
    <x v="6"/>
    <m/>
    <s v="audit mechanism"/>
  </r>
  <r>
    <x v="5"/>
    <x v="1039"/>
    <s v="Defects"/>
    <x v="1042"/>
    <x v="1584"/>
    <m/>
    <x v="0"/>
    <m/>
    <m/>
    <x v="5"/>
    <x v="0"/>
    <m/>
    <m/>
    <m/>
    <m/>
    <n v="1"/>
    <x v="4"/>
    <m/>
    <m/>
  </r>
  <r>
    <x v="6"/>
    <x v="1040"/>
    <s v="Defects"/>
    <x v="1043"/>
    <x v="1585"/>
    <s v="B863"/>
    <x v="39"/>
    <s v="broken / damaged"/>
    <s v="corrosion / deterioration."/>
    <x v="5"/>
    <x v="0"/>
    <m/>
    <m/>
    <m/>
    <m/>
    <n v="1"/>
    <x v="4"/>
    <m/>
    <m/>
  </r>
  <r>
    <x v="6"/>
    <x v="1041"/>
    <s v="Defects"/>
    <x v="1044"/>
    <x v="1586"/>
    <s v="B333"/>
    <x v="39"/>
    <s v="installation reqd"/>
    <s v="wildlife accessing poletop."/>
    <x v="5"/>
    <x v="0"/>
    <m/>
    <m/>
    <m/>
    <m/>
    <n v="1"/>
    <x v="5"/>
    <m/>
    <m/>
  </r>
  <r>
    <x v="6"/>
    <x v="949"/>
    <s v="Defects"/>
    <x v="950"/>
    <x v="1587"/>
    <s v="B837"/>
    <x v="40"/>
    <s v="bitumen paving reqd"/>
    <s v="access reqd for inspection."/>
    <x v="5"/>
    <x v="0"/>
    <m/>
    <m/>
    <m/>
    <m/>
    <n v="1"/>
    <x v="4"/>
    <m/>
    <m/>
  </r>
  <r>
    <x v="6"/>
    <x v="949"/>
    <s v="Defects"/>
    <x v="950"/>
    <x v="1588"/>
    <s v="B031"/>
    <x v="40"/>
    <s v="reduced strength"/>
    <s v="ground level changes / erosion."/>
    <x v="5"/>
    <x v="0"/>
    <m/>
    <m/>
    <m/>
    <m/>
    <n v="1"/>
    <x v="4"/>
    <m/>
    <m/>
  </r>
  <r>
    <x v="6"/>
    <x v="949"/>
    <s v="Defects"/>
    <x v="950"/>
    <x v="1589"/>
    <m/>
    <x v="0"/>
    <m/>
    <m/>
    <x v="5"/>
    <x v="0"/>
    <m/>
    <m/>
    <m/>
    <m/>
    <n v="1"/>
    <x v="4"/>
    <m/>
    <m/>
  </r>
  <r>
    <x v="6"/>
    <x v="1042"/>
    <s v="Defects"/>
    <x v="1045"/>
    <x v="1590"/>
    <s v="B099"/>
    <x v="41"/>
    <s v="deteriorated"/>
    <s v="further investigation reqd."/>
    <x v="5"/>
    <x v="0"/>
    <m/>
    <m/>
    <m/>
    <m/>
    <n v="1"/>
    <x v="1"/>
    <m/>
    <m/>
  </r>
  <r>
    <x v="6"/>
    <x v="1043"/>
    <s v="Other Tasks"/>
    <x v="1046"/>
    <x v="1591"/>
    <s v="B343"/>
    <x v="42"/>
    <s v="audit reqd"/>
    <s v="contract inspector."/>
    <x v="5"/>
    <x v="0"/>
    <m/>
    <m/>
    <m/>
    <m/>
    <n v="1"/>
    <x v="1"/>
    <m/>
    <m/>
  </r>
  <r>
    <x v="6"/>
    <x v="1043"/>
    <s v="Other Tasks"/>
    <x v="1046"/>
    <x v="1592"/>
    <s v="B344"/>
    <x v="42"/>
    <s v="audit reqd"/>
    <s v="employee inspector."/>
    <x v="5"/>
    <x v="0"/>
    <m/>
    <m/>
    <m/>
    <m/>
    <n v="1"/>
    <x v="1"/>
    <m/>
    <m/>
  </r>
  <r>
    <x v="6"/>
    <x v="1044"/>
    <s v="Construction"/>
    <x v="1047"/>
    <x v="1593"/>
    <s v="C250"/>
    <x v="6"/>
    <s v="installation reqd"/>
    <s v="new connection."/>
    <x v="5"/>
    <x v="0"/>
    <m/>
    <m/>
    <m/>
    <m/>
    <n v="1"/>
    <x v="3"/>
    <m/>
    <m/>
  </r>
  <r>
    <x v="6"/>
    <x v="1044"/>
    <s v="Construction"/>
    <x v="1047"/>
    <x v="1594"/>
    <s v="C251"/>
    <x v="6"/>
    <s v="installation reqd"/>
    <s v="security of supply."/>
    <x v="5"/>
    <x v="0"/>
    <m/>
    <m/>
    <m/>
    <m/>
    <n v="1"/>
    <x v="3"/>
    <m/>
    <m/>
  </r>
  <r>
    <x v="6"/>
    <x v="1024"/>
    <s v="Construction"/>
    <x v="1048"/>
    <x v="1595"/>
    <s v="C249"/>
    <x v="6"/>
    <s v="laying on ground"/>
    <s v="previously removed pole left on site."/>
    <x v="5"/>
    <x v="0"/>
    <m/>
    <m/>
    <m/>
    <m/>
    <n v="1"/>
    <x v="7"/>
    <m/>
    <m/>
  </r>
  <r>
    <x v="5"/>
    <x v="1008"/>
    <s v="Defects"/>
    <x v="1010"/>
    <x v="1596"/>
    <m/>
    <x v="0"/>
    <m/>
    <m/>
    <x v="5"/>
    <x v="0"/>
    <m/>
    <m/>
    <m/>
    <m/>
    <n v="1"/>
    <x v="6"/>
    <m/>
    <s v="no work likely"/>
  </r>
  <r>
    <x v="5"/>
    <x v="1045"/>
    <s v="Defects"/>
    <x v="1049"/>
    <x v="1596"/>
    <m/>
    <x v="0"/>
    <m/>
    <m/>
    <x v="5"/>
    <x v="0"/>
    <m/>
    <m/>
    <m/>
    <m/>
    <n v="2"/>
    <x v="4"/>
    <m/>
    <m/>
  </r>
  <r>
    <x v="6"/>
    <x v="1045"/>
    <s v="Defects"/>
    <x v="1050"/>
    <x v="1597"/>
    <s v="C243"/>
    <x v="6"/>
    <s v="leaning"/>
    <s v="mechanical overload."/>
    <x v="5"/>
    <x v="0"/>
    <m/>
    <m/>
    <m/>
    <m/>
    <n v="1"/>
    <x v="4"/>
    <m/>
    <m/>
  </r>
  <r>
    <x v="6"/>
    <x v="1045"/>
    <s v="Defects"/>
    <x v="1050"/>
    <x v="1598"/>
    <s v="C244"/>
    <x v="6"/>
    <s v="leaning"/>
    <s v="pole footing failure."/>
    <x v="5"/>
    <x v="0"/>
    <m/>
    <m/>
    <m/>
    <m/>
    <n v="1"/>
    <x v="4"/>
    <m/>
    <m/>
  </r>
  <r>
    <x v="6"/>
    <x v="1045"/>
    <s v="Defects"/>
    <x v="1050"/>
    <x v="1599"/>
    <s v="C245"/>
    <x v="6"/>
    <s v="leaning"/>
    <s v="support failure (stay / bollard)."/>
    <x v="5"/>
    <x v="0"/>
    <m/>
    <m/>
    <m/>
    <m/>
    <n v="1"/>
    <x v="4"/>
    <m/>
    <m/>
  </r>
  <r>
    <x v="6"/>
    <x v="1045"/>
    <s v="Defects"/>
    <x v="1050"/>
    <x v="1600"/>
    <s v="C246"/>
    <x v="6"/>
    <s v="leaning"/>
    <s v="vehicle impact."/>
    <x v="5"/>
    <x v="0"/>
    <m/>
    <m/>
    <m/>
    <m/>
    <n v="1"/>
    <x v="4"/>
    <m/>
    <m/>
  </r>
  <r>
    <x v="5"/>
    <x v="1046"/>
    <s v="Defects"/>
    <x v="1051"/>
    <x v="1601"/>
    <m/>
    <x v="0"/>
    <m/>
    <m/>
    <x v="5"/>
    <x v="0"/>
    <m/>
    <m/>
    <m/>
    <m/>
    <n v="1"/>
    <x v="5"/>
    <m/>
    <m/>
  </r>
  <r>
    <x v="5"/>
    <x v="1047"/>
    <s v="Defects"/>
    <x v="1052"/>
    <x v="1601"/>
    <m/>
    <x v="0"/>
    <m/>
    <m/>
    <x v="5"/>
    <x v="0"/>
    <m/>
    <m/>
    <m/>
    <m/>
    <n v="2"/>
    <x v="6"/>
    <m/>
    <s v="unknown"/>
  </r>
  <r>
    <x v="6"/>
    <x v="1024"/>
    <s v="Construction"/>
    <x v="1048"/>
    <x v="1602"/>
    <s v="C247"/>
    <x v="6"/>
    <s v="redundant"/>
    <s v="no longer reqd."/>
    <x v="5"/>
    <x v="0"/>
    <m/>
    <m/>
    <m/>
    <m/>
    <n v="1"/>
    <x v="7"/>
    <m/>
    <m/>
  </r>
  <r>
    <x v="6"/>
    <x v="1026"/>
    <s v="Defects"/>
    <x v="1029"/>
    <x v="1603"/>
    <s v="C346"/>
    <x v="43"/>
    <s v="broken / damaged"/>
    <s v="vehicle impact."/>
    <x v="5"/>
    <x v="0"/>
    <m/>
    <m/>
    <m/>
    <m/>
    <n v="1"/>
    <x v="2"/>
    <m/>
    <m/>
  </r>
  <r>
    <x v="6"/>
    <x v="1028"/>
    <s v="Defects"/>
    <x v="1031"/>
    <x v="1604"/>
    <s v="B621"/>
    <x v="43"/>
    <s v="installation reqd"/>
    <s v="capital program."/>
    <x v="5"/>
    <x v="0"/>
    <m/>
    <m/>
    <m/>
    <m/>
    <n v="1"/>
    <x v="5"/>
    <m/>
    <m/>
  </r>
  <r>
    <x v="6"/>
    <x v="1026"/>
    <s v="Defects"/>
    <x v="1029"/>
    <x v="1605"/>
    <s v="C350"/>
    <x v="43"/>
    <s v="reduced strength"/>
    <s v="corrosion."/>
    <x v="5"/>
    <x v="0"/>
    <m/>
    <m/>
    <m/>
    <m/>
    <n v="1"/>
    <x v="2"/>
    <m/>
    <m/>
  </r>
  <r>
    <x v="6"/>
    <x v="1048"/>
    <s v="Defects"/>
    <x v="1053"/>
    <x v="1605"/>
    <s v="C350"/>
    <x v="43"/>
    <s v="reduced strength"/>
    <s v="corrosion."/>
    <x v="5"/>
    <x v="0"/>
    <m/>
    <m/>
    <m/>
    <m/>
    <n v="2"/>
    <x v="4"/>
    <m/>
    <m/>
  </r>
  <r>
    <x v="6"/>
    <x v="1049"/>
    <s v="Defects"/>
    <x v="1054"/>
    <x v="1605"/>
    <s v="C350"/>
    <x v="43"/>
    <s v="reduced strength"/>
    <s v="corrosion."/>
    <x v="5"/>
    <x v="0"/>
    <m/>
    <m/>
    <m/>
    <m/>
    <n v="3"/>
    <x v="4"/>
    <m/>
    <m/>
  </r>
  <r>
    <x v="6"/>
    <x v="1026"/>
    <s v="Defects"/>
    <x v="1029"/>
    <x v="1606"/>
    <s v="C347"/>
    <x v="43"/>
    <s v="reduced strength"/>
    <s v="incorrect reinforcement."/>
    <x v="5"/>
    <x v="0"/>
    <m/>
    <m/>
    <m/>
    <m/>
    <n v="1"/>
    <x v="2"/>
    <m/>
    <m/>
  </r>
  <r>
    <x v="6"/>
    <x v="1048"/>
    <s v="Defects"/>
    <x v="1053"/>
    <x v="1606"/>
    <s v="C347"/>
    <x v="43"/>
    <s v="reduced strength"/>
    <s v="incorrect reinforcement."/>
    <x v="5"/>
    <x v="0"/>
    <m/>
    <m/>
    <m/>
    <m/>
    <n v="2"/>
    <x v="4"/>
    <m/>
    <m/>
  </r>
  <r>
    <x v="6"/>
    <x v="1026"/>
    <s v="Defects"/>
    <x v="1029"/>
    <x v="1607"/>
    <s v="C348"/>
    <x v="43"/>
    <s v="reduced strength"/>
    <s v="loose bands."/>
    <x v="5"/>
    <x v="0"/>
    <m/>
    <m/>
    <m/>
    <m/>
    <n v="1"/>
    <x v="2"/>
    <m/>
    <m/>
  </r>
  <r>
    <x v="6"/>
    <x v="1049"/>
    <s v="Defects"/>
    <x v="1054"/>
    <x v="1607"/>
    <s v="C348"/>
    <x v="43"/>
    <s v="reduced strength"/>
    <s v="loose bands."/>
    <x v="5"/>
    <x v="0"/>
    <m/>
    <m/>
    <m/>
    <m/>
    <n v="2"/>
    <x v="4"/>
    <m/>
    <m/>
  </r>
  <r>
    <x v="6"/>
    <x v="1028"/>
    <s v="Defects"/>
    <x v="1031"/>
    <x v="1608"/>
    <s v="C349"/>
    <x v="43"/>
    <s v="reduced strength"/>
    <s v="vehicle impact."/>
    <x v="5"/>
    <x v="0"/>
    <m/>
    <m/>
    <m/>
    <m/>
    <n v="1"/>
    <x v="5"/>
    <m/>
    <m/>
  </r>
  <r>
    <x v="6"/>
    <x v="1031"/>
    <s v="Defects"/>
    <x v="1034"/>
    <x v="1609"/>
    <s v="C254"/>
    <x v="6"/>
    <s v="relocation reqd"/>
    <s v="conductor encroaches property boundary."/>
    <x v="5"/>
    <x v="0"/>
    <m/>
    <m/>
    <m/>
    <m/>
    <n v="1"/>
    <x v="6"/>
    <m/>
    <s v="no work likely"/>
  </r>
  <r>
    <x v="6"/>
    <x v="1031"/>
    <s v="Defects"/>
    <x v="1034"/>
    <x v="1610"/>
    <s v="B881"/>
    <x v="6"/>
    <s v="replacement  candidate"/>
    <s v="investigation reqd."/>
    <x v="5"/>
    <x v="0"/>
    <m/>
    <m/>
    <m/>
    <m/>
    <n v="1"/>
    <x v="6"/>
    <m/>
    <s v="no work likely"/>
  </r>
  <r>
    <x v="6"/>
    <x v="949"/>
    <s v="Defects"/>
    <x v="950"/>
    <x v="1611"/>
    <s v="C353"/>
    <x v="44"/>
    <s v="below minimum height"/>
    <s v="non compliant installation."/>
    <x v="5"/>
    <x v="0"/>
    <m/>
    <m/>
    <m/>
    <m/>
    <n v="1"/>
    <x v="4"/>
    <m/>
    <m/>
  </r>
  <r>
    <x v="6"/>
    <x v="949"/>
    <s v="Defects"/>
    <x v="950"/>
    <x v="1612"/>
    <s v="C351"/>
    <x v="44"/>
    <s v="broken / damaged"/>
    <s v="corrosion."/>
    <x v="5"/>
    <x v="0"/>
    <m/>
    <m/>
    <m/>
    <m/>
    <n v="1"/>
    <x v="4"/>
    <m/>
    <m/>
  </r>
  <r>
    <x v="6"/>
    <x v="949"/>
    <s v="Defects"/>
    <x v="950"/>
    <x v="1613"/>
    <s v="C352"/>
    <x v="44"/>
    <s v="loose / missing"/>
    <s v="attachment degradation."/>
    <x v="5"/>
    <x v="0"/>
    <m/>
    <m/>
    <m/>
    <m/>
    <n v="1"/>
    <x v="4"/>
    <m/>
    <m/>
  </r>
  <r>
    <x v="6"/>
    <x v="1042"/>
    <s v="Defects"/>
    <x v="1045"/>
    <x v="1614"/>
    <s v="B098"/>
    <x v="45"/>
    <s v="deteriorated"/>
    <s v="further investigation reqd."/>
    <x v="5"/>
    <x v="0"/>
    <m/>
    <m/>
    <m/>
    <m/>
    <n v="1"/>
    <x v="1"/>
    <m/>
    <m/>
  </r>
  <r>
    <x v="6"/>
    <x v="1010"/>
    <s v="Defects"/>
    <x v="1055"/>
    <x v="1615"/>
    <s v="C248"/>
    <x v="6"/>
    <s v="unauthorised attachment"/>
    <s v="unauthorised construction."/>
    <x v="5"/>
    <x v="0"/>
    <m/>
    <m/>
    <m/>
    <m/>
    <n v="1"/>
    <x v="4"/>
    <m/>
    <m/>
  </r>
  <r>
    <x v="5"/>
    <x v="1050"/>
    <s v="Defects"/>
    <x v="1056"/>
    <x v="1616"/>
    <m/>
    <x v="0"/>
    <m/>
    <m/>
    <x v="5"/>
    <x v="0"/>
    <m/>
    <m/>
    <m/>
    <m/>
    <n v="1"/>
    <x v="4"/>
    <m/>
    <m/>
  </r>
  <r>
    <x v="5"/>
    <x v="1051"/>
    <s v="Defects"/>
    <x v="1057"/>
    <x v="1617"/>
    <m/>
    <x v="0"/>
    <m/>
    <m/>
    <x v="5"/>
    <x v="0"/>
    <m/>
    <m/>
    <m/>
    <m/>
    <n v="1"/>
    <x v="4"/>
    <m/>
    <m/>
  </r>
  <r>
    <x v="5"/>
    <x v="944"/>
    <s v="Defects"/>
    <x v="945"/>
    <x v="1618"/>
    <m/>
    <x v="0"/>
    <m/>
    <m/>
    <x v="5"/>
    <x v="0"/>
    <m/>
    <m/>
    <m/>
    <m/>
    <n v="1"/>
    <x v="1"/>
    <m/>
    <m/>
  </r>
  <r>
    <x v="24"/>
    <x v="1052"/>
    <s v="Defects"/>
    <x v="1058"/>
    <x v="1619"/>
    <s v="C503"/>
    <x v="46"/>
    <s v="broken / damaged"/>
    <s v="corrosion."/>
    <x v="5"/>
    <x v="58"/>
    <m/>
    <m/>
    <m/>
    <m/>
    <n v="1"/>
    <x v="4"/>
    <m/>
    <m/>
  </r>
  <r>
    <x v="24"/>
    <x v="1053"/>
    <s v="Defects"/>
    <x v="1059"/>
    <x v="1619"/>
    <s v="C503"/>
    <x v="46"/>
    <s v="broken / damaged"/>
    <s v="corrosion."/>
    <x v="5"/>
    <x v="58"/>
    <m/>
    <m/>
    <m/>
    <m/>
    <n v="2"/>
    <x v="4"/>
    <m/>
    <m/>
  </r>
  <r>
    <x v="24"/>
    <x v="1052"/>
    <s v="Defects"/>
    <x v="1058"/>
    <x v="1620"/>
    <s v="C502"/>
    <x v="46"/>
    <s v="broken / damaged"/>
    <s v="third party impact."/>
    <x v="5"/>
    <x v="58"/>
    <m/>
    <m/>
    <m/>
    <m/>
    <n v="1"/>
    <x v="4"/>
    <m/>
    <m/>
  </r>
  <r>
    <x v="24"/>
    <x v="1053"/>
    <s v="Defects"/>
    <x v="1059"/>
    <x v="1620"/>
    <s v="C502"/>
    <x v="46"/>
    <s v="broken / damaged"/>
    <s v="third party impact."/>
    <x v="5"/>
    <x v="58"/>
    <m/>
    <m/>
    <m/>
    <m/>
    <n v="2"/>
    <x v="2"/>
    <m/>
    <m/>
  </r>
  <r>
    <x v="24"/>
    <x v="1054"/>
    <s v="Construction"/>
    <x v="1060"/>
    <x v="1621"/>
    <s v="C506"/>
    <x v="21"/>
    <s v="redundant"/>
    <s v="no longer reqd."/>
    <x v="5"/>
    <x v="58"/>
    <m/>
    <m/>
    <m/>
    <m/>
    <n v="1"/>
    <x v="5"/>
    <m/>
    <m/>
  </r>
  <r>
    <x v="24"/>
    <x v="1017"/>
    <s v="Defects"/>
    <x v="1020"/>
    <x v="1622"/>
    <s v="B851"/>
    <x v="34"/>
    <s v="broken / damaged"/>
    <s v="bushfire."/>
    <x v="5"/>
    <x v="58"/>
    <m/>
    <m/>
    <m/>
    <m/>
    <n v="1"/>
    <x v="4"/>
    <m/>
    <m/>
  </r>
  <r>
    <x v="24"/>
    <x v="1055"/>
    <s v="Construction"/>
    <x v="1061"/>
    <x v="1623"/>
    <s v="B345"/>
    <x v="47"/>
    <s v="installation reqd"/>
    <s v="new connection."/>
    <x v="5"/>
    <x v="58"/>
    <m/>
    <m/>
    <m/>
    <m/>
    <n v="1"/>
    <x v="5"/>
    <m/>
    <m/>
  </r>
  <r>
    <x v="24"/>
    <x v="1056"/>
    <s v="Defects"/>
    <x v="1062"/>
    <x v="1624"/>
    <s v="B347"/>
    <x v="47"/>
    <s v="installation reqd"/>
    <s v="pole overloaded / leaning."/>
    <x v="5"/>
    <x v="58"/>
    <m/>
    <m/>
    <m/>
    <m/>
    <n v="1"/>
    <x v="5"/>
    <m/>
    <m/>
  </r>
  <r>
    <x v="24"/>
    <x v="1055"/>
    <s v="Construction"/>
    <x v="1061"/>
    <x v="1625"/>
    <s v="B346"/>
    <x v="47"/>
    <s v="installation reqd"/>
    <s v="security of supply."/>
    <x v="5"/>
    <x v="58"/>
    <m/>
    <m/>
    <m/>
    <m/>
    <n v="1"/>
    <x v="5"/>
    <m/>
    <m/>
  </r>
  <r>
    <x v="24"/>
    <x v="1052"/>
    <s v="Defects"/>
    <x v="1058"/>
    <x v="1626"/>
    <s v="C510"/>
    <x v="48"/>
    <s v="broken / damaged"/>
    <s v="insulation degradation."/>
    <x v="5"/>
    <x v="58"/>
    <m/>
    <m/>
    <m/>
    <m/>
    <n v="1"/>
    <x v="4"/>
    <m/>
    <m/>
  </r>
  <r>
    <x v="24"/>
    <x v="1052"/>
    <s v="Defects"/>
    <x v="1058"/>
    <x v="1627"/>
    <s v="C509"/>
    <x v="48"/>
    <s v="broken / damaged"/>
    <s v="third party impact."/>
    <x v="5"/>
    <x v="58"/>
    <m/>
    <m/>
    <m/>
    <m/>
    <n v="1"/>
    <x v="4"/>
    <m/>
    <m/>
  </r>
  <r>
    <x v="24"/>
    <x v="1052"/>
    <s v="Defects"/>
    <x v="1058"/>
    <x v="1628"/>
    <s v="C508"/>
    <x v="48"/>
    <s v="broken / damaged"/>
    <s v="lightning."/>
    <x v="5"/>
    <x v="58"/>
    <m/>
    <m/>
    <m/>
    <m/>
    <n v="1"/>
    <x v="4"/>
    <m/>
    <m/>
  </r>
  <r>
    <x v="24"/>
    <x v="1052"/>
    <s v="Defects"/>
    <x v="1058"/>
    <x v="1629"/>
    <s v="B637"/>
    <x v="48"/>
    <s v="broken / damaged"/>
    <s v="unknown."/>
    <x v="5"/>
    <x v="58"/>
    <m/>
    <m/>
    <m/>
    <m/>
    <n v="1"/>
    <x v="4"/>
    <m/>
    <m/>
  </r>
  <r>
    <x v="24"/>
    <x v="1053"/>
    <s v="Defects"/>
    <x v="1059"/>
    <x v="1630"/>
    <s v="C513"/>
    <x v="48"/>
    <s v="electrical breakdown"/>
    <s v="degradation of timber insulation beam."/>
    <x v="5"/>
    <x v="58"/>
    <m/>
    <m/>
    <m/>
    <m/>
    <n v="1"/>
    <x v="2"/>
    <m/>
    <m/>
  </r>
  <r>
    <x v="24"/>
    <x v="1053"/>
    <s v="Defects"/>
    <x v="1059"/>
    <x v="1631"/>
    <s v="C512"/>
    <x v="48"/>
    <s v="electrical breakdown"/>
    <s v="lightning."/>
    <x v="5"/>
    <x v="58"/>
    <m/>
    <m/>
    <m/>
    <m/>
    <n v="1"/>
    <x v="2"/>
    <m/>
    <m/>
  </r>
  <r>
    <x v="24"/>
    <x v="1052"/>
    <s v="Defects"/>
    <x v="1058"/>
    <x v="1632"/>
    <s v="C511"/>
    <x v="48"/>
    <s v="missing"/>
    <s v="not installed."/>
    <x v="5"/>
    <x v="58"/>
    <m/>
    <m/>
    <m/>
    <m/>
    <n v="1"/>
    <x v="4"/>
    <m/>
    <m/>
  </r>
  <r>
    <x v="24"/>
    <x v="1053"/>
    <s v="Defects"/>
    <x v="1059"/>
    <x v="1632"/>
    <s v="C511"/>
    <x v="48"/>
    <s v="missing"/>
    <s v="not installed."/>
    <x v="5"/>
    <x v="58"/>
    <m/>
    <m/>
    <m/>
    <m/>
    <n v="2"/>
    <x v="2"/>
    <m/>
    <m/>
  </r>
  <r>
    <x v="24"/>
    <x v="1053"/>
    <s v="Defects"/>
    <x v="1059"/>
    <x v="1633"/>
    <s v="B601"/>
    <x v="47"/>
    <s v="replacement reqd"/>
    <s v="programmed replacement."/>
    <x v="5"/>
    <x v="58"/>
    <m/>
    <m/>
    <m/>
    <m/>
    <n v="1"/>
    <x v="2"/>
    <m/>
    <m/>
  </r>
  <r>
    <x v="24"/>
    <x v="1011"/>
    <s v="Defects"/>
    <x v="1013"/>
    <x v="1634"/>
    <s v="B852"/>
    <x v="47"/>
    <s v="replacement reqd"/>
    <s v="temporary installation."/>
    <x v="5"/>
    <x v="58"/>
    <m/>
    <m/>
    <m/>
    <m/>
    <n v="1"/>
    <x v="2"/>
    <m/>
    <m/>
  </r>
  <r>
    <x v="24"/>
    <x v="1053"/>
    <s v="Defects"/>
    <x v="1059"/>
    <x v="1634"/>
    <s v="B852"/>
    <x v="47"/>
    <s v="replacement reqd"/>
    <s v="temporary installation."/>
    <x v="5"/>
    <x v="58"/>
    <m/>
    <m/>
    <m/>
    <m/>
    <n v="2"/>
    <x v="2"/>
    <m/>
    <m/>
  </r>
  <r>
    <x v="24"/>
    <x v="1057"/>
    <s v="Construction"/>
    <x v="1063"/>
    <x v="1635"/>
    <s v="B350"/>
    <x v="47"/>
    <s v="upgrade reqd"/>
    <s v="fault level constraint."/>
    <x v="5"/>
    <x v="58"/>
    <m/>
    <m/>
    <m/>
    <m/>
    <n v="1"/>
    <x v="2"/>
    <m/>
    <m/>
  </r>
  <r>
    <x v="24"/>
    <x v="1057"/>
    <s v="Construction"/>
    <x v="1063"/>
    <x v="1636"/>
    <s v="B348"/>
    <x v="47"/>
    <s v="upgrade reqd"/>
    <s v="thermal constraint."/>
    <x v="5"/>
    <x v="58"/>
    <m/>
    <m/>
    <m/>
    <m/>
    <n v="1"/>
    <x v="2"/>
    <m/>
    <m/>
  </r>
  <r>
    <x v="24"/>
    <x v="1057"/>
    <s v="Construction"/>
    <x v="1063"/>
    <x v="1637"/>
    <s v="B349"/>
    <x v="47"/>
    <s v="upgrade reqd"/>
    <s v="voltage constraint."/>
    <x v="5"/>
    <x v="58"/>
    <m/>
    <m/>
    <m/>
    <m/>
    <n v="1"/>
    <x v="2"/>
    <m/>
    <m/>
  </r>
  <r>
    <x v="24"/>
    <x v="1058"/>
    <s v="Defects"/>
    <x v="1064"/>
    <x v="1638"/>
    <s v="C519"/>
    <x v="49"/>
    <s v="broken / damaged"/>
    <s v="animal damage."/>
    <x v="5"/>
    <x v="58"/>
    <m/>
    <m/>
    <m/>
    <m/>
    <n v="1"/>
    <x v="5"/>
    <m/>
    <m/>
  </r>
  <r>
    <x v="24"/>
    <x v="1053"/>
    <s v="Defects"/>
    <x v="1059"/>
    <x v="1638"/>
    <s v="C519"/>
    <x v="49"/>
    <s v="broken / damaged"/>
    <s v="animal damage."/>
    <x v="5"/>
    <x v="58"/>
    <m/>
    <m/>
    <m/>
    <m/>
    <n v="2"/>
    <x v="2"/>
    <m/>
    <m/>
  </r>
  <r>
    <x v="24"/>
    <x v="1053"/>
    <s v="Defects"/>
    <x v="1059"/>
    <x v="1639"/>
    <s v="C520"/>
    <x v="49"/>
    <s v="broken / damaged"/>
    <s v="corrosion."/>
    <x v="5"/>
    <x v="58"/>
    <m/>
    <m/>
    <m/>
    <m/>
    <n v="1"/>
    <x v="2"/>
    <m/>
    <m/>
  </r>
  <r>
    <x v="24"/>
    <x v="1053"/>
    <s v="Defects"/>
    <x v="1059"/>
    <x v="1640"/>
    <s v="C515"/>
    <x v="49"/>
    <s v="broken / damaged"/>
    <s v="lightning."/>
    <x v="5"/>
    <x v="58"/>
    <m/>
    <m/>
    <m/>
    <m/>
    <n v="1"/>
    <x v="2"/>
    <m/>
    <m/>
  </r>
  <r>
    <x v="24"/>
    <x v="1052"/>
    <s v="Defects"/>
    <x v="1058"/>
    <x v="1641"/>
    <s v="C516"/>
    <x v="49"/>
    <s v="broken / damaged"/>
    <s v="deterioration."/>
    <x v="5"/>
    <x v="58"/>
    <m/>
    <m/>
    <m/>
    <m/>
    <n v="1"/>
    <x v="4"/>
    <m/>
    <m/>
  </r>
  <r>
    <x v="24"/>
    <x v="1053"/>
    <s v="Defects"/>
    <x v="1059"/>
    <x v="1642"/>
    <s v="C514"/>
    <x v="49"/>
    <s v="broken / damaged"/>
    <s v="non compliant installation."/>
    <x v="5"/>
    <x v="58"/>
    <m/>
    <m/>
    <m/>
    <m/>
    <n v="1"/>
    <x v="2"/>
    <m/>
    <m/>
  </r>
  <r>
    <x v="24"/>
    <x v="1053"/>
    <s v="Defects"/>
    <x v="1059"/>
    <x v="1643"/>
    <s v="C517"/>
    <x v="49"/>
    <s v="broken / damaged"/>
    <s v="third party impact."/>
    <x v="5"/>
    <x v="58"/>
    <m/>
    <m/>
    <m/>
    <m/>
    <n v="1"/>
    <x v="2"/>
    <m/>
    <m/>
  </r>
  <r>
    <x v="24"/>
    <x v="1053"/>
    <s v="Defects"/>
    <x v="1059"/>
    <x v="1644"/>
    <s v="C518"/>
    <x v="49"/>
    <s v="broken / damaged"/>
    <s v="vandalism."/>
    <x v="5"/>
    <x v="58"/>
    <m/>
    <m/>
    <m/>
    <m/>
    <n v="1"/>
    <x v="2"/>
    <m/>
    <m/>
  </r>
  <r>
    <x v="24"/>
    <x v="1052"/>
    <s v="Defects"/>
    <x v="1058"/>
    <x v="1645"/>
    <s v="B655"/>
    <x v="49"/>
    <s v="loose"/>
    <s v="ground anchor movement."/>
    <x v="5"/>
    <x v="58"/>
    <m/>
    <m/>
    <m/>
    <m/>
    <n v="1"/>
    <x v="4"/>
    <m/>
    <m/>
  </r>
  <r>
    <x v="24"/>
    <x v="1052"/>
    <s v="Defects"/>
    <x v="1058"/>
    <x v="1646"/>
    <s v="B656"/>
    <x v="49"/>
    <s v="loose"/>
    <s v="pole movement."/>
    <x v="5"/>
    <x v="58"/>
    <m/>
    <m/>
    <m/>
    <m/>
    <n v="1"/>
    <x v="4"/>
    <m/>
    <m/>
  </r>
  <r>
    <x v="24"/>
    <x v="1052"/>
    <s v="Defects"/>
    <x v="1058"/>
    <x v="1647"/>
    <s v="C521"/>
    <x v="49"/>
    <s v="loose"/>
    <s v="deadend / grip slippage."/>
    <x v="5"/>
    <x v="58"/>
    <m/>
    <m/>
    <m/>
    <m/>
    <n v="1"/>
    <x v="4"/>
    <m/>
    <m/>
  </r>
  <r>
    <x v="24"/>
    <x v="1052"/>
    <s v="Defects"/>
    <x v="1058"/>
    <x v="1648"/>
    <s v="C522"/>
    <x v="49"/>
    <s v="loose"/>
    <s v="defective preformed splice."/>
    <x v="5"/>
    <x v="58"/>
    <m/>
    <m/>
    <m/>
    <m/>
    <n v="1"/>
    <x v="4"/>
    <m/>
    <m/>
  </r>
  <r>
    <x v="24"/>
    <x v="1052"/>
    <s v="Defects"/>
    <x v="1058"/>
    <x v="1649"/>
    <s v="C523"/>
    <x v="49"/>
    <s v="loose"/>
    <s v="split pole head/eye bolt arrangement."/>
    <x v="5"/>
    <x v="58"/>
    <m/>
    <m/>
    <m/>
    <m/>
    <n v="1"/>
    <x v="4"/>
    <m/>
    <m/>
  </r>
  <r>
    <x v="24"/>
    <x v="1052"/>
    <s v="Defects"/>
    <x v="1058"/>
    <x v="1650"/>
    <s v="B733"/>
    <x v="50"/>
    <s v="damaged / missing"/>
    <s v="animal damage."/>
    <x v="5"/>
    <x v="58"/>
    <m/>
    <m/>
    <m/>
    <m/>
    <n v="1"/>
    <x v="4"/>
    <m/>
    <m/>
  </r>
  <r>
    <x v="24"/>
    <x v="1052"/>
    <s v="Defects"/>
    <x v="1058"/>
    <x v="1651"/>
    <s v="C526"/>
    <x v="50"/>
    <s v="damaged / missing"/>
    <s v="deterioration."/>
    <x v="5"/>
    <x v="58"/>
    <m/>
    <m/>
    <m/>
    <m/>
    <n v="1"/>
    <x v="4"/>
    <m/>
    <m/>
  </r>
  <r>
    <x v="24"/>
    <x v="1052"/>
    <s v="Defects"/>
    <x v="1058"/>
    <x v="1652"/>
    <s v="C525"/>
    <x v="50"/>
    <s v="missing"/>
    <s v="not installed."/>
    <x v="5"/>
    <x v="58"/>
    <m/>
    <m/>
    <m/>
    <m/>
    <n v="1"/>
    <x v="4"/>
    <m/>
    <m/>
  </r>
  <r>
    <x v="24"/>
    <x v="1052"/>
    <s v="Defects"/>
    <x v="1058"/>
    <x v="1653"/>
    <s v="C524"/>
    <x v="50"/>
    <s v="damaged / missing"/>
    <s v="third party impact."/>
    <x v="5"/>
    <x v="58"/>
    <m/>
    <m/>
    <m/>
    <m/>
    <n v="1"/>
    <x v="4"/>
    <m/>
    <m/>
  </r>
  <r>
    <x v="24"/>
    <x v="1052"/>
    <s v="Defects"/>
    <x v="1058"/>
    <x v="1654"/>
    <s v="C527"/>
    <x v="50"/>
    <s v="damaged / missing"/>
    <s v="vandalism."/>
    <x v="5"/>
    <x v="58"/>
    <m/>
    <m/>
    <m/>
    <m/>
    <n v="1"/>
    <x v="4"/>
    <m/>
    <m/>
  </r>
  <r>
    <x v="24"/>
    <x v="1052"/>
    <s v="Defects"/>
    <x v="1058"/>
    <x v="1655"/>
    <s v="B782"/>
    <x v="51"/>
    <s v="dislodged"/>
    <s v="unknown."/>
    <x v="5"/>
    <x v="58"/>
    <m/>
    <m/>
    <m/>
    <m/>
    <n v="1"/>
    <x v="4"/>
    <m/>
    <m/>
  </r>
  <r>
    <x v="5"/>
    <x v="1059"/>
    <s v="Defects"/>
    <x v="1065"/>
    <x v="1656"/>
    <m/>
    <x v="0"/>
    <m/>
    <m/>
    <x v="5"/>
    <x v="0"/>
    <m/>
    <m/>
    <m/>
    <m/>
    <n v="1"/>
    <x v="4"/>
    <m/>
    <m/>
  </r>
  <r>
    <x v="5"/>
    <x v="1060"/>
    <s v="Defects"/>
    <x v="1066"/>
    <x v="1656"/>
    <m/>
    <x v="0"/>
    <m/>
    <m/>
    <x v="5"/>
    <x v="0"/>
    <m/>
    <m/>
    <m/>
    <m/>
    <n v="2"/>
    <x v="4"/>
    <m/>
    <m/>
  </r>
  <r>
    <x v="5"/>
    <x v="965"/>
    <s v="Defects"/>
    <x v="967"/>
    <x v="1657"/>
    <m/>
    <x v="0"/>
    <m/>
    <m/>
    <x v="5"/>
    <x v="0"/>
    <m/>
    <m/>
    <m/>
    <m/>
    <n v="1"/>
    <x v="2"/>
    <m/>
    <m/>
  </r>
  <r>
    <x v="5"/>
    <x v="944"/>
    <s v="Defects"/>
    <x v="945"/>
    <x v="1658"/>
    <m/>
    <x v="0"/>
    <m/>
    <m/>
    <x v="5"/>
    <x v="0"/>
    <m/>
    <m/>
    <m/>
    <m/>
    <n v="1"/>
    <x v="1"/>
    <m/>
    <m/>
  </r>
  <r>
    <x v="5"/>
    <x v="1003"/>
    <s v="Defects"/>
    <x v="1005"/>
    <x v="1658"/>
    <m/>
    <x v="0"/>
    <m/>
    <m/>
    <x v="5"/>
    <x v="0"/>
    <m/>
    <m/>
    <m/>
    <m/>
    <n v="2"/>
    <x v="2"/>
    <m/>
    <m/>
  </r>
  <r>
    <x v="5"/>
    <x v="1004"/>
    <s v="Defects"/>
    <x v="1006"/>
    <x v="1658"/>
    <m/>
    <x v="0"/>
    <m/>
    <m/>
    <x v="5"/>
    <x v="0"/>
    <m/>
    <m/>
    <m/>
    <m/>
    <n v="3"/>
    <x v="2"/>
    <m/>
    <m/>
  </r>
  <r>
    <x v="5"/>
    <x v="1005"/>
    <s v="Defects"/>
    <x v="1007"/>
    <x v="1658"/>
    <m/>
    <x v="0"/>
    <m/>
    <m/>
    <x v="5"/>
    <x v="0"/>
    <m/>
    <m/>
    <m/>
    <m/>
    <n v="4"/>
    <x v="6"/>
    <m/>
    <s v="audit mechanism"/>
  </r>
  <r>
    <x v="5"/>
    <x v="1006"/>
    <s v="Defects"/>
    <x v="1008"/>
    <x v="1658"/>
    <m/>
    <x v="0"/>
    <m/>
    <m/>
    <x v="5"/>
    <x v="0"/>
    <m/>
    <m/>
    <m/>
    <m/>
    <n v="5"/>
    <x v="5"/>
    <m/>
    <s v="reinforce"/>
  </r>
  <r>
    <x v="5"/>
    <x v="1061"/>
    <s v="Defects"/>
    <x v="1067"/>
    <x v="1658"/>
    <m/>
    <x v="0"/>
    <m/>
    <m/>
    <x v="5"/>
    <x v="0"/>
    <m/>
    <m/>
    <m/>
    <m/>
    <n v="6"/>
    <x v="4"/>
    <m/>
    <m/>
  </r>
  <r>
    <x v="5"/>
    <x v="1062"/>
    <s v="Defects"/>
    <x v="1068"/>
    <x v="1658"/>
    <m/>
    <x v="0"/>
    <m/>
    <m/>
    <x v="5"/>
    <x v="0"/>
    <m/>
    <m/>
    <m/>
    <m/>
    <n v="7"/>
    <x v="4"/>
    <m/>
    <m/>
  </r>
  <r>
    <x v="5"/>
    <x v="1063"/>
    <s v="Defects"/>
    <x v="1069"/>
    <x v="1658"/>
    <m/>
    <x v="0"/>
    <m/>
    <m/>
    <x v="5"/>
    <x v="0"/>
    <m/>
    <m/>
    <m/>
    <m/>
    <n v="8"/>
    <x v="4"/>
    <m/>
    <m/>
  </r>
  <r>
    <x v="5"/>
    <x v="1064"/>
    <s v="Defects"/>
    <x v="1070"/>
    <x v="1658"/>
    <m/>
    <x v="0"/>
    <m/>
    <m/>
    <x v="5"/>
    <x v="0"/>
    <m/>
    <m/>
    <m/>
    <m/>
    <n v="9"/>
    <x v="4"/>
    <m/>
    <m/>
  </r>
  <r>
    <x v="6"/>
    <x v="1026"/>
    <s v="Defects"/>
    <x v="1029"/>
    <x v="1659"/>
    <s v="B478"/>
    <x v="52"/>
    <s v="insufficient clearance"/>
    <s v="unauthorised construction."/>
    <x v="5"/>
    <x v="0"/>
    <m/>
    <m/>
    <m/>
    <m/>
    <n v="1"/>
    <x v="2"/>
    <m/>
    <m/>
  </r>
  <r>
    <x v="5"/>
    <x v="1003"/>
    <s v="Defects"/>
    <x v="1005"/>
    <x v="1660"/>
    <m/>
    <x v="0"/>
    <m/>
    <m/>
    <x v="5"/>
    <x v="0"/>
    <m/>
    <m/>
    <m/>
    <m/>
    <n v="1"/>
    <x v="2"/>
    <m/>
    <m/>
  </r>
  <r>
    <x v="5"/>
    <x v="944"/>
    <s v="Defects"/>
    <x v="945"/>
    <x v="1661"/>
    <m/>
    <x v="0"/>
    <m/>
    <m/>
    <x v="5"/>
    <x v="0"/>
    <m/>
    <m/>
    <m/>
    <m/>
    <n v="1"/>
    <x v="1"/>
    <m/>
    <m/>
  </r>
  <r>
    <x v="5"/>
    <x v="1003"/>
    <s v="Defects"/>
    <x v="1005"/>
    <x v="1661"/>
    <m/>
    <x v="0"/>
    <m/>
    <m/>
    <x v="5"/>
    <x v="0"/>
    <m/>
    <m/>
    <m/>
    <m/>
    <n v="2"/>
    <x v="2"/>
    <m/>
    <m/>
  </r>
  <r>
    <x v="5"/>
    <x v="1004"/>
    <s v="Defects"/>
    <x v="1006"/>
    <x v="1661"/>
    <m/>
    <x v="0"/>
    <m/>
    <m/>
    <x v="5"/>
    <x v="0"/>
    <m/>
    <m/>
    <m/>
    <m/>
    <n v="3"/>
    <x v="2"/>
    <m/>
    <m/>
  </r>
  <r>
    <x v="5"/>
    <x v="1005"/>
    <s v="Defects"/>
    <x v="1007"/>
    <x v="1661"/>
    <m/>
    <x v="0"/>
    <m/>
    <m/>
    <x v="5"/>
    <x v="0"/>
    <m/>
    <m/>
    <m/>
    <m/>
    <n v="4"/>
    <x v="6"/>
    <m/>
    <s v="audit mechanism"/>
  </r>
  <r>
    <x v="5"/>
    <x v="1065"/>
    <s v="Inspections"/>
    <x v="1071"/>
    <x v="1662"/>
    <m/>
    <x v="0"/>
    <m/>
    <m/>
    <x v="5"/>
    <x v="0"/>
    <m/>
    <m/>
    <m/>
    <m/>
    <n v="1"/>
    <x v="1"/>
    <m/>
    <m/>
  </r>
  <r>
    <x v="5"/>
    <x v="1065"/>
    <s v="Inspections"/>
    <x v="1071"/>
    <x v="1663"/>
    <m/>
    <x v="0"/>
    <m/>
    <m/>
    <x v="5"/>
    <x v="0"/>
    <m/>
    <m/>
    <m/>
    <m/>
    <n v="1"/>
    <x v="1"/>
    <m/>
    <m/>
  </r>
  <r>
    <x v="5"/>
    <x v="1065"/>
    <s v="Inspections"/>
    <x v="1071"/>
    <x v="1664"/>
    <m/>
    <x v="0"/>
    <m/>
    <m/>
    <x v="5"/>
    <x v="0"/>
    <m/>
    <m/>
    <m/>
    <m/>
    <n v="1"/>
    <x v="1"/>
    <m/>
    <m/>
  </r>
  <r>
    <x v="5"/>
    <x v="1065"/>
    <s v="Inspections"/>
    <x v="1071"/>
    <x v="1665"/>
    <m/>
    <x v="0"/>
    <m/>
    <m/>
    <x v="5"/>
    <x v="0"/>
    <m/>
    <m/>
    <m/>
    <m/>
    <n v="1"/>
    <x v="1"/>
    <m/>
    <m/>
  </r>
  <r>
    <x v="5"/>
    <x v="1065"/>
    <s v="Inspections"/>
    <x v="1071"/>
    <x v="1666"/>
    <m/>
    <x v="0"/>
    <m/>
    <m/>
    <x v="5"/>
    <x v="0"/>
    <m/>
    <m/>
    <m/>
    <m/>
    <n v="1"/>
    <x v="1"/>
    <m/>
    <m/>
  </r>
  <r>
    <x v="5"/>
    <x v="1065"/>
    <s v="Inspections"/>
    <x v="1071"/>
    <x v="1667"/>
    <m/>
    <x v="0"/>
    <m/>
    <m/>
    <x v="5"/>
    <x v="0"/>
    <m/>
    <m/>
    <m/>
    <m/>
    <n v="1"/>
    <x v="1"/>
    <m/>
    <m/>
  </r>
  <r>
    <x v="5"/>
    <x v="1065"/>
    <s v="Inspections"/>
    <x v="1071"/>
    <x v="1668"/>
    <m/>
    <x v="0"/>
    <m/>
    <m/>
    <x v="5"/>
    <x v="0"/>
    <m/>
    <m/>
    <m/>
    <m/>
    <n v="1"/>
    <x v="1"/>
    <m/>
    <m/>
  </r>
  <r>
    <x v="5"/>
    <x v="1065"/>
    <s v="Inspections"/>
    <x v="1071"/>
    <x v="1669"/>
    <m/>
    <x v="0"/>
    <m/>
    <m/>
    <x v="5"/>
    <x v="0"/>
    <m/>
    <m/>
    <m/>
    <m/>
    <n v="1"/>
    <x v="1"/>
    <m/>
    <m/>
  </r>
  <r>
    <x v="5"/>
    <x v="1065"/>
    <s v="Inspections"/>
    <x v="1071"/>
    <x v="1670"/>
    <m/>
    <x v="0"/>
    <m/>
    <m/>
    <x v="5"/>
    <x v="0"/>
    <m/>
    <m/>
    <m/>
    <m/>
    <n v="1"/>
    <x v="1"/>
    <m/>
    <m/>
  </r>
  <r>
    <x v="5"/>
    <x v="1065"/>
    <s v="Inspections"/>
    <x v="1071"/>
    <x v="1671"/>
    <m/>
    <x v="0"/>
    <m/>
    <m/>
    <x v="5"/>
    <x v="0"/>
    <m/>
    <m/>
    <m/>
    <m/>
    <n v="1"/>
    <x v="1"/>
    <m/>
    <m/>
  </r>
  <r>
    <x v="5"/>
    <x v="1065"/>
    <s v="Inspections"/>
    <x v="1071"/>
    <x v="1672"/>
    <m/>
    <x v="0"/>
    <m/>
    <m/>
    <x v="5"/>
    <x v="0"/>
    <m/>
    <m/>
    <m/>
    <m/>
    <n v="1"/>
    <x v="1"/>
    <m/>
    <m/>
  </r>
  <r>
    <x v="5"/>
    <x v="1065"/>
    <s v="Inspections"/>
    <x v="1071"/>
    <x v="1673"/>
    <m/>
    <x v="0"/>
    <m/>
    <m/>
    <x v="5"/>
    <x v="0"/>
    <m/>
    <m/>
    <m/>
    <m/>
    <n v="1"/>
    <x v="1"/>
    <m/>
    <m/>
  </r>
  <r>
    <x v="5"/>
    <x v="1065"/>
    <s v="Inspections"/>
    <x v="1071"/>
    <x v="1674"/>
    <m/>
    <x v="0"/>
    <m/>
    <m/>
    <x v="5"/>
    <x v="0"/>
    <m/>
    <m/>
    <m/>
    <m/>
    <n v="1"/>
    <x v="1"/>
    <m/>
    <m/>
  </r>
  <r>
    <x v="5"/>
    <x v="944"/>
    <s v="Defects"/>
    <x v="945"/>
    <x v="1675"/>
    <m/>
    <x v="0"/>
    <m/>
    <m/>
    <x v="5"/>
    <x v="0"/>
    <m/>
    <m/>
    <m/>
    <m/>
    <n v="1"/>
    <x v="1"/>
    <m/>
    <m/>
  </r>
  <r>
    <x v="5"/>
    <x v="1003"/>
    <s v="Defects"/>
    <x v="1005"/>
    <x v="1675"/>
    <m/>
    <x v="0"/>
    <m/>
    <m/>
    <x v="5"/>
    <x v="0"/>
    <m/>
    <m/>
    <m/>
    <m/>
    <n v="2"/>
    <x v="2"/>
    <m/>
    <m/>
  </r>
  <r>
    <x v="5"/>
    <x v="1008"/>
    <s v="Defects"/>
    <x v="1010"/>
    <x v="1675"/>
    <m/>
    <x v="0"/>
    <m/>
    <m/>
    <x v="5"/>
    <x v="0"/>
    <m/>
    <m/>
    <m/>
    <m/>
    <n v="3"/>
    <x v="6"/>
    <m/>
    <s v="no work likely"/>
  </r>
  <r>
    <x v="5"/>
    <x v="1004"/>
    <s v="Defects"/>
    <x v="1006"/>
    <x v="1675"/>
    <m/>
    <x v="0"/>
    <m/>
    <m/>
    <x v="5"/>
    <x v="0"/>
    <m/>
    <m/>
    <m/>
    <m/>
    <n v="4"/>
    <x v="2"/>
    <m/>
    <m/>
  </r>
  <r>
    <x v="5"/>
    <x v="1005"/>
    <s v="Defects"/>
    <x v="1007"/>
    <x v="1675"/>
    <m/>
    <x v="0"/>
    <m/>
    <m/>
    <x v="5"/>
    <x v="0"/>
    <m/>
    <m/>
    <m/>
    <m/>
    <n v="5"/>
    <x v="6"/>
    <m/>
    <s v="audit mechanism"/>
  </r>
  <r>
    <x v="6"/>
    <x v="1037"/>
    <s v="Other Tasks"/>
    <x v="1040"/>
    <x v="466"/>
    <s v="C000"/>
    <x v="2"/>
    <s v="cause (unknown / unlisted)"/>
    <s v="add note."/>
    <x v="5"/>
    <x v="0"/>
    <m/>
    <m/>
    <m/>
    <m/>
    <n v="9"/>
    <x v="1"/>
    <m/>
    <m/>
  </r>
  <r>
    <x v="6"/>
    <x v="1043"/>
    <s v="Other Tasks"/>
    <x v="1046"/>
    <x v="466"/>
    <s v="C000"/>
    <x v="2"/>
    <s v="cause (unknown / unlisted)"/>
    <s v="add note."/>
    <x v="5"/>
    <x v="0"/>
    <m/>
    <m/>
    <m/>
    <m/>
    <n v="10"/>
    <x v="1"/>
    <m/>
    <m/>
  </r>
  <r>
    <x v="6"/>
    <x v="1035"/>
    <s v="Defects"/>
    <x v="1038"/>
    <x v="466"/>
    <s v="C000"/>
    <x v="2"/>
    <s v="cause (unknown / unlisted)"/>
    <s v="add note."/>
    <x v="5"/>
    <x v="0"/>
    <m/>
    <m/>
    <m/>
    <m/>
    <n v="11"/>
    <x v="6"/>
    <m/>
    <s v="results not recorded"/>
  </r>
  <r>
    <x v="6"/>
    <x v="1031"/>
    <s v="Defects"/>
    <x v="1034"/>
    <x v="466"/>
    <s v="C000"/>
    <x v="2"/>
    <s v="cause (unknown / unlisted)"/>
    <s v="add note."/>
    <x v="5"/>
    <x v="0"/>
    <m/>
    <m/>
    <m/>
    <m/>
    <n v="12"/>
    <x v="6"/>
    <m/>
    <s v="no work likely"/>
  </r>
  <r>
    <x v="6"/>
    <x v="1038"/>
    <s v="Defects"/>
    <x v="1041"/>
    <x v="466"/>
    <s v="C000"/>
    <x v="2"/>
    <s v="cause (unknown / unlisted)"/>
    <s v="add note."/>
    <x v="5"/>
    <x v="0"/>
    <m/>
    <m/>
    <m/>
    <m/>
    <n v="13"/>
    <x v="6"/>
    <m/>
    <s v="audit mechanism"/>
  </r>
  <r>
    <x v="6"/>
    <x v="1042"/>
    <s v="Defects"/>
    <x v="1045"/>
    <x v="466"/>
    <s v="C000"/>
    <x v="2"/>
    <s v="cause (unknown / unlisted)"/>
    <s v="add note."/>
    <x v="5"/>
    <x v="0"/>
    <m/>
    <m/>
    <m/>
    <m/>
    <n v="14"/>
    <x v="1"/>
    <m/>
    <m/>
  </r>
  <r>
    <x v="6"/>
    <x v="1027"/>
    <s v="Defects"/>
    <x v="1030"/>
    <x v="466"/>
    <s v="C000"/>
    <x v="2"/>
    <s v="cause (unknown / unlisted)"/>
    <s v="add note."/>
    <x v="5"/>
    <x v="0"/>
    <m/>
    <m/>
    <m/>
    <m/>
    <n v="15"/>
    <x v="4"/>
    <m/>
    <m/>
  </r>
  <r>
    <x v="3"/>
    <x v="1066"/>
    <s v="Defects"/>
    <x v="1072"/>
    <x v="1676"/>
    <s v="B232"/>
    <x v="53"/>
    <s v="broken / damaged"/>
    <s v="corrosion."/>
    <x v="3"/>
    <x v="15"/>
    <s v="{broken}"/>
    <s v="(corrosion)"/>
    <s v="hand"/>
    <s v="AAC/AAAC"/>
    <n v="1"/>
    <x v="2"/>
    <m/>
    <m/>
  </r>
  <r>
    <x v="3"/>
    <x v="1066"/>
    <s v="Defects"/>
    <x v="1072"/>
    <x v="1677"/>
    <s v="B751"/>
    <x v="54"/>
    <s v="broken / damaged"/>
    <s v="corrosion."/>
    <x v="3"/>
    <x v="15"/>
    <s v="{broken}"/>
    <s v="(corrosion)"/>
    <s v="hand"/>
    <s v="ACSR/SCAC"/>
    <n v="1"/>
    <x v="2"/>
    <m/>
    <m/>
  </r>
  <r>
    <x v="3"/>
    <x v="1066"/>
    <s v="Defects"/>
    <x v="1072"/>
    <x v="1678"/>
    <s v="B752"/>
    <x v="55"/>
    <s v="broken / damaged"/>
    <s v="corrosion."/>
    <x v="3"/>
    <x v="15"/>
    <s v="{broken}"/>
    <s v="(corrosion)"/>
    <s v="hand"/>
    <s v="HDCu"/>
    <n v="1"/>
    <x v="2"/>
    <m/>
    <m/>
  </r>
  <r>
    <x v="3"/>
    <x v="1066"/>
    <s v="Defects"/>
    <x v="1072"/>
    <x v="1679"/>
    <s v="B753"/>
    <x v="56"/>
    <s v="broken / damaged"/>
    <s v="corrosion."/>
    <x v="3"/>
    <x v="15"/>
    <s v="{broken}"/>
    <s v="(corrosion)"/>
    <s v="hand"/>
    <s v="SCGZ"/>
    <n v="1"/>
    <x v="2"/>
    <m/>
    <m/>
  </r>
  <r>
    <x v="3"/>
    <x v="1066"/>
    <s v="Defects"/>
    <x v="1072"/>
    <x v="1680"/>
    <s v="B001"/>
    <x v="57"/>
    <s v="broken / damaged"/>
    <s v="corrosion."/>
    <x v="3"/>
    <x v="15"/>
    <s v="{broken}"/>
    <s v="(corrosion)"/>
    <s v="preformed"/>
    <s v="AAC/AAAC"/>
    <n v="1"/>
    <x v="2"/>
    <m/>
    <m/>
  </r>
  <r>
    <x v="3"/>
    <x v="1066"/>
    <s v="Defects"/>
    <x v="1072"/>
    <x v="1681"/>
    <s v="B766"/>
    <x v="58"/>
    <s v="broken / damaged"/>
    <s v="corrosion."/>
    <x v="3"/>
    <x v="15"/>
    <s v="{broken}"/>
    <s v="(corrosion)"/>
    <s v="preformed"/>
    <s v="ACSR/SCAC"/>
    <n v="1"/>
    <x v="2"/>
    <m/>
    <m/>
  </r>
  <r>
    <x v="3"/>
    <x v="1066"/>
    <s v="Defects"/>
    <x v="1072"/>
    <x v="1682"/>
    <s v="B767"/>
    <x v="59"/>
    <s v="broken / damaged"/>
    <s v="corrosion."/>
    <x v="3"/>
    <x v="15"/>
    <s v="{broken}"/>
    <s v="(corrosion)"/>
    <s v="preformed"/>
    <s v="HDCu"/>
    <n v="1"/>
    <x v="2"/>
    <m/>
    <m/>
  </r>
  <r>
    <x v="3"/>
    <x v="1066"/>
    <s v="Defects"/>
    <x v="1072"/>
    <x v="1683"/>
    <s v="B768"/>
    <x v="60"/>
    <s v="broken / damaged"/>
    <s v="corrosion."/>
    <x v="3"/>
    <x v="15"/>
    <s v="{broken}"/>
    <s v="(corrosion)"/>
    <s v="preformed"/>
    <s v="SCGZ"/>
    <n v="1"/>
    <x v="2"/>
    <m/>
    <m/>
  </r>
  <r>
    <x v="3"/>
    <x v="1066"/>
    <s v="Defects"/>
    <x v="1072"/>
    <x v="1684"/>
    <s v="B233"/>
    <x v="53"/>
    <s v="broken / damaged"/>
    <s v="fatigue."/>
    <x v="3"/>
    <x v="15"/>
    <s v="{broken}"/>
    <s v="(fatigue)"/>
    <s v="hand"/>
    <s v="AAC/AAAC"/>
    <n v="1"/>
    <x v="2"/>
    <m/>
    <m/>
  </r>
  <r>
    <x v="3"/>
    <x v="1066"/>
    <s v="Defects"/>
    <x v="1072"/>
    <x v="1685"/>
    <s v="B754"/>
    <x v="54"/>
    <s v="broken / damaged"/>
    <s v="fatigue."/>
    <x v="3"/>
    <x v="15"/>
    <s v="{broken}"/>
    <s v="(fatigue)"/>
    <s v="hand"/>
    <s v="ACSR/SCAC"/>
    <n v="1"/>
    <x v="2"/>
    <m/>
    <m/>
  </r>
  <r>
    <x v="3"/>
    <x v="1066"/>
    <s v="Defects"/>
    <x v="1072"/>
    <x v="1686"/>
    <s v="B755"/>
    <x v="55"/>
    <s v="broken / damaged"/>
    <s v="fatigue."/>
    <x v="3"/>
    <x v="15"/>
    <s v="{broken}"/>
    <s v="(fatigue)"/>
    <s v="hand"/>
    <s v="HDCu"/>
    <n v="1"/>
    <x v="2"/>
    <m/>
    <m/>
  </r>
  <r>
    <x v="3"/>
    <x v="1066"/>
    <s v="Defects"/>
    <x v="1072"/>
    <x v="1687"/>
    <s v="B756"/>
    <x v="56"/>
    <s v="broken / damaged"/>
    <s v="fatigue."/>
    <x v="3"/>
    <x v="15"/>
    <s v="{broken}"/>
    <s v="(fatigue)"/>
    <s v="hand"/>
    <s v="SCGZ"/>
    <n v="1"/>
    <x v="2"/>
    <m/>
    <m/>
  </r>
  <r>
    <x v="3"/>
    <x v="1066"/>
    <s v="Defects"/>
    <x v="1072"/>
    <x v="1688"/>
    <s v="B002"/>
    <x v="57"/>
    <s v="broken / damaged"/>
    <s v="fatigue."/>
    <x v="3"/>
    <x v="15"/>
    <s v="{broken}"/>
    <s v="(fatigue)"/>
    <s v="preformed"/>
    <s v="AAC/AAAC"/>
    <n v="1"/>
    <x v="2"/>
    <m/>
    <m/>
  </r>
  <r>
    <x v="3"/>
    <x v="1066"/>
    <s v="Defects"/>
    <x v="1072"/>
    <x v="1689"/>
    <s v="B769"/>
    <x v="58"/>
    <s v="broken / damaged"/>
    <s v="fatigue."/>
    <x v="3"/>
    <x v="15"/>
    <s v="{broken}"/>
    <s v="(fatigue)"/>
    <s v="preformed"/>
    <s v="ACSR/SCAC"/>
    <n v="1"/>
    <x v="2"/>
    <m/>
    <m/>
  </r>
  <r>
    <x v="3"/>
    <x v="1066"/>
    <s v="Defects"/>
    <x v="1072"/>
    <x v="1690"/>
    <s v="B770"/>
    <x v="59"/>
    <s v="broken / damaged"/>
    <s v="fatigue."/>
    <x v="3"/>
    <x v="15"/>
    <s v="{broken}"/>
    <s v="(fatigue)"/>
    <s v="preformed"/>
    <s v="HDCu"/>
    <n v="1"/>
    <x v="2"/>
    <m/>
    <m/>
  </r>
  <r>
    <x v="3"/>
    <x v="1066"/>
    <s v="Defects"/>
    <x v="1072"/>
    <x v="1691"/>
    <s v="B771"/>
    <x v="60"/>
    <s v="broken / damaged"/>
    <s v="fatigue."/>
    <x v="3"/>
    <x v="15"/>
    <s v="{broken}"/>
    <s v="(fatigue)"/>
    <s v="preformed"/>
    <s v="SCGZ"/>
    <n v="1"/>
    <x v="2"/>
    <m/>
    <m/>
  </r>
  <r>
    <x v="3"/>
    <x v="1066"/>
    <s v="Defects"/>
    <x v="1072"/>
    <x v="1692"/>
    <s v="B231"/>
    <x v="53"/>
    <s v="broken / damaged"/>
    <s v="pole/conductor impact."/>
    <x v="3"/>
    <x v="15"/>
    <s v="{broken}"/>
    <s v="(impact)"/>
    <s v="hand"/>
    <s v="AAC/AAAC"/>
    <n v="1"/>
    <x v="2"/>
    <m/>
    <m/>
  </r>
  <r>
    <x v="3"/>
    <x v="1066"/>
    <s v="Defects"/>
    <x v="1072"/>
    <x v="1693"/>
    <s v="B748"/>
    <x v="54"/>
    <s v="broken / damaged"/>
    <s v="pole/conductor impact."/>
    <x v="3"/>
    <x v="15"/>
    <s v="{broken}"/>
    <s v="(impact)"/>
    <s v="hand"/>
    <s v="ACSR/SCAC"/>
    <n v="1"/>
    <x v="2"/>
    <m/>
    <m/>
  </r>
  <r>
    <x v="3"/>
    <x v="1066"/>
    <s v="Defects"/>
    <x v="1072"/>
    <x v="1694"/>
    <s v="B749"/>
    <x v="55"/>
    <s v="broken / damaged"/>
    <s v="pole/conductor impact."/>
    <x v="3"/>
    <x v="15"/>
    <s v="{broken}"/>
    <s v="(impact)"/>
    <s v="hand"/>
    <s v="HDCu"/>
    <n v="1"/>
    <x v="2"/>
    <m/>
    <m/>
  </r>
  <r>
    <x v="3"/>
    <x v="1066"/>
    <s v="Defects"/>
    <x v="1072"/>
    <x v="1695"/>
    <s v="B750"/>
    <x v="56"/>
    <s v="broken / damaged"/>
    <s v="pole/conductor impact."/>
    <x v="3"/>
    <x v="15"/>
    <s v="{broken}"/>
    <s v="(impact)"/>
    <s v="hand"/>
    <s v="SCGZ"/>
    <n v="1"/>
    <x v="2"/>
    <m/>
    <m/>
  </r>
  <r>
    <x v="3"/>
    <x v="1066"/>
    <s v="Defects"/>
    <x v="1072"/>
    <x v="1696"/>
    <s v="B000"/>
    <x v="57"/>
    <s v="broken / damaged"/>
    <s v="pole/conductor impact."/>
    <x v="3"/>
    <x v="15"/>
    <s v="{broken}"/>
    <s v="(impact)"/>
    <s v="preformed"/>
    <s v="AAC/AAAC"/>
    <n v="1"/>
    <x v="2"/>
    <m/>
    <m/>
  </r>
  <r>
    <x v="3"/>
    <x v="1066"/>
    <s v="Defects"/>
    <x v="1072"/>
    <x v="1697"/>
    <s v="B763"/>
    <x v="58"/>
    <s v="broken / damaged"/>
    <s v="pole/conductor impact."/>
    <x v="3"/>
    <x v="15"/>
    <s v="{broken}"/>
    <s v="(impact)"/>
    <s v="preformed"/>
    <s v="ACSR/SCAC"/>
    <n v="1"/>
    <x v="2"/>
    <m/>
    <m/>
  </r>
  <r>
    <x v="3"/>
    <x v="1066"/>
    <s v="Defects"/>
    <x v="1072"/>
    <x v="1698"/>
    <s v="B764"/>
    <x v="59"/>
    <s v="broken / damaged"/>
    <s v="pole/conductor impact."/>
    <x v="3"/>
    <x v="15"/>
    <s v="{broken}"/>
    <s v="(impact)"/>
    <s v="preformed"/>
    <s v="HDCu"/>
    <n v="1"/>
    <x v="2"/>
    <m/>
    <m/>
  </r>
  <r>
    <x v="3"/>
    <x v="1066"/>
    <s v="Defects"/>
    <x v="1072"/>
    <x v="1699"/>
    <s v="B765"/>
    <x v="60"/>
    <s v="broken / damaged"/>
    <s v="pole/conductor impact."/>
    <x v="3"/>
    <x v="15"/>
    <s v="{broken}"/>
    <s v="(impact)"/>
    <s v="preformed"/>
    <s v="SCGZ"/>
    <n v="1"/>
    <x v="2"/>
    <m/>
    <m/>
  </r>
  <r>
    <x v="3"/>
    <x v="1066"/>
    <s v="Defects"/>
    <x v="1072"/>
    <x v="1700"/>
    <s v="B230"/>
    <x v="53"/>
    <s v="broken / damaged"/>
    <s v="non compliant installation."/>
    <x v="3"/>
    <x v="15"/>
    <s v="{broken}"/>
    <s v="(installation error)"/>
    <s v="hand"/>
    <s v="AAC/AAAC"/>
    <n v="1"/>
    <x v="2"/>
    <m/>
    <m/>
  </r>
  <r>
    <x v="3"/>
    <x v="1066"/>
    <s v="Defects"/>
    <x v="1072"/>
    <x v="1701"/>
    <s v="B745"/>
    <x v="54"/>
    <s v="broken / damaged"/>
    <s v="non compliant installation."/>
    <x v="3"/>
    <x v="15"/>
    <s v="{broken}"/>
    <s v="(installation error)"/>
    <s v="hand"/>
    <s v="ACSR/SCAC"/>
    <n v="1"/>
    <x v="2"/>
    <m/>
    <m/>
  </r>
  <r>
    <x v="3"/>
    <x v="1066"/>
    <s v="Defects"/>
    <x v="1072"/>
    <x v="1702"/>
    <s v="B746"/>
    <x v="55"/>
    <s v="broken / damaged"/>
    <s v="non compliant installation."/>
    <x v="3"/>
    <x v="15"/>
    <s v="{broken}"/>
    <s v="(installation error)"/>
    <s v="hand"/>
    <s v="HDCu"/>
    <n v="1"/>
    <x v="2"/>
    <m/>
    <m/>
  </r>
  <r>
    <x v="3"/>
    <x v="1066"/>
    <s v="Defects"/>
    <x v="1072"/>
    <x v="1703"/>
    <s v="B747"/>
    <x v="56"/>
    <s v="broken / damaged"/>
    <s v="non compliant installation."/>
    <x v="3"/>
    <x v="15"/>
    <s v="{broken}"/>
    <s v="(installation error)"/>
    <s v="hand"/>
    <s v="SCGZ"/>
    <n v="1"/>
    <x v="2"/>
    <m/>
    <m/>
  </r>
  <r>
    <x v="3"/>
    <x v="1066"/>
    <s v="Defects"/>
    <x v="1072"/>
    <x v="1704"/>
    <s v="C999"/>
    <x v="57"/>
    <s v="broken / damaged"/>
    <s v="non compliant installation."/>
    <x v="3"/>
    <x v="15"/>
    <s v="{broken}"/>
    <s v="(installation error)"/>
    <s v="preformed"/>
    <s v="AAC/AAAC"/>
    <n v="1"/>
    <x v="2"/>
    <m/>
    <m/>
  </r>
  <r>
    <x v="3"/>
    <x v="1066"/>
    <s v="Defects"/>
    <x v="1072"/>
    <x v="1705"/>
    <s v="B772"/>
    <x v="58"/>
    <s v="broken / damaged"/>
    <s v="non compliant installation."/>
    <x v="3"/>
    <x v="15"/>
    <s v="{broken}"/>
    <s v="(installation error)"/>
    <s v="preformed"/>
    <s v="ACSR/SCAC"/>
    <n v="1"/>
    <x v="2"/>
    <m/>
    <m/>
  </r>
  <r>
    <x v="3"/>
    <x v="1066"/>
    <s v="Defects"/>
    <x v="1072"/>
    <x v="1706"/>
    <s v="B773"/>
    <x v="59"/>
    <s v="broken / damaged"/>
    <s v="non compliant installation."/>
    <x v="3"/>
    <x v="15"/>
    <s v="{broken}"/>
    <s v="(installation error)"/>
    <s v="preformed"/>
    <s v="HDCu"/>
    <n v="1"/>
    <x v="2"/>
    <m/>
    <m/>
  </r>
  <r>
    <x v="3"/>
    <x v="1066"/>
    <s v="Defects"/>
    <x v="1072"/>
    <x v="1707"/>
    <s v="B774"/>
    <x v="60"/>
    <s v="broken / damaged"/>
    <s v="non compliant installation."/>
    <x v="3"/>
    <x v="15"/>
    <s v="{broken}"/>
    <s v="(installation error)"/>
    <s v="preformed"/>
    <s v="SCGZ"/>
    <n v="1"/>
    <x v="2"/>
    <m/>
    <m/>
  </r>
  <r>
    <x v="3"/>
    <x v="1066"/>
    <s v="Defects"/>
    <x v="1072"/>
    <x v="1708"/>
    <s v="B235"/>
    <x v="53"/>
    <s v="replacement reqd"/>
    <s v="conductor augmentation."/>
    <x v="3"/>
    <x v="15"/>
    <s v="{out of spec}"/>
    <s v="(related asset failure)"/>
    <s v="hand"/>
    <s v="AAC/AAAC"/>
    <n v="1"/>
    <x v="2"/>
    <m/>
    <m/>
  </r>
  <r>
    <x v="3"/>
    <x v="1066"/>
    <s v="Defects"/>
    <x v="1072"/>
    <x v="1709"/>
    <s v="B234"/>
    <x v="53"/>
    <s v="replacement reqd"/>
    <s v="conductor retension."/>
    <x v="3"/>
    <x v="15"/>
    <s v="{out of spec}"/>
    <s v="(related asset failure)"/>
    <s v="hand"/>
    <s v="AAC/AAAC"/>
    <n v="1"/>
    <x v="2"/>
    <m/>
    <m/>
  </r>
  <r>
    <x v="3"/>
    <x v="1066"/>
    <s v="Defects"/>
    <x v="1072"/>
    <x v="1710"/>
    <s v="B760"/>
    <x v="54"/>
    <s v="replacement reqd"/>
    <s v="conductor augmentation."/>
    <x v="3"/>
    <x v="15"/>
    <s v="{out of spec}"/>
    <s v="(related asset failure)"/>
    <s v="hand"/>
    <s v="ACSR/SCAC"/>
    <n v="1"/>
    <x v="2"/>
    <m/>
    <m/>
  </r>
  <r>
    <x v="3"/>
    <x v="1066"/>
    <s v="Defects"/>
    <x v="1072"/>
    <x v="1711"/>
    <s v="B757"/>
    <x v="54"/>
    <s v="replacement reqd"/>
    <s v="conductor retension."/>
    <x v="3"/>
    <x v="15"/>
    <s v="{out of spec}"/>
    <s v="(related asset failure)"/>
    <s v="hand"/>
    <s v="ACSR/SCAC"/>
    <n v="1"/>
    <x v="2"/>
    <m/>
    <m/>
  </r>
  <r>
    <x v="3"/>
    <x v="1066"/>
    <s v="Defects"/>
    <x v="1072"/>
    <x v="1712"/>
    <s v="B761"/>
    <x v="55"/>
    <s v="replacement reqd"/>
    <s v="conductor augmentation."/>
    <x v="3"/>
    <x v="15"/>
    <s v="{out of spec}"/>
    <s v="(related asset failure)"/>
    <s v="hand"/>
    <s v="HDCu"/>
    <n v="1"/>
    <x v="2"/>
    <m/>
    <m/>
  </r>
  <r>
    <x v="3"/>
    <x v="1066"/>
    <s v="Defects"/>
    <x v="1072"/>
    <x v="1713"/>
    <s v="B758"/>
    <x v="55"/>
    <s v="replacement reqd"/>
    <s v="conductor retension."/>
    <x v="3"/>
    <x v="15"/>
    <s v="{out of spec}"/>
    <s v="(related asset failure)"/>
    <s v="hand"/>
    <s v="HDCu"/>
    <n v="1"/>
    <x v="2"/>
    <m/>
    <m/>
  </r>
  <r>
    <x v="3"/>
    <x v="1066"/>
    <s v="Defects"/>
    <x v="1072"/>
    <x v="1714"/>
    <s v="B762"/>
    <x v="56"/>
    <s v="replacement reqd"/>
    <s v="conductor augmentation."/>
    <x v="3"/>
    <x v="15"/>
    <s v="{out of spec}"/>
    <s v="(related asset failure)"/>
    <s v="hand"/>
    <s v="SCGZ"/>
    <n v="1"/>
    <x v="2"/>
    <m/>
    <m/>
  </r>
  <r>
    <x v="3"/>
    <x v="1066"/>
    <s v="Defects"/>
    <x v="1072"/>
    <x v="1715"/>
    <s v="B759"/>
    <x v="56"/>
    <s v="replacement reqd"/>
    <s v="conductor retension."/>
    <x v="3"/>
    <x v="15"/>
    <s v="{out of spec}"/>
    <s v="(related asset failure)"/>
    <s v="hand"/>
    <s v="SCGZ"/>
    <n v="1"/>
    <x v="2"/>
    <m/>
    <m/>
  </r>
  <r>
    <x v="25"/>
    <x v="1067"/>
    <s v="Defects"/>
    <x v="1073"/>
    <x v="1716"/>
    <s v="B303"/>
    <x v="26"/>
    <s v="further inspection required"/>
    <s v="damaged / deteriorated."/>
    <x v="3"/>
    <x v="59"/>
    <s v="{broken}"/>
    <s v="(unknown)"/>
    <m/>
    <m/>
    <n v="1"/>
    <x v="1"/>
    <m/>
    <m/>
  </r>
  <r>
    <x v="26"/>
    <x v="1068"/>
    <s v="Defects"/>
    <x v="1074"/>
    <x v="1717"/>
    <m/>
    <x v="26"/>
    <s v="broken / damaged"/>
    <s v="cracking / splitting."/>
    <x v="3"/>
    <x v="59"/>
    <s v="{broken}"/>
    <s v="(cracking / splitting)"/>
    <m/>
    <m/>
    <n v="1"/>
    <x v="5"/>
    <s v="fit anti-split bolt"/>
    <m/>
  </r>
  <r>
    <x v="26"/>
    <x v="1068"/>
    <s v="Defects"/>
    <x v="1074"/>
    <x v="1718"/>
    <m/>
    <x v="26"/>
    <s v="broken / damaged"/>
    <s v="burnt"/>
    <x v="3"/>
    <x v="59"/>
    <s v="{broken}"/>
    <s v="(fire damage)"/>
    <m/>
    <m/>
    <n v="1"/>
    <x v="5"/>
    <s v="fit anti-split bolt"/>
    <m/>
  </r>
  <r>
    <x v="26"/>
    <x v="1068"/>
    <s v="Defects"/>
    <x v="1074"/>
    <x v="1719"/>
    <m/>
    <x v="26"/>
    <s v="broken / damaged"/>
    <s v="lightning."/>
    <x v="3"/>
    <x v="59"/>
    <s v="{broken}"/>
    <s v="(lightning strike)"/>
    <m/>
    <m/>
    <n v="1"/>
    <x v="5"/>
    <s v="fit anti-split bolt"/>
    <m/>
  </r>
  <r>
    <x v="26"/>
    <x v="1069"/>
    <s v="Defects"/>
    <x v="1075"/>
    <x v="1720"/>
    <m/>
    <x v="61"/>
    <s v="broken / damaged"/>
    <m/>
    <x v="3"/>
    <x v="59"/>
    <s v="{broken}"/>
    <s v="(unknown)"/>
    <s v="pin"/>
    <m/>
    <n v="1"/>
    <x v="2"/>
    <m/>
    <m/>
  </r>
  <r>
    <x v="26"/>
    <x v="1067"/>
    <s v="Defects"/>
    <x v="1076"/>
    <x v="1717"/>
    <m/>
    <x v="26"/>
    <s v="broken / damaged"/>
    <s v="cracking / splitting."/>
    <x v="3"/>
    <x v="59"/>
    <s v="{broken}"/>
    <s v="(cracking / splitting)"/>
    <m/>
    <m/>
    <n v="2"/>
    <x v="1"/>
    <m/>
    <m/>
  </r>
  <r>
    <x v="26"/>
    <x v="1067"/>
    <s v="Defects"/>
    <x v="1076"/>
    <x v="1718"/>
    <m/>
    <x v="26"/>
    <s v="broken / damaged"/>
    <s v="burnt"/>
    <x v="3"/>
    <x v="59"/>
    <s v="{broken}"/>
    <s v="(fire damage)"/>
    <m/>
    <m/>
    <n v="2"/>
    <x v="1"/>
    <m/>
    <m/>
  </r>
  <r>
    <x v="26"/>
    <x v="1067"/>
    <s v="Defects"/>
    <x v="1076"/>
    <x v="1719"/>
    <m/>
    <x v="26"/>
    <s v="broken / damaged"/>
    <s v="lightning."/>
    <x v="3"/>
    <x v="59"/>
    <s v="{broken}"/>
    <s v="(lightning strike)"/>
    <m/>
    <m/>
    <n v="2"/>
    <x v="1"/>
    <m/>
    <m/>
  </r>
  <r>
    <x v="26"/>
    <x v="1067"/>
    <s v="Defects"/>
    <x v="1076"/>
    <x v="1658"/>
    <m/>
    <x v="26"/>
    <s v="broken / damaged"/>
    <s v="termites."/>
    <x v="3"/>
    <x v="59"/>
    <s v="{broken}"/>
    <s v="(termites)"/>
    <m/>
    <m/>
    <n v="10"/>
    <x v="1"/>
    <m/>
    <m/>
  </r>
  <r>
    <x v="26"/>
    <x v="1067"/>
    <s v="Defects"/>
    <x v="1076"/>
    <x v="1721"/>
    <m/>
    <x v="26"/>
    <s v="broken / damaged"/>
    <s v="badly weathered."/>
    <x v="3"/>
    <x v="59"/>
    <s v="{broken}"/>
    <s v="(weathering)"/>
    <m/>
    <m/>
    <n v="1"/>
    <x v="1"/>
    <m/>
    <m/>
  </r>
  <r>
    <x v="26"/>
    <x v="1067"/>
    <s v="Defects"/>
    <x v="1076"/>
    <x v="1722"/>
    <m/>
    <x v="26"/>
    <s v="loose/twisted"/>
    <m/>
    <x v="3"/>
    <x v="59"/>
    <s v="{loose}"/>
    <s v="(unknown)"/>
    <m/>
    <m/>
    <n v="1"/>
    <x v="1"/>
    <m/>
    <m/>
  </r>
  <r>
    <x v="26"/>
    <x v="1069"/>
    <s v="Defects"/>
    <x v="1075"/>
    <x v="1722"/>
    <m/>
    <x v="26"/>
    <s v="loose/twisted"/>
    <m/>
    <x v="3"/>
    <x v="59"/>
    <s v="{loose}"/>
    <s v="(unknown)"/>
    <m/>
    <m/>
    <n v="2"/>
    <x v="2"/>
    <m/>
    <m/>
  </r>
  <r>
    <x v="25"/>
    <x v="1067"/>
    <s v="Defects"/>
    <x v="1073"/>
    <x v="466"/>
    <s v="C000"/>
    <x v="2"/>
    <s v="cause (unknown / unlisted)"/>
    <s v="add note."/>
    <x v="3"/>
    <x v="59"/>
    <s v="{unknown}"/>
    <s v="(unknown)"/>
    <m/>
    <m/>
    <n v="16"/>
    <x v="1"/>
    <m/>
    <m/>
  </r>
  <r>
    <x v="26"/>
    <x v="1070"/>
    <s v="Defects"/>
    <x v="1077"/>
    <x v="1723"/>
    <m/>
    <x v="62"/>
    <s v="insufficient clearance"/>
    <m/>
    <x v="3"/>
    <x v="59"/>
    <s v="{out of spec}"/>
    <s v="(related asset failure)"/>
    <m/>
    <m/>
    <n v="1"/>
    <x v="2"/>
    <m/>
    <m/>
  </r>
  <r>
    <x v="25"/>
    <x v="1071"/>
    <s v="Defects"/>
    <x v="1078"/>
    <x v="1724"/>
    <s v="B704"/>
    <x v="63"/>
    <s v="anti-split bolts reqd"/>
    <s v="cracking / splitting."/>
    <x v="3"/>
    <x v="59"/>
    <s v="{broken}"/>
    <s v="(cracking / splitting)"/>
    <m/>
    <s v="timber"/>
    <n v="1"/>
    <x v="5"/>
    <s v="fit anti-split bolt"/>
    <m/>
  </r>
  <r>
    <x v="25"/>
    <x v="1071"/>
    <s v="Defects"/>
    <x v="1078"/>
    <x v="1725"/>
    <s v="B706"/>
    <x v="64"/>
    <s v="deteriorated"/>
    <s v="corrosion."/>
    <x v="3"/>
    <x v="60"/>
    <s v="{broken}"/>
    <s v="(corrosion)"/>
    <m/>
    <m/>
    <n v="1"/>
    <x v="4"/>
    <m/>
    <m/>
  </r>
  <r>
    <x v="25"/>
    <x v="1071"/>
    <s v="Defects"/>
    <x v="1078"/>
    <x v="466"/>
    <s v="C000"/>
    <x v="2"/>
    <s v="cause (unknown / unlisted)"/>
    <s v="add note."/>
    <x v="3"/>
    <x v="59"/>
    <s v="{unknown}"/>
    <s v="(unknown)"/>
    <m/>
    <m/>
    <n v="17"/>
    <x v="4"/>
    <m/>
    <m/>
  </r>
  <r>
    <x v="25"/>
    <x v="1069"/>
    <s v="Defects"/>
    <x v="1079"/>
    <x v="466"/>
    <s v="C000"/>
    <x v="2"/>
    <s v="cause (unknown / unlisted)"/>
    <s v="add note."/>
    <x v="3"/>
    <x v="59"/>
    <s v="{unknown}"/>
    <s v="(unknown)"/>
    <m/>
    <m/>
    <n v="18"/>
    <x v="2"/>
    <m/>
    <m/>
  </r>
  <r>
    <x v="25"/>
    <x v="1072"/>
    <s v="Defects"/>
    <x v="1080"/>
    <x v="466"/>
    <s v="C000"/>
    <x v="2"/>
    <s v="cause (unknown / unlisted)"/>
    <s v="add note."/>
    <x v="3"/>
    <x v="59"/>
    <s v="{unknown}"/>
    <s v="(unknown)"/>
    <m/>
    <m/>
    <n v="19"/>
    <x v="2"/>
    <m/>
    <m/>
  </r>
  <r>
    <x v="25"/>
    <x v="1073"/>
    <s v="Construction"/>
    <x v="1081"/>
    <x v="466"/>
    <s v="C000"/>
    <x v="2"/>
    <s v="cause (unknown / unlisted)"/>
    <s v="add note."/>
    <x v="3"/>
    <x v="59"/>
    <s v="{unknown}"/>
    <s v="(unknown)"/>
    <m/>
    <m/>
    <n v="20"/>
    <x v="2"/>
    <m/>
    <m/>
  </r>
  <r>
    <x v="25"/>
    <x v="1071"/>
    <s v="Defects"/>
    <x v="1078"/>
    <x v="1726"/>
    <s v="B705"/>
    <x v="64"/>
    <s v="loose"/>
    <s v="loose / missing bolts."/>
    <x v="3"/>
    <x v="61"/>
    <s v="{loose}"/>
    <s v="(unknown)"/>
    <m/>
    <m/>
    <n v="1"/>
    <x v="4"/>
    <s v="tighten"/>
    <m/>
  </r>
  <r>
    <x v="25"/>
    <x v="1067"/>
    <s v="Defects"/>
    <x v="1073"/>
    <x v="1727"/>
    <s v="B302"/>
    <x v="26"/>
    <s v="further inspection required"/>
    <s v="king bolt not visible."/>
    <x v="3"/>
    <x v="62"/>
    <s v="{loose}"/>
    <s v="(unknown)"/>
    <m/>
    <m/>
    <n v="1"/>
    <x v="1"/>
    <m/>
    <m/>
  </r>
  <r>
    <x v="25"/>
    <x v="1071"/>
    <s v="Defects"/>
    <x v="1078"/>
    <x v="1728"/>
    <s v="C908"/>
    <x v="65"/>
    <s v="loose/twisted"/>
    <s v="hardware/king bolt loose."/>
    <x v="3"/>
    <x v="60"/>
    <s v="{loose}"/>
    <s v="(unknown)"/>
    <m/>
    <s v="fibreglass"/>
    <n v="1"/>
    <x v="4"/>
    <s v="tighten"/>
    <m/>
  </r>
  <r>
    <x v="25"/>
    <x v="1069"/>
    <s v="Defects"/>
    <x v="1079"/>
    <x v="1729"/>
    <s v="C928"/>
    <x v="66"/>
    <s v="broken / damaged"/>
    <s v="corrosion."/>
    <x v="3"/>
    <x v="59"/>
    <s v="{broken}"/>
    <s v="(corrosion)"/>
    <m/>
    <s v="steel"/>
    <n v="1"/>
    <x v="2"/>
    <m/>
    <m/>
  </r>
  <r>
    <x v="25"/>
    <x v="1069"/>
    <s v="Defects"/>
    <x v="1079"/>
    <x v="1730"/>
    <s v="C911"/>
    <x v="65"/>
    <s v="broken / damaged"/>
    <s v="cracking / splitting."/>
    <x v="3"/>
    <x v="59"/>
    <s v="{broken}"/>
    <s v="(cracking / splitting)"/>
    <m/>
    <s v="fibreglass"/>
    <n v="1"/>
    <x v="2"/>
    <m/>
    <m/>
  </r>
  <r>
    <x v="25"/>
    <x v="1069"/>
    <s v="Defects"/>
    <x v="1079"/>
    <x v="1731"/>
    <s v="C953"/>
    <x v="63"/>
    <s v="broken / damaged"/>
    <s v="cracking / splitting."/>
    <x v="3"/>
    <x v="59"/>
    <s v="{broken}"/>
    <s v="(cracking / splitting)"/>
    <m/>
    <s v="timber"/>
    <n v="1"/>
    <x v="2"/>
    <m/>
    <m/>
  </r>
  <r>
    <x v="25"/>
    <x v="1069"/>
    <s v="Defects"/>
    <x v="1079"/>
    <x v="1732"/>
    <s v="C937"/>
    <x v="67"/>
    <s v="broken / damaged"/>
    <s v="cracking / splitting."/>
    <x v="3"/>
    <x v="59"/>
    <s v="{broken}"/>
    <s v="(cracking / splitting)"/>
    <m/>
    <s v="timber laminated"/>
    <n v="1"/>
    <x v="2"/>
    <m/>
    <m/>
  </r>
  <r>
    <x v="25"/>
    <x v="1069"/>
    <s v="Defects"/>
    <x v="1079"/>
    <x v="1733"/>
    <s v="C969"/>
    <x v="68"/>
    <s v="broken / damaged"/>
    <s v="cracking / splitting."/>
    <x v="3"/>
    <x v="59"/>
    <s v="{broken}"/>
    <s v="(cracking / splitting)"/>
    <m/>
    <s v="timber PEC"/>
    <n v="1"/>
    <x v="2"/>
    <m/>
    <m/>
  </r>
  <r>
    <x v="26"/>
    <x v="1069"/>
    <s v="Defects"/>
    <x v="1075"/>
    <x v="1717"/>
    <m/>
    <x v="26"/>
    <s v="broken / damaged"/>
    <s v="cracking / splitting."/>
    <x v="3"/>
    <x v="59"/>
    <s v="{broken}"/>
    <s v="(cracking / splitting)"/>
    <m/>
    <m/>
    <n v="3"/>
    <x v="2"/>
    <m/>
    <m/>
  </r>
  <r>
    <x v="25"/>
    <x v="1069"/>
    <s v="Defects"/>
    <x v="1079"/>
    <x v="1734"/>
    <s v="C918"/>
    <x v="65"/>
    <s v="broken / damaged"/>
    <s v="fire damage (asset related)."/>
    <x v="3"/>
    <x v="59"/>
    <s v="{broken}"/>
    <s v="(fire damage)"/>
    <m/>
    <s v="fibreglass"/>
    <n v="1"/>
    <x v="2"/>
    <m/>
    <m/>
  </r>
  <r>
    <x v="25"/>
    <x v="1069"/>
    <s v="Defects"/>
    <x v="1079"/>
    <x v="1735"/>
    <s v="C959"/>
    <x v="63"/>
    <s v="broken / damaged"/>
    <s v="fire damage (asset related)."/>
    <x v="3"/>
    <x v="59"/>
    <s v="{broken}"/>
    <s v="(fire damage)"/>
    <m/>
    <s v="timber"/>
    <n v="1"/>
    <x v="2"/>
    <m/>
    <m/>
  </r>
  <r>
    <x v="25"/>
    <x v="1069"/>
    <s v="Defects"/>
    <x v="1079"/>
    <x v="1736"/>
    <s v="C943"/>
    <x v="67"/>
    <s v="broken / damaged"/>
    <s v="fire damage (asset related)."/>
    <x v="3"/>
    <x v="59"/>
    <s v="{broken}"/>
    <s v="(fire damage)"/>
    <m/>
    <s v="timber laminated"/>
    <n v="1"/>
    <x v="2"/>
    <m/>
    <m/>
  </r>
  <r>
    <x v="25"/>
    <x v="1069"/>
    <s v="Defects"/>
    <x v="1079"/>
    <x v="1737"/>
    <s v="C975"/>
    <x v="68"/>
    <s v="broken / damaged"/>
    <s v="fire damage (asset related)."/>
    <x v="3"/>
    <x v="59"/>
    <s v="{broken}"/>
    <s v="(fire damage)"/>
    <m/>
    <s v="timber PEC"/>
    <n v="1"/>
    <x v="2"/>
    <m/>
    <m/>
  </r>
  <r>
    <x v="26"/>
    <x v="1069"/>
    <s v="Defects"/>
    <x v="1075"/>
    <x v="1718"/>
    <m/>
    <x v="26"/>
    <s v="broken / damaged"/>
    <s v="burnt"/>
    <x v="3"/>
    <x v="59"/>
    <s v="{broken}"/>
    <s v="(fire damage)"/>
    <m/>
    <m/>
    <n v="3"/>
    <x v="2"/>
    <m/>
    <m/>
  </r>
  <r>
    <x v="25"/>
    <x v="1069"/>
    <s v="Defects"/>
    <x v="1079"/>
    <x v="1738"/>
    <s v="C960"/>
    <x v="63"/>
    <s v="broken / damaged"/>
    <s v="fungal decay (other type)."/>
    <x v="3"/>
    <x v="59"/>
    <s v="{broken}"/>
    <s v="(fungal decay)"/>
    <m/>
    <s v="timber"/>
    <n v="1"/>
    <x v="2"/>
    <m/>
    <m/>
  </r>
  <r>
    <x v="25"/>
    <x v="1069"/>
    <s v="Defects"/>
    <x v="1079"/>
    <x v="1739"/>
    <s v="C961"/>
    <x v="63"/>
    <s v="broken / damaged"/>
    <s v="fungal decay (white rot)."/>
    <x v="3"/>
    <x v="59"/>
    <s v="{broken}"/>
    <s v="(fungal decay)"/>
    <m/>
    <s v="timber"/>
    <n v="1"/>
    <x v="2"/>
    <m/>
    <m/>
  </r>
  <r>
    <x v="25"/>
    <x v="1069"/>
    <s v="Defects"/>
    <x v="1079"/>
    <x v="1740"/>
    <s v="C944"/>
    <x v="67"/>
    <s v="broken / damaged"/>
    <s v="fungal decay (other type)."/>
    <x v="3"/>
    <x v="59"/>
    <s v="{broken}"/>
    <s v="(fungal decay)"/>
    <m/>
    <s v="timber laminated"/>
    <n v="1"/>
    <x v="2"/>
    <m/>
    <m/>
  </r>
  <r>
    <x v="25"/>
    <x v="1069"/>
    <s v="Defects"/>
    <x v="1079"/>
    <x v="1741"/>
    <s v="C945"/>
    <x v="67"/>
    <s v="broken / damaged"/>
    <s v="fungal decay (white rot)."/>
    <x v="3"/>
    <x v="59"/>
    <s v="{broken}"/>
    <s v="(fungal decay)"/>
    <m/>
    <s v="timber laminated"/>
    <n v="1"/>
    <x v="2"/>
    <m/>
    <m/>
  </r>
  <r>
    <x v="25"/>
    <x v="1069"/>
    <s v="Defects"/>
    <x v="1079"/>
    <x v="1742"/>
    <s v="C976"/>
    <x v="68"/>
    <s v="broken / damaged"/>
    <s v="fungal decay (other type)."/>
    <x v="3"/>
    <x v="59"/>
    <s v="{broken}"/>
    <s v="(fungal decay)"/>
    <m/>
    <s v="timber PEC"/>
    <n v="1"/>
    <x v="2"/>
    <m/>
    <m/>
  </r>
  <r>
    <x v="25"/>
    <x v="1069"/>
    <s v="Defects"/>
    <x v="1079"/>
    <x v="1743"/>
    <s v="C977"/>
    <x v="68"/>
    <s v="broken / damaged"/>
    <s v="fungal decay (white rot)."/>
    <x v="3"/>
    <x v="59"/>
    <s v="{broken}"/>
    <s v="(fungal decay)"/>
    <m/>
    <s v="timber PEC"/>
    <n v="1"/>
    <x v="2"/>
    <m/>
    <m/>
  </r>
  <r>
    <x v="26"/>
    <x v="1069"/>
    <s v="Defects"/>
    <x v="1075"/>
    <x v="1744"/>
    <m/>
    <x v="26"/>
    <s v="broken / damaged"/>
    <s v="fungal decay."/>
    <x v="3"/>
    <x v="59"/>
    <s v="{broken}"/>
    <s v="(fungal decay)"/>
    <m/>
    <m/>
    <n v="1"/>
    <x v="2"/>
    <m/>
    <m/>
  </r>
  <r>
    <x v="25"/>
    <x v="1069"/>
    <s v="Defects"/>
    <x v="1079"/>
    <x v="1745"/>
    <s v="C914"/>
    <x v="65"/>
    <s v="broken / damaged"/>
    <s v="wind / storm debris (non veg)."/>
    <x v="3"/>
    <x v="59"/>
    <s v="{broken}"/>
    <s v="(impact)"/>
    <m/>
    <s v="fibreglass"/>
    <n v="1"/>
    <x v="2"/>
    <m/>
    <m/>
  </r>
  <r>
    <x v="25"/>
    <x v="1069"/>
    <s v="Defects"/>
    <x v="1079"/>
    <x v="1746"/>
    <s v="C912"/>
    <x v="65"/>
    <s v="broken / damaged"/>
    <s v="vegetation fallen from outside corridor."/>
    <x v="3"/>
    <x v="59"/>
    <s v="{broken}"/>
    <s v="(impact)"/>
    <m/>
    <s v="fibreglass"/>
    <n v="1"/>
    <x v="2"/>
    <m/>
    <m/>
  </r>
  <r>
    <x v="25"/>
    <x v="1069"/>
    <s v="Defects"/>
    <x v="1079"/>
    <x v="1747"/>
    <s v="C913"/>
    <x v="65"/>
    <s v="broken / damaged"/>
    <s v="vegetation fallen from within corridor."/>
    <x v="3"/>
    <x v="59"/>
    <s v="{broken}"/>
    <s v="(impact)"/>
    <m/>
    <s v="fibreglass"/>
    <n v="1"/>
    <x v="2"/>
    <m/>
    <m/>
  </r>
  <r>
    <x v="25"/>
    <x v="1069"/>
    <s v="Defects"/>
    <x v="1079"/>
    <x v="1748"/>
    <s v="C926"/>
    <x v="66"/>
    <s v="broken / damaged"/>
    <s v="wind / storm debris (non veg)."/>
    <x v="3"/>
    <x v="59"/>
    <s v="{broken}"/>
    <s v="(impact)"/>
    <m/>
    <s v="steel"/>
    <n v="1"/>
    <x v="2"/>
    <m/>
    <m/>
  </r>
  <r>
    <x v="25"/>
    <x v="1069"/>
    <s v="Defects"/>
    <x v="1079"/>
    <x v="1749"/>
    <s v="C924"/>
    <x v="66"/>
    <s v="broken / damaged"/>
    <s v="vegetation fallen from outside corridor."/>
    <x v="3"/>
    <x v="59"/>
    <s v="{broken}"/>
    <s v="(impact)"/>
    <m/>
    <s v="steel"/>
    <n v="1"/>
    <x v="2"/>
    <m/>
    <m/>
  </r>
  <r>
    <x v="25"/>
    <x v="1069"/>
    <s v="Defects"/>
    <x v="1079"/>
    <x v="1750"/>
    <s v="C925"/>
    <x v="66"/>
    <s v="broken / damaged"/>
    <s v="vegetation fallen from within corridor."/>
    <x v="3"/>
    <x v="59"/>
    <s v="{broken}"/>
    <s v="(impact)"/>
    <m/>
    <s v="steel"/>
    <n v="1"/>
    <x v="2"/>
    <m/>
    <m/>
  </r>
  <r>
    <x v="25"/>
    <x v="1069"/>
    <s v="Defects"/>
    <x v="1079"/>
    <x v="1751"/>
    <s v="C957"/>
    <x v="63"/>
    <s v="broken / damaged"/>
    <s v="wind / storm debris (non veg)."/>
    <x v="3"/>
    <x v="59"/>
    <s v="{broken}"/>
    <s v="(impact)"/>
    <m/>
    <s v="timber"/>
    <n v="1"/>
    <x v="2"/>
    <m/>
    <m/>
  </r>
  <r>
    <x v="25"/>
    <x v="1069"/>
    <s v="Defects"/>
    <x v="1079"/>
    <x v="1752"/>
    <s v="C955"/>
    <x v="63"/>
    <s v="broken / damaged"/>
    <s v="vegetation fallen from outside corridor."/>
    <x v="3"/>
    <x v="59"/>
    <s v="{broken}"/>
    <s v="(impact)"/>
    <m/>
    <s v="timber"/>
    <n v="1"/>
    <x v="2"/>
    <m/>
    <m/>
  </r>
  <r>
    <x v="25"/>
    <x v="1069"/>
    <s v="Defects"/>
    <x v="1079"/>
    <x v="1753"/>
    <s v="C956"/>
    <x v="63"/>
    <s v="broken / damaged"/>
    <s v="vegetation fallen from within corridor."/>
    <x v="3"/>
    <x v="59"/>
    <s v="{broken}"/>
    <s v="(impact)"/>
    <m/>
    <s v="timber"/>
    <n v="1"/>
    <x v="2"/>
    <m/>
    <m/>
  </r>
  <r>
    <x v="25"/>
    <x v="1069"/>
    <s v="Defects"/>
    <x v="1079"/>
    <x v="1754"/>
    <s v="C941"/>
    <x v="67"/>
    <s v="broken / damaged"/>
    <s v="wind / storm debris (non veg)."/>
    <x v="3"/>
    <x v="59"/>
    <s v="{broken}"/>
    <s v="(impact)"/>
    <m/>
    <s v="timber laminated"/>
    <n v="1"/>
    <x v="2"/>
    <m/>
    <m/>
  </r>
  <r>
    <x v="25"/>
    <x v="1069"/>
    <s v="Defects"/>
    <x v="1079"/>
    <x v="1755"/>
    <s v="C939"/>
    <x v="67"/>
    <s v="broken / damaged"/>
    <s v="vegetation fallen from outside corridor."/>
    <x v="3"/>
    <x v="59"/>
    <s v="{broken}"/>
    <s v="(impact)"/>
    <m/>
    <s v="timber laminated"/>
    <n v="1"/>
    <x v="2"/>
    <m/>
    <m/>
  </r>
  <r>
    <x v="25"/>
    <x v="1069"/>
    <s v="Defects"/>
    <x v="1079"/>
    <x v="1756"/>
    <s v="C940"/>
    <x v="67"/>
    <s v="broken / damaged"/>
    <s v="vegetation fallen from within corridor."/>
    <x v="3"/>
    <x v="59"/>
    <s v="{broken}"/>
    <s v="(impact)"/>
    <m/>
    <s v="timber laminated"/>
    <n v="1"/>
    <x v="2"/>
    <m/>
    <m/>
  </r>
  <r>
    <x v="25"/>
    <x v="1069"/>
    <s v="Defects"/>
    <x v="1079"/>
    <x v="1757"/>
    <s v="C973"/>
    <x v="68"/>
    <s v="broken / damaged"/>
    <s v="wind / storm debris (non veg)."/>
    <x v="3"/>
    <x v="59"/>
    <s v="{broken}"/>
    <s v="(impact)"/>
    <m/>
    <s v="timber PEC"/>
    <n v="1"/>
    <x v="2"/>
    <m/>
    <m/>
  </r>
  <r>
    <x v="25"/>
    <x v="1069"/>
    <s v="Defects"/>
    <x v="1079"/>
    <x v="1758"/>
    <s v="C971"/>
    <x v="68"/>
    <s v="broken / damaged"/>
    <s v="vegetation fallen from outside corridor."/>
    <x v="3"/>
    <x v="59"/>
    <s v="{broken}"/>
    <s v="(impact)"/>
    <m/>
    <s v="timber PEC"/>
    <n v="1"/>
    <x v="2"/>
    <m/>
    <m/>
  </r>
  <r>
    <x v="25"/>
    <x v="1069"/>
    <s v="Defects"/>
    <x v="1079"/>
    <x v="1759"/>
    <s v="C972"/>
    <x v="68"/>
    <s v="broken / damaged"/>
    <s v="vegetation fallen from within corridor."/>
    <x v="3"/>
    <x v="59"/>
    <s v="{broken}"/>
    <s v="(impact)"/>
    <m/>
    <s v="timber PEC"/>
    <n v="1"/>
    <x v="2"/>
    <m/>
    <m/>
  </r>
  <r>
    <x v="25"/>
    <x v="1069"/>
    <s v="Defects"/>
    <x v="1079"/>
    <x v="1760"/>
    <s v="C909"/>
    <x v="65"/>
    <s v="broken / damaged"/>
    <s v="lightning."/>
    <x v="3"/>
    <x v="59"/>
    <s v="{broken}"/>
    <s v="(lightning strike)"/>
    <m/>
    <s v="fibreglass"/>
    <n v="1"/>
    <x v="2"/>
    <m/>
    <m/>
  </r>
  <r>
    <x v="25"/>
    <x v="1069"/>
    <s v="Defects"/>
    <x v="1079"/>
    <x v="1761"/>
    <s v="C952"/>
    <x v="63"/>
    <s v="broken / damaged"/>
    <s v="lightning."/>
    <x v="3"/>
    <x v="59"/>
    <s v="{broken}"/>
    <s v="(lightning strike)"/>
    <m/>
    <s v="timber"/>
    <n v="1"/>
    <x v="2"/>
    <m/>
    <m/>
  </r>
  <r>
    <x v="25"/>
    <x v="1069"/>
    <s v="Defects"/>
    <x v="1079"/>
    <x v="1762"/>
    <s v="C936"/>
    <x v="67"/>
    <s v="broken / damaged"/>
    <s v="lightning."/>
    <x v="3"/>
    <x v="59"/>
    <s v="{broken}"/>
    <s v="(lightning strike)"/>
    <m/>
    <s v="timber laminated"/>
    <n v="1"/>
    <x v="2"/>
    <m/>
    <m/>
  </r>
  <r>
    <x v="25"/>
    <x v="1069"/>
    <s v="Defects"/>
    <x v="1079"/>
    <x v="1763"/>
    <s v="C968"/>
    <x v="68"/>
    <s v="broken / damaged"/>
    <s v="lightning."/>
    <x v="3"/>
    <x v="59"/>
    <s v="{broken}"/>
    <s v="(lightning strike)"/>
    <m/>
    <s v="timber PEC"/>
    <n v="1"/>
    <x v="2"/>
    <m/>
    <m/>
  </r>
  <r>
    <x v="26"/>
    <x v="1069"/>
    <s v="Defects"/>
    <x v="1075"/>
    <x v="1719"/>
    <m/>
    <x v="26"/>
    <s v="broken / damaged"/>
    <s v="lightning."/>
    <x v="3"/>
    <x v="59"/>
    <s v="{broken}"/>
    <s v="(lightning strike)"/>
    <m/>
    <m/>
    <n v="3"/>
    <x v="2"/>
    <m/>
    <m/>
  </r>
  <r>
    <x v="25"/>
    <x v="1069"/>
    <s v="Defects"/>
    <x v="1079"/>
    <x v="1764"/>
    <s v="C910"/>
    <x v="65"/>
    <s v="broken / damaged"/>
    <s v="mechanical overload."/>
    <x v="3"/>
    <x v="59"/>
    <s v="{broken}"/>
    <s v="(related asset failure)"/>
    <m/>
    <s v="fibreglass"/>
    <n v="1"/>
    <x v="2"/>
    <m/>
    <m/>
  </r>
  <r>
    <x v="25"/>
    <x v="1069"/>
    <s v="Defects"/>
    <x v="1079"/>
    <x v="1765"/>
    <s v="C916"/>
    <x v="65"/>
    <s v="broken / damaged"/>
    <s v="secondary failure."/>
    <x v="3"/>
    <x v="59"/>
    <s v="{broken}"/>
    <s v="(related asset failure)"/>
    <m/>
    <s v="fibreglass"/>
    <n v="1"/>
    <x v="2"/>
    <m/>
    <m/>
  </r>
  <r>
    <x v="25"/>
    <x v="1069"/>
    <s v="Defects"/>
    <x v="1079"/>
    <x v="1766"/>
    <s v="C923"/>
    <x v="66"/>
    <s v="broken / damaged"/>
    <s v="mechanical overload."/>
    <x v="3"/>
    <x v="59"/>
    <s v="{broken}"/>
    <s v="(related asset failure)"/>
    <m/>
    <s v="steel"/>
    <n v="1"/>
    <x v="2"/>
    <m/>
    <m/>
  </r>
  <r>
    <x v="25"/>
    <x v="1069"/>
    <s v="Defects"/>
    <x v="1079"/>
    <x v="1767"/>
    <s v="C929"/>
    <x v="66"/>
    <s v="broken / damaged"/>
    <s v="secondary failure."/>
    <x v="3"/>
    <x v="59"/>
    <s v="{broken}"/>
    <s v="(related asset failure)"/>
    <m/>
    <s v="steel"/>
    <n v="1"/>
    <x v="2"/>
    <m/>
    <m/>
  </r>
  <r>
    <x v="25"/>
    <x v="1069"/>
    <s v="Defects"/>
    <x v="1079"/>
    <x v="1768"/>
    <s v="C958"/>
    <x v="63"/>
    <s v="broken / damaged"/>
    <s v="secondary failure."/>
    <x v="3"/>
    <x v="59"/>
    <s v="{broken}"/>
    <s v="(related asset failure)"/>
    <m/>
    <s v="timber"/>
    <n v="1"/>
    <x v="2"/>
    <m/>
    <m/>
  </r>
  <r>
    <x v="25"/>
    <x v="1069"/>
    <s v="Defects"/>
    <x v="1079"/>
    <x v="1769"/>
    <s v="C942"/>
    <x v="67"/>
    <s v="broken / damaged"/>
    <s v="secondary failure."/>
    <x v="3"/>
    <x v="59"/>
    <s v="{broken}"/>
    <s v="(related asset failure)"/>
    <m/>
    <s v="timber laminated"/>
    <n v="1"/>
    <x v="2"/>
    <m/>
    <m/>
  </r>
  <r>
    <x v="25"/>
    <x v="1069"/>
    <s v="Defects"/>
    <x v="1079"/>
    <x v="1770"/>
    <s v="C974"/>
    <x v="68"/>
    <s v="broken / damaged"/>
    <s v="secondary failure."/>
    <x v="3"/>
    <x v="59"/>
    <s v="{broken}"/>
    <s v="(related asset failure)"/>
    <m/>
    <s v="timber PEC"/>
    <n v="1"/>
    <x v="2"/>
    <m/>
    <m/>
  </r>
  <r>
    <x v="25"/>
    <x v="1069"/>
    <s v="Defects"/>
    <x v="1079"/>
    <x v="1771"/>
    <s v="C954"/>
    <x v="63"/>
    <s v="broken / damaged"/>
    <s v="termites."/>
    <x v="3"/>
    <x v="59"/>
    <s v="{broken}"/>
    <s v="(termites)"/>
    <m/>
    <s v="timber"/>
    <n v="1"/>
    <x v="2"/>
    <m/>
    <m/>
  </r>
  <r>
    <x v="25"/>
    <x v="1069"/>
    <s v="Defects"/>
    <x v="1079"/>
    <x v="1772"/>
    <s v="C938"/>
    <x v="67"/>
    <s v="broken / damaged"/>
    <s v="termites."/>
    <x v="3"/>
    <x v="59"/>
    <s v="{broken}"/>
    <s v="(termites)"/>
    <m/>
    <s v="timber laminated"/>
    <n v="1"/>
    <x v="2"/>
    <m/>
    <m/>
  </r>
  <r>
    <x v="25"/>
    <x v="1069"/>
    <s v="Defects"/>
    <x v="1079"/>
    <x v="1773"/>
    <s v="C970"/>
    <x v="68"/>
    <s v="broken / damaged"/>
    <s v="termites."/>
    <x v="3"/>
    <x v="59"/>
    <s v="{broken}"/>
    <s v="(termites)"/>
    <m/>
    <s v="timber PEC"/>
    <n v="1"/>
    <x v="2"/>
    <m/>
    <m/>
  </r>
  <r>
    <x v="26"/>
    <x v="1069"/>
    <s v="Defects"/>
    <x v="1075"/>
    <x v="1774"/>
    <m/>
    <x v="68"/>
    <s v="broken / damaged"/>
    <m/>
    <x v="3"/>
    <x v="59"/>
    <s v="{broken}"/>
    <s v="(termites)"/>
    <m/>
    <s v="timber PEC"/>
    <n v="1"/>
    <x v="2"/>
    <m/>
    <m/>
  </r>
  <r>
    <x v="26"/>
    <x v="1069"/>
    <s v="Defects"/>
    <x v="1075"/>
    <x v="1658"/>
    <m/>
    <x v="26"/>
    <s v="broken / damaged"/>
    <s v="termites."/>
    <x v="3"/>
    <x v="59"/>
    <s v="{broken}"/>
    <s v="(termites)"/>
    <m/>
    <m/>
    <n v="11"/>
    <x v="2"/>
    <m/>
    <m/>
  </r>
  <r>
    <x v="25"/>
    <x v="1069"/>
    <s v="Defects"/>
    <x v="1079"/>
    <x v="1775"/>
    <s v="C917"/>
    <x v="65"/>
    <s v="broken / damaged"/>
    <s v="fibreglass degradation."/>
    <x v="3"/>
    <x v="59"/>
    <s v="{broken}"/>
    <s v="(weathering)"/>
    <m/>
    <s v="fibreglass"/>
    <n v="1"/>
    <x v="2"/>
    <m/>
    <m/>
  </r>
  <r>
    <x v="25"/>
    <x v="1069"/>
    <s v="Defects"/>
    <x v="1079"/>
    <x v="1776"/>
    <s v="B653"/>
    <x v="63"/>
    <s v="broken / damaged"/>
    <s v="badly weathered."/>
    <x v="3"/>
    <x v="59"/>
    <s v="{broken}"/>
    <s v="(weathering)"/>
    <m/>
    <s v="timber"/>
    <n v="1"/>
    <x v="2"/>
    <m/>
    <m/>
  </r>
  <r>
    <x v="26"/>
    <x v="1069"/>
    <s v="Defects"/>
    <x v="1075"/>
    <x v="1777"/>
    <m/>
    <x v="26"/>
    <s v="broken / damaged"/>
    <m/>
    <x v="3"/>
    <x v="59"/>
    <s v="{broken}"/>
    <s v="(weathering)"/>
    <m/>
    <s v="timber laminated"/>
    <n v="1"/>
    <x v="2"/>
    <m/>
    <m/>
  </r>
  <r>
    <x v="26"/>
    <x v="1069"/>
    <s v="Defects"/>
    <x v="1075"/>
    <x v="1721"/>
    <m/>
    <x v="26"/>
    <s v="broken / damaged"/>
    <s v="badly weathered."/>
    <x v="3"/>
    <x v="59"/>
    <s v="{broken}"/>
    <s v="(weathering)"/>
    <m/>
    <m/>
    <n v="2"/>
    <x v="2"/>
    <m/>
    <m/>
  </r>
  <r>
    <x v="25"/>
    <x v="1071"/>
    <s v="Defects"/>
    <x v="1078"/>
    <x v="1778"/>
    <s v="C922"/>
    <x v="66"/>
    <s v="loose/twisted"/>
    <s v="hardware/king bolt loose."/>
    <x v="3"/>
    <x v="60"/>
    <s v="{loose}"/>
    <s v="(unknown)"/>
    <m/>
    <s v="steel"/>
    <n v="1"/>
    <x v="4"/>
    <s v="tighten"/>
    <m/>
  </r>
  <r>
    <x v="25"/>
    <x v="1069"/>
    <s v="Defects"/>
    <x v="1079"/>
    <x v="1779"/>
    <s v="C949"/>
    <x v="63"/>
    <s v="loose/twisted"/>
    <s v="mechanical overload."/>
    <x v="3"/>
    <x v="59"/>
    <s v="{loose}"/>
    <s v="(related asset failure)"/>
    <m/>
    <s v="timber"/>
    <n v="1"/>
    <x v="2"/>
    <m/>
    <m/>
  </r>
  <r>
    <x v="25"/>
    <x v="1069"/>
    <s v="Defects"/>
    <x v="1079"/>
    <x v="1780"/>
    <s v="C933"/>
    <x v="67"/>
    <s v="loose/twisted"/>
    <s v="mechanical overload."/>
    <x v="3"/>
    <x v="59"/>
    <s v="{loose}"/>
    <s v="(related asset failure)"/>
    <m/>
    <s v="timber laminated"/>
    <n v="1"/>
    <x v="2"/>
    <m/>
    <m/>
  </r>
  <r>
    <x v="25"/>
    <x v="1069"/>
    <s v="Defects"/>
    <x v="1079"/>
    <x v="1781"/>
    <s v="C965"/>
    <x v="68"/>
    <s v="loose/twisted"/>
    <s v="mechanical overload."/>
    <x v="3"/>
    <x v="59"/>
    <s v="{loose}"/>
    <s v="(related asset failure)"/>
    <m/>
    <s v="timber PEC"/>
    <n v="1"/>
    <x v="2"/>
    <m/>
    <m/>
  </r>
  <r>
    <x v="25"/>
    <x v="1069"/>
    <s v="Defects"/>
    <x v="1079"/>
    <x v="1782"/>
    <s v="B726"/>
    <x v="63"/>
    <s v="insulator pins leaning"/>
    <s v="timber degradation."/>
    <x v="3"/>
    <x v="59"/>
    <s v="{loose}"/>
    <s v="(weathering)"/>
    <m/>
    <s v="timber"/>
    <n v="1"/>
    <x v="2"/>
    <m/>
    <m/>
  </r>
  <r>
    <x v="25"/>
    <x v="1071"/>
    <s v="Defects"/>
    <x v="1078"/>
    <x v="1783"/>
    <s v="C951"/>
    <x v="63"/>
    <s v="loose/twisted"/>
    <s v="hardware/king bolt loose."/>
    <x v="3"/>
    <x v="60"/>
    <s v="{loose}"/>
    <s v="(unknown)"/>
    <m/>
    <s v="timber"/>
    <n v="1"/>
    <x v="4"/>
    <s v="tighten"/>
    <m/>
  </r>
  <r>
    <x v="25"/>
    <x v="1069"/>
    <s v="Defects"/>
    <x v="1079"/>
    <x v="1784"/>
    <s v="C920"/>
    <x v="65"/>
    <s v="insufficient phase clearance"/>
    <s v="incorrect size installed."/>
    <x v="3"/>
    <x v="59"/>
    <s v="{out of spec}"/>
    <s v="(installation error)"/>
    <m/>
    <s v="fibreglass"/>
    <n v="1"/>
    <x v="2"/>
    <m/>
    <m/>
  </r>
  <r>
    <x v="25"/>
    <x v="1069"/>
    <s v="Defects"/>
    <x v="1079"/>
    <x v="1785"/>
    <s v="C921"/>
    <x v="65"/>
    <s v="insufficient strength / size"/>
    <s v="incorrect size installed."/>
    <x v="3"/>
    <x v="59"/>
    <s v="{out of spec}"/>
    <s v="(installation error)"/>
    <m/>
    <s v="fibreglass"/>
    <n v="1"/>
    <x v="2"/>
    <m/>
    <m/>
  </r>
  <r>
    <x v="25"/>
    <x v="1069"/>
    <s v="Defects"/>
    <x v="1079"/>
    <x v="1786"/>
    <s v="C931"/>
    <x v="66"/>
    <s v="insufficient phase clearance"/>
    <s v="incorrect size installed."/>
    <x v="3"/>
    <x v="59"/>
    <s v="{out of spec}"/>
    <s v="(installation error)"/>
    <m/>
    <s v="steel"/>
    <n v="1"/>
    <x v="2"/>
    <m/>
    <m/>
  </r>
  <r>
    <x v="25"/>
    <x v="1069"/>
    <s v="Defects"/>
    <x v="1079"/>
    <x v="1787"/>
    <s v="C932"/>
    <x v="66"/>
    <s v="insufficient strength / size"/>
    <s v="incorrect size installed."/>
    <x v="3"/>
    <x v="59"/>
    <s v="{out of spec}"/>
    <s v="(installation error)"/>
    <m/>
    <s v="steel"/>
    <n v="1"/>
    <x v="2"/>
    <m/>
    <m/>
  </r>
  <r>
    <x v="25"/>
    <x v="1069"/>
    <s v="Defects"/>
    <x v="1079"/>
    <x v="1788"/>
    <s v="C963"/>
    <x v="63"/>
    <s v="insufficient phase clearance"/>
    <s v="incorrect size installed."/>
    <x v="3"/>
    <x v="59"/>
    <s v="{out of spec}"/>
    <s v="(installation error)"/>
    <m/>
    <s v="timber"/>
    <n v="1"/>
    <x v="2"/>
    <m/>
    <m/>
  </r>
  <r>
    <x v="25"/>
    <x v="1069"/>
    <s v="Defects"/>
    <x v="1079"/>
    <x v="1789"/>
    <s v="C964"/>
    <x v="63"/>
    <s v="insufficient strength / size"/>
    <s v="incorrect size installed."/>
    <x v="3"/>
    <x v="59"/>
    <s v="{out of spec}"/>
    <s v="(installation error)"/>
    <m/>
    <s v="timber"/>
    <n v="1"/>
    <x v="2"/>
    <m/>
    <m/>
  </r>
  <r>
    <x v="25"/>
    <x v="1069"/>
    <s v="Defects"/>
    <x v="1079"/>
    <x v="1790"/>
    <s v="C947"/>
    <x v="67"/>
    <s v="insufficient phase clearance"/>
    <s v="incorrect size installed."/>
    <x v="3"/>
    <x v="59"/>
    <s v="{out of spec}"/>
    <s v="(installation error)"/>
    <m/>
    <s v="timber laminated"/>
    <n v="1"/>
    <x v="2"/>
    <m/>
    <m/>
  </r>
  <r>
    <x v="25"/>
    <x v="1069"/>
    <s v="Defects"/>
    <x v="1079"/>
    <x v="1791"/>
    <s v="C948"/>
    <x v="67"/>
    <s v="insufficient strength / size"/>
    <s v="incorrect size installed."/>
    <x v="3"/>
    <x v="59"/>
    <s v="{out of spec}"/>
    <s v="(installation error)"/>
    <m/>
    <s v="timber laminated"/>
    <n v="1"/>
    <x v="2"/>
    <m/>
    <m/>
  </r>
  <r>
    <x v="25"/>
    <x v="1069"/>
    <s v="Defects"/>
    <x v="1079"/>
    <x v="1792"/>
    <s v="C979"/>
    <x v="68"/>
    <s v="insufficient phase clearance"/>
    <s v="incorrect size installed."/>
    <x v="3"/>
    <x v="59"/>
    <s v="{out of spec}"/>
    <s v="(installation error)"/>
    <m/>
    <s v="timber PEC"/>
    <n v="1"/>
    <x v="2"/>
    <m/>
    <m/>
  </r>
  <r>
    <x v="25"/>
    <x v="1069"/>
    <s v="Defects"/>
    <x v="1079"/>
    <x v="1793"/>
    <s v="C980"/>
    <x v="68"/>
    <s v="insufficient strength / size"/>
    <s v="incorrect size installed."/>
    <x v="3"/>
    <x v="59"/>
    <s v="{out of spec}"/>
    <s v="(installation error)"/>
    <m/>
    <s v="timber PEC"/>
    <n v="1"/>
    <x v="2"/>
    <m/>
    <m/>
  </r>
  <r>
    <x v="25"/>
    <x v="1069"/>
    <s v="Defects"/>
    <x v="1079"/>
    <x v="1794"/>
    <s v="B654"/>
    <x v="68"/>
    <s v="replacement reqd"/>
    <s v="capital program."/>
    <x v="3"/>
    <x v="59"/>
    <s v="{out of spec}"/>
    <s v="(functional requirements)"/>
    <m/>
    <s v="timber PEC"/>
    <n v="1"/>
    <x v="2"/>
    <m/>
    <m/>
  </r>
  <r>
    <x v="26"/>
    <x v="1069"/>
    <s v="Defects"/>
    <x v="1075"/>
    <x v="1452"/>
    <m/>
    <x v="30"/>
    <s v="insufficient clearance"/>
    <m/>
    <x v="3"/>
    <x v="59"/>
    <s v="{out of spec}"/>
    <s v="(related asset failure)"/>
    <s v="HV"/>
    <m/>
    <n v="3"/>
    <x v="2"/>
    <m/>
    <m/>
  </r>
  <r>
    <x v="26"/>
    <x v="1069"/>
    <s v="Defects"/>
    <x v="1075"/>
    <x v="1459"/>
    <m/>
    <x v="62"/>
    <s v="insufficient clearance"/>
    <m/>
    <x v="3"/>
    <x v="59"/>
    <s v="{out of spec}"/>
    <s v="(related asset failure)"/>
    <m/>
    <m/>
    <n v="3"/>
    <x v="2"/>
    <m/>
    <m/>
  </r>
  <r>
    <x v="25"/>
    <x v="1071"/>
    <s v="Defects"/>
    <x v="1078"/>
    <x v="1795"/>
    <s v="C935"/>
    <x v="67"/>
    <s v="loose/twisted"/>
    <s v="hardware/king bolt loose."/>
    <x v="3"/>
    <x v="60"/>
    <s v="{loose}"/>
    <s v="(unknown)"/>
    <m/>
    <s v="timber laminated"/>
    <n v="1"/>
    <x v="4"/>
    <s v="tighten"/>
    <m/>
  </r>
  <r>
    <x v="25"/>
    <x v="1069"/>
    <s v="Defects"/>
    <x v="1079"/>
    <x v="1796"/>
    <s v="C915"/>
    <x v="65"/>
    <s v="broken / damaged"/>
    <s v="fittings corroded / broken."/>
    <x v="3"/>
    <x v="60"/>
    <s v="{broken}"/>
    <s v="(corrosion)"/>
    <m/>
    <s v="fibreglass"/>
    <n v="1"/>
    <x v="2"/>
    <m/>
    <m/>
  </r>
  <r>
    <x v="25"/>
    <x v="1069"/>
    <s v="Defects"/>
    <x v="1079"/>
    <x v="1797"/>
    <s v="C927"/>
    <x v="66"/>
    <s v="broken / damaged"/>
    <s v="fittings corroded / broken."/>
    <x v="3"/>
    <x v="60"/>
    <s v="{broken}"/>
    <s v="(corrosion)"/>
    <m/>
    <s v="steel"/>
    <n v="1"/>
    <x v="2"/>
    <m/>
    <m/>
  </r>
  <r>
    <x v="26"/>
    <x v="1069"/>
    <s v="Defects"/>
    <x v="1075"/>
    <x v="1656"/>
    <m/>
    <x v="26"/>
    <s v="broken / damaged"/>
    <s v="fittings corroded / broken."/>
    <x v="3"/>
    <x v="60"/>
    <s v="{broken}"/>
    <s v="(corrosion)"/>
    <m/>
    <m/>
    <n v="3"/>
    <x v="2"/>
    <m/>
    <m/>
  </r>
  <r>
    <x v="25"/>
    <x v="1069"/>
    <s v="Defects"/>
    <x v="1079"/>
    <x v="1798"/>
    <s v="C950"/>
    <x v="63"/>
    <s v="loose/twisted"/>
    <s v="fittings corroded / broken."/>
    <x v="3"/>
    <x v="60"/>
    <s v="{loose}"/>
    <s v="(corrosion)"/>
    <m/>
    <s v="timber"/>
    <n v="1"/>
    <x v="2"/>
    <m/>
    <m/>
  </r>
  <r>
    <x v="25"/>
    <x v="1069"/>
    <s v="Defects"/>
    <x v="1079"/>
    <x v="1799"/>
    <s v="C934"/>
    <x v="67"/>
    <s v="loose/twisted"/>
    <s v="fittings corroded / broken."/>
    <x v="3"/>
    <x v="60"/>
    <s v="{loose}"/>
    <s v="(corrosion)"/>
    <m/>
    <s v="timber laminated"/>
    <n v="1"/>
    <x v="2"/>
    <m/>
    <m/>
  </r>
  <r>
    <x v="25"/>
    <x v="1069"/>
    <s v="Defects"/>
    <x v="1079"/>
    <x v="1800"/>
    <s v="C966"/>
    <x v="68"/>
    <s v="loose/twisted"/>
    <s v="fittings corroded / broken."/>
    <x v="3"/>
    <x v="60"/>
    <s v="{loose}"/>
    <s v="(corrosion)"/>
    <m/>
    <s v="timber PEC"/>
    <n v="1"/>
    <x v="2"/>
    <m/>
    <m/>
  </r>
  <r>
    <x v="26"/>
    <x v="1074"/>
    <s v="Defects"/>
    <x v="1082"/>
    <x v="1656"/>
    <m/>
    <x v="26"/>
    <s v="broken / damaged"/>
    <s v="fittings corroded / broken."/>
    <x v="3"/>
    <x v="63"/>
    <s v="{broken}"/>
    <s v="(corrosion)"/>
    <m/>
    <m/>
    <n v="4"/>
    <x v="2"/>
    <m/>
    <m/>
  </r>
  <r>
    <x v="26"/>
    <x v="1075"/>
    <s v="Defects"/>
    <x v="1083"/>
    <x v="1658"/>
    <m/>
    <x v="26"/>
    <s v="broken / damaged"/>
    <s v="termites."/>
    <x v="3"/>
    <x v="59"/>
    <s v="{broken}"/>
    <s v="(termites)"/>
    <m/>
    <m/>
    <n v="12"/>
    <x v="4"/>
    <s v="termite treatment"/>
    <m/>
  </r>
  <r>
    <x v="25"/>
    <x v="1071"/>
    <s v="Defects"/>
    <x v="1078"/>
    <x v="1801"/>
    <s v="C967"/>
    <x v="68"/>
    <s v="loose/twisted"/>
    <s v="hardware/king bolt loose."/>
    <x v="3"/>
    <x v="60"/>
    <s v="{loose}"/>
    <s v="(unknown)"/>
    <m/>
    <s v="timber PEC"/>
    <n v="1"/>
    <x v="4"/>
    <s v="tighten"/>
    <m/>
  </r>
  <r>
    <x v="27"/>
    <x v="1076"/>
    <s v="Defects"/>
    <x v="1084"/>
    <x v="1656"/>
    <m/>
    <x v="15"/>
    <s v="broken / damaged"/>
    <s v="corrosion of bolts / mounting hardware."/>
    <x v="3"/>
    <x v="64"/>
    <s v="{broken}"/>
    <s v="(corrosion)"/>
    <m/>
    <m/>
    <n v="5"/>
    <x v="4"/>
    <s v="tighten"/>
    <m/>
  </r>
  <r>
    <x v="27"/>
    <x v="1076"/>
    <s v="Defects"/>
    <x v="1084"/>
    <x v="1722"/>
    <m/>
    <x v="26"/>
    <s v="loose/twisted"/>
    <s v="hardware/king bolt loose."/>
    <x v="3"/>
    <x v="60"/>
    <s v="{loose}"/>
    <s v="(unknown)"/>
    <m/>
    <m/>
    <n v="3"/>
    <x v="4"/>
    <s v="tighten"/>
    <m/>
  </r>
  <r>
    <x v="28"/>
    <x v="1077"/>
    <s v="Defects"/>
    <x v="1085"/>
    <x v="1802"/>
    <m/>
    <x v="15"/>
    <s v="insufficient strength / size"/>
    <s v="additional clearance reqd."/>
    <x v="3"/>
    <x v="65"/>
    <s v="{out of spec}"/>
    <s v="(functional requirements)"/>
    <s v="disc"/>
    <m/>
    <n v="1"/>
    <x v="5"/>
    <s v="add disc"/>
    <m/>
  </r>
  <r>
    <x v="25"/>
    <x v="1078"/>
    <s v="Defects"/>
    <x v="1086"/>
    <x v="466"/>
    <s v="C000"/>
    <x v="2"/>
    <s v="cause (unknown / unlisted)"/>
    <s v="add note."/>
    <x v="3"/>
    <x v="60"/>
    <s v="{loose}"/>
    <s v="(unknown)"/>
    <m/>
    <m/>
    <n v="21"/>
    <x v="4"/>
    <s v="tighten"/>
    <m/>
  </r>
  <r>
    <x v="29"/>
    <x v="1079"/>
    <s v="Defects"/>
    <x v="1087"/>
    <x v="1803"/>
    <s v="B342"/>
    <x v="15"/>
    <s v="tracking"/>
    <s v="surface contamination."/>
    <x v="3"/>
    <x v="65"/>
    <s v="{tracking}"/>
    <s v="(surface contamination)"/>
    <m/>
    <m/>
    <n v="1"/>
    <x v="4"/>
    <s v="clean"/>
    <m/>
  </r>
  <r>
    <x v="28"/>
    <x v="1080"/>
    <s v="Defects"/>
    <x v="1088"/>
    <x v="1802"/>
    <m/>
    <x v="15"/>
    <s v="broken / damaged"/>
    <m/>
    <x v="3"/>
    <x v="66"/>
    <s v="{broken}"/>
    <s v="(unknown)"/>
    <m/>
    <m/>
    <n v="2"/>
    <x v="2"/>
    <m/>
    <m/>
  </r>
  <r>
    <x v="27"/>
    <x v="1076"/>
    <s v="Defects"/>
    <x v="1084"/>
    <x v="1720"/>
    <m/>
    <x v="15"/>
    <s v="broken / damaged"/>
    <m/>
    <x v="3"/>
    <x v="64"/>
    <s v="{loose}"/>
    <s v="(unknown)"/>
    <s v="pin"/>
    <m/>
    <n v="2"/>
    <x v="4"/>
    <s v="tighten"/>
    <m/>
  </r>
  <r>
    <x v="29"/>
    <x v="1079"/>
    <s v="Defects"/>
    <x v="1087"/>
    <x v="1804"/>
    <s v="B727"/>
    <x v="61"/>
    <s v="leaning"/>
    <s v="loose mounting."/>
    <x v="3"/>
    <x v="64"/>
    <s v="{loose}"/>
    <s v="(unknown)"/>
    <s v="pin"/>
    <m/>
    <n v="1"/>
    <x v="4"/>
    <s v="tighten"/>
    <m/>
  </r>
  <r>
    <x v="28"/>
    <x v="1081"/>
    <s v="Defects"/>
    <x v="1089"/>
    <x v="1802"/>
    <m/>
    <x v="15"/>
    <s v="broken / damaged"/>
    <m/>
    <x v="3"/>
    <x v="65"/>
    <s v="{broken}"/>
    <s v="(unknown)"/>
    <m/>
    <m/>
    <n v="3"/>
    <x v="2"/>
    <m/>
    <m/>
  </r>
  <r>
    <x v="28"/>
    <x v="1082"/>
    <s v="Defects"/>
    <x v="1090"/>
    <x v="1656"/>
    <m/>
    <x v="15"/>
    <s v="broken / damaged"/>
    <s v="corrosion of bolts / mounting hardware."/>
    <x v="3"/>
    <x v="64"/>
    <s v="{broken}"/>
    <s v="(corrosion)"/>
    <s v="pin"/>
    <m/>
    <n v="6"/>
    <x v="2"/>
    <m/>
    <m/>
  </r>
  <r>
    <x v="28"/>
    <x v="1083"/>
    <s v="Defects"/>
    <x v="1091"/>
    <x v="1656"/>
    <m/>
    <x v="15"/>
    <s v="broken / damaged"/>
    <s v="corrosion of bolts / mounting hardware."/>
    <x v="3"/>
    <x v="64"/>
    <s v="{broken}"/>
    <s v="(corrosion)"/>
    <s v="shackle"/>
    <m/>
    <n v="7"/>
    <x v="2"/>
    <m/>
    <m/>
  </r>
  <r>
    <x v="28"/>
    <x v="1084"/>
    <s v="Defects"/>
    <x v="1092"/>
    <x v="1802"/>
    <m/>
    <x v="15"/>
    <s v="broken / damaged"/>
    <m/>
    <x v="3"/>
    <x v="65"/>
    <s v="{broken}"/>
    <s v="(unknown)"/>
    <m/>
    <m/>
    <n v="4"/>
    <x v="2"/>
    <m/>
    <m/>
  </r>
  <r>
    <x v="28"/>
    <x v="1085"/>
    <s v="Defects"/>
    <x v="1093"/>
    <x v="1802"/>
    <m/>
    <x v="15"/>
    <s v="tracking"/>
    <s v="surface contamination."/>
    <x v="3"/>
    <x v="65"/>
    <s v="{tracking}"/>
    <s v="(surface contamination)"/>
    <m/>
    <m/>
    <n v="5"/>
    <x v="4"/>
    <s v="clean"/>
    <m/>
  </r>
  <r>
    <x v="29"/>
    <x v="1086"/>
    <s v="Defects"/>
    <x v="1094"/>
    <x v="1805"/>
    <s v="B124"/>
    <x v="69"/>
    <s v="broken / damaged"/>
    <s v="corrosion of bolts / mounting hardware."/>
    <x v="3"/>
    <x v="64"/>
    <s v="{broken}"/>
    <s v="(corrosion)"/>
    <s v="disc"/>
    <s v="glass"/>
    <n v="1"/>
    <x v="2"/>
    <m/>
    <m/>
  </r>
  <r>
    <x v="29"/>
    <x v="1086"/>
    <s v="Defects"/>
    <x v="1094"/>
    <x v="1806"/>
    <s v="B123"/>
    <x v="69"/>
    <s v="broken / damaged"/>
    <s v="wind / storm debris (non veg)."/>
    <x v="3"/>
    <x v="65"/>
    <s v="{broken}"/>
    <s v="(impact)"/>
    <s v="disc"/>
    <s v="glass"/>
    <n v="1"/>
    <x v="2"/>
    <m/>
    <m/>
  </r>
  <r>
    <x v="29"/>
    <x v="1086"/>
    <s v="Defects"/>
    <x v="1094"/>
    <x v="1807"/>
    <s v="B120"/>
    <x v="69"/>
    <s v="broken / damaged"/>
    <s v="vegetation fallen from outside corridor."/>
    <x v="3"/>
    <x v="65"/>
    <s v="{broken}"/>
    <s v="(impact)"/>
    <s v="disc"/>
    <s v="glass"/>
    <n v="1"/>
    <x v="2"/>
    <m/>
    <m/>
  </r>
  <r>
    <x v="29"/>
    <x v="1086"/>
    <s v="Defects"/>
    <x v="1094"/>
    <x v="1808"/>
    <s v="B121"/>
    <x v="69"/>
    <s v="broken / damaged"/>
    <s v="vegetation fallen from within corridor."/>
    <x v="3"/>
    <x v="65"/>
    <s v="{broken}"/>
    <s v="(impact)"/>
    <s v="disc"/>
    <s v="glass"/>
    <n v="1"/>
    <x v="2"/>
    <m/>
    <m/>
  </r>
  <r>
    <x v="29"/>
    <x v="1086"/>
    <s v="Defects"/>
    <x v="1094"/>
    <x v="1809"/>
    <s v="B117"/>
    <x v="69"/>
    <s v="broken / damaged"/>
    <s v="lightning."/>
    <x v="3"/>
    <x v="65"/>
    <s v="{broken}"/>
    <s v="(lightning strike)"/>
    <s v="disc"/>
    <s v="glass"/>
    <n v="1"/>
    <x v="2"/>
    <m/>
    <m/>
  </r>
  <r>
    <x v="29"/>
    <x v="1086"/>
    <s v="Defects"/>
    <x v="1094"/>
    <x v="1810"/>
    <s v="B118"/>
    <x v="69"/>
    <s v="broken / damaged"/>
    <s v="mechanical overload."/>
    <x v="3"/>
    <x v="65"/>
    <s v="{broken}"/>
    <s v="(related asset failure)"/>
    <s v="disc"/>
    <s v="glass"/>
    <n v="1"/>
    <x v="2"/>
    <m/>
    <m/>
  </r>
  <r>
    <x v="29"/>
    <x v="1086"/>
    <s v="Defects"/>
    <x v="1094"/>
    <x v="1811"/>
    <s v="B630"/>
    <x v="69"/>
    <s v="broken / damaged"/>
    <s v="unknown."/>
    <x v="3"/>
    <x v="65"/>
    <s v="{broken}"/>
    <s v="(unknown)"/>
    <s v="disc"/>
    <s v="glass"/>
    <n v="1"/>
    <x v="2"/>
    <m/>
    <m/>
  </r>
  <r>
    <x v="29"/>
    <x v="1086"/>
    <s v="Defects"/>
    <x v="1094"/>
    <x v="1812"/>
    <s v="B631"/>
    <x v="61"/>
    <s v="broken / damaged"/>
    <s v="unknown."/>
    <x v="3"/>
    <x v="65"/>
    <s v="{broken}"/>
    <s v="(unknown)"/>
    <s v="pin"/>
    <s v="glass"/>
    <n v="1"/>
    <x v="2"/>
    <m/>
    <m/>
  </r>
  <r>
    <x v="29"/>
    <x v="1086"/>
    <s v="Defects"/>
    <x v="1094"/>
    <x v="1813"/>
    <s v="B629"/>
    <x v="70"/>
    <s v="broken / damaged"/>
    <s v="unknown."/>
    <x v="3"/>
    <x v="65"/>
    <s v="{broken}"/>
    <s v="(unknown)"/>
    <s v="post"/>
    <s v="glass"/>
    <n v="1"/>
    <x v="2"/>
    <m/>
    <m/>
  </r>
  <r>
    <x v="29"/>
    <x v="1086"/>
    <s v="Defects"/>
    <x v="1094"/>
    <x v="1814"/>
    <s v="B632"/>
    <x v="71"/>
    <s v="broken / damaged"/>
    <s v="unknown."/>
    <x v="3"/>
    <x v="65"/>
    <s v="{broken}"/>
    <s v="(unknown)"/>
    <s v="shackle"/>
    <s v="glass"/>
    <n v="1"/>
    <x v="2"/>
    <m/>
    <m/>
  </r>
  <r>
    <x v="29"/>
    <x v="1086"/>
    <s v="Defects"/>
    <x v="1094"/>
    <x v="1815"/>
    <s v="B119"/>
    <x v="69"/>
    <s v="broken / damaged"/>
    <s v="vandalism."/>
    <x v="3"/>
    <x v="65"/>
    <s v="{broken}"/>
    <s v="(vandalism)"/>
    <s v="disc"/>
    <s v="glass"/>
    <n v="1"/>
    <x v="2"/>
    <m/>
    <m/>
  </r>
  <r>
    <x v="29"/>
    <x v="1086"/>
    <s v="Defects"/>
    <x v="1094"/>
    <x v="1816"/>
    <s v="B122"/>
    <x v="69"/>
    <s v="broken / damaged"/>
    <s v="wildlife."/>
    <x v="3"/>
    <x v="65"/>
    <s v="{broken}"/>
    <s v="(wildlife)"/>
    <s v="disc"/>
    <s v="glass"/>
    <n v="1"/>
    <x v="2"/>
    <m/>
    <m/>
  </r>
  <r>
    <x v="29"/>
    <x v="1086"/>
    <s v="Defects"/>
    <x v="1094"/>
    <x v="1817"/>
    <s v="B125"/>
    <x v="69"/>
    <s v="tracking"/>
    <s v="surface contamination."/>
    <x v="3"/>
    <x v="65"/>
    <s v="{tracking}"/>
    <s v="(surface contamination)"/>
    <s v="disc"/>
    <s v="glass"/>
    <n v="1"/>
    <x v="2"/>
    <m/>
    <m/>
  </r>
  <r>
    <x v="29"/>
    <x v="1086"/>
    <s v="Defects"/>
    <x v="1094"/>
    <x v="1818"/>
    <s v="B126"/>
    <x v="69"/>
    <s v="tracking"/>
    <s v="deterioration."/>
    <x v="3"/>
    <x v="65"/>
    <s v="{tracking}"/>
    <s v="(weathering)"/>
    <s v="disc"/>
    <s v="glass"/>
    <n v="1"/>
    <x v="2"/>
    <m/>
    <m/>
  </r>
  <r>
    <x v="29"/>
    <x v="1087"/>
    <s v="Defects"/>
    <x v="1095"/>
    <x v="1811"/>
    <s v="B630"/>
    <x v="69"/>
    <s v="broken / damaged"/>
    <s v="unknown."/>
    <x v="3"/>
    <x v="65"/>
    <s v="{broken}"/>
    <s v="(unknown)"/>
    <s v="disc"/>
    <s v="hard cyclo"/>
    <n v="2"/>
    <x v="2"/>
    <m/>
    <m/>
  </r>
  <r>
    <x v="29"/>
    <x v="1087"/>
    <s v="Defects"/>
    <x v="1095"/>
    <x v="1819"/>
    <s v="B114"/>
    <x v="70"/>
    <s v="broken / damaged"/>
    <s v="corrosion of bolts / mounting hardware."/>
    <x v="3"/>
    <x v="64"/>
    <s v="{broken}"/>
    <s v="(corrosion)"/>
    <s v="pin"/>
    <s v="hard cyclo"/>
    <n v="1"/>
    <x v="2"/>
    <m/>
    <m/>
  </r>
  <r>
    <x v="29"/>
    <x v="1087"/>
    <s v="Defects"/>
    <x v="1095"/>
    <x v="1820"/>
    <s v="B113"/>
    <x v="70"/>
    <s v="broken / damaged"/>
    <s v="wind / storm debris (non veg)."/>
    <x v="3"/>
    <x v="65"/>
    <s v="{broken}"/>
    <s v="(impact)"/>
    <s v="post"/>
    <s v="hard cyclo"/>
    <n v="1"/>
    <x v="2"/>
    <m/>
    <m/>
  </r>
  <r>
    <x v="29"/>
    <x v="1087"/>
    <s v="Defects"/>
    <x v="1095"/>
    <x v="1821"/>
    <s v="B110"/>
    <x v="70"/>
    <s v="broken / damaged"/>
    <s v="vegetation fallen from outside corridor."/>
    <x v="3"/>
    <x v="65"/>
    <s v="{broken}"/>
    <s v="(impact)"/>
    <s v="post"/>
    <s v="hard cyclo"/>
    <n v="1"/>
    <x v="2"/>
    <m/>
    <m/>
  </r>
  <r>
    <x v="29"/>
    <x v="1087"/>
    <s v="Defects"/>
    <x v="1095"/>
    <x v="1822"/>
    <s v="B111"/>
    <x v="70"/>
    <s v="broken / damaged"/>
    <s v="vegetation fallen from within corridor."/>
    <x v="3"/>
    <x v="65"/>
    <s v="{broken}"/>
    <s v="(impact)"/>
    <s v="post"/>
    <s v="hard cyclo"/>
    <n v="1"/>
    <x v="2"/>
    <m/>
    <m/>
  </r>
  <r>
    <x v="29"/>
    <x v="1087"/>
    <s v="Defects"/>
    <x v="1095"/>
    <x v="1823"/>
    <s v="B107"/>
    <x v="70"/>
    <s v="broken / damaged"/>
    <s v="lightning."/>
    <x v="3"/>
    <x v="65"/>
    <s v="{broken}"/>
    <s v="(lightning strike)"/>
    <s v="post"/>
    <s v="hard cyclo"/>
    <n v="1"/>
    <x v="2"/>
    <m/>
    <m/>
  </r>
  <r>
    <x v="29"/>
    <x v="1087"/>
    <s v="Defects"/>
    <x v="1095"/>
    <x v="1824"/>
    <s v="B108"/>
    <x v="70"/>
    <s v="broken / damaged"/>
    <s v="mechanical overload."/>
    <x v="3"/>
    <x v="65"/>
    <s v="{broken}"/>
    <s v="(related asset failure)"/>
    <s v="post"/>
    <s v="hard cyclo"/>
    <n v="1"/>
    <x v="2"/>
    <m/>
    <m/>
  </r>
  <r>
    <x v="29"/>
    <x v="1087"/>
    <s v="Defects"/>
    <x v="1095"/>
    <x v="1825"/>
    <s v="B634"/>
    <x v="72"/>
    <s v="broken / damaged"/>
    <s v="unknown."/>
    <x v="3"/>
    <x v="65"/>
    <s v="{broken}"/>
    <s v="(unknown)"/>
    <s v="long rod"/>
    <s v="hard cyclo"/>
    <n v="1"/>
    <x v="2"/>
    <m/>
    <m/>
  </r>
  <r>
    <x v="29"/>
    <x v="1087"/>
    <s v="Defects"/>
    <x v="1095"/>
    <x v="1812"/>
    <s v="B631"/>
    <x v="61"/>
    <s v="broken / damaged"/>
    <s v="unknown."/>
    <x v="3"/>
    <x v="65"/>
    <s v="{broken}"/>
    <s v="(unknown)"/>
    <s v="pin"/>
    <s v="hard cyclo"/>
    <n v="2"/>
    <x v="2"/>
    <m/>
    <m/>
  </r>
  <r>
    <x v="29"/>
    <x v="1087"/>
    <s v="Defects"/>
    <x v="1095"/>
    <x v="1813"/>
    <s v="B629"/>
    <x v="70"/>
    <s v="broken / damaged"/>
    <s v="unknown."/>
    <x v="3"/>
    <x v="65"/>
    <s v="{broken}"/>
    <s v="(unknown)"/>
    <s v="post"/>
    <s v="hard cyclo"/>
    <n v="2"/>
    <x v="2"/>
    <m/>
    <m/>
  </r>
  <r>
    <x v="29"/>
    <x v="1087"/>
    <s v="Defects"/>
    <x v="1095"/>
    <x v="1814"/>
    <s v="B632"/>
    <x v="71"/>
    <s v="broken / damaged"/>
    <s v="unknown."/>
    <x v="3"/>
    <x v="65"/>
    <s v="{broken}"/>
    <s v="(unknown)"/>
    <s v="shackle"/>
    <s v="hard cyclo"/>
    <n v="2"/>
    <x v="2"/>
    <m/>
    <m/>
  </r>
  <r>
    <x v="29"/>
    <x v="1087"/>
    <s v="Defects"/>
    <x v="1095"/>
    <x v="1826"/>
    <s v="B633"/>
    <x v="73"/>
    <s v="broken / damaged"/>
    <s v="unknown."/>
    <x v="3"/>
    <x v="65"/>
    <s v="{broken}"/>
    <s v="(unknown)"/>
    <s v="stand-off"/>
    <s v="hard cyclo"/>
    <n v="1"/>
    <x v="2"/>
    <m/>
    <m/>
  </r>
  <r>
    <x v="29"/>
    <x v="1088"/>
    <s v="Defects"/>
    <x v="1096"/>
    <x v="1811"/>
    <s v="B630"/>
    <x v="69"/>
    <s v="broken / damaged"/>
    <s v="unknown."/>
    <x v="3"/>
    <x v="65"/>
    <s v="{broken}"/>
    <s v="(unknown)"/>
    <s v="disc"/>
    <s v="porcelain"/>
    <n v="3"/>
    <x v="2"/>
    <m/>
    <m/>
  </r>
  <r>
    <x v="29"/>
    <x v="1087"/>
    <s v="Defects"/>
    <x v="1095"/>
    <x v="1827"/>
    <s v="B109"/>
    <x v="70"/>
    <s v="broken / damaged"/>
    <s v="vandalism."/>
    <x v="3"/>
    <x v="65"/>
    <s v="{broken}"/>
    <s v="(vandalism)"/>
    <s v="post"/>
    <s v="hard cyclo"/>
    <n v="1"/>
    <x v="2"/>
    <m/>
    <m/>
  </r>
  <r>
    <x v="29"/>
    <x v="1087"/>
    <s v="Defects"/>
    <x v="1095"/>
    <x v="1828"/>
    <s v="B112"/>
    <x v="70"/>
    <s v="broken / damaged"/>
    <s v="wildlife."/>
    <x v="3"/>
    <x v="65"/>
    <s v="{broken}"/>
    <s v="(wildlife)"/>
    <s v="post"/>
    <s v="hard cyclo"/>
    <n v="1"/>
    <x v="2"/>
    <m/>
    <m/>
  </r>
  <r>
    <x v="29"/>
    <x v="1087"/>
    <s v="Defects"/>
    <x v="1095"/>
    <x v="1829"/>
    <s v="B115"/>
    <x v="70"/>
    <s v="tracking"/>
    <s v="surface contamination."/>
    <x v="3"/>
    <x v="65"/>
    <s v="{tracking}"/>
    <s v="(surface contamination)"/>
    <s v="post"/>
    <s v="hard cyclo"/>
    <n v="1"/>
    <x v="2"/>
    <m/>
    <m/>
  </r>
  <r>
    <x v="29"/>
    <x v="1087"/>
    <s v="Defects"/>
    <x v="1095"/>
    <x v="1830"/>
    <s v="B116"/>
    <x v="70"/>
    <s v="tracking"/>
    <s v="deterioration."/>
    <x v="3"/>
    <x v="65"/>
    <s v="{tracking}"/>
    <s v="(weathering)"/>
    <s v="post"/>
    <s v="hard cyclo"/>
    <n v="1"/>
    <x v="2"/>
    <m/>
    <m/>
  </r>
  <r>
    <x v="29"/>
    <x v="1088"/>
    <s v="Defects"/>
    <x v="1096"/>
    <x v="1825"/>
    <s v="B634"/>
    <x v="72"/>
    <s v="broken / damaged"/>
    <s v="unknown."/>
    <x v="3"/>
    <x v="65"/>
    <s v="{broken}"/>
    <s v="(unknown)"/>
    <s v="long rod"/>
    <s v="porcelain"/>
    <n v="2"/>
    <x v="2"/>
    <m/>
    <m/>
  </r>
  <r>
    <x v="29"/>
    <x v="1088"/>
    <s v="Defects"/>
    <x v="1096"/>
    <x v="1805"/>
    <s v="B124"/>
    <x v="69"/>
    <s v="broken / damaged"/>
    <s v="corrosion of bolts / mounting hardware."/>
    <x v="3"/>
    <x v="64"/>
    <s v="{broken}"/>
    <s v="(corrosion)"/>
    <s v="disc"/>
    <s v="porcelain"/>
    <n v="2"/>
    <x v="2"/>
    <m/>
    <m/>
  </r>
  <r>
    <x v="29"/>
    <x v="1088"/>
    <s v="Defects"/>
    <x v="1096"/>
    <x v="1831"/>
    <s v="B134"/>
    <x v="61"/>
    <s v="broken / damaged"/>
    <s v="corrosion of bolts / mounting hardware."/>
    <x v="3"/>
    <x v="64"/>
    <s v="{broken}"/>
    <s v="(corrosion)"/>
    <s v="pin"/>
    <s v="porcelain"/>
    <n v="1"/>
    <x v="2"/>
    <m/>
    <m/>
  </r>
  <r>
    <x v="29"/>
    <x v="1088"/>
    <s v="Defects"/>
    <x v="1096"/>
    <x v="1819"/>
    <s v="B114"/>
    <x v="70"/>
    <s v="broken / damaged"/>
    <s v="corrosion of bolts / mounting hardware."/>
    <x v="3"/>
    <x v="64"/>
    <s v="{broken}"/>
    <s v="(corrosion)"/>
    <s v="post"/>
    <s v="porcelain"/>
    <n v="2"/>
    <x v="2"/>
    <m/>
    <m/>
  </r>
  <r>
    <x v="29"/>
    <x v="1088"/>
    <s v="Defects"/>
    <x v="1096"/>
    <x v="1832"/>
    <s v="B144"/>
    <x v="71"/>
    <s v="broken / damaged"/>
    <s v="corrosion of bolts / mounting hardware."/>
    <x v="3"/>
    <x v="64"/>
    <s v="{broken}"/>
    <s v="(corrosion)"/>
    <s v="shackle"/>
    <s v="porcelain"/>
    <n v="1"/>
    <x v="2"/>
    <m/>
    <m/>
  </r>
  <r>
    <x v="29"/>
    <x v="1088"/>
    <s v="Defects"/>
    <x v="1096"/>
    <x v="1833"/>
    <s v="B154"/>
    <x v="73"/>
    <s v="broken / damaged"/>
    <s v="corrosion of bolts / mounting hardware."/>
    <x v="3"/>
    <x v="64"/>
    <s v="{broken}"/>
    <s v="(corrosion)"/>
    <s v="stand-off"/>
    <s v="porcelain"/>
    <n v="1"/>
    <x v="2"/>
    <m/>
    <m/>
  </r>
  <r>
    <x v="29"/>
    <x v="1088"/>
    <s v="Defects"/>
    <x v="1096"/>
    <x v="1806"/>
    <s v="B123"/>
    <x v="69"/>
    <s v="broken / damaged"/>
    <s v="wind / storm debris (non veg)."/>
    <x v="3"/>
    <x v="65"/>
    <s v="{broken}"/>
    <s v="(impact)"/>
    <s v="disc"/>
    <s v="porcelain"/>
    <n v="2"/>
    <x v="2"/>
    <m/>
    <m/>
  </r>
  <r>
    <x v="29"/>
    <x v="1088"/>
    <s v="Defects"/>
    <x v="1096"/>
    <x v="1807"/>
    <s v="B120"/>
    <x v="69"/>
    <s v="broken / damaged"/>
    <s v="vegetation fallen from outside corridor."/>
    <x v="3"/>
    <x v="65"/>
    <s v="{broken}"/>
    <s v="(impact)"/>
    <s v="disc"/>
    <s v="porcelain"/>
    <n v="2"/>
    <x v="2"/>
    <m/>
    <m/>
  </r>
  <r>
    <x v="29"/>
    <x v="1088"/>
    <s v="Defects"/>
    <x v="1096"/>
    <x v="1808"/>
    <s v="B121"/>
    <x v="69"/>
    <s v="broken / damaged"/>
    <s v="vegetation fallen from within corridor."/>
    <x v="3"/>
    <x v="65"/>
    <s v="{broken}"/>
    <s v="(impact)"/>
    <s v="disc"/>
    <s v="porcelain"/>
    <n v="2"/>
    <x v="2"/>
    <m/>
    <m/>
  </r>
  <r>
    <x v="29"/>
    <x v="1088"/>
    <s v="Defects"/>
    <x v="1096"/>
    <x v="1834"/>
    <s v="B133"/>
    <x v="61"/>
    <s v="broken / damaged"/>
    <s v="wind / storm debris (non veg)."/>
    <x v="3"/>
    <x v="65"/>
    <s v="{broken}"/>
    <s v="(impact)"/>
    <s v="pin"/>
    <s v="porcelain"/>
    <n v="1"/>
    <x v="2"/>
    <m/>
    <m/>
  </r>
  <r>
    <x v="29"/>
    <x v="1088"/>
    <s v="Defects"/>
    <x v="1096"/>
    <x v="1835"/>
    <s v="B130"/>
    <x v="61"/>
    <s v="broken / damaged"/>
    <s v="vegetation fallen from outside corridor."/>
    <x v="3"/>
    <x v="65"/>
    <s v="{broken}"/>
    <s v="(impact)"/>
    <s v="pin"/>
    <s v="porcelain"/>
    <n v="1"/>
    <x v="2"/>
    <m/>
    <m/>
  </r>
  <r>
    <x v="29"/>
    <x v="1088"/>
    <s v="Defects"/>
    <x v="1096"/>
    <x v="1836"/>
    <s v="B131"/>
    <x v="61"/>
    <s v="broken / damaged"/>
    <s v="vegetation fallen from within corridor."/>
    <x v="3"/>
    <x v="65"/>
    <s v="{broken}"/>
    <s v="(impact)"/>
    <s v="pin"/>
    <s v="porcelain"/>
    <n v="1"/>
    <x v="2"/>
    <m/>
    <m/>
  </r>
  <r>
    <x v="29"/>
    <x v="1088"/>
    <s v="Defects"/>
    <x v="1096"/>
    <x v="1820"/>
    <s v="B113"/>
    <x v="70"/>
    <s v="broken / damaged"/>
    <s v="wind / storm debris (non veg)."/>
    <x v="3"/>
    <x v="65"/>
    <s v="{broken}"/>
    <s v="(impact)"/>
    <s v="post"/>
    <s v="porcelain"/>
    <n v="2"/>
    <x v="2"/>
    <m/>
    <m/>
  </r>
  <r>
    <x v="29"/>
    <x v="1088"/>
    <s v="Defects"/>
    <x v="1096"/>
    <x v="1821"/>
    <s v="B110"/>
    <x v="70"/>
    <s v="broken / damaged"/>
    <s v="vegetation fallen from outside corridor."/>
    <x v="3"/>
    <x v="65"/>
    <s v="{broken}"/>
    <s v="(impact)"/>
    <s v="post"/>
    <s v="porcelain"/>
    <n v="2"/>
    <x v="2"/>
    <m/>
    <m/>
  </r>
  <r>
    <x v="29"/>
    <x v="1088"/>
    <s v="Defects"/>
    <x v="1096"/>
    <x v="1822"/>
    <s v="B111"/>
    <x v="70"/>
    <s v="broken / damaged"/>
    <s v="vegetation fallen from within corridor."/>
    <x v="3"/>
    <x v="65"/>
    <s v="{broken}"/>
    <s v="(impact)"/>
    <s v="post"/>
    <s v="porcelain"/>
    <n v="2"/>
    <x v="2"/>
    <m/>
    <m/>
  </r>
  <r>
    <x v="29"/>
    <x v="1088"/>
    <s v="Defects"/>
    <x v="1096"/>
    <x v="1837"/>
    <s v="B143"/>
    <x v="71"/>
    <s v="broken / damaged"/>
    <s v="wind / storm debris (non veg)."/>
    <x v="3"/>
    <x v="65"/>
    <s v="{broken}"/>
    <s v="(impact)"/>
    <s v="shackle"/>
    <s v="porcelain"/>
    <n v="1"/>
    <x v="2"/>
    <m/>
    <m/>
  </r>
  <r>
    <x v="29"/>
    <x v="1088"/>
    <s v="Defects"/>
    <x v="1096"/>
    <x v="1838"/>
    <s v="B140"/>
    <x v="71"/>
    <s v="broken / damaged"/>
    <s v="vegetation fallen from outside corridor."/>
    <x v="3"/>
    <x v="65"/>
    <s v="{broken}"/>
    <s v="(impact)"/>
    <s v="shackle"/>
    <s v="porcelain"/>
    <n v="1"/>
    <x v="2"/>
    <m/>
    <m/>
  </r>
  <r>
    <x v="29"/>
    <x v="1088"/>
    <s v="Defects"/>
    <x v="1096"/>
    <x v="1839"/>
    <s v="B141"/>
    <x v="71"/>
    <s v="broken / damaged"/>
    <s v="vegetation fallen from within corridor."/>
    <x v="3"/>
    <x v="65"/>
    <s v="{broken}"/>
    <s v="(impact)"/>
    <s v="shackle"/>
    <s v="porcelain"/>
    <n v="1"/>
    <x v="2"/>
    <m/>
    <m/>
  </r>
  <r>
    <x v="29"/>
    <x v="1088"/>
    <s v="Defects"/>
    <x v="1096"/>
    <x v="1840"/>
    <s v="B153"/>
    <x v="73"/>
    <s v="broken / damaged"/>
    <s v="wind / storm debris (non veg)."/>
    <x v="3"/>
    <x v="65"/>
    <s v="{broken}"/>
    <s v="(impact)"/>
    <s v="stand-off"/>
    <s v="porcelain"/>
    <n v="1"/>
    <x v="2"/>
    <m/>
    <m/>
  </r>
  <r>
    <x v="29"/>
    <x v="1088"/>
    <s v="Defects"/>
    <x v="1096"/>
    <x v="1841"/>
    <s v="B150"/>
    <x v="73"/>
    <s v="broken / damaged"/>
    <s v="vegetation fallen from outside corridor."/>
    <x v="3"/>
    <x v="65"/>
    <s v="{broken}"/>
    <s v="(impact)"/>
    <s v="stand-off"/>
    <s v="porcelain"/>
    <n v="1"/>
    <x v="2"/>
    <m/>
    <m/>
  </r>
  <r>
    <x v="29"/>
    <x v="1088"/>
    <s v="Defects"/>
    <x v="1096"/>
    <x v="1842"/>
    <s v="B151"/>
    <x v="73"/>
    <s v="broken / damaged"/>
    <s v="vegetation fallen from within corridor."/>
    <x v="3"/>
    <x v="65"/>
    <s v="{broken}"/>
    <s v="(impact)"/>
    <s v="stand-off"/>
    <s v="porcelain"/>
    <n v="1"/>
    <x v="2"/>
    <m/>
    <m/>
  </r>
  <r>
    <x v="29"/>
    <x v="1088"/>
    <s v="Defects"/>
    <x v="1096"/>
    <x v="1809"/>
    <s v="B117"/>
    <x v="69"/>
    <s v="broken / damaged"/>
    <s v="lightning."/>
    <x v="3"/>
    <x v="65"/>
    <s v="{broken}"/>
    <s v="(lightning strike)"/>
    <s v="disc"/>
    <s v="porcelain"/>
    <n v="2"/>
    <x v="2"/>
    <m/>
    <m/>
  </r>
  <r>
    <x v="29"/>
    <x v="1088"/>
    <s v="Defects"/>
    <x v="1096"/>
    <x v="1843"/>
    <s v="B127"/>
    <x v="61"/>
    <s v="broken / damaged"/>
    <s v="lightning."/>
    <x v="3"/>
    <x v="65"/>
    <s v="{broken}"/>
    <s v="(lightning strike)"/>
    <s v="pin"/>
    <s v="porcelain"/>
    <n v="1"/>
    <x v="2"/>
    <m/>
    <m/>
  </r>
  <r>
    <x v="29"/>
    <x v="1088"/>
    <s v="Defects"/>
    <x v="1096"/>
    <x v="1823"/>
    <s v="B107"/>
    <x v="70"/>
    <s v="broken / damaged"/>
    <s v="lightning."/>
    <x v="3"/>
    <x v="65"/>
    <s v="{broken}"/>
    <s v="(lightning strike)"/>
    <s v="post"/>
    <s v="porcelain"/>
    <n v="2"/>
    <x v="2"/>
    <m/>
    <m/>
  </r>
  <r>
    <x v="29"/>
    <x v="1088"/>
    <s v="Defects"/>
    <x v="1096"/>
    <x v="1844"/>
    <s v="B137"/>
    <x v="71"/>
    <s v="broken / damaged"/>
    <s v="lightning."/>
    <x v="3"/>
    <x v="65"/>
    <s v="{broken}"/>
    <s v="(lightning strike)"/>
    <s v="shackle"/>
    <s v="porcelain"/>
    <n v="1"/>
    <x v="2"/>
    <m/>
    <m/>
  </r>
  <r>
    <x v="29"/>
    <x v="1088"/>
    <s v="Defects"/>
    <x v="1096"/>
    <x v="1845"/>
    <s v="B147"/>
    <x v="73"/>
    <s v="broken / damaged"/>
    <s v="lightning."/>
    <x v="3"/>
    <x v="65"/>
    <s v="{broken}"/>
    <s v="(lightning strike)"/>
    <s v="stand-off"/>
    <s v="porcelain"/>
    <n v="1"/>
    <x v="2"/>
    <m/>
    <m/>
  </r>
  <r>
    <x v="29"/>
    <x v="1088"/>
    <s v="Defects"/>
    <x v="1096"/>
    <x v="1810"/>
    <s v="B118"/>
    <x v="69"/>
    <s v="broken / damaged"/>
    <s v="mechanical overload."/>
    <x v="3"/>
    <x v="65"/>
    <s v="{broken}"/>
    <s v="(related asset failure)"/>
    <s v="disc"/>
    <s v="porcelain"/>
    <n v="2"/>
    <x v="2"/>
    <m/>
    <m/>
  </r>
  <r>
    <x v="29"/>
    <x v="1088"/>
    <s v="Defects"/>
    <x v="1096"/>
    <x v="1846"/>
    <s v="B128"/>
    <x v="61"/>
    <s v="broken / damaged"/>
    <s v="mechanical overload."/>
    <x v="3"/>
    <x v="65"/>
    <s v="{broken}"/>
    <s v="(related asset failure)"/>
    <s v="pin"/>
    <s v="porcelain"/>
    <n v="1"/>
    <x v="2"/>
    <m/>
    <m/>
  </r>
  <r>
    <x v="29"/>
    <x v="1088"/>
    <s v="Defects"/>
    <x v="1096"/>
    <x v="1824"/>
    <s v="B108"/>
    <x v="70"/>
    <s v="broken / damaged"/>
    <s v="mechanical overload."/>
    <x v="3"/>
    <x v="65"/>
    <s v="{broken}"/>
    <s v="(related asset failure)"/>
    <s v="post"/>
    <s v="porcelain"/>
    <n v="2"/>
    <x v="2"/>
    <m/>
    <m/>
  </r>
  <r>
    <x v="29"/>
    <x v="1088"/>
    <s v="Defects"/>
    <x v="1096"/>
    <x v="1847"/>
    <s v="B138"/>
    <x v="71"/>
    <s v="broken / damaged"/>
    <s v="mechanical overload."/>
    <x v="3"/>
    <x v="65"/>
    <s v="{broken}"/>
    <s v="(related asset failure)"/>
    <s v="shackle"/>
    <s v="porcelain"/>
    <n v="1"/>
    <x v="2"/>
    <m/>
    <m/>
  </r>
  <r>
    <x v="29"/>
    <x v="1088"/>
    <s v="Defects"/>
    <x v="1096"/>
    <x v="1848"/>
    <s v="B148"/>
    <x v="73"/>
    <s v="broken / damaged"/>
    <s v="mechanical overload."/>
    <x v="3"/>
    <x v="65"/>
    <s v="{broken}"/>
    <s v="(related asset failure)"/>
    <s v="stand-off"/>
    <s v="porcelain"/>
    <n v="1"/>
    <x v="2"/>
    <m/>
    <m/>
  </r>
  <r>
    <x v="29"/>
    <x v="1088"/>
    <s v="Defects"/>
    <x v="1096"/>
    <x v="1812"/>
    <s v="B631"/>
    <x v="61"/>
    <s v="broken / damaged"/>
    <s v="unknown."/>
    <x v="3"/>
    <x v="65"/>
    <s v="{broken}"/>
    <s v="(unknown)"/>
    <s v="pin"/>
    <s v="porcelain"/>
    <n v="3"/>
    <x v="2"/>
    <m/>
    <m/>
  </r>
  <r>
    <x v="29"/>
    <x v="1088"/>
    <s v="Defects"/>
    <x v="1096"/>
    <x v="1813"/>
    <s v="B629"/>
    <x v="70"/>
    <s v="broken / damaged"/>
    <s v="unknown."/>
    <x v="3"/>
    <x v="65"/>
    <s v="{broken}"/>
    <s v="(unknown)"/>
    <s v="post"/>
    <s v="porcelain"/>
    <n v="3"/>
    <x v="2"/>
    <m/>
    <m/>
  </r>
  <r>
    <x v="29"/>
    <x v="1088"/>
    <s v="Defects"/>
    <x v="1096"/>
    <x v="1814"/>
    <s v="B632"/>
    <x v="71"/>
    <s v="broken / damaged"/>
    <s v="unknown."/>
    <x v="3"/>
    <x v="65"/>
    <s v="{broken}"/>
    <s v="(unknown)"/>
    <s v="shackle"/>
    <s v="porcelain"/>
    <n v="3"/>
    <x v="2"/>
    <m/>
    <m/>
  </r>
  <r>
    <x v="29"/>
    <x v="1088"/>
    <s v="Defects"/>
    <x v="1096"/>
    <x v="1826"/>
    <s v="B633"/>
    <x v="73"/>
    <s v="broken / damaged"/>
    <s v="unknown."/>
    <x v="3"/>
    <x v="65"/>
    <s v="{broken}"/>
    <s v="(unknown)"/>
    <s v="stand-off"/>
    <s v="porcelain"/>
    <n v="2"/>
    <x v="2"/>
    <m/>
    <m/>
  </r>
  <r>
    <x v="29"/>
    <x v="1089"/>
    <s v="Defects"/>
    <x v="1097"/>
    <x v="1811"/>
    <s v="B630"/>
    <x v="69"/>
    <s v="broken / damaged"/>
    <s v="unknown."/>
    <x v="3"/>
    <x v="65"/>
    <s v="{broken}"/>
    <s v="(unknown)"/>
    <s v="disc"/>
    <s v="soft polymer"/>
    <n v="4"/>
    <x v="2"/>
    <m/>
    <m/>
  </r>
  <r>
    <x v="29"/>
    <x v="1089"/>
    <s v="Defects"/>
    <x v="1097"/>
    <x v="1825"/>
    <s v="B634"/>
    <x v="72"/>
    <s v="broken / damaged"/>
    <s v="unknown."/>
    <x v="3"/>
    <x v="65"/>
    <s v="{broken}"/>
    <s v="(unknown)"/>
    <s v="long rod"/>
    <s v="soft polymer"/>
    <n v="3"/>
    <x v="2"/>
    <m/>
    <m/>
  </r>
  <r>
    <x v="29"/>
    <x v="1088"/>
    <s v="Defects"/>
    <x v="1096"/>
    <x v="1815"/>
    <s v="B119"/>
    <x v="69"/>
    <s v="broken / damaged"/>
    <s v="vandalism."/>
    <x v="3"/>
    <x v="65"/>
    <s v="{broken}"/>
    <s v="(vandalism)"/>
    <s v="disc"/>
    <s v="porcelain"/>
    <n v="2"/>
    <x v="2"/>
    <m/>
    <m/>
  </r>
  <r>
    <x v="29"/>
    <x v="1088"/>
    <s v="Defects"/>
    <x v="1096"/>
    <x v="1849"/>
    <s v="B129"/>
    <x v="61"/>
    <s v="broken / damaged"/>
    <s v="vandalism."/>
    <x v="3"/>
    <x v="65"/>
    <s v="{broken}"/>
    <s v="(vandalism)"/>
    <s v="pin"/>
    <s v="porcelain"/>
    <n v="1"/>
    <x v="2"/>
    <m/>
    <m/>
  </r>
  <r>
    <x v="29"/>
    <x v="1088"/>
    <s v="Defects"/>
    <x v="1096"/>
    <x v="1827"/>
    <s v="B109"/>
    <x v="70"/>
    <s v="broken / damaged"/>
    <s v="vandalism."/>
    <x v="3"/>
    <x v="65"/>
    <s v="{broken}"/>
    <s v="(vandalism)"/>
    <s v="post"/>
    <s v="porcelain"/>
    <n v="2"/>
    <x v="2"/>
    <m/>
    <m/>
  </r>
  <r>
    <x v="29"/>
    <x v="1088"/>
    <s v="Defects"/>
    <x v="1096"/>
    <x v="1850"/>
    <s v="B139"/>
    <x v="71"/>
    <s v="broken / damaged"/>
    <s v="vandalism."/>
    <x v="3"/>
    <x v="65"/>
    <s v="{broken}"/>
    <s v="(vandalism)"/>
    <s v="shackle"/>
    <s v="porcelain"/>
    <n v="1"/>
    <x v="2"/>
    <m/>
    <m/>
  </r>
  <r>
    <x v="29"/>
    <x v="1088"/>
    <s v="Defects"/>
    <x v="1096"/>
    <x v="1851"/>
    <s v="B149"/>
    <x v="73"/>
    <s v="broken / damaged"/>
    <s v="vandalism."/>
    <x v="3"/>
    <x v="65"/>
    <s v="{broken}"/>
    <s v="(vandalism)"/>
    <s v="stand-off"/>
    <s v="porcelain"/>
    <n v="1"/>
    <x v="2"/>
    <m/>
    <m/>
  </r>
  <r>
    <x v="29"/>
    <x v="1088"/>
    <s v="Defects"/>
    <x v="1096"/>
    <x v="1816"/>
    <s v="B122"/>
    <x v="69"/>
    <s v="broken / damaged"/>
    <s v="wildlife."/>
    <x v="3"/>
    <x v="65"/>
    <s v="{broken}"/>
    <s v="(wildlife)"/>
    <s v="disc"/>
    <s v="porcelain"/>
    <n v="2"/>
    <x v="2"/>
    <m/>
    <m/>
  </r>
  <r>
    <x v="29"/>
    <x v="1088"/>
    <s v="Defects"/>
    <x v="1096"/>
    <x v="1852"/>
    <s v="B132"/>
    <x v="61"/>
    <s v="broken / damaged"/>
    <s v="wildlife."/>
    <x v="3"/>
    <x v="65"/>
    <s v="{broken}"/>
    <s v="(wildlife)"/>
    <s v="pin"/>
    <s v="porcelain"/>
    <n v="1"/>
    <x v="2"/>
    <m/>
    <m/>
  </r>
  <r>
    <x v="29"/>
    <x v="1088"/>
    <s v="Defects"/>
    <x v="1096"/>
    <x v="1828"/>
    <s v="B112"/>
    <x v="70"/>
    <s v="broken / damaged"/>
    <s v="wildlife."/>
    <x v="3"/>
    <x v="65"/>
    <s v="{broken}"/>
    <s v="(wildlife)"/>
    <s v="post"/>
    <s v="porcelain"/>
    <n v="2"/>
    <x v="2"/>
    <m/>
    <m/>
  </r>
  <r>
    <x v="29"/>
    <x v="1088"/>
    <s v="Defects"/>
    <x v="1096"/>
    <x v="1853"/>
    <s v="B142"/>
    <x v="71"/>
    <s v="broken / damaged"/>
    <s v="wildlife."/>
    <x v="3"/>
    <x v="65"/>
    <s v="{broken}"/>
    <s v="(wildlife)"/>
    <s v="shackle"/>
    <s v="porcelain"/>
    <n v="1"/>
    <x v="2"/>
    <m/>
    <m/>
  </r>
  <r>
    <x v="29"/>
    <x v="1088"/>
    <s v="Defects"/>
    <x v="1096"/>
    <x v="1854"/>
    <s v="B152"/>
    <x v="73"/>
    <s v="broken / damaged"/>
    <s v="wildlife."/>
    <x v="3"/>
    <x v="65"/>
    <s v="{broken}"/>
    <s v="(wildlife)"/>
    <s v="stand-off"/>
    <s v="porcelain"/>
    <n v="1"/>
    <x v="2"/>
    <m/>
    <m/>
  </r>
  <r>
    <x v="29"/>
    <x v="1088"/>
    <s v="Defects"/>
    <x v="1096"/>
    <x v="1855"/>
    <s v="B854"/>
    <x v="61"/>
    <s v="porcelain on steel crossarm"/>
    <s v="previous design standard."/>
    <x v="3"/>
    <x v="65"/>
    <s v="{out of spec}"/>
    <s v="(related asset failure)"/>
    <s v="pin"/>
    <s v="porcelain"/>
    <n v="1"/>
    <x v="2"/>
    <m/>
    <m/>
  </r>
  <r>
    <x v="29"/>
    <x v="1088"/>
    <s v="Defects"/>
    <x v="1096"/>
    <x v="1817"/>
    <s v="B125"/>
    <x v="69"/>
    <s v="tracking"/>
    <s v="surface contamination."/>
    <x v="3"/>
    <x v="65"/>
    <s v="{tracking}"/>
    <s v="(surface contamination)"/>
    <s v="disc"/>
    <s v="porcelain"/>
    <n v="2"/>
    <x v="2"/>
    <m/>
    <m/>
  </r>
  <r>
    <x v="29"/>
    <x v="1088"/>
    <s v="Defects"/>
    <x v="1096"/>
    <x v="1856"/>
    <s v="B135"/>
    <x v="61"/>
    <s v="tracking"/>
    <s v="surface contamination."/>
    <x v="3"/>
    <x v="65"/>
    <s v="{tracking}"/>
    <s v="(surface contamination)"/>
    <s v="pin"/>
    <s v="porcelain"/>
    <n v="1"/>
    <x v="2"/>
    <m/>
    <m/>
  </r>
  <r>
    <x v="29"/>
    <x v="1088"/>
    <s v="Defects"/>
    <x v="1096"/>
    <x v="1829"/>
    <s v="B115"/>
    <x v="70"/>
    <s v="tracking"/>
    <s v="surface contamination."/>
    <x v="3"/>
    <x v="65"/>
    <s v="{tracking}"/>
    <s v="(surface contamination)"/>
    <s v="post"/>
    <s v="porcelain"/>
    <n v="2"/>
    <x v="2"/>
    <m/>
    <m/>
  </r>
  <r>
    <x v="29"/>
    <x v="1088"/>
    <s v="Defects"/>
    <x v="1096"/>
    <x v="1857"/>
    <s v="B145"/>
    <x v="71"/>
    <s v="tracking"/>
    <s v="surface contamination."/>
    <x v="3"/>
    <x v="65"/>
    <s v="{tracking}"/>
    <s v="(surface contamination)"/>
    <s v="shackle"/>
    <s v="porcelain"/>
    <n v="1"/>
    <x v="2"/>
    <m/>
    <m/>
  </r>
  <r>
    <x v="29"/>
    <x v="1088"/>
    <s v="Defects"/>
    <x v="1096"/>
    <x v="1858"/>
    <s v="B155"/>
    <x v="73"/>
    <s v="tracking"/>
    <s v="surface contamination."/>
    <x v="3"/>
    <x v="65"/>
    <s v="{tracking}"/>
    <s v="(surface contamination)"/>
    <s v="stand-off"/>
    <s v="porcelain"/>
    <n v="1"/>
    <x v="2"/>
    <m/>
    <m/>
  </r>
  <r>
    <x v="29"/>
    <x v="1088"/>
    <s v="Defects"/>
    <x v="1096"/>
    <x v="1818"/>
    <s v="B126"/>
    <x v="69"/>
    <s v="tracking"/>
    <s v="deterioration."/>
    <x v="3"/>
    <x v="65"/>
    <s v="{tracking}"/>
    <s v="(weathering)"/>
    <s v="disc"/>
    <s v="porcelain"/>
    <n v="2"/>
    <x v="2"/>
    <m/>
    <m/>
  </r>
  <r>
    <x v="29"/>
    <x v="1088"/>
    <s v="Defects"/>
    <x v="1096"/>
    <x v="1859"/>
    <s v="B136"/>
    <x v="61"/>
    <s v="tracking"/>
    <s v="deterioration."/>
    <x v="3"/>
    <x v="65"/>
    <s v="{tracking}"/>
    <s v="(weathering)"/>
    <s v="pin"/>
    <s v="porcelain"/>
    <n v="1"/>
    <x v="2"/>
    <m/>
    <m/>
  </r>
  <r>
    <x v="29"/>
    <x v="1088"/>
    <s v="Defects"/>
    <x v="1096"/>
    <x v="1830"/>
    <s v="B116"/>
    <x v="70"/>
    <s v="tracking"/>
    <s v="deterioration."/>
    <x v="3"/>
    <x v="65"/>
    <s v="{tracking}"/>
    <s v="(weathering)"/>
    <s v="post"/>
    <s v="porcelain"/>
    <n v="2"/>
    <x v="2"/>
    <m/>
    <m/>
  </r>
  <r>
    <x v="29"/>
    <x v="1088"/>
    <s v="Defects"/>
    <x v="1096"/>
    <x v="1860"/>
    <s v="B146"/>
    <x v="71"/>
    <s v="tracking"/>
    <s v="deterioration."/>
    <x v="3"/>
    <x v="65"/>
    <s v="{tracking}"/>
    <s v="(weathering)"/>
    <s v="shackle"/>
    <s v="porcelain"/>
    <n v="1"/>
    <x v="2"/>
    <m/>
    <m/>
  </r>
  <r>
    <x v="29"/>
    <x v="1088"/>
    <s v="Defects"/>
    <x v="1096"/>
    <x v="1861"/>
    <s v="B156"/>
    <x v="73"/>
    <s v="tracking"/>
    <s v="deterioration."/>
    <x v="3"/>
    <x v="65"/>
    <s v="{tracking}"/>
    <s v="(weathering)"/>
    <s v="stand-off"/>
    <s v="porcelain"/>
    <n v="1"/>
    <x v="2"/>
    <m/>
    <m/>
  </r>
  <r>
    <x v="29"/>
    <x v="1089"/>
    <s v="Defects"/>
    <x v="1097"/>
    <x v="1812"/>
    <s v="B631"/>
    <x v="61"/>
    <s v="broken / damaged"/>
    <s v="unknown."/>
    <x v="3"/>
    <x v="65"/>
    <s v="{broken}"/>
    <s v="(unknown)"/>
    <s v="pin"/>
    <s v="soft polymer"/>
    <n v="4"/>
    <x v="2"/>
    <m/>
    <m/>
  </r>
  <r>
    <x v="29"/>
    <x v="1089"/>
    <s v="Defects"/>
    <x v="1097"/>
    <x v="1862"/>
    <s v="B164"/>
    <x v="72"/>
    <s v="broken / damaged"/>
    <s v="corrosion of bolts / mounting hardware."/>
    <x v="3"/>
    <x v="64"/>
    <s v="{broken}"/>
    <s v="(corrosion)"/>
    <s v="long rod"/>
    <s v="soft polymer"/>
    <n v="1"/>
    <x v="2"/>
    <m/>
    <m/>
  </r>
  <r>
    <x v="29"/>
    <x v="1089"/>
    <s v="Defects"/>
    <x v="1097"/>
    <x v="1833"/>
    <s v="B154"/>
    <x v="73"/>
    <s v="broken / damaged"/>
    <s v="corrosion of bolts / mounting hardware."/>
    <x v="3"/>
    <x v="64"/>
    <s v="{broken}"/>
    <s v="(corrosion)"/>
    <s v="stand-off"/>
    <s v="soft polymer"/>
    <n v="2"/>
    <x v="2"/>
    <m/>
    <m/>
  </r>
  <r>
    <x v="29"/>
    <x v="1089"/>
    <s v="Defects"/>
    <x v="1097"/>
    <x v="1863"/>
    <s v="B163"/>
    <x v="72"/>
    <s v="broken / damaged"/>
    <s v="wind / storm debris (non veg)."/>
    <x v="3"/>
    <x v="65"/>
    <s v="{broken}"/>
    <s v="(impact)"/>
    <s v="long rod"/>
    <s v="soft polymer"/>
    <n v="1"/>
    <x v="2"/>
    <m/>
    <m/>
  </r>
  <r>
    <x v="29"/>
    <x v="1089"/>
    <s v="Defects"/>
    <x v="1097"/>
    <x v="1864"/>
    <s v="B160"/>
    <x v="72"/>
    <s v="broken / damaged"/>
    <s v="vegetation fallen from outside corridor."/>
    <x v="3"/>
    <x v="65"/>
    <s v="{broken}"/>
    <s v="(impact)"/>
    <s v="long rod"/>
    <s v="soft polymer"/>
    <n v="1"/>
    <x v="2"/>
    <m/>
    <m/>
  </r>
  <r>
    <x v="29"/>
    <x v="1089"/>
    <s v="Defects"/>
    <x v="1097"/>
    <x v="1865"/>
    <s v="B161"/>
    <x v="72"/>
    <s v="broken / damaged"/>
    <s v="vegetation fallen from within corridor."/>
    <x v="3"/>
    <x v="65"/>
    <s v="{broken}"/>
    <s v="(impact)"/>
    <s v="long rod"/>
    <s v="soft polymer"/>
    <n v="1"/>
    <x v="2"/>
    <m/>
    <m/>
  </r>
  <r>
    <x v="29"/>
    <x v="1089"/>
    <s v="Defects"/>
    <x v="1097"/>
    <x v="1840"/>
    <s v="B153"/>
    <x v="73"/>
    <s v="broken / damaged"/>
    <s v="wind / storm debris (non veg)."/>
    <x v="3"/>
    <x v="65"/>
    <s v="{broken}"/>
    <s v="(impact)"/>
    <s v="stand-off"/>
    <s v="soft polymer"/>
    <n v="2"/>
    <x v="2"/>
    <m/>
    <m/>
  </r>
  <r>
    <x v="29"/>
    <x v="1089"/>
    <s v="Defects"/>
    <x v="1097"/>
    <x v="1841"/>
    <s v="B150"/>
    <x v="73"/>
    <s v="broken / damaged"/>
    <s v="vegetation fallen from outside corridor."/>
    <x v="3"/>
    <x v="65"/>
    <s v="{broken}"/>
    <s v="(impact)"/>
    <s v="stand-off"/>
    <s v="soft polymer"/>
    <n v="2"/>
    <x v="2"/>
    <m/>
    <m/>
  </r>
  <r>
    <x v="29"/>
    <x v="1089"/>
    <s v="Defects"/>
    <x v="1097"/>
    <x v="1842"/>
    <s v="B151"/>
    <x v="73"/>
    <s v="broken / damaged"/>
    <s v="vegetation fallen from within corridor."/>
    <x v="3"/>
    <x v="65"/>
    <s v="{broken}"/>
    <s v="(impact)"/>
    <s v="stand-off"/>
    <s v="soft polymer"/>
    <n v="2"/>
    <x v="2"/>
    <m/>
    <m/>
  </r>
  <r>
    <x v="29"/>
    <x v="1089"/>
    <s v="Defects"/>
    <x v="1097"/>
    <x v="1866"/>
    <s v="B157"/>
    <x v="72"/>
    <s v="broken / damaged"/>
    <s v="lightning."/>
    <x v="3"/>
    <x v="65"/>
    <s v="{broken}"/>
    <s v="(lightning strike)"/>
    <s v="long rod"/>
    <s v="soft polymer"/>
    <n v="1"/>
    <x v="2"/>
    <m/>
    <m/>
  </r>
  <r>
    <x v="29"/>
    <x v="1089"/>
    <s v="Defects"/>
    <x v="1097"/>
    <x v="1845"/>
    <s v="B147"/>
    <x v="73"/>
    <s v="broken / damaged"/>
    <s v="lightning."/>
    <x v="3"/>
    <x v="65"/>
    <s v="{broken}"/>
    <s v="(lightning strike)"/>
    <s v="stand-off"/>
    <s v="soft polymer"/>
    <n v="2"/>
    <x v="2"/>
    <m/>
    <m/>
  </r>
  <r>
    <x v="29"/>
    <x v="1089"/>
    <s v="Defects"/>
    <x v="1097"/>
    <x v="1867"/>
    <s v="B158"/>
    <x v="72"/>
    <s v="broken / damaged"/>
    <s v="mechanical overload."/>
    <x v="3"/>
    <x v="65"/>
    <s v="{broken}"/>
    <s v="(related asset failure)"/>
    <s v="long rod"/>
    <s v="soft polymer"/>
    <n v="1"/>
    <x v="2"/>
    <m/>
    <m/>
  </r>
  <r>
    <x v="29"/>
    <x v="1089"/>
    <s v="Defects"/>
    <x v="1097"/>
    <x v="1848"/>
    <s v="B148"/>
    <x v="73"/>
    <s v="broken / damaged"/>
    <s v="mechanical overload."/>
    <x v="3"/>
    <x v="65"/>
    <s v="{broken}"/>
    <s v="(related asset failure)"/>
    <s v="stand-off"/>
    <s v="soft polymer"/>
    <n v="2"/>
    <x v="2"/>
    <m/>
    <m/>
  </r>
  <r>
    <x v="29"/>
    <x v="1089"/>
    <s v="Defects"/>
    <x v="1097"/>
    <x v="1813"/>
    <s v="B629"/>
    <x v="70"/>
    <s v="broken / damaged"/>
    <s v="unknown."/>
    <x v="3"/>
    <x v="65"/>
    <s v="{broken}"/>
    <s v="(unknown)"/>
    <s v="post"/>
    <s v="soft polymer"/>
    <n v="4"/>
    <x v="2"/>
    <m/>
    <m/>
  </r>
  <r>
    <x v="29"/>
    <x v="1089"/>
    <s v="Defects"/>
    <x v="1097"/>
    <x v="1814"/>
    <s v="B632"/>
    <x v="71"/>
    <s v="broken / damaged"/>
    <s v="unknown."/>
    <x v="3"/>
    <x v="65"/>
    <s v="{broken}"/>
    <s v="(unknown)"/>
    <s v="shackle"/>
    <s v="soft polymer"/>
    <n v="4"/>
    <x v="2"/>
    <m/>
    <m/>
  </r>
  <r>
    <x v="29"/>
    <x v="1089"/>
    <s v="Defects"/>
    <x v="1097"/>
    <x v="1826"/>
    <s v="B633"/>
    <x v="73"/>
    <s v="broken / damaged"/>
    <s v="unknown."/>
    <x v="3"/>
    <x v="65"/>
    <s v="{broken}"/>
    <s v="(unknown)"/>
    <s v="stand-off"/>
    <s v="soft polymer"/>
    <n v="3"/>
    <x v="2"/>
    <m/>
    <m/>
  </r>
  <r>
    <x v="28"/>
    <x v="1090"/>
    <s v="Defects"/>
    <x v="1098"/>
    <x v="1868"/>
    <m/>
    <x v="15"/>
    <s v="broken / damaged"/>
    <m/>
    <x v="3"/>
    <x v="65"/>
    <s v="{unknown}"/>
    <s v="(unknown)"/>
    <s v="disc"/>
    <m/>
    <n v="1"/>
    <x v="5"/>
    <s v="remove disc"/>
    <m/>
  </r>
  <r>
    <x v="29"/>
    <x v="1079"/>
    <s v="Defects"/>
    <x v="1087"/>
    <x v="466"/>
    <s v="C000"/>
    <x v="2"/>
    <s v="cause (unknown / unlisted)"/>
    <s v="add note."/>
    <x v="3"/>
    <x v="65"/>
    <s v="{unknown}"/>
    <s v="(unknown)"/>
    <m/>
    <m/>
    <n v="22"/>
    <x v="4"/>
    <s v="unknown"/>
    <m/>
  </r>
  <r>
    <x v="29"/>
    <x v="1086"/>
    <s v="Defects"/>
    <x v="1094"/>
    <x v="466"/>
    <s v="C000"/>
    <x v="2"/>
    <s v="cause (unknown / unlisted)"/>
    <s v="add note."/>
    <x v="3"/>
    <x v="65"/>
    <s v="{unknown}"/>
    <s v="(unknown)"/>
    <m/>
    <s v="glass"/>
    <n v="23"/>
    <x v="2"/>
    <m/>
    <m/>
  </r>
  <r>
    <x v="29"/>
    <x v="1089"/>
    <s v="Defects"/>
    <x v="1097"/>
    <x v="1869"/>
    <s v="B159"/>
    <x v="72"/>
    <s v="broken / damaged"/>
    <s v="vandalism."/>
    <x v="3"/>
    <x v="65"/>
    <s v="{broken}"/>
    <s v="(vandalism)"/>
    <s v="long rod"/>
    <s v="soft polymer"/>
    <n v="1"/>
    <x v="2"/>
    <m/>
    <m/>
  </r>
  <r>
    <x v="29"/>
    <x v="1089"/>
    <s v="Defects"/>
    <x v="1097"/>
    <x v="1851"/>
    <s v="B149"/>
    <x v="73"/>
    <s v="broken / damaged"/>
    <s v="vandalism."/>
    <x v="3"/>
    <x v="65"/>
    <s v="{broken}"/>
    <s v="(vandalism)"/>
    <s v="stand-off"/>
    <s v="soft polymer"/>
    <n v="2"/>
    <x v="2"/>
    <m/>
    <m/>
  </r>
  <r>
    <x v="29"/>
    <x v="1089"/>
    <s v="Defects"/>
    <x v="1097"/>
    <x v="1870"/>
    <s v="B162"/>
    <x v="72"/>
    <s v="broken / damaged"/>
    <s v="wildlife."/>
    <x v="3"/>
    <x v="65"/>
    <s v="{broken}"/>
    <s v="(wildlife)"/>
    <s v="long rod"/>
    <s v="soft polymer"/>
    <n v="1"/>
    <x v="2"/>
    <m/>
    <m/>
  </r>
  <r>
    <x v="29"/>
    <x v="1089"/>
    <s v="Defects"/>
    <x v="1097"/>
    <x v="1854"/>
    <s v="B152"/>
    <x v="73"/>
    <s v="broken / damaged"/>
    <s v="wildlife."/>
    <x v="3"/>
    <x v="65"/>
    <s v="{broken}"/>
    <s v="(wildlife)"/>
    <s v="stand-off"/>
    <s v="soft polymer"/>
    <n v="2"/>
    <x v="2"/>
    <m/>
    <m/>
  </r>
  <r>
    <x v="29"/>
    <x v="1089"/>
    <s v="Defects"/>
    <x v="1097"/>
    <x v="1871"/>
    <s v="B165"/>
    <x v="72"/>
    <s v="tracking"/>
    <s v="surface contamination."/>
    <x v="3"/>
    <x v="65"/>
    <s v="{tracking}"/>
    <s v="(surface contamination)"/>
    <s v="long rod"/>
    <s v="soft polymer"/>
    <n v="1"/>
    <x v="2"/>
    <m/>
    <m/>
  </r>
  <r>
    <x v="29"/>
    <x v="1089"/>
    <s v="Defects"/>
    <x v="1097"/>
    <x v="1858"/>
    <s v="B155"/>
    <x v="73"/>
    <s v="tracking"/>
    <s v="surface contamination."/>
    <x v="3"/>
    <x v="65"/>
    <s v="{tracking}"/>
    <s v="(surface contamination)"/>
    <s v="stand-off"/>
    <s v="soft polymer"/>
    <n v="2"/>
    <x v="2"/>
    <m/>
    <m/>
  </r>
  <r>
    <x v="29"/>
    <x v="1089"/>
    <s v="Defects"/>
    <x v="1097"/>
    <x v="1872"/>
    <s v="B166"/>
    <x v="72"/>
    <s v="tracking"/>
    <s v="deterioration."/>
    <x v="3"/>
    <x v="65"/>
    <s v="{tracking}"/>
    <s v="(weathering)"/>
    <s v="long rod"/>
    <s v="soft polymer"/>
    <n v="1"/>
    <x v="2"/>
    <m/>
    <m/>
  </r>
  <r>
    <x v="29"/>
    <x v="1089"/>
    <s v="Defects"/>
    <x v="1097"/>
    <x v="1861"/>
    <s v="B156"/>
    <x v="73"/>
    <s v="tracking"/>
    <s v="deterioration."/>
    <x v="3"/>
    <x v="65"/>
    <s v="{tracking}"/>
    <s v="(weathering)"/>
    <s v="stand-off"/>
    <s v="soft polymer"/>
    <n v="2"/>
    <x v="2"/>
    <m/>
    <m/>
  </r>
  <r>
    <x v="29"/>
    <x v="1087"/>
    <s v="Defects"/>
    <x v="1095"/>
    <x v="466"/>
    <s v="C000"/>
    <x v="2"/>
    <s v="cause (unknown / unlisted)"/>
    <s v="add note."/>
    <x v="3"/>
    <x v="65"/>
    <s v="{unknown}"/>
    <s v="(unknown)"/>
    <m/>
    <s v="hard cyclo"/>
    <n v="24"/>
    <x v="2"/>
    <m/>
    <m/>
  </r>
  <r>
    <x v="25"/>
    <x v="1091"/>
    <s v="Defects"/>
    <x v="1099"/>
    <x v="1873"/>
    <s v="B357"/>
    <x v="74"/>
    <s v="broken / damaged"/>
    <s v="corrosion."/>
    <x v="3"/>
    <x v="67"/>
    <s v="{broken}"/>
    <s v="(corrosion)"/>
    <m/>
    <m/>
    <n v="1"/>
    <x v="2"/>
    <m/>
    <m/>
  </r>
  <r>
    <x v="25"/>
    <x v="1091"/>
    <s v="Defects"/>
    <x v="1099"/>
    <x v="1874"/>
    <s v="B497"/>
    <x v="75"/>
    <s v="broken / damaged"/>
    <s v="corrosion."/>
    <x v="3"/>
    <x v="67"/>
    <s v="{broken}"/>
    <s v="(corrosion)"/>
    <m/>
    <m/>
    <n v="1"/>
    <x v="2"/>
    <m/>
    <m/>
  </r>
  <r>
    <x v="25"/>
    <x v="1091"/>
    <s v="Defects"/>
    <x v="1099"/>
    <x v="1875"/>
    <s v="B356"/>
    <x v="74"/>
    <s v="broken / damaged"/>
    <s v="mechanical overload."/>
    <x v="3"/>
    <x v="67"/>
    <s v="{broken}"/>
    <s v="(related asset failure)"/>
    <m/>
    <m/>
    <n v="1"/>
    <x v="2"/>
    <m/>
    <m/>
  </r>
  <r>
    <x v="25"/>
    <x v="1091"/>
    <s v="Defects"/>
    <x v="1099"/>
    <x v="1876"/>
    <s v="C341"/>
    <x v="76"/>
    <s v="reduced strength"/>
    <s v="mechanical overload."/>
    <x v="3"/>
    <x v="60"/>
    <s v="{broken}"/>
    <s v="(related asset failure)"/>
    <s v="two piece"/>
    <m/>
    <n v="1"/>
    <x v="2"/>
    <m/>
    <m/>
  </r>
  <r>
    <x v="25"/>
    <x v="1091"/>
    <s v="Defects"/>
    <x v="1099"/>
    <x v="1877"/>
    <s v="C342"/>
    <x v="76"/>
    <s v="reduced strength"/>
    <s v="corrosion."/>
    <x v="3"/>
    <x v="65"/>
    <s v="{broken}"/>
    <s v="(corrosion)"/>
    <s v="two piece"/>
    <m/>
    <n v="1"/>
    <x v="2"/>
    <m/>
    <m/>
  </r>
  <r>
    <x v="25"/>
    <x v="1091"/>
    <s v="Defects"/>
    <x v="1099"/>
    <x v="1878"/>
    <s v="B055"/>
    <x v="77"/>
    <s v="broken / damaged"/>
    <s v="corrosion."/>
    <x v="3"/>
    <x v="65"/>
    <s v="{broken}"/>
    <s v="(corrosion)"/>
    <m/>
    <m/>
    <n v="1"/>
    <x v="2"/>
    <m/>
    <m/>
  </r>
  <r>
    <x v="25"/>
    <x v="1091"/>
    <s v="Defects"/>
    <x v="1099"/>
    <x v="466"/>
    <s v="C000"/>
    <x v="2"/>
    <s v="cause (unknown / unlisted)"/>
    <s v="add note."/>
    <x v="3"/>
    <x v="68"/>
    <s v="{unknown}"/>
    <s v="(any reason)"/>
    <m/>
    <m/>
    <n v="25"/>
    <x v="2"/>
    <m/>
    <m/>
  </r>
  <r>
    <x v="25"/>
    <x v="1072"/>
    <s v="Defects"/>
    <x v="1080"/>
    <x v="1879"/>
    <s v="B034"/>
    <x v="30"/>
    <s v="insufficient clearance"/>
    <s v="non compliant construction."/>
    <x v="3"/>
    <x v="59"/>
    <s v="{out of spec}"/>
    <s v="(functional requirements)"/>
    <s v="HV"/>
    <m/>
    <n v="1"/>
    <x v="2"/>
    <m/>
    <m/>
  </r>
  <r>
    <x v="25"/>
    <x v="1072"/>
    <s v="Defects"/>
    <x v="1080"/>
    <x v="1420"/>
    <s v="B036"/>
    <x v="30"/>
    <s v="insufficient clearance"/>
    <s v="conductor creep / structure movement."/>
    <x v="3"/>
    <x v="59"/>
    <s v="{out of spec}"/>
    <s v="(related asset failure)"/>
    <s v="HV"/>
    <m/>
    <n v="2"/>
    <x v="2"/>
    <m/>
    <m/>
  </r>
  <r>
    <x v="25"/>
    <x v="1072"/>
    <s v="Defects"/>
    <x v="1080"/>
    <x v="1413"/>
    <s v="B043"/>
    <x v="29"/>
    <s v="insufficient clearance"/>
    <s v="conductor creep / structure movement."/>
    <x v="3"/>
    <x v="59"/>
    <s v="{out of spec}"/>
    <s v="(related asset failure)"/>
    <s v="LV"/>
    <s v="covered"/>
    <n v="2"/>
    <x v="2"/>
    <m/>
    <m/>
  </r>
  <r>
    <x v="25"/>
    <x v="1072"/>
    <s v="Defects"/>
    <x v="1080"/>
    <x v="1880"/>
    <s v="B048"/>
    <x v="28"/>
    <s v="insufficient clearance"/>
    <s v="non compliant construction."/>
    <x v="3"/>
    <x v="59"/>
    <s v="{out of spec}"/>
    <s v="(functional requirements)"/>
    <s v="LV"/>
    <s v="bare"/>
    <n v="1"/>
    <x v="2"/>
    <m/>
    <m/>
  </r>
  <r>
    <x v="25"/>
    <x v="1072"/>
    <s v="Defects"/>
    <x v="1080"/>
    <x v="1407"/>
    <s v="B050"/>
    <x v="28"/>
    <s v="insufficient clearance"/>
    <s v="conductor creep / structure movement."/>
    <x v="3"/>
    <x v="59"/>
    <s v="{out of spec}"/>
    <s v="(related asset failure)"/>
    <s v="LV"/>
    <s v="bare"/>
    <n v="2"/>
    <x v="2"/>
    <m/>
    <m/>
  </r>
  <r>
    <x v="25"/>
    <x v="1072"/>
    <s v="Defects"/>
    <x v="1080"/>
    <x v="1881"/>
    <s v="B743"/>
    <x v="28"/>
    <s v="insufficient clearance"/>
    <s v="uneven phase tensions."/>
    <x v="3"/>
    <x v="59"/>
    <s v="{out of spec}"/>
    <s v="(related asset failure)"/>
    <s v="LV"/>
    <s v="bare"/>
    <n v="1"/>
    <x v="2"/>
    <m/>
    <m/>
  </r>
  <r>
    <x v="25"/>
    <x v="1072"/>
    <s v="Defects"/>
    <x v="1080"/>
    <x v="1882"/>
    <s v="B744"/>
    <x v="30"/>
    <s v="insufficient clearance"/>
    <s v="uneven phase tensions."/>
    <x v="3"/>
    <x v="59"/>
    <s v="{out of spec}"/>
    <s v="(related asset failure)"/>
    <s v="HV"/>
    <m/>
    <n v="1"/>
    <x v="2"/>
    <m/>
    <m/>
  </r>
  <r>
    <x v="25"/>
    <x v="1072"/>
    <s v="Defects"/>
    <x v="1080"/>
    <x v="1784"/>
    <s v="C920"/>
    <x v="65"/>
    <s v="insufficient phase clearance"/>
    <s v="incorrect size installed."/>
    <x v="3"/>
    <x v="59"/>
    <s v="{out of spec}"/>
    <s v="(installation error)"/>
    <m/>
    <s v="fibreglass"/>
    <n v="2"/>
    <x v="2"/>
    <m/>
    <m/>
  </r>
  <r>
    <x v="25"/>
    <x v="1072"/>
    <s v="Defects"/>
    <x v="1080"/>
    <x v="1785"/>
    <s v="C921"/>
    <x v="65"/>
    <s v="insufficient strength / size"/>
    <s v="incorrect size installed."/>
    <x v="3"/>
    <x v="59"/>
    <s v="{out of spec}"/>
    <s v="(installation error)"/>
    <m/>
    <s v="fibreglass"/>
    <n v="2"/>
    <x v="2"/>
    <m/>
    <m/>
  </r>
  <r>
    <x v="25"/>
    <x v="1072"/>
    <s v="Defects"/>
    <x v="1080"/>
    <x v="1883"/>
    <s v="B041"/>
    <x v="29"/>
    <s v="insufficient clearance"/>
    <s v="non compliant construction."/>
    <x v="3"/>
    <x v="59"/>
    <s v="{out of spec}"/>
    <s v="(functional requirements)"/>
    <s v="LV"/>
    <s v="covered"/>
    <n v="1"/>
    <x v="2"/>
    <m/>
    <m/>
  </r>
  <r>
    <x v="25"/>
    <x v="1072"/>
    <s v="Defects"/>
    <x v="1080"/>
    <x v="1786"/>
    <s v="C931"/>
    <x v="66"/>
    <s v="insufficient phase clearance"/>
    <s v="incorrect size installed."/>
    <x v="3"/>
    <x v="59"/>
    <s v="{out of spec}"/>
    <s v="(installation error)"/>
    <m/>
    <s v="steel"/>
    <n v="2"/>
    <x v="2"/>
    <m/>
    <m/>
  </r>
  <r>
    <x v="25"/>
    <x v="1072"/>
    <s v="Defects"/>
    <x v="1080"/>
    <x v="1787"/>
    <s v="C932"/>
    <x v="66"/>
    <s v="insufficient strength / size"/>
    <s v="incorrect size installed."/>
    <x v="3"/>
    <x v="59"/>
    <s v="{out of spec}"/>
    <s v="(installation error)"/>
    <m/>
    <s v="steel"/>
    <n v="2"/>
    <x v="2"/>
    <m/>
    <m/>
  </r>
  <r>
    <x v="25"/>
    <x v="1072"/>
    <s v="Defects"/>
    <x v="1080"/>
    <x v="1788"/>
    <s v="C963"/>
    <x v="63"/>
    <s v="insufficient phase clearance"/>
    <s v="incorrect size installed."/>
    <x v="3"/>
    <x v="59"/>
    <s v="{out of spec}"/>
    <s v="(installation error)"/>
    <m/>
    <s v="timber"/>
    <n v="2"/>
    <x v="2"/>
    <m/>
    <m/>
  </r>
  <r>
    <x v="25"/>
    <x v="1072"/>
    <s v="Defects"/>
    <x v="1080"/>
    <x v="1789"/>
    <s v="C964"/>
    <x v="63"/>
    <s v="insufficient strength / size"/>
    <s v="incorrect size installed."/>
    <x v="3"/>
    <x v="59"/>
    <s v="{out of spec}"/>
    <s v="(installation error)"/>
    <m/>
    <s v="timber"/>
    <n v="2"/>
    <x v="2"/>
    <m/>
    <m/>
  </r>
  <r>
    <x v="25"/>
    <x v="1072"/>
    <s v="Defects"/>
    <x v="1080"/>
    <x v="1790"/>
    <s v="C947"/>
    <x v="67"/>
    <s v="insufficient phase clearance"/>
    <s v="incorrect size installed."/>
    <x v="3"/>
    <x v="59"/>
    <s v="{out of spec}"/>
    <s v="(installation error)"/>
    <m/>
    <s v="timber laminated"/>
    <n v="2"/>
    <x v="2"/>
    <m/>
    <m/>
  </r>
  <r>
    <x v="25"/>
    <x v="1072"/>
    <s v="Defects"/>
    <x v="1080"/>
    <x v="1791"/>
    <s v="C948"/>
    <x v="67"/>
    <s v="insufficient strength / size"/>
    <s v="incorrect size installed."/>
    <x v="3"/>
    <x v="59"/>
    <s v="{out of spec}"/>
    <s v="(installation error)"/>
    <m/>
    <s v="timber laminated"/>
    <n v="2"/>
    <x v="2"/>
    <m/>
    <m/>
  </r>
  <r>
    <x v="25"/>
    <x v="1072"/>
    <s v="Defects"/>
    <x v="1080"/>
    <x v="1792"/>
    <s v="C979"/>
    <x v="68"/>
    <s v="insufficient phase clearance"/>
    <s v="incorrect size installed."/>
    <x v="3"/>
    <x v="59"/>
    <s v="{out of spec}"/>
    <s v="(installation error)"/>
    <m/>
    <s v="timber PEC"/>
    <n v="2"/>
    <x v="2"/>
    <m/>
    <m/>
  </r>
  <r>
    <x v="25"/>
    <x v="1072"/>
    <s v="Defects"/>
    <x v="1080"/>
    <x v="1793"/>
    <s v="C980"/>
    <x v="68"/>
    <s v="insufficient strength / size"/>
    <s v="incorrect size installed."/>
    <x v="3"/>
    <x v="59"/>
    <s v="{out of spec}"/>
    <s v="(installation error)"/>
    <m/>
    <s v="timber PEC"/>
    <n v="2"/>
    <x v="2"/>
    <m/>
    <m/>
  </r>
  <r>
    <x v="25"/>
    <x v="1072"/>
    <s v="Defects"/>
    <x v="1080"/>
    <x v="1424"/>
    <s v="B035"/>
    <x v="30"/>
    <s v="insufficient clearance"/>
    <s v="unauthorised construction."/>
    <x v="3"/>
    <x v="59"/>
    <s v="{out of spec}"/>
    <s v="(related asset failure)"/>
    <s v="HV"/>
    <m/>
    <n v="3"/>
    <x v="2"/>
    <m/>
    <m/>
  </r>
  <r>
    <x v="25"/>
    <x v="1072"/>
    <s v="Defects"/>
    <x v="1080"/>
    <x v="1411"/>
    <s v="B049"/>
    <x v="28"/>
    <s v="insufficient clearance"/>
    <s v="unauthorised construction."/>
    <x v="3"/>
    <x v="59"/>
    <s v="{out of spec}"/>
    <s v="(related asset failure)"/>
    <s v="LV"/>
    <s v="bare"/>
    <n v="3"/>
    <x v="2"/>
    <m/>
    <m/>
  </r>
  <r>
    <x v="25"/>
    <x v="1072"/>
    <s v="Defects"/>
    <x v="1080"/>
    <x v="1417"/>
    <s v="B042"/>
    <x v="29"/>
    <s v="insufficient clearance"/>
    <s v="unauthorised construction."/>
    <x v="3"/>
    <x v="59"/>
    <s v="{out of spec}"/>
    <s v="(related asset failure)"/>
    <s v="LV"/>
    <s v="covered"/>
    <n v="3"/>
    <x v="2"/>
    <m/>
    <m/>
  </r>
  <r>
    <x v="29"/>
    <x v="1088"/>
    <s v="Defects"/>
    <x v="1096"/>
    <x v="466"/>
    <s v="C000"/>
    <x v="2"/>
    <s v="cause (unknown / unlisted)"/>
    <s v="add note."/>
    <x v="3"/>
    <x v="65"/>
    <s v="{unknown}"/>
    <s v="(unknown)"/>
    <m/>
    <s v="porcelain"/>
    <n v="26"/>
    <x v="2"/>
    <m/>
    <m/>
  </r>
  <r>
    <x v="29"/>
    <x v="1089"/>
    <s v="Defects"/>
    <x v="1097"/>
    <x v="466"/>
    <s v="C000"/>
    <x v="2"/>
    <s v="cause (unknown / unlisted)"/>
    <s v="add note."/>
    <x v="3"/>
    <x v="65"/>
    <s v="{unknown}"/>
    <s v="(unknown)"/>
    <m/>
    <s v="soft polymer"/>
    <n v="27"/>
    <x v="2"/>
    <m/>
    <m/>
  </r>
  <r>
    <x v="29"/>
    <x v="1092"/>
    <s v="Construction"/>
    <x v="1100"/>
    <x v="466"/>
    <s v="C000"/>
    <x v="2"/>
    <s v="cause (unknown / unlisted)"/>
    <s v="add note."/>
    <x v="3"/>
    <x v="65"/>
    <s v="{unknown}"/>
    <s v="(unknown)"/>
    <m/>
    <m/>
    <n v="28"/>
    <x v="2"/>
    <m/>
    <m/>
  </r>
  <r>
    <x v="5"/>
    <x v="1093"/>
    <s v="Defects"/>
    <x v="1101"/>
    <x v="1884"/>
    <m/>
    <x v="0"/>
    <m/>
    <m/>
    <x v="7"/>
    <x v="0"/>
    <m/>
    <m/>
    <m/>
    <m/>
    <n v="1"/>
    <x v="3"/>
    <m/>
    <m/>
  </r>
  <r>
    <x v="11"/>
    <x v="1094"/>
    <s v="Defects"/>
    <x v="1102"/>
    <x v="1885"/>
    <m/>
    <x v="0"/>
    <m/>
    <m/>
    <x v="0"/>
    <x v="0"/>
    <m/>
    <m/>
    <m/>
    <m/>
    <n v="1"/>
    <x v="0"/>
    <m/>
    <m/>
  </r>
  <r>
    <x v="11"/>
    <x v="1095"/>
    <s v="Defects"/>
    <x v="1103"/>
    <x v="1886"/>
    <m/>
    <x v="0"/>
    <m/>
    <m/>
    <x v="0"/>
    <x v="0"/>
    <m/>
    <m/>
    <m/>
    <m/>
    <n v="1"/>
    <x v="0"/>
    <m/>
    <m/>
  </r>
  <r>
    <x v="11"/>
    <x v="1096"/>
    <s v="Defects"/>
    <x v="1104"/>
    <x v="1886"/>
    <m/>
    <x v="0"/>
    <m/>
    <m/>
    <x v="0"/>
    <x v="0"/>
    <m/>
    <m/>
    <m/>
    <m/>
    <n v="2"/>
    <x v="0"/>
    <m/>
    <m/>
  </r>
  <r>
    <x v="11"/>
    <x v="1097"/>
    <s v="Defects"/>
    <x v="1105"/>
    <x v="1886"/>
    <m/>
    <x v="0"/>
    <m/>
    <m/>
    <x v="0"/>
    <x v="0"/>
    <m/>
    <m/>
    <m/>
    <m/>
    <n v="3"/>
    <x v="0"/>
    <m/>
    <m/>
  </r>
  <r>
    <x v="11"/>
    <x v="1098"/>
    <s v="Defects"/>
    <x v="1106"/>
    <x v="1886"/>
    <m/>
    <x v="0"/>
    <m/>
    <m/>
    <x v="0"/>
    <x v="0"/>
    <m/>
    <m/>
    <m/>
    <m/>
    <n v="4"/>
    <x v="0"/>
    <m/>
    <m/>
  </r>
  <r>
    <x v="30"/>
    <x v="1099"/>
    <s v="Defects"/>
    <x v="1107"/>
    <x v="1887"/>
    <s v="B812"/>
    <x v="78"/>
    <s v="foreign objects attached"/>
    <s v="weather / fauna / vandalism etc."/>
    <x v="0"/>
    <x v="0"/>
    <m/>
    <m/>
    <m/>
    <m/>
    <n v="1"/>
    <x v="0"/>
    <m/>
    <m/>
  </r>
  <r>
    <x v="30"/>
    <x v="1099"/>
    <s v="Defects"/>
    <x v="1107"/>
    <x v="466"/>
    <s v="C000"/>
    <x v="2"/>
    <s v="cause (unknown / unlisted)"/>
    <s v="add note."/>
    <x v="0"/>
    <x v="0"/>
    <m/>
    <m/>
    <m/>
    <m/>
    <n v="29"/>
    <x v="0"/>
    <m/>
    <m/>
  </r>
  <r>
    <x v="30"/>
    <x v="1100"/>
    <s v="Defects"/>
    <x v="1108"/>
    <x v="1888"/>
    <s v="B384"/>
    <x v="79"/>
    <s v="broken / damaged"/>
    <s v="flashover."/>
    <x v="0"/>
    <x v="0"/>
    <m/>
    <m/>
    <m/>
    <m/>
    <n v="1"/>
    <x v="0"/>
    <m/>
    <m/>
  </r>
  <r>
    <x v="30"/>
    <x v="1100"/>
    <s v="Defects"/>
    <x v="1108"/>
    <x v="1889"/>
    <s v="B380"/>
    <x v="79"/>
    <s v="broken / damaged"/>
    <s v="third party impact."/>
    <x v="0"/>
    <x v="0"/>
    <m/>
    <m/>
    <m/>
    <m/>
    <n v="1"/>
    <x v="0"/>
    <m/>
    <m/>
  </r>
  <r>
    <x v="30"/>
    <x v="1100"/>
    <s v="Defects"/>
    <x v="1108"/>
    <x v="1890"/>
    <s v="B635"/>
    <x v="79"/>
    <s v="broken / damaged"/>
    <s v="unknown."/>
    <x v="0"/>
    <x v="0"/>
    <m/>
    <m/>
    <m/>
    <m/>
    <n v="1"/>
    <x v="0"/>
    <m/>
    <m/>
  </r>
  <r>
    <x v="30"/>
    <x v="1100"/>
    <s v="Defects"/>
    <x v="1108"/>
    <x v="1891"/>
    <s v="B382"/>
    <x v="79"/>
    <s v="broken / damaged"/>
    <s v="wildlife."/>
    <x v="0"/>
    <x v="0"/>
    <m/>
    <m/>
    <m/>
    <m/>
    <n v="1"/>
    <x v="0"/>
    <m/>
    <m/>
  </r>
  <r>
    <x v="30"/>
    <x v="1100"/>
    <s v="Defects"/>
    <x v="1108"/>
    <x v="1892"/>
    <s v="B385"/>
    <x v="79"/>
    <s v="tracking"/>
    <s v="surface contamination."/>
    <x v="0"/>
    <x v="0"/>
    <m/>
    <m/>
    <m/>
    <m/>
    <n v="1"/>
    <x v="0"/>
    <m/>
    <m/>
  </r>
  <r>
    <x v="30"/>
    <x v="1100"/>
    <s v="Defects"/>
    <x v="1108"/>
    <x v="1893"/>
    <s v="B026"/>
    <x v="80"/>
    <s v="broken / damaged"/>
    <s v="third party impact."/>
    <x v="0"/>
    <x v="0"/>
    <m/>
    <m/>
    <m/>
    <m/>
    <n v="1"/>
    <x v="0"/>
    <m/>
    <m/>
  </r>
  <r>
    <x v="30"/>
    <x v="1100"/>
    <s v="Defects"/>
    <x v="1108"/>
    <x v="1894"/>
    <s v="B027"/>
    <x v="80"/>
    <s v="broken / damaged"/>
    <s v="vandalism."/>
    <x v="0"/>
    <x v="0"/>
    <m/>
    <m/>
    <m/>
    <m/>
    <n v="1"/>
    <x v="0"/>
    <m/>
    <m/>
  </r>
  <r>
    <x v="30"/>
    <x v="1100"/>
    <s v="Defects"/>
    <x v="1108"/>
    <x v="1895"/>
    <s v="B030"/>
    <x v="80"/>
    <s v="deteriorated"/>
    <s v="timber degradation."/>
    <x v="0"/>
    <x v="0"/>
    <m/>
    <m/>
    <m/>
    <m/>
    <n v="1"/>
    <x v="0"/>
    <m/>
    <m/>
  </r>
  <r>
    <x v="30"/>
    <x v="1100"/>
    <s v="Defects"/>
    <x v="1108"/>
    <x v="1896"/>
    <s v="B028"/>
    <x v="80"/>
    <s v="misaligned"/>
    <s v="out of adjustment."/>
    <x v="0"/>
    <x v="0"/>
    <m/>
    <m/>
    <m/>
    <m/>
    <n v="1"/>
    <x v="0"/>
    <m/>
    <m/>
  </r>
  <r>
    <x v="30"/>
    <x v="1100"/>
    <s v="Defects"/>
    <x v="1108"/>
    <x v="1897"/>
    <s v="B029"/>
    <x v="80"/>
    <s v="uninsulated"/>
    <s v="previous design standard."/>
    <x v="0"/>
    <x v="0"/>
    <m/>
    <m/>
    <m/>
    <m/>
    <n v="1"/>
    <x v="0"/>
    <m/>
    <m/>
  </r>
  <r>
    <x v="30"/>
    <x v="1100"/>
    <s v="Defects"/>
    <x v="1108"/>
    <x v="1898"/>
    <s v="B297"/>
    <x v="81"/>
    <s v="broken / damaged"/>
    <s v="burnt / eroded."/>
    <x v="0"/>
    <x v="0"/>
    <m/>
    <m/>
    <m/>
    <m/>
    <n v="1"/>
    <x v="0"/>
    <m/>
    <m/>
  </r>
  <r>
    <x v="30"/>
    <x v="1100"/>
    <s v="Defects"/>
    <x v="1108"/>
    <x v="1899"/>
    <s v="B295"/>
    <x v="81"/>
    <s v="broken / damaged"/>
    <s v="out of adjustment."/>
    <x v="0"/>
    <x v="0"/>
    <m/>
    <m/>
    <m/>
    <m/>
    <n v="1"/>
    <x v="0"/>
    <m/>
    <m/>
  </r>
  <r>
    <x v="30"/>
    <x v="1100"/>
    <s v="Defects"/>
    <x v="1108"/>
    <x v="1900"/>
    <s v="B296"/>
    <x v="81"/>
    <s v="broken / damaged"/>
    <s v="welded closed."/>
    <x v="0"/>
    <x v="0"/>
    <m/>
    <m/>
    <m/>
    <m/>
    <n v="1"/>
    <x v="0"/>
    <m/>
    <m/>
  </r>
  <r>
    <x v="30"/>
    <x v="1100"/>
    <s v="Defects"/>
    <x v="1108"/>
    <x v="1901"/>
    <s v="B432"/>
    <x v="82"/>
    <s v="broken / damaged"/>
    <s v="loss of spring pressure."/>
    <x v="0"/>
    <x v="0"/>
    <m/>
    <m/>
    <m/>
    <m/>
    <n v="1"/>
    <x v="0"/>
    <m/>
    <m/>
  </r>
  <r>
    <x v="30"/>
    <x v="1100"/>
    <s v="Defects"/>
    <x v="1108"/>
    <x v="1902"/>
    <s v="B433"/>
    <x v="82"/>
    <s v="broken / damaged"/>
    <s v="out of adjustment."/>
    <x v="0"/>
    <x v="0"/>
    <m/>
    <m/>
    <m/>
    <m/>
    <n v="1"/>
    <x v="0"/>
    <m/>
    <m/>
  </r>
  <r>
    <x v="30"/>
    <x v="1100"/>
    <s v="Defects"/>
    <x v="1108"/>
    <x v="1903"/>
    <s v="B436"/>
    <x v="82"/>
    <s v="deteriorated"/>
    <s v="deterioration of contact surface."/>
    <x v="0"/>
    <x v="0"/>
    <m/>
    <m/>
    <m/>
    <m/>
    <n v="1"/>
    <x v="0"/>
    <m/>
    <m/>
  </r>
  <r>
    <x v="30"/>
    <x v="1100"/>
    <s v="Defects"/>
    <x v="1108"/>
    <x v="1904"/>
    <s v="B440"/>
    <x v="82"/>
    <s v="jammed"/>
    <s v="loss of lube / burnt contacts."/>
    <x v="0"/>
    <x v="0"/>
    <m/>
    <m/>
    <m/>
    <m/>
    <n v="1"/>
    <x v="0"/>
    <m/>
    <m/>
  </r>
  <r>
    <x v="30"/>
    <x v="1100"/>
    <s v="Defects"/>
    <x v="1108"/>
    <x v="1905"/>
    <s v="B434"/>
    <x v="82"/>
    <s v="misaligned"/>
    <s v="out of adjustment."/>
    <x v="0"/>
    <x v="0"/>
    <m/>
    <m/>
    <m/>
    <m/>
    <n v="1"/>
    <x v="0"/>
    <m/>
    <m/>
  </r>
  <r>
    <x v="30"/>
    <x v="1100"/>
    <s v="Defects"/>
    <x v="1108"/>
    <x v="1906"/>
    <s v="B492"/>
    <x v="83"/>
    <s v="bent"/>
    <s v="vandalism."/>
    <x v="0"/>
    <x v="0"/>
    <m/>
    <m/>
    <m/>
    <m/>
    <n v="1"/>
    <x v="0"/>
    <m/>
    <m/>
  </r>
  <r>
    <x v="30"/>
    <x v="1100"/>
    <s v="Defects"/>
    <x v="1108"/>
    <x v="1907"/>
    <s v="B493"/>
    <x v="83"/>
    <s v="inappropriate height"/>
    <s v="altered ground level."/>
    <x v="0"/>
    <x v="0"/>
    <m/>
    <m/>
    <m/>
    <m/>
    <n v="1"/>
    <x v="0"/>
    <m/>
    <m/>
  </r>
  <r>
    <x v="30"/>
    <x v="1100"/>
    <s v="Defects"/>
    <x v="1108"/>
    <x v="1908"/>
    <s v="B490"/>
    <x v="83"/>
    <s v="overtravel"/>
    <s v="loose pivot bolt."/>
    <x v="0"/>
    <x v="0"/>
    <m/>
    <m/>
    <m/>
    <m/>
    <n v="1"/>
    <x v="0"/>
    <m/>
    <m/>
  </r>
  <r>
    <x v="30"/>
    <x v="1100"/>
    <s v="Defects"/>
    <x v="1108"/>
    <x v="1909"/>
    <s v="B491"/>
    <x v="83"/>
    <s v="unsupported / loose"/>
    <s v="timber degradation."/>
    <x v="0"/>
    <x v="0"/>
    <m/>
    <m/>
    <m/>
    <m/>
    <n v="1"/>
    <x v="0"/>
    <m/>
    <m/>
  </r>
  <r>
    <x v="30"/>
    <x v="1100"/>
    <s v="Defects"/>
    <x v="1108"/>
    <x v="1910"/>
    <s v="C437"/>
    <x v="84"/>
    <s v="overheated"/>
    <s v="loose connection."/>
    <x v="0"/>
    <x v="0"/>
    <m/>
    <m/>
    <m/>
    <m/>
    <n v="1"/>
    <x v="0"/>
    <m/>
    <m/>
  </r>
  <r>
    <x v="30"/>
    <x v="1100"/>
    <s v="Defects"/>
    <x v="1108"/>
    <x v="466"/>
    <s v="C000"/>
    <x v="2"/>
    <s v="cause (unknown / unlisted)"/>
    <s v="add note."/>
    <x v="0"/>
    <x v="0"/>
    <m/>
    <m/>
    <m/>
    <m/>
    <n v="30"/>
    <x v="0"/>
    <m/>
    <m/>
  </r>
  <r>
    <x v="11"/>
    <x v="1101"/>
    <s v="Defects"/>
    <x v="1109"/>
    <x v="1886"/>
    <m/>
    <x v="0"/>
    <m/>
    <m/>
    <x v="0"/>
    <x v="0"/>
    <m/>
    <m/>
    <m/>
    <m/>
    <n v="5"/>
    <x v="0"/>
    <m/>
    <m/>
  </r>
  <r>
    <x v="11"/>
    <x v="1102"/>
    <s v="Defects"/>
    <x v="1110"/>
    <x v="1886"/>
    <m/>
    <x v="0"/>
    <m/>
    <m/>
    <x v="0"/>
    <x v="0"/>
    <m/>
    <m/>
    <m/>
    <m/>
    <n v="6"/>
    <x v="0"/>
    <m/>
    <m/>
  </r>
  <r>
    <x v="11"/>
    <x v="1103"/>
    <s v="Defects"/>
    <x v="1111"/>
    <x v="1886"/>
    <m/>
    <x v="0"/>
    <m/>
    <m/>
    <x v="0"/>
    <x v="0"/>
    <m/>
    <m/>
    <m/>
    <m/>
    <n v="7"/>
    <x v="0"/>
    <m/>
    <m/>
  </r>
  <r>
    <x v="11"/>
    <x v="1104"/>
    <s v="Defects"/>
    <x v="1112"/>
    <x v="1886"/>
    <m/>
    <x v="0"/>
    <m/>
    <m/>
    <x v="0"/>
    <x v="0"/>
    <m/>
    <m/>
    <m/>
    <m/>
    <n v="8"/>
    <x v="0"/>
    <m/>
    <m/>
  </r>
  <r>
    <x v="30"/>
    <x v="1105"/>
    <s v="Defects"/>
    <x v="1113"/>
    <x v="1911"/>
    <s v="B383"/>
    <x v="79"/>
    <s v="broken / damaged"/>
    <s v="corrosion of bolts / mounting hardware."/>
    <x v="0"/>
    <x v="0"/>
    <m/>
    <m/>
    <m/>
    <m/>
    <n v="1"/>
    <x v="0"/>
    <m/>
    <m/>
  </r>
  <r>
    <x v="30"/>
    <x v="1105"/>
    <s v="Defects"/>
    <x v="1113"/>
    <x v="1888"/>
    <s v="B384"/>
    <x v="79"/>
    <s v="broken / damaged"/>
    <s v="flashover."/>
    <x v="0"/>
    <x v="0"/>
    <m/>
    <m/>
    <m/>
    <m/>
    <n v="2"/>
    <x v="0"/>
    <m/>
    <m/>
  </r>
  <r>
    <x v="30"/>
    <x v="1105"/>
    <s v="Defects"/>
    <x v="1113"/>
    <x v="1889"/>
    <s v="B380"/>
    <x v="79"/>
    <s v="broken / damaged"/>
    <s v="third party impact."/>
    <x v="0"/>
    <x v="0"/>
    <m/>
    <m/>
    <m/>
    <m/>
    <n v="2"/>
    <x v="0"/>
    <m/>
    <m/>
  </r>
  <r>
    <x v="30"/>
    <x v="1105"/>
    <s v="Defects"/>
    <x v="1113"/>
    <x v="1912"/>
    <s v="B381"/>
    <x v="79"/>
    <s v="broken / damaged"/>
    <s v="vandalism."/>
    <x v="0"/>
    <x v="0"/>
    <m/>
    <m/>
    <m/>
    <m/>
    <n v="1"/>
    <x v="0"/>
    <m/>
    <m/>
  </r>
  <r>
    <x v="30"/>
    <x v="1105"/>
    <s v="Defects"/>
    <x v="1113"/>
    <x v="1891"/>
    <s v="B382"/>
    <x v="79"/>
    <s v="broken / damaged"/>
    <s v="wildlife."/>
    <x v="0"/>
    <x v="0"/>
    <m/>
    <m/>
    <m/>
    <m/>
    <n v="2"/>
    <x v="0"/>
    <m/>
    <m/>
  </r>
  <r>
    <x v="30"/>
    <x v="1105"/>
    <s v="Defects"/>
    <x v="1113"/>
    <x v="1892"/>
    <s v="B385"/>
    <x v="79"/>
    <s v="tracking"/>
    <s v="surface contamination."/>
    <x v="0"/>
    <x v="0"/>
    <m/>
    <m/>
    <m/>
    <m/>
    <n v="2"/>
    <x v="0"/>
    <m/>
    <m/>
  </r>
  <r>
    <x v="30"/>
    <x v="1105"/>
    <s v="Defects"/>
    <x v="1113"/>
    <x v="1898"/>
    <s v="B297"/>
    <x v="81"/>
    <s v="broken / damaged"/>
    <s v="burnt / eroded."/>
    <x v="0"/>
    <x v="0"/>
    <m/>
    <m/>
    <m/>
    <m/>
    <n v="2"/>
    <x v="0"/>
    <m/>
    <m/>
  </r>
  <r>
    <x v="30"/>
    <x v="1105"/>
    <s v="Defects"/>
    <x v="1113"/>
    <x v="1899"/>
    <s v="B295"/>
    <x v="81"/>
    <s v="broken / damaged"/>
    <s v="out of adjustment."/>
    <x v="0"/>
    <x v="0"/>
    <m/>
    <m/>
    <m/>
    <m/>
    <n v="2"/>
    <x v="0"/>
    <m/>
    <m/>
  </r>
  <r>
    <x v="30"/>
    <x v="1105"/>
    <s v="Defects"/>
    <x v="1113"/>
    <x v="1900"/>
    <s v="B296"/>
    <x v="81"/>
    <s v="broken / damaged"/>
    <s v="welded closed."/>
    <x v="0"/>
    <x v="0"/>
    <m/>
    <m/>
    <m/>
    <m/>
    <n v="2"/>
    <x v="0"/>
    <m/>
    <m/>
  </r>
  <r>
    <x v="30"/>
    <x v="1105"/>
    <s v="Defects"/>
    <x v="1113"/>
    <x v="1904"/>
    <s v="B440"/>
    <x v="82"/>
    <s v="jammed"/>
    <s v="loss of lube / burnt contacts."/>
    <x v="0"/>
    <x v="0"/>
    <m/>
    <m/>
    <m/>
    <m/>
    <n v="2"/>
    <x v="0"/>
    <m/>
    <m/>
  </r>
  <r>
    <x v="30"/>
    <x v="1105"/>
    <s v="Defects"/>
    <x v="1113"/>
    <x v="1913"/>
    <s v="B435"/>
    <x v="82"/>
    <s v="misaligned"/>
    <s v="frame/chassis timber degradation."/>
    <x v="0"/>
    <x v="0"/>
    <m/>
    <m/>
    <m/>
    <m/>
    <n v="1"/>
    <x v="0"/>
    <m/>
    <m/>
  </r>
  <r>
    <x v="30"/>
    <x v="1105"/>
    <s v="Defects"/>
    <x v="1113"/>
    <x v="1905"/>
    <s v="B434"/>
    <x v="82"/>
    <s v="misaligned"/>
    <s v="out of adjustment."/>
    <x v="0"/>
    <x v="0"/>
    <m/>
    <m/>
    <m/>
    <m/>
    <n v="2"/>
    <x v="0"/>
    <m/>
    <m/>
  </r>
  <r>
    <x v="30"/>
    <x v="1105"/>
    <s v="Defects"/>
    <x v="1113"/>
    <x v="1914"/>
    <s v="B439"/>
    <x v="82"/>
    <s v="overheated / damaged"/>
    <s v="deterioration of contact surface."/>
    <x v="0"/>
    <x v="0"/>
    <m/>
    <m/>
    <m/>
    <m/>
    <n v="1"/>
    <x v="0"/>
    <m/>
    <m/>
  </r>
  <r>
    <x v="30"/>
    <x v="1105"/>
    <s v="Defects"/>
    <x v="1113"/>
    <x v="1915"/>
    <s v="B437"/>
    <x v="82"/>
    <s v="overheated / damaged"/>
    <s v="loss of spring pressure."/>
    <x v="0"/>
    <x v="0"/>
    <m/>
    <m/>
    <m/>
    <m/>
    <n v="1"/>
    <x v="0"/>
    <m/>
    <m/>
  </r>
  <r>
    <x v="30"/>
    <x v="1105"/>
    <s v="Defects"/>
    <x v="1113"/>
    <x v="1916"/>
    <s v="B438"/>
    <x v="82"/>
    <s v="overheated / damaged"/>
    <s v="phases out of adjustment."/>
    <x v="0"/>
    <x v="0"/>
    <m/>
    <m/>
    <m/>
    <m/>
    <n v="1"/>
    <x v="0"/>
    <m/>
    <m/>
  </r>
  <r>
    <x v="30"/>
    <x v="1105"/>
    <s v="Defects"/>
    <x v="1113"/>
    <x v="1917"/>
    <s v="C649"/>
    <x v="85"/>
    <s v="installation reqd"/>
    <s v="programmed replacement."/>
    <x v="0"/>
    <x v="0"/>
    <m/>
    <m/>
    <m/>
    <m/>
    <n v="1"/>
    <x v="0"/>
    <m/>
    <m/>
  </r>
  <r>
    <x v="30"/>
    <x v="1105"/>
    <s v="Defects"/>
    <x v="1113"/>
    <x v="466"/>
    <s v="C000"/>
    <x v="2"/>
    <s v="cause (unknown / unlisted)"/>
    <s v="add note."/>
    <x v="0"/>
    <x v="0"/>
    <m/>
    <m/>
    <m/>
    <m/>
    <n v="31"/>
    <x v="0"/>
    <m/>
    <m/>
  </r>
  <r>
    <x v="31"/>
    <x v="1106"/>
    <s v="Defects"/>
    <x v="1114"/>
    <x v="1918"/>
    <s v="B386"/>
    <x v="86"/>
    <s v="encroachment"/>
    <s v="pool."/>
    <x v="0"/>
    <x v="0"/>
    <m/>
    <m/>
    <m/>
    <m/>
    <n v="1"/>
    <x v="0"/>
    <m/>
    <m/>
  </r>
  <r>
    <x v="31"/>
    <x v="1106"/>
    <s v="Defects"/>
    <x v="1114"/>
    <x v="466"/>
    <s v="C000"/>
    <x v="2"/>
    <s v="cause (unknown / unlisted)"/>
    <s v="add note."/>
    <x v="0"/>
    <x v="0"/>
    <m/>
    <m/>
    <m/>
    <m/>
    <n v="32"/>
    <x v="0"/>
    <m/>
    <m/>
  </r>
  <r>
    <x v="12"/>
    <x v="1107"/>
    <s v="Defects"/>
    <x v="1115"/>
    <x v="1919"/>
    <m/>
    <x v="0"/>
    <m/>
    <m/>
    <x v="0"/>
    <x v="0"/>
    <m/>
    <m/>
    <m/>
    <m/>
    <n v="1"/>
    <x v="0"/>
    <m/>
    <m/>
  </r>
  <r>
    <x v="12"/>
    <x v="1107"/>
    <s v="Defects"/>
    <x v="1115"/>
    <x v="1273"/>
    <m/>
    <x v="0"/>
    <m/>
    <m/>
    <x v="0"/>
    <x v="0"/>
    <m/>
    <m/>
    <m/>
    <m/>
    <n v="28"/>
    <x v="0"/>
    <m/>
    <m/>
  </r>
  <r>
    <x v="12"/>
    <x v="1108"/>
    <s v="Defects"/>
    <x v="1116"/>
    <x v="1920"/>
    <m/>
    <x v="0"/>
    <m/>
    <m/>
    <x v="0"/>
    <x v="0"/>
    <m/>
    <m/>
    <m/>
    <m/>
    <n v="1"/>
    <x v="0"/>
    <m/>
    <m/>
  </r>
  <r>
    <x v="12"/>
    <x v="1109"/>
    <s v="Defects"/>
    <x v="1117"/>
    <x v="1921"/>
    <m/>
    <x v="0"/>
    <m/>
    <m/>
    <x v="0"/>
    <x v="0"/>
    <m/>
    <m/>
    <m/>
    <m/>
    <n v="1"/>
    <x v="0"/>
    <m/>
    <m/>
  </r>
  <r>
    <x v="12"/>
    <x v="1110"/>
    <s v="Defects"/>
    <x v="1118"/>
    <x v="1922"/>
    <m/>
    <x v="0"/>
    <m/>
    <m/>
    <x v="0"/>
    <x v="0"/>
    <m/>
    <m/>
    <m/>
    <m/>
    <n v="1"/>
    <x v="0"/>
    <m/>
    <m/>
  </r>
  <r>
    <x v="7"/>
    <x v="1111"/>
    <s v="Defects"/>
    <x v="1119"/>
    <x v="1923"/>
    <s v="B527"/>
    <x v="87"/>
    <s v="suspected to contain asbestos"/>
    <s v="further investigation reqd."/>
    <x v="0"/>
    <x v="0"/>
    <m/>
    <m/>
    <m/>
    <m/>
    <n v="1"/>
    <x v="0"/>
    <m/>
    <m/>
  </r>
  <r>
    <x v="7"/>
    <x v="1111"/>
    <s v="Defects"/>
    <x v="1119"/>
    <x v="466"/>
    <s v="C000"/>
    <x v="2"/>
    <s v="cause (unknown / unlisted)"/>
    <s v="add note."/>
    <x v="0"/>
    <x v="0"/>
    <m/>
    <m/>
    <m/>
    <m/>
    <n v="33"/>
    <x v="0"/>
    <m/>
    <m/>
  </r>
  <r>
    <x v="12"/>
    <x v="1112"/>
    <s v="Defects"/>
    <x v="1120"/>
    <x v="1273"/>
    <m/>
    <x v="0"/>
    <m/>
    <m/>
    <x v="0"/>
    <x v="0"/>
    <m/>
    <m/>
    <m/>
    <m/>
    <n v="29"/>
    <x v="0"/>
    <m/>
    <m/>
  </r>
  <r>
    <x v="7"/>
    <x v="1113"/>
    <s v="Defects"/>
    <x v="1121"/>
    <x v="1924"/>
    <s v="B528"/>
    <x v="87"/>
    <s v="contains asbestos"/>
    <s v="add note."/>
    <x v="0"/>
    <x v="0"/>
    <m/>
    <m/>
    <m/>
    <m/>
    <n v="1"/>
    <x v="0"/>
    <m/>
    <m/>
  </r>
  <r>
    <x v="7"/>
    <x v="1113"/>
    <s v="Defects"/>
    <x v="1121"/>
    <x v="466"/>
    <s v="C000"/>
    <x v="2"/>
    <s v="cause (unknown / unlisted)"/>
    <s v="add note."/>
    <x v="0"/>
    <x v="0"/>
    <m/>
    <m/>
    <m/>
    <m/>
    <n v="34"/>
    <x v="0"/>
    <m/>
    <m/>
  </r>
  <r>
    <x v="7"/>
    <x v="1114"/>
    <s v="Defects"/>
    <x v="1122"/>
    <x v="1924"/>
    <s v="B528"/>
    <x v="87"/>
    <s v="contains asbestos"/>
    <s v="add note."/>
    <x v="0"/>
    <x v="0"/>
    <m/>
    <m/>
    <m/>
    <m/>
    <n v="2"/>
    <x v="0"/>
    <m/>
    <m/>
  </r>
  <r>
    <x v="7"/>
    <x v="1114"/>
    <s v="Defects"/>
    <x v="1122"/>
    <x v="466"/>
    <s v="C000"/>
    <x v="2"/>
    <s v="cause (unknown / unlisted)"/>
    <s v="add note."/>
    <x v="0"/>
    <x v="0"/>
    <m/>
    <m/>
    <m/>
    <m/>
    <n v="35"/>
    <x v="0"/>
    <m/>
    <m/>
  </r>
  <r>
    <x v="31"/>
    <x v="1115"/>
    <s v="Defects"/>
    <x v="1123"/>
    <x v="1925"/>
    <s v="B557"/>
    <x v="88"/>
    <s v="not available / denied"/>
    <s v="customer refusal."/>
    <x v="0"/>
    <x v="0"/>
    <m/>
    <m/>
    <m/>
    <m/>
    <n v="1"/>
    <x v="0"/>
    <m/>
    <m/>
  </r>
  <r>
    <x v="31"/>
    <x v="1115"/>
    <s v="Defects"/>
    <x v="1123"/>
    <x v="1926"/>
    <s v="B556"/>
    <x v="88"/>
    <s v="not available / denied"/>
    <s v="seasonal crops."/>
    <x v="0"/>
    <x v="0"/>
    <m/>
    <m/>
    <m/>
    <m/>
    <n v="1"/>
    <x v="0"/>
    <m/>
    <m/>
  </r>
  <r>
    <x v="31"/>
    <x v="1115"/>
    <s v="Defects"/>
    <x v="1123"/>
    <x v="1927"/>
    <s v="B561"/>
    <x v="88"/>
    <s v="obstructed"/>
    <s v="building / structure."/>
    <x v="0"/>
    <x v="0"/>
    <m/>
    <m/>
    <m/>
    <m/>
    <n v="1"/>
    <x v="0"/>
    <m/>
    <m/>
  </r>
  <r>
    <x v="31"/>
    <x v="1115"/>
    <s v="Defects"/>
    <x v="1123"/>
    <x v="1928"/>
    <s v="B558"/>
    <x v="88"/>
    <s v="obstructed"/>
    <s v="crop netting."/>
    <x v="0"/>
    <x v="0"/>
    <m/>
    <m/>
    <m/>
    <m/>
    <n v="1"/>
    <x v="0"/>
    <m/>
    <m/>
  </r>
  <r>
    <x v="31"/>
    <x v="1115"/>
    <s v="Defects"/>
    <x v="1123"/>
    <x v="1929"/>
    <s v="B562"/>
    <x v="88"/>
    <s v="obstructed"/>
    <s v="fences / garden changes."/>
    <x v="0"/>
    <x v="0"/>
    <m/>
    <m/>
    <m/>
    <m/>
    <n v="1"/>
    <x v="0"/>
    <m/>
    <m/>
  </r>
  <r>
    <x v="31"/>
    <x v="1115"/>
    <s v="Defects"/>
    <x v="1123"/>
    <x v="1930"/>
    <s v="B559"/>
    <x v="88"/>
    <s v="obstructed"/>
    <s v="vegetation."/>
    <x v="0"/>
    <x v="0"/>
    <m/>
    <m/>
    <m/>
    <m/>
    <n v="1"/>
    <x v="0"/>
    <m/>
    <m/>
  </r>
  <r>
    <x v="31"/>
    <x v="1115"/>
    <s v="Defects"/>
    <x v="1123"/>
    <x v="1931"/>
    <s v="B560"/>
    <x v="88"/>
    <s v="obstructed"/>
    <s v="wind / storm debris (non veg)."/>
    <x v="0"/>
    <x v="0"/>
    <m/>
    <m/>
    <m/>
    <m/>
    <n v="1"/>
    <x v="0"/>
    <m/>
    <m/>
  </r>
  <r>
    <x v="31"/>
    <x v="1115"/>
    <s v="Defects"/>
    <x v="1123"/>
    <x v="1932"/>
    <s v="B387"/>
    <x v="86"/>
    <s v="encroachment"/>
    <s v="building / structure."/>
    <x v="0"/>
    <x v="0"/>
    <m/>
    <m/>
    <m/>
    <m/>
    <n v="1"/>
    <x v="0"/>
    <m/>
    <m/>
  </r>
  <r>
    <x v="31"/>
    <x v="1115"/>
    <s v="Defects"/>
    <x v="1123"/>
    <x v="466"/>
    <s v="C000"/>
    <x v="2"/>
    <s v="cause (unknown / unlisted)"/>
    <s v="add note."/>
    <x v="0"/>
    <x v="0"/>
    <m/>
    <m/>
    <m/>
    <m/>
    <n v="36"/>
    <x v="0"/>
    <m/>
    <m/>
  </r>
  <r>
    <x v="31"/>
    <x v="1116"/>
    <s v="Defects"/>
    <x v="1124"/>
    <x v="1933"/>
    <s v="C014"/>
    <x v="89"/>
    <s v="inoperable"/>
    <s v="blocked."/>
    <x v="0"/>
    <x v="0"/>
    <m/>
    <m/>
    <m/>
    <m/>
    <n v="1"/>
    <x v="0"/>
    <m/>
    <m/>
  </r>
  <r>
    <x v="31"/>
    <x v="1116"/>
    <s v="Defects"/>
    <x v="1124"/>
    <x v="1934"/>
    <s v="C015"/>
    <x v="89"/>
    <s v="inoperable"/>
    <s v="damaged / deteriorated."/>
    <x v="0"/>
    <x v="0"/>
    <m/>
    <m/>
    <m/>
    <m/>
    <n v="1"/>
    <x v="0"/>
    <m/>
    <m/>
  </r>
  <r>
    <x v="31"/>
    <x v="1116"/>
    <s v="Defects"/>
    <x v="1124"/>
    <x v="1935"/>
    <s v="C013"/>
    <x v="89"/>
    <s v="inoperable"/>
    <s v="insufficient capacity."/>
    <x v="0"/>
    <x v="0"/>
    <m/>
    <m/>
    <m/>
    <m/>
    <n v="1"/>
    <x v="0"/>
    <m/>
    <m/>
  </r>
  <r>
    <x v="31"/>
    <x v="1116"/>
    <s v="Defects"/>
    <x v="1124"/>
    <x v="466"/>
    <s v="C000"/>
    <x v="2"/>
    <s v="cause (unknown / unlisted)"/>
    <s v="add note."/>
    <x v="0"/>
    <x v="0"/>
    <m/>
    <m/>
    <m/>
    <m/>
    <n v="37"/>
    <x v="0"/>
    <m/>
    <m/>
  </r>
  <r>
    <x v="32"/>
    <x v="1117"/>
    <s v="Defects"/>
    <x v="1125"/>
    <x v="1936"/>
    <s v="C087"/>
    <x v="90"/>
    <s v="conductor deterioration / failure"/>
    <s v="overheated."/>
    <x v="0"/>
    <x v="0"/>
    <m/>
    <m/>
    <m/>
    <m/>
    <n v="1"/>
    <x v="0"/>
    <m/>
    <m/>
  </r>
  <r>
    <x v="32"/>
    <x v="1117"/>
    <s v="Defects"/>
    <x v="1125"/>
    <x v="1937"/>
    <s v="C088"/>
    <x v="90"/>
    <s v="conductor deterioration / failure"/>
    <s v="water ingress."/>
    <x v="0"/>
    <x v="0"/>
    <m/>
    <m/>
    <m/>
    <m/>
    <n v="1"/>
    <x v="0"/>
    <m/>
    <m/>
  </r>
  <r>
    <x v="32"/>
    <x v="1117"/>
    <s v="Defects"/>
    <x v="1125"/>
    <x v="1938"/>
    <s v="C092"/>
    <x v="90"/>
    <s v="floating neutral"/>
    <s v="flashover / fault current."/>
    <x v="0"/>
    <x v="0"/>
    <m/>
    <m/>
    <m/>
    <m/>
    <n v="1"/>
    <x v="0"/>
    <m/>
    <m/>
  </r>
  <r>
    <x v="32"/>
    <x v="1117"/>
    <s v="Defects"/>
    <x v="1125"/>
    <x v="1939"/>
    <s v="C090"/>
    <x v="90"/>
    <s v="floating neutral"/>
    <s v="mechanical damage."/>
    <x v="0"/>
    <x v="0"/>
    <m/>
    <m/>
    <m/>
    <m/>
    <n v="1"/>
    <x v="0"/>
    <m/>
    <m/>
  </r>
  <r>
    <x v="32"/>
    <x v="1117"/>
    <s v="Defects"/>
    <x v="1125"/>
    <x v="1940"/>
    <s v="C089"/>
    <x v="90"/>
    <s v="floating neutral"/>
    <s v="non compliant installation."/>
    <x v="0"/>
    <x v="0"/>
    <m/>
    <m/>
    <m/>
    <m/>
    <n v="1"/>
    <x v="0"/>
    <m/>
    <m/>
  </r>
  <r>
    <x v="32"/>
    <x v="1117"/>
    <s v="Defects"/>
    <x v="1125"/>
    <x v="1941"/>
    <s v="C091"/>
    <x v="90"/>
    <s v="floating neutral"/>
    <s v="overheated."/>
    <x v="0"/>
    <x v="0"/>
    <m/>
    <m/>
    <m/>
    <m/>
    <n v="1"/>
    <x v="0"/>
    <m/>
    <m/>
  </r>
  <r>
    <x v="32"/>
    <x v="1117"/>
    <s v="Defects"/>
    <x v="1125"/>
    <x v="1942"/>
    <s v="C093"/>
    <x v="90"/>
    <s v="floating neutral"/>
    <s v="sheath breakdown."/>
    <x v="0"/>
    <x v="0"/>
    <m/>
    <m/>
    <m/>
    <m/>
    <n v="1"/>
    <x v="0"/>
    <m/>
    <m/>
  </r>
  <r>
    <x v="32"/>
    <x v="1117"/>
    <s v="Defects"/>
    <x v="1125"/>
    <x v="1943"/>
    <s v="C094"/>
    <x v="90"/>
    <s v="floating neutral"/>
    <s v="water ingress."/>
    <x v="0"/>
    <x v="0"/>
    <m/>
    <m/>
    <m/>
    <m/>
    <n v="1"/>
    <x v="0"/>
    <m/>
    <m/>
  </r>
  <r>
    <x v="32"/>
    <x v="1117"/>
    <s v="Defects"/>
    <x v="1125"/>
    <x v="1944"/>
    <s v="B814"/>
    <x v="90"/>
    <s v="loose mounting"/>
    <s v="deterioration."/>
    <x v="0"/>
    <x v="0"/>
    <m/>
    <m/>
    <m/>
    <m/>
    <n v="1"/>
    <x v="0"/>
    <m/>
    <m/>
  </r>
  <r>
    <x v="32"/>
    <x v="1117"/>
    <s v="Defects"/>
    <x v="1125"/>
    <x v="1945"/>
    <s v="C082"/>
    <x v="90"/>
    <s v="metallic sheath (aluminium) damaged"/>
    <s v="mechanical damage."/>
    <x v="0"/>
    <x v="0"/>
    <m/>
    <m/>
    <m/>
    <m/>
    <n v="1"/>
    <x v="0"/>
    <m/>
    <m/>
  </r>
  <r>
    <x v="32"/>
    <x v="1117"/>
    <s v="Defects"/>
    <x v="1125"/>
    <x v="1946"/>
    <s v="C081"/>
    <x v="90"/>
    <s v="metallic sheath (aluminium) damaged"/>
    <s v="non compliant installation."/>
    <x v="0"/>
    <x v="0"/>
    <m/>
    <m/>
    <m/>
    <m/>
    <n v="1"/>
    <x v="0"/>
    <m/>
    <m/>
  </r>
  <r>
    <x v="32"/>
    <x v="1117"/>
    <s v="Defects"/>
    <x v="1125"/>
    <x v="1947"/>
    <s v="C083"/>
    <x v="90"/>
    <s v="metallic sheath (aluminium) damaged"/>
    <s v="water ingress."/>
    <x v="0"/>
    <x v="0"/>
    <m/>
    <m/>
    <m/>
    <m/>
    <n v="1"/>
    <x v="0"/>
    <m/>
    <m/>
  </r>
  <r>
    <x v="32"/>
    <x v="1117"/>
    <s v="Defects"/>
    <x v="1125"/>
    <x v="1948"/>
    <s v="C084"/>
    <x v="90"/>
    <s v="protective outer sheath damaged"/>
    <s v="insulation degradation."/>
    <x v="0"/>
    <x v="0"/>
    <m/>
    <m/>
    <m/>
    <m/>
    <n v="1"/>
    <x v="0"/>
    <m/>
    <m/>
  </r>
  <r>
    <x v="32"/>
    <x v="1117"/>
    <s v="Defects"/>
    <x v="1125"/>
    <x v="1949"/>
    <s v="C085"/>
    <x v="90"/>
    <s v="protective outer sheath damaged"/>
    <s v="mechanical damage."/>
    <x v="0"/>
    <x v="0"/>
    <m/>
    <m/>
    <m/>
    <m/>
    <n v="1"/>
    <x v="0"/>
    <m/>
    <m/>
  </r>
  <r>
    <x v="32"/>
    <x v="1117"/>
    <s v="Defects"/>
    <x v="1125"/>
    <x v="1950"/>
    <s v="C086"/>
    <x v="90"/>
    <s v="protective outer sheath damaged"/>
    <s v="vermin."/>
    <x v="0"/>
    <x v="0"/>
    <m/>
    <m/>
    <m/>
    <m/>
    <n v="1"/>
    <x v="0"/>
    <m/>
    <m/>
  </r>
  <r>
    <x v="32"/>
    <x v="1117"/>
    <s v="Defects"/>
    <x v="1125"/>
    <x v="1951"/>
    <s v="C204"/>
    <x v="91"/>
    <s v="conductor deterioration / failure"/>
    <s v="overheated."/>
    <x v="0"/>
    <x v="0"/>
    <m/>
    <m/>
    <m/>
    <m/>
    <n v="1"/>
    <x v="0"/>
    <m/>
    <m/>
  </r>
  <r>
    <x v="32"/>
    <x v="1117"/>
    <s v="Defects"/>
    <x v="1125"/>
    <x v="1952"/>
    <s v="C205"/>
    <x v="91"/>
    <s v="conductor deterioration / failure"/>
    <s v="water ingress."/>
    <x v="0"/>
    <x v="0"/>
    <m/>
    <m/>
    <m/>
    <m/>
    <n v="1"/>
    <x v="0"/>
    <m/>
    <m/>
  </r>
  <r>
    <x v="32"/>
    <x v="1117"/>
    <s v="Defects"/>
    <x v="1125"/>
    <x v="1953"/>
    <s v="C206"/>
    <x v="91"/>
    <s v="insulation deterioration / failure"/>
    <s v="non compliant installation."/>
    <x v="0"/>
    <x v="0"/>
    <m/>
    <m/>
    <m/>
    <m/>
    <n v="1"/>
    <x v="0"/>
    <m/>
    <m/>
  </r>
  <r>
    <x v="32"/>
    <x v="1117"/>
    <s v="Defects"/>
    <x v="1125"/>
    <x v="1954"/>
    <s v="B816"/>
    <x v="91"/>
    <s v="loose mounting"/>
    <s v="deterioration."/>
    <x v="0"/>
    <x v="0"/>
    <m/>
    <m/>
    <m/>
    <m/>
    <n v="1"/>
    <x v="0"/>
    <m/>
    <m/>
  </r>
  <r>
    <x v="32"/>
    <x v="1117"/>
    <s v="Defects"/>
    <x v="1125"/>
    <x v="1955"/>
    <s v="C199"/>
    <x v="91"/>
    <s v="metallic sheath damaged"/>
    <s v="mechanical damage."/>
    <x v="0"/>
    <x v="0"/>
    <m/>
    <m/>
    <m/>
    <m/>
    <n v="1"/>
    <x v="0"/>
    <m/>
    <m/>
  </r>
  <r>
    <x v="32"/>
    <x v="1117"/>
    <s v="Defects"/>
    <x v="1125"/>
    <x v="1956"/>
    <s v="C198"/>
    <x v="91"/>
    <s v="metallic sheath damaged"/>
    <s v="non compliant installation."/>
    <x v="0"/>
    <x v="0"/>
    <m/>
    <m/>
    <m/>
    <m/>
    <n v="1"/>
    <x v="0"/>
    <m/>
    <m/>
  </r>
  <r>
    <x v="32"/>
    <x v="1117"/>
    <s v="Defects"/>
    <x v="1125"/>
    <x v="1957"/>
    <s v="C200"/>
    <x v="91"/>
    <s v="metallic sheath damaged"/>
    <s v="water ingress."/>
    <x v="0"/>
    <x v="0"/>
    <m/>
    <m/>
    <m/>
    <m/>
    <n v="1"/>
    <x v="0"/>
    <m/>
    <m/>
  </r>
  <r>
    <x v="32"/>
    <x v="1117"/>
    <s v="Defects"/>
    <x v="1125"/>
    <x v="1958"/>
    <s v="C201"/>
    <x v="91"/>
    <s v="protective outer sheath damaged"/>
    <s v="insulation degradation."/>
    <x v="0"/>
    <x v="0"/>
    <m/>
    <m/>
    <m/>
    <m/>
    <n v="1"/>
    <x v="0"/>
    <m/>
    <m/>
  </r>
  <r>
    <x v="32"/>
    <x v="1117"/>
    <s v="Defects"/>
    <x v="1125"/>
    <x v="1959"/>
    <s v="C202"/>
    <x v="91"/>
    <s v="protective outer sheath damaged"/>
    <s v="mechanical damage."/>
    <x v="0"/>
    <x v="0"/>
    <m/>
    <m/>
    <m/>
    <m/>
    <n v="1"/>
    <x v="0"/>
    <m/>
    <m/>
  </r>
  <r>
    <x v="32"/>
    <x v="1117"/>
    <s v="Defects"/>
    <x v="1125"/>
    <x v="1960"/>
    <s v="C203"/>
    <x v="91"/>
    <s v="protective outer sheath damaged"/>
    <s v="vermin."/>
    <x v="0"/>
    <x v="0"/>
    <m/>
    <m/>
    <m/>
    <m/>
    <n v="1"/>
    <x v="0"/>
    <m/>
    <m/>
  </r>
  <r>
    <x v="32"/>
    <x v="1117"/>
    <s v="Defects"/>
    <x v="1125"/>
    <x v="1961"/>
    <s v="C150"/>
    <x v="92"/>
    <s v="conductor deterioration / failure"/>
    <s v="overheated."/>
    <x v="0"/>
    <x v="0"/>
    <m/>
    <m/>
    <m/>
    <m/>
    <n v="1"/>
    <x v="0"/>
    <m/>
    <m/>
  </r>
  <r>
    <x v="32"/>
    <x v="1117"/>
    <s v="Defects"/>
    <x v="1125"/>
    <x v="1962"/>
    <s v="C151"/>
    <x v="92"/>
    <s v="conductor deterioration / failure"/>
    <s v="water ingress."/>
    <x v="0"/>
    <x v="0"/>
    <m/>
    <m/>
    <m/>
    <m/>
    <n v="1"/>
    <x v="0"/>
    <m/>
    <m/>
  </r>
  <r>
    <x v="32"/>
    <x v="1117"/>
    <s v="Defects"/>
    <x v="1125"/>
    <x v="1963"/>
    <s v="B815"/>
    <x v="92"/>
    <s v="loose mounting"/>
    <s v="deterioration."/>
    <x v="0"/>
    <x v="0"/>
    <m/>
    <m/>
    <m/>
    <m/>
    <n v="1"/>
    <x v="0"/>
    <m/>
    <m/>
  </r>
  <r>
    <x v="32"/>
    <x v="1117"/>
    <s v="Defects"/>
    <x v="1125"/>
    <x v="1964"/>
    <s v="C142"/>
    <x v="92"/>
    <s v="metallic sheath (aluminium) damaged"/>
    <s v="mechanical damage."/>
    <x v="0"/>
    <x v="0"/>
    <m/>
    <m/>
    <m/>
    <m/>
    <n v="1"/>
    <x v="0"/>
    <m/>
    <m/>
  </r>
  <r>
    <x v="32"/>
    <x v="1117"/>
    <s v="Defects"/>
    <x v="1125"/>
    <x v="1965"/>
    <s v="C141"/>
    <x v="92"/>
    <s v="metallic sheath (aluminium) damaged"/>
    <s v="non compliant installation."/>
    <x v="0"/>
    <x v="0"/>
    <m/>
    <m/>
    <m/>
    <m/>
    <n v="1"/>
    <x v="0"/>
    <m/>
    <m/>
  </r>
  <r>
    <x v="32"/>
    <x v="1117"/>
    <s v="Defects"/>
    <x v="1125"/>
    <x v="1966"/>
    <s v="C143"/>
    <x v="92"/>
    <s v="metallic sheath (aluminium) damaged"/>
    <s v="water ingress."/>
    <x v="0"/>
    <x v="0"/>
    <m/>
    <m/>
    <m/>
    <m/>
    <n v="1"/>
    <x v="0"/>
    <m/>
    <m/>
  </r>
  <r>
    <x v="32"/>
    <x v="1117"/>
    <s v="Defects"/>
    <x v="1125"/>
    <x v="1967"/>
    <s v="C145"/>
    <x v="92"/>
    <s v="metallic sheath (lead) damaged"/>
    <s v="mechanical damage."/>
    <x v="0"/>
    <x v="0"/>
    <m/>
    <m/>
    <m/>
    <m/>
    <n v="1"/>
    <x v="0"/>
    <m/>
    <m/>
  </r>
  <r>
    <x v="32"/>
    <x v="1117"/>
    <s v="Defects"/>
    <x v="1125"/>
    <x v="1968"/>
    <s v="C144"/>
    <x v="92"/>
    <s v="metallic sheath (lead) damaged"/>
    <s v="non compliant installation."/>
    <x v="0"/>
    <x v="0"/>
    <m/>
    <m/>
    <m/>
    <m/>
    <n v="1"/>
    <x v="0"/>
    <m/>
    <m/>
  </r>
  <r>
    <x v="32"/>
    <x v="1117"/>
    <s v="Defects"/>
    <x v="1125"/>
    <x v="1969"/>
    <s v="C146"/>
    <x v="92"/>
    <s v="metallic sheath (lead) damaged"/>
    <s v="water ingress."/>
    <x v="0"/>
    <x v="0"/>
    <m/>
    <m/>
    <m/>
    <m/>
    <n v="1"/>
    <x v="0"/>
    <m/>
    <m/>
  </r>
  <r>
    <x v="32"/>
    <x v="1117"/>
    <s v="Defects"/>
    <x v="1125"/>
    <x v="1970"/>
    <s v="C147"/>
    <x v="92"/>
    <s v="protective outer sheath damaged"/>
    <s v="insulation degradation."/>
    <x v="0"/>
    <x v="0"/>
    <m/>
    <m/>
    <m/>
    <m/>
    <n v="1"/>
    <x v="0"/>
    <m/>
    <m/>
  </r>
  <r>
    <x v="32"/>
    <x v="1117"/>
    <s v="Defects"/>
    <x v="1125"/>
    <x v="1971"/>
    <s v="C148"/>
    <x v="92"/>
    <s v="protective outer sheath damaged"/>
    <s v="mechanical damage."/>
    <x v="0"/>
    <x v="0"/>
    <m/>
    <m/>
    <m/>
    <m/>
    <n v="1"/>
    <x v="0"/>
    <m/>
    <m/>
  </r>
  <r>
    <x v="32"/>
    <x v="1117"/>
    <s v="Defects"/>
    <x v="1125"/>
    <x v="1972"/>
    <s v="C149"/>
    <x v="92"/>
    <s v="protective outer sheath damaged"/>
    <s v="vermin."/>
    <x v="0"/>
    <x v="0"/>
    <m/>
    <m/>
    <m/>
    <m/>
    <n v="1"/>
    <x v="0"/>
    <m/>
    <m/>
  </r>
  <r>
    <x v="32"/>
    <x v="1117"/>
    <s v="Defects"/>
    <x v="1125"/>
    <x v="466"/>
    <s v="C000"/>
    <x v="2"/>
    <s v="cause (unknown / unlisted)"/>
    <s v="add note."/>
    <x v="0"/>
    <x v="0"/>
    <m/>
    <m/>
    <m/>
    <m/>
    <n v="38"/>
    <x v="0"/>
    <m/>
    <m/>
  </r>
  <r>
    <x v="32"/>
    <x v="1118"/>
    <s v="Defects"/>
    <x v="1126"/>
    <x v="1936"/>
    <s v="C087"/>
    <x v="90"/>
    <s v="conductor deterioration / failure"/>
    <s v="overheated."/>
    <x v="0"/>
    <x v="0"/>
    <m/>
    <m/>
    <m/>
    <m/>
    <n v="2"/>
    <x v="0"/>
    <m/>
    <m/>
  </r>
  <r>
    <x v="32"/>
    <x v="1118"/>
    <s v="Defects"/>
    <x v="1126"/>
    <x v="1937"/>
    <s v="C088"/>
    <x v="90"/>
    <s v="conductor deterioration / failure"/>
    <s v="water ingress."/>
    <x v="0"/>
    <x v="0"/>
    <m/>
    <m/>
    <m/>
    <m/>
    <n v="2"/>
    <x v="0"/>
    <m/>
    <m/>
  </r>
  <r>
    <x v="32"/>
    <x v="1118"/>
    <s v="Defects"/>
    <x v="1126"/>
    <x v="1942"/>
    <s v="C093"/>
    <x v="90"/>
    <s v="floating neutral"/>
    <s v="sheath breakdown."/>
    <x v="0"/>
    <x v="0"/>
    <m/>
    <m/>
    <m/>
    <m/>
    <n v="2"/>
    <x v="0"/>
    <m/>
    <m/>
  </r>
  <r>
    <x v="32"/>
    <x v="1118"/>
    <s v="Defects"/>
    <x v="1126"/>
    <x v="1973"/>
    <s v="C097"/>
    <x v="90"/>
    <s v="insulation deterioration / failure"/>
    <s v="flashover / fault current."/>
    <x v="0"/>
    <x v="0"/>
    <m/>
    <m/>
    <m/>
    <m/>
    <n v="1"/>
    <x v="0"/>
    <m/>
    <m/>
  </r>
  <r>
    <x v="32"/>
    <x v="1118"/>
    <s v="Defects"/>
    <x v="1126"/>
    <x v="1974"/>
    <s v="C095"/>
    <x v="90"/>
    <s v="insulation deterioration / failure"/>
    <s v="non compliant installation."/>
    <x v="0"/>
    <x v="0"/>
    <m/>
    <m/>
    <m/>
    <m/>
    <n v="1"/>
    <x v="0"/>
    <m/>
    <m/>
  </r>
  <r>
    <x v="32"/>
    <x v="1118"/>
    <s v="Defects"/>
    <x v="1126"/>
    <x v="1975"/>
    <s v="C096"/>
    <x v="90"/>
    <s v="insulation deterioration / failure"/>
    <s v="overheated."/>
    <x v="0"/>
    <x v="0"/>
    <m/>
    <m/>
    <m/>
    <m/>
    <n v="1"/>
    <x v="0"/>
    <m/>
    <m/>
  </r>
  <r>
    <x v="32"/>
    <x v="1118"/>
    <s v="Defects"/>
    <x v="1126"/>
    <x v="1976"/>
    <s v="C098"/>
    <x v="90"/>
    <s v="insulation deterioration / failure"/>
    <s v="water ingress."/>
    <x v="0"/>
    <x v="0"/>
    <m/>
    <m/>
    <m/>
    <m/>
    <n v="1"/>
    <x v="0"/>
    <m/>
    <m/>
  </r>
  <r>
    <x v="32"/>
    <x v="1118"/>
    <s v="Defects"/>
    <x v="1126"/>
    <x v="1945"/>
    <s v="C082"/>
    <x v="90"/>
    <s v="metallic sheath (aluminium) damaged"/>
    <s v="mechanical damage."/>
    <x v="0"/>
    <x v="0"/>
    <m/>
    <m/>
    <m/>
    <m/>
    <n v="2"/>
    <x v="0"/>
    <m/>
    <m/>
  </r>
  <r>
    <x v="32"/>
    <x v="1118"/>
    <s v="Defects"/>
    <x v="1126"/>
    <x v="1946"/>
    <s v="C081"/>
    <x v="90"/>
    <s v="metallic sheath (aluminium) damaged"/>
    <s v="non compliant installation."/>
    <x v="0"/>
    <x v="0"/>
    <m/>
    <m/>
    <m/>
    <m/>
    <n v="2"/>
    <x v="0"/>
    <m/>
    <m/>
  </r>
  <r>
    <x v="32"/>
    <x v="1118"/>
    <s v="Defects"/>
    <x v="1126"/>
    <x v="1947"/>
    <s v="C083"/>
    <x v="90"/>
    <s v="metallic sheath (aluminium) damaged"/>
    <s v="water ingress."/>
    <x v="0"/>
    <x v="0"/>
    <m/>
    <m/>
    <m/>
    <m/>
    <n v="2"/>
    <x v="0"/>
    <m/>
    <m/>
  </r>
  <r>
    <x v="32"/>
    <x v="1118"/>
    <s v="Defects"/>
    <x v="1126"/>
    <x v="1948"/>
    <s v="C084"/>
    <x v="90"/>
    <s v="protective outer sheath damaged"/>
    <s v="insulation degradation."/>
    <x v="0"/>
    <x v="0"/>
    <m/>
    <m/>
    <m/>
    <m/>
    <n v="2"/>
    <x v="0"/>
    <m/>
    <m/>
  </r>
  <r>
    <x v="32"/>
    <x v="1118"/>
    <s v="Defects"/>
    <x v="1126"/>
    <x v="1949"/>
    <s v="C085"/>
    <x v="90"/>
    <s v="protective outer sheath damaged"/>
    <s v="mechanical damage."/>
    <x v="0"/>
    <x v="0"/>
    <m/>
    <m/>
    <m/>
    <m/>
    <n v="2"/>
    <x v="0"/>
    <m/>
    <m/>
  </r>
  <r>
    <x v="32"/>
    <x v="1118"/>
    <s v="Defects"/>
    <x v="1126"/>
    <x v="1950"/>
    <s v="C086"/>
    <x v="90"/>
    <s v="protective outer sheath damaged"/>
    <s v="vermin."/>
    <x v="0"/>
    <x v="0"/>
    <m/>
    <m/>
    <m/>
    <m/>
    <n v="2"/>
    <x v="0"/>
    <m/>
    <m/>
  </r>
  <r>
    <x v="32"/>
    <x v="1118"/>
    <s v="Defects"/>
    <x v="1126"/>
    <x v="1951"/>
    <s v="C204"/>
    <x v="91"/>
    <s v="conductor deterioration / failure"/>
    <s v="overheated."/>
    <x v="0"/>
    <x v="0"/>
    <m/>
    <m/>
    <m/>
    <m/>
    <n v="2"/>
    <x v="0"/>
    <m/>
    <m/>
  </r>
  <r>
    <x v="32"/>
    <x v="1118"/>
    <s v="Defects"/>
    <x v="1126"/>
    <x v="1952"/>
    <s v="C205"/>
    <x v="91"/>
    <s v="conductor deterioration / failure"/>
    <s v="water ingress."/>
    <x v="0"/>
    <x v="0"/>
    <m/>
    <m/>
    <m/>
    <m/>
    <n v="2"/>
    <x v="0"/>
    <m/>
    <m/>
  </r>
  <r>
    <x v="32"/>
    <x v="1118"/>
    <s v="Defects"/>
    <x v="1126"/>
    <x v="1977"/>
    <s v="C208"/>
    <x v="91"/>
    <s v="insulation deterioration / failure"/>
    <s v="flashover / fault current."/>
    <x v="0"/>
    <x v="0"/>
    <m/>
    <m/>
    <m/>
    <m/>
    <n v="1"/>
    <x v="0"/>
    <m/>
    <m/>
  </r>
  <r>
    <x v="32"/>
    <x v="1118"/>
    <s v="Defects"/>
    <x v="1126"/>
    <x v="1953"/>
    <s v="C206"/>
    <x v="91"/>
    <s v="insulation deterioration / failure"/>
    <s v="non compliant installation."/>
    <x v="0"/>
    <x v="0"/>
    <m/>
    <m/>
    <m/>
    <m/>
    <n v="2"/>
    <x v="0"/>
    <m/>
    <m/>
  </r>
  <r>
    <x v="32"/>
    <x v="1118"/>
    <s v="Defects"/>
    <x v="1126"/>
    <x v="1978"/>
    <s v="C207"/>
    <x v="91"/>
    <s v="insulation deterioration / failure"/>
    <s v="overheated."/>
    <x v="0"/>
    <x v="0"/>
    <m/>
    <m/>
    <m/>
    <m/>
    <n v="1"/>
    <x v="0"/>
    <m/>
    <m/>
  </r>
  <r>
    <x v="32"/>
    <x v="1118"/>
    <s v="Defects"/>
    <x v="1126"/>
    <x v="1979"/>
    <s v="C209"/>
    <x v="91"/>
    <s v="insulation deterioration / failure"/>
    <s v="water ingress."/>
    <x v="0"/>
    <x v="0"/>
    <m/>
    <m/>
    <m/>
    <m/>
    <n v="1"/>
    <x v="0"/>
    <m/>
    <m/>
  </r>
  <r>
    <x v="32"/>
    <x v="1118"/>
    <s v="Defects"/>
    <x v="1126"/>
    <x v="1955"/>
    <s v="C199"/>
    <x v="91"/>
    <s v="metallic sheath damaged"/>
    <s v="mechanical damage."/>
    <x v="0"/>
    <x v="0"/>
    <m/>
    <m/>
    <m/>
    <m/>
    <n v="2"/>
    <x v="0"/>
    <m/>
    <m/>
  </r>
  <r>
    <x v="32"/>
    <x v="1118"/>
    <s v="Defects"/>
    <x v="1126"/>
    <x v="1957"/>
    <s v="C200"/>
    <x v="91"/>
    <s v="metallic sheath damaged"/>
    <s v="water ingress."/>
    <x v="0"/>
    <x v="0"/>
    <m/>
    <m/>
    <m/>
    <m/>
    <n v="2"/>
    <x v="0"/>
    <m/>
    <m/>
  </r>
  <r>
    <x v="32"/>
    <x v="1118"/>
    <s v="Defects"/>
    <x v="1126"/>
    <x v="1958"/>
    <s v="C201"/>
    <x v="91"/>
    <s v="protective outer sheath damaged"/>
    <s v="insulation degradation."/>
    <x v="0"/>
    <x v="0"/>
    <m/>
    <m/>
    <m/>
    <m/>
    <n v="2"/>
    <x v="0"/>
    <m/>
    <m/>
  </r>
  <r>
    <x v="32"/>
    <x v="1118"/>
    <s v="Defects"/>
    <x v="1126"/>
    <x v="1959"/>
    <s v="C202"/>
    <x v="91"/>
    <s v="protective outer sheath damaged"/>
    <s v="mechanical damage."/>
    <x v="0"/>
    <x v="0"/>
    <m/>
    <m/>
    <m/>
    <m/>
    <n v="2"/>
    <x v="0"/>
    <m/>
    <m/>
  </r>
  <r>
    <x v="32"/>
    <x v="1118"/>
    <s v="Defects"/>
    <x v="1126"/>
    <x v="1960"/>
    <s v="C203"/>
    <x v="91"/>
    <s v="protective outer sheath damaged"/>
    <s v="vermin."/>
    <x v="0"/>
    <x v="0"/>
    <m/>
    <m/>
    <m/>
    <m/>
    <n v="2"/>
    <x v="0"/>
    <m/>
    <m/>
  </r>
  <r>
    <x v="32"/>
    <x v="1118"/>
    <s v="Defects"/>
    <x v="1126"/>
    <x v="1961"/>
    <s v="C150"/>
    <x v="92"/>
    <s v="conductor deterioration / failure"/>
    <s v="overheated."/>
    <x v="0"/>
    <x v="0"/>
    <m/>
    <m/>
    <m/>
    <m/>
    <n v="2"/>
    <x v="0"/>
    <m/>
    <m/>
  </r>
  <r>
    <x v="32"/>
    <x v="1118"/>
    <s v="Defects"/>
    <x v="1126"/>
    <x v="1962"/>
    <s v="C151"/>
    <x v="92"/>
    <s v="conductor deterioration / failure"/>
    <s v="water ingress."/>
    <x v="0"/>
    <x v="0"/>
    <m/>
    <m/>
    <m/>
    <m/>
    <n v="2"/>
    <x v="0"/>
    <m/>
    <m/>
  </r>
  <r>
    <x v="32"/>
    <x v="1118"/>
    <s v="Defects"/>
    <x v="1126"/>
    <x v="1980"/>
    <s v="C154"/>
    <x v="92"/>
    <s v="insulation deterioration / failure"/>
    <s v="flashover / fault current."/>
    <x v="0"/>
    <x v="0"/>
    <m/>
    <m/>
    <m/>
    <m/>
    <n v="1"/>
    <x v="0"/>
    <m/>
    <m/>
  </r>
  <r>
    <x v="32"/>
    <x v="1118"/>
    <s v="Defects"/>
    <x v="1126"/>
    <x v="1981"/>
    <s v="C152"/>
    <x v="92"/>
    <s v="insulation deterioration / failure"/>
    <s v="non compliant installation."/>
    <x v="0"/>
    <x v="0"/>
    <m/>
    <m/>
    <m/>
    <m/>
    <n v="1"/>
    <x v="0"/>
    <m/>
    <m/>
  </r>
  <r>
    <x v="32"/>
    <x v="1118"/>
    <s v="Defects"/>
    <x v="1126"/>
    <x v="1982"/>
    <s v="C153"/>
    <x v="92"/>
    <s v="insulation deterioration / failure"/>
    <s v="overheated."/>
    <x v="0"/>
    <x v="0"/>
    <m/>
    <m/>
    <m/>
    <m/>
    <n v="1"/>
    <x v="0"/>
    <m/>
    <m/>
  </r>
  <r>
    <x v="32"/>
    <x v="1118"/>
    <s v="Defects"/>
    <x v="1126"/>
    <x v="1983"/>
    <s v="C155"/>
    <x v="92"/>
    <s v="insulation deterioration / failure"/>
    <s v="water ingress."/>
    <x v="0"/>
    <x v="0"/>
    <m/>
    <m/>
    <m/>
    <m/>
    <n v="1"/>
    <x v="0"/>
    <m/>
    <m/>
  </r>
  <r>
    <x v="32"/>
    <x v="1118"/>
    <s v="Defects"/>
    <x v="1126"/>
    <x v="1964"/>
    <s v="C142"/>
    <x v="92"/>
    <s v="metallic sheath (aluminium) damaged"/>
    <s v="mechanical damage."/>
    <x v="0"/>
    <x v="0"/>
    <m/>
    <m/>
    <m/>
    <m/>
    <n v="2"/>
    <x v="0"/>
    <m/>
    <m/>
  </r>
  <r>
    <x v="32"/>
    <x v="1118"/>
    <s v="Defects"/>
    <x v="1126"/>
    <x v="1965"/>
    <s v="C141"/>
    <x v="92"/>
    <s v="metallic sheath (aluminium) damaged"/>
    <s v="non compliant installation."/>
    <x v="0"/>
    <x v="0"/>
    <m/>
    <m/>
    <m/>
    <m/>
    <n v="2"/>
    <x v="0"/>
    <m/>
    <m/>
  </r>
  <r>
    <x v="32"/>
    <x v="1118"/>
    <s v="Defects"/>
    <x v="1126"/>
    <x v="1966"/>
    <s v="C143"/>
    <x v="92"/>
    <s v="metallic sheath (aluminium) damaged"/>
    <s v="water ingress."/>
    <x v="0"/>
    <x v="0"/>
    <m/>
    <m/>
    <m/>
    <m/>
    <n v="2"/>
    <x v="0"/>
    <m/>
    <m/>
  </r>
  <r>
    <x v="32"/>
    <x v="1118"/>
    <s v="Defects"/>
    <x v="1126"/>
    <x v="1967"/>
    <s v="C145"/>
    <x v="92"/>
    <s v="metallic sheath (lead) damaged"/>
    <s v="mechanical damage."/>
    <x v="0"/>
    <x v="0"/>
    <m/>
    <m/>
    <m/>
    <m/>
    <n v="2"/>
    <x v="0"/>
    <m/>
    <m/>
  </r>
  <r>
    <x v="32"/>
    <x v="1118"/>
    <s v="Defects"/>
    <x v="1126"/>
    <x v="1969"/>
    <s v="C146"/>
    <x v="92"/>
    <s v="metallic sheath (lead) damaged"/>
    <s v="water ingress."/>
    <x v="0"/>
    <x v="0"/>
    <m/>
    <m/>
    <m/>
    <m/>
    <n v="2"/>
    <x v="0"/>
    <m/>
    <m/>
  </r>
  <r>
    <x v="32"/>
    <x v="1118"/>
    <s v="Defects"/>
    <x v="1126"/>
    <x v="1970"/>
    <s v="C147"/>
    <x v="92"/>
    <s v="protective outer sheath damaged"/>
    <s v="insulation degradation."/>
    <x v="0"/>
    <x v="0"/>
    <m/>
    <m/>
    <m/>
    <m/>
    <n v="2"/>
    <x v="0"/>
    <m/>
    <m/>
  </r>
  <r>
    <x v="32"/>
    <x v="1118"/>
    <s v="Defects"/>
    <x v="1126"/>
    <x v="1971"/>
    <s v="C148"/>
    <x v="92"/>
    <s v="protective outer sheath damaged"/>
    <s v="mechanical damage."/>
    <x v="0"/>
    <x v="0"/>
    <m/>
    <m/>
    <m/>
    <m/>
    <n v="2"/>
    <x v="0"/>
    <m/>
    <m/>
  </r>
  <r>
    <x v="32"/>
    <x v="1118"/>
    <s v="Defects"/>
    <x v="1126"/>
    <x v="1972"/>
    <s v="C149"/>
    <x v="92"/>
    <s v="protective outer sheath damaged"/>
    <s v="vermin."/>
    <x v="0"/>
    <x v="0"/>
    <m/>
    <m/>
    <m/>
    <m/>
    <n v="2"/>
    <x v="0"/>
    <m/>
    <m/>
  </r>
  <r>
    <x v="32"/>
    <x v="1118"/>
    <s v="Defects"/>
    <x v="1126"/>
    <x v="466"/>
    <s v="C000"/>
    <x v="2"/>
    <s v="cause (unknown / unlisted)"/>
    <s v="add note."/>
    <x v="0"/>
    <x v="0"/>
    <m/>
    <m/>
    <m/>
    <m/>
    <n v="39"/>
    <x v="0"/>
    <m/>
    <m/>
  </r>
  <r>
    <x v="32"/>
    <x v="1119"/>
    <s v="Defects"/>
    <x v="1127"/>
    <x v="1984"/>
    <s v="B073"/>
    <x v="93"/>
    <s v="broken / damaged"/>
    <s v="third party impact."/>
    <x v="0"/>
    <x v="0"/>
    <m/>
    <m/>
    <m/>
    <m/>
    <n v="1"/>
    <x v="0"/>
    <m/>
    <m/>
  </r>
  <r>
    <x v="32"/>
    <x v="1119"/>
    <s v="Defects"/>
    <x v="1127"/>
    <x v="466"/>
    <s v="C000"/>
    <x v="2"/>
    <s v="cause (unknown / unlisted)"/>
    <s v="add note."/>
    <x v="0"/>
    <x v="0"/>
    <m/>
    <m/>
    <m/>
    <m/>
    <n v="40"/>
    <x v="0"/>
    <m/>
    <m/>
  </r>
  <r>
    <x v="32"/>
    <x v="1120"/>
    <s v="Defects"/>
    <x v="1128"/>
    <x v="1985"/>
    <s v="B353"/>
    <x v="94"/>
    <s v="broken / damaged"/>
    <s v="deterioration."/>
    <x v="0"/>
    <x v="0"/>
    <m/>
    <m/>
    <m/>
    <m/>
    <n v="1"/>
    <x v="0"/>
    <m/>
    <m/>
  </r>
  <r>
    <x v="32"/>
    <x v="1120"/>
    <s v="Defects"/>
    <x v="1128"/>
    <x v="1986"/>
    <s v="B352"/>
    <x v="94"/>
    <s v="broken / damaged"/>
    <s v="third party impact."/>
    <x v="0"/>
    <x v="0"/>
    <m/>
    <m/>
    <m/>
    <m/>
    <n v="1"/>
    <x v="0"/>
    <m/>
    <m/>
  </r>
  <r>
    <x v="32"/>
    <x v="1120"/>
    <s v="Defects"/>
    <x v="1128"/>
    <x v="1987"/>
    <s v="B838"/>
    <x v="94"/>
    <s v="damaged / missing"/>
    <s v="not securely fitted."/>
    <x v="0"/>
    <x v="0"/>
    <m/>
    <m/>
    <m/>
    <m/>
    <n v="1"/>
    <x v="0"/>
    <m/>
    <m/>
  </r>
  <r>
    <x v="32"/>
    <x v="1120"/>
    <s v="Defects"/>
    <x v="1128"/>
    <x v="466"/>
    <s v="C000"/>
    <x v="2"/>
    <s v="cause (unknown / unlisted)"/>
    <s v="add note."/>
    <x v="0"/>
    <x v="0"/>
    <m/>
    <m/>
    <m/>
    <m/>
    <n v="41"/>
    <x v="0"/>
    <m/>
    <m/>
  </r>
  <r>
    <x v="33"/>
    <x v="1121"/>
    <s v="Defects"/>
    <x v="1129"/>
    <x v="1988"/>
    <s v="B264"/>
    <x v="95"/>
    <s v="deteriorated"/>
    <s v="electrical failure."/>
    <x v="0"/>
    <x v="0"/>
    <m/>
    <m/>
    <m/>
    <m/>
    <n v="1"/>
    <x v="0"/>
    <m/>
    <m/>
  </r>
  <r>
    <x v="33"/>
    <x v="1121"/>
    <s v="Defects"/>
    <x v="1129"/>
    <x v="1989"/>
    <s v="B262"/>
    <x v="95"/>
    <s v="deteriorated"/>
    <s v="mechanical damage."/>
    <x v="0"/>
    <x v="0"/>
    <m/>
    <m/>
    <m/>
    <m/>
    <n v="1"/>
    <x v="0"/>
    <m/>
    <m/>
  </r>
  <r>
    <x v="33"/>
    <x v="1121"/>
    <s v="Defects"/>
    <x v="1129"/>
    <x v="1990"/>
    <s v="B261"/>
    <x v="95"/>
    <s v="deteriorated"/>
    <s v="non compliant installation."/>
    <x v="0"/>
    <x v="0"/>
    <m/>
    <m/>
    <m/>
    <m/>
    <n v="1"/>
    <x v="0"/>
    <m/>
    <m/>
  </r>
  <r>
    <x v="33"/>
    <x v="1121"/>
    <s v="Defects"/>
    <x v="1129"/>
    <x v="1991"/>
    <s v="B263"/>
    <x v="95"/>
    <s v="deteriorated"/>
    <s v="water ingress."/>
    <x v="0"/>
    <x v="0"/>
    <m/>
    <m/>
    <m/>
    <m/>
    <n v="1"/>
    <x v="0"/>
    <m/>
    <m/>
  </r>
  <r>
    <x v="33"/>
    <x v="1121"/>
    <s v="Defects"/>
    <x v="1129"/>
    <x v="1992"/>
    <s v="B260"/>
    <x v="95"/>
    <s v="reverse polarity"/>
    <s v="non compliant installation."/>
    <x v="0"/>
    <x v="0"/>
    <m/>
    <m/>
    <m/>
    <m/>
    <n v="1"/>
    <x v="0"/>
    <m/>
    <m/>
  </r>
  <r>
    <x v="33"/>
    <x v="1121"/>
    <s v="Defects"/>
    <x v="1129"/>
    <x v="1993"/>
    <s v="B189"/>
    <x v="96"/>
    <s v="deteriorated"/>
    <s v="electrical failure."/>
    <x v="0"/>
    <x v="0"/>
    <m/>
    <m/>
    <m/>
    <m/>
    <n v="1"/>
    <x v="0"/>
    <m/>
    <m/>
  </r>
  <r>
    <x v="33"/>
    <x v="1121"/>
    <s v="Defects"/>
    <x v="1129"/>
    <x v="1994"/>
    <s v="B187"/>
    <x v="96"/>
    <s v="deteriorated"/>
    <s v="mechanical damage."/>
    <x v="0"/>
    <x v="0"/>
    <m/>
    <m/>
    <m/>
    <m/>
    <n v="1"/>
    <x v="0"/>
    <m/>
    <m/>
  </r>
  <r>
    <x v="33"/>
    <x v="1121"/>
    <s v="Defects"/>
    <x v="1129"/>
    <x v="1995"/>
    <s v="B186"/>
    <x v="96"/>
    <s v="deteriorated"/>
    <s v="non compliant installation."/>
    <x v="0"/>
    <x v="0"/>
    <m/>
    <m/>
    <m/>
    <m/>
    <n v="1"/>
    <x v="0"/>
    <m/>
    <m/>
  </r>
  <r>
    <x v="33"/>
    <x v="1121"/>
    <s v="Defects"/>
    <x v="1129"/>
    <x v="1996"/>
    <s v="B188"/>
    <x v="96"/>
    <s v="deteriorated"/>
    <s v="water ingress."/>
    <x v="0"/>
    <x v="0"/>
    <m/>
    <m/>
    <m/>
    <m/>
    <n v="1"/>
    <x v="0"/>
    <m/>
    <m/>
  </r>
  <r>
    <x v="33"/>
    <x v="1121"/>
    <s v="Defects"/>
    <x v="1129"/>
    <x v="1997"/>
    <s v="B185"/>
    <x v="96"/>
    <s v="reverse polarity"/>
    <s v="non compliant installation."/>
    <x v="0"/>
    <x v="0"/>
    <m/>
    <m/>
    <m/>
    <m/>
    <n v="1"/>
    <x v="0"/>
    <m/>
    <m/>
  </r>
  <r>
    <x v="33"/>
    <x v="1121"/>
    <s v="Defects"/>
    <x v="1129"/>
    <x v="1998"/>
    <s v="B184"/>
    <x v="97"/>
    <s v="deteriorated"/>
    <s v="electrical failure."/>
    <x v="0"/>
    <x v="0"/>
    <m/>
    <m/>
    <m/>
    <m/>
    <n v="1"/>
    <x v="0"/>
    <m/>
    <m/>
  </r>
  <r>
    <x v="33"/>
    <x v="1121"/>
    <s v="Defects"/>
    <x v="1129"/>
    <x v="1999"/>
    <s v="B182"/>
    <x v="97"/>
    <s v="deteriorated"/>
    <s v="mechanical damage."/>
    <x v="0"/>
    <x v="0"/>
    <m/>
    <m/>
    <m/>
    <m/>
    <n v="1"/>
    <x v="0"/>
    <m/>
    <m/>
  </r>
  <r>
    <x v="33"/>
    <x v="1121"/>
    <s v="Defects"/>
    <x v="1129"/>
    <x v="2000"/>
    <s v="B181"/>
    <x v="97"/>
    <s v="deteriorated"/>
    <s v="non compliant installation."/>
    <x v="0"/>
    <x v="0"/>
    <m/>
    <m/>
    <m/>
    <m/>
    <n v="1"/>
    <x v="0"/>
    <m/>
    <m/>
  </r>
  <r>
    <x v="33"/>
    <x v="1121"/>
    <s v="Defects"/>
    <x v="1129"/>
    <x v="2001"/>
    <s v="B183"/>
    <x v="97"/>
    <s v="deteriorated"/>
    <s v="water ingress."/>
    <x v="0"/>
    <x v="0"/>
    <m/>
    <m/>
    <m/>
    <m/>
    <n v="1"/>
    <x v="0"/>
    <m/>
    <m/>
  </r>
  <r>
    <x v="33"/>
    <x v="1121"/>
    <s v="Defects"/>
    <x v="1129"/>
    <x v="2002"/>
    <s v="B180"/>
    <x v="97"/>
    <s v="reverse polarity"/>
    <s v="non compliant installation."/>
    <x v="0"/>
    <x v="0"/>
    <m/>
    <m/>
    <m/>
    <m/>
    <n v="1"/>
    <x v="0"/>
    <m/>
    <m/>
  </r>
  <r>
    <x v="33"/>
    <x v="1121"/>
    <s v="Defects"/>
    <x v="1129"/>
    <x v="2003"/>
    <s v="B194"/>
    <x v="98"/>
    <s v="deteriorated"/>
    <s v="electrical failure."/>
    <x v="0"/>
    <x v="0"/>
    <m/>
    <m/>
    <m/>
    <m/>
    <n v="1"/>
    <x v="0"/>
    <m/>
    <m/>
  </r>
  <r>
    <x v="33"/>
    <x v="1121"/>
    <s v="Defects"/>
    <x v="1129"/>
    <x v="2004"/>
    <s v="B192"/>
    <x v="98"/>
    <s v="deteriorated"/>
    <s v="mechanical damage."/>
    <x v="0"/>
    <x v="0"/>
    <m/>
    <m/>
    <m/>
    <m/>
    <n v="1"/>
    <x v="0"/>
    <m/>
    <m/>
  </r>
  <r>
    <x v="33"/>
    <x v="1121"/>
    <s v="Defects"/>
    <x v="1129"/>
    <x v="2005"/>
    <s v="B191"/>
    <x v="98"/>
    <s v="deteriorated"/>
    <s v="non compliant installation."/>
    <x v="0"/>
    <x v="0"/>
    <m/>
    <m/>
    <m/>
    <m/>
    <n v="1"/>
    <x v="0"/>
    <m/>
    <m/>
  </r>
  <r>
    <x v="33"/>
    <x v="1121"/>
    <s v="Defects"/>
    <x v="1129"/>
    <x v="2006"/>
    <s v="B193"/>
    <x v="98"/>
    <s v="deteriorated"/>
    <s v="water ingress."/>
    <x v="0"/>
    <x v="0"/>
    <m/>
    <m/>
    <m/>
    <m/>
    <n v="1"/>
    <x v="0"/>
    <m/>
    <m/>
  </r>
  <r>
    <x v="33"/>
    <x v="1121"/>
    <s v="Defects"/>
    <x v="1129"/>
    <x v="2007"/>
    <s v="B190"/>
    <x v="98"/>
    <s v="reverse polarity"/>
    <s v="non compliant installation."/>
    <x v="0"/>
    <x v="0"/>
    <m/>
    <m/>
    <m/>
    <m/>
    <n v="1"/>
    <x v="0"/>
    <m/>
    <m/>
  </r>
  <r>
    <x v="33"/>
    <x v="1121"/>
    <s v="Defects"/>
    <x v="1129"/>
    <x v="2008"/>
    <s v="B199"/>
    <x v="99"/>
    <s v="deteriorated"/>
    <s v="electrical failure."/>
    <x v="0"/>
    <x v="0"/>
    <m/>
    <m/>
    <m/>
    <m/>
    <n v="1"/>
    <x v="0"/>
    <m/>
    <m/>
  </r>
  <r>
    <x v="33"/>
    <x v="1121"/>
    <s v="Defects"/>
    <x v="1129"/>
    <x v="2009"/>
    <s v="B197"/>
    <x v="99"/>
    <s v="deteriorated"/>
    <s v="mechanical damage."/>
    <x v="0"/>
    <x v="0"/>
    <m/>
    <m/>
    <m/>
    <m/>
    <n v="1"/>
    <x v="0"/>
    <m/>
    <m/>
  </r>
  <r>
    <x v="33"/>
    <x v="1121"/>
    <s v="Defects"/>
    <x v="1129"/>
    <x v="2010"/>
    <s v="B196"/>
    <x v="99"/>
    <s v="deteriorated"/>
    <s v="non compliant installation."/>
    <x v="0"/>
    <x v="0"/>
    <m/>
    <m/>
    <m/>
    <m/>
    <n v="1"/>
    <x v="0"/>
    <m/>
    <m/>
  </r>
  <r>
    <x v="33"/>
    <x v="1121"/>
    <s v="Defects"/>
    <x v="1129"/>
    <x v="2011"/>
    <s v="B198"/>
    <x v="99"/>
    <s v="deteriorated"/>
    <s v="water ingress."/>
    <x v="0"/>
    <x v="0"/>
    <m/>
    <m/>
    <m/>
    <m/>
    <n v="1"/>
    <x v="0"/>
    <m/>
    <m/>
  </r>
  <r>
    <x v="33"/>
    <x v="1121"/>
    <s v="Defects"/>
    <x v="1129"/>
    <x v="2012"/>
    <s v="B195"/>
    <x v="99"/>
    <s v="reverse polarity"/>
    <s v="non compliant installation."/>
    <x v="0"/>
    <x v="0"/>
    <m/>
    <m/>
    <m/>
    <m/>
    <n v="1"/>
    <x v="0"/>
    <m/>
    <m/>
  </r>
  <r>
    <x v="33"/>
    <x v="1121"/>
    <s v="Defects"/>
    <x v="1129"/>
    <x v="2013"/>
    <s v="B259"/>
    <x v="100"/>
    <s v="deteriorated"/>
    <s v="electrical failure."/>
    <x v="0"/>
    <x v="0"/>
    <m/>
    <m/>
    <m/>
    <m/>
    <n v="1"/>
    <x v="0"/>
    <m/>
    <m/>
  </r>
  <r>
    <x v="33"/>
    <x v="1121"/>
    <s v="Defects"/>
    <x v="1129"/>
    <x v="2014"/>
    <s v="B257"/>
    <x v="100"/>
    <s v="deteriorated"/>
    <s v="mechanical damage."/>
    <x v="0"/>
    <x v="0"/>
    <m/>
    <m/>
    <m/>
    <m/>
    <n v="1"/>
    <x v="0"/>
    <m/>
    <m/>
  </r>
  <r>
    <x v="33"/>
    <x v="1121"/>
    <s v="Defects"/>
    <x v="1129"/>
    <x v="2015"/>
    <s v="B256"/>
    <x v="100"/>
    <s v="deteriorated"/>
    <s v="non compliant installation."/>
    <x v="0"/>
    <x v="0"/>
    <m/>
    <m/>
    <m/>
    <m/>
    <n v="1"/>
    <x v="0"/>
    <m/>
    <m/>
  </r>
  <r>
    <x v="33"/>
    <x v="1121"/>
    <s v="Defects"/>
    <x v="1129"/>
    <x v="2016"/>
    <s v="B258"/>
    <x v="100"/>
    <s v="deteriorated"/>
    <s v="water ingress."/>
    <x v="0"/>
    <x v="0"/>
    <m/>
    <m/>
    <m/>
    <m/>
    <n v="1"/>
    <x v="0"/>
    <m/>
    <m/>
  </r>
  <r>
    <x v="33"/>
    <x v="1121"/>
    <s v="Defects"/>
    <x v="1129"/>
    <x v="2017"/>
    <s v="B255"/>
    <x v="100"/>
    <s v="reverse polarity"/>
    <s v="non compliant installation."/>
    <x v="0"/>
    <x v="0"/>
    <m/>
    <m/>
    <m/>
    <m/>
    <n v="1"/>
    <x v="0"/>
    <m/>
    <m/>
  </r>
  <r>
    <x v="33"/>
    <x v="1121"/>
    <s v="Defects"/>
    <x v="1129"/>
    <x v="2018"/>
    <s v="B269"/>
    <x v="101"/>
    <s v="deteriorated"/>
    <s v="electrical failure."/>
    <x v="0"/>
    <x v="0"/>
    <m/>
    <m/>
    <m/>
    <m/>
    <n v="1"/>
    <x v="0"/>
    <m/>
    <m/>
  </r>
  <r>
    <x v="33"/>
    <x v="1121"/>
    <s v="Defects"/>
    <x v="1129"/>
    <x v="2019"/>
    <s v="B267"/>
    <x v="101"/>
    <s v="deteriorated"/>
    <s v="mechanical damage."/>
    <x v="0"/>
    <x v="0"/>
    <m/>
    <m/>
    <m/>
    <m/>
    <n v="1"/>
    <x v="0"/>
    <m/>
    <m/>
  </r>
  <r>
    <x v="33"/>
    <x v="1121"/>
    <s v="Defects"/>
    <x v="1129"/>
    <x v="2020"/>
    <s v="B266"/>
    <x v="101"/>
    <s v="deteriorated"/>
    <s v="non compliant installation."/>
    <x v="0"/>
    <x v="0"/>
    <m/>
    <m/>
    <m/>
    <m/>
    <n v="1"/>
    <x v="0"/>
    <m/>
    <m/>
  </r>
  <r>
    <x v="33"/>
    <x v="1121"/>
    <s v="Defects"/>
    <x v="1129"/>
    <x v="2021"/>
    <s v="B268"/>
    <x v="101"/>
    <s v="deteriorated"/>
    <s v="water ingress."/>
    <x v="0"/>
    <x v="0"/>
    <m/>
    <m/>
    <m/>
    <m/>
    <n v="1"/>
    <x v="0"/>
    <m/>
    <m/>
  </r>
  <r>
    <x v="33"/>
    <x v="1121"/>
    <s v="Defects"/>
    <x v="1129"/>
    <x v="2022"/>
    <s v="B265"/>
    <x v="101"/>
    <s v="reverse polarity"/>
    <s v="non compliant installation."/>
    <x v="0"/>
    <x v="0"/>
    <m/>
    <m/>
    <m/>
    <m/>
    <n v="1"/>
    <x v="0"/>
    <m/>
    <m/>
  </r>
  <r>
    <x v="33"/>
    <x v="1121"/>
    <s v="Defects"/>
    <x v="1129"/>
    <x v="2023"/>
    <s v="B204"/>
    <x v="102"/>
    <s v="deteriorated"/>
    <s v="electrical failure."/>
    <x v="0"/>
    <x v="0"/>
    <m/>
    <m/>
    <m/>
    <m/>
    <n v="1"/>
    <x v="0"/>
    <m/>
    <m/>
  </r>
  <r>
    <x v="33"/>
    <x v="1121"/>
    <s v="Defects"/>
    <x v="1129"/>
    <x v="2024"/>
    <s v="B202"/>
    <x v="102"/>
    <s v="deteriorated"/>
    <s v="mechanical damage."/>
    <x v="0"/>
    <x v="0"/>
    <m/>
    <m/>
    <m/>
    <m/>
    <n v="1"/>
    <x v="0"/>
    <m/>
    <m/>
  </r>
  <r>
    <x v="33"/>
    <x v="1121"/>
    <s v="Defects"/>
    <x v="1129"/>
    <x v="2025"/>
    <s v="B201"/>
    <x v="102"/>
    <s v="deteriorated"/>
    <s v="non compliant installation."/>
    <x v="0"/>
    <x v="0"/>
    <m/>
    <m/>
    <m/>
    <m/>
    <n v="1"/>
    <x v="0"/>
    <m/>
    <m/>
  </r>
  <r>
    <x v="33"/>
    <x v="1121"/>
    <s v="Defects"/>
    <x v="1129"/>
    <x v="2026"/>
    <s v="B203"/>
    <x v="102"/>
    <s v="deteriorated"/>
    <s v="water ingress."/>
    <x v="0"/>
    <x v="0"/>
    <m/>
    <m/>
    <m/>
    <m/>
    <n v="1"/>
    <x v="0"/>
    <m/>
    <m/>
  </r>
  <r>
    <x v="33"/>
    <x v="1121"/>
    <s v="Defects"/>
    <x v="1129"/>
    <x v="2027"/>
    <s v="B200"/>
    <x v="102"/>
    <s v="reverse polarity"/>
    <s v="non compliant installation."/>
    <x v="0"/>
    <x v="0"/>
    <m/>
    <m/>
    <m/>
    <m/>
    <n v="1"/>
    <x v="0"/>
    <m/>
    <m/>
  </r>
  <r>
    <x v="33"/>
    <x v="1121"/>
    <s v="Defects"/>
    <x v="1129"/>
    <x v="466"/>
    <s v="C000"/>
    <x v="2"/>
    <s v="cause (unknown / unlisted)"/>
    <s v="add note."/>
    <x v="0"/>
    <x v="0"/>
    <m/>
    <m/>
    <m/>
    <m/>
    <n v="42"/>
    <x v="0"/>
    <m/>
    <m/>
  </r>
  <r>
    <x v="33"/>
    <x v="1122"/>
    <s v="Defects"/>
    <x v="1130"/>
    <x v="2028"/>
    <s v="C400"/>
    <x v="103"/>
    <s v="broken / damaged"/>
    <s v="corrosion of bolts / mounting hardware."/>
    <x v="0"/>
    <x v="0"/>
    <m/>
    <m/>
    <m/>
    <m/>
    <n v="1"/>
    <x v="0"/>
    <m/>
    <m/>
  </r>
  <r>
    <x v="33"/>
    <x v="1122"/>
    <s v="Defects"/>
    <x v="1130"/>
    <x v="2029"/>
    <s v="C399"/>
    <x v="103"/>
    <s v="broken / damaged"/>
    <s v="loose mounting."/>
    <x v="0"/>
    <x v="0"/>
    <m/>
    <m/>
    <m/>
    <m/>
    <n v="1"/>
    <x v="0"/>
    <m/>
    <m/>
  </r>
  <r>
    <x v="33"/>
    <x v="1122"/>
    <s v="Defects"/>
    <x v="1130"/>
    <x v="2030"/>
    <s v="B696"/>
    <x v="104"/>
    <s v="broken / damaged"/>
    <s v="cable growth / shrinkage."/>
    <x v="0"/>
    <x v="0"/>
    <m/>
    <m/>
    <m/>
    <m/>
    <n v="1"/>
    <x v="0"/>
    <m/>
    <m/>
  </r>
  <r>
    <x v="33"/>
    <x v="1122"/>
    <s v="Defects"/>
    <x v="1130"/>
    <x v="2031"/>
    <s v="C469"/>
    <x v="104"/>
    <s v="broken / damaged"/>
    <s v="partial discharge / corona."/>
    <x v="0"/>
    <x v="0"/>
    <m/>
    <m/>
    <m/>
    <m/>
    <n v="1"/>
    <x v="0"/>
    <m/>
    <m/>
  </r>
  <r>
    <x v="33"/>
    <x v="1122"/>
    <s v="Defects"/>
    <x v="1130"/>
    <x v="2032"/>
    <s v="B695"/>
    <x v="105"/>
    <s v="broken / damaged"/>
    <s v="cable growth / shrinkage."/>
    <x v="0"/>
    <x v="0"/>
    <m/>
    <m/>
    <m/>
    <m/>
    <n v="1"/>
    <x v="0"/>
    <m/>
    <m/>
  </r>
  <r>
    <x v="33"/>
    <x v="1122"/>
    <s v="Defects"/>
    <x v="1130"/>
    <x v="2033"/>
    <s v="C486"/>
    <x v="105"/>
    <s v="broken / damaged"/>
    <s v="partial discharge / corona."/>
    <x v="0"/>
    <x v="0"/>
    <m/>
    <m/>
    <m/>
    <m/>
    <n v="1"/>
    <x v="0"/>
    <m/>
    <m/>
  </r>
  <r>
    <x v="33"/>
    <x v="1122"/>
    <s v="Defects"/>
    <x v="1130"/>
    <x v="2034"/>
    <s v="B638"/>
    <x v="106"/>
    <s v="broken / damaged"/>
    <s v="unknown."/>
    <x v="0"/>
    <x v="0"/>
    <m/>
    <m/>
    <m/>
    <m/>
    <n v="1"/>
    <x v="0"/>
    <m/>
    <m/>
  </r>
  <r>
    <x v="33"/>
    <x v="1122"/>
    <s v="Defects"/>
    <x v="1130"/>
    <x v="466"/>
    <s v="C000"/>
    <x v="2"/>
    <s v="cause (unknown / unlisted)"/>
    <s v="add note."/>
    <x v="0"/>
    <x v="0"/>
    <m/>
    <m/>
    <m/>
    <m/>
    <n v="43"/>
    <x v="0"/>
    <m/>
    <m/>
  </r>
  <r>
    <x v="33"/>
    <x v="1123"/>
    <s v="Defects"/>
    <x v="1131"/>
    <x v="2035"/>
    <s v="B866"/>
    <x v="107"/>
    <s v="leaking"/>
    <s v="seal degraded."/>
    <x v="0"/>
    <x v="0"/>
    <m/>
    <m/>
    <m/>
    <m/>
    <n v="1"/>
    <x v="0"/>
    <m/>
    <m/>
  </r>
  <r>
    <x v="33"/>
    <x v="1123"/>
    <s v="Defects"/>
    <x v="1131"/>
    <x v="2036"/>
    <s v="C442"/>
    <x v="13"/>
    <s v="broken / damaged"/>
    <s v="deterioration."/>
    <x v="0"/>
    <x v="0"/>
    <m/>
    <m/>
    <m/>
    <m/>
    <n v="1"/>
    <x v="0"/>
    <m/>
    <m/>
  </r>
  <r>
    <x v="33"/>
    <x v="1123"/>
    <s v="Defects"/>
    <x v="1131"/>
    <x v="2037"/>
    <s v="C444"/>
    <x v="13"/>
    <s v="broken / damaged"/>
    <s v="electrical failure."/>
    <x v="0"/>
    <x v="0"/>
    <m/>
    <m/>
    <m/>
    <m/>
    <n v="1"/>
    <x v="0"/>
    <m/>
    <m/>
  </r>
  <r>
    <x v="33"/>
    <x v="1123"/>
    <s v="Defects"/>
    <x v="1131"/>
    <x v="2038"/>
    <s v="C440"/>
    <x v="13"/>
    <s v="broken / damaged"/>
    <s v="lightning."/>
    <x v="0"/>
    <x v="0"/>
    <m/>
    <m/>
    <m/>
    <m/>
    <n v="1"/>
    <x v="0"/>
    <m/>
    <m/>
  </r>
  <r>
    <x v="33"/>
    <x v="1123"/>
    <s v="Defects"/>
    <x v="1131"/>
    <x v="2039"/>
    <s v="C441"/>
    <x v="13"/>
    <s v="broken / damaged"/>
    <s v="third party impact."/>
    <x v="0"/>
    <x v="0"/>
    <m/>
    <m/>
    <m/>
    <m/>
    <n v="1"/>
    <x v="0"/>
    <m/>
    <m/>
  </r>
  <r>
    <x v="33"/>
    <x v="1123"/>
    <s v="Defects"/>
    <x v="1131"/>
    <x v="2040"/>
    <s v="C443"/>
    <x v="13"/>
    <s v="broken / damaged"/>
    <s v="vermin / wildlife."/>
    <x v="0"/>
    <x v="0"/>
    <m/>
    <m/>
    <m/>
    <m/>
    <n v="1"/>
    <x v="0"/>
    <m/>
    <m/>
  </r>
  <r>
    <x v="33"/>
    <x v="1123"/>
    <s v="Defects"/>
    <x v="1131"/>
    <x v="2041"/>
    <s v="C445"/>
    <x v="13"/>
    <s v="end of life"/>
    <s v="programmed replacement."/>
    <x v="0"/>
    <x v="0"/>
    <m/>
    <m/>
    <m/>
    <m/>
    <n v="1"/>
    <x v="0"/>
    <m/>
    <m/>
  </r>
  <r>
    <x v="33"/>
    <x v="1123"/>
    <s v="Defects"/>
    <x v="1131"/>
    <x v="2030"/>
    <s v="B696"/>
    <x v="104"/>
    <s v="broken / damaged"/>
    <s v="cable growth / shrinkage."/>
    <x v="0"/>
    <x v="0"/>
    <m/>
    <m/>
    <m/>
    <m/>
    <n v="2"/>
    <x v="0"/>
    <m/>
    <m/>
  </r>
  <r>
    <x v="33"/>
    <x v="1123"/>
    <s v="Defects"/>
    <x v="1131"/>
    <x v="2042"/>
    <s v="C465"/>
    <x v="104"/>
    <s v="broken / damaged"/>
    <s v="flashover / fault current."/>
    <x v="0"/>
    <x v="0"/>
    <m/>
    <m/>
    <m/>
    <m/>
    <n v="1"/>
    <x v="0"/>
    <m/>
    <m/>
  </r>
  <r>
    <x v="33"/>
    <x v="1123"/>
    <s v="Defects"/>
    <x v="1131"/>
    <x v="2043"/>
    <s v="C463"/>
    <x v="104"/>
    <s v="broken / damaged"/>
    <s v="non compliant installation."/>
    <x v="0"/>
    <x v="0"/>
    <m/>
    <m/>
    <m/>
    <m/>
    <n v="1"/>
    <x v="0"/>
    <m/>
    <m/>
  </r>
  <r>
    <x v="33"/>
    <x v="1123"/>
    <s v="Defects"/>
    <x v="1131"/>
    <x v="2044"/>
    <s v="C464"/>
    <x v="104"/>
    <s v="broken / damaged"/>
    <s v="overheated."/>
    <x v="0"/>
    <x v="0"/>
    <m/>
    <m/>
    <m/>
    <m/>
    <n v="1"/>
    <x v="0"/>
    <m/>
    <m/>
  </r>
  <r>
    <x v="33"/>
    <x v="1123"/>
    <s v="Defects"/>
    <x v="1131"/>
    <x v="2031"/>
    <s v="C469"/>
    <x v="104"/>
    <s v="broken / damaged"/>
    <s v="partial discharge / corona."/>
    <x v="0"/>
    <x v="0"/>
    <m/>
    <m/>
    <m/>
    <m/>
    <n v="2"/>
    <x v="0"/>
    <m/>
    <m/>
  </r>
  <r>
    <x v="33"/>
    <x v="1123"/>
    <s v="Defects"/>
    <x v="1131"/>
    <x v="2045"/>
    <s v="C466"/>
    <x v="104"/>
    <s v="broken / damaged"/>
    <s v="vegetation."/>
    <x v="0"/>
    <x v="0"/>
    <m/>
    <m/>
    <m/>
    <m/>
    <n v="1"/>
    <x v="0"/>
    <m/>
    <m/>
  </r>
  <r>
    <x v="33"/>
    <x v="1123"/>
    <s v="Defects"/>
    <x v="1131"/>
    <x v="2046"/>
    <s v="C467"/>
    <x v="104"/>
    <s v="broken / damaged"/>
    <s v="vermin."/>
    <x v="0"/>
    <x v="0"/>
    <m/>
    <m/>
    <m/>
    <m/>
    <n v="1"/>
    <x v="0"/>
    <m/>
    <m/>
  </r>
  <r>
    <x v="33"/>
    <x v="1123"/>
    <s v="Defects"/>
    <x v="1131"/>
    <x v="2047"/>
    <s v="C468"/>
    <x v="104"/>
    <s v="broken / damaged"/>
    <s v="water ingress."/>
    <x v="0"/>
    <x v="0"/>
    <m/>
    <m/>
    <m/>
    <m/>
    <n v="1"/>
    <x v="0"/>
    <m/>
    <m/>
  </r>
  <r>
    <x v="33"/>
    <x v="1123"/>
    <s v="Defects"/>
    <x v="1131"/>
    <x v="2048"/>
    <s v="C474"/>
    <x v="104"/>
    <s v="earth screen breakdown"/>
    <s v="flashover / fault current."/>
    <x v="0"/>
    <x v="0"/>
    <m/>
    <m/>
    <m/>
    <m/>
    <n v="1"/>
    <x v="0"/>
    <m/>
    <m/>
  </r>
  <r>
    <x v="33"/>
    <x v="1123"/>
    <s v="Defects"/>
    <x v="1131"/>
    <x v="2049"/>
    <s v="C472"/>
    <x v="104"/>
    <s v="earth screen breakdown"/>
    <s v="non compliant installation."/>
    <x v="0"/>
    <x v="0"/>
    <m/>
    <m/>
    <m/>
    <m/>
    <n v="1"/>
    <x v="0"/>
    <m/>
    <m/>
  </r>
  <r>
    <x v="33"/>
    <x v="1123"/>
    <s v="Defects"/>
    <x v="1131"/>
    <x v="2050"/>
    <s v="C473"/>
    <x v="104"/>
    <s v="earth screen breakdown"/>
    <s v="overheated."/>
    <x v="0"/>
    <x v="0"/>
    <m/>
    <m/>
    <m/>
    <m/>
    <n v="1"/>
    <x v="0"/>
    <m/>
    <m/>
  </r>
  <r>
    <x v="33"/>
    <x v="1123"/>
    <s v="Defects"/>
    <x v="1131"/>
    <x v="2051"/>
    <s v="C475"/>
    <x v="104"/>
    <s v="earth screen breakdown"/>
    <s v="water ingress."/>
    <x v="0"/>
    <x v="0"/>
    <m/>
    <m/>
    <m/>
    <m/>
    <n v="1"/>
    <x v="0"/>
    <m/>
    <m/>
  </r>
  <r>
    <x v="33"/>
    <x v="1123"/>
    <s v="Defects"/>
    <x v="1131"/>
    <x v="2052"/>
    <s v="C476"/>
    <x v="104"/>
    <s v="floating neutral"/>
    <s v="non compliant installation."/>
    <x v="0"/>
    <x v="0"/>
    <m/>
    <m/>
    <m/>
    <m/>
    <n v="1"/>
    <x v="0"/>
    <m/>
    <m/>
  </r>
  <r>
    <x v="33"/>
    <x v="1123"/>
    <s v="Defects"/>
    <x v="1131"/>
    <x v="2053"/>
    <s v="C477"/>
    <x v="104"/>
    <s v="floating neutral"/>
    <s v="overheated."/>
    <x v="0"/>
    <x v="0"/>
    <m/>
    <m/>
    <m/>
    <m/>
    <n v="1"/>
    <x v="0"/>
    <m/>
    <m/>
  </r>
  <r>
    <x v="33"/>
    <x v="1123"/>
    <s v="Defects"/>
    <x v="1131"/>
    <x v="2054"/>
    <s v="C478"/>
    <x v="104"/>
    <s v="floating neutral"/>
    <s v="vermin."/>
    <x v="0"/>
    <x v="0"/>
    <m/>
    <m/>
    <m/>
    <m/>
    <n v="1"/>
    <x v="0"/>
    <m/>
    <m/>
  </r>
  <r>
    <x v="33"/>
    <x v="1123"/>
    <s v="Defects"/>
    <x v="1131"/>
    <x v="2055"/>
    <s v="C479"/>
    <x v="104"/>
    <s v="floating neutral"/>
    <s v="water ingress."/>
    <x v="0"/>
    <x v="0"/>
    <m/>
    <m/>
    <m/>
    <m/>
    <n v="1"/>
    <x v="0"/>
    <m/>
    <m/>
  </r>
  <r>
    <x v="33"/>
    <x v="1123"/>
    <s v="Defects"/>
    <x v="1131"/>
    <x v="2056"/>
    <s v="C470"/>
    <x v="104"/>
    <s v="tracking"/>
    <s v="insulation degradation."/>
    <x v="0"/>
    <x v="0"/>
    <m/>
    <m/>
    <m/>
    <m/>
    <n v="1"/>
    <x v="0"/>
    <m/>
    <m/>
  </r>
  <r>
    <x v="33"/>
    <x v="1123"/>
    <s v="Defects"/>
    <x v="1131"/>
    <x v="2057"/>
    <s v="C471"/>
    <x v="104"/>
    <s v="tracking"/>
    <s v="pollution."/>
    <x v="0"/>
    <x v="0"/>
    <m/>
    <m/>
    <m/>
    <m/>
    <n v="1"/>
    <x v="0"/>
    <m/>
    <m/>
  </r>
  <r>
    <x v="33"/>
    <x v="1123"/>
    <s v="Defects"/>
    <x v="1131"/>
    <x v="2058"/>
    <s v="C533"/>
    <x v="107"/>
    <s v="broken / damaged"/>
    <s v="insulation degradation."/>
    <x v="0"/>
    <x v="0"/>
    <m/>
    <m/>
    <m/>
    <m/>
    <n v="1"/>
    <x v="0"/>
    <m/>
    <m/>
  </r>
  <r>
    <x v="33"/>
    <x v="1123"/>
    <s v="Defects"/>
    <x v="1131"/>
    <x v="2059"/>
    <s v="C532"/>
    <x v="107"/>
    <s v="broken / damaged"/>
    <s v="non compliant installation."/>
    <x v="0"/>
    <x v="0"/>
    <m/>
    <m/>
    <m/>
    <m/>
    <n v="1"/>
    <x v="0"/>
    <m/>
    <m/>
  </r>
  <r>
    <x v="33"/>
    <x v="1123"/>
    <s v="Defects"/>
    <x v="1131"/>
    <x v="2060"/>
    <s v="C534"/>
    <x v="107"/>
    <s v="broken / damaged"/>
    <s v="overheated."/>
    <x v="0"/>
    <x v="0"/>
    <m/>
    <m/>
    <m/>
    <m/>
    <n v="1"/>
    <x v="0"/>
    <m/>
    <m/>
  </r>
  <r>
    <x v="33"/>
    <x v="1123"/>
    <s v="Defects"/>
    <x v="1131"/>
    <x v="2061"/>
    <s v="C535"/>
    <x v="107"/>
    <s v="broken / damaged"/>
    <s v="tracking."/>
    <x v="0"/>
    <x v="0"/>
    <m/>
    <m/>
    <m/>
    <m/>
    <n v="1"/>
    <x v="0"/>
    <m/>
    <m/>
  </r>
  <r>
    <x v="33"/>
    <x v="1123"/>
    <s v="Defects"/>
    <x v="1131"/>
    <x v="2062"/>
    <s v="C536"/>
    <x v="107"/>
    <s v="broken / damaged"/>
    <s v="vegetation."/>
    <x v="0"/>
    <x v="0"/>
    <m/>
    <m/>
    <m/>
    <m/>
    <n v="1"/>
    <x v="0"/>
    <m/>
    <m/>
  </r>
  <r>
    <x v="33"/>
    <x v="1123"/>
    <s v="Defects"/>
    <x v="1131"/>
    <x v="2063"/>
    <s v="C537"/>
    <x v="107"/>
    <s v="broken / damaged"/>
    <s v="vermin."/>
    <x v="0"/>
    <x v="0"/>
    <m/>
    <m/>
    <m/>
    <m/>
    <n v="1"/>
    <x v="0"/>
    <m/>
    <m/>
  </r>
  <r>
    <x v="33"/>
    <x v="1123"/>
    <s v="Defects"/>
    <x v="1131"/>
    <x v="2064"/>
    <s v="C538"/>
    <x v="107"/>
    <s v="broken / damaged"/>
    <s v="water ingress."/>
    <x v="0"/>
    <x v="0"/>
    <m/>
    <m/>
    <m/>
    <m/>
    <n v="1"/>
    <x v="0"/>
    <m/>
    <m/>
  </r>
  <r>
    <x v="33"/>
    <x v="1123"/>
    <s v="Defects"/>
    <x v="1131"/>
    <x v="2065"/>
    <s v="C541"/>
    <x v="107"/>
    <s v="earth screen breakdown"/>
    <s v="flashover / fault current."/>
    <x v="0"/>
    <x v="0"/>
    <m/>
    <m/>
    <m/>
    <m/>
    <n v="1"/>
    <x v="0"/>
    <m/>
    <m/>
  </r>
  <r>
    <x v="33"/>
    <x v="1123"/>
    <s v="Defects"/>
    <x v="1131"/>
    <x v="2066"/>
    <s v="C539"/>
    <x v="107"/>
    <s v="earth screen breakdown"/>
    <s v="non compliant installation."/>
    <x v="0"/>
    <x v="0"/>
    <m/>
    <m/>
    <m/>
    <m/>
    <n v="1"/>
    <x v="0"/>
    <m/>
    <m/>
  </r>
  <r>
    <x v="33"/>
    <x v="1123"/>
    <s v="Defects"/>
    <x v="1131"/>
    <x v="2067"/>
    <s v="C540"/>
    <x v="107"/>
    <s v="earth screen breakdown"/>
    <s v="overheated."/>
    <x v="0"/>
    <x v="0"/>
    <m/>
    <m/>
    <m/>
    <m/>
    <n v="1"/>
    <x v="0"/>
    <m/>
    <m/>
  </r>
  <r>
    <x v="33"/>
    <x v="1123"/>
    <s v="Defects"/>
    <x v="1131"/>
    <x v="2068"/>
    <s v="C542"/>
    <x v="107"/>
    <s v="earth screen breakdown"/>
    <s v="water ingress."/>
    <x v="0"/>
    <x v="0"/>
    <m/>
    <m/>
    <m/>
    <m/>
    <n v="1"/>
    <x v="0"/>
    <m/>
    <m/>
  </r>
  <r>
    <x v="33"/>
    <x v="1123"/>
    <s v="Defects"/>
    <x v="1131"/>
    <x v="2069"/>
    <s v="C545"/>
    <x v="107"/>
    <s v="floating neutral"/>
    <s v="flashover / fault current."/>
    <x v="0"/>
    <x v="0"/>
    <m/>
    <m/>
    <m/>
    <m/>
    <n v="1"/>
    <x v="0"/>
    <m/>
    <m/>
  </r>
  <r>
    <x v="33"/>
    <x v="1123"/>
    <s v="Defects"/>
    <x v="1131"/>
    <x v="2070"/>
    <s v="C543"/>
    <x v="107"/>
    <s v="floating neutral"/>
    <s v="non compliant installation."/>
    <x v="0"/>
    <x v="0"/>
    <m/>
    <m/>
    <m/>
    <m/>
    <n v="1"/>
    <x v="0"/>
    <m/>
    <m/>
  </r>
  <r>
    <x v="33"/>
    <x v="1123"/>
    <s v="Defects"/>
    <x v="1131"/>
    <x v="2071"/>
    <s v="C544"/>
    <x v="107"/>
    <s v="floating neutral"/>
    <s v="overheated."/>
    <x v="0"/>
    <x v="0"/>
    <m/>
    <m/>
    <m/>
    <m/>
    <n v="1"/>
    <x v="0"/>
    <m/>
    <m/>
  </r>
  <r>
    <x v="33"/>
    <x v="1123"/>
    <s v="Defects"/>
    <x v="1131"/>
    <x v="2072"/>
    <s v="C546"/>
    <x v="107"/>
    <s v="floating neutral"/>
    <s v="vermin."/>
    <x v="0"/>
    <x v="0"/>
    <m/>
    <m/>
    <m/>
    <m/>
    <n v="1"/>
    <x v="0"/>
    <m/>
    <m/>
  </r>
  <r>
    <x v="33"/>
    <x v="1123"/>
    <s v="Defects"/>
    <x v="1131"/>
    <x v="2073"/>
    <s v="C547"/>
    <x v="107"/>
    <s v="floating neutral"/>
    <s v="water ingress."/>
    <x v="0"/>
    <x v="0"/>
    <m/>
    <m/>
    <m/>
    <m/>
    <n v="1"/>
    <x v="0"/>
    <m/>
    <m/>
  </r>
  <r>
    <x v="33"/>
    <x v="1123"/>
    <s v="Defects"/>
    <x v="1131"/>
    <x v="2032"/>
    <s v="B695"/>
    <x v="105"/>
    <s v="broken / damaged"/>
    <s v="cable growth / shrinkage."/>
    <x v="0"/>
    <x v="0"/>
    <m/>
    <m/>
    <m/>
    <m/>
    <n v="2"/>
    <x v="0"/>
    <m/>
    <m/>
  </r>
  <r>
    <x v="33"/>
    <x v="1123"/>
    <s v="Defects"/>
    <x v="1131"/>
    <x v="2074"/>
    <s v="C482"/>
    <x v="105"/>
    <s v="broken / damaged"/>
    <s v="flashover / fault current."/>
    <x v="0"/>
    <x v="0"/>
    <m/>
    <m/>
    <m/>
    <m/>
    <n v="1"/>
    <x v="0"/>
    <m/>
    <m/>
  </r>
  <r>
    <x v="33"/>
    <x v="1123"/>
    <s v="Defects"/>
    <x v="1131"/>
    <x v="2075"/>
    <s v="C480"/>
    <x v="105"/>
    <s v="broken / damaged"/>
    <s v="non compliant installation."/>
    <x v="0"/>
    <x v="0"/>
    <m/>
    <m/>
    <m/>
    <m/>
    <n v="1"/>
    <x v="0"/>
    <m/>
    <m/>
  </r>
  <r>
    <x v="33"/>
    <x v="1123"/>
    <s v="Defects"/>
    <x v="1131"/>
    <x v="2076"/>
    <s v="C481"/>
    <x v="105"/>
    <s v="broken / damaged"/>
    <s v="overheated."/>
    <x v="0"/>
    <x v="0"/>
    <m/>
    <m/>
    <m/>
    <m/>
    <n v="1"/>
    <x v="0"/>
    <m/>
    <m/>
  </r>
  <r>
    <x v="33"/>
    <x v="1123"/>
    <s v="Defects"/>
    <x v="1131"/>
    <x v="2033"/>
    <s v="C486"/>
    <x v="105"/>
    <s v="broken / damaged"/>
    <s v="partial discharge / corona."/>
    <x v="0"/>
    <x v="0"/>
    <m/>
    <m/>
    <m/>
    <m/>
    <n v="2"/>
    <x v="0"/>
    <m/>
    <m/>
  </r>
  <r>
    <x v="33"/>
    <x v="1123"/>
    <s v="Defects"/>
    <x v="1131"/>
    <x v="2077"/>
    <s v="C483"/>
    <x v="105"/>
    <s v="broken / damaged"/>
    <s v="vegetation."/>
    <x v="0"/>
    <x v="0"/>
    <m/>
    <m/>
    <m/>
    <m/>
    <n v="1"/>
    <x v="0"/>
    <m/>
    <m/>
  </r>
  <r>
    <x v="33"/>
    <x v="1123"/>
    <s v="Defects"/>
    <x v="1131"/>
    <x v="2078"/>
    <s v="C484"/>
    <x v="105"/>
    <s v="broken / damaged"/>
    <s v="vermin."/>
    <x v="0"/>
    <x v="0"/>
    <m/>
    <m/>
    <m/>
    <m/>
    <n v="1"/>
    <x v="0"/>
    <m/>
    <m/>
  </r>
  <r>
    <x v="33"/>
    <x v="1123"/>
    <s v="Defects"/>
    <x v="1131"/>
    <x v="2079"/>
    <s v="C485"/>
    <x v="105"/>
    <s v="broken / damaged"/>
    <s v="water ingress."/>
    <x v="0"/>
    <x v="0"/>
    <m/>
    <m/>
    <m/>
    <m/>
    <n v="1"/>
    <x v="0"/>
    <m/>
    <m/>
  </r>
  <r>
    <x v="33"/>
    <x v="1123"/>
    <s v="Defects"/>
    <x v="1131"/>
    <x v="2080"/>
    <s v="C491"/>
    <x v="105"/>
    <s v="earth screen breakdown"/>
    <s v="flashover / fault current."/>
    <x v="0"/>
    <x v="0"/>
    <m/>
    <m/>
    <m/>
    <m/>
    <n v="1"/>
    <x v="0"/>
    <m/>
    <m/>
  </r>
  <r>
    <x v="33"/>
    <x v="1123"/>
    <s v="Defects"/>
    <x v="1131"/>
    <x v="2081"/>
    <s v="C489"/>
    <x v="105"/>
    <s v="earth screen breakdown"/>
    <s v="non compliant installation."/>
    <x v="0"/>
    <x v="0"/>
    <m/>
    <m/>
    <m/>
    <m/>
    <n v="1"/>
    <x v="0"/>
    <m/>
    <m/>
  </r>
  <r>
    <x v="33"/>
    <x v="1123"/>
    <s v="Defects"/>
    <x v="1131"/>
    <x v="2082"/>
    <s v="C490"/>
    <x v="105"/>
    <s v="earth screen breakdown"/>
    <s v="overheated."/>
    <x v="0"/>
    <x v="0"/>
    <m/>
    <m/>
    <m/>
    <m/>
    <n v="1"/>
    <x v="0"/>
    <m/>
    <m/>
  </r>
  <r>
    <x v="33"/>
    <x v="1123"/>
    <s v="Defects"/>
    <x v="1131"/>
    <x v="2083"/>
    <s v="C492"/>
    <x v="105"/>
    <s v="earth screen breakdown"/>
    <s v="water ingress."/>
    <x v="0"/>
    <x v="0"/>
    <m/>
    <m/>
    <m/>
    <m/>
    <n v="1"/>
    <x v="0"/>
    <m/>
    <m/>
  </r>
  <r>
    <x v="33"/>
    <x v="1123"/>
    <s v="Defects"/>
    <x v="1131"/>
    <x v="2084"/>
    <s v="C493"/>
    <x v="105"/>
    <s v="floating neutral"/>
    <s v="non compliant installation."/>
    <x v="0"/>
    <x v="0"/>
    <m/>
    <m/>
    <m/>
    <m/>
    <n v="1"/>
    <x v="0"/>
    <m/>
    <m/>
  </r>
  <r>
    <x v="33"/>
    <x v="1123"/>
    <s v="Defects"/>
    <x v="1131"/>
    <x v="2085"/>
    <s v="C494"/>
    <x v="105"/>
    <s v="floating neutral"/>
    <s v="overheated."/>
    <x v="0"/>
    <x v="0"/>
    <m/>
    <m/>
    <m/>
    <m/>
    <n v="1"/>
    <x v="0"/>
    <m/>
    <m/>
  </r>
  <r>
    <x v="33"/>
    <x v="1123"/>
    <s v="Defects"/>
    <x v="1131"/>
    <x v="2086"/>
    <s v="C495"/>
    <x v="105"/>
    <s v="floating neutral"/>
    <s v="vermin."/>
    <x v="0"/>
    <x v="0"/>
    <m/>
    <m/>
    <m/>
    <m/>
    <n v="1"/>
    <x v="0"/>
    <m/>
    <m/>
  </r>
  <r>
    <x v="33"/>
    <x v="1123"/>
    <s v="Defects"/>
    <x v="1131"/>
    <x v="2087"/>
    <s v="C496"/>
    <x v="105"/>
    <s v="floating neutral"/>
    <s v="water ingress."/>
    <x v="0"/>
    <x v="0"/>
    <m/>
    <m/>
    <m/>
    <m/>
    <n v="1"/>
    <x v="0"/>
    <m/>
    <m/>
  </r>
  <r>
    <x v="33"/>
    <x v="1123"/>
    <s v="Defects"/>
    <x v="1131"/>
    <x v="2088"/>
    <s v="C487"/>
    <x v="105"/>
    <s v="tracking"/>
    <s v="insulation degradation."/>
    <x v="0"/>
    <x v="0"/>
    <m/>
    <m/>
    <m/>
    <m/>
    <n v="1"/>
    <x v="0"/>
    <m/>
    <m/>
  </r>
  <r>
    <x v="33"/>
    <x v="1123"/>
    <s v="Defects"/>
    <x v="1131"/>
    <x v="2089"/>
    <s v="C488"/>
    <x v="105"/>
    <s v="tracking"/>
    <s v="pollution."/>
    <x v="0"/>
    <x v="0"/>
    <m/>
    <m/>
    <m/>
    <m/>
    <n v="1"/>
    <x v="0"/>
    <m/>
    <m/>
  </r>
  <r>
    <x v="33"/>
    <x v="1123"/>
    <s v="Defects"/>
    <x v="1131"/>
    <x v="2090"/>
    <s v="C599"/>
    <x v="106"/>
    <s v="broken / damaged"/>
    <s v="corrosion of bolts / mounting hardware."/>
    <x v="0"/>
    <x v="0"/>
    <m/>
    <m/>
    <m/>
    <m/>
    <n v="1"/>
    <x v="0"/>
    <m/>
    <m/>
  </r>
  <r>
    <x v="33"/>
    <x v="1123"/>
    <s v="Defects"/>
    <x v="1131"/>
    <x v="2091"/>
    <s v="C593"/>
    <x v="106"/>
    <s v="broken / damaged"/>
    <s v="lightning."/>
    <x v="0"/>
    <x v="0"/>
    <m/>
    <m/>
    <m/>
    <m/>
    <n v="1"/>
    <x v="0"/>
    <m/>
    <m/>
  </r>
  <r>
    <x v="33"/>
    <x v="1123"/>
    <s v="Defects"/>
    <x v="1131"/>
    <x v="2092"/>
    <s v="C594"/>
    <x v="106"/>
    <s v="broken / damaged"/>
    <s v="mechanical overload."/>
    <x v="0"/>
    <x v="0"/>
    <m/>
    <m/>
    <m/>
    <m/>
    <n v="1"/>
    <x v="0"/>
    <m/>
    <m/>
  </r>
  <r>
    <x v="33"/>
    <x v="1123"/>
    <s v="Defects"/>
    <x v="1131"/>
    <x v="2093"/>
    <s v="C595"/>
    <x v="106"/>
    <s v="broken / damaged"/>
    <s v="vandalism."/>
    <x v="0"/>
    <x v="0"/>
    <m/>
    <m/>
    <m/>
    <m/>
    <n v="1"/>
    <x v="0"/>
    <m/>
    <m/>
  </r>
  <r>
    <x v="33"/>
    <x v="1123"/>
    <s v="Defects"/>
    <x v="1131"/>
    <x v="2094"/>
    <s v="C596"/>
    <x v="106"/>
    <s v="broken / damaged"/>
    <s v="vegetation fallen from within corridor."/>
    <x v="0"/>
    <x v="0"/>
    <m/>
    <m/>
    <m/>
    <m/>
    <n v="1"/>
    <x v="0"/>
    <m/>
    <m/>
  </r>
  <r>
    <x v="33"/>
    <x v="1123"/>
    <s v="Defects"/>
    <x v="1131"/>
    <x v="2095"/>
    <s v="C597"/>
    <x v="106"/>
    <s v="broken / damaged"/>
    <s v="wildlife."/>
    <x v="0"/>
    <x v="0"/>
    <m/>
    <m/>
    <m/>
    <m/>
    <n v="1"/>
    <x v="0"/>
    <m/>
    <m/>
  </r>
  <r>
    <x v="33"/>
    <x v="1123"/>
    <s v="Defects"/>
    <x v="1131"/>
    <x v="2096"/>
    <s v="C598"/>
    <x v="106"/>
    <s v="broken / damaged"/>
    <s v="wind / storm debris (non veg)."/>
    <x v="0"/>
    <x v="0"/>
    <m/>
    <m/>
    <m/>
    <m/>
    <n v="1"/>
    <x v="0"/>
    <m/>
    <m/>
  </r>
  <r>
    <x v="33"/>
    <x v="1123"/>
    <s v="Defects"/>
    <x v="1131"/>
    <x v="2097"/>
    <s v="C600"/>
    <x v="106"/>
    <s v="tracking"/>
    <s v="surface contamination."/>
    <x v="0"/>
    <x v="0"/>
    <m/>
    <m/>
    <m/>
    <m/>
    <n v="1"/>
    <x v="0"/>
    <m/>
    <m/>
  </r>
  <r>
    <x v="33"/>
    <x v="1123"/>
    <s v="Defects"/>
    <x v="1131"/>
    <x v="2098"/>
    <s v="C658"/>
    <x v="108"/>
    <s v="broken / damaged"/>
    <s v="lightning."/>
    <x v="0"/>
    <x v="0"/>
    <m/>
    <m/>
    <m/>
    <m/>
    <n v="1"/>
    <x v="0"/>
    <m/>
    <m/>
  </r>
  <r>
    <x v="33"/>
    <x v="1123"/>
    <s v="Defects"/>
    <x v="1131"/>
    <x v="2099"/>
    <s v="C659"/>
    <x v="108"/>
    <s v="broken / damaged"/>
    <s v="mechanical overload."/>
    <x v="0"/>
    <x v="0"/>
    <m/>
    <m/>
    <m/>
    <m/>
    <n v="1"/>
    <x v="0"/>
    <m/>
    <m/>
  </r>
  <r>
    <x v="33"/>
    <x v="1123"/>
    <s v="Defects"/>
    <x v="1131"/>
    <x v="2100"/>
    <s v="C660"/>
    <x v="108"/>
    <s v="broken / damaged"/>
    <s v="vandalism."/>
    <x v="0"/>
    <x v="0"/>
    <m/>
    <m/>
    <m/>
    <m/>
    <n v="1"/>
    <x v="0"/>
    <m/>
    <m/>
  </r>
  <r>
    <x v="33"/>
    <x v="1123"/>
    <s v="Defects"/>
    <x v="1131"/>
    <x v="2101"/>
    <s v="C661"/>
    <x v="108"/>
    <s v="broken / damaged"/>
    <s v="vegetation fallen from within corridor."/>
    <x v="0"/>
    <x v="0"/>
    <m/>
    <m/>
    <m/>
    <m/>
    <n v="1"/>
    <x v="0"/>
    <m/>
    <m/>
  </r>
  <r>
    <x v="33"/>
    <x v="1123"/>
    <s v="Defects"/>
    <x v="1131"/>
    <x v="2102"/>
    <s v="C662"/>
    <x v="108"/>
    <s v="broken / damaged"/>
    <s v="wildlife."/>
    <x v="0"/>
    <x v="0"/>
    <m/>
    <m/>
    <m/>
    <m/>
    <n v="1"/>
    <x v="0"/>
    <m/>
    <m/>
  </r>
  <r>
    <x v="33"/>
    <x v="1123"/>
    <s v="Defects"/>
    <x v="1131"/>
    <x v="2103"/>
    <s v="C663"/>
    <x v="108"/>
    <s v="broken / damaged"/>
    <s v="wind / storm debris (non veg)."/>
    <x v="0"/>
    <x v="0"/>
    <m/>
    <m/>
    <m/>
    <m/>
    <n v="1"/>
    <x v="0"/>
    <m/>
    <m/>
  </r>
  <r>
    <x v="33"/>
    <x v="1123"/>
    <s v="Defects"/>
    <x v="1131"/>
    <x v="2104"/>
    <s v="C664"/>
    <x v="108"/>
    <s v="tracking"/>
    <s v="surface contamination."/>
    <x v="0"/>
    <x v="0"/>
    <m/>
    <m/>
    <m/>
    <m/>
    <n v="1"/>
    <x v="0"/>
    <m/>
    <m/>
  </r>
  <r>
    <x v="33"/>
    <x v="1123"/>
    <s v="Defects"/>
    <x v="1131"/>
    <x v="466"/>
    <s v="C000"/>
    <x v="2"/>
    <s v="cause (unknown / unlisted)"/>
    <s v="add note."/>
    <x v="0"/>
    <x v="0"/>
    <m/>
    <m/>
    <m/>
    <m/>
    <n v="44"/>
    <x v="0"/>
    <m/>
    <m/>
  </r>
  <r>
    <x v="34"/>
    <x v="1124"/>
    <s v="Defects"/>
    <x v="1132"/>
    <x v="2105"/>
    <s v="B239"/>
    <x v="109"/>
    <s v="broken / damaged"/>
    <s v="mower guard missing."/>
    <x v="0"/>
    <x v="0"/>
    <m/>
    <m/>
    <m/>
    <m/>
    <n v="1"/>
    <x v="0"/>
    <m/>
    <m/>
  </r>
  <r>
    <x v="34"/>
    <x v="1124"/>
    <s v="Defects"/>
    <x v="1132"/>
    <x v="2106"/>
    <s v="B227"/>
    <x v="110"/>
    <s v="insufficient clearance"/>
    <s v="new or changed vehicle access."/>
    <x v="0"/>
    <x v="0"/>
    <m/>
    <m/>
    <m/>
    <m/>
    <n v="1"/>
    <x v="0"/>
    <m/>
    <m/>
  </r>
  <r>
    <x v="34"/>
    <x v="1124"/>
    <s v="Defects"/>
    <x v="1132"/>
    <x v="2107"/>
    <s v="B225"/>
    <x v="110"/>
    <s v="insufficient clearance"/>
    <s v="non compliant installation."/>
    <x v="0"/>
    <x v="0"/>
    <m/>
    <m/>
    <m/>
    <m/>
    <n v="1"/>
    <x v="0"/>
    <m/>
    <m/>
  </r>
  <r>
    <x v="34"/>
    <x v="1124"/>
    <s v="Defects"/>
    <x v="1132"/>
    <x v="2108"/>
    <s v="B226"/>
    <x v="110"/>
    <s v="insufficient clearance"/>
    <s v="vehicle impact."/>
    <x v="0"/>
    <x v="0"/>
    <m/>
    <m/>
    <m/>
    <m/>
    <n v="1"/>
    <x v="0"/>
    <m/>
    <m/>
  </r>
  <r>
    <x v="34"/>
    <x v="1124"/>
    <s v="Defects"/>
    <x v="1132"/>
    <x v="2109"/>
    <s v="B237"/>
    <x v="111"/>
    <s v="deteriorated"/>
    <s v="corrosion of bolts / mounting hardware."/>
    <x v="0"/>
    <x v="0"/>
    <m/>
    <m/>
    <m/>
    <m/>
    <n v="1"/>
    <x v="0"/>
    <m/>
    <m/>
  </r>
  <r>
    <x v="34"/>
    <x v="1124"/>
    <s v="Defects"/>
    <x v="1132"/>
    <x v="2110"/>
    <s v="B238"/>
    <x v="111"/>
    <s v="deteriorated"/>
    <s v="timber degradation / loose hardware."/>
    <x v="0"/>
    <x v="0"/>
    <m/>
    <m/>
    <m/>
    <m/>
    <n v="1"/>
    <x v="0"/>
    <m/>
    <m/>
  </r>
  <r>
    <x v="34"/>
    <x v="1124"/>
    <s v="Defects"/>
    <x v="1132"/>
    <x v="466"/>
    <s v="C000"/>
    <x v="2"/>
    <s v="cause (unknown / unlisted)"/>
    <s v="add note."/>
    <x v="0"/>
    <x v="0"/>
    <m/>
    <m/>
    <m/>
    <m/>
    <n v="45"/>
    <x v="0"/>
    <m/>
    <m/>
  </r>
  <r>
    <x v="34"/>
    <x v="1125"/>
    <s v="Defects"/>
    <x v="1133"/>
    <x v="2111"/>
    <s v="C001"/>
    <x v="110"/>
    <s v="investigation required"/>
    <s v="add note."/>
    <x v="0"/>
    <x v="0"/>
    <m/>
    <m/>
    <m/>
    <m/>
    <n v="1"/>
    <x v="0"/>
    <m/>
    <m/>
  </r>
  <r>
    <x v="34"/>
    <x v="1125"/>
    <s v="Defects"/>
    <x v="1133"/>
    <x v="2112"/>
    <s v="C002"/>
    <x v="110"/>
    <s v="investigation required"/>
    <s v="unknown owner."/>
    <x v="0"/>
    <x v="0"/>
    <m/>
    <m/>
    <m/>
    <m/>
    <n v="1"/>
    <x v="0"/>
    <m/>
    <m/>
  </r>
  <r>
    <x v="34"/>
    <x v="1125"/>
    <s v="Defects"/>
    <x v="1133"/>
    <x v="466"/>
    <s v="C000"/>
    <x v="2"/>
    <s v="cause (unknown / unlisted)"/>
    <s v="add note."/>
    <x v="0"/>
    <x v="0"/>
    <m/>
    <m/>
    <m/>
    <m/>
    <n v="46"/>
    <x v="0"/>
    <m/>
    <m/>
  </r>
  <r>
    <x v="3"/>
    <x v="1126"/>
    <s v="Defects"/>
    <x v="1134"/>
    <x v="466"/>
    <s v="C000"/>
    <x v="2"/>
    <s v="cause (unknown / unlisted)"/>
    <s v="add note."/>
    <x v="8"/>
    <x v="69"/>
    <s v="{unknown}"/>
    <s v="(any reason)"/>
    <m/>
    <m/>
    <n v="47"/>
    <x v="0"/>
    <m/>
    <m/>
  </r>
  <r>
    <x v="3"/>
    <x v="1127"/>
    <s v="Defects"/>
    <x v="1135"/>
    <x v="466"/>
    <s v="C000"/>
    <x v="2"/>
    <s v="cause (unknown / unlisted)"/>
    <s v="add note."/>
    <x v="8"/>
    <x v="69"/>
    <s v="{unknown}"/>
    <s v="(any reason)"/>
    <m/>
    <m/>
    <n v="48"/>
    <x v="0"/>
    <m/>
    <m/>
  </r>
  <r>
    <x v="3"/>
    <x v="1066"/>
    <s v="Defects"/>
    <x v="1072"/>
    <x v="466"/>
    <s v="C000"/>
    <x v="2"/>
    <s v="cause (unknown / unlisted)"/>
    <s v="add note."/>
    <x v="8"/>
    <x v="69"/>
    <s v="{unknown}"/>
    <s v="(any reason)"/>
    <m/>
    <m/>
    <n v="49"/>
    <x v="0"/>
    <m/>
    <m/>
  </r>
  <r>
    <x v="3"/>
    <x v="1126"/>
    <s v="Defects"/>
    <x v="1134"/>
    <x v="1413"/>
    <s v="B043"/>
    <x v="29"/>
    <s v="insufficient clearance"/>
    <s v="conductor creep / structure movement."/>
    <x v="0"/>
    <x v="0"/>
    <m/>
    <m/>
    <m/>
    <m/>
    <n v="3"/>
    <x v="0"/>
    <m/>
    <m/>
  </r>
  <r>
    <x v="3"/>
    <x v="1128"/>
    <s v="Defects"/>
    <x v="1136"/>
    <x v="466"/>
    <s v="C000"/>
    <x v="2"/>
    <s v="cause (unknown / unlisted)"/>
    <s v="add note."/>
    <x v="8"/>
    <x v="69"/>
    <s v="{unknown}"/>
    <s v="(any reason)"/>
    <m/>
    <m/>
    <n v="50"/>
    <x v="0"/>
    <m/>
    <m/>
  </r>
  <r>
    <x v="3"/>
    <x v="1129"/>
    <s v="Defects"/>
    <x v="1137"/>
    <x v="466"/>
    <s v="C000"/>
    <x v="2"/>
    <s v="cause (unknown / unlisted)"/>
    <s v="add note."/>
    <x v="8"/>
    <x v="69"/>
    <s v="{unknown}"/>
    <s v="(any reason)"/>
    <m/>
    <m/>
    <n v="51"/>
    <x v="0"/>
    <m/>
    <m/>
  </r>
  <r>
    <x v="3"/>
    <x v="1130"/>
    <s v="Defects"/>
    <x v="1138"/>
    <x v="466"/>
    <s v="C000"/>
    <x v="2"/>
    <s v="cause (unknown / unlisted)"/>
    <s v="add note."/>
    <x v="8"/>
    <x v="69"/>
    <s v="{unknown}"/>
    <s v="(any reason)"/>
    <m/>
    <m/>
    <n v="52"/>
    <x v="0"/>
    <m/>
    <m/>
  </r>
  <r>
    <x v="3"/>
    <x v="1131"/>
    <s v="Defects"/>
    <x v="1139"/>
    <x v="466"/>
    <s v="C000"/>
    <x v="2"/>
    <s v="cause (unknown / unlisted)"/>
    <s v="add note."/>
    <x v="8"/>
    <x v="69"/>
    <s v="{unknown}"/>
    <s v="(any reason)"/>
    <m/>
    <m/>
    <n v="53"/>
    <x v="0"/>
    <m/>
    <m/>
  </r>
  <r>
    <x v="3"/>
    <x v="1132"/>
    <s v="Defects"/>
    <x v="1140"/>
    <x v="466"/>
    <s v="C000"/>
    <x v="2"/>
    <s v="cause (unknown / unlisted)"/>
    <s v="add note."/>
    <x v="8"/>
    <x v="69"/>
    <s v="{unknown}"/>
    <s v="(any reason)"/>
    <m/>
    <m/>
    <n v="54"/>
    <x v="0"/>
    <m/>
    <m/>
  </r>
  <r>
    <x v="3"/>
    <x v="1133"/>
    <s v="Defects"/>
    <x v="1141"/>
    <x v="466"/>
    <s v="C000"/>
    <x v="2"/>
    <s v="cause (unknown / unlisted)"/>
    <s v="add note."/>
    <x v="8"/>
    <x v="69"/>
    <s v="{unknown}"/>
    <s v="(any reason)"/>
    <m/>
    <m/>
    <n v="55"/>
    <x v="0"/>
    <m/>
    <m/>
  </r>
  <r>
    <x v="3"/>
    <x v="1126"/>
    <s v="Defects"/>
    <x v="1134"/>
    <x v="2113"/>
    <s v="B047"/>
    <x v="29"/>
    <s v="insufficient clearance"/>
    <s v="investigation reqd."/>
    <x v="0"/>
    <x v="0"/>
    <m/>
    <m/>
    <m/>
    <m/>
    <n v="1"/>
    <x v="0"/>
    <m/>
    <m/>
  </r>
  <r>
    <x v="3"/>
    <x v="1126"/>
    <s v="Defects"/>
    <x v="1134"/>
    <x v="1883"/>
    <s v="B041"/>
    <x v="29"/>
    <s v="insufficient clearance"/>
    <s v="non compliant construction."/>
    <x v="0"/>
    <x v="0"/>
    <m/>
    <m/>
    <m/>
    <m/>
    <n v="2"/>
    <x v="0"/>
    <m/>
    <m/>
  </r>
  <r>
    <x v="3"/>
    <x v="1126"/>
    <s v="Defects"/>
    <x v="1134"/>
    <x v="1417"/>
    <s v="B042"/>
    <x v="29"/>
    <s v="insufficient clearance"/>
    <s v="unauthorised construction."/>
    <x v="0"/>
    <x v="0"/>
    <m/>
    <m/>
    <m/>
    <m/>
    <n v="4"/>
    <x v="0"/>
    <m/>
    <m/>
  </r>
  <r>
    <x v="3"/>
    <x v="1134"/>
    <s v="Defects"/>
    <x v="1142"/>
    <x v="466"/>
    <s v="C000"/>
    <x v="2"/>
    <s v="cause (unknown / unlisted)"/>
    <s v="add note."/>
    <x v="8"/>
    <x v="69"/>
    <s v="{unknown}"/>
    <s v="(any reason)"/>
    <m/>
    <m/>
    <n v="56"/>
    <x v="0"/>
    <m/>
    <m/>
  </r>
  <r>
    <x v="3"/>
    <x v="1135"/>
    <s v="Defects"/>
    <x v="1143"/>
    <x v="466"/>
    <s v="C000"/>
    <x v="2"/>
    <s v="cause (unknown / unlisted)"/>
    <s v="add note."/>
    <x v="8"/>
    <x v="69"/>
    <s v="{unknown}"/>
    <s v="(any reason)"/>
    <m/>
    <m/>
    <n v="57"/>
    <x v="0"/>
    <m/>
    <m/>
  </r>
  <r>
    <x v="3"/>
    <x v="1136"/>
    <s v="Defects"/>
    <x v="1144"/>
    <x v="466"/>
    <s v="C000"/>
    <x v="2"/>
    <s v="cause (unknown / unlisted)"/>
    <s v="add note."/>
    <x v="8"/>
    <x v="69"/>
    <s v="{unknown}"/>
    <s v="(any reason)"/>
    <m/>
    <m/>
    <n v="58"/>
    <x v="0"/>
    <m/>
    <m/>
  </r>
  <r>
    <x v="3"/>
    <x v="1137"/>
    <s v="Construction"/>
    <x v="1145"/>
    <x v="466"/>
    <s v="C000"/>
    <x v="2"/>
    <s v="cause (unknown / unlisted)"/>
    <s v="add note."/>
    <x v="8"/>
    <x v="69"/>
    <s v="{unknown}"/>
    <s v="(any reason)"/>
    <m/>
    <m/>
    <n v="59"/>
    <x v="0"/>
    <m/>
    <m/>
  </r>
  <r>
    <x v="3"/>
    <x v="1138"/>
    <s v="Construction"/>
    <x v="1146"/>
    <x v="466"/>
    <s v="C000"/>
    <x v="2"/>
    <s v="cause (unknown / unlisted)"/>
    <s v="add note."/>
    <x v="8"/>
    <x v="69"/>
    <s v="{unknown}"/>
    <s v="(any reason)"/>
    <m/>
    <m/>
    <n v="60"/>
    <x v="0"/>
    <m/>
    <m/>
  </r>
  <r>
    <x v="3"/>
    <x v="1130"/>
    <s v="Defects"/>
    <x v="1138"/>
    <x v="2114"/>
    <s v="B209"/>
    <x v="112"/>
    <s v="bridging deteriorated"/>
    <s v="corrosion."/>
    <x v="0"/>
    <x v="0"/>
    <m/>
    <m/>
    <m/>
    <m/>
    <n v="1"/>
    <x v="0"/>
    <m/>
    <m/>
  </r>
  <r>
    <x v="3"/>
    <x v="1130"/>
    <s v="Defects"/>
    <x v="1138"/>
    <x v="2115"/>
    <s v="B210"/>
    <x v="112"/>
    <s v="bridging deteriorated"/>
    <s v="fatigue."/>
    <x v="0"/>
    <x v="0"/>
    <m/>
    <m/>
    <m/>
    <m/>
    <n v="1"/>
    <x v="0"/>
    <m/>
    <m/>
  </r>
  <r>
    <x v="3"/>
    <x v="1139"/>
    <s v="Construction"/>
    <x v="1147"/>
    <x v="466"/>
    <s v="C000"/>
    <x v="2"/>
    <s v="cause (unknown / unlisted)"/>
    <s v="add note."/>
    <x v="8"/>
    <x v="69"/>
    <s v="{unknown}"/>
    <s v="(any reason)"/>
    <m/>
    <m/>
    <n v="61"/>
    <x v="0"/>
    <m/>
    <m/>
  </r>
  <r>
    <x v="3"/>
    <x v="1140"/>
    <s v="Construction"/>
    <x v="1148"/>
    <x v="466"/>
    <s v="C000"/>
    <x v="2"/>
    <s v="cause (unknown / unlisted)"/>
    <s v="add note."/>
    <x v="8"/>
    <x v="69"/>
    <s v="{unknown}"/>
    <s v="(any reason)"/>
    <m/>
    <m/>
    <n v="62"/>
    <x v="0"/>
    <m/>
    <m/>
  </r>
  <r>
    <x v="3"/>
    <x v="1066"/>
    <s v="Defects"/>
    <x v="1072"/>
    <x v="2116"/>
    <s v="C730"/>
    <x v="113"/>
    <s v="broken / damaged"/>
    <s v="aircraft impact."/>
    <x v="8"/>
    <x v="69"/>
    <s v="{broken}"/>
    <s v="(impact)"/>
    <m/>
    <m/>
    <n v="1"/>
    <x v="0"/>
    <m/>
    <m/>
  </r>
  <r>
    <x v="3"/>
    <x v="1128"/>
    <s v="Defects"/>
    <x v="1136"/>
    <x v="2116"/>
    <s v="C730"/>
    <x v="113"/>
    <s v="broken / damaged"/>
    <s v="aircraft impact."/>
    <x v="8"/>
    <x v="69"/>
    <s v="{broken}"/>
    <s v="(impact)"/>
    <m/>
    <m/>
    <n v="2"/>
    <x v="0"/>
    <m/>
    <m/>
  </r>
  <r>
    <x v="3"/>
    <x v="1066"/>
    <s v="Defects"/>
    <x v="1072"/>
    <x v="2117"/>
    <s v="C789"/>
    <x v="114"/>
    <s v="broken / damaged"/>
    <s v="aircraft impact."/>
    <x v="8"/>
    <x v="69"/>
    <s v="{broken}"/>
    <s v="(impact)"/>
    <m/>
    <m/>
    <n v="1"/>
    <x v="0"/>
    <m/>
    <m/>
  </r>
  <r>
    <x v="3"/>
    <x v="1128"/>
    <s v="Defects"/>
    <x v="1136"/>
    <x v="2117"/>
    <s v="C789"/>
    <x v="114"/>
    <s v="broken / damaged"/>
    <s v="aircraft impact."/>
    <x v="8"/>
    <x v="69"/>
    <s v="{broken}"/>
    <s v="(impact)"/>
    <m/>
    <m/>
    <n v="2"/>
    <x v="0"/>
    <m/>
    <m/>
  </r>
  <r>
    <x v="3"/>
    <x v="1128"/>
    <s v="Defects"/>
    <x v="1136"/>
    <x v="2118"/>
    <s v="C762"/>
    <x v="115"/>
    <s v="broken / damaged"/>
    <s v="aircraft impact."/>
    <x v="8"/>
    <x v="69"/>
    <s v="{broken}"/>
    <s v="(impact)"/>
    <m/>
    <m/>
    <n v="1"/>
    <x v="0"/>
    <m/>
    <m/>
  </r>
  <r>
    <x v="3"/>
    <x v="1128"/>
    <s v="Defects"/>
    <x v="1136"/>
    <x v="2119"/>
    <s v="C819"/>
    <x v="116"/>
    <s v="broken / damaged"/>
    <s v="aircraft impact."/>
    <x v="8"/>
    <x v="69"/>
    <s v="{broken}"/>
    <s v="(impact)"/>
    <m/>
    <m/>
    <n v="1"/>
    <x v="0"/>
    <m/>
    <m/>
  </r>
  <r>
    <x v="3"/>
    <x v="1131"/>
    <s v="Defects"/>
    <x v="1139"/>
    <x v="2120"/>
    <s v="C898"/>
    <x v="62"/>
    <s v="clashing"/>
    <s v="bird impact."/>
    <x v="8"/>
    <x v="69"/>
    <s v="{broken}"/>
    <s v="(impact)"/>
    <m/>
    <m/>
    <n v="1"/>
    <x v="0"/>
    <m/>
    <m/>
  </r>
  <r>
    <x v="3"/>
    <x v="1066"/>
    <s v="Defects"/>
    <x v="1072"/>
    <x v="2121"/>
    <s v="C894"/>
    <x v="117"/>
    <s v="unsupported"/>
    <s v="broken / damaged mounting hardware."/>
    <x v="0"/>
    <x v="0"/>
    <m/>
    <m/>
    <m/>
    <m/>
    <n v="1"/>
    <x v="0"/>
    <m/>
    <s v="Related - PTE"/>
  </r>
  <r>
    <x v="3"/>
    <x v="1128"/>
    <s v="Defects"/>
    <x v="1136"/>
    <x v="2121"/>
    <s v="C894"/>
    <x v="117"/>
    <s v="unsupported"/>
    <s v="broken / damaged mounting hardware."/>
    <x v="0"/>
    <x v="0"/>
    <m/>
    <m/>
    <m/>
    <m/>
    <n v="2"/>
    <x v="0"/>
    <m/>
    <s v="Related - PTE"/>
  </r>
  <r>
    <x v="3"/>
    <x v="1066"/>
    <s v="Defects"/>
    <x v="1072"/>
    <x v="2122"/>
    <s v="C731"/>
    <x v="113"/>
    <s v="broken / damaged"/>
    <s v="clashing conductors."/>
    <x v="8"/>
    <x v="69"/>
    <s v="{broken}"/>
    <s v="(clashing)"/>
    <m/>
    <m/>
    <n v="1"/>
    <x v="0"/>
    <m/>
    <m/>
  </r>
  <r>
    <x v="3"/>
    <x v="1128"/>
    <s v="Defects"/>
    <x v="1136"/>
    <x v="2122"/>
    <s v="C731"/>
    <x v="113"/>
    <s v="broken / damaged"/>
    <s v="clashing conductors."/>
    <x v="8"/>
    <x v="69"/>
    <s v="{broken}"/>
    <s v="(clashing)"/>
    <m/>
    <m/>
    <n v="2"/>
    <x v="0"/>
    <m/>
    <m/>
  </r>
  <r>
    <x v="3"/>
    <x v="1066"/>
    <s v="Defects"/>
    <x v="1072"/>
    <x v="2123"/>
    <s v="C790"/>
    <x v="114"/>
    <s v="broken / damaged"/>
    <s v="clashing conductors."/>
    <x v="8"/>
    <x v="69"/>
    <s v="{broken}"/>
    <s v="(clashing)"/>
    <m/>
    <m/>
    <n v="1"/>
    <x v="0"/>
    <m/>
    <m/>
  </r>
  <r>
    <x v="3"/>
    <x v="1128"/>
    <s v="Defects"/>
    <x v="1136"/>
    <x v="2123"/>
    <s v="C790"/>
    <x v="114"/>
    <s v="broken / damaged"/>
    <s v="clashing conductors."/>
    <x v="8"/>
    <x v="69"/>
    <s v="{broken}"/>
    <s v="(clashing)"/>
    <m/>
    <m/>
    <n v="2"/>
    <x v="0"/>
    <m/>
    <m/>
  </r>
  <r>
    <x v="3"/>
    <x v="1128"/>
    <s v="Defects"/>
    <x v="1136"/>
    <x v="2124"/>
    <s v="C763"/>
    <x v="115"/>
    <s v="broken / damaged"/>
    <s v="clashing conductors."/>
    <x v="8"/>
    <x v="69"/>
    <s v="{broken}"/>
    <s v="(clashing)"/>
    <m/>
    <m/>
    <n v="1"/>
    <x v="0"/>
    <m/>
    <m/>
  </r>
  <r>
    <x v="3"/>
    <x v="1128"/>
    <s v="Defects"/>
    <x v="1136"/>
    <x v="2125"/>
    <s v="C820"/>
    <x v="116"/>
    <s v="broken / damaged"/>
    <s v="clashing conductors."/>
    <x v="8"/>
    <x v="69"/>
    <s v="{broken}"/>
    <s v="(clashing)"/>
    <m/>
    <m/>
    <n v="1"/>
    <x v="0"/>
    <m/>
    <m/>
  </r>
  <r>
    <x v="3"/>
    <x v="1131"/>
    <s v="Defects"/>
    <x v="1139"/>
    <x v="2126"/>
    <s v="C896"/>
    <x v="118"/>
    <s v="installation reqd"/>
    <s v="clashing conductors."/>
    <x v="8"/>
    <x v="69"/>
    <s v="{broken}"/>
    <s v="(clashing)"/>
    <m/>
    <m/>
    <n v="1"/>
    <x v="0"/>
    <m/>
    <m/>
  </r>
  <r>
    <x v="3"/>
    <x v="1126"/>
    <s v="Defects"/>
    <x v="1134"/>
    <x v="1407"/>
    <s v="B050"/>
    <x v="28"/>
    <s v="insufficient clearance"/>
    <s v="conductor creep / structure movement."/>
    <x v="0"/>
    <x v="0"/>
    <m/>
    <m/>
    <m/>
    <m/>
    <n v="3"/>
    <x v="0"/>
    <m/>
    <s v="Related - PTE"/>
  </r>
  <r>
    <x v="3"/>
    <x v="1129"/>
    <s v="Defects"/>
    <x v="1137"/>
    <x v="1407"/>
    <s v="B050"/>
    <x v="28"/>
    <s v="insufficient clearance"/>
    <s v="conductor creep / structure movement."/>
    <x v="0"/>
    <x v="0"/>
    <m/>
    <m/>
    <m/>
    <m/>
    <n v="4"/>
    <x v="0"/>
    <m/>
    <s v="Related - PTE"/>
  </r>
  <r>
    <x v="3"/>
    <x v="1126"/>
    <s v="Defects"/>
    <x v="1134"/>
    <x v="1420"/>
    <s v="B036"/>
    <x v="30"/>
    <s v="insufficient clearance"/>
    <s v="conductor creep / structure movement."/>
    <x v="0"/>
    <x v="0"/>
    <m/>
    <m/>
    <m/>
    <m/>
    <n v="3"/>
    <x v="0"/>
    <m/>
    <s v="Related - PTE"/>
  </r>
  <r>
    <x v="3"/>
    <x v="1129"/>
    <s v="Defects"/>
    <x v="1137"/>
    <x v="1420"/>
    <s v="B036"/>
    <x v="30"/>
    <s v="insufficient clearance"/>
    <s v="conductor creep / structure movement."/>
    <x v="0"/>
    <x v="0"/>
    <m/>
    <m/>
    <m/>
    <m/>
    <n v="4"/>
    <x v="0"/>
    <m/>
    <s v="Related - PTE"/>
  </r>
  <r>
    <x v="3"/>
    <x v="1131"/>
    <s v="Defects"/>
    <x v="1139"/>
    <x v="2127"/>
    <s v="C735"/>
    <x v="119"/>
    <s v="installation reqd"/>
    <s v="conductor fatigue."/>
    <x v="8"/>
    <x v="69"/>
    <s v="{broken}"/>
    <s v="(fatigue)"/>
    <m/>
    <m/>
    <n v="1"/>
    <x v="0"/>
    <m/>
    <m/>
  </r>
  <r>
    <x v="3"/>
    <x v="1126"/>
    <s v="Defects"/>
    <x v="1134"/>
    <x v="2128"/>
    <s v="B786"/>
    <x v="120"/>
    <s v="damaged / degraded"/>
    <s v="consider permanent marker."/>
    <x v="8"/>
    <x v="70"/>
    <s v="{damaged}"/>
    <s v="(any reason)"/>
    <m/>
    <m/>
    <n v="1"/>
    <x v="0"/>
    <m/>
    <m/>
  </r>
  <r>
    <x v="3"/>
    <x v="1126"/>
    <s v="Defects"/>
    <x v="1134"/>
    <x v="2129"/>
    <s v="B785"/>
    <x v="120"/>
    <s v="not compliant"/>
    <s v="consider permanent marker."/>
    <x v="8"/>
    <x v="70"/>
    <s v="{damaged}"/>
    <s v="(any reason)"/>
    <m/>
    <m/>
    <n v="1"/>
    <x v="0"/>
    <m/>
    <m/>
  </r>
  <r>
    <x v="3"/>
    <x v="1133"/>
    <s v="Defects"/>
    <x v="1141"/>
    <x v="2130"/>
    <s v="B063"/>
    <x v="121"/>
    <s v="broken / damaged"/>
    <s v="corrosion / deterioration."/>
    <x v="8"/>
    <x v="71"/>
    <s v="{broken}"/>
    <s v="(any reason)"/>
    <m/>
    <m/>
    <n v="1"/>
    <x v="0"/>
    <m/>
    <m/>
  </r>
  <r>
    <x v="3"/>
    <x v="1133"/>
    <s v="Defects"/>
    <x v="1141"/>
    <x v="2131"/>
    <s v="B062"/>
    <x v="122"/>
    <s v="broken / damaged"/>
    <s v="corrosion / deterioration."/>
    <x v="8"/>
    <x v="71"/>
    <s v="{broken}"/>
    <s v="(any reason)"/>
    <m/>
    <m/>
    <n v="1"/>
    <x v="0"/>
    <m/>
    <m/>
  </r>
  <r>
    <x v="3"/>
    <x v="1133"/>
    <s v="Defects"/>
    <x v="1141"/>
    <x v="2132"/>
    <s v="B064"/>
    <x v="123"/>
    <s v="broken / damaged"/>
    <s v="corrosion / deterioration."/>
    <x v="8"/>
    <x v="71"/>
    <s v="{broken}"/>
    <s v="(any reason)"/>
    <m/>
    <m/>
    <n v="1"/>
    <x v="0"/>
    <m/>
    <m/>
  </r>
  <r>
    <x v="3"/>
    <x v="1066"/>
    <s v="Defects"/>
    <x v="1072"/>
    <x v="2133"/>
    <s v="C752"/>
    <x v="113"/>
    <s v="deadend corroded / overheated"/>
    <s v="corrosion / deterioration."/>
    <x v="8"/>
    <x v="71"/>
    <s v="{broken}"/>
    <s v="(any reason)"/>
    <m/>
    <m/>
    <n v="1"/>
    <x v="0"/>
    <m/>
    <m/>
  </r>
  <r>
    <x v="3"/>
    <x v="1066"/>
    <s v="Defects"/>
    <x v="1072"/>
    <x v="2134"/>
    <s v="C810"/>
    <x v="114"/>
    <s v="deadend corroded / overheated"/>
    <s v="corrosion / deterioration."/>
    <x v="8"/>
    <x v="71"/>
    <s v="{broken}"/>
    <s v="(any reason)"/>
    <m/>
    <m/>
    <n v="1"/>
    <x v="0"/>
    <m/>
    <m/>
  </r>
  <r>
    <x v="3"/>
    <x v="1066"/>
    <s v="Defects"/>
    <x v="1072"/>
    <x v="2135"/>
    <s v="C838"/>
    <x v="116"/>
    <s v="deadend corroded / overheated"/>
    <s v="corrosion / deterioration."/>
    <x v="8"/>
    <x v="71"/>
    <s v="{broken}"/>
    <s v="(any reason)"/>
    <m/>
    <m/>
    <n v="1"/>
    <x v="0"/>
    <m/>
    <m/>
  </r>
  <r>
    <x v="3"/>
    <x v="1133"/>
    <s v="Defects"/>
    <x v="1141"/>
    <x v="2136"/>
    <s v="B712"/>
    <x v="124"/>
    <s v="overheated / damaged"/>
    <s v="corrosion / deterioration."/>
    <x v="8"/>
    <x v="71"/>
    <s v="{broken}"/>
    <s v="(any reason)"/>
    <m/>
    <m/>
    <n v="1"/>
    <x v="0"/>
    <m/>
    <m/>
  </r>
  <r>
    <x v="3"/>
    <x v="1133"/>
    <s v="Defects"/>
    <x v="1141"/>
    <x v="2137"/>
    <s v="B016"/>
    <x v="125"/>
    <s v="overheated / damaged"/>
    <s v="corrosion / deterioration."/>
    <x v="8"/>
    <x v="71"/>
    <s v="{broken}"/>
    <s v="(any reason)"/>
    <m/>
    <m/>
    <n v="1"/>
    <x v="0"/>
    <m/>
    <m/>
  </r>
  <r>
    <x v="3"/>
    <x v="1133"/>
    <s v="Defects"/>
    <x v="1141"/>
    <x v="2138"/>
    <s v="B018"/>
    <x v="126"/>
    <s v="overheated / damaged"/>
    <s v="corrosion / deterioration."/>
    <x v="8"/>
    <x v="71"/>
    <s v="{broken}"/>
    <s v="(any reason)"/>
    <m/>
    <m/>
    <n v="1"/>
    <x v="0"/>
    <m/>
    <m/>
  </r>
  <r>
    <x v="3"/>
    <x v="1133"/>
    <s v="Defects"/>
    <x v="1141"/>
    <x v="2139"/>
    <s v="B020"/>
    <x v="127"/>
    <s v="overheated / damaged"/>
    <s v="corrosion / deterioration."/>
    <x v="8"/>
    <x v="71"/>
    <s v="{broken}"/>
    <s v="(any reason)"/>
    <m/>
    <m/>
    <n v="1"/>
    <x v="0"/>
    <m/>
    <m/>
  </r>
  <r>
    <x v="3"/>
    <x v="1133"/>
    <s v="Defects"/>
    <x v="1141"/>
    <x v="2140"/>
    <s v="C439"/>
    <x v="84"/>
    <s v="overheated / damaged"/>
    <s v="corrosion / deterioration."/>
    <x v="8"/>
    <x v="71"/>
    <s v="{broken}"/>
    <s v="(any reason)"/>
    <m/>
    <m/>
    <n v="1"/>
    <x v="0"/>
    <m/>
    <m/>
  </r>
  <r>
    <x v="3"/>
    <x v="1133"/>
    <s v="Defects"/>
    <x v="1141"/>
    <x v="2141"/>
    <s v="B012"/>
    <x v="128"/>
    <s v="overheated / damaged"/>
    <s v="corrosion / deterioration."/>
    <x v="8"/>
    <x v="71"/>
    <s v="{broken}"/>
    <s v="(any reason)"/>
    <m/>
    <m/>
    <n v="1"/>
    <x v="0"/>
    <m/>
    <m/>
  </r>
  <r>
    <x v="3"/>
    <x v="1133"/>
    <s v="Defects"/>
    <x v="1141"/>
    <x v="2142"/>
    <s v="B014"/>
    <x v="129"/>
    <s v="overheated / damaged"/>
    <s v="corrosion / deterioration."/>
    <x v="8"/>
    <x v="71"/>
    <s v="{broken}"/>
    <s v="(any reason)"/>
    <m/>
    <m/>
    <n v="1"/>
    <x v="0"/>
    <m/>
    <m/>
  </r>
  <r>
    <x v="3"/>
    <x v="1133"/>
    <s v="Defects"/>
    <x v="1141"/>
    <x v="2143"/>
    <s v="B010"/>
    <x v="130"/>
    <s v="overheated / damaged"/>
    <s v="corrosion / deterioration."/>
    <x v="8"/>
    <x v="71"/>
    <s v="{broken}"/>
    <s v="(any reason)"/>
    <m/>
    <m/>
    <n v="1"/>
    <x v="0"/>
    <m/>
    <m/>
  </r>
  <r>
    <x v="3"/>
    <x v="1130"/>
    <s v="Defects"/>
    <x v="1138"/>
    <x v="2144"/>
    <s v="C750"/>
    <x v="113"/>
    <s v="bridging deteriorated"/>
    <s v="corrosion."/>
    <x v="8"/>
    <x v="69"/>
    <s v="{damaged}"/>
    <s v="(corrosion)"/>
    <m/>
    <m/>
    <n v="1"/>
    <x v="0"/>
    <m/>
    <m/>
  </r>
  <r>
    <x v="3"/>
    <x v="1130"/>
    <s v="Defects"/>
    <x v="1138"/>
    <x v="2145"/>
    <s v="C808"/>
    <x v="114"/>
    <s v="bridging deteriorated"/>
    <s v="corrosion."/>
    <x v="8"/>
    <x v="69"/>
    <s v="{damaged}"/>
    <s v="(corrosion)"/>
    <m/>
    <m/>
    <n v="1"/>
    <x v="0"/>
    <m/>
    <m/>
  </r>
  <r>
    <x v="3"/>
    <x v="1130"/>
    <s v="Defects"/>
    <x v="1138"/>
    <x v="2146"/>
    <s v="C779"/>
    <x v="115"/>
    <s v="bridging deteriorated"/>
    <s v="corrosion."/>
    <x v="8"/>
    <x v="69"/>
    <s v="{damaged}"/>
    <s v="(corrosion)"/>
    <m/>
    <m/>
    <n v="1"/>
    <x v="0"/>
    <m/>
    <m/>
  </r>
  <r>
    <x v="3"/>
    <x v="1130"/>
    <s v="Defects"/>
    <x v="1138"/>
    <x v="2147"/>
    <s v="C836"/>
    <x v="116"/>
    <s v="bridging deteriorated"/>
    <s v="corrosion."/>
    <x v="8"/>
    <x v="69"/>
    <s v="{damaged}"/>
    <s v="(corrosion)"/>
    <m/>
    <m/>
    <n v="1"/>
    <x v="0"/>
    <m/>
    <m/>
  </r>
  <r>
    <x v="3"/>
    <x v="1066"/>
    <s v="Defects"/>
    <x v="1072"/>
    <x v="2148"/>
    <s v="C700"/>
    <x v="131"/>
    <s v="broken / damaged"/>
    <s v="corrosion."/>
    <x v="8"/>
    <x v="69"/>
    <s v="{broken}"/>
    <s v="(corrosion)"/>
    <m/>
    <m/>
    <n v="1"/>
    <x v="0"/>
    <m/>
    <m/>
  </r>
  <r>
    <x v="3"/>
    <x v="1128"/>
    <s v="Defects"/>
    <x v="1136"/>
    <x v="2148"/>
    <s v="C700"/>
    <x v="131"/>
    <s v="broken / damaged"/>
    <s v="corrosion."/>
    <x v="8"/>
    <x v="69"/>
    <s v="{broken}"/>
    <s v="(corrosion)"/>
    <m/>
    <m/>
    <n v="2"/>
    <x v="0"/>
    <m/>
    <m/>
  </r>
  <r>
    <x v="3"/>
    <x v="1066"/>
    <s v="Defects"/>
    <x v="1072"/>
    <x v="2149"/>
    <s v="C732"/>
    <x v="113"/>
    <s v="broken / damaged"/>
    <s v="corrosion."/>
    <x v="8"/>
    <x v="69"/>
    <s v="{broken}"/>
    <s v="(corrosion)"/>
    <m/>
    <m/>
    <n v="1"/>
    <x v="0"/>
    <m/>
    <m/>
  </r>
  <r>
    <x v="3"/>
    <x v="1128"/>
    <s v="Defects"/>
    <x v="1136"/>
    <x v="2149"/>
    <s v="C732"/>
    <x v="113"/>
    <s v="broken / damaged"/>
    <s v="corrosion."/>
    <x v="8"/>
    <x v="69"/>
    <s v="{broken}"/>
    <s v="(corrosion)"/>
    <m/>
    <m/>
    <n v="2"/>
    <x v="0"/>
    <m/>
    <m/>
  </r>
  <r>
    <x v="3"/>
    <x v="1066"/>
    <s v="Defects"/>
    <x v="1072"/>
    <x v="2150"/>
    <s v="C791"/>
    <x v="114"/>
    <s v="broken / damaged"/>
    <s v="corrosion."/>
    <x v="8"/>
    <x v="69"/>
    <s v="{broken}"/>
    <s v="(corrosion)"/>
    <m/>
    <m/>
    <n v="1"/>
    <x v="0"/>
    <m/>
    <m/>
  </r>
  <r>
    <x v="3"/>
    <x v="1128"/>
    <s v="Defects"/>
    <x v="1136"/>
    <x v="2150"/>
    <s v="C791"/>
    <x v="114"/>
    <s v="broken / damaged"/>
    <s v="corrosion."/>
    <x v="8"/>
    <x v="69"/>
    <s v="{broken}"/>
    <s v="(corrosion)"/>
    <m/>
    <m/>
    <n v="2"/>
    <x v="0"/>
    <m/>
    <m/>
  </r>
  <r>
    <x v="3"/>
    <x v="1128"/>
    <s v="Defects"/>
    <x v="1136"/>
    <x v="2151"/>
    <s v="C764"/>
    <x v="115"/>
    <s v="broken / damaged"/>
    <s v="corrosion."/>
    <x v="8"/>
    <x v="69"/>
    <s v="{broken}"/>
    <s v="(corrosion)"/>
    <m/>
    <m/>
    <n v="1"/>
    <x v="0"/>
    <m/>
    <m/>
  </r>
  <r>
    <x v="3"/>
    <x v="1128"/>
    <s v="Defects"/>
    <x v="1136"/>
    <x v="2152"/>
    <s v="C821"/>
    <x v="116"/>
    <s v="broken / damaged"/>
    <s v="corrosion."/>
    <x v="8"/>
    <x v="69"/>
    <s v="{broken}"/>
    <s v="(corrosion)"/>
    <m/>
    <m/>
    <n v="1"/>
    <x v="0"/>
    <m/>
    <m/>
  </r>
  <r>
    <x v="3"/>
    <x v="1066"/>
    <s v="Defects"/>
    <x v="1072"/>
    <x v="2153"/>
    <s v="C743"/>
    <x v="113"/>
    <s v="compression sleeve overheated/broken"/>
    <s v="corrosion."/>
    <x v="8"/>
    <x v="71"/>
    <s v="{broken}"/>
    <s v="(any reason)"/>
    <m/>
    <m/>
    <n v="1"/>
    <x v="0"/>
    <m/>
    <m/>
  </r>
  <r>
    <x v="3"/>
    <x v="1066"/>
    <s v="Defects"/>
    <x v="1072"/>
    <x v="2154"/>
    <s v="C802"/>
    <x v="114"/>
    <s v="compression sleeve overheated/broken"/>
    <s v="corrosion."/>
    <x v="8"/>
    <x v="71"/>
    <s v="{broken}"/>
    <s v="(any reason)"/>
    <m/>
    <m/>
    <n v="1"/>
    <x v="0"/>
    <m/>
    <m/>
  </r>
  <r>
    <x v="3"/>
    <x v="1133"/>
    <s v="Defects"/>
    <x v="1141"/>
    <x v="2155"/>
    <s v="B169"/>
    <x v="132"/>
    <s v="deteriorated"/>
    <s v="corrosion."/>
    <x v="8"/>
    <x v="71"/>
    <s v="{damaged}"/>
    <s v="(any reason)"/>
    <m/>
    <m/>
    <n v="1"/>
    <x v="0"/>
    <m/>
    <m/>
  </r>
  <r>
    <x v="3"/>
    <x v="1133"/>
    <s v="Defects"/>
    <x v="1141"/>
    <x v="2156"/>
    <s v="B789"/>
    <x v="133"/>
    <s v="deteriorated"/>
    <s v="corrosion."/>
    <x v="8"/>
    <x v="71"/>
    <s v="{damaged}"/>
    <s v="(any reason)"/>
    <m/>
    <m/>
    <n v="1"/>
    <x v="0"/>
    <m/>
    <m/>
  </r>
  <r>
    <x v="3"/>
    <x v="1066"/>
    <s v="Defects"/>
    <x v="1072"/>
    <x v="2157"/>
    <s v="C739"/>
    <x v="113"/>
    <s v="splice overheated / broken"/>
    <s v="corrosion."/>
    <x v="8"/>
    <x v="71"/>
    <s v="{damaged}"/>
    <s v="(any reason)"/>
    <m/>
    <m/>
    <n v="1"/>
    <x v="0"/>
    <m/>
    <m/>
  </r>
  <r>
    <x v="3"/>
    <x v="1066"/>
    <s v="Defects"/>
    <x v="1072"/>
    <x v="2158"/>
    <s v="C798"/>
    <x v="114"/>
    <s v="splice overheated / broken"/>
    <s v="corrosion."/>
    <x v="8"/>
    <x v="71"/>
    <s v="{damaged}"/>
    <s v="(any reason)"/>
    <m/>
    <m/>
    <n v="1"/>
    <x v="0"/>
    <m/>
    <m/>
  </r>
  <r>
    <x v="3"/>
    <x v="1066"/>
    <s v="Defects"/>
    <x v="1072"/>
    <x v="2159"/>
    <s v="C771"/>
    <x v="115"/>
    <s v="splice overheated / broken"/>
    <s v="corrosion."/>
    <x v="8"/>
    <x v="71"/>
    <s v="{damaged}"/>
    <s v="(any reason)"/>
    <m/>
    <m/>
    <n v="1"/>
    <x v="0"/>
    <m/>
    <m/>
  </r>
  <r>
    <x v="3"/>
    <x v="1066"/>
    <s v="Defects"/>
    <x v="1072"/>
    <x v="2160"/>
    <s v="C847"/>
    <x v="134"/>
    <s v="broken / damaged"/>
    <s v="aircraft impact."/>
    <x v="0"/>
    <x v="0"/>
    <m/>
    <m/>
    <m/>
    <m/>
    <n v="1"/>
    <x v="0"/>
    <m/>
    <m/>
  </r>
  <r>
    <x v="3"/>
    <x v="1066"/>
    <s v="Defects"/>
    <x v="1072"/>
    <x v="2161"/>
    <s v="C841"/>
    <x v="134"/>
    <s v="broken / damaged"/>
    <s v="lightning."/>
    <x v="0"/>
    <x v="0"/>
    <m/>
    <m/>
    <m/>
    <m/>
    <n v="1"/>
    <x v="0"/>
    <m/>
    <m/>
  </r>
  <r>
    <x v="3"/>
    <x v="1066"/>
    <s v="Defects"/>
    <x v="1072"/>
    <x v="2162"/>
    <s v="B840"/>
    <x v="134"/>
    <s v="broken / damaged"/>
    <s v="unknown."/>
    <x v="0"/>
    <x v="0"/>
    <m/>
    <m/>
    <m/>
    <m/>
    <n v="1"/>
    <x v="0"/>
    <m/>
    <m/>
  </r>
  <r>
    <x v="3"/>
    <x v="1066"/>
    <s v="Defects"/>
    <x v="1072"/>
    <x v="2163"/>
    <s v="C842"/>
    <x v="134"/>
    <s v="broken / damaged"/>
    <s v="vegetation fallen from outside corridor."/>
    <x v="0"/>
    <x v="0"/>
    <m/>
    <m/>
    <m/>
    <m/>
    <n v="1"/>
    <x v="0"/>
    <m/>
    <m/>
  </r>
  <r>
    <x v="3"/>
    <x v="1066"/>
    <s v="Defects"/>
    <x v="1072"/>
    <x v="2164"/>
    <s v="C843"/>
    <x v="134"/>
    <s v="broken / damaged"/>
    <s v="vegetation fallen from within corridor."/>
    <x v="0"/>
    <x v="0"/>
    <m/>
    <m/>
    <m/>
    <m/>
    <n v="1"/>
    <x v="0"/>
    <m/>
    <m/>
  </r>
  <r>
    <x v="3"/>
    <x v="1066"/>
    <s v="Defects"/>
    <x v="1072"/>
    <x v="2165"/>
    <s v="C844"/>
    <x v="134"/>
    <s v="broken / damaged"/>
    <s v="vehicle impact."/>
    <x v="0"/>
    <x v="0"/>
    <m/>
    <m/>
    <m/>
    <m/>
    <n v="1"/>
    <x v="0"/>
    <m/>
    <m/>
  </r>
  <r>
    <x v="3"/>
    <x v="1066"/>
    <s v="Defects"/>
    <x v="1072"/>
    <x v="2166"/>
    <s v="C846"/>
    <x v="134"/>
    <s v="broken / damaged"/>
    <s v="wind / storm debris (non veg)."/>
    <x v="0"/>
    <x v="0"/>
    <m/>
    <m/>
    <m/>
    <m/>
    <n v="1"/>
    <x v="0"/>
    <m/>
    <m/>
  </r>
  <r>
    <x v="3"/>
    <x v="1066"/>
    <s v="Defects"/>
    <x v="1072"/>
    <x v="2167"/>
    <s v="C853"/>
    <x v="134"/>
    <s v="compression sleeve overheated/broken"/>
    <s v="corrosion."/>
    <x v="0"/>
    <x v="0"/>
    <m/>
    <m/>
    <m/>
    <m/>
    <n v="1"/>
    <x v="0"/>
    <m/>
    <m/>
  </r>
  <r>
    <x v="3"/>
    <x v="1066"/>
    <s v="Defects"/>
    <x v="1072"/>
    <x v="2168"/>
    <s v="C852"/>
    <x v="134"/>
    <s v="compression sleeve overheated/broken"/>
    <s v="non compliant installation."/>
    <x v="0"/>
    <x v="0"/>
    <m/>
    <m/>
    <m/>
    <m/>
    <n v="1"/>
    <x v="0"/>
    <m/>
    <m/>
  </r>
  <r>
    <x v="3"/>
    <x v="1066"/>
    <s v="Defects"/>
    <x v="1072"/>
    <x v="2169"/>
    <s v="C861"/>
    <x v="134"/>
    <s v="exposed live conductor"/>
    <s v="abrasion."/>
    <x v="0"/>
    <x v="0"/>
    <m/>
    <m/>
    <m/>
    <m/>
    <n v="1"/>
    <x v="0"/>
    <m/>
    <m/>
  </r>
  <r>
    <x v="3"/>
    <x v="1066"/>
    <s v="Defects"/>
    <x v="1072"/>
    <x v="2170"/>
    <s v="C860"/>
    <x v="134"/>
    <s v="exposed live conductor"/>
    <s v="damaged /missing covers."/>
    <x v="0"/>
    <x v="0"/>
    <m/>
    <m/>
    <m/>
    <m/>
    <n v="1"/>
    <x v="0"/>
    <m/>
    <m/>
  </r>
  <r>
    <x v="3"/>
    <x v="1066"/>
    <s v="Defects"/>
    <x v="1072"/>
    <x v="2171"/>
    <s v="C828"/>
    <x v="116"/>
    <s v="splice overheated / broken"/>
    <s v="corrosion."/>
    <x v="8"/>
    <x v="71"/>
    <s v="{damaged}"/>
    <s v="(any reason)"/>
    <m/>
    <m/>
    <n v="1"/>
    <x v="0"/>
    <m/>
    <m/>
  </r>
  <r>
    <x v="3"/>
    <x v="1128"/>
    <s v="Defects"/>
    <x v="1136"/>
    <x v="2172"/>
    <s v="C734"/>
    <x v="113"/>
    <s v="broken / damaged"/>
    <s v="debris blown into mains."/>
    <x v="8"/>
    <x v="69"/>
    <s v="{broken}"/>
    <s v="(impact)"/>
    <m/>
    <m/>
    <n v="1"/>
    <x v="0"/>
    <m/>
    <m/>
  </r>
  <r>
    <x v="3"/>
    <x v="1128"/>
    <s v="Defects"/>
    <x v="1136"/>
    <x v="2173"/>
    <s v="C793"/>
    <x v="114"/>
    <s v="broken / damaged"/>
    <s v="debris blown into mains."/>
    <x v="8"/>
    <x v="69"/>
    <s v="{broken}"/>
    <s v="(impact)"/>
    <m/>
    <m/>
    <n v="1"/>
    <x v="0"/>
    <m/>
    <m/>
  </r>
  <r>
    <x v="3"/>
    <x v="1066"/>
    <s v="Defects"/>
    <x v="1072"/>
    <x v="2174"/>
    <s v="B846"/>
    <x v="135"/>
    <s v="broken / damaged"/>
    <s v="unknown."/>
    <x v="0"/>
    <x v="0"/>
    <m/>
    <m/>
    <m/>
    <m/>
    <n v="1"/>
    <x v="0"/>
    <m/>
    <m/>
  </r>
  <r>
    <x v="3"/>
    <x v="1066"/>
    <s v="Defects"/>
    <x v="1072"/>
    <x v="2175"/>
    <s v="C874"/>
    <x v="135"/>
    <s v="exposed live conductor"/>
    <s v="damaged /missing covers."/>
    <x v="0"/>
    <x v="0"/>
    <m/>
    <m/>
    <m/>
    <m/>
    <n v="1"/>
    <x v="0"/>
    <m/>
    <m/>
  </r>
  <r>
    <x v="3"/>
    <x v="1066"/>
    <s v="Defects"/>
    <x v="1072"/>
    <x v="2176"/>
    <s v="C884"/>
    <x v="136"/>
    <s v="broken / damaged"/>
    <s v="aircraft impact."/>
    <x v="0"/>
    <x v="0"/>
    <m/>
    <m/>
    <m/>
    <m/>
    <n v="1"/>
    <x v="0"/>
    <m/>
    <m/>
  </r>
  <r>
    <x v="3"/>
    <x v="1066"/>
    <s v="Defects"/>
    <x v="1072"/>
    <x v="2177"/>
    <s v="C878"/>
    <x v="136"/>
    <s v="broken / damaged"/>
    <s v="flashover / fault current."/>
    <x v="0"/>
    <x v="0"/>
    <m/>
    <m/>
    <m/>
    <m/>
    <n v="1"/>
    <x v="0"/>
    <m/>
    <m/>
  </r>
  <r>
    <x v="3"/>
    <x v="1066"/>
    <s v="Defects"/>
    <x v="1072"/>
    <x v="2178"/>
    <s v="C877"/>
    <x v="136"/>
    <s v="broken / damaged"/>
    <s v="lightning."/>
    <x v="0"/>
    <x v="0"/>
    <m/>
    <m/>
    <m/>
    <m/>
    <n v="1"/>
    <x v="0"/>
    <m/>
    <m/>
  </r>
  <r>
    <x v="3"/>
    <x v="1066"/>
    <s v="Defects"/>
    <x v="1072"/>
    <x v="2179"/>
    <s v="B847"/>
    <x v="136"/>
    <s v="broken / damaged"/>
    <s v="unknown."/>
    <x v="0"/>
    <x v="0"/>
    <m/>
    <m/>
    <m/>
    <m/>
    <n v="1"/>
    <x v="0"/>
    <m/>
    <m/>
  </r>
  <r>
    <x v="3"/>
    <x v="1066"/>
    <s v="Defects"/>
    <x v="1072"/>
    <x v="2180"/>
    <s v="C879"/>
    <x v="136"/>
    <s v="broken / damaged"/>
    <s v="vegetation fallen from outside corridor."/>
    <x v="0"/>
    <x v="0"/>
    <m/>
    <m/>
    <m/>
    <m/>
    <n v="1"/>
    <x v="0"/>
    <m/>
    <m/>
  </r>
  <r>
    <x v="3"/>
    <x v="1066"/>
    <s v="Defects"/>
    <x v="1072"/>
    <x v="2181"/>
    <s v="C880"/>
    <x v="136"/>
    <s v="broken / damaged"/>
    <s v="vegetation fallen from within corridor."/>
    <x v="0"/>
    <x v="0"/>
    <m/>
    <m/>
    <m/>
    <m/>
    <n v="1"/>
    <x v="0"/>
    <m/>
    <m/>
  </r>
  <r>
    <x v="3"/>
    <x v="1066"/>
    <s v="Defects"/>
    <x v="1072"/>
    <x v="2182"/>
    <s v="C881"/>
    <x v="136"/>
    <s v="broken / damaged"/>
    <s v="vehicle impact."/>
    <x v="0"/>
    <x v="0"/>
    <m/>
    <m/>
    <m/>
    <m/>
    <n v="1"/>
    <x v="0"/>
    <m/>
    <m/>
  </r>
  <r>
    <x v="3"/>
    <x v="1066"/>
    <s v="Defects"/>
    <x v="1072"/>
    <x v="2183"/>
    <s v="C883"/>
    <x v="136"/>
    <s v="broken / damaged"/>
    <s v="wind / storm debris (non veg)."/>
    <x v="0"/>
    <x v="0"/>
    <m/>
    <m/>
    <m/>
    <m/>
    <n v="1"/>
    <x v="0"/>
    <m/>
    <m/>
  </r>
  <r>
    <x v="3"/>
    <x v="1066"/>
    <s v="Defects"/>
    <x v="1072"/>
    <x v="2184"/>
    <s v="C889"/>
    <x v="136"/>
    <s v="compression sleeve overheated/broken"/>
    <s v="corrosion."/>
    <x v="0"/>
    <x v="0"/>
    <m/>
    <m/>
    <m/>
    <m/>
    <n v="1"/>
    <x v="0"/>
    <m/>
    <m/>
  </r>
  <r>
    <x v="3"/>
    <x v="1066"/>
    <s v="Defects"/>
    <x v="1072"/>
    <x v="2185"/>
    <s v="C888"/>
    <x v="136"/>
    <s v="compression sleeve overheated/broken"/>
    <s v="non compliant installation."/>
    <x v="0"/>
    <x v="0"/>
    <m/>
    <m/>
    <m/>
    <m/>
    <n v="1"/>
    <x v="0"/>
    <m/>
    <m/>
  </r>
  <r>
    <x v="3"/>
    <x v="1066"/>
    <s v="Defects"/>
    <x v="1072"/>
    <x v="2186"/>
    <s v="C892"/>
    <x v="136"/>
    <s v="exposed live conductor"/>
    <s v="abrasion."/>
    <x v="0"/>
    <x v="0"/>
    <m/>
    <m/>
    <m/>
    <m/>
    <n v="1"/>
    <x v="0"/>
    <m/>
    <m/>
  </r>
  <r>
    <x v="3"/>
    <x v="1066"/>
    <s v="Defects"/>
    <x v="1072"/>
    <x v="2187"/>
    <s v="C893"/>
    <x v="136"/>
    <s v="exposed live conductor"/>
    <s v="missing end cap."/>
    <x v="0"/>
    <x v="0"/>
    <m/>
    <m/>
    <m/>
    <m/>
    <n v="1"/>
    <x v="0"/>
    <m/>
    <m/>
  </r>
  <r>
    <x v="3"/>
    <x v="1128"/>
    <s v="Defects"/>
    <x v="1136"/>
    <x v="2188"/>
    <s v="C766"/>
    <x v="115"/>
    <s v="broken / damaged"/>
    <s v="debris blown into mains."/>
    <x v="8"/>
    <x v="69"/>
    <s v="{broken}"/>
    <s v="(impact)"/>
    <m/>
    <m/>
    <n v="1"/>
    <x v="0"/>
    <m/>
    <m/>
  </r>
  <r>
    <x v="3"/>
    <x v="1128"/>
    <s v="Defects"/>
    <x v="1136"/>
    <x v="2189"/>
    <s v="C823"/>
    <x v="116"/>
    <s v="broken / damaged"/>
    <s v="debris blown into mains."/>
    <x v="8"/>
    <x v="69"/>
    <s v="{broken}"/>
    <s v="(impact)"/>
    <m/>
    <m/>
    <n v="1"/>
    <x v="0"/>
    <m/>
    <m/>
  </r>
  <r>
    <x v="3"/>
    <x v="1133"/>
    <s v="Defects"/>
    <x v="1141"/>
    <x v="2190"/>
    <s v="B066"/>
    <x v="137"/>
    <s v="broken / damaged"/>
    <s v="deterioration."/>
    <x v="8"/>
    <x v="70"/>
    <s v="{damaged}"/>
    <s v="(any reason)"/>
    <m/>
    <m/>
    <n v="1"/>
    <x v="0"/>
    <m/>
    <m/>
  </r>
  <r>
    <x v="3"/>
    <x v="1133"/>
    <s v="Defects"/>
    <x v="1141"/>
    <x v="2191"/>
    <s v="B205"/>
    <x v="118"/>
    <s v="broken / damaged"/>
    <s v="deterioration."/>
    <x v="8"/>
    <x v="72"/>
    <s v="{damaged}"/>
    <s v="(any reason)"/>
    <m/>
    <m/>
    <n v="1"/>
    <x v="0"/>
    <m/>
    <m/>
  </r>
  <r>
    <x v="3"/>
    <x v="1133"/>
    <s v="Defects"/>
    <x v="1141"/>
    <x v="2192"/>
    <s v="B006"/>
    <x v="120"/>
    <s v="broken / damaged"/>
    <s v="deterioration."/>
    <x v="8"/>
    <x v="70"/>
    <s v="{damaged}"/>
    <s v="(any reason)"/>
    <m/>
    <m/>
    <n v="1"/>
    <x v="0"/>
    <m/>
    <m/>
  </r>
  <r>
    <x v="3"/>
    <x v="1133"/>
    <s v="Defects"/>
    <x v="1141"/>
    <x v="2193"/>
    <s v="B003"/>
    <x v="138"/>
    <s v="broken / damaged"/>
    <s v="deterioration."/>
    <x v="8"/>
    <x v="70"/>
    <s v="{damaged}"/>
    <s v="(any reason)"/>
    <m/>
    <m/>
    <n v="1"/>
    <x v="0"/>
    <m/>
    <m/>
  </r>
  <r>
    <x v="3"/>
    <x v="1133"/>
    <s v="Defects"/>
    <x v="1141"/>
    <x v="2194"/>
    <s v="B277"/>
    <x v="139"/>
    <s v="broken / damaged"/>
    <s v="deterioration."/>
    <x v="8"/>
    <x v="70"/>
    <s v="{damaged}"/>
    <s v="(any reason)"/>
    <m/>
    <m/>
    <n v="1"/>
    <x v="0"/>
    <m/>
    <m/>
  </r>
  <r>
    <x v="3"/>
    <x v="1133"/>
    <s v="Defects"/>
    <x v="1141"/>
    <x v="2195"/>
    <s v="C745"/>
    <x v="119"/>
    <s v="replacement reqd"/>
    <s v="deterioration."/>
    <x v="8"/>
    <x v="72"/>
    <s v="{damaged}"/>
    <s v="(any reason)"/>
    <m/>
    <m/>
    <n v="1"/>
    <x v="0"/>
    <m/>
    <m/>
  </r>
  <r>
    <x v="3"/>
    <x v="1133"/>
    <s v="Defects"/>
    <x v="1141"/>
    <x v="2196"/>
    <s v="C748"/>
    <x v="119"/>
    <s v="replacement reqd"/>
    <s v="failure of attachment."/>
    <x v="8"/>
    <x v="72"/>
    <s v="{damaged}"/>
    <s v="(any reason)"/>
    <m/>
    <m/>
    <n v="1"/>
    <x v="0"/>
    <m/>
    <m/>
  </r>
  <r>
    <x v="3"/>
    <x v="1133"/>
    <s v="Defects"/>
    <x v="1141"/>
    <x v="2197"/>
    <s v="C777"/>
    <x v="115"/>
    <s v="vibration damper missing"/>
    <s v="failure of attachment."/>
    <x v="8"/>
    <x v="72"/>
    <s v="{damaged}"/>
    <s v="(any reason)"/>
    <m/>
    <m/>
    <n v="1"/>
    <x v="0"/>
    <m/>
    <m/>
  </r>
  <r>
    <x v="3"/>
    <x v="1133"/>
    <s v="Defects"/>
    <x v="1141"/>
    <x v="2198"/>
    <s v="C834"/>
    <x v="116"/>
    <s v="vibration damper missing"/>
    <s v="failure of attachment."/>
    <x v="8"/>
    <x v="72"/>
    <s v="{damaged}"/>
    <s v="(any reason)"/>
    <m/>
    <m/>
    <n v="1"/>
    <x v="0"/>
    <m/>
    <m/>
  </r>
  <r>
    <x v="3"/>
    <x v="1130"/>
    <s v="Defects"/>
    <x v="1138"/>
    <x v="2199"/>
    <s v="C751"/>
    <x v="113"/>
    <s v="bridging deteriorated"/>
    <s v="fatigue."/>
    <x v="8"/>
    <x v="69"/>
    <s v="{damaged}"/>
    <s v="(fatigue)"/>
    <m/>
    <m/>
    <n v="1"/>
    <x v="0"/>
    <m/>
    <m/>
  </r>
  <r>
    <x v="3"/>
    <x v="1130"/>
    <s v="Defects"/>
    <x v="1138"/>
    <x v="2200"/>
    <s v="C809"/>
    <x v="114"/>
    <s v="bridging deteriorated"/>
    <s v="fatigue."/>
    <x v="8"/>
    <x v="69"/>
    <s v="{damaged}"/>
    <s v="(fatigue)"/>
    <m/>
    <m/>
    <n v="1"/>
    <x v="0"/>
    <m/>
    <m/>
  </r>
  <r>
    <x v="3"/>
    <x v="1130"/>
    <s v="Defects"/>
    <x v="1138"/>
    <x v="2201"/>
    <s v="C780"/>
    <x v="115"/>
    <s v="bridging deteriorated"/>
    <s v="fatigue."/>
    <x v="8"/>
    <x v="69"/>
    <s v="{damaged}"/>
    <s v="(fatigue)"/>
    <m/>
    <m/>
    <n v="1"/>
    <x v="0"/>
    <m/>
    <m/>
  </r>
  <r>
    <x v="3"/>
    <x v="1130"/>
    <s v="Defects"/>
    <x v="1138"/>
    <x v="2202"/>
    <s v="C837"/>
    <x v="116"/>
    <s v="bridging deteriorated"/>
    <s v="fatigue."/>
    <x v="8"/>
    <x v="69"/>
    <s v="{damaged}"/>
    <s v="(fatigue)"/>
    <m/>
    <m/>
    <n v="1"/>
    <x v="0"/>
    <m/>
    <m/>
  </r>
  <r>
    <x v="3"/>
    <x v="1066"/>
    <s v="Defects"/>
    <x v="1072"/>
    <x v="2203"/>
    <s v="C794"/>
    <x v="114"/>
    <s v="broken / damaged"/>
    <s v="fatigue."/>
    <x v="8"/>
    <x v="69"/>
    <s v="{broken}"/>
    <s v="(fatigue)"/>
    <m/>
    <m/>
    <n v="1"/>
    <x v="0"/>
    <m/>
    <m/>
  </r>
  <r>
    <x v="3"/>
    <x v="1128"/>
    <s v="Defects"/>
    <x v="1136"/>
    <x v="2203"/>
    <s v="C794"/>
    <x v="114"/>
    <s v="broken / damaged"/>
    <s v="fatigue."/>
    <x v="8"/>
    <x v="69"/>
    <s v="{broken}"/>
    <s v="(fatigue)"/>
    <m/>
    <m/>
    <n v="2"/>
    <x v="0"/>
    <m/>
    <m/>
  </r>
  <r>
    <x v="3"/>
    <x v="1136"/>
    <s v="Defects"/>
    <x v="1144"/>
    <x v="2203"/>
    <s v="C794"/>
    <x v="114"/>
    <s v="broken / damaged"/>
    <s v="fatigue."/>
    <x v="8"/>
    <x v="69"/>
    <s v="{broken}"/>
    <s v="(fatigue)"/>
    <m/>
    <m/>
    <n v="3"/>
    <x v="0"/>
    <m/>
    <m/>
  </r>
  <r>
    <x v="3"/>
    <x v="1128"/>
    <s v="Defects"/>
    <x v="1136"/>
    <x v="2204"/>
    <s v="C767"/>
    <x v="115"/>
    <s v="broken / damaged"/>
    <s v="fatigue."/>
    <x v="8"/>
    <x v="69"/>
    <s v="{broken}"/>
    <s v="(fatigue)"/>
    <m/>
    <m/>
    <n v="1"/>
    <x v="0"/>
    <m/>
    <m/>
  </r>
  <r>
    <x v="3"/>
    <x v="1136"/>
    <s v="Defects"/>
    <x v="1144"/>
    <x v="2204"/>
    <s v="C767"/>
    <x v="115"/>
    <s v="broken / damaged"/>
    <s v="fatigue."/>
    <x v="8"/>
    <x v="69"/>
    <s v="{broken}"/>
    <s v="(fatigue)"/>
    <m/>
    <m/>
    <n v="2"/>
    <x v="0"/>
    <m/>
    <m/>
  </r>
  <r>
    <x v="3"/>
    <x v="1128"/>
    <s v="Defects"/>
    <x v="1136"/>
    <x v="2205"/>
    <s v="C824"/>
    <x v="116"/>
    <s v="broken / damaged"/>
    <s v="fatigue."/>
    <x v="8"/>
    <x v="69"/>
    <s v="{broken}"/>
    <s v="(fatigue)"/>
    <m/>
    <m/>
    <n v="1"/>
    <x v="0"/>
    <m/>
    <m/>
  </r>
  <r>
    <x v="3"/>
    <x v="1131"/>
    <s v="Defects"/>
    <x v="1139"/>
    <x v="2205"/>
    <s v="C824"/>
    <x v="116"/>
    <s v="broken / damaged"/>
    <s v="fatigue."/>
    <x v="8"/>
    <x v="69"/>
    <s v="{broken}"/>
    <s v="(fatigue)"/>
    <m/>
    <m/>
    <n v="2"/>
    <x v="0"/>
    <m/>
    <m/>
  </r>
  <r>
    <x v="3"/>
    <x v="1133"/>
    <s v="Defects"/>
    <x v="1141"/>
    <x v="2206"/>
    <s v="C749"/>
    <x v="140"/>
    <s v="deteriorated"/>
    <s v="fatigue."/>
    <x v="8"/>
    <x v="71"/>
    <s v="{damaged}"/>
    <s v="(fatigue)"/>
    <m/>
    <m/>
    <n v="1"/>
    <x v="0"/>
    <m/>
    <m/>
  </r>
  <r>
    <x v="3"/>
    <x v="1131"/>
    <s v="Defects"/>
    <x v="1139"/>
    <x v="2207"/>
    <s v="C746"/>
    <x v="119"/>
    <s v="deteriorated"/>
    <s v="fatigue."/>
    <x v="8"/>
    <x v="72"/>
    <s v="{damaged}"/>
    <s v="(fatigue)"/>
    <m/>
    <m/>
    <n v="1"/>
    <x v="0"/>
    <m/>
    <m/>
  </r>
  <r>
    <x v="3"/>
    <x v="1133"/>
    <s v="Defects"/>
    <x v="1141"/>
    <x v="2208"/>
    <s v="C778"/>
    <x v="141"/>
    <s v="deteriorated"/>
    <s v="fatigue."/>
    <x v="8"/>
    <x v="71"/>
    <s v="{damaged}"/>
    <s v="(fatigue)"/>
    <m/>
    <m/>
    <n v="1"/>
    <x v="0"/>
    <m/>
    <m/>
  </r>
  <r>
    <x v="3"/>
    <x v="1133"/>
    <s v="Defects"/>
    <x v="1141"/>
    <x v="2209"/>
    <s v="C835"/>
    <x v="142"/>
    <s v="deteriorated"/>
    <s v="fatigue."/>
    <x v="8"/>
    <x v="71"/>
    <s v="{damaged}"/>
    <s v="(fatigue)"/>
    <m/>
    <m/>
    <n v="1"/>
    <x v="0"/>
    <m/>
    <m/>
  </r>
  <r>
    <x v="3"/>
    <x v="1133"/>
    <s v="Defects"/>
    <x v="1141"/>
    <x v="2210"/>
    <s v="B640"/>
    <x v="143"/>
    <s v="deteriorated"/>
    <s v="fatigue."/>
    <x v="8"/>
    <x v="71"/>
    <s v="{damaged}"/>
    <s v="(fatigue)"/>
    <m/>
    <m/>
    <n v="1"/>
    <x v="0"/>
    <m/>
    <m/>
  </r>
  <r>
    <x v="3"/>
    <x v="1140"/>
    <s v="Construction"/>
    <x v="1148"/>
    <x v="2211"/>
    <s v="B657"/>
    <x v="113"/>
    <s v="upgrade"/>
    <s v="fault level constraint."/>
    <x v="8"/>
    <x v="69"/>
    <s v="{out of spec}"/>
    <s v="(any reason)"/>
    <m/>
    <m/>
    <n v="1"/>
    <x v="0"/>
    <m/>
    <m/>
  </r>
  <r>
    <x v="3"/>
    <x v="1140"/>
    <s v="Construction"/>
    <x v="1148"/>
    <x v="2212"/>
    <s v="B659"/>
    <x v="114"/>
    <s v="upgrade"/>
    <s v="fault level constraint."/>
    <x v="8"/>
    <x v="69"/>
    <s v="{out of spec}"/>
    <s v="(any reason)"/>
    <m/>
    <m/>
    <n v="1"/>
    <x v="0"/>
    <m/>
    <m/>
  </r>
  <r>
    <x v="3"/>
    <x v="1140"/>
    <s v="Construction"/>
    <x v="1148"/>
    <x v="2213"/>
    <s v="B658"/>
    <x v="115"/>
    <s v="upgrade"/>
    <s v="fault level constraint."/>
    <x v="8"/>
    <x v="69"/>
    <s v="{out of spec}"/>
    <s v="(any reason)"/>
    <m/>
    <m/>
    <n v="1"/>
    <x v="0"/>
    <m/>
    <m/>
  </r>
  <r>
    <x v="3"/>
    <x v="1140"/>
    <s v="Construction"/>
    <x v="1148"/>
    <x v="2214"/>
    <s v="C904"/>
    <x v="116"/>
    <s v="upgrade"/>
    <s v="fault level constraint."/>
    <x v="8"/>
    <x v="69"/>
    <s v="{out of spec}"/>
    <s v="(any reason)"/>
    <m/>
    <m/>
    <n v="1"/>
    <x v="0"/>
    <m/>
    <m/>
  </r>
  <r>
    <x v="3"/>
    <x v="1128"/>
    <s v="Defects"/>
    <x v="1136"/>
    <x v="2215"/>
    <s v="C736"/>
    <x v="113"/>
    <s v="broken / damaged"/>
    <s v="fire damage (bushfire / burning off)."/>
    <x v="8"/>
    <x v="69"/>
    <s v="{broken}"/>
    <s v="(fire damage - external cause)"/>
    <m/>
    <m/>
    <n v="1"/>
    <x v="0"/>
    <m/>
    <m/>
  </r>
  <r>
    <x v="3"/>
    <x v="1128"/>
    <s v="Defects"/>
    <x v="1136"/>
    <x v="2216"/>
    <s v="C768"/>
    <x v="115"/>
    <s v="broken / damaged"/>
    <s v="fire damage (bushfire / burning off)."/>
    <x v="8"/>
    <x v="69"/>
    <s v="{broken}"/>
    <s v="(fire damage - external cause)"/>
    <m/>
    <m/>
    <n v="1"/>
    <x v="0"/>
    <m/>
    <m/>
  </r>
  <r>
    <x v="3"/>
    <x v="1128"/>
    <s v="Defects"/>
    <x v="1136"/>
    <x v="2217"/>
    <s v="C825"/>
    <x v="116"/>
    <s v="broken / damaged"/>
    <s v="fire damage (bushfire / burning off)."/>
    <x v="8"/>
    <x v="69"/>
    <s v="{broken}"/>
    <s v="(fire damage - external cause)"/>
    <m/>
    <m/>
    <n v="1"/>
    <x v="0"/>
    <m/>
    <m/>
  </r>
  <r>
    <x v="3"/>
    <x v="1129"/>
    <s v="Defects"/>
    <x v="1137"/>
    <x v="1408"/>
    <s v="B052"/>
    <x v="28"/>
    <s v="insufficient clearance"/>
    <s v="ground level changes."/>
    <x v="8"/>
    <x v="69"/>
    <s v="{out of spec}"/>
    <s v="(any reason)"/>
    <m/>
    <m/>
    <n v="2"/>
    <x v="0"/>
    <m/>
    <m/>
  </r>
  <r>
    <x v="3"/>
    <x v="1129"/>
    <s v="Defects"/>
    <x v="1137"/>
    <x v="1421"/>
    <s v="B038"/>
    <x v="30"/>
    <s v="insufficient clearance"/>
    <s v="ground level changes."/>
    <x v="8"/>
    <x v="69"/>
    <s v="{out of spec}"/>
    <s v="(any reason)"/>
    <m/>
    <m/>
    <n v="2"/>
    <x v="0"/>
    <m/>
    <m/>
  </r>
  <r>
    <x v="3"/>
    <x v="1133"/>
    <s v="Defects"/>
    <x v="1141"/>
    <x v="2218"/>
    <s v="B170"/>
    <x v="132"/>
    <s v="audible noise"/>
    <s v="incorrect size / loose clamp."/>
    <x v="8"/>
    <x v="71"/>
    <s v="{loose}"/>
    <s v="(any reason)"/>
    <m/>
    <m/>
    <n v="1"/>
    <x v="0"/>
    <m/>
    <m/>
  </r>
  <r>
    <x v="3"/>
    <x v="1133"/>
    <s v="Defects"/>
    <x v="1141"/>
    <x v="2219"/>
    <s v="B790"/>
    <x v="133"/>
    <s v="audible noise"/>
    <s v="incorrect size / loose clamp."/>
    <x v="8"/>
    <x v="71"/>
    <s v="{loose}"/>
    <s v="(any reason)"/>
    <m/>
    <m/>
    <n v="1"/>
    <x v="0"/>
    <m/>
    <m/>
  </r>
  <r>
    <x v="3"/>
    <x v="1128"/>
    <s v="Defects"/>
    <x v="1136"/>
    <x v="2160"/>
    <s v="C847"/>
    <x v="134"/>
    <s v="broken / damaged"/>
    <s v="aircraft impact."/>
    <x v="0"/>
    <x v="0"/>
    <m/>
    <m/>
    <m/>
    <m/>
    <n v="2"/>
    <x v="0"/>
    <m/>
    <m/>
  </r>
  <r>
    <x v="3"/>
    <x v="1128"/>
    <s v="Defects"/>
    <x v="1136"/>
    <x v="2220"/>
    <s v="C848"/>
    <x v="134"/>
    <s v="broken / damaged"/>
    <s v="debris blown into mains."/>
    <x v="0"/>
    <x v="0"/>
    <m/>
    <m/>
    <m/>
    <m/>
    <n v="1"/>
    <x v="0"/>
    <m/>
    <m/>
  </r>
  <r>
    <x v="3"/>
    <x v="1128"/>
    <s v="Defects"/>
    <x v="1136"/>
    <x v="2221"/>
    <s v="C849"/>
    <x v="134"/>
    <s v="broken / damaged"/>
    <s v="fatigue."/>
    <x v="0"/>
    <x v="0"/>
    <m/>
    <m/>
    <m/>
    <m/>
    <n v="1"/>
    <x v="0"/>
    <m/>
    <m/>
  </r>
  <r>
    <x v="3"/>
    <x v="1128"/>
    <s v="Defects"/>
    <x v="1136"/>
    <x v="2222"/>
    <s v="C850"/>
    <x v="134"/>
    <s v="broken / damaged"/>
    <s v="fire damage (bushfire / burning off)."/>
    <x v="0"/>
    <x v="0"/>
    <m/>
    <m/>
    <m/>
    <m/>
    <n v="1"/>
    <x v="0"/>
    <m/>
    <m/>
  </r>
  <r>
    <x v="3"/>
    <x v="1128"/>
    <s v="Defects"/>
    <x v="1136"/>
    <x v="2223"/>
    <s v="C840"/>
    <x v="134"/>
    <s v="broken / damaged"/>
    <s v="insulation degradation."/>
    <x v="0"/>
    <x v="0"/>
    <m/>
    <m/>
    <m/>
    <m/>
    <n v="1"/>
    <x v="0"/>
    <m/>
    <m/>
  </r>
  <r>
    <x v="3"/>
    <x v="1128"/>
    <s v="Defects"/>
    <x v="1136"/>
    <x v="2161"/>
    <s v="C841"/>
    <x v="134"/>
    <s v="broken / damaged"/>
    <s v="lightning."/>
    <x v="0"/>
    <x v="0"/>
    <m/>
    <m/>
    <m/>
    <m/>
    <n v="2"/>
    <x v="0"/>
    <m/>
    <m/>
  </r>
  <r>
    <x v="3"/>
    <x v="1128"/>
    <s v="Defects"/>
    <x v="1136"/>
    <x v="2163"/>
    <s v="C842"/>
    <x v="134"/>
    <s v="broken / damaged"/>
    <s v="vegetation fallen from outside corridor."/>
    <x v="0"/>
    <x v="0"/>
    <m/>
    <m/>
    <m/>
    <m/>
    <n v="2"/>
    <x v="0"/>
    <m/>
    <m/>
  </r>
  <r>
    <x v="3"/>
    <x v="1128"/>
    <s v="Defects"/>
    <x v="1136"/>
    <x v="2164"/>
    <s v="C843"/>
    <x v="134"/>
    <s v="broken / damaged"/>
    <s v="vegetation fallen from within corridor."/>
    <x v="0"/>
    <x v="0"/>
    <m/>
    <m/>
    <m/>
    <m/>
    <n v="2"/>
    <x v="0"/>
    <m/>
    <m/>
  </r>
  <r>
    <x v="3"/>
    <x v="1128"/>
    <s v="Defects"/>
    <x v="1136"/>
    <x v="2165"/>
    <s v="C844"/>
    <x v="134"/>
    <s v="broken / damaged"/>
    <s v="vehicle impact."/>
    <x v="0"/>
    <x v="0"/>
    <m/>
    <m/>
    <m/>
    <m/>
    <n v="2"/>
    <x v="0"/>
    <m/>
    <m/>
  </r>
  <r>
    <x v="3"/>
    <x v="1128"/>
    <s v="Defects"/>
    <x v="1136"/>
    <x v="2224"/>
    <s v="C845"/>
    <x v="134"/>
    <s v="broken / damaged"/>
    <s v="wildlife."/>
    <x v="0"/>
    <x v="0"/>
    <m/>
    <m/>
    <m/>
    <m/>
    <n v="1"/>
    <x v="0"/>
    <m/>
    <m/>
  </r>
  <r>
    <x v="3"/>
    <x v="1128"/>
    <s v="Defects"/>
    <x v="1136"/>
    <x v="2169"/>
    <s v="C861"/>
    <x v="134"/>
    <s v="exposed live conductor"/>
    <s v="abrasion."/>
    <x v="0"/>
    <x v="0"/>
    <m/>
    <m/>
    <m/>
    <m/>
    <n v="2"/>
    <x v="0"/>
    <m/>
    <m/>
  </r>
  <r>
    <x v="3"/>
    <x v="1128"/>
    <s v="Defects"/>
    <x v="1136"/>
    <x v="2225"/>
    <s v="C851"/>
    <x v="134"/>
    <s v="missing"/>
    <s v="stolen."/>
    <x v="0"/>
    <x v="0"/>
    <m/>
    <m/>
    <m/>
    <m/>
    <n v="1"/>
    <x v="0"/>
    <m/>
    <m/>
  </r>
  <r>
    <x v="3"/>
    <x v="1133"/>
    <s v="Defects"/>
    <x v="1141"/>
    <x v="2226"/>
    <s v="B206"/>
    <x v="118"/>
    <s v="misaligned / loose"/>
    <s v="installation error."/>
    <x v="8"/>
    <x v="72"/>
    <s v="{damaged}"/>
    <s v="(any reason)"/>
    <m/>
    <m/>
    <n v="1"/>
    <x v="0"/>
    <m/>
    <m/>
  </r>
  <r>
    <x v="3"/>
    <x v="1133"/>
    <s v="Defects"/>
    <x v="1141"/>
    <x v="2227"/>
    <s v="C775"/>
    <x v="115"/>
    <s v="vibration damper deteriorated"/>
    <s v="insulation degradation."/>
    <x v="8"/>
    <x v="72"/>
    <s v="{damaged}"/>
    <s v="(any reason)"/>
    <m/>
    <m/>
    <n v="1"/>
    <x v="0"/>
    <m/>
    <m/>
  </r>
  <r>
    <x v="3"/>
    <x v="1133"/>
    <s v="Defects"/>
    <x v="1141"/>
    <x v="2228"/>
    <s v="C832"/>
    <x v="116"/>
    <s v="vibration damper deteriorated"/>
    <s v="insulation degradation."/>
    <x v="8"/>
    <x v="72"/>
    <s v="{damaged}"/>
    <s v="(any reason)"/>
    <m/>
    <m/>
    <n v="1"/>
    <x v="0"/>
    <m/>
    <m/>
  </r>
  <r>
    <x v="3"/>
    <x v="1126"/>
    <s v="Defects"/>
    <x v="1134"/>
    <x v="2229"/>
    <s v="B054"/>
    <x v="28"/>
    <s v="insufficient clearance"/>
    <s v="investigation reqd."/>
    <x v="8"/>
    <x v="69"/>
    <s v="{out of spec}"/>
    <s v="(any reason)"/>
    <m/>
    <m/>
    <n v="1"/>
    <x v="0"/>
    <m/>
    <m/>
  </r>
  <r>
    <x v="3"/>
    <x v="1126"/>
    <s v="Defects"/>
    <x v="1134"/>
    <x v="2230"/>
    <s v="B040"/>
    <x v="30"/>
    <s v="insufficient clearance"/>
    <s v="investigation reqd."/>
    <x v="8"/>
    <x v="69"/>
    <s v="{out of spec}"/>
    <s v="(any reason)"/>
    <m/>
    <m/>
    <n v="1"/>
    <x v="0"/>
    <m/>
    <m/>
  </r>
  <r>
    <x v="3"/>
    <x v="1066"/>
    <s v="Defects"/>
    <x v="1072"/>
    <x v="2231"/>
    <s v="C725"/>
    <x v="113"/>
    <s v="broken / damaged"/>
    <s v="lightning."/>
    <x v="8"/>
    <x v="69"/>
    <s v="{broken}"/>
    <s v="(lightning strike)"/>
    <m/>
    <m/>
    <n v="1"/>
    <x v="0"/>
    <m/>
    <m/>
  </r>
  <r>
    <x v="3"/>
    <x v="1128"/>
    <s v="Defects"/>
    <x v="1136"/>
    <x v="2231"/>
    <s v="C725"/>
    <x v="113"/>
    <s v="broken / damaged"/>
    <s v="lightning."/>
    <x v="8"/>
    <x v="69"/>
    <s v="{broken}"/>
    <s v="(lightning strike)"/>
    <m/>
    <m/>
    <n v="2"/>
    <x v="0"/>
    <m/>
    <m/>
  </r>
  <r>
    <x v="3"/>
    <x v="1066"/>
    <s v="Defects"/>
    <x v="1072"/>
    <x v="2232"/>
    <s v="C784"/>
    <x v="114"/>
    <s v="broken / damaged"/>
    <s v="lightning."/>
    <x v="8"/>
    <x v="69"/>
    <s v="{broken}"/>
    <s v="(lightning strike)"/>
    <m/>
    <m/>
    <n v="1"/>
    <x v="0"/>
    <m/>
    <m/>
  </r>
  <r>
    <x v="3"/>
    <x v="1128"/>
    <s v="Defects"/>
    <x v="1136"/>
    <x v="2232"/>
    <s v="C784"/>
    <x v="114"/>
    <s v="broken / damaged"/>
    <s v="lightning."/>
    <x v="8"/>
    <x v="69"/>
    <s v="{broken}"/>
    <s v="(lightning strike)"/>
    <m/>
    <m/>
    <n v="2"/>
    <x v="0"/>
    <m/>
    <m/>
  </r>
  <r>
    <x v="3"/>
    <x v="1128"/>
    <s v="Defects"/>
    <x v="1136"/>
    <x v="2233"/>
    <s v="C757"/>
    <x v="115"/>
    <s v="broken / damaged"/>
    <s v="lightning."/>
    <x v="8"/>
    <x v="69"/>
    <s v="{broken}"/>
    <s v="(lightning strike)"/>
    <m/>
    <m/>
    <n v="1"/>
    <x v="0"/>
    <m/>
    <m/>
  </r>
  <r>
    <x v="3"/>
    <x v="1128"/>
    <s v="Defects"/>
    <x v="1136"/>
    <x v="2234"/>
    <s v="C814"/>
    <x v="116"/>
    <s v="broken / damaged"/>
    <s v="lightning."/>
    <x v="8"/>
    <x v="69"/>
    <s v="{broken}"/>
    <s v="(lightning strike)"/>
    <m/>
    <m/>
    <n v="1"/>
    <x v="0"/>
    <m/>
    <m/>
  </r>
  <r>
    <x v="3"/>
    <x v="1133"/>
    <s v="Defects"/>
    <x v="1141"/>
    <x v="2235"/>
    <s v="B711"/>
    <x v="124"/>
    <s v="overheated / damaged"/>
    <s v="loose connection."/>
    <x v="8"/>
    <x v="71"/>
    <s v="{loose}"/>
    <s v="(any reason)"/>
    <m/>
    <m/>
    <n v="1"/>
    <x v="0"/>
    <m/>
    <m/>
  </r>
  <r>
    <x v="3"/>
    <x v="1128"/>
    <s v="Defects"/>
    <x v="1136"/>
    <x v="2236"/>
    <s v="C868"/>
    <x v="135"/>
    <s v="broken / damaged"/>
    <s v="aircraft impact."/>
    <x v="0"/>
    <x v="0"/>
    <m/>
    <m/>
    <m/>
    <m/>
    <n v="1"/>
    <x v="0"/>
    <m/>
    <m/>
  </r>
  <r>
    <x v="3"/>
    <x v="1128"/>
    <s v="Defects"/>
    <x v="1136"/>
    <x v="2237"/>
    <s v="C869"/>
    <x v="135"/>
    <s v="broken / damaged"/>
    <s v="debris blown into mains."/>
    <x v="0"/>
    <x v="0"/>
    <m/>
    <m/>
    <m/>
    <m/>
    <n v="1"/>
    <x v="0"/>
    <m/>
    <m/>
  </r>
  <r>
    <x v="3"/>
    <x v="1128"/>
    <s v="Defects"/>
    <x v="1136"/>
    <x v="2238"/>
    <s v="C870"/>
    <x v="135"/>
    <s v="broken / damaged"/>
    <s v="fire damage (bushfire / burning off)."/>
    <x v="0"/>
    <x v="0"/>
    <m/>
    <m/>
    <m/>
    <m/>
    <n v="1"/>
    <x v="0"/>
    <m/>
    <m/>
  </r>
  <r>
    <x v="3"/>
    <x v="1128"/>
    <s v="Defects"/>
    <x v="1136"/>
    <x v="2239"/>
    <s v="C862"/>
    <x v="135"/>
    <s v="broken / damaged"/>
    <s v="insulation degradation."/>
    <x v="0"/>
    <x v="0"/>
    <m/>
    <m/>
    <m/>
    <m/>
    <n v="1"/>
    <x v="0"/>
    <m/>
    <m/>
  </r>
  <r>
    <x v="3"/>
    <x v="1128"/>
    <s v="Defects"/>
    <x v="1136"/>
    <x v="2240"/>
    <s v="C863"/>
    <x v="135"/>
    <s v="broken / damaged"/>
    <s v="lightning."/>
    <x v="0"/>
    <x v="0"/>
    <m/>
    <m/>
    <m/>
    <m/>
    <n v="1"/>
    <x v="0"/>
    <m/>
    <m/>
  </r>
  <r>
    <x v="3"/>
    <x v="1128"/>
    <s v="Defects"/>
    <x v="1136"/>
    <x v="2241"/>
    <s v="C864"/>
    <x v="135"/>
    <s v="broken / damaged"/>
    <s v="vegetation fallen from outside corridor."/>
    <x v="0"/>
    <x v="0"/>
    <m/>
    <m/>
    <m/>
    <m/>
    <n v="1"/>
    <x v="0"/>
    <m/>
    <m/>
  </r>
  <r>
    <x v="3"/>
    <x v="1128"/>
    <s v="Defects"/>
    <x v="1136"/>
    <x v="2242"/>
    <s v="C865"/>
    <x v="135"/>
    <s v="broken / damaged"/>
    <s v="vegetation fallen from within corridor."/>
    <x v="0"/>
    <x v="0"/>
    <m/>
    <m/>
    <m/>
    <m/>
    <n v="1"/>
    <x v="0"/>
    <m/>
    <m/>
  </r>
  <r>
    <x v="3"/>
    <x v="1128"/>
    <s v="Defects"/>
    <x v="1136"/>
    <x v="2243"/>
    <s v="C866"/>
    <x v="135"/>
    <s v="broken / damaged"/>
    <s v="vehicle impact."/>
    <x v="0"/>
    <x v="0"/>
    <m/>
    <m/>
    <m/>
    <m/>
    <n v="1"/>
    <x v="0"/>
    <m/>
    <m/>
  </r>
  <r>
    <x v="3"/>
    <x v="1128"/>
    <s v="Defects"/>
    <x v="1136"/>
    <x v="2244"/>
    <s v="C867"/>
    <x v="135"/>
    <s v="broken / damaged"/>
    <s v="wildlife."/>
    <x v="0"/>
    <x v="0"/>
    <m/>
    <m/>
    <m/>
    <m/>
    <n v="1"/>
    <x v="0"/>
    <m/>
    <m/>
  </r>
  <r>
    <x v="3"/>
    <x v="1128"/>
    <s v="Defects"/>
    <x v="1136"/>
    <x v="2245"/>
    <s v="C875"/>
    <x v="135"/>
    <s v="exposed live conductor"/>
    <s v="abrasion."/>
    <x v="0"/>
    <x v="0"/>
    <m/>
    <m/>
    <m/>
    <m/>
    <n v="1"/>
    <x v="0"/>
    <m/>
    <m/>
  </r>
  <r>
    <x v="3"/>
    <x v="1128"/>
    <s v="Defects"/>
    <x v="1136"/>
    <x v="2246"/>
    <s v="C871"/>
    <x v="135"/>
    <s v="missing"/>
    <s v="stolen."/>
    <x v="0"/>
    <x v="0"/>
    <m/>
    <m/>
    <m/>
    <m/>
    <n v="1"/>
    <x v="0"/>
    <m/>
    <m/>
  </r>
  <r>
    <x v="3"/>
    <x v="1128"/>
    <s v="Defects"/>
    <x v="1136"/>
    <x v="2176"/>
    <s v="C884"/>
    <x v="136"/>
    <s v="broken / damaged"/>
    <s v="aircraft impact."/>
    <x v="0"/>
    <x v="0"/>
    <m/>
    <m/>
    <m/>
    <m/>
    <n v="2"/>
    <x v="0"/>
    <m/>
    <m/>
  </r>
  <r>
    <x v="3"/>
    <x v="1128"/>
    <s v="Defects"/>
    <x v="1136"/>
    <x v="2247"/>
    <s v="C885"/>
    <x v="136"/>
    <s v="broken / damaged"/>
    <s v="debris blown into mains."/>
    <x v="0"/>
    <x v="0"/>
    <m/>
    <m/>
    <m/>
    <m/>
    <n v="1"/>
    <x v="0"/>
    <m/>
    <m/>
  </r>
  <r>
    <x v="3"/>
    <x v="1128"/>
    <s v="Defects"/>
    <x v="1136"/>
    <x v="2248"/>
    <s v="C886"/>
    <x v="136"/>
    <s v="broken / damaged"/>
    <s v="fire damage (bushfire / burning off)."/>
    <x v="0"/>
    <x v="0"/>
    <m/>
    <m/>
    <m/>
    <m/>
    <n v="1"/>
    <x v="0"/>
    <m/>
    <m/>
  </r>
  <r>
    <x v="3"/>
    <x v="1128"/>
    <s v="Defects"/>
    <x v="1136"/>
    <x v="2249"/>
    <s v="C876"/>
    <x v="136"/>
    <s v="broken / damaged"/>
    <s v="insulation degradation."/>
    <x v="0"/>
    <x v="0"/>
    <m/>
    <m/>
    <m/>
    <m/>
    <n v="1"/>
    <x v="0"/>
    <m/>
    <m/>
  </r>
  <r>
    <x v="3"/>
    <x v="1128"/>
    <s v="Defects"/>
    <x v="1136"/>
    <x v="2178"/>
    <s v="C877"/>
    <x v="136"/>
    <s v="broken / damaged"/>
    <s v="lightning."/>
    <x v="0"/>
    <x v="0"/>
    <m/>
    <m/>
    <m/>
    <m/>
    <n v="2"/>
    <x v="0"/>
    <m/>
    <m/>
  </r>
  <r>
    <x v="3"/>
    <x v="1128"/>
    <s v="Defects"/>
    <x v="1136"/>
    <x v="2180"/>
    <s v="C879"/>
    <x v="136"/>
    <s v="broken / damaged"/>
    <s v="vegetation fallen from outside corridor."/>
    <x v="0"/>
    <x v="0"/>
    <m/>
    <m/>
    <m/>
    <m/>
    <n v="2"/>
    <x v="0"/>
    <m/>
    <m/>
  </r>
  <r>
    <x v="3"/>
    <x v="1128"/>
    <s v="Defects"/>
    <x v="1136"/>
    <x v="2181"/>
    <s v="C880"/>
    <x v="136"/>
    <s v="broken / damaged"/>
    <s v="vegetation fallen from within corridor."/>
    <x v="0"/>
    <x v="0"/>
    <m/>
    <m/>
    <m/>
    <m/>
    <n v="2"/>
    <x v="0"/>
    <m/>
    <m/>
  </r>
  <r>
    <x v="3"/>
    <x v="1128"/>
    <s v="Defects"/>
    <x v="1136"/>
    <x v="2182"/>
    <s v="C881"/>
    <x v="136"/>
    <s v="broken / damaged"/>
    <s v="vehicle impact."/>
    <x v="0"/>
    <x v="0"/>
    <m/>
    <m/>
    <m/>
    <m/>
    <n v="2"/>
    <x v="0"/>
    <m/>
    <m/>
  </r>
  <r>
    <x v="3"/>
    <x v="1128"/>
    <s v="Defects"/>
    <x v="1136"/>
    <x v="2250"/>
    <s v="C882"/>
    <x v="136"/>
    <s v="broken / damaged"/>
    <s v="wildlife."/>
    <x v="0"/>
    <x v="0"/>
    <m/>
    <m/>
    <m/>
    <m/>
    <n v="1"/>
    <x v="0"/>
    <m/>
    <m/>
  </r>
  <r>
    <x v="3"/>
    <x v="1128"/>
    <s v="Defects"/>
    <x v="1136"/>
    <x v="2186"/>
    <s v="C892"/>
    <x v="136"/>
    <s v="exposed live conductor"/>
    <s v="abrasion."/>
    <x v="0"/>
    <x v="0"/>
    <m/>
    <m/>
    <m/>
    <m/>
    <n v="2"/>
    <x v="0"/>
    <m/>
    <m/>
  </r>
  <r>
    <x v="3"/>
    <x v="1128"/>
    <s v="Defects"/>
    <x v="1136"/>
    <x v="2251"/>
    <s v="C887"/>
    <x v="136"/>
    <s v="missing"/>
    <s v="stolen."/>
    <x v="0"/>
    <x v="0"/>
    <m/>
    <m/>
    <m/>
    <m/>
    <n v="1"/>
    <x v="0"/>
    <m/>
    <m/>
  </r>
  <r>
    <x v="3"/>
    <x v="1133"/>
    <s v="Defects"/>
    <x v="1141"/>
    <x v="2252"/>
    <s v="B015"/>
    <x v="125"/>
    <s v="overheated / damaged"/>
    <s v="loose connection."/>
    <x v="8"/>
    <x v="71"/>
    <s v="{loose}"/>
    <s v="(any reason)"/>
    <m/>
    <m/>
    <n v="1"/>
    <x v="0"/>
    <m/>
    <m/>
  </r>
  <r>
    <x v="3"/>
    <x v="1133"/>
    <s v="Defects"/>
    <x v="1141"/>
    <x v="2253"/>
    <s v="B017"/>
    <x v="126"/>
    <s v="overheated / damaged"/>
    <s v="loose connection."/>
    <x v="8"/>
    <x v="71"/>
    <s v="{loose}"/>
    <s v="(any reason)"/>
    <m/>
    <m/>
    <n v="1"/>
    <x v="0"/>
    <m/>
    <m/>
  </r>
  <r>
    <x v="3"/>
    <x v="1133"/>
    <s v="Defects"/>
    <x v="1141"/>
    <x v="2254"/>
    <s v="B019"/>
    <x v="127"/>
    <s v="overheated / damaged"/>
    <s v="loose connection."/>
    <x v="8"/>
    <x v="71"/>
    <s v="{loose}"/>
    <s v="(any reason)"/>
    <m/>
    <m/>
    <n v="1"/>
    <x v="0"/>
    <m/>
    <m/>
  </r>
  <r>
    <x v="3"/>
    <x v="1133"/>
    <s v="Defects"/>
    <x v="1141"/>
    <x v="2255"/>
    <s v="C438"/>
    <x v="84"/>
    <s v="overheated / damaged"/>
    <s v="loose connection."/>
    <x v="8"/>
    <x v="71"/>
    <s v="{loose}"/>
    <s v="(any reason)"/>
    <m/>
    <m/>
    <n v="1"/>
    <x v="0"/>
    <m/>
    <m/>
  </r>
  <r>
    <x v="3"/>
    <x v="1133"/>
    <s v="Defects"/>
    <x v="1141"/>
    <x v="2256"/>
    <s v="B011"/>
    <x v="128"/>
    <s v="overheated / damaged"/>
    <s v="loose connection."/>
    <x v="8"/>
    <x v="71"/>
    <s v="{loose}"/>
    <s v="(any reason)"/>
    <m/>
    <m/>
    <n v="1"/>
    <x v="0"/>
    <m/>
    <m/>
  </r>
  <r>
    <x v="3"/>
    <x v="1133"/>
    <s v="Defects"/>
    <x v="1141"/>
    <x v="2257"/>
    <s v="B013"/>
    <x v="129"/>
    <s v="overheated / damaged"/>
    <s v="loose connection."/>
    <x v="8"/>
    <x v="71"/>
    <s v="{loose}"/>
    <s v="(any reason)"/>
    <m/>
    <m/>
    <n v="1"/>
    <x v="0"/>
    <m/>
    <m/>
  </r>
  <r>
    <x v="3"/>
    <x v="1133"/>
    <s v="Defects"/>
    <x v="1141"/>
    <x v="2258"/>
    <s v="B009"/>
    <x v="130"/>
    <s v="overheated / damaged"/>
    <s v="loose connection."/>
    <x v="8"/>
    <x v="71"/>
    <s v="{loose}"/>
    <s v="(any reason)"/>
    <m/>
    <m/>
    <n v="1"/>
    <x v="0"/>
    <m/>
    <m/>
  </r>
  <r>
    <x v="3"/>
    <x v="1133"/>
    <s v="Defects"/>
    <x v="1141"/>
    <x v="2259"/>
    <s v="B168"/>
    <x v="132"/>
    <s v="overheated"/>
    <s v="loose fitting."/>
    <x v="8"/>
    <x v="71"/>
    <s v="{loose}"/>
    <s v="(any reason)"/>
    <m/>
    <m/>
    <n v="1"/>
    <x v="0"/>
    <m/>
    <m/>
  </r>
  <r>
    <x v="3"/>
    <x v="1133"/>
    <s v="Defects"/>
    <x v="1141"/>
    <x v="2260"/>
    <s v="B788"/>
    <x v="133"/>
    <s v="overheated"/>
    <s v="loose fitting."/>
    <x v="8"/>
    <x v="71"/>
    <s v="{loose}"/>
    <s v="(any reason)"/>
    <m/>
    <m/>
    <n v="1"/>
    <x v="0"/>
    <m/>
    <m/>
  </r>
  <r>
    <x v="3"/>
    <x v="1137"/>
    <s v="Construction"/>
    <x v="1145"/>
    <x v="2261"/>
    <s v="C900"/>
    <x v="62"/>
    <s v="installation reqd"/>
    <s v="new connection."/>
    <x v="8"/>
    <x v="69"/>
    <s v="{out of spec}"/>
    <s v="(any reason)"/>
    <m/>
    <m/>
    <n v="1"/>
    <x v="0"/>
    <m/>
    <m/>
  </r>
  <r>
    <x v="3"/>
    <x v="1132"/>
    <s v="Defects"/>
    <x v="1140"/>
    <x v="2262"/>
    <s v="B067"/>
    <x v="137"/>
    <s v="no longer reqd"/>
    <s v="no longer reqd."/>
    <x v="8"/>
    <x v="70"/>
    <s v="{out of spec}"/>
    <s v="(any reason)"/>
    <m/>
    <m/>
    <n v="1"/>
    <x v="0"/>
    <m/>
    <m/>
  </r>
  <r>
    <x v="3"/>
    <x v="1139"/>
    <s v="Construction"/>
    <x v="1147"/>
    <x v="2263"/>
    <s v="C897"/>
    <x v="62"/>
    <s v="redundant"/>
    <s v="no longer reqd."/>
    <x v="8"/>
    <x v="69"/>
    <s v="{out of spec}"/>
    <s v="(any reason)"/>
    <m/>
    <m/>
    <n v="1"/>
    <x v="0"/>
    <m/>
    <m/>
  </r>
  <r>
    <x v="3"/>
    <x v="1126"/>
    <s v="Defects"/>
    <x v="1134"/>
    <x v="1880"/>
    <s v="B048"/>
    <x v="28"/>
    <s v="insufficient clearance"/>
    <s v="non compliant construction."/>
    <x v="8"/>
    <x v="69"/>
    <s v="{out of spec}"/>
    <s v="(any reason)"/>
    <m/>
    <m/>
    <n v="2"/>
    <x v="0"/>
    <m/>
    <m/>
  </r>
  <r>
    <x v="3"/>
    <x v="1126"/>
    <s v="Defects"/>
    <x v="1134"/>
    <x v="1879"/>
    <s v="B034"/>
    <x v="30"/>
    <s v="insufficient clearance"/>
    <s v="non compliant construction."/>
    <x v="8"/>
    <x v="69"/>
    <s v="{out of spec}"/>
    <s v="(any reason)"/>
    <m/>
    <m/>
    <n v="2"/>
    <x v="0"/>
    <m/>
    <m/>
  </r>
  <r>
    <x v="3"/>
    <x v="1066"/>
    <s v="Defects"/>
    <x v="1072"/>
    <x v="2264"/>
    <s v="C742"/>
    <x v="113"/>
    <s v="compression sleeve overheated/broken"/>
    <s v="non compliant installation."/>
    <x v="8"/>
    <x v="71"/>
    <s v="{broken}"/>
    <s v="(installation error)"/>
    <m/>
    <m/>
    <n v="1"/>
    <x v="0"/>
    <m/>
    <m/>
  </r>
  <r>
    <x v="3"/>
    <x v="1066"/>
    <s v="Defects"/>
    <x v="1072"/>
    <x v="2265"/>
    <s v="C801"/>
    <x v="114"/>
    <s v="compression sleeve overheated/broken"/>
    <s v="non compliant installation."/>
    <x v="8"/>
    <x v="71"/>
    <s v="{broken}"/>
    <s v="(installation error)"/>
    <m/>
    <m/>
    <n v="1"/>
    <x v="0"/>
    <m/>
    <m/>
  </r>
  <r>
    <x v="3"/>
    <x v="1066"/>
    <s v="Defects"/>
    <x v="1072"/>
    <x v="2266"/>
    <s v="C701"/>
    <x v="131"/>
    <s v="insufficient clearance"/>
    <s v="non compliant installation."/>
    <x v="8"/>
    <x v="69"/>
    <s v="{out of spec}"/>
    <s v="(any reason)"/>
    <m/>
    <m/>
    <n v="1"/>
    <x v="0"/>
    <m/>
    <m/>
  </r>
  <r>
    <x v="3"/>
    <x v="1066"/>
    <s v="Defects"/>
    <x v="1072"/>
    <x v="2267"/>
    <s v="C738"/>
    <x v="113"/>
    <s v="splice overheated / broken"/>
    <s v="non compliant installation."/>
    <x v="8"/>
    <x v="71"/>
    <s v="{broken}"/>
    <s v="(installation error)"/>
    <m/>
    <m/>
    <n v="1"/>
    <x v="0"/>
    <m/>
    <m/>
  </r>
  <r>
    <x v="3"/>
    <x v="1066"/>
    <s v="Defects"/>
    <x v="1072"/>
    <x v="2268"/>
    <s v="C797"/>
    <x v="114"/>
    <s v="splice overheated / broken"/>
    <s v="non compliant installation."/>
    <x v="8"/>
    <x v="71"/>
    <s v="{broken}"/>
    <s v="(installation error)"/>
    <m/>
    <m/>
    <n v="1"/>
    <x v="0"/>
    <m/>
    <m/>
  </r>
  <r>
    <x v="3"/>
    <x v="1066"/>
    <s v="Defects"/>
    <x v="1072"/>
    <x v="2269"/>
    <s v="C770"/>
    <x v="115"/>
    <s v="splice overheated / broken"/>
    <s v="non compliant installation."/>
    <x v="8"/>
    <x v="71"/>
    <s v="{broken}"/>
    <s v="(installation error)"/>
    <m/>
    <m/>
    <n v="1"/>
    <x v="0"/>
    <m/>
    <m/>
  </r>
  <r>
    <x v="3"/>
    <x v="1066"/>
    <s v="Defects"/>
    <x v="1072"/>
    <x v="2270"/>
    <s v="C827"/>
    <x v="116"/>
    <s v="splice overheated / broken"/>
    <s v="non compliant installation."/>
    <x v="8"/>
    <x v="71"/>
    <s v="{broken}"/>
    <s v="(installation error)"/>
    <m/>
    <m/>
    <n v="1"/>
    <x v="0"/>
    <m/>
    <m/>
  </r>
  <r>
    <x v="3"/>
    <x v="1131"/>
    <s v="Defects"/>
    <x v="1139"/>
    <x v="2271"/>
    <s v="B007"/>
    <x v="120"/>
    <s v="missing"/>
    <s v="not installed where reqd."/>
    <x v="8"/>
    <x v="70"/>
    <s v="{broken}"/>
    <s v="(any reason)"/>
    <m/>
    <m/>
    <n v="1"/>
    <x v="0"/>
    <m/>
    <m/>
  </r>
  <r>
    <x v="3"/>
    <x v="1131"/>
    <s v="Defects"/>
    <x v="1139"/>
    <x v="2272"/>
    <s v="B004"/>
    <x v="138"/>
    <s v="missing"/>
    <s v="not installed where reqd."/>
    <x v="8"/>
    <x v="70"/>
    <s v="{broken}"/>
    <s v="(any reason)"/>
    <m/>
    <m/>
    <n v="1"/>
    <x v="0"/>
    <m/>
    <m/>
  </r>
  <r>
    <x v="3"/>
    <x v="1129"/>
    <s v="Defects"/>
    <x v="1137"/>
    <x v="1413"/>
    <s v="B043"/>
    <x v="29"/>
    <s v="insufficient clearance"/>
    <s v="conductor creep / structure movement."/>
    <x v="0"/>
    <x v="0"/>
    <m/>
    <m/>
    <m/>
    <m/>
    <n v="4"/>
    <x v="0"/>
    <m/>
    <m/>
  </r>
  <r>
    <x v="3"/>
    <x v="1131"/>
    <s v="Defects"/>
    <x v="1139"/>
    <x v="2273"/>
    <s v="B278"/>
    <x v="139"/>
    <s v="missing"/>
    <s v="not installed where reqd."/>
    <x v="8"/>
    <x v="70"/>
    <s v="{broken}"/>
    <s v="(any reason)"/>
    <m/>
    <m/>
    <n v="1"/>
    <x v="0"/>
    <m/>
    <m/>
  </r>
  <r>
    <x v="3"/>
    <x v="1131"/>
    <s v="Defects"/>
    <x v="1139"/>
    <x v="2274"/>
    <s v="B167"/>
    <x v="132"/>
    <s v="missing"/>
    <s v="not installed where reqd."/>
    <x v="8"/>
    <x v="71"/>
    <s v="{out of spec}"/>
    <s v="(any reason)"/>
    <m/>
    <m/>
    <n v="1"/>
    <x v="0"/>
    <m/>
    <m/>
  </r>
  <r>
    <x v="3"/>
    <x v="1131"/>
    <s v="Defects"/>
    <x v="1139"/>
    <x v="2275"/>
    <s v="B787"/>
    <x v="133"/>
    <s v="missing"/>
    <s v="not installed where reqd."/>
    <x v="8"/>
    <x v="71"/>
    <s v="{out of spec}"/>
    <s v="(any reason)"/>
    <m/>
    <m/>
    <n v="1"/>
    <x v="0"/>
    <m/>
    <m/>
  </r>
  <r>
    <x v="3"/>
    <x v="1066"/>
    <s v="Defects"/>
    <x v="1072"/>
    <x v="2276"/>
    <s v="C697"/>
    <x v="131"/>
    <s v="broken / damaged"/>
    <s v="object blown into catenary."/>
    <x v="8"/>
    <x v="69"/>
    <s v="{broken}"/>
    <s v="(impact)"/>
    <m/>
    <m/>
    <n v="1"/>
    <x v="0"/>
    <m/>
    <m/>
  </r>
  <r>
    <x v="3"/>
    <x v="1128"/>
    <s v="Defects"/>
    <x v="1136"/>
    <x v="2276"/>
    <s v="C697"/>
    <x v="131"/>
    <s v="broken / damaged"/>
    <s v="object blown into catenary."/>
    <x v="8"/>
    <x v="69"/>
    <s v="{broken}"/>
    <s v="(impact)"/>
    <m/>
    <m/>
    <n v="2"/>
    <x v="0"/>
    <m/>
    <m/>
  </r>
  <r>
    <x v="3"/>
    <x v="1066"/>
    <s v="Defects"/>
    <x v="1072"/>
    <x v="2277"/>
    <s v="C698"/>
    <x v="131"/>
    <s v="broken / damaged"/>
    <s v="over tensioned."/>
    <x v="8"/>
    <x v="69"/>
    <s v="{broken}"/>
    <s v="(over tensioned)"/>
    <m/>
    <m/>
    <n v="1"/>
    <x v="0"/>
    <m/>
    <m/>
  </r>
  <r>
    <x v="3"/>
    <x v="1128"/>
    <s v="Defects"/>
    <x v="1136"/>
    <x v="2277"/>
    <s v="C698"/>
    <x v="131"/>
    <s v="broken / damaged"/>
    <s v="over tensioned."/>
    <x v="8"/>
    <x v="69"/>
    <s v="{broken}"/>
    <s v="(over tensioned)"/>
    <m/>
    <m/>
    <n v="2"/>
    <x v="0"/>
    <m/>
    <m/>
  </r>
  <r>
    <x v="3"/>
    <x v="1129"/>
    <s v="Defects"/>
    <x v="1137"/>
    <x v="1414"/>
    <s v="B045"/>
    <x v="29"/>
    <s v="insufficient clearance"/>
    <s v="ground level changes."/>
    <x v="0"/>
    <x v="0"/>
    <m/>
    <m/>
    <m/>
    <m/>
    <n v="2"/>
    <x v="0"/>
    <m/>
    <m/>
  </r>
  <r>
    <x v="3"/>
    <x v="1129"/>
    <s v="Defects"/>
    <x v="1137"/>
    <x v="1417"/>
    <s v="B042"/>
    <x v="29"/>
    <s v="insufficient clearance"/>
    <s v="unauthorised construction."/>
    <x v="0"/>
    <x v="0"/>
    <m/>
    <m/>
    <m/>
    <m/>
    <n v="5"/>
    <x v="0"/>
    <m/>
    <m/>
  </r>
  <r>
    <x v="3"/>
    <x v="1128"/>
    <s v="Defects"/>
    <x v="1136"/>
    <x v="2278"/>
    <s v="C755"/>
    <x v="113"/>
    <s v="annealed"/>
    <s v="overload / fault."/>
    <x v="8"/>
    <x v="69"/>
    <s v="{damaged}"/>
    <s v="(annealing)"/>
    <m/>
    <m/>
    <n v="1"/>
    <x v="0"/>
    <m/>
    <m/>
  </r>
  <r>
    <x v="3"/>
    <x v="1128"/>
    <s v="Defects"/>
    <x v="1136"/>
    <x v="2279"/>
    <s v="C813"/>
    <x v="114"/>
    <s v="annealed"/>
    <s v="overload / fault."/>
    <x v="8"/>
    <x v="69"/>
    <s v="{damaged}"/>
    <s v="(annealing)"/>
    <m/>
    <m/>
    <n v="1"/>
    <x v="0"/>
    <m/>
    <m/>
  </r>
  <r>
    <x v="3"/>
    <x v="1128"/>
    <s v="Defects"/>
    <x v="1136"/>
    <x v="2280"/>
    <s v="C783"/>
    <x v="115"/>
    <s v="annealed"/>
    <s v="overload / fault."/>
    <x v="8"/>
    <x v="69"/>
    <s v="{damaged}"/>
    <s v="(annealing)"/>
    <m/>
    <m/>
    <n v="1"/>
    <x v="0"/>
    <m/>
    <m/>
  </r>
  <r>
    <x v="3"/>
    <x v="1128"/>
    <s v="Defects"/>
    <x v="1136"/>
    <x v="2281"/>
    <s v="C839"/>
    <x v="116"/>
    <s v="annealed"/>
    <s v="overload / fault."/>
    <x v="8"/>
    <x v="69"/>
    <s v="{damaged}"/>
    <s v="(annealing)"/>
    <m/>
    <m/>
    <n v="1"/>
    <x v="0"/>
    <m/>
    <m/>
  </r>
  <r>
    <x v="3"/>
    <x v="1131"/>
    <s v="Defects"/>
    <x v="1139"/>
    <x v="2282"/>
    <s v="C744"/>
    <x v="140"/>
    <s v="installation reqd"/>
    <s v="previous design standard."/>
    <x v="8"/>
    <x v="71"/>
    <s v="{out of spec}"/>
    <s v="(any reason)"/>
    <m/>
    <m/>
    <n v="1"/>
    <x v="0"/>
    <m/>
    <m/>
  </r>
  <r>
    <x v="3"/>
    <x v="1131"/>
    <s v="Defects"/>
    <x v="1139"/>
    <x v="2283"/>
    <s v="C747"/>
    <x v="119"/>
    <s v="installation reqd"/>
    <s v="previous design standard."/>
    <x v="8"/>
    <x v="72"/>
    <s v="{out of spec}"/>
    <s v="(any reason)"/>
    <m/>
    <m/>
    <n v="1"/>
    <x v="0"/>
    <m/>
    <m/>
  </r>
  <r>
    <x v="3"/>
    <x v="1131"/>
    <s v="Defects"/>
    <x v="1139"/>
    <x v="2284"/>
    <s v="C774"/>
    <x v="141"/>
    <s v="installation reqd"/>
    <s v="previous design standard."/>
    <x v="8"/>
    <x v="71"/>
    <s v="{out of spec}"/>
    <s v="(any reason)"/>
    <m/>
    <m/>
    <n v="1"/>
    <x v="0"/>
    <m/>
    <m/>
  </r>
  <r>
    <x v="3"/>
    <x v="1131"/>
    <s v="Defects"/>
    <x v="1139"/>
    <x v="2285"/>
    <s v="C831"/>
    <x v="142"/>
    <s v="installation reqd"/>
    <s v="previous design standard."/>
    <x v="8"/>
    <x v="71"/>
    <s v="{out of spec}"/>
    <s v="(any reason)"/>
    <m/>
    <m/>
    <n v="1"/>
    <x v="0"/>
    <m/>
    <m/>
  </r>
  <r>
    <x v="3"/>
    <x v="1131"/>
    <s v="Defects"/>
    <x v="1139"/>
    <x v="2286"/>
    <s v="B639"/>
    <x v="143"/>
    <s v="installation reqd"/>
    <s v="previous design standard."/>
    <x v="8"/>
    <x v="71"/>
    <s v="{out of spec}"/>
    <s v="(any reason)"/>
    <m/>
    <m/>
    <n v="1"/>
    <x v="0"/>
    <m/>
    <m/>
  </r>
  <r>
    <x v="3"/>
    <x v="1130"/>
    <s v="Defects"/>
    <x v="1138"/>
    <x v="2287"/>
    <s v="C740"/>
    <x v="113"/>
    <s v="insufficient clearance"/>
    <s v="previous design standard."/>
    <x v="8"/>
    <x v="69"/>
    <s v="{out of spec}"/>
    <s v="(any reason)"/>
    <m/>
    <m/>
    <n v="1"/>
    <x v="0"/>
    <m/>
    <m/>
  </r>
  <r>
    <x v="3"/>
    <x v="1130"/>
    <s v="Defects"/>
    <x v="1138"/>
    <x v="2288"/>
    <s v="C799"/>
    <x v="114"/>
    <s v="insufficient clearance"/>
    <s v="previous design standard."/>
    <x v="8"/>
    <x v="69"/>
    <s v="{out of spec}"/>
    <s v="(any reason)"/>
    <m/>
    <m/>
    <n v="1"/>
    <x v="0"/>
    <m/>
    <m/>
  </r>
  <r>
    <x v="3"/>
    <x v="1130"/>
    <s v="Defects"/>
    <x v="1138"/>
    <x v="2289"/>
    <s v="C772"/>
    <x v="115"/>
    <s v="insufficient clearance"/>
    <s v="previous design standard."/>
    <x v="8"/>
    <x v="69"/>
    <s v="{out of spec}"/>
    <s v="(any reason)"/>
    <m/>
    <m/>
    <n v="1"/>
    <x v="0"/>
    <m/>
    <m/>
  </r>
  <r>
    <x v="3"/>
    <x v="1130"/>
    <s v="Defects"/>
    <x v="1138"/>
    <x v="2290"/>
    <s v="C855"/>
    <x v="134"/>
    <s v="bridging deteriorated"/>
    <s v="corrosion."/>
    <x v="0"/>
    <x v="0"/>
    <m/>
    <m/>
    <m/>
    <m/>
    <n v="1"/>
    <x v="0"/>
    <m/>
    <m/>
  </r>
  <r>
    <x v="3"/>
    <x v="1130"/>
    <s v="Defects"/>
    <x v="1138"/>
    <x v="2291"/>
    <s v="C856"/>
    <x v="134"/>
    <s v="bridging deteriorated"/>
    <s v="fatigue."/>
    <x v="0"/>
    <x v="0"/>
    <m/>
    <m/>
    <m/>
    <m/>
    <n v="1"/>
    <x v="0"/>
    <m/>
    <m/>
  </r>
  <r>
    <x v="3"/>
    <x v="1130"/>
    <s v="Defects"/>
    <x v="1138"/>
    <x v="2292"/>
    <s v="C854"/>
    <x v="134"/>
    <s v="bridging deteriorated"/>
    <s v="insulation degradation."/>
    <x v="0"/>
    <x v="0"/>
    <m/>
    <m/>
    <m/>
    <m/>
    <n v="1"/>
    <x v="0"/>
    <m/>
    <m/>
  </r>
  <r>
    <x v="3"/>
    <x v="1130"/>
    <s v="Defects"/>
    <x v="1138"/>
    <x v="2293"/>
    <s v="C829"/>
    <x v="116"/>
    <s v="insufficient clearance"/>
    <s v="previous design standard."/>
    <x v="8"/>
    <x v="69"/>
    <s v="{out of spec}"/>
    <s v="(any reason)"/>
    <m/>
    <m/>
    <n v="1"/>
    <x v="0"/>
    <m/>
    <m/>
  </r>
  <r>
    <x v="3"/>
    <x v="1131"/>
    <s v="Defects"/>
    <x v="1139"/>
    <x v="2294"/>
    <s v="C833"/>
    <x v="116"/>
    <s v="vibration damper missing"/>
    <s v="previous design standard."/>
    <x v="8"/>
    <x v="69"/>
    <s v="{out of spec}"/>
    <s v="(any reason)"/>
    <m/>
    <m/>
    <n v="1"/>
    <x v="0"/>
    <m/>
    <m/>
  </r>
  <r>
    <x v="3"/>
    <x v="1138"/>
    <s v="Construction"/>
    <x v="1146"/>
    <x v="2295"/>
    <s v="C905"/>
    <x v="62"/>
    <s v="relocation reqd"/>
    <s v="recoverable works."/>
    <x v="8"/>
    <x v="69"/>
    <s v="{out of spec}"/>
    <s v="(any reason)"/>
    <m/>
    <m/>
    <n v="1"/>
    <x v="0"/>
    <m/>
    <m/>
  </r>
  <r>
    <x v="3"/>
    <x v="1130"/>
    <s v="Defects"/>
    <x v="1138"/>
    <x v="2296"/>
    <s v="B211"/>
    <x v="112"/>
    <s v="insulation deterioration / failure"/>
    <s v="UV / heat degradation."/>
    <x v="0"/>
    <x v="0"/>
    <m/>
    <m/>
    <m/>
    <m/>
    <n v="1"/>
    <x v="0"/>
    <m/>
    <m/>
  </r>
  <r>
    <x v="3"/>
    <x v="1131"/>
    <s v="Defects"/>
    <x v="1139"/>
    <x v="2297"/>
    <s v="B207"/>
    <x v="118"/>
    <s v="fire mitigation"/>
    <s v="risk reduction."/>
    <x v="8"/>
    <x v="72"/>
    <s v="{out of spec}"/>
    <s v="(any reason)"/>
    <m/>
    <m/>
    <n v="1"/>
    <x v="0"/>
    <m/>
    <m/>
  </r>
  <r>
    <x v="3"/>
    <x v="1137"/>
    <s v="Construction"/>
    <x v="1145"/>
    <x v="2298"/>
    <s v="C901"/>
    <x v="62"/>
    <s v="installation reqd"/>
    <s v="security of supply."/>
    <x v="8"/>
    <x v="69"/>
    <s v="{out of spec}"/>
    <s v="(any reason)"/>
    <m/>
    <m/>
    <n v="1"/>
    <x v="0"/>
    <m/>
    <m/>
  </r>
  <r>
    <x v="3"/>
    <x v="1128"/>
    <s v="Defects"/>
    <x v="1136"/>
    <x v="2299"/>
    <s v="C737"/>
    <x v="113"/>
    <s v="missing"/>
    <s v="stolen."/>
    <x v="8"/>
    <x v="69"/>
    <s v="{out of spec}"/>
    <s v="(any reason)"/>
    <m/>
    <m/>
    <n v="1"/>
    <x v="0"/>
    <m/>
    <m/>
  </r>
  <r>
    <x v="3"/>
    <x v="1128"/>
    <s v="Defects"/>
    <x v="1136"/>
    <x v="2300"/>
    <s v="C796"/>
    <x v="114"/>
    <s v="missing"/>
    <s v="stolen."/>
    <x v="8"/>
    <x v="69"/>
    <s v="{out of spec}"/>
    <s v="(any reason)"/>
    <m/>
    <m/>
    <n v="1"/>
    <x v="0"/>
    <m/>
    <m/>
  </r>
  <r>
    <x v="3"/>
    <x v="1128"/>
    <s v="Defects"/>
    <x v="1136"/>
    <x v="2301"/>
    <s v="C769"/>
    <x v="115"/>
    <s v="missing"/>
    <s v="stolen."/>
    <x v="8"/>
    <x v="69"/>
    <s v="{out of spec}"/>
    <s v="(any reason)"/>
    <m/>
    <m/>
    <n v="1"/>
    <x v="0"/>
    <m/>
    <m/>
  </r>
  <r>
    <x v="3"/>
    <x v="1128"/>
    <s v="Defects"/>
    <x v="1136"/>
    <x v="2302"/>
    <s v="C826"/>
    <x v="116"/>
    <s v="missing"/>
    <s v="stolen."/>
    <x v="8"/>
    <x v="69"/>
    <s v="{out of spec}"/>
    <s v="(any reason)"/>
    <m/>
    <m/>
    <n v="1"/>
    <x v="0"/>
    <m/>
    <m/>
  </r>
  <r>
    <x v="3"/>
    <x v="1126"/>
    <s v="Defects"/>
    <x v="1134"/>
    <x v="2303"/>
    <s v="C906"/>
    <x v="62"/>
    <s v="encroaches property boundary"/>
    <s v="subdivision or previous design standards."/>
    <x v="8"/>
    <x v="69"/>
    <s v="{out of spec}"/>
    <s v="(any reason)"/>
    <m/>
    <m/>
    <n v="1"/>
    <x v="0"/>
    <m/>
    <m/>
  </r>
  <r>
    <x v="3"/>
    <x v="1132"/>
    <s v="Defects"/>
    <x v="1140"/>
    <x v="2304"/>
    <s v="B008"/>
    <x v="120"/>
    <s v="no longer reqd"/>
    <s v="temporary installation."/>
    <x v="8"/>
    <x v="70"/>
    <s v="{out of spec}"/>
    <s v="(any reason)"/>
    <m/>
    <m/>
    <n v="1"/>
    <x v="0"/>
    <m/>
    <m/>
  </r>
  <r>
    <x v="3"/>
    <x v="1132"/>
    <s v="Defects"/>
    <x v="1140"/>
    <x v="2305"/>
    <s v="B005"/>
    <x v="138"/>
    <s v="no longer reqd"/>
    <s v="temporary installation."/>
    <x v="8"/>
    <x v="70"/>
    <s v="{out of spec}"/>
    <s v="(any reason)"/>
    <m/>
    <m/>
    <n v="1"/>
    <x v="0"/>
    <m/>
    <m/>
  </r>
  <r>
    <x v="3"/>
    <x v="1132"/>
    <s v="Defects"/>
    <x v="1140"/>
    <x v="2306"/>
    <s v="B279"/>
    <x v="139"/>
    <s v="no longer reqd"/>
    <s v="temporary installation."/>
    <x v="8"/>
    <x v="70"/>
    <s v="{out of spec}"/>
    <s v="(any reason)"/>
    <m/>
    <m/>
    <n v="1"/>
    <x v="0"/>
    <m/>
    <m/>
  </r>
  <r>
    <x v="3"/>
    <x v="1066"/>
    <s v="Defects"/>
    <x v="1072"/>
    <x v="2307"/>
    <s v="C703"/>
    <x v="131"/>
    <s v="insufficient clearance"/>
    <s v="termination fittings loose / deteriorated / broken."/>
    <x v="8"/>
    <x v="71"/>
    <s v="{broken}"/>
    <s v="(any reason)"/>
    <m/>
    <m/>
    <n v="1"/>
    <x v="0"/>
    <m/>
    <m/>
  </r>
  <r>
    <x v="3"/>
    <x v="1140"/>
    <s v="Construction"/>
    <x v="1148"/>
    <x v="2308"/>
    <s v="C754"/>
    <x v="113"/>
    <s v="upgrade"/>
    <s v="thermal constraint."/>
    <x v="8"/>
    <x v="69"/>
    <s v="{out of spec}"/>
    <s v="(any reason)"/>
    <m/>
    <m/>
    <n v="1"/>
    <x v="0"/>
    <m/>
    <m/>
  </r>
  <r>
    <x v="3"/>
    <x v="1140"/>
    <s v="Construction"/>
    <x v="1148"/>
    <x v="2309"/>
    <s v="C812"/>
    <x v="114"/>
    <s v="upgrade"/>
    <s v="thermal constraint."/>
    <x v="8"/>
    <x v="69"/>
    <s v="{out of spec}"/>
    <s v="(any reason)"/>
    <m/>
    <m/>
    <n v="1"/>
    <x v="0"/>
    <m/>
    <m/>
  </r>
  <r>
    <x v="3"/>
    <x v="1140"/>
    <s v="Construction"/>
    <x v="1148"/>
    <x v="2310"/>
    <s v="C782"/>
    <x v="115"/>
    <s v="upgrade"/>
    <s v="thermal constraint."/>
    <x v="8"/>
    <x v="69"/>
    <s v="{out of spec}"/>
    <s v="(any reason)"/>
    <m/>
    <m/>
    <n v="1"/>
    <x v="0"/>
    <m/>
    <m/>
  </r>
  <r>
    <x v="3"/>
    <x v="1140"/>
    <s v="Construction"/>
    <x v="1148"/>
    <x v="2311"/>
    <s v="C902"/>
    <x v="116"/>
    <s v="upgrade"/>
    <s v="thermal constraint."/>
    <x v="8"/>
    <x v="69"/>
    <s v="{out of spec}"/>
    <s v="(any reason)"/>
    <m/>
    <m/>
    <n v="1"/>
    <x v="0"/>
    <m/>
    <m/>
  </r>
  <r>
    <x v="3"/>
    <x v="1066"/>
    <s v="Defects"/>
    <x v="1072"/>
    <x v="2312"/>
    <s v="C696"/>
    <x v="131"/>
    <s v="broken / damaged"/>
    <s v="third party impact."/>
    <x v="8"/>
    <x v="69"/>
    <s v="{broken}"/>
    <s v="(impact)"/>
    <m/>
    <m/>
    <n v="1"/>
    <x v="0"/>
    <m/>
    <m/>
  </r>
  <r>
    <x v="3"/>
    <x v="1128"/>
    <s v="Defects"/>
    <x v="1136"/>
    <x v="2312"/>
    <s v="C696"/>
    <x v="131"/>
    <s v="broken / damaged"/>
    <s v="third party impact."/>
    <x v="8"/>
    <x v="69"/>
    <s v="{broken}"/>
    <s v="(impact)"/>
    <m/>
    <m/>
    <n v="2"/>
    <x v="0"/>
    <m/>
    <m/>
  </r>
  <r>
    <x v="3"/>
    <x v="1066"/>
    <s v="Defects"/>
    <x v="1072"/>
    <x v="2313"/>
    <s v="C702"/>
    <x v="131"/>
    <s v="insufficient clearance"/>
    <s v="third party impact."/>
    <x v="8"/>
    <x v="69"/>
    <s v="{out of spec}"/>
    <s v="(any reason)"/>
    <m/>
    <m/>
    <n v="1"/>
    <x v="0"/>
    <m/>
    <m/>
  </r>
  <r>
    <x v="3"/>
    <x v="1126"/>
    <s v="Defects"/>
    <x v="1134"/>
    <x v="2314"/>
    <s v="C704"/>
    <x v="131"/>
    <s v="insufficient clearance"/>
    <s v="unauthorised construction."/>
    <x v="8"/>
    <x v="69"/>
    <s v="{out of spec}"/>
    <s v="(any reason)"/>
    <m/>
    <m/>
    <n v="1"/>
    <x v="0"/>
    <m/>
    <m/>
  </r>
  <r>
    <x v="3"/>
    <x v="1066"/>
    <s v="Defects"/>
    <x v="1072"/>
    <x v="2314"/>
    <s v="C704"/>
    <x v="131"/>
    <s v="insufficient clearance"/>
    <s v="unauthorised construction."/>
    <x v="8"/>
    <x v="69"/>
    <s v="{out of spec}"/>
    <s v="(any reason)"/>
    <m/>
    <m/>
    <n v="2"/>
    <x v="0"/>
    <m/>
    <m/>
  </r>
  <r>
    <x v="3"/>
    <x v="1126"/>
    <s v="Defects"/>
    <x v="1134"/>
    <x v="1411"/>
    <s v="B049"/>
    <x v="28"/>
    <s v="insufficient clearance"/>
    <s v="unauthorised construction."/>
    <x v="8"/>
    <x v="69"/>
    <s v="{out of spec}"/>
    <s v="(any reason)"/>
    <m/>
    <m/>
    <n v="4"/>
    <x v="0"/>
    <m/>
    <m/>
  </r>
  <r>
    <x v="3"/>
    <x v="1129"/>
    <s v="Defects"/>
    <x v="1137"/>
    <x v="1411"/>
    <s v="B049"/>
    <x v="28"/>
    <s v="insufficient clearance"/>
    <s v="unauthorised construction."/>
    <x v="8"/>
    <x v="69"/>
    <s v="{out of spec}"/>
    <s v="(any reason)"/>
    <m/>
    <m/>
    <n v="5"/>
    <x v="0"/>
    <m/>
    <m/>
  </r>
  <r>
    <x v="3"/>
    <x v="1126"/>
    <s v="Defects"/>
    <x v="1134"/>
    <x v="1424"/>
    <s v="B035"/>
    <x v="30"/>
    <s v="insufficient clearance"/>
    <s v="unauthorised construction."/>
    <x v="8"/>
    <x v="69"/>
    <s v="{out of spec}"/>
    <s v="(any reason)"/>
    <m/>
    <m/>
    <n v="4"/>
    <x v="0"/>
    <m/>
    <m/>
  </r>
  <r>
    <x v="3"/>
    <x v="1129"/>
    <s v="Defects"/>
    <x v="1137"/>
    <x v="1424"/>
    <s v="B035"/>
    <x v="30"/>
    <s v="insufficient clearance"/>
    <s v="unauthorised construction."/>
    <x v="8"/>
    <x v="69"/>
    <s v="{out of spec}"/>
    <s v="(any reason)"/>
    <m/>
    <m/>
    <n v="5"/>
    <x v="0"/>
    <m/>
    <m/>
  </r>
  <r>
    <x v="3"/>
    <x v="1129"/>
    <s v="Defects"/>
    <x v="1137"/>
    <x v="1881"/>
    <s v="B743"/>
    <x v="28"/>
    <s v="insufficient clearance"/>
    <s v="uneven phase tensions."/>
    <x v="8"/>
    <x v="69"/>
    <s v="{out of spec}"/>
    <s v="(any reason)"/>
    <m/>
    <m/>
    <n v="2"/>
    <x v="0"/>
    <m/>
    <m/>
  </r>
  <r>
    <x v="3"/>
    <x v="1129"/>
    <s v="Defects"/>
    <x v="1137"/>
    <x v="1882"/>
    <s v="B744"/>
    <x v="30"/>
    <s v="insufficient clearance"/>
    <s v="uneven phase tensions."/>
    <x v="8"/>
    <x v="69"/>
    <s v="{out of spec}"/>
    <s v="(any reason)"/>
    <m/>
    <m/>
    <n v="2"/>
    <x v="0"/>
    <m/>
    <m/>
  </r>
  <r>
    <x v="3"/>
    <x v="1066"/>
    <s v="Defects"/>
    <x v="1072"/>
    <x v="2315"/>
    <s v="B845"/>
    <x v="131"/>
    <s v="broken / damaged"/>
    <s v="unknown."/>
    <x v="8"/>
    <x v="69"/>
    <s v="{broken}"/>
    <s v="(unknown)"/>
    <m/>
    <m/>
    <n v="1"/>
    <x v="0"/>
    <m/>
    <m/>
  </r>
  <r>
    <x v="3"/>
    <x v="1066"/>
    <s v="Defects"/>
    <x v="1072"/>
    <x v="2316"/>
    <s v="B844"/>
    <x v="113"/>
    <s v="broken / damaged"/>
    <s v="unknown."/>
    <x v="8"/>
    <x v="69"/>
    <s v="{broken}"/>
    <s v="(unknown)"/>
    <m/>
    <m/>
    <n v="1"/>
    <x v="0"/>
    <m/>
    <m/>
  </r>
  <r>
    <x v="3"/>
    <x v="1066"/>
    <s v="Defects"/>
    <x v="1072"/>
    <x v="2317"/>
    <s v="B842"/>
    <x v="114"/>
    <s v="broken / damaged"/>
    <s v="unknown."/>
    <x v="8"/>
    <x v="69"/>
    <s v="{broken}"/>
    <s v="(unknown)"/>
    <m/>
    <m/>
    <n v="1"/>
    <x v="0"/>
    <m/>
    <m/>
  </r>
  <r>
    <x v="3"/>
    <x v="1066"/>
    <s v="Defects"/>
    <x v="1072"/>
    <x v="2318"/>
    <s v="B843"/>
    <x v="115"/>
    <s v="broken / damaged"/>
    <s v="unknown."/>
    <x v="8"/>
    <x v="69"/>
    <s v="{broken}"/>
    <s v="(unknown)"/>
    <m/>
    <m/>
    <n v="1"/>
    <x v="0"/>
    <m/>
    <m/>
  </r>
  <r>
    <x v="3"/>
    <x v="1066"/>
    <s v="Defects"/>
    <x v="1072"/>
    <x v="2319"/>
    <s v="B841"/>
    <x v="116"/>
    <s v="broken / damaged"/>
    <s v="unknown."/>
    <x v="8"/>
    <x v="69"/>
    <s v="{broken}"/>
    <s v="(unknown)"/>
    <m/>
    <m/>
    <n v="1"/>
    <x v="0"/>
    <m/>
    <m/>
  </r>
  <r>
    <x v="3"/>
    <x v="1066"/>
    <s v="Defects"/>
    <x v="1072"/>
    <x v="2320"/>
    <s v="C726"/>
    <x v="113"/>
    <s v="broken / damaged"/>
    <s v="vegetation fallen from outside corridor."/>
    <x v="8"/>
    <x v="69"/>
    <s v="{broken}"/>
    <s v="(impact)"/>
    <m/>
    <m/>
    <n v="1"/>
    <x v="0"/>
    <m/>
    <m/>
  </r>
  <r>
    <x v="3"/>
    <x v="1128"/>
    <s v="Defects"/>
    <x v="1136"/>
    <x v="2320"/>
    <s v="C726"/>
    <x v="113"/>
    <s v="broken / damaged"/>
    <s v="vegetation fallen from outside corridor."/>
    <x v="8"/>
    <x v="69"/>
    <s v="{broken}"/>
    <s v="(impact)"/>
    <m/>
    <m/>
    <n v="2"/>
    <x v="0"/>
    <m/>
    <m/>
  </r>
  <r>
    <x v="3"/>
    <x v="1066"/>
    <s v="Defects"/>
    <x v="1072"/>
    <x v="2321"/>
    <s v="C785"/>
    <x v="114"/>
    <s v="broken / damaged"/>
    <s v="vegetation fallen from outside corridor."/>
    <x v="8"/>
    <x v="69"/>
    <s v="{broken}"/>
    <s v="(impact)"/>
    <m/>
    <m/>
    <n v="1"/>
    <x v="0"/>
    <m/>
    <m/>
  </r>
  <r>
    <x v="3"/>
    <x v="1128"/>
    <s v="Defects"/>
    <x v="1136"/>
    <x v="2321"/>
    <s v="C785"/>
    <x v="114"/>
    <s v="broken / damaged"/>
    <s v="vegetation fallen from outside corridor."/>
    <x v="8"/>
    <x v="69"/>
    <s v="{broken}"/>
    <s v="(impact)"/>
    <m/>
    <m/>
    <n v="2"/>
    <x v="0"/>
    <m/>
    <m/>
  </r>
  <r>
    <x v="3"/>
    <x v="1066"/>
    <s v="Defects"/>
    <x v="1072"/>
    <x v="2322"/>
    <s v="C699"/>
    <x v="131"/>
    <s v="broken / damaged"/>
    <s v="vegetation fallen from within corridor."/>
    <x v="8"/>
    <x v="69"/>
    <s v="{broken}"/>
    <s v="(impact)"/>
    <m/>
    <m/>
    <n v="1"/>
    <x v="0"/>
    <m/>
    <m/>
  </r>
  <r>
    <x v="3"/>
    <x v="1128"/>
    <s v="Defects"/>
    <x v="1136"/>
    <x v="2322"/>
    <s v="C699"/>
    <x v="131"/>
    <s v="broken / damaged"/>
    <s v="vegetation fallen from within corridor."/>
    <x v="8"/>
    <x v="69"/>
    <s v="{broken}"/>
    <s v="(impact)"/>
    <m/>
    <m/>
    <n v="2"/>
    <x v="0"/>
    <m/>
    <m/>
  </r>
  <r>
    <x v="3"/>
    <x v="1066"/>
    <s v="Defects"/>
    <x v="1072"/>
    <x v="2323"/>
    <s v="C727"/>
    <x v="113"/>
    <s v="broken / damaged"/>
    <s v="vegetation fallen from within corridor."/>
    <x v="8"/>
    <x v="69"/>
    <s v="{broken}"/>
    <s v="(impact)"/>
    <m/>
    <m/>
    <n v="1"/>
    <x v="0"/>
    <m/>
    <m/>
  </r>
  <r>
    <x v="3"/>
    <x v="1128"/>
    <s v="Defects"/>
    <x v="1136"/>
    <x v="2323"/>
    <s v="C727"/>
    <x v="113"/>
    <s v="broken / damaged"/>
    <s v="vegetation fallen from within corridor."/>
    <x v="8"/>
    <x v="69"/>
    <s v="{broken}"/>
    <s v="(impact)"/>
    <m/>
    <m/>
    <n v="2"/>
    <x v="0"/>
    <m/>
    <m/>
  </r>
  <r>
    <x v="3"/>
    <x v="1066"/>
    <s v="Defects"/>
    <x v="1072"/>
    <x v="2324"/>
    <s v="C786"/>
    <x v="114"/>
    <s v="broken / damaged"/>
    <s v="vegetation fallen from within corridor."/>
    <x v="8"/>
    <x v="69"/>
    <s v="{broken}"/>
    <s v="(impact)"/>
    <m/>
    <m/>
    <n v="1"/>
    <x v="0"/>
    <m/>
    <m/>
  </r>
  <r>
    <x v="3"/>
    <x v="1128"/>
    <s v="Defects"/>
    <x v="1136"/>
    <x v="2324"/>
    <s v="C786"/>
    <x v="114"/>
    <s v="broken / damaged"/>
    <s v="vegetation fallen from within corridor."/>
    <x v="8"/>
    <x v="69"/>
    <s v="{broken}"/>
    <s v="(impact)"/>
    <m/>
    <m/>
    <n v="2"/>
    <x v="0"/>
    <m/>
    <m/>
  </r>
  <r>
    <x v="3"/>
    <x v="1128"/>
    <s v="Defects"/>
    <x v="1136"/>
    <x v="2325"/>
    <s v="C759"/>
    <x v="115"/>
    <s v="broken / damaged"/>
    <s v="vegetation fallen from within corridor."/>
    <x v="8"/>
    <x v="69"/>
    <s v="{broken}"/>
    <s v="(impact)"/>
    <m/>
    <m/>
    <n v="1"/>
    <x v="0"/>
    <m/>
    <m/>
  </r>
  <r>
    <x v="3"/>
    <x v="1128"/>
    <s v="Defects"/>
    <x v="1136"/>
    <x v="2326"/>
    <s v="C816"/>
    <x v="116"/>
    <s v="broken / damaged"/>
    <s v="vegetation fallen from within corridor."/>
    <x v="8"/>
    <x v="69"/>
    <s v="{broken}"/>
    <s v="(impact)"/>
    <m/>
    <m/>
    <n v="1"/>
    <x v="0"/>
    <m/>
    <m/>
  </r>
  <r>
    <x v="3"/>
    <x v="1066"/>
    <s v="Defects"/>
    <x v="1072"/>
    <x v="2327"/>
    <s v="C728"/>
    <x v="113"/>
    <s v="broken / damaged"/>
    <s v="vehicle impact."/>
    <x v="8"/>
    <x v="69"/>
    <s v="{broken}"/>
    <s v="(impact)"/>
    <m/>
    <m/>
    <n v="1"/>
    <x v="0"/>
    <m/>
    <m/>
  </r>
  <r>
    <x v="3"/>
    <x v="1128"/>
    <s v="Defects"/>
    <x v="1136"/>
    <x v="2327"/>
    <s v="C728"/>
    <x v="113"/>
    <s v="broken / damaged"/>
    <s v="vehicle impact."/>
    <x v="8"/>
    <x v="69"/>
    <s v="{broken}"/>
    <s v="(impact)"/>
    <m/>
    <m/>
    <n v="2"/>
    <x v="0"/>
    <m/>
    <m/>
  </r>
  <r>
    <x v="3"/>
    <x v="1133"/>
    <s v="Defects"/>
    <x v="1141"/>
    <x v="2328"/>
    <s v="B059"/>
    <x v="144"/>
    <s v="broken / damaged"/>
    <s v="corrosion / deterioration."/>
    <x v="0"/>
    <x v="0"/>
    <m/>
    <m/>
    <m/>
    <m/>
    <n v="1"/>
    <x v="0"/>
    <m/>
    <m/>
  </r>
  <r>
    <x v="3"/>
    <x v="1133"/>
    <s v="Defects"/>
    <x v="1141"/>
    <x v="2329"/>
    <s v="B060"/>
    <x v="145"/>
    <s v="broken / damaged"/>
    <s v="corrosion / deterioration."/>
    <x v="0"/>
    <x v="0"/>
    <m/>
    <m/>
    <m/>
    <m/>
    <n v="1"/>
    <x v="0"/>
    <m/>
    <m/>
  </r>
  <r>
    <x v="3"/>
    <x v="1133"/>
    <s v="Defects"/>
    <x v="1141"/>
    <x v="2330"/>
    <s v="B061"/>
    <x v="146"/>
    <s v="broken / damaged"/>
    <s v="corrosion / deterioration."/>
    <x v="0"/>
    <x v="0"/>
    <m/>
    <m/>
    <m/>
    <m/>
    <n v="1"/>
    <x v="0"/>
    <m/>
    <m/>
  </r>
  <r>
    <x v="3"/>
    <x v="1066"/>
    <s v="Defects"/>
    <x v="1072"/>
    <x v="2331"/>
    <s v="C787"/>
    <x v="114"/>
    <s v="broken / damaged"/>
    <s v="vehicle impact."/>
    <x v="8"/>
    <x v="69"/>
    <s v="{broken}"/>
    <s v="(impact)"/>
    <m/>
    <m/>
    <n v="1"/>
    <x v="0"/>
    <m/>
    <m/>
  </r>
  <r>
    <x v="3"/>
    <x v="1128"/>
    <s v="Defects"/>
    <x v="1136"/>
    <x v="2331"/>
    <s v="C787"/>
    <x v="114"/>
    <s v="broken / damaged"/>
    <s v="vehicle impact."/>
    <x v="8"/>
    <x v="69"/>
    <s v="{broken}"/>
    <s v="(impact)"/>
    <m/>
    <m/>
    <n v="2"/>
    <x v="0"/>
    <m/>
    <m/>
  </r>
  <r>
    <x v="3"/>
    <x v="1133"/>
    <s v="Defects"/>
    <x v="1141"/>
    <x v="2332"/>
    <s v="B056"/>
    <x v="147"/>
    <s v="broken / damaged"/>
    <s v="corrosion / deterioration."/>
    <x v="0"/>
    <x v="0"/>
    <m/>
    <m/>
    <m/>
    <m/>
    <n v="1"/>
    <x v="0"/>
    <m/>
    <m/>
  </r>
  <r>
    <x v="3"/>
    <x v="1133"/>
    <s v="Defects"/>
    <x v="1141"/>
    <x v="2333"/>
    <s v="B057"/>
    <x v="148"/>
    <s v="broken / damaged"/>
    <s v="corrosion / deterioration."/>
    <x v="0"/>
    <x v="0"/>
    <m/>
    <m/>
    <m/>
    <m/>
    <n v="1"/>
    <x v="0"/>
    <m/>
    <m/>
  </r>
  <r>
    <x v="3"/>
    <x v="1133"/>
    <s v="Defects"/>
    <x v="1141"/>
    <x v="2334"/>
    <s v="B058"/>
    <x v="149"/>
    <s v="broken / damaged"/>
    <s v="corrosion / deterioration."/>
    <x v="0"/>
    <x v="0"/>
    <m/>
    <m/>
    <m/>
    <m/>
    <n v="1"/>
    <x v="0"/>
    <m/>
    <m/>
  </r>
  <r>
    <x v="3"/>
    <x v="1128"/>
    <s v="Defects"/>
    <x v="1136"/>
    <x v="2335"/>
    <s v="C760"/>
    <x v="115"/>
    <s v="broken / damaged"/>
    <s v="vehicle impact."/>
    <x v="8"/>
    <x v="69"/>
    <s v="{broken}"/>
    <s v="(impact)"/>
    <m/>
    <m/>
    <n v="1"/>
    <x v="0"/>
    <m/>
    <m/>
  </r>
  <r>
    <x v="3"/>
    <x v="1128"/>
    <s v="Defects"/>
    <x v="1136"/>
    <x v="2336"/>
    <s v="C817"/>
    <x v="116"/>
    <s v="broken / damaged"/>
    <s v="vehicle impact."/>
    <x v="8"/>
    <x v="69"/>
    <s v="{broken}"/>
    <s v="(impact)"/>
    <m/>
    <m/>
    <n v="1"/>
    <x v="0"/>
    <m/>
    <m/>
  </r>
  <r>
    <x v="3"/>
    <x v="1140"/>
    <s v="Construction"/>
    <x v="1148"/>
    <x v="2337"/>
    <s v="C753"/>
    <x v="113"/>
    <s v="upgrade"/>
    <s v="voltage constraint."/>
    <x v="8"/>
    <x v="69"/>
    <s v="{out of spec}"/>
    <s v="(any reason)"/>
    <m/>
    <m/>
    <n v="1"/>
    <x v="0"/>
    <m/>
    <m/>
  </r>
  <r>
    <x v="3"/>
    <x v="1140"/>
    <s v="Construction"/>
    <x v="1148"/>
    <x v="2338"/>
    <s v="C811"/>
    <x v="114"/>
    <s v="upgrade"/>
    <s v="voltage constraint."/>
    <x v="8"/>
    <x v="69"/>
    <s v="{out of spec}"/>
    <s v="(any reason)"/>
    <m/>
    <m/>
    <n v="1"/>
    <x v="0"/>
    <m/>
    <m/>
  </r>
  <r>
    <x v="3"/>
    <x v="1140"/>
    <s v="Construction"/>
    <x v="1148"/>
    <x v="2339"/>
    <s v="C781"/>
    <x v="115"/>
    <s v="upgrade"/>
    <s v="voltage constraint."/>
    <x v="8"/>
    <x v="69"/>
    <s v="{out of spec}"/>
    <s v="(any reason)"/>
    <m/>
    <m/>
    <n v="1"/>
    <x v="0"/>
    <m/>
    <m/>
  </r>
  <r>
    <x v="3"/>
    <x v="1140"/>
    <s v="Construction"/>
    <x v="1148"/>
    <x v="2340"/>
    <s v="C903"/>
    <x v="116"/>
    <s v="upgrade"/>
    <s v="voltage constraint."/>
    <x v="8"/>
    <x v="69"/>
    <s v="{out of spec}"/>
    <s v="(any reason)"/>
    <m/>
    <m/>
    <n v="1"/>
    <x v="0"/>
    <m/>
    <m/>
  </r>
  <r>
    <x v="3"/>
    <x v="1127"/>
    <s v="Defects"/>
    <x v="1135"/>
    <x v="2341"/>
    <s v="C907"/>
    <x v="62"/>
    <s v="foreign objects attached"/>
    <s v="weather / fauna / vandalism etc."/>
    <x v="8"/>
    <x v="69"/>
    <s v="{damaged}"/>
    <s v="(foreign object)"/>
    <m/>
    <m/>
    <n v="1"/>
    <x v="0"/>
    <m/>
    <m/>
  </r>
  <r>
    <x v="3"/>
    <x v="1128"/>
    <s v="Defects"/>
    <x v="1136"/>
    <x v="2342"/>
    <s v="C733"/>
    <x v="113"/>
    <s v="broken / damaged"/>
    <s v="wildlife clashing conductors."/>
    <x v="8"/>
    <x v="69"/>
    <s v="{broken}"/>
    <s v="(wildlife)"/>
    <m/>
    <m/>
    <n v="1"/>
    <x v="0"/>
    <m/>
    <m/>
  </r>
  <r>
    <x v="3"/>
    <x v="1128"/>
    <s v="Defects"/>
    <x v="1136"/>
    <x v="2343"/>
    <s v="C792"/>
    <x v="114"/>
    <s v="broken / damaged"/>
    <s v="wildlife clashing conductors."/>
    <x v="8"/>
    <x v="69"/>
    <s v="{broken}"/>
    <s v="(wildlife)"/>
    <m/>
    <m/>
    <n v="1"/>
    <x v="0"/>
    <m/>
    <m/>
  </r>
  <r>
    <x v="3"/>
    <x v="1128"/>
    <s v="Defects"/>
    <x v="1136"/>
    <x v="2344"/>
    <s v="C765"/>
    <x v="115"/>
    <s v="broken / damaged"/>
    <s v="wildlife clashing conductors."/>
    <x v="8"/>
    <x v="69"/>
    <s v="{broken}"/>
    <s v="(wildlife)"/>
    <m/>
    <m/>
    <n v="1"/>
    <x v="0"/>
    <m/>
    <m/>
  </r>
  <r>
    <x v="3"/>
    <x v="1128"/>
    <s v="Defects"/>
    <x v="1136"/>
    <x v="2345"/>
    <s v="C822"/>
    <x v="116"/>
    <s v="broken / damaged"/>
    <s v="wildlife clashing conductors."/>
    <x v="8"/>
    <x v="69"/>
    <s v="{broken}"/>
    <s v="(wildlife)"/>
    <m/>
    <m/>
    <n v="1"/>
    <x v="0"/>
    <m/>
    <m/>
  </r>
  <r>
    <x v="3"/>
    <x v="1130"/>
    <s v="Defects"/>
    <x v="1138"/>
    <x v="2346"/>
    <s v="C741"/>
    <x v="113"/>
    <s v="insufficient clearance"/>
    <s v="wildlife."/>
    <x v="8"/>
    <x v="69"/>
    <s v="{broken}"/>
    <s v="(wildlife)"/>
    <m/>
    <m/>
    <n v="1"/>
    <x v="0"/>
    <m/>
    <m/>
  </r>
  <r>
    <x v="3"/>
    <x v="1130"/>
    <s v="Defects"/>
    <x v="1138"/>
    <x v="2347"/>
    <s v="C800"/>
    <x v="114"/>
    <s v="insufficient clearance"/>
    <s v="wildlife."/>
    <x v="8"/>
    <x v="69"/>
    <s v="{broken}"/>
    <s v="(wildlife)"/>
    <m/>
    <m/>
    <n v="1"/>
    <x v="0"/>
    <m/>
    <m/>
  </r>
  <r>
    <x v="3"/>
    <x v="1130"/>
    <s v="Defects"/>
    <x v="1138"/>
    <x v="2348"/>
    <s v="C773"/>
    <x v="115"/>
    <s v="insufficient clearance"/>
    <s v="wildlife."/>
    <x v="8"/>
    <x v="69"/>
    <s v="{broken}"/>
    <s v="(wildlife)"/>
    <m/>
    <m/>
    <n v="1"/>
    <x v="0"/>
    <m/>
    <m/>
  </r>
  <r>
    <x v="3"/>
    <x v="1130"/>
    <s v="Defects"/>
    <x v="1138"/>
    <x v="2349"/>
    <s v="C830"/>
    <x v="116"/>
    <s v="insufficient clearance"/>
    <s v="wildlife."/>
    <x v="8"/>
    <x v="69"/>
    <s v="{broken}"/>
    <s v="(wildlife)"/>
    <m/>
    <m/>
    <n v="1"/>
    <x v="0"/>
    <m/>
    <m/>
  </r>
  <r>
    <x v="3"/>
    <x v="1066"/>
    <s v="Defects"/>
    <x v="1072"/>
    <x v="2350"/>
    <s v="C729"/>
    <x v="113"/>
    <s v="broken / damaged"/>
    <s v="wind / storm debris (non veg)."/>
    <x v="8"/>
    <x v="69"/>
    <s v="{broken}"/>
    <s v="(impact)"/>
    <m/>
    <m/>
    <n v="1"/>
    <x v="0"/>
    <m/>
    <m/>
  </r>
  <r>
    <x v="3"/>
    <x v="1066"/>
    <s v="Defects"/>
    <x v="1072"/>
    <x v="2351"/>
    <s v="C788"/>
    <x v="114"/>
    <s v="broken / damaged"/>
    <s v="wind / storm debris (non veg)."/>
    <x v="8"/>
    <x v="69"/>
    <s v="{broken}"/>
    <s v="(impact)"/>
    <m/>
    <m/>
    <n v="1"/>
    <x v="0"/>
    <m/>
    <m/>
  </r>
  <r>
    <x v="2"/>
    <x v="1141"/>
    <s v="Defects"/>
    <x v="1149"/>
    <x v="2352"/>
    <m/>
    <x v="0"/>
    <m/>
    <m/>
    <x v="8"/>
    <x v="69"/>
    <s v="{broken}"/>
    <s v="(wildlife)"/>
    <m/>
    <m/>
    <n v="1"/>
    <x v="0"/>
    <m/>
    <m/>
  </r>
  <r>
    <x v="2"/>
    <x v="1142"/>
    <s v="Defects"/>
    <x v="1150"/>
    <x v="2352"/>
    <m/>
    <x v="0"/>
    <m/>
    <m/>
    <x v="8"/>
    <x v="69"/>
    <s v="{broken}"/>
    <s v="(wildlife)"/>
    <m/>
    <m/>
    <n v="2"/>
    <x v="0"/>
    <m/>
    <m/>
  </r>
  <r>
    <x v="2"/>
    <x v="1143"/>
    <s v="Defects"/>
    <x v="1151"/>
    <x v="2353"/>
    <m/>
    <x v="0"/>
    <m/>
    <m/>
    <x v="8"/>
    <x v="69"/>
    <s v="{broken}"/>
    <s v="(unknown)"/>
    <m/>
    <m/>
    <n v="1"/>
    <x v="0"/>
    <m/>
    <m/>
  </r>
  <r>
    <x v="2"/>
    <x v="1128"/>
    <s v="Defects"/>
    <x v="1152"/>
    <x v="2354"/>
    <m/>
    <x v="0"/>
    <m/>
    <m/>
    <x v="8"/>
    <x v="69"/>
    <s v="{damaged}"/>
    <s v="(corrosion)"/>
    <m/>
    <m/>
    <n v="1"/>
    <x v="0"/>
    <m/>
    <m/>
  </r>
  <r>
    <x v="2"/>
    <x v="1144"/>
    <s v="Defects"/>
    <x v="1153"/>
    <x v="2355"/>
    <m/>
    <x v="0"/>
    <m/>
    <m/>
    <x v="8"/>
    <x v="71"/>
    <s v="{broken}"/>
    <s v="(any reason)"/>
    <m/>
    <m/>
    <n v="1"/>
    <x v="0"/>
    <m/>
    <m/>
  </r>
  <r>
    <x v="2"/>
    <x v="1145"/>
    <s v="Defects"/>
    <x v="1154"/>
    <x v="2356"/>
    <m/>
    <x v="0"/>
    <m/>
    <m/>
    <x v="8"/>
    <x v="69"/>
    <s v="{broken}"/>
    <s v="(unknown)"/>
    <m/>
    <m/>
    <n v="1"/>
    <x v="0"/>
    <m/>
    <m/>
  </r>
  <r>
    <x v="2"/>
    <x v="1146"/>
    <s v="Defects"/>
    <x v="1155"/>
    <x v="2356"/>
    <m/>
    <x v="0"/>
    <m/>
    <m/>
    <x v="8"/>
    <x v="69"/>
    <s v="{broken}"/>
    <s v="(unknown)"/>
    <m/>
    <m/>
    <n v="2"/>
    <x v="0"/>
    <m/>
    <m/>
  </r>
  <r>
    <x v="2"/>
    <x v="1128"/>
    <s v="Defects"/>
    <x v="1152"/>
    <x v="2356"/>
    <m/>
    <x v="0"/>
    <m/>
    <m/>
    <x v="8"/>
    <x v="69"/>
    <s v="{broken}"/>
    <s v="(unknown)"/>
    <m/>
    <m/>
    <n v="3"/>
    <x v="0"/>
    <m/>
    <m/>
  </r>
  <r>
    <x v="2"/>
    <x v="1147"/>
    <s v="Defects"/>
    <x v="1156"/>
    <x v="2356"/>
    <m/>
    <x v="0"/>
    <m/>
    <m/>
    <x v="8"/>
    <x v="69"/>
    <s v="{broken}"/>
    <s v="(unknown)"/>
    <m/>
    <m/>
    <n v="4"/>
    <x v="0"/>
    <m/>
    <m/>
  </r>
  <r>
    <x v="32"/>
    <x v="1148"/>
    <s v="Defects"/>
    <x v="1157"/>
    <x v="2357"/>
    <s v="B618"/>
    <x v="150"/>
    <s v="broken / damaged"/>
    <s v="impact / deterioration."/>
    <x v="0"/>
    <x v="0"/>
    <m/>
    <m/>
    <m/>
    <m/>
    <n v="1"/>
    <x v="0"/>
    <m/>
    <m/>
  </r>
  <r>
    <x v="32"/>
    <x v="1148"/>
    <s v="Defects"/>
    <x v="1157"/>
    <x v="2358"/>
    <s v="B619"/>
    <x v="150"/>
    <s v="loose"/>
    <s v="fittings corroded / broken."/>
    <x v="0"/>
    <x v="0"/>
    <m/>
    <m/>
    <m/>
    <m/>
    <n v="1"/>
    <x v="0"/>
    <m/>
    <m/>
  </r>
  <r>
    <x v="32"/>
    <x v="1148"/>
    <s v="Defects"/>
    <x v="1157"/>
    <x v="466"/>
    <s v="C000"/>
    <x v="2"/>
    <s v="cause (unknown / unlisted)"/>
    <s v="add note."/>
    <x v="0"/>
    <x v="0"/>
    <m/>
    <m/>
    <m/>
    <m/>
    <n v="63"/>
    <x v="0"/>
    <m/>
    <m/>
  </r>
  <r>
    <x v="31"/>
    <x v="1149"/>
    <s v="Defects"/>
    <x v="1158"/>
    <x v="1933"/>
    <s v="C014"/>
    <x v="89"/>
    <s v="inoperable"/>
    <s v="blocked."/>
    <x v="0"/>
    <x v="0"/>
    <m/>
    <m/>
    <m/>
    <m/>
    <n v="2"/>
    <x v="0"/>
    <m/>
    <m/>
  </r>
  <r>
    <x v="31"/>
    <x v="1149"/>
    <s v="Defects"/>
    <x v="1158"/>
    <x v="1934"/>
    <s v="C015"/>
    <x v="89"/>
    <s v="inoperable"/>
    <s v="damaged / deteriorated."/>
    <x v="0"/>
    <x v="0"/>
    <m/>
    <m/>
    <m/>
    <m/>
    <n v="2"/>
    <x v="0"/>
    <m/>
    <m/>
  </r>
  <r>
    <x v="31"/>
    <x v="1149"/>
    <s v="Defects"/>
    <x v="1158"/>
    <x v="1935"/>
    <s v="C013"/>
    <x v="89"/>
    <s v="inoperable"/>
    <s v="insufficient capacity."/>
    <x v="0"/>
    <x v="0"/>
    <m/>
    <m/>
    <m/>
    <m/>
    <n v="2"/>
    <x v="0"/>
    <m/>
    <m/>
  </r>
  <r>
    <x v="31"/>
    <x v="1149"/>
    <s v="Defects"/>
    <x v="1158"/>
    <x v="466"/>
    <s v="C000"/>
    <x v="2"/>
    <s v="cause (unknown / unlisted)"/>
    <s v="add note."/>
    <x v="0"/>
    <x v="0"/>
    <m/>
    <m/>
    <m/>
    <m/>
    <n v="64"/>
    <x v="0"/>
    <m/>
    <m/>
  </r>
  <r>
    <x v="14"/>
    <x v="1150"/>
    <s v="Defects"/>
    <x v="1159"/>
    <x v="2359"/>
    <m/>
    <x v="0"/>
    <m/>
    <m/>
    <x v="0"/>
    <x v="0"/>
    <m/>
    <m/>
    <m/>
    <m/>
    <n v="1"/>
    <x v="0"/>
    <m/>
    <m/>
  </r>
  <r>
    <x v="14"/>
    <x v="1151"/>
    <s v="Defects"/>
    <x v="1160"/>
    <x v="2355"/>
    <m/>
    <x v="0"/>
    <m/>
    <m/>
    <x v="0"/>
    <x v="0"/>
    <m/>
    <m/>
    <m/>
    <m/>
    <n v="2"/>
    <x v="0"/>
    <m/>
    <m/>
  </r>
  <r>
    <x v="35"/>
    <x v="1152"/>
    <s v="Defects"/>
    <x v="1161"/>
    <x v="2360"/>
    <s v="B378"/>
    <x v="151"/>
    <s v="high resistance"/>
    <s v="further investigation reqd."/>
    <x v="0"/>
    <x v="0"/>
    <m/>
    <m/>
    <m/>
    <m/>
    <n v="1"/>
    <x v="0"/>
    <m/>
    <m/>
  </r>
  <r>
    <x v="35"/>
    <x v="1152"/>
    <s v="Defects"/>
    <x v="1161"/>
    <x v="2361"/>
    <s v="B832"/>
    <x v="151"/>
    <s v="test incomplete"/>
    <s v="earth conductor inaccessible."/>
    <x v="0"/>
    <x v="0"/>
    <m/>
    <m/>
    <m/>
    <m/>
    <n v="1"/>
    <x v="0"/>
    <m/>
    <m/>
  </r>
  <r>
    <x v="35"/>
    <x v="1152"/>
    <s v="Defects"/>
    <x v="1161"/>
    <x v="2362"/>
    <s v="B831"/>
    <x v="151"/>
    <s v="test incomplete"/>
    <s v="further investigation reqd."/>
    <x v="0"/>
    <x v="0"/>
    <m/>
    <m/>
    <m/>
    <m/>
    <n v="1"/>
    <x v="0"/>
    <m/>
    <m/>
  </r>
  <r>
    <x v="35"/>
    <x v="1152"/>
    <s v="Defects"/>
    <x v="1161"/>
    <x v="2363"/>
    <s v="B833"/>
    <x v="151"/>
    <s v="test incomplete"/>
    <s v="incompatible test equipment."/>
    <x v="0"/>
    <x v="0"/>
    <m/>
    <m/>
    <m/>
    <m/>
    <n v="1"/>
    <x v="0"/>
    <m/>
    <m/>
  </r>
  <r>
    <x v="35"/>
    <x v="1152"/>
    <s v="Defects"/>
    <x v="1161"/>
    <x v="2364"/>
    <s v="B834"/>
    <x v="151"/>
    <s v="test incomplete"/>
    <s v="test equipment not available."/>
    <x v="0"/>
    <x v="0"/>
    <m/>
    <m/>
    <m/>
    <m/>
    <n v="1"/>
    <x v="0"/>
    <m/>
    <m/>
  </r>
  <r>
    <x v="35"/>
    <x v="1152"/>
    <s v="Defects"/>
    <x v="1161"/>
    <x v="2365"/>
    <s v="B652"/>
    <x v="151"/>
    <s v="test incomplete"/>
    <s v="test noise."/>
    <x v="0"/>
    <x v="0"/>
    <m/>
    <m/>
    <m/>
    <m/>
    <n v="1"/>
    <x v="0"/>
    <m/>
    <m/>
  </r>
  <r>
    <x v="35"/>
    <x v="1152"/>
    <s v="Defects"/>
    <x v="1161"/>
    <x v="466"/>
    <s v="C000"/>
    <x v="2"/>
    <s v="cause (unknown / unlisted)"/>
    <s v="add note."/>
    <x v="0"/>
    <x v="0"/>
    <m/>
    <m/>
    <m/>
    <m/>
    <n v="65"/>
    <x v="0"/>
    <m/>
    <m/>
  </r>
  <r>
    <x v="14"/>
    <x v="1153"/>
    <s v="Defects"/>
    <x v="1162"/>
    <x v="2366"/>
    <m/>
    <x v="0"/>
    <m/>
    <m/>
    <x v="0"/>
    <x v="0"/>
    <m/>
    <m/>
    <m/>
    <m/>
    <n v="1"/>
    <x v="0"/>
    <m/>
    <m/>
  </r>
  <r>
    <x v="14"/>
    <x v="1153"/>
    <s v="Defects"/>
    <x v="1162"/>
    <x v="2367"/>
    <m/>
    <x v="0"/>
    <m/>
    <m/>
    <x v="0"/>
    <x v="0"/>
    <m/>
    <m/>
    <m/>
    <m/>
    <n v="1"/>
    <x v="0"/>
    <m/>
    <m/>
  </r>
  <r>
    <x v="14"/>
    <x v="1153"/>
    <s v="Defects"/>
    <x v="1162"/>
    <x v="2368"/>
    <m/>
    <x v="0"/>
    <m/>
    <m/>
    <x v="0"/>
    <x v="0"/>
    <m/>
    <m/>
    <m/>
    <m/>
    <n v="1"/>
    <x v="0"/>
    <m/>
    <m/>
  </r>
  <r>
    <x v="14"/>
    <x v="1153"/>
    <s v="Defects"/>
    <x v="1162"/>
    <x v="2369"/>
    <m/>
    <x v="0"/>
    <m/>
    <m/>
    <x v="0"/>
    <x v="0"/>
    <m/>
    <m/>
    <m/>
    <m/>
    <n v="1"/>
    <x v="0"/>
    <m/>
    <m/>
  </r>
  <r>
    <x v="14"/>
    <x v="1154"/>
    <s v="Defects"/>
    <x v="1163"/>
    <x v="2370"/>
    <m/>
    <x v="0"/>
    <m/>
    <m/>
    <x v="0"/>
    <x v="0"/>
    <m/>
    <m/>
    <m/>
    <m/>
    <n v="1"/>
    <x v="0"/>
    <m/>
    <m/>
  </r>
  <r>
    <x v="14"/>
    <x v="1155"/>
    <s v="Defects"/>
    <x v="1164"/>
    <x v="2371"/>
    <m/>
    <x v="0"/>
    <m/>
    <m/>
    <x v="0"/>
    <x v="0"/>
    <m/>
    <m/>
    <m/>
    <m/>
    <n v="1"/>
    <x v="0"/>
    <m/>
    <m/>
  </r>
  <r>
    <x v="14"/>
    <x v="1156"/>
    <s v="Defects"/>
    <x v="1165"/>
    <x v="2370"/>
    <m/>
    <x v="0"/>
    <m/>
    <m/>
    <x v="0"/>
    <x v="0"/>
    <m/>
    <m/>
    <m/>
    <m/>
    <n v="2"/>
    <x v="0"/>
    <m/>
    <m/>
  </r>
  <r>
    <x v="14"/>
    <x v="1157"/>
    <s v="Defects"/>
    <x v="1166"/>
    <x v="1273"/>
    <m/>
    <x v="0"/>
    <m/>
    <m/>
    <x v="0"/>
    <x v="0"/>
    <m/>
    <m/>
    <m/>
    <m/>
    <n v="30"/>
    <x v="0"/>
    <m/>
    <m/>
  </r>
  <r>
    <x v="14"/>
    <x v="1158"/>
    <s v="Defects"/>
    <x v="1167"/>
    <x v="2372"/>
    <m/>
    <x v="0"/>
    <m/>
    <m/>
    <x v="0"/>
    <x v="0"/>
    <m/>
    <m/>
    <m/>
    <m/>
    <n v="1"/>
    <x v="0"/>
    <m/>
    <m/>
  </r>
  <r>
    <x v="14"/>
    <x v="1159"/>
    <s v="Defects"/>
    <x v="1168"/>
    <x v="2372"/>
    <m/>
    <x v="0"/>
    <m/>
    <m/>
    <x v="0"/>
    <x v="0"/>
    <m/>
    <m/>
    <m/>
    <m/>
    <n v="2"/>
    <x v="0"/>
    <m/>
    <m/>
  </r>
  <r>
    <x v="14"/>
    <x v="1160"/>
    <s v="Defects"/>
    <x v="1169"/>
    <x v="2355"/>
    <m/>
    <x v="0"/>
    <m/>
    <m/>
    <x v="0"/>
    <x v="0"/>
    <m/>
    <m/>
    <m/>
    <m/>
    <n v="3"/>
    <x v="0"/>
    <m/>
    <m/>
  </r>
  <r>
    <x v="35"/>
    <x v="1161"/>
    <s v="Defects"/>
    <x v="1170"/>
    <x v="2373"/>
    <s v="B730"/>
    <x v="152"/>
    <s v="damaged / degraded"/>
    <s v="abrasion."/>
    <x v="0"/>
    <x v="0"/>
    <m/>
    <m/>
    <m/>
    <m/>
    <n v="1"/>
    <x v="0"/>
    <m/>
    <m/>
  </r>
  <r>
    <x v="35"/>
    <x v="1161"/>
    <s v="Defects"/>
    <x v="1170"/>
    <x v="2374"/>
    <s v="B731"/>
    <x v="152"/>
    <s v="damaged / degraded"/>
    <s v="deterioration."/>
    <x v="0"/>
    <x v="0"/>
    <m/>
    <m/>
    <m/>
    <m/>
    <n v="1"/>
    <x v="0"/>
    <m/>
    <m/>
  </r>
  <r>
    <x v="35"/>
    <x v="1161"/>
    <s v="Defects"/>
    <x v="1170"/>
    <x v="2375"/>
    <s v="B729"/>
    <x v="152"/>
    <s v="damaged / degraded"/>
    <s v="impact."/>
    <x v="0"/>
    <x v="0"/>
    <m/>
    <m/>
    <m/>
    <m/>
    <n v="1"/>
    <x v="0"/>
    <m/>
    <m/>
  </r>
  <r>
    <x v="35"/>
    <x v="1161"/>
    <s v="Defects"/>
    <x v="1170"/>
    <x v="2376"/>
    <s v="B720"/>
    <x v="153"/>
    <s v="broken / damaged"/>
    <s v="third party impact."/>
    <x v="0"/>
    <x v="0"/>
    <m/>
    <m/>
    <m/>
    <m/>
    <n v="1"/>
    <x v="0"/>
    <m/>
    <m/>
  </r>
  <r>
    <x v="35"/>
    <x v="1161"/>
    <s v="Defects"/>
    <x v="1170"/>
    <x v="2377"/>
    <s v="B719"/>
    <x v="153"/>
    <s v="deteriorated"/>
    <s v="corrosion."/>
    <x v="0"/>
    <x v="0"/>
    <m/>
    <m/>
    <m/>
    <m/>
    <n v="1"/>
    <x v="0"/>
    <m/>
    <m/>
  </r>
  <r>
    <x v="35"/>
    <x v="1161"/>
    <s v="Defects"/>
    <x v="1170"/>
    <x v="2378"/>
    <s v="B721"/>
    <x v="153"/>
    <s v="missing"/>
    <s v="vandalism."/>
    <x v="0"/>
    <x v="0"/>
    <m/>
    <m/>
    <m/>
    <m/>
    <n v="1"/>
    <x v="0"/>
    <m/>
    <m/>
  </r>
  <r>
    <x v="35"/>
    <x v="1161"/>
    <s v="Defects"/>
    <x v="1170"/>
    <x v="2379"/>
    <s v="B364"/>
    <x v="154"/>
    <s v="loose"/>
    <s v="fittings corroded / broken."/>
    <x v="0"/>
    <x v="0"/>
    <m/>
    <m/>
    <m/>
    <m/>
    <n v="1"/>
    <x v="0"/>
    <m/>
    <m/>
  </r>
  <r>
    <x v="35"/>
    <x v="1161"/>
    <s v="Defects"/>
    <x v="1170"/>
    <x v="2380"/>
    <s v="B363"/>
    <x v="154"/>
    <s v="damaged"/>
    <s v="third party impact."/>
    <x v="0"/>
    <x v="0"/>
    <m/>
    <m/>
    <m/>
    <m/>
    <n v="1"/>
    <x v="0"/>
    <m/>
    <m/>
  </r>
  <r>
    <x v="35"/>
    <x v="1161"/>
    <s v="Defects"/>
    <x v="1170"/>
    <x v="2381"/>
    <s v="B365"/>
    <x v="154"/>
    <s v="damaged"/>
    <s v="vandalism."/>
    <x v="0"/>
    <x v="0"/>
    <m/>
    <m/>
    <m/>
    <m/>
    <n v="1"/>
    <x v="0"/>
    <m/>
    <m/>
  </r>
  <r>
    <x v="35"/>
    <x v="1161"/>
    <s v="Defects"/>
    <x v="1170"/>
    <x v="2382"/>
    <s v="B882"/>
    <x v="155"/>
    <s v="high resistance"/>
    <s v="high earth loop resistance."/>
    <x v="0"/>
    <x v="0"/>
    <m/>
    <m/>
    <m/>
    <m/>
    <n v="1"/>
    <x v="0"/>
    <m/>
    <m/>
  </r>
  <r>
    <x v="35"/>
    <x v="1161"/>
    <s v="Defects"/>
    <x v="1170"/>
    <x v="2383"/>
    <s v="B883"/>
    <x v="156"/>
    <s v="high resistance"/>
    <s v="high earth loop resistance."/>
    <x v="0"/>
    <x v="0"/>
    <m/>
    <m/>
    <m/>
    <m/>
    <n v="1"/>
    <x v="0"/>
    <m/>
    <m/>
  </r>
  <r>
    <x v="35"/>
    <x v="1161"/>
    <s v="Defects"/>
    <x v="1170"/>
    <x v="2384"/>
    <s v="B377"/>
    <x v="151"/>
    <s v="high resistance"/>
    <s v="corrosion."/>
    <x v="0"/>
    <x v="0"/>
    <m/>
    <m/>
    <m/>
    <m/>
    <n v="1"/>
    <x v="0"/>
    <m/>
    <m/>
  </r>
  <r>
    <x v="35"/>
    <x v="1161"/>
    <s v="Defects"/>
    <x v="1170"/>
    <x v="2385"/>
    <s v="B376"/>
    <x v="151"/>
    <s v="high resistance"/>
    <s v="missing connection."/>
    <x v="0"/>
    <x v="0"/>
    <m/>
    <m/>
    <m/>
    <m/>
    <n v="1"/>
    <x v="0"/>
    <m/>
    <m/>
  </r>
  <r>
    <x v="35"/>
    <x v="1161"/>
    <s v="Defects"/>
    <x v="1170"/>
    <x v="2386"/>
    <s v="B289"/>
    <x v="157"/>
    <s v="broken / damaged"/>
    <s v="deterioration."/>
    <x v="0"/>
    <x v="0"/>
    <m/>
    <m/>
    <m/>
    <m/>
    <n v="1"/>
    <x v="0"/>
    <m/>
    <m/>
  </r>
  <r>
    <x v="35"/>
    <x v="1161"/>
    <s v="Defects"/>
    <x v="1170"/>
    <x v="466"/>
    <s v="C000"/>
    <x v="2"/>
    <s v="cause (unknown / unlisted)"/>
    <s v="add note."/>
    <x v="0"/>
    <x v="0"/>
    <m/>
    <m/>
    <m/>
    <m/>
    <n v="66"/>
    <x v="0"/>
    <m/>
    <m/>
  </r>
  <r>
    <x v="14"/>
    <x v="1162"/>
    <s v="Defects"/>
    <x v="1171"/>
    <x v="2355"/>
    <m/>
    <x v="0"/>
    <m/>
    <m/>
    <x v="0"/>
    <x v="0"/>
    <m/>
    <m/>
    <m/>
    <m/>
    <n v="4"/>
    <x v="0"/>
    <m/>
    <m/>
  </r>
  <r>
    <x v="14"/>
    <x v="1163"/>
    <s v="Defects"/>
    <x v="1172"/>
    <x v="2387"/>
    <m/>
    <x v="0"/>
    <m/>
    <m/>
    <x v="0"/>
    <x v="0"/>
    <m/>
    <m/>
    <m/>
    <m/>
    <n v="1"/>
    <x v="0"/>
    <m/>
    <m/>
  </r>
  <r>
    <x v="14"/>
    <x v="1164"/>
    <s v="Defects"/>
    <x v="1173"/>
    <x v="2387"/>
    <m/>
    <x v="0"/>
    <m/>
    <m/>
    <x v="0"/>
    <x v="0"/>
    <m/>
    <m/>
    <m/>
    <m/>
    <n v="2"/>
    <x v="0"/>
    <m/>
    <m/>
  </r>
  <r>
    <x v="14"/>
    <x v="1165"/>
    <s v="Defects"/>
    <x v="1174"/>
    <x v="2388"/>
    <m/>
    <x v="0"/>
    <m/>
    <m/>
    <x v="0"/>
    <x v="0"/>
    <m/>
    <m/>
    <m/>
    <m/>
    <n v="1"/>
    <x v="0"/>
    <m/>
    <m/>
  </r>
  <r>
    <x v="35"/>
    <x v="1166"/>
    <s v="Defects"/>
    <x v="1175"/>
    <x v="2389"/>
    <s v="B781"/>
    <x v="151"/>
    <s v="excessive current detected"/>
    <s v="add note."/>
    <x v="0"/>
    <x v="0"/>
    <m/>
    <m/>
    <m/>
    <m/>
    <n v="1"/>
    <x v="0"/>
    <m/>
    <m/>
  </r>
  <r>
    <x v="35"/>
    <x v="1166"/>
    <s v="Defects"/>
    <x v="1175"/>
    <x v="2390"/>
    <s v="B628"/>
    <x v="151"/>
    <s v="voltage detected"/>
    <s v="add note."/>
    <x v="0"/>
    <x v="0"/>
    <m/>
    <m/>
    <m/>
    <m/>
    <n v="1"/>
    <x v="0"/>
    <m/>
    <m/>
  </r>
  <r>
    <x v="35"/>
    <x v="1166"/>
    <s v="Defects"/>
    <x v="1175"/>
    <x v="466"/>
    <s v="C000"/>
    <x v="2"/>
    <s v="cause (unknown / unlisted)"/>
    <s v="add note."/>
    <x v="0"/>
    <x v="0"/>
    <m/>
    <m/>
    <m/>
    <m/>
    <n v="67"/>
    <x v="0"/>
    <m/>
    <m/>
  </r>
  <r>
    <x v="14"/>
    <x v="1167"/>
    <s v="Defects"/>
    <x v="1176"/>
    <x v="2355"/>
    <m/>
    <x v="0"/>
    <m/>
    <m/>
    <x v="0"/>
    <x v="0"/>
    <m/>
    <m/>
    <m/>
    <m/>
    <n v="5"/>
    <x v="0"/>
    <m/>
    <m/>
  </r>
  <r>
    <x v="12"/>
    <x v="1168"/>
    <s v="Defects"/>
    <x v="1177"/>
    <x v="2387"/>
    <m/>
    <x v="0"/>
    <m/>
    <m/>
    <x v="0"/>
    <x v="0"/>
    <m/>
    <m/>
    <m/>
    <m/>
    <n v="3"/>
    <x v="0"/>
    <m/>
    <m/>
  </r>
  <r>
    <x v="12"/>
    <x v="1169"/>
    <s v="Defects"/>
    <x v="1178"/>
    <x v="2387"/>
    <m/>
    <x v="0"/>
    <m/>
    <m/>
    <x v="0"/>
    <x v="0"/>
    <m/>
    <m/>
    <m/>
    <m/>
    <n v="4"/>
    <x v="0"/>
    <m/>
    <m/>
  </r>
  <r>
    <x v="14"/>
    <x v="1170"/>
    <s v="Defects"/>
    <x v="1179"/>
    <x v="2391"/>
    <m/>
    <x v="0"/>
    <m/>
    <m/>
    <x v="0"/>
    <x v="0"/>
    <m/>
    <m/>
    <m/>
    <m/>
    <n v="1"/>
    <x v="0"/>
    <m/>
    <m/>
  </r>
  <r>
    <x v="14"/>
    <x v="1171"/>
    <s v="Defects"/>
    <x v="1180"/>
    <x v="2392"/>
    <m/>
    <x v="0"/>
    <m/>
    <m/>
    <x v="0"/>
    <x v="0"/>
    <m/>
    <m/>
    <m/>
    <m/>
    <n v="1"/>
    <x v="0"/>
    <m/>
    <m/>
  </r>
  <r>
    <x v="35"/>
    <x v="1172"/>
    <s v="Defects"/>
    <x v="1181"/>
    <x v="2393"/>
    <s v="C343"/>
    <x v="158"/>
    <s v="broken / damaged"/>
    <s v="deterioration."/>
    <x v="0"/>
    <x v="0"/>
    <m/>
    <m/>
    <m/>
    <m/>
    <n v="1"/>
    <x v="0"/>
    <m/>
    <m/>
  </r>
  <r>
    <x v="35"/>
    <x v="1172"/>
    <s v="Defects"/>
    <x v="1181"/>
    <x v="2394"/>
    <s v="C344"/>
    <x v="158"/>
    <s v="broken / damaged"/>
    <s v="vandalism / impact."/>
    <x v="0"/>
    <x v="0"/>
    <m/>
    <m/>
    <m/>
    <m/>
    <n v="1"/>
    <x v="0"/>
    <m/>
    <m/>
  </r>
  <r>
    <x v="35"/>
    <x v="1172"/>
    <s v="Defects"/>
    <x v="1181"/>
    <x v="2395"/>
    <s v="C345"/>
    <x v="158"/>
    <s v="missing"/>
    <s v="not installed where reqd."/>
    <x v="0"/>
    <x v="0"/>
    <m/>
    <m/>
    <m/>
    <m/>
    <n v="1"/>
    <x v="0"/>
    <m/>
    <m/>
  </r>
  <r>
    <x v="35"/>
    <x v="1172"/>
    <s v="Defects"/>
    <x v="1181"/>
    <x v="466"/>
    <s v="C000"/>
    <x v="2"/>
    <s v="cause (unknown / unlisted)"/>
    <s v="add note."/>
    <x v="0"/>
    <x v="0"/>
    <m/>
    <m/>
    <m/>
    <m/>
    <n v="68"/>
    <x v="0"/>
    <m/>
    <m/>
  </r>
  <r>
    <x v="35"/>
    <x v="1173"/>
    <s v="Defects"/>
    <x v="1182"/>
    <x v="2373"/>
    <s v="B730"/>
    <x v="152"/>
    <s v="damaged / degraded"/>
    <s v="abrasion."/>
    <x v="0"/>
    <x v="0"/>
    <m/>
    <m/>
    <m/>
    <m/>
    <n v="2"/>
    <x v="0"/>
    <m/>
    <m/>
  </r>
  <r>
    <x v="35"/>
    <x v="1173"/>
    <s v="Defects"/>
    <x v="1182"/>
    <x v="2374"/>
    <s v="B731"/>
    <x v="152"/>
    <s v="damaged / degraded"/>
    <s v="deterioration."/>
    <x v="0"/>
    <x v="0"/>
    <m/>
    <m/>
    <m/>
    <m/>
    <n v="2"/>
    <x v="0"/>
    <m/>
    <m/>
  </r>
  <r>
    <x v="35"/>
    <x v="1173"/>
    <s v="Defects"/>
    <x v="1182"/>
    <x v="2375"/>
    <s v="B729"/>
    <x v="152"/>
    <s v="damaged / degraded"/>
    <s v="impact."/>
    <x v="0"/>
    <x v="0"/>
    <m/>
    <m/>
    <m/>
    <m/>
    <n v="2"/>
    <x v="0"/>
    <m/>
    <m/>
  </r>
  <r>
    <x v="35"/>
    <x v="1173"/>
    <s v="Defects"/>
    <x v="1182"/>
    <x v="2396"/>
    <s v="B728"/>
    <x v="152"/>
    <s v="missing"/>
    <s v="previous design standard."/>
    <x v="0"/>
    <x v="0"/>
    <m/>
    <m/>
    <m/>
    <m/>
    <n v="1"/>
    <x v="0"/>
    <m/>
    <m/>
  </r>
  <r>
    <x v="35"/>
    <x v="1173"/>
    <s v="Defects"/>
    <x v="1182"/>
    <x v="2397"/>
    <s v="B860"/>
    <x v="154"/>
    <s v="incorrect size"/>
    <s v="previous design standard."/>
    <x v="0"/>
    <x v="0"/>
    <m/>
    <m/>
    <m/>
    <m/>
    <n v="1"/>
    <x v="0"/>
    <m/>
    <m/>
  </r>
  <r>
    <x v="35"/>
    <x v="1173"/>
    <s v="Defects"/>
    <x v="1182"/>
    <x v="2398"/>
    <s v="B367"/>
    <x v="154"/>
    <s v="broken / damaged"/>
    <s v="deterioration."/>
    <x v="0"/>
    <x v="0"/>
    <m/>
    <m/>
    <m/>
    <m/>
    <n v="1"/>
    <x v="0"/>
    <m/>
    <m/>
  </r>
  <r>
    <x v="35"/>
    <x v="1173"/>
    <s v="Defects"/>
    <x v="1182"/>
    <x v="2399"/>
    <s v="B366"/>
    <x v="154"/>
    <s v="broken / damaged"/>
    <s v="third party impact."/>
    <x v="0"/>
    <x v="0"/>
    <m/>
    <m/>
    <m/>
    <m/>
    <n v="1"/>
    <x v="0"/>
    <m/>
    <m/>
  </r>
  <r>
    <x v="35"/>
    <x v="1173"/>
    <s v="Defects"/>
    <x v="1182"/>
    <x v="2400"/>
    <s v="B368"/>
    <x v="154"/>
    <s v="missing"/>
    <s v="vandalism."/>
    <x v="0"/>
    <x v="0"/>
    <m/>
    <m/>
    <m/>
    <m/>
    <n v="1"/>
    <x v="0"/>
    <m/>
    <m/>
  </r>
  <r>
    <x v="35"/>
    <x v="1173"/>
    <s v="Defects"/>
    <x v="1182"/>
    <x v="2401"/>
    <s v="B375"/>
    <x v="151"/>
    <s v="high resistance"/>
    <s v="missing earthing conductors."/>
    <x v="0"/>
    <x v="0"/>
    <m/>
    <m/>
    <m/>
    <m/>
    <n v="1"/>
    <x v="0"/>
    <m/>
    <m/>
  </r>
  <r>
    <x v="35"/>
    <x v="1173"/>
    <s v="Defects"/>
    <x v="1182"/>
    <x v="466"/>
    <s v="C000"/>
    <x v="2"/>
    <s v="cause (unknown / unlisted)"/>
    <s v="add note."/>
    <x v="0"/>
    <x v="0"/>
    <m/>
    <m/>
    <m/>
    <m/>
    <n v="69"/>
    <x v="0"/>
    <m/>
    <m/>
  </r>
  <r>
    <x v="35"/>
    <x v="1174"/>
    <s v="Defects"/>
    <x v="1183"/>
    <x v="2402"/>
    <s v="B370"/>
    <x v="159"/>
    <s v="defective"/>
    <s v="corrosion."/>
    <x v="0"/>
    <x v="0"/>
    <m/>
    <m/>
    <m/>
    <m/>
    <n v="1"/>
    <x v="0"/>
    <m/>
    <m/>
  </r>
  <r>
    <x v="35"/>
    <x v="1174"/>
    <s v="Defects"/>
    <x v="1183"/>
    <x v="2403"/>
    <s v="B369"/>
    <x v="159"/>
    <s v="defective"/>
    <s v="loose connection."/>
    <x v="0"/>
    <x v="0"/>
    <m/>
    <m/>
    <m/>
    <m/>
    <n v="1"/>
    <x v="0"/>
    <m/>
    <m/>
  </r>
  <r>
    <x v="35"/>
    <x v="1174"/>
    <s v="Defects"/>
    <x v="1183"/>
    <x v="2404"/>
    <s v="B374"/>
    <x v="151"/>
    <s v="high resistance"/>
    <s v="defective connection."/>
    <x v="0"/>
    <x v="0"/>
    <m/>
    <m/>
    <m/>
    <m/>
    <n v="1"/>
    <x v="0"/>
    <m/>
    <m/>
  </r>
  <r>
    <x v="35"/>
    <x v="1174"/>
    <s v="Defects"/>
    <x v="1183"/>
    <x v="2385"/>
    <s v="B376"/>
    <x v="151"/>
    <s v="high resistance"/>
    <s v="missing connection."/>
    <x v="0"/>
    <x v="0"/>
    <m/>
    <m/>
    <m/>
    <m/>
    <n v="2"/>
    <x v="0"/>
    <m/>
    <m/>
  </r>
  <r>
    <x v="35"/>
    <x v="1174"/>
    <s v="Defects"/>
    <x v="1183"/>
    <x v="466"/>
    <s v="C000"/>
    <x v="2"/>
    <s v="cause (unknown / unlisted)"/>
    <s v="add note."/>
    <x v="0"/>
    <x v="0"/>
    <m/>
    <m/>
    <m/>
    <m/>
    <n v="70"/>
    <x v="0"/>
    <m/>
    <m/>
  </r>
  <r>
    <x v="35"/>
    <x v="1175"/>
    <s v="Defects"/>
    <x v="1184"/>
    <x v="2405"/>
    <s v="B372"/>
    <x v="160"/>
    <s v="damaged / missing"/>
    <s v="deterioration."/>
    <x v="0"/>
    <x v="0"/>
    <m/>
    <m/>
    <m/>
    <m/>
    <n v="1"/>
    <x v="0"/>
    <m/>
    <m/>
  </r>
  <r>
    <x v="35"/>
    <x v="1175"/>
    <s v="Defects"/>
    <x v="1184"/>
    <x v="2406"/>
    <s v="B371"/>
    <x v="160"/>
    <s v="damaged / missing"/>
    <s v="third party impact."/>
    <x v="0"/>
    <x v="0"/>
    <m/>
    <m/>
    <m/>
    <m/>
    <n v="1"/>
    <x v="0"/>
    <m/>
    <m/>
  </r>
  <r>
    <x v="35"/>
    <x v="1175"/>
    <s v="Defects"/>
    <x v="1184"/>
    <x v="2407"/>
    <s v="B373"/>
    <x v="160"/>
    <s v="damaged / missing"/>
    <s v="vandalism."/>
    <x v="0"/>
    <x v="0"/>
    <m/>
    <m/>
    <m/>
    <m/>
    <n v="1"/>
    <x v="0"/>
    <m/>
    <m/>
  </r>
  <r>
    <x v="35"/>
    <x v="1175"/>
    <s v="Defects"/>
    <x v="1184"/>
    <x v="466"/>
    <s v="C000"/>
    <x v="2"/>
    <s v="cause (unknown / unlisted)"/>
    <s v="add note."/>
    <x v="0"/>
    <x v="0"/>
    <m/>
    <m/>
    <m/>
    <m/>
    <n v="71"/>
    <x v="0"/>
    <m/>
    <m/>
  </r>
  <r>
    <x v="36"/>
    <x v="1176"/>
    <s v="Defects"/>
    <x v="1185"/>
    <x v="2408"/>
    <s v="B338"/>
    <x v="161"/>
    <s v="damaged / inoperable"/>
    <s v="CT damaged."/>
    <x v="0"/>
    <x v="0"/>
    <m/>
    <m/>
    <m/>
    <m/>
    <n v="1"/>
    <x v="0"/>
    <m/>
    <m/>
  </r>
  <r>
    <x v="36"/>
    <x v="1176"/>
    <s v="Defects"/>
    <x v="1185"/>
    <x v="2409"/>
    <s v="B339"/>
    <x v="161"/>
    <s v="damaged / inoperable"/>
    <s v="housing damaged."/>
    <x v="0"/>
    <x v="0"/>
    <m/>
    <m/>
    <m/>
    <m/>
    <n v="1"/>
    <x v="0"/>
    <m/>
    <m/>
  </r>
  <r>
    <x v="36"/>
    <x v="1176"/>
    <s v="Defects"/>
    <x v="1185"/>
    <x v="2410"/>
    <s v="B335"/>
    <x v="161"/>
    <s v="damaged / inoperable"/>
    <s v="loose mounting."/>
    <x v="0"/>
    <x v="0"/>
    <m/>
    <m/>
    <m/>
    <m/>
    <n v="1"/>
    <x v="0"/>
    <m/>
    <m/>
  </r>
  <r>
    <x v="36"/>
    <x v="1176"/>
    <s v="Defects"/>
    <x v="1185"/>
    <x v="2411"/>
    <s v="B334"/>
    <x v="161"/>
    <s v="damaged / inoperable"/>
    <s v="non compliant installation."/>
    <x v="0"/>
    <x v="0"/>
    <m/>
    <m/>
    <m/>
    <m/>
    <n v="1"/>
    <x v="0"/>
    <m/>
    <m/>
  </r>
  <r>
    <x v="36"/>
    <x v="1176"/>
    <s v="Defects"/>
    <x v="1185"/>
    <x v="2412"/>
    <s v="B336"/>
    <x v="161"/>
    <s v="damaged / inoperable"/>
    <s v="relay malfunction."/>
    <x v="0"/>
    <x v="0"/>
    <m/>
    <m/>
    <m/>
    <m/>
    <n v="1"/>
    <x v="0"/>
    <m/>
    <m/>
  </r>
  <r>
    <x v="36"/>
    <x v="1176"/>
    <s v="Defects"/>
    <x v="1185"/>
    <x v="2413"/>
    <s v="B337"/>
    <x v="161"/>
    <s v="damaged / inoperable"/>
    <s v="wiring damaged."/>
    <x v="0"/>
    <x v="0"/>
    <m/>
    <m/>
    <m/>
    <m/>
    <n v="1"/>
    <x v="0"/>
    <m/>
    <m/>
  </r>
  <r>
    <x v="36"/>
    <x v="1176"/>
    <s v="Defects"/>
    <x v="1185"/>
    <x v="466"/>
    <s v="C000"/>
    <x v="2"/>
    <s v="cause (unknown / unlisted)"/>
    <s v="add note."/>
    <x v="0"/>
    <x v="0"/>
    <m/>
    <m/>
    <m/>
    <m/>
    <n v="72"/>
    <x v="0"/>
    <m/>
    <m/>
  </r>
  <r>
    <x v="35"/>
    <x v="1177"/>
    <s v="Defects"/>
    <x v="1186"/>
    <x v="2414"/>
    <s v="B890"/>
    <x v="156"/>
    <s v="High resistance (MEN)"/>
    <s v="Single earthing system"/>
    <x v="0"/>
    <x v="0"/>
    <m/>
    <m/>
    <m/>
    <m/>
    <n v="1"/>
    <x v="0"/>
    <m/>
    <m/>
  </r>
  <r>
    <x v="14"/>
    <x v="1178"/>
    <s v="Defects"/>
    <x v="1187"/>
    <x v="1885"/>
    <m/>
    <x v="0"/>
    <m/>
    <m/>
    <x v="0"/>
    <x v="0"/>
    <m/>
    <m/>
    <m/>
    <m/>
    <n v="2"/>
    <x v="0"/>
    <m/>
    <m/>
  </r>
  <r>
    <x v="14"/>
    <x v="1179"/>
    <s v="Defects"/>
    <x v="1188"/>
    <x v="2387"/>
    <m/>
    <x v="0"/>
    <m/>
    <m/>
    <x v="0"/>
    <x v="0"/>
    <m/>
    <m/>
    <m/>
    <m/>
    <n v="5"/>
    <x v="0"/>
    <m/>
    <m/>
  </r>
  <r>
    <x v="36"/>
    <x v="1180"/>
    <s v="Defects"/>
    <x v="1189"/>
    <x v="2415"/>
    <s v="B290"/>
    <x v="162"/>
    <s v="broken / damaged"/>
    <s v="corrosion / deterioration."/>
    <x v="0"/>
    <x v="0"/>
    <m/>
    <m/>
    <m/>
    <m/>
    <n v="1"/>
    <x v="0"/>
    <m/>
    <m/>
  </r>
  <r>
    <x v="36"/>
    <x v="1180"/>
    <s v="Defects"/>
    <x v="1189"/>
    <x v="466"/>
    <s v="C000"/>
    <x v="2"/>
    <s v="cause (unknown / unlisted)"/>
    <s v="add note."/>
    <x v="0"/>
    <x v="0"/>
    <m/>
    <m/>
    <m/>
    <m/>
    <n v="73"/>
    <x v="0"/>
    <m/>
    <m/>
  </r>
  <r>
    <x v="14"/>
    <x v="1181"/>
    <s v="Defects"/>
    <x v="1190"/>
    <x v="2416"/>
    <m/>
    <x v="0"/>
    <m/>
    <m/>
    <x v="0"/>
    <x v="0"/>
    <m/>
    <m/>
    <m/>
    <m/>
    <n v="1"/>
    <x v="0"/>
    <m/>
    <m/>
  </r>
  <r>
    <x v="14"/>
    <x v="1182"/>
    <s v="Defects"/>
    <x v="1191"/>
    <x v="2387"/>
    <m/>
    <x v="0"/>
    <m/>
    <m/>
    <x v="0"/>
    <x v="0"/>
    <m/>
    <m/>
    <m/>
    <m/>
    <n v="6"/>
    <x v="0"/>
    <m/>
    <m/>
  </r>
  <r>
    <x v="14"/>
    <x v="1183"/>
    <s v="Defects"/>
    <x v="1192"/>
    <x v="2387"/>
    <m/>
    <x v="0"/>
    <m/>
    <m/>
    <x v="0"/>
    <x v="0"/>
    <m/>
    <m/>
    <m/>
    <m/>
    <n v="7"/>
    <x v="0"/>
    <m/>
    <m/>
  </r>
  <r>
    <x v="12"/>
    <x v="1184"/>
    <s v="Defects"/>
    <x v="1193"/>
    <x v="1273"/>
    <m/>
    <x v="0"/>
    <m/>
    <m/>
    <x v="0"/>
    <x v="0"/>
    <m/>
    <m/>
    <m/>
    <m/>
    <n v="31"/>
    <x v="0"/>
    <m/>
    <m/>
  </r>
  <r>
    <x v="35"/>
    <x v="1185"/>
    <s v="Defects"/>
    <x v="1194"/>
    <x v="2417"/>
    <s v="B891"/>
    <x v="151"/>
    <s v="High resistance (MEN)"/>
    <s v="Combined earthing system"/>
    <x v="0"/>
    <x v="0"/>
    <m/>
    <m/>
    <m/>
    <m/>
    <n v="1"/>
    <x v="0"/>
    <m/>
    <m/>
  </r>
  <r>
    <x v="12"/>
    <x v="1186"/>
    <s v="Defects"/>
    <x v="1195"/>
    <x v="2418"/>
    <m/>
    <x v="0"/>
    <m/>
    <m/>
    <x v="0"/>
    <x v="0"/>
    <m/>
    <m/>
    <m/>
    <m/>
    <n v="1"/>
    <x v="0"/>
    <m/>
    <m/>
  </r>
  <r>
    <x v="31"/>
    <x v="1186"/>
    <s v="Defects"/>
    <x v="1196"/>
    <x v="2419"/>
    <s v="B494"/>
    <x v="163"/>
    <s v="broken / damaged"/>
    <s v="deterioration."/>
    <x v="0"/>
    <x v="0"/>
    <m/>
    <m/>
    <m/>
    <m/>
    <n v="1"/>
    <x v="0"/>
    <m/>
    <m/>
  </r>
  <r>
    <x v="31"/>
    <x v="1186"/>
    <s v="Defects"/>
    <x v="1196"/>
    <x v="2420"/>
    <s v="B495"/>
    <x v="163"/>
    <s v="broken / damaged"/>
    <s v="vandalism / impact."/>
    <x v="0"/>
    <x v="0"/>
    <m/>
    <m/>
    <m/>
    <m/>
    <n v="1"/>
    <x v="0"/>
    <m/>
    <m/>
  </r>
  <r>
    <x v="31"/>
    <x v="1186"/>
    <s v="Defects"/>
    <x v="1196"/>
    <x v="2421"/>
    <s v="B496"/>
    <x v="163"/>
    <s v="broken / damaged"/>
    <s v="vegetation."/>
    <x v="0"/>
    <x v="0"/>
    <m/>
    <m/>
    <m/>
    <m/>
    <n v="1"/>
    <x v="0"/>
    <m/>
    <m/>
  </r>
  <r>
    <x v="31"/>
    <x v="1186"/>
    <s v="Defects"/>
    <x v="1196"/>
    <x v="466"/>
    <s v="C000"/>
    <x v="2"/>
    <s v="cause (unknown / unlisted)"/>
    <s v="add note."/>
    <x v="0"/>
    <x v="0"/>
    <m/>
    <m/>
    <m/>
    <m/>
    <n v="74"/>
    <x v="0"/>
    <m/>
    <m/>
  </r>
  <r>
    <x v="31"/>
    <x v="1187"/>
    <s v="Defects"/>
    <x v="1197"/>
    <x v="2422"/>
    <s v="B287"/>
    <x v="164"/>
    <s v="broken / damaged"/>
    <s v="deterioration."/>
    <x v="0"/>
    <x v="0"/>
    <m/>
    <m/>
    <m/>
    <m/>
    <n v="1"/>
    <x v="0"/>
    <m/>
    <m/>
  </r>
  <r>
    <x v="31"/>
    <x v="1187"/>
    <s v="Defects"/>
    <x v="1197"/>
    <x v="2423"/>
    <s v="B288"/>
    <x v="164"/>
    <s v="missing"/>
    <s v="not installed where reqd."/>
    <x v="0"/>
    <x v="0"/>
    <m/>
    <m/>
    <m/>
    <m/>
    <n v="1"/>
    <x v="0"/>
    <m/>
    <m/>
  </r>
  <r>
    <x v="31"/>
    <x v="1187"/>
    <s v="Defects"/>
    <x v="1197"/>
    <x v="2424"/>
    <s v="B285"/>
    <x v="165"/>
    <s v="broken / damaged"/>
    <s v="deterioration."/>
    <x v="0"/>
    <x v="0"/>
    <m/>
    <m/>
    <m/>
    <m/>
    <n v="1"/>
    <x v="0"/>
    <m/>
    <m/>
  </r>
  <r>
    <x v="31"/>
    <x v="1187"/>
    <s v="Defects"/>
    <x v="1197"/>
    <x v="2425"/>
    <s v="B286"/>
    <x v="165"/>
    <s v="missing"/>
    <s v="not installed where reqd."/>
    <x v="0"/>
    <x v="0"/>
    <m/>
    <m/>
    <m/>
    <m/>
    <n v="1"/>
    <x v="0"/>
    <m/>
    <m/>
  </r>
  <r>
    <x v="31"/>
    <x v="1187"/>
    <s v="Defects"/>
    <x v="1197"/>
    <x v="466"/>
    <s v="C000"/>
    <x v="2"/>
    <s v="cause (unknown / unlisted)"/>
    <s v="add note."/>
    <x v="0"/>
    <x v="0"/>
    <m/>
    <m/>
    <m/>
    <m/>
    <n v="75"/>
    <x v="0"/>
    <m/>
    <m/>
  </r>
  <r>
    <x v="12"/>
    <x v="1188"/>
    <s v="Defects"/>
    <x v="1198"/>
    <x v="1273"/>
    <m/>
    <x v="0"/>
    <m/>
    <m/>
    <x v="0"/>
    <x v="0"/>
    <m/>
    <m/>
    <m/>
    <m/>
    <n v="32"/>
    <x v="0"/>
    <m/>
    <m/>
  </r>
  <r>
    <x v="11"/>
    <x v="1189"/>
    <s v="Defects"/>
    <x v="1199"/>
    <x v="1460"/>
    <m/>
    <x v="0"/>
    <m/>
    <m/>
    <x v="0"/>
    <x v="0"/>
    <m/>
    <m/>
    <m/>
    <m/>
    <n v="2"/>
    <x v="0"/>
    <m/>
    <m/>
  </r>
  <r>
    <x v="11"/>
    <x v="1190"/>
    <s v="Defects"/>
    <x v="1200"/>
    <x v="2426"/>
    <m/>
    <x v="0"/>
    <m/>
    <m/>
    <x v="0"/>
    <x v="0"/>
    <m/>
    <m/>
    <m/>
    <m/>
    <n v="1"/>
    <x v="0"/>
    <m/>
    <m/>
  </r>
  <r>
    <x v="11"/>
    <x v="1191"/>
    <s v="Defects"/>
    <x v="1201"/>
    <x v="2426"/>
    <m/>
    <x v="0"/>
    <m/>
    <m/>
    <x v="0"/>
    <x v="0"/>
    <m/>
    <m/>
    <m/>
    <m/>
    <n v="2"/>
    <x v="0"/>
    <m/>
    <m/>
  </r>
  <r>
    <x v="11"/>
    <x v="1192"/>
    <s v="Defects"/>
    <x v="1202"/>
    <x v="2426"/>
    <m/>
    <x v="0"/>
    <m/>
    <m/>
    <x v="0"/>
    <x v="0"/>
    <m/>
    <m/>
    <m/>
    <m/>
    <n v="3"/>
    <x v="0"/>
    <m/>
    <m/>
  </r>
  <r>
    <x v="11"/>
    <x v="1193"/>
    <s v="Defects"/>
    <x v="1203"/>
    <x v="2426"/>
    <m/>
    <x v="0"/>
    <m/>
    <m/>
    <x v="0"/>
    <x v="0"/>
    <m/>
    <m/>
    <m/>
    <m/>
    <n v="4"/>
    <x v="0"/>
    <m/>
    <m/>
  </r>
  <r>
    <x v="11"/>
    <x v="1194"/>
    <s v="Defects"/>
    <x v="1204"/>
    <x v="2426"/>
    <m/>
    <x v="0"/>
    <m/>
    <m/>
    <x v="0"/>
    <x v="0"/>
    <m/>
    <m/>
    <m/>
    <m/>
    <n v="5"/>
    <x v="0"/>
    <m/>
    <m/>
  </r>
  <r>
    <x v="11"/>
    <x v="1195"/>
    <s v="Defects"/>
    <x v="1205"/>
    <x v="2426"/>
    <m/>
    <x v="0"/>
    <m/>
    <m/>
    <x v="0"/>
    <x v="0"/>
    <m/>
    <m/>
    <m/>
    <m/>
    <n v="6"/>
    <x v="0"/>
    <m/>
    <m/>
  </r>
  <r>
    <x v="11"/>
    <x v="1196"/>
    <s v="Defects"/>
    <x v="1206"/>
    <x v="2427"/>
    <m/>
    <x v="0"/>
    <m/>
    <m/>
    <x v="0"/>
    <x v="0"/>
    <m/>
    <m/>
    <m/>
    <m/>
    <n v="1"/>
    <x v="0"/>
    <m/>
    <m/>
  </r>
  <r>
    <x v="11"/>
    <x v="1197"/>
    <s v="Defects"/>
    <x v="1207"/>
    <x v="2428"/>
    <m/>
    <x v="0"/>
    <m/>
    <m/>
    <x v="0"/>
    <x v="0"/>
    <m/>
    <m/>
    <m/>
    <m/>
    <n v="1"/>
    <x v="0"/>
    <m/>
    <m/>
  </r>
  <r>
    <x v="11"/>
    <x v="1198"/>
    <s v="Defects"/>
    <x v="1208"/>
    <x v="2428"/>
    <m/>
    <x v="0"/>
    <m/>
    <m/>
    <x v="0"/>
    <x v="0"/>
    <m/>
    <m/>
    <m/>
    <m/>
    <n v="2"/>
    <x v="0"/>
    <m/>
    <m/>
  </r>
  <r>
    <x v="11"/>
    <x v="1199"/>
    <s v="Defects"/>
    <x v="1209"/>
    <x v="2428"/>
    <m/>
    <x v="0"/>
    <m/>
    <m/>
    <x v="0"/>
    <x v="0"/>
    <m/>
    <m/>
    <m/>
    <m/>
    <n v="3"/>
    <x v="0"/>
    <m/>
    <m/>
  </r>
  <r>
    <x v="11"/>
    <x v="1200"/>
    <s v="Defects"/>
    <x v="1210"/>
    <x v="2429"/>
    <m/>
    <x v="0"/>
    <m/>
    <m/>
    <x v="0"/>
    <x v="0"/>
    <m/>
    <m/>
    <m/>
    <m/>
    <n v="1"/>
    <x v="0"/>
    <m/>
    <m/>
  </r>
  <r>
    <x v="12"/>
    <x v="1201"/>
    <s v="Defects"/>
    <x v="1211"/>
    <x v="1461"/>
    <m/>
    <x v="0"/>
    <m/>
    <m/>
    <x v="0"/>
    <x v="0"/>
    <m/>
    <m/>
    <m/>
    <m/>
    <n v="2"/>
    <x v="0"/>
    <m/>
    <m/>
  </r>
  <r>
    <x v="31"/>
    <x v="1201"/>
    <s v="Defects"/>
    <x v="1212"/>
    <x v="1929"/>
    <s v="B562"/>
    <x v="88"/>
    <s v="obstructed"/>
    <s v="fences / garden changes."/>
    <x v="0"/>
    <x v="0"/>
    <m/>
    <m/>
    <m/>
    <m/>
    <n v="2"/>
    <x v="0"/>
    <m/>
    <m/>
  </r>
  <r>
    <x v="31"/>
    <x v="1201"/>
    <s v="Defects"/>
    <x v="1212"/>
    <x v="2430"/>
    <s v="B503"/>
    <x v="166"/>
    <s v="missing"/>
    <s v="not installed where reqd."/>
    <x v="0"/>
    <x v="0"/>
    <m/>
    <m/>
    <m/>
    <m/>
    <n v="1"/>
    <x v="0"/>
    <m/>
    <m/>
  </r>
  <r>
    <x v="31"/>
    <x v="1201"/>
    <s v="Defects"/>
    <x v="1212"/>
    <x v="2431"/>
    <s v="B504"/>
    <x v="166"/>
    <s v="missing"/>
    <s v="vandalism."/>
    <x v="0"/>
    <x v="0"/>
    <m/>
    <m/>
    <m/>
    <m/>
    <n v="1"/>
    <x v="0"/>
    <m/>
    <m/>
  </r>
  <r>
    <x v="31"/>
    <x v="1201"/>
    <s v="Defects"/>
    <x v="1212"/>
    <x v="466"/>
    <s v="C000"/>
    <x v="2"/>
    <s v="cause (unknown / unlisted)"/>
    <s v="add note."/>
    <x v="0"/>
    <x v="0"/>
    <m/>
    <m/>
    <m/>
    <m/>
    <n v="76"/>
    <x v="0"/>
    <m/>
    <m/>
  </r>
  <r>
    <x v="12"/>
    <x v="1202"/>
    <s v="Defects"/>
    <x v="1213"/>
    <x v="2432"/>
    <m/>
    <x v="0"/>
    <m/>
    <m/>
    <x v="0"/>
    <x v="0"/>
    <m/>
    <m/>
    <m/>
    <m/>
    <n v="1"/>
    <x v="0"/>
    <m/>
    <m/>
  </r>
  <r>
    <x v="31"/>
    <x v="1202"/>
    <s v="Defects"/>
    <x v="1214"/>
    <x v="2433"/>
    <s v="B501"/>
    <x v="166"/>
    <s v="broken / damaged"/>
    <s v="deterioration."/>
    <x v="0"/>
    <x v="0"/>
    <m/>
    <m/>
    <m/>
    <m/>
    <n v="1"/>
    <x v="0"/>
    <m/>
    <m/>
  </r>
  <r>
    <x v="31"/>
    <x v="1202"/>
    <s v="Defects"/>
    <x v="1214"/>
    <x v="2434"/>
    <s v="B502"/>
    <x v="166"/>
    <s v="broken / damaged"/>
    <s v="vandalism."/>
    <x v="0"/>
    <x v="0"/>
    <m/>
    <m/>
    <m/>
    <m/>
    <n v="1"/>
    <x v="0"/>
    <m/>
    <m/>
  </r>
  <r>
    <x v="31"/>
    <x v="1202"/>
    <s v="Defects"/>
    <x v="1214"/>
    <x v="2435"/>
    <s v="B505"/>
    <x v="166"/>
    <s v="damaged"/>
    <s v="bushfire."/>
    <x v="0"/>
    <x v="0"/>
    <m/>
    <m/>
    <m/>
    <m/>
    <n v="1"/>
    <x v="0"/>
    <m/>
    <m/>
  </r>
  <r>
    <x v="31"/>
    <x v="1202"/>
    <s v="Defects"/>
    <x v="1214"/>
    <x v="466"/>
    <s v="C000"/>
    <x v="2"/>
    <s v="cause (unknown / unlisted)"/>
    <s v="add note."/>
    <x v="0"/>
    <x v="0"/>
    <m/>
    <m/>
    <m/>
    <m/>
    <n v="77"/>
    <x v="0"/>
    <m/>
    <m/>
  </r>
  <r>
    <x v="37"/>
    <x v="1203"/>
    <s v="Defects"/>
    <x v="1215"/>
    <x v="1452"/>
    <m/>
    <x v="0"/>
    <m/>
    <m/>
    <x v="0"/>
    <x v="0"/>
    <m/>
    <m/>
    <m/>
    <m/>
    <n v="4"/>
    <x v="0"/>
    <m/>
    <m/>
  </r>
  <r>
    <x v="37"/>
    <x v="1203"/>
    <s v="Defects"/>
    <x v="1215"/>
    <x v="1459"/>
    <m/>
    <x v="0"/>
    <m/>
    <m/>
    <x v="0"/>
    <x v="0"/>
    <m/>
    <m/>
    <m/>
    <m/>
    <n v="4"/>
    <x v="0"/>
    <m/>
    <m/>
  </r>
  <r>
    <x v="37"/>
    <x v="1204"/>
    <s v="Defects"/>
    <x v="1216"/>
    <x v="2436"/>
    <m/>
    <x v="0"/>
    <m/>
    <m/>
    <x v="0"/>
    <x v="0"/>
    <m/>
    <m/>
    <m/>
    <m/>
    <n v="1"/>
    <x v="0"/>
    <m/>
    <m/>
  </r>
  <r>
    <x v="37"/>
    <x v="1205"/>
    <s v="Defects"/>
    <x v="1217"/>
    <x v="1460"/>
    <m/>
    <x v="0"/>
    <m/>
    <m/>
    <x v="0"/>
    <x v="0"/>
    <m/>
    <m/>
    <m/>
    <m/>
    <n v="3"/>
    <x v="0"/>
    <m/>
    <m/>
  </r>
  <r>
    <x v="37"/>
    <x v="1206"/>
    <s v="Defects"/>
    <x v="1218"/>
    <x v="2437"/>
    <m/>
    <x v="0"/>
    <m/>
    <m/>
    <x v="0"/>
    <x v="0"/>
    <m/>
    <m/>
    <m/>
    <m/>
    <n v="1"/>
    <x v="0"/>
    <m/>
    <m/>
  </r>
  <r>
    <x v="37"/>
    <x v="1207"/>
    <s v="Defects"/>
    <x v="1219"/>
    <x v="1452"/>
    <m/>
    <x v="0"/>
    <m/>
    <m/>
    <x v="0"/>
    <x v="0"/>
    <m/>
    <m/>
    <m/>
    <m/>
    <n v="5"/>
    <x v="0"/>
    <m/>
    <m/>
  </r>
  <r>
    <x v="37"/>
    <x v="1207"/>
    <s v="Defects"/>
    <x v="1219"/>
    <x v="1459"/>
    <m/>
    <x v="0"/>
    <m/>
    <m/>
    <x v="0"/>
    <x v="0"/>
    <m/>
    <m/>
    <m/>
    <m/>
    <n v="5"/>
    <x v="0"/>
    <m/>
    <m/>
  </r>
  <r>
    <x v="37"/>
    <x v="1208"/>
    <s v="Defects"/>
    <x v="1220"/>
    <x v="2437"/>
    <m/>
    <x v="0"/>
    <m/>
    <m/>
    <x v="0"/>
    <x v="0"/>
    <m/>
    <m/>
    <m/>
    <m/>
    <n v="2"/>
    <x v="0"/>
    <m/>
    <m/>
  </r>
  <r>
    <x v="37"/>
    <x v="1208"/>
    <s v="Defects"/>
    <x v="1220"/>
    <x v="1596"/>
    <m/>
    <x v="0"/>
    <m/>
    <m/>
    <x v="0"/>
    <x v="0"/>
    <m/>
    <m/>
    <m/>
    <m/>
    <n v="3"/>
    <x v="0"/>
    <m/>
    <m/>
  </r>
  <r>
    <x v="37"/>
    <x v="1209"/>
    <s v="Defects"/>
    <x v="1221"/>
    <x v="2437"/>
    <m/>
    <x v="0"/>
    <m/>
    <m/>
    <x v="0"/>
    <x v="0"/>
    <m/>
    <m/>
    <m/>
    <m/>
    <n v="3"/>
    <x v="0"/>
    <m/>
    <m/>
  </r>
  <r>
    <x v="37"/>
    <x v="1210"/>
    <s v="Defects"/>
    <x v="1222"/>
    <x v="2437"/>
    <m/>
    <x v="0"/>
    <m/>
    <m/>
    <x v="0"/>
    <x v="0"/>
    <m/>
    <m/>
    <m/>
    <m/>
    <n v="4"/>
    <x v="0"/>
    <m/>
    <m/>
  </r>
  <r>
    <x v="37"/>
    <x v="1211"/>
    <s v="Defects"/>
    <x v="1223"/>
    <x v="2437"/>
    <m/>
    <x v="0"/>
    <m/>
    <m/>
    <x v="0"/>
    <x v="0"/>
    <m/>
    <m/>
    <m/>
    <m/>
    <n v="5"/>
    <x v="0"/>
    <m/>
    <m/>
  </r>
  <r>
    <x v="37"/>
    <x v="1212"/>
    <s v="Defects"/>
    <x v="1224"/>
    <x v="2437"/>
    <m/>
    <x v="0"/>
    <m/>
    <m/>
    <x v="0"/>
    <x v="0"/>
    <m/>
    <m/>
    <m/>
    <m/>
    <n v="6"/>
    <x v="0"/>
    <m/>
    <m/>
  </r>
  <r>
    <x v="37"/>
    <x v="1213"/>
    <s v="Defects"/>
    <x v="1225"/>
    <x v="2437"/>
    <m/>
    <x v="0"/>
    <m/>
    <m/>
    <x v="0"/>
    <x v="0"/>
    <m/>
    <m/>
    <m/>
    <m/>
    <n v="7"/>
    <x v="0"/>
    <m/>
    <m/>
  </r>
  <r>
    <x v="37"/>
    <x v="1214"/>
    <s v="Defects"/>
    <x v="1226"/>
    <x v="2437"/>
    <m/>
    <x v="0"/>
    <m/>
    <m/>
    <x v="0"/>
    <x v="0"/>
    <m/>
    <m/>
    <m/>
    <m/>
    <n v="8"/>
    <x v="0"/>
    <m/>
    <m/>
  </r>
  <r>
    <x v="37"/>
    <x v="1215"/>
    <s v="Defects"/>
    <x v="1227"/>
    <x v="2437"/>
    <m/>
    <x v="0"/>
    <m/>
    <m/>
    <x v="0"/>
    <x v="0"/>
    <m/>
    <m/>
    <m/>
    <m/>
    <n v="9"/>
    <x v="0"/>
    <m/>
    <m/>
  </r>
  <r>
    <x v="37"/>
    <x v="1215"/>
    <s v="Defects"/>
    <x v="1227"/>
    <x v="1596"/>
    <m/>
    <x v="0"/>
    <m/>
    <m/>
    <x v="0"/>
    <x v="0"/>
    <m/>
    <m/>
    <m/>
    <m/>
    <n v="4"/>
    <x v="0"/>
    <m/>
    <m/>
  </r>
  <r>
    <x v="37"/>
    <x v="1216"/>
    <s v="Defects"/>
    <x v="1228"/>
    <x v="2437"/>
    <m/>
    <x v="0"/>
    <m/>
    <m/>
    <x v="0"/>
    <x v="0"/>
    <m/>
    <m/>
    <m/>
    <m/>
    <n v="10"/>
    <x v="0"/>
    <m/>
    <m/>
  </r>
  <r>
    <x v="38"/>
    <x v="1217"/>
    <s v="Defects"/>
    <x v="1229"/>
    <x v="1273"/>
    <m/>
    <x v="0"/>
    <m/>
    <m/>
    <x v="0"/>
    <x v="0"/>
    <m/>
    <m/>
    <m/>
    <m/>
    <n v="33"/>
    <x v="0"/>
    <m/>
    <m/>
  </r>
  <r>
    <x v="38"/>
    <x v="1218"/>
    <s v="Defects"/>
    <x v="1230"/>
    <x v="1273"/>
    <m/>
    <x v="0"/>
    <m/>
    <m/>
    <x v="0"/>
    <x v="0"/>
    <m/>
    <m/>
    <m/>
    <m/>
    <n v="34"/>
    <x v="0"/>
    <m/>
    <m/>
  </r>
  <r>
    <x v="38"/>
    <x v="1219"/>
    <s v="Defects"/>
    <x v="1231"/>
    <x v="1273"/>
    <m/>
    <x v="0"/>
    <m/>
    <m/>
    <x v="0"/>
    <x v="0"/>
    <m/>
    <m/>
    <m/>
    <m/>
    <n v="35"/>
    <x v="0"/>
    <m/>
    <m/>
  </r>
  <r>
    <x v="31"/>
    <x v="1220"/>
    <s v="Defects"/>
    <x v="1232"/>
    <x v="1925"/>
    <s v="B557"/>
    <x v="88"/>
    <s v="not available / denied"/>
    <s v="customer refusal."/>
    <x v="0"/>
    <x v="0"/>
    <m/>
    <m/>
    <m/>
    <m/>
    <n v="2"/>
    <x v="0"/>
    <m/>
    <m/>
  </r>
  <r>
    <x v="31"/>
    <x v="1220"/>
    <s v="Defects"/>
    <x v="1232"/>
    <x v="1926"/>
    <s v="B556"/>
    <x v="88"/>
    <s v="not available / denied"/>
    <s v="seasonal crops."/>
    <x v="0"/>
    <x v="0"/>
    <m/>
    <m/>
    <m/>
    <m/>
    <n v="2"/>
    <x v="0"/>
    <m/>
    <m/>
  </r>
  <r>
    <x v="31"/>
    <x v="1220"/>
    <s v="Defects"/>
    <x v="1232"/>
    <x v="1927"/>
    <s v="B561"/>
    <x v="88"/>
    <s v="obstructed"/>
    <s v="building / structure."/>
    <x v="0"/>
    <x v="0"/>
    <m/>
    <m/>
    <m/>
    <m/>
    <n v="2"/>
    <x v="0"/>
    <m/>
    <m/>
  </r>
  <r>
    <x v="31"/>
    <x v="1220"/>
    <s v="Defects"/>
    <x v="1232"/>
    <x v="1928"/>
    <s v="B558"/>
    <x v="88"/>
    <s v="obstructed"/>
    <s v="crop netting."/>
    <x v="0"/>
    <x v="0"/>
    <m/>
    <m/>
    <m/>
    <m/>
    <n v="2"/>
    <x v="0"/>
    <m/>
    <m/>
  </r>
  <r>
    <x v="31"/>
    <x v="1220"/>
    <s v="Defects"/>
    <x v="1232"/>
    <x v="1929"/>
    <s v="B562"/>
    <x v="88"/>
    <s v="obstructed"/>
    <s v="fences / garden changes."/>
    <x v="0"/>
    <x v="0"/>
    <m/>
    <m/>
    <m/>
    <m/>
    <n v="3"/>
    <x v="0"/>
    <m/>
    <m/>
  </r>
  <r>
    <x v="31"/>
    <x v="1220"/>
    <s v="Defects"/>
    <x v="1232"/>
    <x v="1930"/>
    <s v="B559"/>
    <x v="88"/>
    <s v="obstructed"/>
    <s v="vegetation."/>
    <x v="0"/>
    <x v="0"/>
    <m/>
    <m/>
    <m/>
    <m/>
    <n v="2"/>
    <x v="0"/>
    <m/>
    <m/>
  </r>
  <r>
    <x v="31"/>
    <x v="1220"/>
    <s v="Defects"/>
    <x v="1232"/>
    <x v="1931"/>
    <s v="B560"/>
    <x v="88"/>
    <s v="obstructed"/>
    <s v="wind / storm debris (non veg)."/>
    <x v="0"/>
    <x v="0"/>
    <m/>
    <m/>
    <m/>
    <m/>
    <n v="2"/>
    <x v="0"/>
    <m/>
    <m/>
  </r>
  <r>
    <x v="31"/>
    <x v="1220"/>
    <s v="Defects"/>
    <x v="1232"/>
    <x v="1365"/>
    <s v="B707"/>
    <x v="4"/>
    <s v="obstructed"/>
    <s v="concrete around pole."/>
    <x v="0"/>
    <x v="0"/>
    <m/>
    <m/>
    <m/>
    <m/>
    <n v="2"/>
    <x v="0"/>
    <m/>
    <m/>
  </r>
  <r>
    <x v="31"/>
    <x v="1220"/>
    <s v="Defects"/>
    <x v="1232"/>
    <x v="1933"/>
    <s v="C014"/>
    <x v="89"/>
    <s v="inoperable"/>
    <s v="blocked."/>
    <x v="0"/>
    <x v="0"/>
    <m/>
    <m/>
    <m/>
    <m/>
    <n v="3"/>
    <x v="0"/>
    <m/>
    <m/>
  </r>
  <r>
    <x v="31"/>
    <x v="1220"/>
    <s v="Defects"/>
    <x v="1232"/>
    <x v="1934"/>
    <s v="C015"/>
    <x v="89"/>
    <s v="inoperable"/>
    <s v="damaged / deteriorated."/>
    <x v="0"/>
    <x v="0"/>
    <m/>
    <m/>
    <m/>
    <m/>
    <n v="3"/>
    <x v="0"/>
    <m/>
    <m/>
  </r>
  <r>
    <x v="31"/>
    <x v="1220"/>
    <s v="Defects"/>
    <x v="1232"/>
    <x v="1935"/>
    <s v="C013"/>
    <x v="89"/>
    <s v="inoperable"/>
    <s v="insufficient capacity."/>
    <x v="0"/>
    <x v="0"/>
    <m/>
    <m/>
    <m/>
    <m/>
    <n v="3"/>
    <x v="0"/>
    <m/>
    <m/>
  </r>
  <r>
    <x v="31"/>
    <x v="1220"/>
    <s v="Defects"/>
    <x v="1232"/>
    <x v="2438"/>
    <s v="C462"/>
    <x v="167"/>
    <s v="obstructed"/>
    <s v="flood / wet conditions."/>
    <x v="0"/>
    <x v="0"/>
    <m/>
    <m/>
    <m/>
    <m/>
    <n v="1"/>
    <x v="0"/>
    <m/>
    <m/>
  </r>
  <r>
    <x v="31"/>
    <x v="1220"/>
    <s v="Defects"/>
    <x v="1232"/>
    <x v="2439"/>
    <s v="C458"/>
    <x v="167"/>
    <s v="obstructed"/>
    <s v="illegal dumping or construction."/>
    <x v="0"/>
    <x v="0"/>
    <m/>
    <m/>
    <m/>
    <m/>
    <n v="1"/>
    <x v="0"/>
    <m/>
    <m/>
  </r>
  <r>
    <x v="31"/>
    <x v="1220"/>
    <s v="Defects"/>
    <x v="1232"/>
    <x v="2440"/>
    <s v="C459"/>
    <x v="167"/>
    <s v="obstructed"/>
    <s v="landslide / erosion."/>
    <x v="0"/>
    <x v="0"/>
    <m/>
    <m/>
    <m/>
    <m/>
    <n v="1"/>
    <x v="0"/>
    <m/>
    <m/>
  </r>
  <r>
    <x v="31"/>
    <x v="1220"/>
    <s v="Defects"/>
    <x v="1232"/>
    <x v="2441"/>
    <s v="C460"/>
    <x v="167"/>
    <s v="obstructed"/>
    <s v="vegetation."/>
    <x v="0"/>
    <x v="0"/>
    <m/>
    <m/>
    <m/>
    <m/>
    <n v="1"/>
    <x v="0"/>
    <m/>
    <m/>
  </r>
  <r>
    <x v="31"/>
    <x v="1220"/>
    <s v="Defects"/>
    <x v="1232"/>
    <x v="2442"/>
    <s v="C461"/>
    <x v="167"/>
    <s v="obstructed"/>
    <s v="wind / storm debris (non veg)."/>
    <x v="0"/>
    <x v="0"/>
    <m/>
    <m/>
    <m/>
    <m/>
    <n v="1"/>
    <x v="0"/>
    <m/>
    <m/>
  </r>
  <r>
    <x v="31"/>
    <x v="1220"/>
    <s v="Defects"/>
    <x v="1232"/>
    <x v="466"/>
    <s v="C000"/>
    <x v="2"/>
    <s v="cause (unknown / unlisted)"/>
    <s v="add note."/>
    <x v="0"/>
    <x v="0"/>
    <m/>
    <m/>
    <m/>
    <m/>
    <n v="78"/>
    <x v="0"/>
    <m/>
    <m/>
  </r>
  <r>
    <x v="16"/>
    <x v="1221"/>
    <s v="Defects"/>
    <x v="1233"/>
    <x v="2443"/>
    <m/>
    <x v="0"/>
    <m/>
    <m/>
    <x v="0"/>
    <x v="0"/>
    <m/>
    <m/>
    <m/>
    <m/>
    <n v="1"/>
    <x v="0"/>
    <m/>
    <m/>
  </r>
  <r>
    <x v="16"/>
    <x v="1222"/>
    <s v="Defects"/>
    <x v="1234"/>
    <x v="1460"/>
    <m/>
    <x v="0"/>
    <m/>
    <m/>
    <x v="0"/>
    <x v="0"/>
    <m/>
    <m/>
    <m/>
    <m/>
    <n v="4"/>
    <x v="0"/>
    <m/>
    <m/>
  </r>
  <r>
    <x v="16"/>
    <x v="1222"/>
    <s v="Defects"/>
    <x v="1234"/>
    <x v="2444"/>
    <m/>
    <x v="0"/>
    <m/>
    <m/>
    <x v="0"/>
    <x v="0"/>
    <m/>
    <m/>
    <m/>
    <m/>
    <n v="1"/>
    <x v="0"/>
    <m/>
    <m/>
  </r>
  <r>
    <x v="16"/>
    <x v="1223"/>
    <s v="Defects"/>
    <x v="1235"/>
    <x v="2444"/>
    <m/>
    <x v="0"/>
    <m/>
    <m/>
    <x v="0"/>
    <x v="0"/>
    <m/>
    <m/>
    <m/>
    <m/>
    <n v="2"/>
    <x v="0"/>
    <m/>
    <m/>
  </r>
  <r>
    <x v="16"/>
    <x v="1224"/>
    <s v="Defects"/>
    <x v="1236"/>
    <x v="1273"/>
    <m/>
    <x v="0"/>
    <m/>
    <m/>
    <x v="0"/>
    <x v="0"/>
    <m/>
    <m/>
    <m/>
    <m/>
    <n v="36"/>
    <x v="0"/>
    <m/>
    <m/>
  </r>
  <r>
    <x v="16"/>
    <x v="1224"/>
    <s v="Defects"/>
    <x v="1236"/>
    <x v="2445"/>
    <m/>
    <x v="0"/>
    <m/>
    <m/>
    <x v="0"/>
    <x v="0"/>
    <m/>
    <m/>
    <m/>
    <m/>
    <n v="1"/>
    <x v="0"/>
    <m/>
    <m/>
  </r>
  <r>
    <x v="16"/>
    <x v="1225"/>
    <s v="Defects"/>
    <x v="1237"/>
    <x v="2446"/>
    <m/>
    <x v="0"/>
    <m/>
    <m/>
    <x v="0"/>
    <x v="0"/>
    <m/>
    <m/>
    <m/>
    <m/>
    <n v="1"/>
    <x v="0"/>
    <m/>
    <m/>
  </r>
  <r>
    <x v="16"/>
    <x v="1225"/>
    <s v="Defects"/>
    <x v="1237"/>
    <x v="2447"/>
    <m/>
    <x v="0"/>
    <m/>
    <m/>
    <x v="0"/>
    <x v="0"/>
    <m/>
    <m/>
    <m/>
    <m/>
    <n v="1"/>
    <x v="0"/>
    <m/>
    <m/>
  </r>
  <r>
    <x v="16"/>
    <x v="1226"/>
    <s v="Defects"/>
    <x v="1238"/>
    <x v="1273"/>
    <m/>
    <x v="0"/>
    <m/>
    <m/>
    <x v="0"/>
    <x v="0"/>
    <m/>
    <m/>
    <m/>
    <m/>
    <n v="37"/>
    <x v="0"/>
    <m/>
    <m/>
  </r>
  <r>
    <x v="16"/>
    <x v="1227"/>
    <s v="Defects"/>
    <x v="1239"/>
    <x v="1273"/>
    <m/>
    <x v="0"/>
    <m/>
    <m/>
    <x v="0"/>
    <x v="0"/>
    <m/>
    <m/>
    <m/>
    <m/>
    <n v="38"/>
    <x v="0"/>
    <m/>
    <m/>
  </r>
  <r>
    <x v="16"/>
    <x v="1228"/>
    <s v="Defects"/>
    <x v="1240"/>
    <x v="2448"/>
    <m/>
    <x v="0"/>
    <m/>
    <m/>
    <x v="0"/>
    <x v="0"/>
    <m/>
    <m/>
    <m/>
    <m/>
    <n v="1"/>
    <x v="0"/>
    <m/>
    <m/>
  </r>
  <r>
    <x v="16"/>
    <x v="1229"/>
    <s v="Defects"/>
    <x v="1241"/>
    <x v="2449"/>
    <m/>
    <x v="0"/>
    <m/>
    <m/>
    <x v="0"/>
    <x v="0"/>
    <m/>
    <m/>
    <m/>
    <m/>
    <n v="1"/>
    <x v="0"/>
    <m/>
    <m/>
  </r>
  <r>
    <x v="16"/>
    <x v="1230"/>
    <s v="Defects"/>
    <x v="1242"/>
    <x v="2444"/>
    <m/>
    <x v="0"/>
    <m/>
    <m/>
    <x v="0"/>
    <x v="0"/>
    <m/>
    <m/>
    <m/>
    <m/>
    <n v="3"/>
    <x v="0"/>
    <m/>
    <m/>
  </r>
  <r>
    <x v="16"/>
    <x v="1231"/>
    <s v="Defects"/>
    <x v="1243"/>
    <x v="2450"/>
    <m/>
    <x v="0"/>
    <m/>
    <m/>
    <x v="0"/>
    <x v="0"/>
    <m/>
    <m/>
    <m/>
    <m/>
    <n v="1"/>
    <x v="0"/>
    <m/>
    <m/>
  </r>
  <r>
    <x v="16"/>
    <x v="1232"/>
    <s v="Defects"/>
    <x v="1244"/>
    <x v="1273"/>
    <m/>
    <x v="0"/>
    <m/>
    <m/>
    <x v="0"/>
    <x v="0"/>
    <m/>
    <m/>
    <m/>
    <m/>
    <n v="39"/>
    <x v="0"/>
    <m/>
    <m/>
  </r>
  <r>
    <x v="16"/>
    <x v="1232"/>
    <s v="Defects"/>
    <x v="1244"/>
    <x v="2451"/>
    <m/>
    <x v="0"/>
    <m/>
    <m/>
    <x v="0"/>
    <x v="0"/>
    <m/>
    <m/>
    <m/>
    <m/>
    <n v="1"/>
    <x v="0"/>
    <m/>
    <m/>
  </r>
  <r>
    <x v="16"/>
    <x v="1232"/>
    <s v="Defects"/>
    <x v="1244"/>
    <x v="2445"/>
    <m/>
    <x v="0"/>
    <m/>
    <m/>
    <x v="0"/>
    <x v="0"/>
    <m/>
    <m/>
    <m/>
    <m/>
    <n v="2"/>
    <x v="0"/>
    <m/>
    <m/>
  </r>
  <r>
    <x v="16"/>
    <x v="1233"/>
    <s v="Defects"/>
    <x v="1245"/>
    <x v="2452"/>
    <m/>
    <x v="0"/>
    <m/>
    <m/>
    <x v="0"/>
    <x v="0"/>
    <m/>
    <m/>
    <m/>
    <m/>
    <n v="1"/>
    <x v="0"/>
    <m/>
    <m/>
  </r>
  <r>
    <x v="16"/>
    <x v="1234"/>
    <s v="Defects"/>
    <x v="1246"/>
    <x v="2453"/>
    <m/>
    <x v="0"/>
    <m/>
    <m/>
    <x v="0"/>
    <x v="0"/>
    <m/>
    <m/>
    <m/>
    <m/>
    <n v="1"/>
    <x v="0"/>
    <m/>
    <m/>
  </r>
  <r>
    <x v="16"/>
    <x v="1235"/>
    <s v="Defects"/>
    <x v="1247"/>
    <x v="2444"/>
    <m/>
    <x v="0"/>
    <m/>
    <m/>
    <x v="0"/>
    <x v="0"/>
    <m/>
    <m/>
    <m/>
    <m/>
    <n v="4"/>
    <x v="0"/>
    <m/>
    <m/>
  </r>
  <r>
    <x v="16"/>
    <x v="1236"/>
    <s v="Defects"/>
    <x v="1248"/>
    <x v="2454"/>
    <m/>
    <x v="0"/>
    <m/>
    <m/>
    <x v="0"/>
    <x v="0"/>
    <m/>
    <m/>
    <m/>
    <m/>
    <n v="1"/>
    <x v="0"/>
    <m/>
    <m/>
  </r>
  <r>
    <x v="16"/>
    <x v="1237"/>
    <s v="Defects"/>
    <x v="1249"/>
    <x v="2455"/>
    <m/>
    <x v="0"/>
    <m/>
    <m/>
    <x v="0"/>
    <x v="0"/>
    <m/>
    <m/>
    <m/>
    <m/>
    <n v="1"/>
    <x v="0"/>
    <m/>
    <m/>
  </r>
  <r>
    <x v="16"/>
    <x v="1237"/>
    <s v="Defects"/>
    <x v="1249"/>
    <x v="2451"/>
    <m/>
    <x v="0"/>
    <m/>
    <m/>
    <x v="0"/>
    <x v="0"/>
    <m/>
    <m/>
    <m/>
    <m/>
    <n v="2"/>
    <x v="0"/>
    <m/>
    <m/>
  </r>
  <r>
    <x v="16"/>
    <x v="1237"/>
    <s v="Defects"/>
    <x v="1249"/>
    <x v="2445"/>
    <m/>
    <x v="0"/>
    <m/>
    <m/>
    <x v="0"/>
    <x v="0"/>
    <m/>
    <m/>
    <m/>
    <m/>
    <n v="3"/>
    <x v="0"/>
    <m/>
    <m/>
  </r>
  <r>
    <x v="16"/>
    <x v="1238"/>
    <s v="Defects"/>
    <x v="1250"/>
    <x v="1273"/>
    <m/>
    <x v="0"/>
    <m/>
    <m/>
    <x v="0"/>
    <x v="0"/>
    <m/>
    <m/>
    <m/>
    <m/>
    <n v="40"/>
    <x v="0"/>
    <m/>
    <m/>
  </r>
  <r>
    <x v="36"/>
    <x v="1239"/>
    <s v="Defects"/>
    <x v="1251"/>
    <x v="2456"/>
    <s v="B878"/>
    <x v="168"/>
    <s v="battery failure"/>
    <s v="end of life."/>
    <x v="0"/>
    <x v="0"/>
    <m/>
    <m/>
    <m/>
    <m/>
    <n v="1"/>
    <x v="0"/>
    <m/>
    <m/>
  </r>
  <r>
    <x v="36"/>
    <x v="1239"/>
    <s v="Defects"/>
    <x v="1251"/>
    <x v="2457"/>
    <s v="B879"/>
    <x v="168"/>
    <s v="comms failure"/>
    <s v="end of life."/>
    <x v="0"/>
    <x v="0"/>
    <m/>
    <m/>
    <m/>
    <m/>
    <n v="1"/>
    <x v="0"/>
    <m/>
    <m/>
  </r>
  <r>
    <x v="36"/>
    <x v="1239"/>
    <s v="Defects"/>
    <x v="1251"/>
    <x v="466"/>
    <s v="C000"/>
    <x v="2"/>
    <s v="cause (unknown / unlisted)"/>
    <s v="add note."/>
    <x v="0"/>
    <x v="0"/>
    <m/>
    <m/>
    <m/>
    <m/>
    <n v="79"/>
    <x v="0"/>
    <m/>
    <m/>
  </r>
  <r>
    <x v="36"/>
    <x v="1240"/>
    <s v="Defects"/>
    <x v="1252"/>
    <x v="2458"/>
    <s v="C005"/>
    <x v="168"/>
    <s v="inoperable"/>
    <s v="damaged / deteriorated."/>
    <x v="0"/>
    <x v="0"/>
    <m/>
    <m/>
    <m/>
    <m/>
    <n v="1"/>
    <x v="0"/>
    <m/>
    <m/>
  </r>
  <r>
    <x v="36"/>
    <x v="1240"/>
    <s v="Defects"/>
    <x v="1252"/>
    <x v="466"/>
    <s v="C000"/>
    <x v="2"/>
    <s v="cause (unknown / unlisted)"/>
    <s v="add note."/>
    <x v="0"/>
    <x v="0"/>
    <m/>
    <m/>
    <m/>
    <m/>
    <n v="80"/>
    <x v="0"/>
    <m/>
    <m/>
  </r>
  <r>
    <x v="11"/>
    <x v="1241"/>
    <s v="Defects"/>
    <x v="1253"/>
    <x v="2459"/>
    <m/>
    <x v="0"/>
    <m/>
    <m/>
    <x v="0"/>
    <x v="0"/>
    <m/>
    <m/>
    <m/>
    <m/>
    <n v="1"/>
    <x v="0"/>
    <m/>
    <m/>
  </r>
  <r>
    <x v="11"/>
    <x v="1242"/>
    <s v="Defects"/>
    <x v="1254"/>
    <x v="2459"/>
    <m/>
    <x v="0"/>
    <m/>
    <m/>
    <x v="0"/>
    <x v="0"/>
    <m/>
    <m/>
    <m/>
    <m/>
    <n v="2"/>
    <x v="0"/>
    <m/>
    <m/>
  </r>
  <r>
    <x v="11"/>
    <x v="1243"/>
    <s v="Defects"/>
    <x v="1255"/>
    <x v="2459"/>
    <m/>
    <x v="0"/>
    <m/>
    <m/>
    <x v="0"/>
    <x v="0"/>
    <m/>
    <m/>
    <m/>
    <m/>
    <n v="3"/>
    <x v="0"/>
    <m/>
    <m/>
  </r>
  <r>
    <x v="11"/>
    <x v="1244"/>
    <s v="Defects"/>
    <x v="1256"/>
    <x v="2459"/>
    <m/>
    <x v="0"/>
    <m/>
    <m/>
    <x v="0"/>
    <x v="0"/>
    <m/>
    <m/>
    <m/>
    <m/>
    <n v="4"/>
    <x v="0"/>
    <m/>
    <m/>
  </r>
  <r>
    <x v="11"/>
    <x v="1245"/>
    <s v="Defects"/>
    <x v="1257"/>
    <x v="2459"/>
    <m/>
    <x v="0"/>
    <m/>
    <m/>
    <x v="0"/>
    <x v="0"/>
    <m/>
    <m/>
    <m/>
    <m/>
    <n v="5"/>
    <x v="0"/>
    <m/>
    <m/>
  </r>
  <r>
    <x v="39"/>
    <x v="1246"/>
    <s v="Defects"/>
    <x v="1258"/>
    <x v="2460"/>
    <s v="B813"/>
    <x v="85"/>
    <s v="foreign objects attached"/>
    <s v="weather / fauna / vandalism etc."/>
    <x v="0"/>
    <x v="0"/>
    <m/>
    <m/>
    <m/>
    <m/>
    <n v="1"/>
    <x v="0"/>
    <m/>
    <m/>
  </r>
  <r>
    <x v="39"/>
    <x v="1246"/>
    <s v="Defects"/>
    <x v="1258"/>
    <x v="466"/>
    <s v="C000"/>
    <x v="2"/>
    <s v="cause (unknown / unlisted)"/>
    <s v="add note."/>
    <x v="0"/>
    <x v="0"/>
    <m/>
    <m/>
    <m/>
    <m/>
    <n v="81"/>
    <x v="0"/>
    <m/>
    <m/>
  </r>
  <r>
    <x v="39"/>
    <x v="1247"/>
    <s v="Defects"/>
    <x v="1259"/>
    <x v="2461"/>
    <s v="C003"/>
    <x v="169"/>
    <s v="broken / damaged"/>
    <s v="flashover / fault current."/>
    <x v="0"/>
    <x v="0"/>
    <m/>
    <m/>
    <m/>
    <m/>
    <n v="1"/>
    <x v="0"/>
    <m/>
    <m/>
  </r>
  <r>
    <x v="39"/>
    <x v="1247"/>
    <s v="Defects"/>
    <x v="1259"/>
    <x v="2462"/>
    <s v="C004"/>
    <x v="169"/>
    <s v="shorted turns"/>
    <s v="insulation degradation."/>
    <x v="0"/>
    <x v="0"/>
    <m/>
    <m/>
    <m/>
    <m/>
    <n v="1"/>
    <x v="0"/>
    <m/>
    <m/>
  </r>
  <r>
    <x v="39"/>
    <x v="1247"/>
    <s v="Defects"/>
    <x v="1259"/>
    <x v="2463"/>
    <s v="B566"/>
    <x v="170"/>
    <s v="does not hold charge"/>
    <s v="end of life."/>
    <x v="0"/>
    <x v="0"/>
    <m/>
    <m/>
    <m/>
    <m/>
    <n v="1"/>
    <x v="0"/>
    <m/>
    <m/>
  </r>
  <r>
    <x v="39"/>
    <x v="1247"/>
    <s v="Defects"/>
    <x v="1259"/>
    <x v="2464"/>
    <s v="B243"/>
    <x v="85"/>
    <s v="broken / damaged"/>
    <s v="corrosion."/>
    <x v="0"/>
    <x v="0"/>
    <m/>
    <m/>
    <m/>
    <m/>
    <n v="1"/>
    <x v="0"/>
    <m/>
    <m/>
  </r>
  <r>
    <x v="39"/>
    <x v="1247"/>
    <s v="Defects"/>
    <x v="1259"/>
    <x v="2465"/>
    <s v="B241"/>
    <x v="85"/>
    <s v="broken / damaged"/>
    <s v="deteriorated seal."/>
    <x v="0"/>
    <x v="0"/>
    <m/>
    <m/>
    <m/>
    <m/>
    <n v="1"/>
    <x v="0"/>
    <m/>
    <m/>
  </r>
  <r>
    <x v="39"/>
    <x v="1247"/>
    <s v="Defects"/>
    <x v="1259"/>
    <x v="2466"/>
    <s v="B569"/>
    <x v="171"/>
    <s v="aerial damaged / broken"/>
    <s v="rust / vermin."/>
    <x v="0"/>
    <x v="0"/>
    <m/>
    <m/>
    <m/>
    <m/>
    <n v="1"/>
    <x v="0"/>
    <m/>
    <m/>
  </r>
  <r>
    <x v="39"/>
    <x v="1247"/>
    <s v="Defects"/>
    <x v="1259"/>
    <x v="2467"/>
    <s v="B567"/>
    <x v="171"/>
    <s v="modem inoperable"/>
    <s v="electronics failure."/>
    <x v="0"/>
    <x v="0"/>
    <m/>
    <m/>
    <m/>
    <m/>
    <n v="1"/>
    <x v="0"/>
    <m/>
    <m/>
  </r>
  <r>
    <x v="39"/>
    <x v="1247"/>
    <s v="Defects"/>
    <x v="1259"/>
    <x v="2468"/>
    <s v="B568"/>
    <x v="171"/>
    <s v="wiring open circuit"/>
    <s v="impact / deterioration."/>
    <x v="0"/>
    <x v="0"/>
    <m/>
    <m/>
    <m/>
    <m/>
    <n v="1"/>
    <x v="0"/>
    <m/>
    <m/>
  </r>
  <r>
    <x v="39"/>
    <x v="1247"/>
    <s v="Defects"/>
    <x v="1259"/>
    <x v="2469"/>
    <s v="B572"/>
    <x v="172"/>
    <s v="broken / damaged"/>
    <s v="corrosion."/>
    <x v="0"/>
    <x v="0"/>
    <m/>
    <m/>
    <m/>
    <m/>
    <n v="1"/>
    <x v="0"/>
    <m/>
    <m/>
  </r>
  <r>
    <x v="39"/>
    <x v="1247"/>
    <s v="Defects"/>
    <x v="1259"/>
    <x v="2470"/>
    <s v="B570"/>
    <x v="172"/>
    <s v="broken / damaged"/>
    <s v="locking mech failure."/>
    <x v="0"/>
    <x v="0"/>
    <m/>
    <m/>
    <m/>
    <m/>
    <n v="1"/>
    <x v="0"/>
    <m/>
    <m/>
  </r>
  <r>
    <x v="39"/>
    <x v="1247"/>
    <s v="Defects"/>
    <x v="1259"/>
    <x v="2471"/>
    <s v="B573"/>
    <x v="172"/>
    <s v="broken / damaged"/>
    <s v="moisture or dust ingress."/>
    <x v="0"/>
    <x v="0"/>
    <m/>
    <m/>
    <m/>
    <m/>
    <n v="1"/>
    <x v="0"/>
    <m/>
    <m/>
  </r>
  <r>
    <x v="39"/>
    <x v="1247"/>
    <s v="Defects"/>
    <x v="1259"/>
    <x v="2472"/>
    <s v="B571"/>
    <x v="172"/>
    <s v="broken / damaged"/>
    <s v="vermin ingress."/>
    <x v="0"/>
    <x v="0"/>
    <m/>
    <m/>
    <m/>
    <m/>
    <n v="1"/>
    <x v="0"/>
    <m/>
    <m/>
  </r>
  <r>
    <x v="39"/>
    <x v="1247"/>
    <s v="Defects"/>
    <x v="1259"/>
    <x v="2473"/>
    <s v="B586"/>
    <x v="173"/>
    <s v="broken / damaged"/>
    <s v="corrosion."/>
    <x v="0"/>
    <x v="0"/>
    <m/>
    <m/>
    <m/>
    <m/>
    <n v="1"/>
    <x v="0"/>
    <m/>
    <m/>
  </r>
  <r>
    <x v="39"/>
    <x v="1247"/>
    <s v="Defects"/>
    <x v="1259"/>
    <x v="2474"/>
    <s v="B585"/>
    <x v="173"/>
    <s v="loose attachment to pole"/>
    <s v="wood shrinkage / loose king bolt."/>
    <x v="0"/>
    <x v="0"/>
    <m/>
    <m/>
    <m/>
    <m/>
    <n v="1"/>
    <x v="0"/>
    <m/>
    <m/>
  </r>
  <r>
    <x v="39"/>
    <x v="1247"/>
    <s v="Defects"/>
    <x v="1259"/>
    <x v="2475"/>
    <s v="B245"/>
    <x v="174"/>
    <s v="broken / damaged"/>
    <s v="third party impact."/>
    <x v="0"/>
    <x v="0"/>
    <m/>
    <m/>
    <m/>
    <m/>
    <n v="1"/>
    <x v="0"/>
    <m/>
    <m/>
  </r>
  <r>
    <x v="39"/>
    <x v="1247"/>
    <s v="Defects"/>
    <x v="1259"/>
    <x v="2476"/>
    <s v="B247"/>
    <x v="174"/>
    <s v="drive rod deteriorated"/>
    <s v="insulation degradation."/>
    <x v="0"/>
    <x v="0"/>
    <m/>
    <m/>
    <m/>
    <m/>
    <n v="1"/>
    <x v="0"/>
    <m/>
    <m/>
  </r>
  <r>
    <x v="39"/>
    <x v="1247"/>
    <s v="Defects"/>
    <x v="1259"/>
    <x v="2477"/>
    <s v="B246"/>
    <x v="174"/>
    <s v="misaligned"/>
    <s v="out of adjustment."/>
    <x v="0"/>
    <x v="0"/>
    <m/>
    <m/>
    <m/>
    <m/>
    <n v="1"/>
    <x v="0"/>
    <m/>
    <m/>
  </r>
  <r>
    <x v="39"/>
    <x v="1247"/>
    <s v="Defects"/>
    <x v="1259"/>
    <x v="2478"/>
    <s v="CC01"/>
    <x v="175"/>
    <s v="open circuit"/>
    <s v="faulty connection."/>
    <x v="0"/>
    <x v="0"/>
    <m/>
    <m/>
    <m/>
    <m/>
    <n v="1"/>
    <x v="0"/>
    <m/>
    <m/>
  </r>
  <r>
    <x v="39"/>
    <x v="1247"/>
    <s v="Defects"/>
    <x v="1259"/>
    <x v="466"/>
    <s v="C000"/>
    <x v="2"/>
    <s v="cause (unknown / unlisted)"/>
    <s v="add note."/>
    <x v="0"/>
    <x v="0"/>
    <m/>
    <m/>
    <m/>
    <m/>
    <n v="82"/>
    <x v="0"/>
    <m/>
    <m/>
  </r>
  <r>
    <x v="11"/>
    <x v="1247"/>
    <s v="Defects"/>
    <x v="1260"/>
    <x v="2479"/>
    <m/>
    <x v="0"/>
    <m/>
    <m/>
    <x v="0"/>
    <x v="0"/>
    <m/>
    <m/>
    <m/>
    <m/>
    <n v="1"/>
    <x v="0"/>
    <m/>
    <m/>
  </r>
  <r>
    <x v="39"/>
    <x v="1248"/>
    <s v="Defects"/>
    <x v="1261"/>
    <x v="2461"/>
    <s v="C003"/>
    <x v="169"/>
    <s v="broken / damaged"/>
    <s v="flashover / fault current."/>
    <x v="0"/>
    <x v="0"/>
    <m/>
    <m/>
    <m/>
    <m/>
    <n v="2"/>
    <x v="0"/>
    <m/>
    <m/>
  </r>
  <r>
    <x v="39"/>
    <x v="1248"/>
    <s v="Defects"/>
    <x v="1261"/>
    <x v="2462"/>
    <s v="C004"/>
    <x v="169"/>
    <s v="shorted turns"/>
    <s v="insulation degradation."/>
    <x v="0"/>
    <x v="0"/>
    <m/>
    <m/>
    <m/>
    <m/>
    <n v="2"/>
    <x v="0"/>
    <m/>
    <m/>
  </r>
  <r>
    <x v="39"/>
    <x v="1248"/>
    <s v="Defects"/>
    <x v="1261"/>
    <x v="2464"/>
    <s v="B243"/>
    <x v="85"/>
    <s v="broken / damaged"/>
    <s v="corrosion."/>
    <x v="0"/>
    <x v="0"/>
    <m/>
    <m/>
    <m/>
    <m/>
    <n v="2"/>
    <x v="0"/>
    <m/>
    <m/>
  </r>
  <r>
    <x v="39"/>
    <x v="1248"/>
    <s v="Defects"/>
    <x v="1261"/>
    <x v="2465"/>
    <s v="B241"/>
    <x v="85"/>
    <s v="broken / damaged"/>
    <s v="deteriorated seal."/>
    <x v="0"/>
    <x v="0"/>
    <m/>
    <m/>
    <m/>
    <m/>
    <n v="2"/>
    <x v="0"/>
    <m/>
    <m/>
  </r>
  <r>
    <x v="39"/>
    <x v="1248"/>
    <s v="Defects"/>
    <x v="1261"/>
    <x v="2480"/>
    <s v="B242"/>
    <x v="85"/>
    <s v="broken / damaged"/>
    <s v="third party impact."/>
    <x v="0"/>
    <x v="0"/>
    <m/>
    <m/>
    <m/>
    <m/>
    <n v="1"/>
    <x v="0"/>
    <m/>
    <m/>
  </r>
  <r>
    <x v="39"/>
    <x v="1248"/>
    <s v="Defects"/>
    <x v="1261"/>
    <x v="2481"/>
    <s v="B574"/>
    <x v="176"/>
    <s v="broken / damaged"/>
    <s v="lightning."/>
    <x v="0"/>
    <x v="0"/>
    <m/>
    <m/>
    <m/>
    <m/>
    <n v="1"/>
    <x v="0"/>
    <m/>
    <m/>
  </r>
  <r>
    <x v="39"/>
    <x v="1248"/>
    <s v="Defects"/>
    <x v="1261"/>
    <x v="2482"/>
    <s v="B575"/>
    <x v="176"/>
    <s v="broken / damaged"/>
    <s v="mechanical overload."/>
    <x v="0"/>
    <x v="0"/>
    <m/>
    <m/>
    <m/>
    <m/>
    <n v="1"/>
    <x v="0"/>
    <m/>
    <m/>
  </r>
  <r>
    <x v="39"/>
    <x v="1248"/>
    <s v="Defects"/>
    <x v="1261"/>
    <x v="2483"/>
    <s v="B581"/>
    <x v="176"/>
    <s v="broken / damaged"/>
    <s v="secondary failure."/>
    <x v="0"/>
    <x v="0"/>
    <m/>
    <m/>
    <m/>
    <m/>
    <n v="1"/>
    <x v="0"/>
    <m/>
    <m/>
  </r>
  <r>
    <x v="39"/>
    <x v="1248"/>
    <s v="Defects"/>
    <x v="1261"/>
    <x v="2484"/>
    <s v="B576"/>
    <x v="176"/>
    <s v="broken / damaged"/>
    <s v="vandalism."/>
    <x v="0"/>
    <x v="0"/>
    <m/>
    <m/>
    <m/>
    <m/>
    <n v="1"/>
    <x v="0"/>
    <m/>
    <m/>
  </r>
  <r>
    <x v="39"/>
    <x v="1248"/>
    <s v="Defects"/>
    <x v="1261"/>
    <x v="2485"/>
    <s v="B577"/>
    <x v="176"/>
    <s v="broken / damaged"/>
    <s v="vegetation fallen from outside corridor."/>
    <x v="0"/>
    <x v="0"/>
    <m/>
    <m/>
    <m/>
    <m/>
    <n v="1"/>
    <x v="0"/>
    <m/>
    <m/>
  </r>
  <r>
    <x v="39"/>
    <x v="1248"/>
    <s v="Defects"/>
    <x v="1261"/>
    <x v="2486"/>
    <s v="B578"/>
    <x v="176"/>
    <s v="broken / damaged"/>
    <s v="vegetation fallen from within corridor."/>
    <x v="0"/>
    <x v="0"/>
    <m/>
    <m/>
    <m/>
    <m/>
    <n v="1"/>
    <x v="0"/>
    <m/>
    <m/>
  </r>
  <r>
    <x v="39"/>
    <x v="1248"/>
    <s v="Defects"/>
    <x v="1261"/>
    <x v="2487"/>
    <s v="B579"/>
    <x v="176"/>
    <s v="broken / damaged"/>
    <s v="wildlife."/>
    <x v="0"/>
    <x v="0"/>
    <m/>
    <m/>
    <m/>
    <m/>
    <n v="1"/>
    <x v="0"/>
    <m/>
    <m/>
  </r>
  <r>
    <x v="39"/>
    <x v="1248"/>
    <s v="Defects"/>
    <x v="1261"/>
    <x v="2488"/>
    <s v="B580"/>
    <x v="176"/>
    <s v="broken / damaged"/>
    <s v="wind / storm debris (non veg)."/>
    <x v="0"/>
    <x v="0"/>
    <m/>
    <m/>
    <m/>
    <m/>
    <n v="1"/>
    <x v="0"/>
    <m/>
    <m/>
  </r>
  <r>
    <x v="39"/>
    <x v="1248"/>
    <s v="Defects"/>
    <x v="1261"/>
    <x v="2489"/>
    <s v="B584"/>
    <x v="176"/>
    <s v="tracking"/>
    <s v="deterioration."/>
    <x v="0"/>
    <x v="0"/>
    <m/>
    <m/>
    <m/>
    <m/>
    <n v="1"/>
    <x v="0"/>
    <m/>
    <m/>
  </r>
  <r>
    <x v="39"/>
    <x v="1248"/>
    <s v="Defects"/>
    <x v="1261"/>
    <x v="2490"/>
    <s v="B583"/>
    <x v="176"/>
    <s v="tracking"/>
    <s v="surface contamination."/>
    <x v="0"/>
    <x v="0"/>
    <m/>
    <m/>
    <m/>
    <m/>
    <n v="1"/>
    <x v="0"/>
    <m/>
    <m/>
  </r>
  <r>
    <x v="39"/>
    <x v="1248"/>
    <s v="Defects"/>
    <x v="1261"/>
    <x v="2491"/>
    <s v="C656"/>
    <x v="85"/>
    <s v="fails to operate"/>
    <s v="closing circuit failure."/>
    <x v="0"/>
    <x v="0"/>
    <m/>
    <m/>
    <m/>
    <m/>
    <n v="1"/>
    <x v="0"/>
    <m/>
    <m/>
  </r>
  <r>
    <x v="39"/>
    <x v="1248"/>
    <s v="Defects"/>
    <x v="1261"/>
    <x v="2492"/>
    <s v="C655"/>
    <x v="85"/>
    <s v="fails to operate"/>
    <s v="opening circuit failure."/>
    <x v="0"/>
    <x v="0"/>
    <m/>
    <m/>
    <m/>
    <m/>
    <n v="1"/>
    <x v="0"/>
    <m/>
    <m/>
  </r>
  <r>
    <x v="39"/>
    <x v="1248"/>
    <s v="Defects"/>
    <x v="1261"/>
    <x v="2493"/>
    <s v="C647"/>
    <x v="85"/>
    <s v="low gas pressure"/>
    <s v="damaged or leaking seal."/>
    <x v="0"/>
    <x v="0"/>
    <m/>
    <m/>
    <m/>
    <m/>
    <n v="1"/>
    <x v="0"/>
    <m/>
    <m/>
  </r>
  <r>
    <x v="39"/>
    <x v="1248"/>
    <s v="Defects"/>
    <x v="1261"/>
    <x v="2494"/>
    <s v="C657"/>
    <x v="177"/>
    <s v="damaged / worn"/>
    <s v="arcing."/>
    <x v="0"/>
    <x v="0"/>
    <m/>
    <m/>
    <m/>
    <m/>
    <n v="1"/>
    <x v="0"/>
    <m/>
    <m/>
  </r>
  <r>
    <x v="39"/>
    <x v="1248"/>
    <s v="Defects"/>
    <x v="1261"/>
    <x v="2495"/>
    <s v="B244"/>
    <x v="178"/>
    <s v="leaking"/>
    <s v="deteriorated seal or valve."/>
    <x v="0"/>
    <x v="0"/>
    <m/>
    <m/>
    <m/>
    <m/>
    <n v="1"/>
    <x v="0"/>
    <m/>
    <m/>
  </r>
  <r>
    <x v="39"/>
    <x v="1248"/>
    <s v="Defects"/>
    <x v="1261"/>
    <x v="2496"/>
    <s v="B248"/>
    <x v="179"/>
    <s v="slow operation"/>
    <s v="wear."/>
    <x v="0"/>
    <x v="0"/>
    <m/>
    <m/>
    <m/>
    <m/>
    <n v="1"/>
    <x v="0"/>
    <m/>
    <m/>
  </r>
  <r>
    <x v="39"/>
    <x v="1248"/>
    <s v="Defects"/>
    <x v="1261"/>
    <x v="2497"/>
    <s v="CC02"/>
    <x v="180"/>
    <s v="fails to extinguish arc"/>
    <s v="end of interrupter life."/>
    <x v="0"/>
    <x v="0"/>
    <m/>
    <m/>
    <m/>
    <m/>
    <n v="1"/>
    <x v="0"/>
    <m/>
    <m/>
  </r>
  <r>
    <x v="39"/>
    <x v="1248"/>
    <s v="Defects"/>
    <x v="1261"/>
    <x v="466"/>
    <s v="C000"/>
    <x v="2"/>
    <s v="cause (unknown / unlisted)"/>
    <s v="add note."/>
    <x v="0"/>
    <x v="0"/>
    <m/>
    <m/>
    <m/>
    <m/>
    <n v="83"/>
    <x v="0"/>
    <m/>
    <m/>
  </r>
  <r>
    <x v="39"/>
    <x v="1249"/>
    <s v="Defects"/>
    <x v="1262"/>
    <x v="2498"/>
    <s v="B539"/>
    <x v="181"/>
    <s v="loss of earth connection"/>
    <s v="cut away and not repaired."/>
    <x v="0"/>
    <x v="0"/>
    <m/>
    <m/>
    <m/>
    <m/>
    <n v="1"/>
    <x v="0"/>
    <m/>
    <m/>
  </r>
  <r>
    <x v="39"/>
    <x v="1249"/>
    <s v="Defects"/>
    <x v="1262"/>
    <x v="2499"/>
    <s v="B538"/>
    <x v="181"/>
    <s v="loss of earth connection"/>
    <s v="deterioration."/>
    <x v="0"/>
    <x v="0"/>
    <m/>
    <m/>
    <m/>
    <m/>
    <n v="1"/>
    <x v="0"/>
    <m/>
    <m/>
  </r>
  <r>
    <x v="39"/>
    <x v="1249"/>
    <s v="Defects"/>
    <x v="1262"/>
    <x v="2500"/>
    <s v="B541"/>
    <x v="181"/>
    <s v="shorted (externally)"/>
    <s v="wildlife."/>
    <x v="0"/>
    <x v="0"/>
    <m/>
    <m/>
    <m/>
    <m/>
    <n v="1"/>
    <x v="0"/>
    <m/>
    <m/>
  </r>
  <r>
    <x v="39"/>
    <x v="1249"/>
    <s v="Defects"/>
    <x v="1262"/>
    <x v="466"/>
    <s v="C000"/>
    <x v="2"/>
    <s v="cause (unknown / unlisted)"/>
    <s v="add note."/>
    <x v="0"/>
    <x v="0"/>
    <m/>
    <m/>
    <m/>
    <m/>
    <n v="84"/>
    <x v="0"/>
    <m/>
    <m/>
  </r>
  <r>
    <x v="39"/>
    <x v="1250"/>
    <s v="Defects"/>
    <x v="1263"/>
    <x v="2501"/>
    <s v="B537"/>
    <x v="181"/>
    <s v="broken / damaged"/>
    <s v="deterioration."/>
    <x v="0"/>
    <x v="0"/>
    <m/>
    <m/>
    <m/>
    <m/>
    <n v="1"/>
    <x v="0"/>
    <m/>
    <m/>
  </r>
  <r>
    <x v="39"/>
    <x v="1250"/>
    <s v="Defects"/>
    <x v="1263"/>
    <x v="2502"/>
    <s v="B540"/>
    <x v="181"/>
    <s v="ruptured"/>
    <s v="lightning."/>
    <x v="0"/>
    <x v="0"/>
    <m/>
    <m/>
    <m/>
    <m/>
    <n v="1"/>
    <x v="0"/>
    <m/>
    <m/>
  </r>
  <r>
    <x v="39"/>
    <x v="1250"/>
    <s v="Defects"/>
    <x v="1263"/>
    <x v="2500"/>
    <s v="B541"/>
    <x v="181"/>
    <s v="shorted (externally)"/>
    <s v="wildlife."/>
    <x v="0"/>
    <x v="0"/>
    <m/>
    <m/>
    <m/>
    <m/>
    <n v="2"/>
    <x v="0"/>
    <m/>
    <m/>
  </r>
  <r>
    <x v="39"/>
    <x v="1250"/>
    <s v="Defects"/>
    <x v="1263"/>
    <x v="2503"/>
    <s v="B543"/>
    <x v="181"/>
    <s v="tracking"/>
    <s v="deterioration."/>
    <x v="0"/>
    <x v="0"/>
    <m/>
    <m/>
    <m/>
    <m/>
    <n v="1"/>
    <x v="0"/>
    <m/>
    <m/>
  </r>
  <r>
    <x v="39"/>
    <x v="1250"/>
    <s v="Defects"/>
    <x v="1263"/>
    <x v="2504"/>
    <s v="B542"/>
    <x v="181"/>
    <s v="tracking"/>
    <s v="surface contamination."/>
    <x v="0"/>
    <x v="0"/>
    <m/>
    <m/>
    <m/>
    <m/>
    <n v="1"/>
    <x v="0"/>
    <m/>
    <m/>
  </r>
  <r>
    <x v="39"/>
    <x v="1250"/>
    <s v="Defects"/>
    <x v="1263"/>
    <x v="466"/>
    <s v="C000"/>
    <x v="2"/>
    <s v="cause (unknown / unlisted)"/>
    <s v="add note."/>
    <x v="0"/>
    <x v="0"/>
    <m/>
    <m/>
    <m/>
    <m/>
    <n v="85"/>
    <x v="0"/>
    <m/>
    <m/>
  </r>
  <r>
    <x v="39"/>
    <x v="1251"/>
    <s v="Defects"/>
    <x v="1264"/>
    <x v="2500"/>
    <s v="B541"/>
    <x v="181"/>
    <s v="shorted (externally)"/>
    <s v="wildlife."/>
    <x v="0"/>
    <x v="0"/>
    <m/>
    <m/>
    <m/>
    <m/>
    <n v="3"/>
    <x v="0"/>
    <m/>
    <m/>
  </r>
  <r>
    <x v="39"/>
    <x v="1251"/>
    <s v="Defects"/>
    <x v="1264"/>
    <x v="2505"/>
    <s v="B641"/>
    <x v="182"/>
    <s v="missing"/>
    <s v="previous design standard."/>
    <x v="0"/>
    <x v="0"/>
    <m/>
    <m/>
    <m/>
    <m/>
    <n v="1"/>
    <x v="0"/>
    <m/>
    <m/>
  </r>
  <r>
    <x v="39"/>
    <x v="1251"/>
    <s v="Defects"/>
    <x v="1264"/>
    <x v="2506"/>
    <s v="B582"/>
    <x v="176"/>
    <s v="shorted (externally)"/>
    <s v="wildlife."/>
    <x v="0"/>
    <x v="0"/>
    <m/>
    <m/>
    <m/>
    <m/>
    <n v="1"/>
    <x v="0"/>
    <m/>
    <m/>
  </r>
  <r>
    <x v="39"/>
    <x v="1251"/>
    <s v="Defects"/>
    <x v="1264"/>
    <x v="466"/>
    <s v="C000"/>
    <x v="2"/>
    <s v="cause (unknown / unlisted)"/>
    <s v="add note."/>
    <x v="0"/>
    <x v="0"/>
    <m/>
    <m/>
    <m/>
    <m/>
    <n v="86"/>
    <x v="0"/>
    <m/>
    <m/>
  </r>
  <r>
    <x v="39"/>
    <x v="1252"/>
    <s v="Defects"/>
    <x v="1265"/>
    <x v="2507"/>
    <s v="B646"/>
    <x v="182"/>
    <s v="deteriorated"/>
    <s v="UV degradation."/>
    <x v="0"/>
    <x v="0"/>
    <m/>
    <m/>
    <m/>
    <m/>
    <n v="1"/>
    <x v="0"/>
    <m/>
    <m/>
  </r>
  <r>
    <x v="39"/>
    <x v="1252"/>
    <s v="Defects"/>
    <x v="1265"/>
    <x v="2508"/>
    <s v="B665"/>
    <x v="182"/>
    <s v="dislodged"/>
    <s v="loose fitting."/>
    <x v="0"/>
    <x v="0"/>
    <m/>
    <m/>
    <m/>
    <m/>
    <n v="1"/>
    <x v="0"/>
    <m/>
    <m/>
  </r>
  <r>
    <x v="39"/>
    <x v="1252"/>
    <s v="Defects"/>
    <x v="1265"/>
    <x v="466"/>
    <s v="C000"/>
    <x v="2"/>
    <s v="cause (unknown / unlisted)"/>
    <s v="add note."/>
    <x v="0"/>
    <x v="0"/>
    <m/>
    <m/>
    <m/>
    <m/>
    <n v="87"/>
    <x v="0"/>
    <m/>
    <m/>
  </r>
  <r>
    <x v="7"/>
    <x v="1253"/>
    <s v="Defects"/>
    <x v="1266"/>
    <x v="2509"/>
    <s v="B702"/>
    <x v="9"/>
    <s v="inoperable"/>
    <s v="internal fault."/>
    <x v="0"/>
    <x v="0"/>
    <m/>
    <m/>
    <m/>
    <m/>
    <n v="1"/>
    <x v="0"/>
    <m/>
    <m/>
  </r>
  <r>
    <x v="7"/>
    <x v="1253"/>
    <s v="Defects"/>
    <x v="1266"/>
    <x v="466"/>
    <s v="C000"/>
    <x v="2"/>
    <s v="cause (unknown / unlisted)"/>
    <s v="add note."/>
    <x v="0"/>
    <x v="0"/>
    <m/>
    <m/>
    <m/>
    <m/>
    <n v="88"/>
    <x v="0"/>
    <m/>
    <m/>
  </r>
  <r>
    <x v="31"/>
    <x v="1254"/>
    <s v="Defects"/>
    <x v="1267"/>
    <x v="2510"/>
    <s v="C016"/>
    <x v="183"/>
    <s v="damaged / inoperable"/>
    <s v="locked / lock changed."/>
    <x v="0"/>
    <x v="0"/>
    <m/>
    <m/>
    <m/>
    <m/>
    <n v="1"/>
    <x v="0"/>
    <m/>
    <m/>
  </r>
  <r>
    <x v="31"/>
    <x v="1254"/>
    <s v="Defects"/>
    <x v="1267"/>
    <x v="2511"/>
    <s v="B616"/>
    <x v="183"/>
    <s v="missing"/>
    <s v="not installed where reqd."/>
    <x v="0"/>
    <x v="0"/>
    <m/>
    <m/>
    <m/>
    <m/>
    <n v="1"/>
    <x v="0"/>
    <m/>
    <m/>
  </r>
  <r>
    <x v="31"/>
    <x v="1254"/>
    <s v="Defects"/>
    <x v="1267"/>
    <x v="466"/>
    <s v="C000"/>
    <x v="2"/>
    <s v="cause (unknown / unlisted)"/>
    <s v="add note."/>
    <x v="0"/>
    <x v="0"/>
    <m/>
    <m/>
    <m/>
    <m/>
    <n v="89"/>
    <x v="0"/>
    <m/>
    <m/>
  </r>
  <r>
    <x v="31"/>
    <x v="1255"/>
    <s v="Defects"/>
    <x v="1268"/>
    <x v="2510"/>
    <s v="C016"/>
    <x v="183"/>
    <s v="damaged / inoperable"/>
    <s v="locked / lock changed."/>
    <x v="0"/>
    <x v="0"/>
    <m/>
    <m/>
    <m/>
    <m/>
    <n v="2"/>
    <x v="0"/>
    <m/>
    <m/>
  </r>
  <r>
    <x v="31"/>
    <x v="1255"/>
    <s v="Defects"/>
    <x v="1268"/>
    <x v="466"/>
    <s v="C000"/>
    <x v="2"/>
    <s v="cause (unknown / unlisted)"/>
    <s v="add note."/>
    <x v="0"/>
    <x v="0"/>
    <m/>
    <m/>
    <m/>
    <m/>
    <n v="90"/>
    <x v="0"/>
    <m/>
    <m/>
  </r>
  <r>
    <x v="31"/>
    <x v="1256"/>
    <s v="Defects"/>
    <x v="1269"/>
    <x v="2512"/>
    <s v="C019"/>
    <x v="183"/>
    <s v="damaged / inoperable"/>
    <s v="corrosion."/>
    <x v="0"/>
    <x v="0"/>
    <m/>
    <m/>
    <m/>
    <m/>
    <n v="1"/>
    <x v="0"/>
    <m/>
    <m/>
  </r>
  <r>
    <x v="31"/>
    <x v="1256"/>
    <s v="Defects"/>
    <x v="1269"/>
    <x v="2513"/>
    <s v="C017"/>
    <x v="183"/>
    <s v="damaged / inoperable"/>
    <s v="loss of lubrication."/>
    <x v="0"/>
    <x v="0"/>
    <m/>
    <m/>
    <m/>
    <m/>
    <n v="1"/>
    <x v="0"/>
    <m/>
    <m/>
  </r>
  <r>
    <x v="31"/>
    <x v="1256"/>
    <s v="Defects"/>
    <x v="1269"/>
    <x v="2514"/>
    <s v="C018"/>
    <x v="183"/>
    <s v="damaged / inoperable"/>
    <s v="vandalism."/>
    <x v="0"/>
    <x v="0"/>
    <m/>
    <m/>
    <m/>
    <m/>
    <n v="1"/>
    <x v="0"/>
    <m/>
    <m/>
  </r>
  <r>
    <x v="31"/>
    <x v="1256"/>
    <s v="Defects"/>
    <x v="1269"/>
    <x v="2515"/>
    <s v="B868"/>
    <x v="183"/>
    <s v="inadequate security"/>
    <s v="previous design standard."/>
    <x v="0"/>
    <x v="0"/>
    <m/>
    <m/>
    <m/>
    <m/>
    <n v="1"/>
    <x v="0"/>
    <m/>
    <m/>
  </r>
  <r>
    <x v="31"/>
    <x v="1256"/>
    <s v="Defects"/>
    <x v="1269"/>
    <x v="466"/>
    <s v="C000"/>
    <x v="2"/>
    <s v="cause (unknown / unlisted)"/>
    <s v="add note."/>
    <x v="0"/>
    <x v="0"/>
    <m/>
    <m/>
    <m/>
    <m/>
    <n v="91"/>
    <x v="0"/>
    <m/>
    <m/>
  </r>
  <r>
    <x v="40"/>
    <x v="1257"/>
    <s v="Defects"/>
    <x v="1270"/>
    <x v="1426"/>
    <s v="C073"/>
    <x v="31"/>
    <s v="insufficient clearance"/>
    <s v="unauthorised construction."/>
    <x v="6"/>
    <x v="73"/>
    <s v="{insufficient clearance}"/>
    <s v="(unauthorised construction)"/>
    <m/>
    <m/>
    <m/>
    <x v="0"/>
    <m/>
    <m/>
  </r>
  <r>
    <x v="40"/>
    <x v="1257"/>
    <s v="Defects"/>
    <x v="1270"/>
    <x v="466"/>
    <s v="C000"/>
    <x v="2"/>
    <s v="cause (unknown / unlisted)"/>
    <s v="add note."/>
    <x v="6"/>
    <x v="73"/>
    <s v="{unknown}"/>
    <s v="(unknown)"/>
    <m/>
    <m/>
    <m/>
    <x v="0"/>
    <m/>
    <m/>
  </r>
  <r>
    <x v="40"/>
    <x v="1257"/>
    <s v="Defects"/>
    <x v="1270"/>
    <x v="1425"/>
    <s v="C072"/>
    <x v="31"/>
    <s v="insufficient clearance"/>
    <s v="previous design standard."/>
    <x v="6"/>
    <x v="73"/>
    <s v="{insufficient clearance}"/>
    <s v="(functional requirements)"/>
    <m/>
    <m/>
    <m/>
    <x v="0"/>
    <m/>
    <m/>
  </r>
  <r>
    <x v="40"/>
    <x v="1258"/>
    <s v="Defects"/>
    <x v="1271"/>
    <x v="2516"/>
    <s v="C068"/>
    <x v="31"/>
    <s v="obstructed"/>
    <s v="foreign objects."/>
    <x v="6"/>
    <x v="73"/>
    <s v="{insufficient clearance}"/>
    <s v="(foreign object obstruction)"/>
    <m/>
    <m/>
    <m/>
    <x v="0"/>
    <m/>
    <m/>
  </r>
  <r>
    <x v="40"/>
    <x v="1258"/>
    <s v="Defects"/>
    <x v="1271"/>
    <x v="466"/>
    <s v="C000"/>
    <x v="2"/>
    <s v="cause (unknown / unlisted)"/>
    <s v="add note."/>
    <x v="6"/>
    <x v="73"/>
    <s v="{insufficient clearance}"/>
    <s v="(foreign object obstruction)"/>
    <m/>
    <m/>
    <m/>
    <x v="0"/>
    <m/>
    <m/>
  </r>
  <r>
    <x v="40"/>
    <x v="1259"/>
    <s v="Defects"/>
    <x v="1272"/>
    <x v="2517"/>
    <s v="C105"/>
    <x v="184"/>
    <s v="uninsulated"/>
    <s v="insulation deteriorated / not installed."/>
    <x v="6"/>
    <x v="74"/>
    <s v="{insulation damage}"/>
    <s v="(unknown)"/>
    <m/>
    <m/>
    <m/>
    <x v="0"/>
    <m/>
    <m/>
  </r>
  <r>
    <x v="40"/>
    <x v="1259"/>
    <s v="Defects"/>
    <x v="1272"/>
    <x v="466"/>
    <s v="C000"/>
    <x v="2"/>
    <s v="cause (unknown / unlisted)"/>
    <s v="add note."/>
    <x v="6"/>
    <x v="74"/>
    <s v="{unknown}"/>
    <s v="(unknown)"/>
    <m/>
    <m/>
    <m/>
    <x v="0"/>
    <m/>
    <m/>
  </r>
  <r>
    <x v="40"/>
    <x v="1260"/>
    <s v="Defects"/>
    <x v="1273"/>
    <x v="2518"/>
    <s v="C997"/>
    <x v="185"/>
    <s v="broken / damaged"/>
    <s v="corrosion."/>
    <x v="6"/>
    <x v="75"/>
    <s v="{broken}"/>
    <s v="(corrosion)"/>
    <s v="Point of Attachment"/>
    <m/>
    <m/>
    <x v="0"/>
    <m/>
    <m/>
  </r>
  <r>
    <x v="40"/>
    <x v="1260"/>
    <s v="Defects"/>
    <x v="1273"/>
    <x v="2519"/>
    <s v="C998"/>
    <x v="185"/>
    <s v="broken / damaged"/>
    <s v="faulty clamp."/>
    <x v="6"/>
    <x v="75"/>
    <s v="{broken}"/>
    <s v="(unknown)"/>
    <s v="Point of Attachment"/>
    <m/>
    <m/>
    <x v="0"/>
    <m/>
    <m/>
  </r>
  <r>
    <x v="40"/>
    <x v="1260"/>
    <s v="Defects"/>
    <x v="1273"/>
    <x v="2520"/>
    <s v="C994"/>
    <x v="185"/>
    <s v="broken / damaged"/>
    <s v="insulation degradation."/>
    <x v="6"/>
    <x v="75"/>
    <s v="{insulation damage}"/>
    <s v="(environment)"/>
    <s v="Point of Attachment"/>
    <m/>
    <m/>
    <x v="0"/>
    <m/>
    <m/>
  </r>
  <r>
    <x v="40"/>
    <x v="1260"/>
    <s v="Defects"/>
    <x v="1273"/>
    <x v="2521"/>
    <s v="C995"/>
    <x v="185"/>
    <s v="broken / damaged"/>
    <s v="third party impact."/>
    <x v="6"/>
    <x v="75"/>
    <s v="{broken}"/>
    <s v="(impact)"/>
    <s v="Point of Attachment"/>
    <m/>
    <m/>
    <x v="0"/>
    <m/>
    <m/>
  </r>
  <r>
    <x v="40"/>
    <x v="1260"/>
    <s v="Defects"/>
    <x v="1273"/>
    <x v="2522"/>
    <s v="C996"/>
    <x v="185"/>
    <s v="broken / damaged"/>
    <s v="wind / storm debris (non veg)."/>
    <x v="6"/>
    <x v="75"/>
    <s v="{broken}"/>
    <s v="(impact)"/>
    <s v="Point of Attachment"/>
    <m/>
    <m/>
    <x v="0"/>
    <m/>
    <m/>
  </r>
  <r>
    <x v="40"/>
    <x v="1260"/>
    <s v="Defects"/>
    <x v="1273"/>
    <x v="2523"/>
    <s v="B850"/>
    <x v="185"/>
    <s v="steel deadend fitted"/>
    <s v="previous design standard."/>
    <x v="6"/>
    <x v="76"/>
    <s v="{out of spec}"/>
    <s v="(functional requirements)"/>
    <s v="Point of Attachment"/>
    <m/>
    <m/>
    <x v="0"/>
    <m/>
    <m/>
  </r>
  <r>
    <x v="40"/>
    <x v="1260"/>
    <s v="Defects"/>
    <x v="1273"/>
    <x v="2524"/>
    <s v="C992"/>
    <x v="186"/>
    <s v="broken / damaged"/>
    <s v="corrosion."/>
    <x v="6"/>
    <x v="75"/>
    <s v="{broken}"/>
    <s v="(corrosion)"/>
    <s v="LV Mains"/>
    <m/>
    <m/>
    <x v="0"/>
    <m/>
    <m/>
  </r>
  <r>
    <x v="40"/>
    <x v="1260"/>
    <s v="Defects"/>
    <x v="1273"/>
    <x v="2525"/>
    <s v="C993"/>
    <x v="186"/>
    <s v="broken / damaged"/>
    <s v="faulty clamp."/>
    <x v="6"/>
    <x v="75"/>
    <s v="{broken}"/>
    <s v="(unknown)"/>
    <s v="LV Mains"/>
    <m/>
    <m/>
    <x v="0"/>
    <m/>
    <m/>
  </r>
  <r>
    <x v="40"/>
    <x v="1260"/>
    <s v="Defects"/>
    <x v="1273"/>
    <x v="2526"/>
    <s v="B737"/>
    <x v="186"/>
    <s v="broken / damaged"/>
    <s v="installation error."/>
    <x v="6"/>
    <x v="75"/>
    <s v="{broken}"/>
    <s v="(installation error)"/>
    <s v="LV Mains"/>
    <m/>
    <m/>
    <x v="0"/>
    <m/>
    <m/>
  </r>
  <r>
    <x v="40"/>
    <x v="1260"/>
    <s v="Defects"/>
    <x v="1273"/>
    <x v="2527"/>
    <s v="C989"/>
    <x v="186"/>
    <s v="broken / damaged"/>
    <s v="insulation degradation."/>
    <x v="6"/>
    <x v="75"/>
    <s v="{insulation damage}"/>
    <s v="(environment)"/>
    <s v="LV Mains"/>
    <m/>
    <m/>
    <x v="0"/>
    <m/>
    <m/>
  </r>
  <r>
    <x v="40"/>
    <x v="1260"/>
    <s v="Defects"/>
    <x v="1273"/>
    <x v="2528"/>
    <s v="C990"/>
    <x v="186"/>
    <s v="broken / damaged"/>
    <s v="third party impact."/>
    <x v="6"/>
    <x v="75"/>
    <s v="{broken}"/>
    <s v="(impact)"/>
    <s v="LV Mains"/>
    <m/>
    <m/>
    <x v="0"/>
    <m/>
    <m/>
  </r>
  <r>
    <x v="40"/>
    <x v="1260"/>
    <s v="Defects"/>
    <x v="1273"/>
    <x v="2529"/>
    <s v="C991"/>
    <x v="186"/>
    <s v="broken / damaged"/>
    <s v="wind / storm debris (non veg)."/>
    <x v="6"/>
    <x v="75"/>
    <s v="{broken}"/>
    <s v="(impact)"/>
    <s v="LV Mains"/>
    <m/>
    <m/>
    <x v="0"/>
    <m/>
    <m/>
  </r>
  <r>
    <x v="40"/>
    <x v="1261"/>
    <s v="Defects"/>
    <x v="1274"/>
    <x v="2530"/>
    <s v="B740"/>
    <x v="31"/>
    <s v="broken / damaged"/>
    <s v="installation error."/>
    <x v="6"/>
    <x v="73"/>
    <s v="{broken}"/>
    <s v="(installation error)"/>
    <m/>
    <m/>
    <m/>
    <x v="0"/>
    <m/>
    <m/>
  </r>
  <r>
    <x v="40"/>
    <x v="1261"/>
    <s v="Defects"/>
    <x v="1274"/>
    <x v="2531"/>
    <s v="C058"/>
    <x v="31"/>
    <s v="broken / damaged"/>
    <s v="overtensioned."/>
    <x v="6"/>
    <x v="73"/>
    <s v="{broken}"/>
    <s v="(installation error)"/>
    <m/>
    <m/>
    <m/>
    <x v="0"/>
    <m/>
    <m/>
  </r>
  <r>
    <x v="40"/>
    <x v="1261"/>
    <s v="Defects"/>
    <x v="1274"/>
    <x v="2532"/>
    <s v="C057"/>
    <x v="31"/>
    <s v="broken / damaged"/>
    <s v="third party impact."/>
    <x v="6"/>
    <x v="73"/>
    <s v="{broken}"/>
    <s v="(impact)"/>
    <m/>
    <m/>
    <m/>
    <x v="0"/>
    <m/>
    <m/>
  </r>
  <r>
    <x v="40"/>
    <x v="1261"/>
    <s v="Defects"/>
    <x v="1274"/>
    <x v="2533"/>
    <s v="C059"/>
    <x v="31"/>
    <s v="broken / damaged"/>
    <s v="wind / storm debris (non veg)."/>
    <x v="6"/>
    <x v="73"/>
    <s v="{broken}"/>
    <s v="(impact)"/>
    <m/>
    <m/>
    <m/>
    <x v="0"/>
    <m/>
    <m/>
  </r>
  <r>
    <x v="40"/>
    <x v="1261"/>
    <s v="Defects"/>
    <x v="1274"/>
    <x v="2534"/>
    <s v="C074"/>
    <x v="31"/>
    <s v="end of life"/>
    <s v="programmed replacement."/>
    <x v="6"/>
    <x v="73"/>
    <s v="{out of spec}"/>
    <s v="(functional requirements)"/>
    <m/>
    <m/>
    <m/>
    <x v="0"/>
    <m/>
    <m/>
  </r>
  <r>
    <x v="40"/>
    <x v="1261"/>
    <s v="Defects"/>
    <x v="1274"/>
    <x v="1426"/>
    <s v="C073"/>
    <x v="31"/>
    <s v="insufficient clearance"/>
    <s v="unauthorised construction."/>
    <x v="6"/>
    <x v="73"/>
    <s v="{insufficient clearance}"/>
    <s v="(unauthorised construction)"/>
    <m/>
    <m/>
    <m/>
    <x v="0"/>
    <m/>
    <m/>
  </r>
  <r>
    <x v="40"/>
    <x v="1261"/>
    <s v="Defects"/>
    <x v="1274"/>
    <x v="2535"/>
    <s v="C063"/>
    <x v="31"/>
    <s v="loss of insulation (PVC)"/>
    <s v="abrasion."/>
    <x v="6"/>
    <x v="77"/>
    <s v="{insulation damage}"/>
    <s v="(abrasion)"/>
    <m/>
    <s v="PVC"/>
    <m/>
    <x v="0"/>
    <m/>
    <m/>
  </r>
  <r>
    <x v="40"/>
    <x v="1261"/>
    <s v="Defects"/>
    <x v="1274"/>
    <x v="2536"/>
    <s v="C060"/>
    <x v="31"/>
    <s v="loss of insulation (PVC)"/>
    <s v="incorrect clamp installation."/>
    <x v="6"/>
    <x v="77"/>
    <s v="{insulation damage}"/>
    <s v="(installation error)"/>
    <m/>
    <s v="PVC"/>
    <m/>
    <x v="0"/>
    <m/>
    <m/>
  </r>
  <r>
    <x v="40"/>
    <x v="1261"/>
    <s v="Defects"/>
    <x v="1274"/>
    <x v="2537"/>
    <s v="C061"/>
    <x v="31"/>
    <s v="loss of insulation (PVC)"/>
    <s v="insulation degradation."/>
    <x v="6"/>
    <x v="77"/>
    <s v="{insulation damage}"/>
    <s v="(environment)"/>
    <m/>
    <s v="PVC"/>
    <m/>
    <x v="0"/>
    <m/>
    <m/>
  </r>
  <r>
    <x v="40"/>
    <x v="1261"/>
    <s v="Defects"/>
    <x v="1274"/>
    <x v="2538"/>
    <s v="C062"/>
    <x v="31"/>
    <s v="loss of insulation (PVC)"/>
    <s v="wildlife."/>
    <x v="6"/>
    <x v="77"/>
    <s v="{insulation damage}"/>
    <s v="(wildlife)"/>
    <m/>
    <s v="PVC"/>
    <m/>
    <x v="0"/>
    <m/>
    <m/>
  </r>
  <r>
    <x v="40"/>
    <x v="1261"/>
    <s v="Defects"/>
    <x v="1274"/>
    <x v="2539"/>
    <s v="C067"/>
    <x v="31"/>
    <s v="loss of insulation (XLPE)"/>
    <s v="abrasion."/>
    <x v="6"/>
    <x v="77"/>
    <s v="{insulation damage}"/>
    <s v="(abrasion)"/>
    <m/>
    <s v="XLPE"/>
    <m/>
    <x v="0"/>
    <m/>
    <m/>
  </r>
  <r>
    <x v="40"/>
    <x v="1261"/>
    <s v="Defects"/>
    <x v="1274"/>
    <x v="2540"/>
    <s v="C064"/>
    <x v="31"/>
    <s v="loss of insulation (XLPE)"/>
    <s v="incorrect clamp installation."/>
    <x v="6"/>
    <x v="77"/>
    <s v="{insulation damage}"/>
    <s v="(installation error)"/>
    <m/>
    <s v="XLPE"/>
    <m/>
    <x v="0"/>
    <m/>
    <m/>
  </r>
  <r>
    <x v="40"/>
    <x v="1261"/>
    <s v="Defects"/>
    <x v="1274"/>
    <x v="2541"/>
    <s v="C065"/>
    <x v="31"/>
    <s v="loss of insulation (XLPE)"/>
    <s v="insulation degradation."/>
    <x v="6"/>
    <x v="77"/>
    <s v="{insulation damage}"/>
    <s v="(environment)"/>
    <m/>
    <s v="XLPE"/>
    <m/>
    <x v="0"/>
    <m/>
    <m/>
  </r>
  <r>
    <x v="40"/>
    <x v="1261"/>
    <s v="Defects"/>
    <x v="1274"/>
    <x v="2542"/>
    <s v="C066"/>
    <x v="31"/>
    <s v="loss of insulation (XLPE)"/>
    <s v="wildlife."/>
    <x v="6"/>
    <x v="77"/>
    <s v="{insulation damage}"/>
    <s v="(wildlife)"/>
    <m/>
    <s v="XLPE"/>
    <m/>
    <x v="0"/>
    <m/>
    <m/>
  </r>
  <r>
    <x v="40"/>
    <x v="1261"/>
    <s v="Defects"/>
    <x v="1274"/>
    <x v="466"/>
    <s v="C000"/>
    <x v="2"/>
    <s v="cause (unknown / unlisted)"/>
    <s v="add note."/>
    <x v="6"/>
    <x v="73"/>
    <s v="{unknown}"/>
    <s v="(unknown)"/>
    <m/>
    <m/>
    <m/>
    <x v="0"/>
    <m/>
    <m/>
  </r>
  <r>
    <x v="40"/>
    <x v="1261"/>
    <s v="Defects"/>
    <x v="1274"/>
    <x v="1425"/>
    <s v="C072"/>
    <x v="31"/>
    <s v="insufficient clearance"/>
    <s v="previous design standard."/>
    <x v="6"/>
    <x v="73"/>
    <s v="{insufficient clearance}"/>
    <s v="(functional requirements)"/>
    <m/>
    <m/>
    <m/>
    <x v="0"/>
    <m/>
    <m/>
  </r>
  <r>
    <x v="40"/>
    <x v="1262"/>
    <s v="Defects"/>
    <x v="1275"/>
    <x v="2531"/>
    <s v="C058"/>
    <x v="31"/>
    <s v="broken / damaged"/>
    <s v="overtensioned."/>
    <x v="6"/>
    <x v="73"/>
    <s v="{broken}"/>
    <s v="(installation error)"/>
    <m/>
    <m/>
    <m/>
    <x v="0"/>
    <m/>
    <m/>
  </r>
  <r>
    <x v="40"/>
    <x v="1262"/>
    <s v="Defects"/>
    <x v="1275"/>
    <x v="2543"/>
    <s v="B848"/>
    <x v="31"/>
    <s v="excessive tension"/>
    <s v="pole movement."/>
    <x v="6"/>
    <x v="73"/>
    <s v="{out of spec}"/>
    <s v="(related asset failure)"/>
    <m/>
    <m/>
    <m/>
    <x v="0"/>
    <m/>
    <m/>
  </r>
  <r>
    <x v="40"/>
    <x v="1262"/>
    <s v="Defects"/>
    <x v="1275"/>
    <x v="2544"/>
    <s v="B741"/>
    <x v="31"/>
    <s v="insufficient clearance"/>
    <s v="installation error."/>
    <x v="6"/>
    <x v="73"/>
    <s v="{insufficient clearance}"/>
    <s v="(installation error)"/>
    <m/>
    <m/>
    <m/>
    <x v="0"/>
    <m/>
    <m/>
  </r>
  <r>
    <x v="40"/>
    <x v="1262"/>
    <s v="Defects"/>
    <x v="1275"/>
    <x v="2545"/>
    <s v="C070"/>
    <x v="31"/>
    <s v="insufficient clearance"/>
    <s v="slack / low service conductor."/>
    <x v="6"/>
    <x v="73"/>
    <s v="{insufficient clearance}"/>
    <s v="(unknown)"/>
    <m/>
    <m/>
    <m/>
    <x v="0"/>
    <m/>
    <m/>
  </r>
  <r>
    <x v="40"/>
    <x v="1262"/>
    <s v="Defects"/>
    <x v="1275"/>
    <x v="1426"/>
    <s v="C073"/>
    <x v="31"/>
    <s v="insufficient clearance"/>
    <s v="unauthorised construction."/>
    <x v="6"/>
    <x v="73"/>
    <s v="{insufficient clearance}"/>
    <s v="(unauthorised construction)"/>
    <m/>
    <m/>
    <m/>
    <x v="0"/>
    <m/>
    <m/>
  </r>
  <r>
    <x v="40"/>
    <x v="1262"/>
    <s v="Defects"/>
    <x v="1275"/>
    <x v="466"/>
    <s v="C000"/>
    <x v="2"/>
    <s v="cause (unknown / unlisted)"/>
    <s v="add note."/>
    <x v="6"/>
    <x v="73"/>
    <s v="{insufficient clearance}"/>
    <s v="(unknown)"/>
    <m/>
    <m/>
    <m/>
    <x v="0"/>
    <m/>
    <m/>
  </r>
  <r>
    <x v="40"/>
    <x v="1262"/>
    <s v="Defects"/>
    <x v="1275"/>
    <x v="1425"/>
    <s v="C072"/>
    <x v="31"/>
    <s v="insufficient clearance"/>
    <s v="previous design standard."/>
    <x v="6"/>
    <x v="73"/>
    <s v="{insufficient clearance}"/>
    <s v="(functional requirements)"/>
    <m/>
    <m/>
    <m/>
    <x v="0"/>
    <m/>
    <m/>
  </r>
  <r>
    <x v="40"/>
    <x v="1263"/>
    <s v="Defects"/>
    <x v="1276"/>
    <x v="2546"/>
    <s v="B739"/>
    <x v="184"/>
    <s v="broken / damaged"/>
    <s v="installation error."/>
    <x v="6"/>
    <x v="76"/>
    <s v="{broken}"/>
    <s v="(installation error)"/>
    <m/>
    <m/>
    <m/>
    <x v="0"/>
    <m/>
    <m/>
  </r>
  <r>
    <x v="40"/>
    <x v="1263"/>
    <s v="Defects"/>
    <x v="1276"/>
    <x v="2547"/>
    <s v="C099"/>
    <x v="184"/>
    <s v="broken / damaged"/>
    <s v="insulation degradation."/>
    <x v="6"/>
    <x v="76"/>
    <s v="{insulation damage}"/>
    <s v="(environment)"/>
    <m/>
    <m/>
    <m/>
    <x v="0"/>
    <m/>
    <m/>
  </r>
  <r>
    <x v="40"/>
    <x v="1263"/>
    <s v="Defects"/>
    <x v="1276"/>
    <x v="2548"/>
    <s v="C100"/>
    <x v="184"/>
    <s v="broken / damaged"/>
    <s v="third party impact."/>
    <x v="6"/>
    <x v="76"/>
    <s v="{broken}"/>
    <s v="(impact)"/>
    <m/>
    <m/>
    <m/>
    <x v="0"/>
    <m/>
    <m/>
  </r>
  <r>
    <x v="40"/>
    <x v="1263"/>
    <s v="Defects"/>
    <x v="1276"/>
    <x v="2549"/>
    <s v="C101"/>
    <x v="184"/>
    <s v="broken / damaged"/>
    <s v="wind / storm debris (non veg)."/>
    <x v="6"/>
    <x v="76"/>
    <s v="{broken}"/>
    <s v="(impact)"/>
    <m/>
    <m/>
    <m/>
    <x v="0"/>
    <m/>
    <m/>
  </r>
  <r>
    <x v="40"/>
    <x v="1263"/>
    <s v="Defects"/>
    <x v="1276"/>
    <x v="2550"/>
    <s v="C103"/>
    <x v="184"/>
    <s v="overheated"/>
    <s v="corrosion."/>
    <x v="6"/>
    <x v="76"/>
    <s v="{broken}"/>
    <s v="(corrosion)"/>
    <m/>
    <m/>
    <m/>
    <x v="0"/>
    <m/>
    <m/>
  </r>
  <r>
    <x v="40"/>
    <x v="1263"/>
    <s v="Defects"/>
    <x v="1276"/>
    <x v="2551"/>
    <s v="C104"/>
    <x v="184"/>
    <s v="overheated"/>
    <s v="faulty connection."/>
    <x v="6"/>
    <x v="76"/>
    <s v="{broken}"/>
    <s v="(unknown)"/>
    <m/>
    <m/>
    <m/>
    <x v="0"/>
    <m/>
    <m/>
  </r>
  <r>
    <x v="40"/>
    <x v="1263"/>
    <s v="Defects"/>
    <x v="1276"/>
    <x v="2552"/>
    <s v="C102"/>
    <x v="184"/>
    <s v="overheated"/>
    <s v="non compliant installation."/>
    <x v="6"/>
    <x v="76"/>
    <s v="{broken}"/>
    <s v="(installation error)"/>
    <m/>
    <m/>
    <m/>
    <x v="0"/>
    <m/>
    <m/>
  </r>
  <r>
    <x v="40"/>
    <x v="1263"/>
    <s v="Defects"/>
    <x v="1276"/>
    <x v="2553"/>
    <s v="B738"/>
    <x v="187"/>
    <s v="broken / damaged"/>
    <s v="installation error."/>
    <x v="6"/>
    <x v="76"/>
    <s v="{broken}"/>
    <s v="(installation error)"/>
    <s v="LV Mains"/>
    <m/>
    <m/>
    <x v="0"/>
    <m/>
    <m/>
  </r>
  <r>
    <x v="40"/>
    <x v="1263"/>
    <s v="Defects"/>
    <x v="1276"/>
    <x v="2554"/>
    <s v="C075"/>
    <x v="187"/>
    <s v="broken / damaged"/>
    <s v="insulation degradation."/>
    <x v="6"/>
    <x v="76"/>
    <s v="{insulation damage}"/>
    <s v="(environment)"/>
    <s v="LV Mains"/>
    <m/>
    <m/>
    <x v="0"/>
    <m/>
    <m/>
  </r>
  <r>
    <x v="40"/>
    <x v="1263"/>
    <s v="Defects"/>
    <x v="1276"/>
    <x v="2555"/>
    <s v="C076"/>
    <x v="187"/>
    <s v="broken / damaged"/>
    <s v="third party impact."/>
    <x v="6"/>
    <x v="76"/>
    <s v="{broken}"/>
    <s v="(impact)"/>
    <s v="LV Mains"/>
    <m/>
    <m/>
    <x v="0"/>
    <m/>
    <m/>
  </r>
  <r>
    <x v="40"/>
    <x v="1263"/>
    <s v="Defects"/>
    <x v="1276"/>
    <x v="2556"/>
    <s v="C077"/>
    <x v="187"/>
    <s v="broken / damaged"/>
    <s v="wind / storm debris (non veg)."/>
    <x v="6"/>
    <x v="76"/>
    <s v="{broken}"/>
    <s v="(impact)"/>
    <s v="LV Mains"/>
    <m/>
    <m/>
    <x v="0"/>
    <m/>
    <m/>
  </r>
  <r>
    <x v="40"/>
    <x v="1263"/>
    <s v="Defects"/>
    <x v="1276"/>
    <x v="2557"/>
    <s v="C079"/>
    <x v="187"/>
    <s v="overheated"/>
    <s v="corrosion."/>
    <x v="6"/>
    <x v="76"/>
    <s v="{broken}"/>
    <s v="(corrosion)"/>
    <s v="LV Mains"/>
    <m/>
    <m/>
    <x v="0"/>
    <m/>
    <m/>
  </r>
  <r>
    <x v="40"/>
    <x v="1263"/>
    <s v="Defects"/>
    <x v="1276"/>
    <x v="2558"/>
    <s v="C080"/>
    <x v="187"/>
    <s v="overheated"/>
    <s v="faulty connection."/>
    <x v="6"/>
    <x v="76"/>
    <s v="{broken}"/>
    <s v="(unknown)"/>
    <s v="LV Mains"/>
    <m/>
    <m/>
    <x v="0"/>
    <m/>
    <m/>
  </r>
  <r>
    <x v="40"/>
    <x v="1263"/>
    <s v="Defects"/>
    <x v="1276"/>
    <x v="2559"/>
    <s v="C078"/>
    <x v="187"/>
    <s v="overheated"/>
    <s v="non compliant installation."/>
    <x v="6"/>
    <x v="76"/>
    <s v="{broken}"/>
    <s v="(installation error)"/>
    <s v="LV Mains"/>
    <m/>
    <m/>
    <x v="0"/>
    <m/>
    <m/>
  </r>
  <r>
    <x v="40"/>
    <x v="1263"/>
    <s v="Defects"/>
    <x v="1276"/>
    <x v="466"/>
    <s v="C000"/>
    <x v="2"/>
    <s v="cause (unknown / unlisted)"/>
    <s v="add note."/>
    <x v="6"/>
    <x v="76"/>
    <s v="{unknown}"/>
    <s v="(unknown)"/>
    <m/>
    <m/>
    <m/>
    <x v="0"/>
    <m/>
    <m/>
  </r>
  <r>
    <x v="40"/>
    <x v="1264"/>
    <s v="Defects"/>
    <x v="1277"/>
    <x v="2560"/>
    <s v="C106"/>
    <x v="188"/>
    <s v="broken / damaged"/>
    <s v="insulation degradation."/>
    <x v="6"/>
    <x v="78"/>
    <s v="{insulation damage}"/>
    <s v="(environment)"/>
    <s v="Barge board"/>
    <m/>
    <m/>
    <x v="0"/>
    <m/>
    <m/>
  </r>
  <r>
    <x v="40"/>
    <x v="1264"/>
    <s v="Defects"/>
    <x v="1277"/>
    <x v="2561"/>
    <s v="C107"/>
    <x v="188"/>
    <s v="broken / damaged"/>
    <s v="third party impact."/>
    <x v="6"/>
    <x v="78"/>
    <s v="{broken}"/>
    <s v="(impact)"/>
    <s v="Barge board"/>
    <m/>
    <m/>
    <x v="0"/>
    <m/>
    <m/>
  </r>
  <r>
    <x v="40"/>
    <x v="1264"/>
    <s v="Defects"/>
    <x v="1277"/>
    <x v="2562"/>
    <s v="C108"/>
    <x v="188"/>
    <s v="broken / damaged"/>
    <s v="wind / storm debris (non veg)."/>
    <x v="6"/>
    <x v="78"/>
    <s v="{broken}"/>
    <s v="(impact)"/>
    <s v="Barge board"/>
    <m/>
    <m/>
    <x v="0"/>
    <m/>
    <m/>
  </r>
  <r>
    <x v="40"/>
    <x v="1264"/>
    <s v="Defects"/>
    <x v="1277"/>
    <x v="2563"/>
    <s v="C109"/>
    <x v="188"/>
    <s v="overheated"/>
    <s v="overload / corrosion."/>
    <x v="6"/>
    <x v="78"/>
    <s v="{broken}"/>
    <s v="(unknown)"/>
    <s v="Barge board"/>
    <m/>
    <m/>
    <x v="0"/>
    <m/>
    <m/>
  </r>
  <r>
    <x v="40"/>
    <x v="1264"/>
    <s v="Defects"/>
    <x v="1277"/>
    <x v="2564"/>
    <s v="B735"/>
    <x v="189"/>
    <s v="broken / damaged"/>
    <s v="insulation degradation."/>
    <x v="6"/>
    <x v="78"/>
    <s v="{insulation damage}"/>
    <s v="(environment)"/>
    <s v="Meter box"/>
    <m/>
    <m/>
    <x v="0"/>
    <m/>
    <m/>
  </r>
  <r>
    <x v="40"/>
    <x v="1264"/>
    <s v="Defects"/>
    <x v="1277"/>
    <x v="2565"/>
    <s v="B734"/>
    <x v="189"/>
    <s v="overheated"/>
    <s v="loose / corroded connection."/>
    <x v="6"/>
    <x v="78"/>
    <s v="{broken}"/>
    <s v="(unknown)"/>
    <s v="Meter box"/>
    <m/>
    <m/>
    <x v="0"/>
    <m/>
    <m/>
  </r>
  <r>
    <x v="40"/>
    <x v="1264"/>
    <s v="Defects"/>
    <x v="1277"/>
    <x v="2566"/>
    <s v="C110"/>
    <x v="190"/>
    <s v="broken / damaged"/>
    <s v="insulation degradation."/>
    <x v="6"/>
    <x v="78"/>
    <s v="{insulation damage}"/>
    <s v="(environment)"/>
    <s v="Pole-mounted"/>
    <m/>
    <m/>
    <x v="0"/>
    <m/>
    <m/>
  </r>
  <r>
    <x v="40"/>
    <x v="1264"/>
    <s v="Defects"/>
    <x v="1277"/>
    <x v="2567"/>
    <s v="C111"/>
    <x v="190"/>
    <s v="broken / damaged"/>
    <s v="third party impact."/>
    <x v="6"/>
    <x v="78"/>
    <s v="{broken}"/>
    <s v="(impact)"/>
    <s v="Pole-mounted"/>
    <m/>
    <m/>
    <x v="0"/>
    <m/>
    <m/>
  </r>
  <r>
    <x v="40"/>
    <x v="1264"/>
    <s v="Defects"/>
    <x v="1277"/>
    <x v="2568"/>
    <s v="C112"/>
    <x v="190"/>
    <s v="broken / damaged"/>
    <s v="wind / storm debris (non veg)."/>
    <x v="6"/>
    <x v="78"/>
    <s v="{broken}"/>
    <s v="(impact)"/>
    <s v="Pole-mounted"/>
    <m/>
    <m/>
    <x v="0"/>
    <m/>
    <m/>
  </r>
  <r>
    <x v="40"/>
    <x v="1264"/>
    <s v="Defects"/>
    <x v="1277"/>
    <x v="2569"/>
    <s v="C113"/>
    <x v="190"/>
    <s v="overheated"/>
    <s v="overload / corrosion."/>
    <x v="6"/>
    <x v="78"/>
    <s v="{broken}"/>
    <s v="(unknown)"/>
    <s v="Pole-mounted"/>
    <m/>
    <m/>
    <x v="0"/>
    <m/>
    <m/>
  </r>
  <r>
    <x v="40"/>
    <x v="1264"/>
    <s v="Defects"/>
    <x v="1277"/>
    <x v="466"/>
    <s v="C000"/>
    <x v="2"/>
    <s v="cause (unknown / unlisted)"/>
    <s v="add note."/>
    <x v="6"/>
    <x v="78"/>
    <s v="{unknown}"/>
    <s v="(unknown)"/>
    <m/>
    <m/>
    <m/>
    <x v="0"/>
    <m/>
    <m/>
  </r>
  <r>
    <x v="40"/>
    <x v="1265"/>
    <s v="Defects"/>
    <x v="1278"/>
    <x v="2570"/>
    <s v="B849"/>
    <x v="191"/>
    <s v="loose"/>
    <s v="not securely fitted."/>
    <x v="6"/>
    <x v="79"/>
    <s v="{loose}"/>
    <s v="(unknown)"/>
    <m/>
    <m/>
    <m/>
    <x v="0"/>
    <m/>
    <m/>
  </r>
  <r>
    <x v="40"/>
    <x v="1265"/>
    <s v="Defects"/>
    <x v="1278"/>
    <x v="466"/>
    <s v="C000"/>
    <x v="2"/>
    <s v="cause (unknown / unlisted)"/>
    <s v="add note."/>
    <x v="6"/>
    <x v="79"/>
    <s v="{unknown}"/>
    <s v="(unknown)"/>
    <m/>
    <m/>
    <m/>
    <x v="0"/>
    <m/>
    <m/>
  </r>
  <r>
    <x v="40"/>
    <x v="1266"/>
    <s v="Defects"/>
    <x v="1279"/>
    <x v="1426"/>
    <s v="C073"/>
    <x v="31"/>
    <s v="insufficient clearance"/>
    <s v="unauthorised construction."/>
    <x v="6"/>
    <x v="73"/>
    <s v="{insufficient clearance}"/>
    <s v="(unauthorised construction)"/>
    <m/>
    <m/>
    <m/>
    <x v="0"/>
    <m/>
    <m/>
  </r>
  <r>
    <x v="40"/>
    <x v="1266"/>
    <s v="Defects"/>
    <x v="1279"/>
    <x v="466"/>
    <s v="C000"/>
    <x v="2"/>
    <s v="cause (unknown / unlisted)"/>
    <s v="add note."/>
    <x v="6"/>
    <x v="73"/>
    <s v="{insufficient clearance}"/>
    <s v="(unknown)"/>
    <m/>
    <m/>
    <m/>
    <x v="0"/>
    <m/>
    <m/>
  </r>
  <r>
    <x v="40"/>
    <x v="1267"/>
    <s v="Defects"/>
    <x v="1280"/>
    <x v="1426"/>
    <s v="C073"/>
    <x v="31"/>
    <s v="insufficient clearance"/>
    <s v="unauthorised construction."/>
    <x v="6"/>
    <x v="80"/>
    <s v="{insufficient clearance}"/>
    <s v="(unauthorised construction)"/>
    <m/>
    <m/>
    <m/>
    <x v="0"/>
    <m/>
    <m/>
  </r>
  <r>
    <x v="40"/>
    <x v="1267"/>
    <s v="Defects"/>
    <x v="1280"/>
    <x v="466"/>
    <s v="C000"/>
    <x v="2"/>
    <s v="cause (unknown / unlisted)"/>
    <s v="add note."/>
    <x v="6"/>
    <x v="80"/>
    <s v="{unknown}"/>
    <s v="(unknown)"/>
    <m/>
    <m/>
    <m/>
    <x v="0"/>
    <m/>
    <m/>
  </r>
  <r>
    <x v="40"/>
    <x v="1267"/>
    <s v="Defects"/>
    <x v="1280"/>
    <x v="1425"/>
    <s v="C072"/>
    <x v="31"/>
    <s v="insufficient clearance"/>
    <s v="previous design standard."/>
    <x v="6"/>
    <x v="80"/>
    <s v="{insufficient clearance}"/>
    <s v="(functional requirements)"/>
    <m/>
    <m/>
    <m/>
    <x v="0"/>
    <m/>
    <m/>
  </r>
  <r>
    <x v="36"/>
    <x v="1268"/>
    <s v="Defects"/>
    <x v="1281"/>
    <x v="2571"/>
    <s v="C049"/>
    <x v="192"/>
    <s v="K tag (reading multiplier) missing / illegible"/>
    <s v="deterioration."/>
    <x v="0"/>
    <x v="0"/>
    <m/>
    <m/>
    <m/>
    <m/>
    <n v="1"/>
    <x v="0"/>
    <m/>
    <m/>
  </r>
  <r>
    <x v="36"/>
    <x v="1268"/>
    <s v="Defects"/>
    <x v="1281"/>
    <x v="2572"/>
    <s v="C044"/>
    <x v="192"/>
    <s v="damaged / inoperable"/>
    <s v="non compliant installation."/>
    <x v="0"/>
    <x v="0"/>
    <m/>
    <m/>
    <m/>
    <m/>
    <n v="1"/>
    <x v="0"/>
    <m/>
    <m/>
  </r>
  <r>
    <x v="36"/>
    <x v="1268"/>
    <s v="Defects"/>
    <x v="1281"/>
    <x v="2573"/>
    <s v="C047"/>
    <x v="192"/>
    <s v="damaged / inoperable"/>
    <s v="wiring damaged."/>
    <x v="0"/>
    <x v="0"/>
    <m/>
    <m/>
    <m/>
    <m/>
    <n v="1"/>
    <x v="0"/>
    <m/>
    <m/>
  </r>
  <r>
    <x v="36"/>
    <x v="1268"/>
    <s v="Defects"/>
    <x v="1281"/>
    <x v="466"/>
    <s v="C000"/>
    <x v="2"/>
    <s v="cause (unknown / unlisted)"/>
    <s v="add note."/>
    <x v="0"/>
    <x v="0"/>
    <m/>
    <m/>
    <m/>
    <m/>
    <n v="102"/>
    <x v="0"/>
    <m/>
    <m/>
  </r>
  <r>
    <x v="36"/>
    <x v="1269"/>
    <s v="Defects"/>
    <x v="1282"/>
    <x v="2574"/>
    <s v="C048"/>
    <x v="192"/>
    <s v="damaged / inoperable"/>
    <s v="housing damaged."/>
    <x v="0"/>
    <x v="0"/>
    <m/>
    <m/>
    <m/>
    <m/>
    <n v="1"/>
    <x v="0"/>
    <m/>
    <m/>
  </r>
  <r>
    <x v="36"/>
    <x v="1269"/>
    <s v="Defects"/>
    <x v="1282"/>
    <x v="2575"/>
    <s v="C045"/>
    <x v="192"/>
    <s v="damaged / inoperable"/>
    <s v="loose mounting."/>
    <x v="0"/>
    <x v="0"/>
    <m/>
    <m/>
    <m/>
    <m/>
    <n v="1"/>
    <x v="0"/>
    <m/>
    <m/>
  </r>
  <r>
    <x v="36"/>
    <x v="1269"/>
    <s v="Defects"/>
    <x v="1282"/>
    <x v="2572"/>
    <s v="C044"/>
    <x v="192"/>
    <s v="damaged / inoperable"/>
    <s v="non compliant installation."/>
    <x v="0"/>
    <x v="0"/>
    <m/>
    <m/>
    <m/>
    <m/>
    <n v="2"/>
    <x v="0"/>
    <m/>
    <m/>
  </r>
  <r>
    <x v="36"/>
    <x v="1269"/>
    <s v="Defects"/>
    <x v="1282"/>
    <x v="2576"/>
    <s v="C046"/>
    <x v="192"/>
    <s v="damaged / inoperable"/>
    <s v="relay malfunction."/>
    <x v="0"/>
    <x v="0"/>
    <m/>
    <m/>
    <m/>
    <m/>
    <n v="1"/>
    <x v="0"/>
    <m/>
    <m/>
  </r>
  <r>
    <x v="36"/>
    <x v="1269"/>
    <s v="Defects"/>
    <x v="1282"/>
    <x v="466"/>
    <s v="C000"/>
    <x v="2"/>
    <s v="cause (unknown / unlisted)"/>
    <s v="add note."/>
    <x v="0"/>
    <x v="0"/>
    <m/>
    <m/>
    <m/>
    <m/>
    <n v="103"/>
    <x v="0"/>
    <m/>
    <m/>
  </r>
  <r>
    <x v="12"/>
    <x v="1270"/>
    <s v="Defects"/>
    <x v="1283"/>
    <x v="2392"/>
    <m/>
    <x v="0"/>
    <m/>
    <m/>
    <x v="0"/>
    <x v="0"/>
    <m/>
    <m/>
    <m/>
    <m/>
    <n v="2"/>
    <x v="0"/>
    <m/>
    <m/>
  </r>
  <r>
    <x v="7"/>
    <x v="1271"/>
    <s v="Defects"/>
    <x v="1284"/>
    <x v="2577"/>
    <s v="C721"/>
    <x v="193"/>
    <s v="broken / damaged"/>
    <s v="corrosion / deterioration."/>
    <x v="0"/>
    <x v="0"/>
    <m/>
    <m/>
    <m/>
    <m/>
    <n v="1"/>
    <x v="0"/>
    <m/>
    <m/>
  </r>
  <r>
    <x v="7"/>
    <x v="1271"/>
    <s v="Defects"/>
    <x v="1284"/>
    <x v="2578"/>
    <s v="C722"/>
    <x v="193"/>
    <s v="broken / damaged"/>
    <s v="vandalism."/>
    <x v="0"/>
    <x v="0"/>
    <m/>
    <m/>
    <m/>
    <m/>
    <n v="1"/>
    <x v="0"/>
    <m/>
    <m/>
  </r>
  <r>
    <x v="7"/>
    <x v="1271"/>
    <s v="Defects"/>
    <x v="1284"/>
    <x v="2579"/>
    <s v="C724"/>
    <x v="194"/>
    <s v="broken / damaged"/>
    <s v="corrosion / deterioration."/>
    <x v="0"/>
    <x v="0"/>
    <m/>
    <m/>
    <m/>
    <m/>
    <n v="1"/>
    <x v="0"/>
    <m/>
    <m/>
  </r>
  <r>
    <x v="7"/>
    <x v="1271"/>
    <s v="Defects"/>
    <x v="1284"/>
    <x v="2580"/>
    <s v="C723"/>
    <x v="194"/>
    <s v="broken / damaged"/>
    <s v="third party impact."/>
    <x v="0"/>
    <x v="0"/>
    <m/>
    <m/>
    <m/>
    <m/>
    <n v="1"/>
    <x v="0"/>
    <m/>
    <m/>
  </r>
  <r>
    <x v="7"/>
    <x v="1271"/>
    <s v="Defects"/>
    <x v="1284"/>
    <x v="2581"/>
    <s v="B697"/>
    <x v="193"/>
    <s v="voltage detected"/>
    <s v="insulation degradation."/>
    <x v="0"/>
    <x v="0"/>
    <m/>
    <m/>
    <m/>
    <m/>
    <n v="1"/>
    <x v="0"/>
    <m/>
    <m/>
  </r>
  <r>
    <x v="7"/>
    <x v="1271"/>
    <s v="Defects"/>
    <x v="1284"/>
    <x v="466"/>
    <s v="C000"/>
    <x v="2"/>
    <s v="cause (unknown / unlisted)"/>
    <s v="add note."/>
    <x v="0"/>
    <x v="0"/>
    <m/>
    <m/>
    <m/>
    <m/>
    <n v="104"/>
    <x v="0"/>
    <m/>
    <m/>
  </r>
  <r>
    <x v="12"/>
    <x v="1272"/>
    <s v="Defects"/>
    <x v="1285"/>
    <x v="2582"/>
    <m/>
    <x v="0"/>
    <m/>
    <m/>
    <x v="0"/>
    <x v="0"/>
    <m/>
    <m/>
    <m/>
    <m/>
    <n v="1"/>
    <x v="0"/>
    <m/>
    <m/>
  </r>
  <r>
    <x v="12"/>
    <x v="1273"/>
    <s v="Defects"/>
    <x v="1286"/>
    <x v="2583"/>
    <m/>
    <x v="0"/>
    <m/>
    <m/>
    <x v="0"/>
    <x v="0"/>
    <m/>
    <m/>
    <m/>
    <m/>
    <n v="1"/>
    <x v="0"/>
    <m/>
    <m/>
  </r>
  <r>
    <x v="7"/>
    <x v="1273"/>
    <s v="Defects"/>
    <x v="1287"/>
    <x v="2577"/>
    <s v="C721"/>
    <x v="193"/>
    <s v="broken / damaged"/>
    <s v="corrosion / deterioration."/>
    <x v="0"/>
    <x v="0"/>
    <m/>
    <m/>
    <m/>
    <m/>
    <n v="2"/>
    <x v="0"/>
    <m/>
    <m/>
  </r>
  <r>
    <x v="7"/>
    <x v="1273"/>
    <s v="Defects"/>
    <x v="1287"/>
    <x v="2578"/>
    <s v="C722"/>
    <x v="193"/>
    <s v="broken / damaged"/>
    <s v="vandalism."/>
    <x v="0"/>
    <x v="0"/>
    <m/>
    <m/>
    <m/>
    <m/>
    <n v="2"/>
    <x v="0"/>
    <m/>
    <m/>
  </r>
  <r>
    <x v="7"/>
    <x v="1273"/>
    <s v="Defects"/>
    <x v="1287"/>
    <x v="466"/>
    <s v="C000"/>
    <x v="2"/>
    <s v="cause (unknown / unlisted)"/>
    <s v="add note."/>
    <x v="0"/>
    <x v="0"/>
    <m/>
    <m/>
    <m/>
    <m/>
    <n v="105"/>
    <x v="0"/>
    <m/>
    <m/>
  </r>
  <r>
    <x v="38"/>
    <x v="1274"/>
    <s v="Defects"/>
    <x v="1288"/>
    <x v="1273"/>
    <m/>
    <x v="0"/>
    <m/>
    <m/>
    <x v="0"/>
    <x v="0"/>
    <m/>
    <m/>
    <m/>
    <m/>
    <n v="41"/>
    <x v="0"/>
    <m/>
    <m/>
  </r>
  <r>
    <x v="41"/>
    <x v="1275"/>
    <s v="Defects"/>
    <x v="1289"/>
    <x v="2584"/>
    <s v="B093"/>
    <x v="195"/>
    <s v="required"/>
    <s v="new contract."/>
    <x v="0"/>
    <x v="0"/>
    <m/>
    <m/>
    <m/>
    <m/>
    <n v="1"/>
    <x v="0"/>
    <m/>
    <m/>
  </r>
  <r>
    <x v="41"/>
    <x v="1275"/>
    <s v="Defects"/>
    <x v="1289"/>
    <x v="466"/>
    <s v="C000"/>
    <x v="2"/>
    <s v="cause (unknown / unlisted)"/>
    <s v="add note."/>
    <x v="0"/>
    <x v="0"/>
    <m/>
    <m/>
    <m/>
    <m/>
    <n v="106"/>
    <x v="0"/>
    <m/>
    <m/>
  </r>
  <r>
    <x v="41"/>
    <x v="1276"/>
    <s v="Defects"/>
    <x v="1290"/>
    <x v="2585"/>
    <s v="B092"/>
    <x v="195"/>
    <s v="redundant"/>
    <s v="no longer reqd."/>
    <x v="0"/>
    <x v="0"/>
    <m/>
    <m/>
    <m/>
    <m/>
    <n v="1"/>
    <x v="0"/>
    <m/>
    <m/>
  </r>
  <r>
    <x v="41"/>
    <x v="1276"/>
    <s v="Defects"/>
    <x v="1290"/>
    <x v="466"/>
    <s v="C000"/>
    <x v="2"/>
    <s v="cause (unknown / unlisted)"/>
    <s v="add note."/>
    <x v="0"/>
    <x v="0"/>
    <m/>
    <m/>
    <m/>
    <m/>
    <n v="107"/>
    <x v="0"/>
    <m/>
    <m/>
  </r>
  <r>
    <x v="41"/>
    <x v="1277"/>
    <s v="Defects"/>
    <x v="1291"/>
    <x v="2586"/>
    <s v="B097"/>
    <x v="195"/>
    <s v="damaged / inoperable"/>
    <s v="blown fuse (unknown cause)."/>
    <x v="0"/>
    <x v="0"/>
    <m/>
    <m/>
    <m/>
    <m/>
    <n v="1"/>
    <x v="0"/>
    <m/>
    <m/>
  </r>
  <r>
    <x v="41"/>
    <x v="1277"/>
    <s v="Defects"/>
    <x v="1291"/>
    <x v="2587"/>
    <s v="B096"/>
    <x v="195"/>
    <s v="damaged / inoperable"/>
    <s v="blown globe."/>
    <x v="0"/>
    <x v="0"/>
    <m/>
    <m/>
    <m/>
    <m/>
    <n v="1"/>
    <x v="0"/>
    <m/>
    <m/>
  </r>
  <r>
    <x v="41"/>
    <x v="1277"/>
    <s v="Defects"/>
    <x v="1291"/>
    <x v="2588"/>
    <s v="B094"/>
    <x v="195"/>
    <s v="damaged / inoperable"/>
    <s v="deterioration."/>
    <x v="0"/>
    <x v="0"/>
    <m/>
    <m/>
    <m/>
    <m/>
    <n v="1"/>
    <x v="0"/>
    <m/>
    <m/>
  </r>
  <r>
    <x v="41"/>
    <x v="1277"/>
    <s v="Defects"/>
    <x v="1291"/>
    <x v="2589"/>
    <s v="B095"/>
    <x v="195"/>
    <s v="damaged / inoperable"/>
    <s v="vandalism."/>
    <x v="0"/>
    <x v="0"/>
    <m/>
    <m/>
    <m/>
    <m/>
    <n v="1"/>
    <x v="0"/>
    <m/>
    <m/>
  </r>
  <r>
    <x v="41"/>
    <x v="1277"/>
    <s v="Defects"/>
    <x v="1291"/>
    <x v="466"/>
    <s v="C000"/>
    <x v="2"/>
    <s v="cause (unknown / unlisted)"/>
    <s v="add note."/>
    <x v="0"/>
    <x v="0"/>
    <m/>
    <m/>
    <m/>
    <m/>
    <n v="108"/>
    <x v="0"/>
    <m/>
    <m/>
  </r>
  <r>
    <x v="17"/>
    <x v="1278"/>
    <s v="Defects"/>
    <x v="1292"/>
    <x v="2582"/>
    <m/>
    <x v="0"/>
    <m/>
    <m/>
    <x v="0"/>
    <x v="0"/>
    <m/>
    <m/>
    <m/>
    <m/>
    <n v="2"/>
    <x v="0"/>
    <m/>
    <m/>
  </r>
  <r>
    <x v="17"/>
    <x v="1279"/>
    <s v="Defects"/>
    <x v="1293"/>
    <x v="2590"/>
    <m/>
    <x v="0"/>
    <m/>
    <m/>
    <x v="0"/>
    <x v="0"/>
    <m/>
    <m/>
    <m/>
    <m/>
    <n v="1"/>
    <x v="0"/>
    <m/>
    <m/>
  </r>
  <r>
    <x v="17"/>
    <x v="1280"/>
    <s v="Defects"/>
    <x v="1294"/>
    <x v="2590"/>
    <m/>
    <x v="0"/>
    <m/>
    <m/>
    <x v="0"/>
    <x v="0"/>
    <m/>
    <m/>
    <m/>
    <m/>
    <n v="2"/>
    <x v="0"/>
    <m/>
    <m/>
  </r>
  <r>
    <x v="17"/>
    <x v="1281"/>
    <s v="Defects"/>
    <x v="1295"/>
    <x v="2448"/>
    <m/>
    <x v="0"/>
    <m/>
    <m/>
    <x v="0"/>
    <x v="0"/>
    <m/>
    <m/>
    <m/>
    <m/>
    <n v="2"/>
    <x v="0"/>
    <m/>
    <m/>
  </r>
  <r>
    <x v="17"/>
    <x v="1282"/>
    <s v="Defects"/>
    <x v="1296"/>
    <x v="2591"/>
    <m/>
    <x v="0"/>
    <m/>
    <m/>
    <x v="0"/>
    <x v="0"/>
    <m/>
    <m/>
    <m/>
    <m/>
    <n v="1"/>
    <x v="0"/>
    <m/>
    <m/>
  </r>
  <r>
    <x v="17"/>
    <x v="1283"/>
    <s v="Defects"/>
    <x v="1297"/>
    <x v="2592"/>
    <m/>
    <x v="0"/>
    <m/>
    <m/>
    <x v="0"/>
    <x v="0"/>
    <m/>
    <m/>
    <m/>
    <m/>
    <n v="1"/>
    <x v="0"/>
    <m/>
    <m/>
  </r>
  <r>
    <x v="17"/>
    <x v="1284"/>
    <s v="Defects"/>
    <x v="1298"/>
    <x v="2593"/>
    <m/>
    <x v="0"/>
    <m/>
    <m/>
    <x v="0"/>
    <x v="0"/>
    <m/>
    <m/>
    <m/>
    <m/>
    <n v="1"/>
    <x v="0"/>
    <m/>
    <m/>
  </r>
  <r>
    <x v="17"/>
    <x v="1285"/>
    <s v="Defects"/>
    <x v="1299"/>
    <x v="2594"/>
    <m/>
    <x v="0"/>
    <m/>
    <m/>
    <x v="0"/>
    <x v="0"/>
    <m/>
    <m/>
    <m/>
    <m/>
    <n v="1"/>
    <x v="0"/>
    <m/>
    <m/>
  </r>
  <r>
    <x v="17"/>
    <x v="1286"/>
    <s v="Defects"/>
    <x v="1300"/>
    <x v="2582"/>
    <m/>
    <x v="0"/>
    <m/>
    <m/>
    <x v="0"/>
    <x v="0"/>
    <m/>
    <m/>
    <m/>
    <m/>
    <n v="3"/>
    <x v="0"/>
    <m/>
    <m/>
  </r>
  <r>
    <x v="17"/>
    <x v="1287"/>
    <s v="Defects"/>
    <x v="1301"/>
    <x v="2595"/>
    <m/>
    <x v="0"/>
    <m/>
    <m/>
    <x v="0"/>
    <x v="0"/>
    <m/>
    <m/>
    <m/>
    <m/>
    <n v="1"/>
    <x v="0"/>
    <m/>
    <m/>
  </r>
  <r>
    <x v="17"/>
    <x v="1288"/>
    <s v="Defects"/>
    <x v="1302"/>
    <x v="2596"/>
    <m/>
    <x v="0"/>
    <m/>
    <m/>
    <x v="0"/>
    <x v="0"/>
    <m/>
    <m/>
    <m/>
    <m/>
    <n v="1"/>
    <x v="0"/>
    <m/>
    <m/>
  </r>
  <r>
    <x v="17"/>
    <x v="1289"/>
    <s v="Defects"/>
    <x v="1303"/>
    <x v="2597"/>
    <m/>
    <x v="0"/>
    <m/>
    <m/>
    <x v="0"/>
    <x v="0"/>
    <m/>
    <m/>
    <m/>
    <m/>
    <n v="1"/>
    <x v="0"/>
    <m/>
    <m/>
  </r>
  <r>
    <x v="17"/>
    <x v="1290"/>
    <s v="Defects"/>
    <x v="1304"/>
    <x v="2455"/>
    <m/>
    <x v="0"/>
    <m/>
    <m/>
    <x v="0"/>
    <x v="0"/>
    <m/>
    <m/>
    <m/>
    <m/>
    <n v="2"/>
    <x v="0"/>
    <m/>
    <m/>
  </r>
  <r>
    <x v="17"/>
    <x v="1291"/>
    <s v="Defects"/>
    <x v="1305"/>
    <x v="2598"/>
    <m/>
    <x v="0"/>
    <m/>
    <m/>
    <x v="0"/>
    <x v="0"/>
    <m/>
    <m/>
    <m/>
    <m/>
    <n v="1"/>
    <x v="0"/>
    <m/>
    <m/>
  </r>
  <r>
    <x v="17"/>
    <x v="1292"/>
    <s v="Defects"/>
    <x v="1306"/>
    <x v="2426"/>
    <m/>
    <x v="0"/>
    <m/>
    <m/>
    <x v="0"/>
    <x v="0"/>
    <m/>
    <m/>
    <m/>
    <m/>
    <n v="7"/>
    <x v="0"/>
    <m/>
    <m/>
  </r>
  <r>
    <x v="17"/>
    <x v="1293"/>
    <s v="Defects"/>
    <x v="1307"/>
    <x v="2599"/>
    <m/>
    <x v="0"/>
    <m/>
    <m/>
    <x v="0"/>
    <x v="0"/>
    <m/>
    <m/>
    <m/>
    <m/>
    <n v="1"/>
    <x v="0"/>
    <m/>
    <m/>
  </r>
  <r>
    <x v="17"/>
    <x v="1294"/>
    <s v="Defects"/>
    <x v="1308"/>
    <x v="2600"/>
    <m/>
    <x v="0"/>
    <m/>
    <m/>
    <x v="0"/>
    <x v="0"/>
    <m/>
    <m/>
    <m/>
    <m/>
    <n v="1"/>
    <x v="0"/>
    <m/>
    <m/>
  </r>
  <r>
    <x v="17"/>
    <x v="1295"/>
    <s v="Defects"/>
    <x v="1309"/>
    <x v="2601"/>
    <m/>
    <x v="0"/>
    <m/>
    <m/>
    <x v="0"/>
    <x v="0"/>
    <m/>
    <m/>
    <m/>
    <m/>
    <n v="1"/>
    <x v="0"/>
    <m/>
    <m/>
  </r>
  <r>
    <x v="12"/>
    <x v="1296"/>
    <s v="Defects"/>
    <x v="1310"/>
    <x v="2602"/>
    <m/>
    <x v="0"/>
    <m/>
    <m/>
    <x v="0"/>
    <x v="0"/>
    <m/>
    <m/>
    <m/>
    <m/>
    <n v="1"/>
    <x v="0"/>
    <m/>
    <m/>
  </r>
  <r>
    <x v="12"/>
    <x v="1297"/>
    <s v="Defects"/>
    <x v="1311"/>
    <x v="2603"/>
    <m/>
    <x v="0"/>
    <m/>
    <m/>
    <x v="0"/>
    <x v="0"/>
    <m/>
    <m/>
    <m/>
    <m/>
    <n v="1"/>
    <x v="0"/>
    <m/>
    <m/>
  </r>
  <r>
    <x v="12"/>
    <x v="1298"/>
    <s v="Defects"/>
    <x v="1312"/>
    <x v="2602"/>
    <m/>
    <x v="0"/>
    <m/>
    <m/>
    <x v="0"/>
    <x v="0"/>
    <m/>
    <m/>
    <m/>
    <m/>
    <n v="2"/>
    <x v="0"/>
    <m/>
    <m/>
  </r>
  <r>
    <x v="12"/>
    <x v="1299"/>
    <s v="Defects"/>
    <x v="1313"/>
    <x v="2603"/>
    <m/>
    <x v="0"/>
    <m/>
    <m/>
    <x v="0"/>
    <x v="0"/>
    <m/>
    <m/>
    <m/>
    <m/>
    <n v="2"/>
    <x v="0"/>
    <m/>
    <m/>
  </r>
  <r>
    <x v="42"/>
    <x v="1300"/>
    <s v="Defects"/>
    <x v="1314"/>
    <x v="2604"/>
    <s v="B519"/>
    <x v="196"/>
    <s v="broken / damaged"/>
    <s v="third party impact."/>
    <x v="0"/>
    <x v="0"/>
    <m/>
    <m/>
    <m/>
    <m/>
    <n v="1"/>
    <x v="0"/>
    <m/>
    <m/>
  </r>
  <r>
    <x v="42"/>
    <x v="1300"/>
    <s v="Defects"/>
    <x v="1314"/>
    <x v="2605"/>
    <s v="B516"/>
    <x v="197"/>
    <s v="loose mounting"/>
    <s v="timber degradation / loose hardware."/>
    <x v="0"/>
    <x v="0"/>
    <m/>
    <m/>
    <m/>
    <m/>
    <n v="1"/>
    <x v="0"/>
    <m/>
    <m/>
  </r>
  <r>
    <x v="42"/>
    <x v="1300"/>
    <s v="Defects"/>
    <x v="1314"/>
    <x v="2606"/>
    <s v="B523"/>
    <x v="196"/>
    <s v="broken / damaged"/>
    <s v="corrosion of bolts / mounting hardware."/>
    <x v="0"/>
    <x v="0"/>
    <m/>
    <m/>
    <m/>
    <m/>
    <n v="1"/>
    <x v="0"/>
    <m/>
    <m/>
  </r>
  <r>
    <x v="42"/>
    <x v="1300"/>
    <s v="Defects"/>
    <x v="1314"/>
    <x v="2607"/>
    <s v="B524"/>
    <x v="196"/>
    <s v="broken / damaged"/>
    <s v="excessive force required to operate."/>
    <x v="0"/>
    <x v="0"/>
    <m/>
    <m/>
    <m/>
    <m/>
    <n v="1"/>
    <x v="0"/>
    <m/>
    <m/>
  </r>
  <r>
    <x v="42"/>
    <x v="1300"/>
    <s v="Defects"/>
    <x v="1314"/>
    <x v="2608"/>
    <s v="B521"/>
    <x v="196"/>
    <s v="broken / damaged"/>
    <s v="flashover / fault current."/>
    <x v="0"/>
    <x v="0"/>
    <m/>
    <m/>
    <m/>
    <m/>
    <n v="1"/>
    <x v="0"/>
    <m/>
    <m/>
  </r>
  <r>
    <x v="42"/>
    <x v="1300"/>
    <s v="Defects"/>
    <x v="1314"/>
    <x v="2609"/>
    <s v="B520"/>
    <x v="196"/>
    <s v="broken / damaged"/>
    <s v="overtightening of mounting bolts."/>
    <x v="0"/>
    <x v="0"/>
    <m/>
    <m/>
    <m/>
    <m/>
    <n v="1"/>
    <x v="0"/>
    <m/>
    <m/>
  </r>
  <r>
    <x v="42"/>
    <x v="1300"/>
    <s v="Defects"/>
    <x v="1314"/>
    <x v="2610"/>
    <s v="B522"/>
    <x v="196"/>
    <s v="broken / damaged"/>
    <s v="wildlife."/>
    <x v="0"/>
    <x v="0"/>
    <m/>
    <m/>
    <m/>
    <m/>
    <n v="1"/>
    <x v="0"/>
    <m/>
    <m/>
  </r>
  <r>
    <x v="42"/>
    <x v="1300"/>
    <s v="Defects"/>
    <x v="1314"/>
    <x v="2611"/>
    <s v="B526"/>
    <x v="196"/>
    <s v="tracking"/>
    <s v="deterioration."/>
    <x v="0"/>
    <x v="0"/>
    <m/>
    <m/>
    <m/>
    <m/>
    <n v="1"/>
    <x v="0"/>
    <m/>
    <m/>
  </r>
  <r>
    <x v="42"/>
    <x v="1300"/>
    <s v="Defects"/>
    <x v="1314"/>
    <x v="2612"/>
    <s v="B525"/>
    <x v="196"/>
    <s v="tracking"/>
    <s v="surface contamination."/>
    <x v="0"/>
    <x v="0"/>
    <m/>
    <m/>
    <m/>
    <m/>
    <n v="1"/>
    <x v="0"/>
    <m/>
    <m/>
  </r>
  <r>
    <x v="42"/>
    <x v="1300"/>
    <s v="Defects"/>
    <x v="1314"/>
    <x v="2613"/>
    <s v="B531"/>
    <x v="198"/>
    <s v="high resistance"/>
    <s v="wrong sized links."/>
    <x v="0"/>
    <x v="0"/>
    <m/>
    <m/>
    <m/>
    <m/>
    <n v="1"/>
    <x v="0"/>
    <m/>
    <m/>
  </r>
  <r>
    <x v="42"/>
    <x v="1300"/>
    <s v="Defects"/>
    <x v="1314"/>
    <x v="2614"/>
    <s v="B534"/>
    <x v="198"/>
    <s v="jammed"/>
    <s v="loss of lube / burnt contacts."/>
    <x v="0"/>
    <x v="0"/>
    <m/>
    <m/>
    <m/>
    <m/>
    <n v="1"/>
    <x v="0"/>
    <m/>
    <m/>
  </r>
  <r>
    <x v="42"/>
    <x v="1300"/>
    <s v="Defects"/>
    <x v="1314"/>
    <x v="2615"/>
    <s v="B529"/>
    <x v="198"/>
    <s v="misaligned"/>
    <s v="timber degradation."/>
    <x v="0"/>
    <x v="0"/>
    <m/>
    <m/>
    <m/>
    <m/>
    <n v="1"/>
    <x v="0"/>
    <m/>
    <m/>
  </r>
  <r>
    <x v="42"/>
    <x v="1300"/>
    <s v="Defects"/>
    <x v="1314"/>
    <x v="2616"/>
    <s v="B835"/>
    <x v="199"/>
    <s v="open circuit"/>
    <s v="unknown."/>
    <x v="0"/>
    <x v="0"/>
    <m/>
    <m/>
    <m/>
    <m/>
    <n v="1"/>
    <x v="0"/>
    <m/>
    <m/>
  </r>
  <r>
    <x v="42"/>
    <x v="1300"/>
    <s v="Defects"/>
    <x v="1314"/>
    <x v="2617"/>
    <s v="B513"/>
    <x v="200"/>
    <s v="loose"/>
    <s v="deterioration."/>
    <x v="0"/>
    <x v="0"/>
    <m/>
    <m/>
    <m/>
    <m/>
    <n v="1"/>
    <x v="0"/>
    <m/>
    <m/>
  </r>
  <r>
    <x v="42"/>
    <x v="1300"/>
    <s v="Defects"/>
    <x v="1314"/>
    <x v="2618"/>
    <s v="B514"/>
    <x v="200"/>
    <s v="missing"/>
    <s v="not installed where reqd."/>
    <x v="0"/>
    <x v="0"/>
    <m/>
    <m/>
    <m/>
    <m/>
    <n v="1"/>
    <x v="0"/>
    <m/>
    <m/>
  </r>
  <r>
    <x v="42"/>
    <x v="1300"/>
    <s v="Defects"/>
    <x v="1314"/>
    <x v="2619"/>
    <s v="B544"/>
    <x v="201"/>
    <s v="broken / damaged"/>
    <s v="loose attachment bolts."/>
    <x v="0"/>
    <x v="0"/>
    <m/>
    <m/>
    <m/>
    <m/>
    <n v="1"/>
    <x v="0"/>
    <m/>
    <m/>
  </r>
  <r>
    <x v="42"/>
    <x v="1300"/>
    <s v="Defects"/>
    <x v="1314"/>
    <x v="466"/>
    <s v="C000"/>
    <x v="2"/>
    <s v="cause (unknown / unlisted)"/>
    <s v="add note."/>
    <x v="0"/>
    <x v="0"/>
    <m/>
    <m/>
    <m/>
    <m/>
    <n v="109"/>
    <x v="0"/>
    <m/>
    <m/>
  </r>
  <r>
    <x v="42"/>
    <x v="1301"/>
    <s v="Defects"/>
    <x v="1315"/>
    <x v="2604"/>
    <s v="B519"/>
    <x v="196"/>
    <s v="broken / damaged"/>
    <s v="third party impact."/>
    <x v="0"/>
    <x v="0"/>
    <m/>
    <m/>
    <m/>
    <m/>
    <n v="2"/>
    <x v="0"/>
    <m/>
    <m/>
  </r>
  <r>
    <x v="42"/>
    <x v="1301"/>
    <s v="Defects"/>
    <x v="1315"/>
    <x v="2620"/>
    <s v="B518"/>
    <x v="197"/>
    <s v="broken / damaged"/>
    <s v="corrosion."/>
    <x v="0"/>
    <x v="0"/>
    <m/>
    <m/>
    <m/>
    <m/>
    <n v="1"/>
    <x v="0"/>
    <m/>
    <m/>
  </r>
  <r>
    <x v="42"/>
    <x v="1301"/>
    <s v="Defects"/>
    <x v="1315"/>
    <x v="2621"/>
    <s v="B517"/>
    <x v="197"/>
    <s v="broken / damaged"/>
    <s v="deterioration."/>
    <x v="0"/>
    <x v="0"/>
    <m/>
    <m/>
    <m/>
    <m/>
    <n v="1"/>
    <x v="0"/>
    <m/>
    <m/>
  </r>
  <r>
    <x v="42"/>
    <x v="1301"/>
    <s v="Defects"/>
    <x v="1315"/>
    <x v="2622"/>
    <s v="B515"/>
    <x v="197"/>
    <s v="loose mounting"/>
    <s v="timber degradation."/>
    <x v="0"/>
    <x v="0"/>
    <m/>
    <m/>
    <m/>
    <m/>
    <n v="1"/>
    <x v="0"/>
    <m/>
    <m/>
  </r>
  <r>
    <x v="42"/>
    <x v="1301"/>
    <s v="Defects"/>
    <x v="1315"/>
    <x v="2606"/>
    <s v="B523"/>
    <x v="196"/>
    <s v="broken / damaged"/>
    <s v="corrosion of bolts / mounting hardware."/>
    <x v="0"/>
    <x v="0"/>
    <m/>
    <m/>
    <m/>
    <m/>
    <n v="2"/>
    <x v="0"/>
    <m/>
    <m/>
  </r>
  <r>
    <x v="42"/>
    <x v="1301"/>
    <s v="Defects"/>
    <x v="1315"/>
    <x v="2607"/>
    <s v="B524"/>
    <x v="196"/>
    <s v="broken / damaged"/>
    <s v="excessive force required to operate."/>
    <x v="0"/>
    <x v="0"/>
    <m/>
    <m/>
    <m/>
    <m/>
    <n v="2"/>
    <x v="0"/>
    <m/>
    <m/>
  </r>
  <r>
    <x v="42"/>
    <x v="1301"/>
    <s v="Defects"/>
    <x v="1315"/>
    <x v="2608"/>
    <s v="B521"/>
    <x v="196"/>
    <s v="broken / damaged"/>
    <s v="flashover / fault current."/>
    <x v="0"/>
    <x v="0"/>
    <m/>
    <m/>
    <m/>
    <m/>
    <n v="2"/>
    <x v="0"/>
    <m/>
    <m/>
  </r>
  <r>
    <x v="42"/>
    <x v="1301"/>
    <s v="Defects"/>
    <x v="1315"/>
    <x v="2609"/>
    <s v="B520"/>
    <x v="196"/>
    <s v="broken / damaged"/>
    <s v="overtightening of mounting bolts."/>
    <x v="0"/>
    <x v="0"/>
    <m/>
    <m/>
    <m/>
    <m/>
    <n v="2"/>
    <x v="0"/>
    <m/>
    <m/>
  </r>
  <r>
    <x v="42"/>
    <x v="1301"/>
    <s v="Defects"/>
    <x v="1315"/>
    <x v="2623"/>
    <s v="B636"/>
    <x v="196"/>
    <s v="broken / damaged"/>
    <s v="unknown."/>
    <x v="0"/>
    <x v="0"/>
    <m/>
    <m/>
    <m/>
    <m/>
    <n v="1"/>
    <x v="0"/>
    <m/>
    <m/>
  </r>
  <r>
    <x v="42"/>
    <x v="1301"/>
    <s v="Defects"/>
    <x v="1315"/>
    <x v="2610"/>
    <s v="B522"/>
    <x v="196"/>
    <s v="broken / damaged"/>
    <s v="wildlife."/>
    <x v="0"/>
    <x v="0"/>
    <m/>
    <m/>
    <m/>
    <m/>
    <n v="2"/>
    <x v="0"/>
    <m/>
    <m/>
  </r>
  <r>
    <x v="42"/>
    <x v="1301"/>
    <s v="Defects"/>
    <x v="1315"/>
    <x v="2611"/>
    <s v="B526"/>
    <x v="196"/>
    <s v="tracking"/>
    <s v="deterioration."/>
    <x v="0"/>
    <x v="0"/>
    <m/>
    <m/>
    <m/>
    <m/>
    <n v="2"/>
    <x v="0"/>
    <m/>
    <m/>
  </r>
  <r>
    <x v="42"/>
    <x v="1301"/>
    <s v="Defects"/>
    <x v="1315"/>
    <x v="2612"/>
    <s v="B525"/>
    <x v="196"/>
    <s v="tracking"/>
    <s v="surface contamination."/>
    <x v="0"/>
    <x v="0"/>
    <m/>
    <m/>
    <m/>
    <m/>
    <n v="2"/>
    <x v="0"/>
    <m/>
    <m/>
  </r>
  <r>
    <x v="42"/>
    <x v="1301"/>
    <s v="Defects"/>
    <x v="1315"/>
    <x v="2624"/>
    <s v="B532"/>
    <x v="198"/>
    <s v="high resistance"/>
    <s v="corrosion."/>
    <x v="0"/>
    <x v="0"/>
    <m/>
    <m/>
    <m/>
    <m/>
    <n v="1"/>
    <x v="0"/>
    <m/>
    <m/>
  </r>
  <r>
    <x v="42"/>
    <x v="1301"/>
    <s v="Defects"/>
    <x v="1315"/>
    <x v="2625"/>
    <s v="B533"/>
    <x v="198"/>
    <s v="high resistance"/>
    <s v="deterioration of contact surface."/>
    <x v="0"/>
    <x v="0"/>
    <m/>
    <m/>
    <m/>
    <m/>
    <n v="1"/>
    <x v="0"/>
    <m/>
    <m/>
  </r>
  <r>
    <x v="42"/>
    <x v="1301"/>
    <s v="Defects"/>
    <x v="1315"/>
    <x v="2626"/>
    <s v="B530"/>
    <x v="198"/>
    <s v="high resistance"/>
    <s v="loss of spring pressure."/>
    <x v="0"/>
    <x v="0"/>
    <m/>
    <m/>
    <m/>
    <m/>
    <n v="1"/>
    <x v="0"/>
    <m/>
    <m/>
  </r>
  <r>
    <x v="42"/>
    <x v="1301"/>
    <s v="Defects"/>
    <x v="1315"/>
    <x v="2627"/>
    <s v="B213"/>
    <x v="202"/>
    <s v="overheated"/>
    <s v="corrosion / deterioration."/>
    <x v="0"/>
    <x v="0"/>
    <m/>
    <m/>
    <m/>
    <m/>
    <n v="1"/>
    <x v="0"/>
    <m/>
    <m/>
  </r>
  <r>
    <x v="42"/>
    <x v="1301"/>
    <s v="Defects"/>
    <x v="1315"/>
    <x v="2628"/>
    <s v="B212"/>
    <x v="202"/>
    <s v="overheated"/>
    <s v="defective connection."/>
    <x v="0"/>
    <x v="0"/>
    <m/>
    <m/>
    <m/>
    <m/>
    <n v="1"/>
    <x v="0"/>
    <m/>
    <m/>
  </r>
  <r>
    <x v="42"/>
    <x v="1301"/>
    <s v="Defects"/>
    <x v="1315"/>
    <x v="2629"/>
    <s v="B861"/>
    <x v="14"/>
    <s v="open circuit"/>
    <s v="flashover / fault current."/>
    <x v="0"/>
    <x v="0"/>
    <m/>
    <m/>
    <m/>
    <m/>
    <n v="1"/>
    <x v="0"/>
    <m/>
    <m/>
  </r>
  <r>
    <x v="42"/>
    <x v="1301"/>
    <s v="Defects"/>
    <x v="1315"/>
    <x v="2630"/>
    <s v="B545"/>
    <x v="201"/>
    <s v="broken / damaged"/>
    <s v="deterioration."/>
    <x v="0"/>
    <x v="0"/>
    <m/>
    <m/>
    <m/>
    <m/>
    <n v="1"/>
    <x v="0"/>
    <m/>
    <m/>
  </r>
  <r>
    <x v="42"/>
    <x v="1301"/>
    <s v="Defects"/>
    <x v="1315"/>
    <x v="466"/>
    <s v="C000"/>
    <x v="2"/>
    <s v="cause (unknown / unlisted)"/>
    <s v="add note."/>
    <x v="0"/>
    <x v="0"/>
    <m/>
    <m/>
    <m/>
    <m/>
    <n v="110"/>
    <x v="0"/>
    <m/>
    <m/>
  </r>
  <r>
    <x v="42"/>
    <x v="1302"/>
    <s v="Defects"/>
    <x v="1316"/>
    <x v="2631"/>
    <s v="B536"/>
    <x v="203"/>
    <s v="broken / damaged"/>
    <s v="deterioration."/>
    <x v="0"/>
    <x v="0"/>
    <m/>
    <m/>
    <m/>
    <m/>
    <n v="1"/>
    <x v="0"/>
    <m/>
    <m/>
  </r>
  <r>
    <x v="42"/>
    <x v="1302"/>
    <s v="Defects"/>
    <x v="1316"/>
    <x v="2632"/>
    <s v="B535"/>
    <x v="203"/>
    <s v="broken / damaged"/>
    <s v="third party impact."/>
    <x v="0"/>
    <x v="0"/>
    <m/>
    <m/>
    <m/>
    <m/>
    <n v="1"/>
    <x v="0"/>
    <m/>
    <m/>
  </r>
  <r>
    <x v="42"/>
    <x v="1302"/>
    <s v="Defects"/>
    <x v="1316"/>
    <x v="466"/>
    <s v="C000"/>
    <x v="2"/>
    <s v="cause (unknown / unlisted)"/>
    <s v="add note."/>
    <x v="0"/>
    <x v="0"/>
    <m/>
    <m/>
    <m/>
    <m/>
    <n v="111"/>
    <x v="0"/>
    <m/>
    <m/>
  </r>
  <r>
    <x v="42"/>
    <x v="1303"/>
    <s v="Defects"/>
    <x v="1317"/>
    <x v="2633"/>
    <s v="B794"/>
    <x v="199"/>
    <s v="obstructed"/>
    <s v="foreign objects."/>
    <x v="0"/>
    <x v="0"/>
    <m/>
    <m/>
    <m/>
    <m/>
    <n v="1"/>
    <x v="0"/>
    <m/>
    <m/>
  </r>
  <r>
    <x v="42"/>
    <x v="1303"/>
    <s v="Defects"/>
    <x v="1317"/>
    <x v="466"/>
    <s v="C000"/>
    <x v="2"/>
    <s v="cause (unknown / unlisted)"/>
    <s v="add note."/>
    <x v="0"/>
    <x v="0"/>
    <m/>
    <m/>
    <m/>
    <m/>
    <n v="112"/>
    <x v="0"/>
    <m/>
    <m/>
  </r>
  <r>
    <x v="2"/>
    <x v="1304"/>
    <s v="Defects"/>
    <x v="1318"/>
    <x v="2356"/>
    <m/>
    <x v="0"/>
    <m/>
    <m/>
    <x v="8"/>
    <x v="69"/>
    <s v="{broken}"/>
    <s v="(unknown)"/>
    <m/>
    <m/>
    <n v="5"/>
    <x v="0"/>
    <m/>
    <m/>
  </r>
  <r>
    <x v="43"/>
    <x v="1305"/>
    <s v="Defects"/>
    <x v="1319"/>
    <x v="2634"/>
    <s v="C054"/>
    <x v="204"/>
    <s v="broken / damaged"/>
    <s v="fatigue."/>
    <x v="0"/>
    <x v="0"/>
    <m/>
    <m/>
    <m/>
    <m/>
    <n v="1"/>
    <x v="0"/>
    <m/>
    <m/>
  </r>
  <r>
    <x v="43"/>
    <x v="1305"/>
    <s v="Defects"/>
    <x v="1319"/>
    <x v="2635"/>
    <s v="C055"/>
    <x v="204"/>
    <s v="overheated"/>
    <s v="conductor undersized."/>
    <x v="0"/>
    <x v="0"/>
    <m/>
    <m/>
    <m/>
    <m/>
    <n v="1"/>
    <x v="0"/>
    <m/>
    <m/>
  </r>
  <r>
    <x v="43"/>
    <x v="1305"/>
    <s v="Defects"/>
    <x v="1319"/>
    <x v="2636"/>
    <s v="C056"/>
    <x v="204"/>
    <s v="overheated"/>
    <s v="corrosion."/>
    <x v="0"/>
    <x v="0"/>
    <m/>
    <m/>
    <m/>
    <m/>
    <n v="1"/>
    <x v="0"/>
    <m/>
    <m/>
  </r>
  <r>
    <x v="43"/>
    <x v="1305"/>
    <s v="Defects"/>
    <x v="1319"/>
    <x v="466"/>
    <s v="C000"/>
    <x v="2"/>
    <s v="cause (unknown / unlisted)"/>
    <s v="add note."/>
    <x v="0"/>
    <x v="0"/>
    <m/>
    <m/>
    <m/>
    <m/>
    <n v="113"/>
    <x v="0"/>
    <m/>
    <m/>
  </r>
  <r>
    <x v="43"/>
    <x v="1306"/>
    <s v="Defects"/>
    <x v="1320"/>
    <x v="2637"/>
    <s v="C020"/>
    <x v="205"/>
    <s v="loose mounting"/>
    <s v="timber degradation."/>
    <x v="0"/>
    <x v="0"/>
    <m/>
    <m/>
    <m/>
    <m/>
    <n v="1"/>
    <x v="0"/>
    <m/>
    <m/>
  </r>
  <r>
    <x v="43"/>
    <x v="1306"/>
    <s v="Defects"/>
    <x v="1320"/>
    <x v="2638"/>
    <s v="C028"/>
    <x v="205"/>
    <s v="main contacts misaligned"/>
    <s v="timber degradation."/>
    <x v="0"/>
    <x v="0"/>
    <m/>
    <m/>
    <m/>
    <m/>
    <n v="1"/>
    <x v="0"/>
    <m/>
    <m/>
  </r>
  <r>
    <x v="43"/>
    <x v="1306"/>
    <s v="Defects"/>
    <x v="1320"/>
    <x v="2639"/>
    <s v="C029"/>
    <x v="205"/>
    <s v="misalignment"/>
    <s v="loose contacts."/>
    <x v="0"/>
    <x v="0"/>
    <m/>
    <m/>
    <m/>
    <m/>
    <n v="1"/>
    <x v="0"/>
    <m/>
    <m/>
  </r>
  <r>
    <x v="43"/>
    <x v="1306"/>
    <s v="Defects"/>
    <x v="1320"/>
    <x v="466"/>
    <s v="C000"/>
    <x v="2"/>
    <s v="cause (unknown / unlisted)"/>
    <s v="add note."/>
    <x v="0"/>
    <x v="0"/>
    <m/>
    <m/>
    <m/>
    <m/>
    <n v="114"/>
    <x v="0"/>
    <m/>
    <m/>
  </r>
  <r>
    <x v="43"/>
    <x v="1307"/>
    <s v="Defects"/>
    <x v="1321"/>
    <x v="2640"/>
    <s v="C756"/>
    <x v="206"/>
    <s v="not releasing"/>
    <s v="seized pivots."/>
    <x v="0"/>
    <x v="0"/>
    <m/>
    <m/>
    <m/>
    <m/>
    <n v="1"/>
    <x v="0"/>
    <m/>
    <m/>
  </r>
  <r>
    <x v="43"/>
    <x v="1307"/>
    <s v="Defects"/>
    <x v="1321"/>
    <x v="2629"/>
    <s v="B861"/>
    <x v="14"/>
    <s v="open circuit"/>
    <s v="flashover / fault current."/>
    <x v="0"/>
    <x v="0"/>
    <m/>
    <m/>
    <m/>
    <m/>
    <n v="2"/>
    <x v="0"/>
    <m/>
    <m/>
  </r>
  <r>
    <x v="43"/>
    <x v="1307"/>
    <s v="Defects"/>
    <x v="1321"/>
    <x v="2641"/>
    <s v="C026"/>
    <x v="205"/>
    <s v="broken / damaged"/>
    <s v="corrosion of bolts / mounting hardware."/>
    <x v="0"/>
    <x v="0"/>
    <m/>
    <m/>
    <m/>
    <m/>
    <n v="1"/>
    <x v="0"/>
    <m/>
    <m/>
  </r>
  <r>
    <x v="43"/>
    <x v="1307"/>
    <s v="Defects"/>
    <x v="1321"/>
    <x v="2642"/>
    <s v="C024"/>
    <x v="205"/>
    <s v="broken / damaged"/>
    <s v="deterioration."/>
    <x v="0"/>
    <x v="0"/>
    <m/>
    <m/>
    <m/>
    <m/>
    <n v="1"/>
    <x v="0"/>
    <m/>
    <m/>
  </r>
  <r>
    <x v="43"/>
    <x v="1307"/>
    <s v="Defects"/>
    <x v="1321"/>
    <x v="2643"/>
    <s v="C027"/>
    <x v="205"/>
    <s v="broken / damaged"/>
    <s v="excessive force required to operate."/>
    <x v="0"/>
    <x v="0"/>
    <m/>
    <m/>
    <m/>
    <m/>
    <n v="1"/>
    <x v="0"/>
    <m/>
    <m/>
  </r>
  <r>
    <x v="43"/>
    <x v="1307"/>
    <s v="Defects"/>
    <x v="1321"/>
    <x v="2644"/>
    <s v="C023"/>
    <x v="205"/>
    <s v="broken / damaged"/>
    <s v="flashover / fault current."/>
    <x v="0"/>
    <x v="0"/>
    <m/>
    <m/>
    <m/>
    <m/>
    <n v="1"/>
    <x v="0"/>
    <m/>
    <m/>
  </r>
  <r>
    <x v="43"/>
    <x v="1307"/>
    <s v="Defects"/>
    <x v="1321"/>
    <x v="2645"/>
    <s v="C022"/>
    <x v="205"/>
    <s v="broken / damaged"/>
    <s v="overtightening of mounting bolts."/>
    <x v="0"/>
    <x v="0"/>
    <m/>
    <m/>
    <m/>
    <m/>
    <n v="1"/>
    <x v="0"/>
    <m/>
    <m/>
  </r>
  <r>
    <x v="43"/>
    <x v="1307"/>
    <s v="Defects"/>
    <x v="1321"/>
    <x v="2646"/>
    <s v="C021"/>
    <x v="205"/>
    <s v="broken / damaged"/>
    <s v="third party impact."/>
    <x v="0"/>
    <x v="0"/>
    <m/>
    <m/>
    <m/>
    <m/>
    <n v="1"/>
    <x v="0"/>
    <m/>
    <m/>
  </r>
  <r>
    <x v="43"/>
    <x v="1307"/>
    <s v="Defects"/>
    <x v="1321"/>
    <x v="2647"/>
    <s v="C025"/>
    <x v="205"/>
    <s v="broken / damaged"/>
    <s v="vermin / wildlife."/>
    <x v="0"/>
    <x v="0"/>
    <m/>
    <m/>
    <m/>
    <m/>
    <n v="1"/>
    <x v="0"/>
    <m/>
    <m/>
  </r>
  <r>
    <x v="43"/>
    <x v="1307"/>
    <s v="Defects"/>
    <x v="1321"/>
    <x v="2648"/>
    <s v="B172"/>
    <x v="207"/>
    <s v="overheated"/>
    <s v="corrosion / deterioration."/>
    <x v="0"/>
    <x v="0"/>
    <m/>
    <m/>
    <m/>
    <m/>
    <n v="1"/>
    <x v="0"/>
    <m/>
    <m/>
  </r>
  <r>
    <x v="43"/>
    <x v="1307"/>
    <s v="Defects"/>
    <x v="1321"/>
    <x v="2649"/>
    <s v="B171"/>
    <x v="207"/>
    <s v="overheated"/>
    <s v="defective connection."/>
    <x v="0"/>
    <x v="0"/>
    <m/>
    <m/>
    <m/>
    <m/>
    <n v="1"/>
    <x v="0"/>
    <m/>
    <m/>
  </r>
  <r>
    <x v="43"/>
    <x v="1307"/>
    <s v="Defects"/>
    <x v="1321"/>
    <x v="2650"/>
    <s v="C031"/>
    <x v="205"/>
    <s v="overheated contacts"/>
    <s v="corrosion."/>
    <x v="0"/>
    <x v="0"/>
    <m/>
    <m/>
    <m/>
    <m/>
    <n v="1"/>
    <x v="0"/>
    <m/>
    <m/>
  </r>
  <r>
    <x v="43"/>
    <x v="1307"/>
    <s v="Defects"/>
    <x v="1321"/>
    <x v="2651"/>
    <s v="C030"/>
    <x v="205"/>
    <s v="overheated contacts"/>
    <s v="overload."/>
    <x v="0"/>
    <x v="0"/>
    <m/>
    <m/>
    <m/>
    <m/>
    <n v="1"/>
    <x v="0"/>
    <m/>
    <m/>
  </r>
  <r>
    <x v="43"/>
    <x v="1307"/>
    <s v="Defects"/>
    <x v="1321"/>
    <x v="2652"/>
    <s v="C032"/>
    <x v="205"/>
    <s v="tracking"/>
    <s v="surface contamination."/>
    <x v="0"/>
    <x v="0"/>
    <m/>
    <m/>
    <m/>
    <m/>
    <n v="1"/>
    <x v="0"/>
    <m/>
    <m/>
  </r>
  <r>
    <x v="43"/>
    <x v="1307"/>
    <s v="Defects"/>
    <x v="1321"/>
    <x v="2653"/>
    <s v="C033"/>
    <x v="205"/>
    <s v="unable to close"/>
    <s v="distortion from weight of unsupported conductor."/>
    <x v="0"/>
    <x v="0"/>
    <m/>
    <m/>
    <m/>
    <m/>
    <n v="1"/>
    <x v="0"/>
    <m/>
    <m/>
  </r>
  <r>
    <x v="43"/>
    <x v="1307"/>
    <s v="Defects"/>
    <x v="1321"/>
    <x v="2654"/>
    <s v="C034"/>
    <x v="205"/>
    <s v="welded closed"/>
    <s v="corrosion / deterioration."/>
    <x v="0"/>
    <x v="0"/>
    <m/>
    <m/>
    <m/>
    <m/>
    <n v="1"/>
    <x v="0"/>
    <m/>
    <m/>
  </r>
  <r>
    <x v="43"/>
    <x v="1307"/>
    <s v="Defects"/>
    <x v="1321"/>
    <x v="466"/>
    <s v="C000"/>
    <x v="2"/>
    <s v="cause (unknown / unlisted)"/>
    <s v="add note."/>
    <x v="0"/>
    <x v="0"/>
    <m/>
    <m/>
    <m/>
    <m/>
    <n v="115"/>
    <x v="0"/>
    <m/>
    <m/>
  </r>
  <r>
    <x v="43"/>
    <x v="1308"/>
    <s v="Defects"/>
    <x v="1322"/>
    <x v="2655"/>
    <s v="B795"/>
    <x v="205"/>
    <s v="obstructed"/>
    <s v="foreign objects."/>
    <x v="0"/>
    <x v="0"/>
    <m/>
    <m/>
    <m/>
    <m/>
    <n v="1"/>
    <x v="0"/>
    <m/>
    <m/>
  </r>
  <r>
    <x v="43"/>
    <x v="1308"/>
    <s v="Defects"/>
    <x v="1322"/>
    <x v="466"/>
    <s v="C000"/>
    <x v="2"/>
    <s v="cause (unknown / unlisted)"/>
    <s v="add note."/>
    <x v="0"/>
    <x v="0"/>
    <m/>
    <m/>
    <m/>
    <m/>
    <n v="116"/>
    <x v="0"/>
    <m/>
    <m/>
  </r>
  <r>
    <x v="44"/>
    <x v="1309"/>
    <s v="Defects"/>
    <x v="1323"/>
    <x v="2656"/>
    <s v="C124"/>
    <x v="208"/>
    <s v="broken / damaged"/>
    <s v="subsidence."/>
    <x v="0"/>
    <x v="0"/>
    <m/>
    <m/>
    <m/>
    <m/>
    <n v="1"/>
    <x v="0"/>
    <m/>
    <m/>
  </r>
  <r>
    <x v="44"/>
    <x v="1309"/>
    <s v="Defects"/>
    <x v="1323"/>
    <x v="2657"/>
    <s v="C123"/>
    <x v="208"/>
    <s v="broken / damaged"/>
    <s v="third party impact."/>
    <x v="0"/>
    <x v="0"/>
    <m/>
    <m/>
    <m/>
    <m/>
    <n v="1"/>
    <x v="0"/>
    <m/>
    <m/>
  </r>
  <r>
    <x v="44"/>
    <x v="1309"/>
    <s v="Defects"/>
    <x v="1323"/>
    <x v="2658"/>
    <s v="C126"/>
    <x v="208"/>
    <s v="broken / damaged"/>
    <s v="vandalism."/>
    <x v="0"/>
    <x v="0"/>
    <m/>
    <m/>
    <m/>
    <m/>
    <n v="1"/>
    <x v="0"/>
    <m/>
    <m/>
  </r>
  <r>
    <x v="44"/>
    <x v="1309"/>
    <s v="Defects"/>
    <x v="1323"/>
    <x v="2659"/>
    <s v="C127"/>
    <x v="208"/>
    <s v="not secure"/>
    <s v="altered ground level."/>
    <x v="0"/>
    <x v="0"/>
    <m/>
    <m/>
    <m/>
    <m/>
    <n v="1"/>
    <x v="0"/>
    <m/>
    <m/>
  </r>
  <r>
    <x v="44"/>
    <x v="1309"/>
    <s v="Defects"/>
    <x v="1323"/>
    <x v="2660"/>
    <s v="C133"/>
    <x v="209"/>
    <s v="broken / damaged"/>
    <s v="corrosion."/>
    <x v="0"/>
    <x v="0"/>
    <m/>
    <m/>
    <m/>
    <m/>
    <n v="1"/>
    <x v="0"/>
    <m/>
    <m/>
  </r>
  <r>
    <x v="44"/>
    <x v="1309"/>
    <s v="Defects"/>
    <x v="1323"/>
    <x v="2661"/>
    <s v="C134"/>
    <x v="209"/>
    <s v="broken / damaged"/>
    <s v="high resistance / overheated."/>
    <x v="0"/>
    <x v="0"/>
    <m/>
    <m/>
    <m/>
    <m/>
    <n v="1"/>
    <x v="0"/>
    <m/>
    <m/>
  </r>
  <r>
    <x v="44"/>
    <x v="1309"/>
    <s v="Defects"/>
    <x v="1323"/>
    <x v="2662"/>
    <s v="C131"/>
    <x v="209"/>
    <s v="broken / damaged"/>
    <s v="non compliant installation."/>
    <x v="0"/>
    <x v="0"/>
    <m/>
    <m/>
    <m/>
    <m/>
    <n v="1"/>
    <x v="0"/>
    <m/>
    <m/>
  </r>
  <r>
    <x v="44"/>
    <x v="1309"/>
    <s v="Defects"/>
    <x v="1323"/>
    <x v="2663"/>
    <s v="C132"/>
    <x v="209"/>
    <s v="broken / damaged"/>
    <s v="seized / stripped bolt."/>
    <x v="0"/>
    <x v="0"/>
    <m/>
    <m/>
    <m/>
    <m/>
    <n v="1"/>
    <x v="0"/>
    <m/>
    <m/>
  </r>
  <r>
    <x v="44"/>
    <x v="1309"/>
    <s v="Defects"/>
    <x v="1323"/>
    <x v="2664"/>
    <s v="C129"/>
    <x v="209"/>
    <s v="loose connection"/>
    <s v="non compliant installation."/>
    <x v="0"/>
    <x v="0"/>
    <m/>
    <m/>
    <m/>
    <m/>
    <n v="1"/>
    <x v="0"/>
    <m/>
    <m/>
  </r>
  <r>
    <x v="44"/>
    <x v="1309"/>
    <s v="Defects"/>
    <x v="1323"/>
    <x v="2665"/>
    <s v="C130"/>
    <x v="209"/>
    <s v="loose connection"/>
    <s v="thermal cycling."/>
    <x v="0"/>
    <x v="0"/>
    <m/>
    <m/>
    <m/>
    <m/>
    <n v="1"/>
    <x v="0"/>
    <m/>
    <m/>
  </r>
  <r>
    <x v="44"/>
    <x v="1309"/>
    <s v="Defects"/>
    <x v="1323"/>
    <x v="2666"/>
    <s v="C139"/>
    <x v="210"/>
    <s v="damaged / missing"/>
    <s v="deterioration."/>
    <x v="0"/>
    <x v="0"/>
    <m/>
    <m/>
    <m/>
    <m/>
    <n v="1"/>
    <x v="0"/>
    <m/>
    <m/>
  </r>
  <r>
    <x v="44"/>
    <x v="1309"/>
    <s v="Defects"/>
    <x v="1323"/>
    <x v="2667"/>
    <s v="C138"/>
    <x v="210"/>
    <s v="damaged / missing"/>
    <s v="third party impact."/>
    <x v="0"/>
    <x v="0"/>
    <m/>
    <m/>
    <m/>
    <m/>
    <n v="1"/>
    <x v="0"/>
    <m/>
    <m/>
  </r>
  <r>
    <x v="44"/>
    <x v="1309"/>
    <s v="Defects"/>
    <x v="1323"/>
    <x v="2668"/>
    <s v="C140"/>
    <x v="210"/>
    <s v="damaged / missing"/>
    <s v="vandalism."/>
    <x v="0"/>
    <x v="0"/>
    <m/>
    <m/>
    <m/>
    <m/>
    <n v="1"/>
    <x v="0"/>
    <m/>
    <m/>
  </r>
  <r>
    <x v="44"/>
    <x v="1309"/>
    <s v="Defects"/>
    <x v="1323"/>
    <x v="2669"/>
    <s v="C135"/>
    <x v="210"/>
    <s v="not secure"/>
    <s v="bolts damaged or missing."/>
    <x v="0"/>
    <x v="0"/>
    <m/>
    <m/>
    <m/>
    <m/>
    <n v="1"/>
    <x v="0"/>
    <m/>
    <m/>
  </r>
  <r>
    <x v="44"/>
    <x v="1309"/>
    <s v="Defects"/>
    <x v="1323"/>
    <x v="2670"/>
    <s v="C137"/>
    <x v="210"/>
    <s v="obstructed"/>
    <s v="altered ground level."/>
    <x v="0"/>
    <x v="0"/>
    <m/>
    <m/>
    <m/>
    <m/>
    <n v="1"/>
    <x v="0"/>
    <m/>
    <m/>
  </r>
  <r>
    <x v="44"/>
    <x v="1309"/>
    <s v="Defects"/>
    <x v="1323"/>
    <x v="2671"/>
    <s v="C136"/>
    <x v="210"/>
    <s v="obstructed"/>
    <s v="vegetation."/>
    <x v="0"/>
    <x v="0"/>
    <m/>
    <m/>
    <m/>
    <m/>
    <n v="1"/>
    <x v="0"/>
    <m/>
    <m/>
  </r>
  <r>
    <x v="44"/>
    <x v="1309"/>
    <s v="Defects"/>
    <x v="1323"/>
    <x v="2672"/>
    <s v="C157"/>
    <x v="211"/>
    <s v="insufficient clearance"/>
    <s v="vermin."/>
    <x v="0"/>
    <x v="0"/>
    <m/>
    <m/>
    <m/>
    <m/>
    <n v="1"/>
    <x v="0"/>
    <m/>
    <m/>
  </r>
  <r>
    <x v="44"/>
    <x v="1309"/>
    <s v="Defects"/>
    <x v="1323"/>
    <x v="2673"/>
    <s v="C162"/>
    <x v="212"/>
    <s v="loose/weakened"/>
    <s v="movement from operation."/>
    <x v="0"/>
    <x v="0"/>
    <m/>
    <m/>
    <m/>
    <m/>
    <n v="1"/>
    <x v="0"/>
    <m/>
    <m/>
  </r>
  <r>
    <x v="44"/>
    <x v="1309"/>
    <s v="Defects"/>
    <x v="1323"/>
    <x v="2674"/>
    <s v="C166"/>
    <x v="213"/>
    <s v="damaged / missing"/>
    <s v="corrosion."/>
    <x v="0"/>
    <x v="0"/>
    <m/>
    <m/>
    <m/>
    <m/>
    <n v="1"/>
    <x v="0"/>
    <m/>
    <m/>
  </r>
  <r>
    <x v="44"/>
    <x v="1309"/>
    <s v="Defects"/>
    <x v="1323"/>
    <x v="2675"/>
    <s v="C164"/>
    <x v="213"/>
    <s v="damaged / missing"/>
    <s v="third party impact."/>
    <x v="0"/>
    <x v="0"/>
    <m/>
    <m/>
    <m/>
    <m/>
    <n v="1"/>
    <x v="0"/>
    <m/>
    <m/>
  </r>
  <r>
    <x v="44"/>
    <x v="1309"/>
    <s v="Defects"/>
    <x v="1323"/>
    <x v="2676"/>
    <s v="C165"/>
    <x v="213"/>
    <s v="damaged / missing"/>
    <s v="vandalism."/>
    <x v="0"/>
    <x v="0"/>
    <m/>
    <m/>
    <m/>
    <m/>
    <n v="1"/>
    <x v="0"/>
    <m/>
    <m/>
  </r>
  <r>
    <x v="44"/>
    <x v="1309"/>
    <s v="Defects"/>
    <x v="1323"/>
    <x v="2677"/>
    <s v="C168"/>
    <x v="214"/>
    <s v="missing / illegible"/>
    <s v="deterioration."/>
    <x v="0"/>
    <x v="0"/>
    <m/>
    <m/>
    <m/>
    <m/>
    <n v="1"/>
    <x v="0"/>
    <m/>
    <m/>
  </r>
  <r>
    <x v="44"/>
    <x v="1309"/>
    <s v="Defects"/>
    <x v="1323"/>
    <x v="2678"/>
    <s v="C167"/>
    <x v="214"/>
    <s v="missing / illegible"/>
    <s v="not installed."/>
    <x v="0"/>
    <x v="0"/>
    <m/>
    <m/>
    <m/>
    <m/>
    <n v="1"/>
    <x v="0"/>
    <m/>
    <m/>
  </r>
  <r>
    <x v="44"/>
    <x v="1309"/>
    <s v="Defects"/>
    <x v="1323"/>
    <x v="2679"/>
    <s v="C173"/>
    <x v="215"/>
    <s v="broken / damaged"/>
    <s v="corrosion."/>
    <x v="0"/>
    <x v="0"/>
    <m/>
    <m/>
    <m/>
    <m/>
    <n v="1"/>
    <x v="0"/>
    <m/>
    <m/>
  </r>
  <r>
    <x v="44"/>
    <x v="1309"/>
    <s v="Defects"/>
    <x v="1323"/>
    <x v="2680"/>
    <s v="C171"/>
    <x v="215"/>
    <s v="broken / damaged"/>
    <s v="non compliant installation."/>
    <x v="0"/>
    <x v="0"/>
    <m/>
    <m/>
    <m/>
    <m/>
    <n v="1"/>
    <x v="0"/>
    <m/>
    <m/>
  </r>
  <r>
    <x v="44"/>
    <x v="1309"/>
    <s v="Defects"/>
    <x v="1323"/>
    <x v="2681"/>
    <s v="C172"/>
    <x v="215"/>
    <s v="broken / damaged"/>
    <s v="overheated."/>
    <x v="0"/>
    <x v="0"/>
    <m/>
    <m/>
    <m/>
    <m/>
    <n v="1"/>
    <x v="0"/>
    <m/>
    <m/>
  </r>
  <r>
    <x v="44"/>
    <x v="1309"/>
    <s v="Defects"/>
    <x v="1323"/>
    <x v="2682"/>
    <s v="C174"/>
    <x v="215"/>
    <s v="cannot remove cover"/>
    <s v="damaged cover."/>
    <x v="0"/>
    <x v="0"/>
    <m/>
    <m/>
    <m/>
    <m/>
    <n v="1"/>
    <x v="0"/>
    <m/>
    <m/>
  </r>
  <r>
    <x v="44"/>
    <x v="1309"/>
    <s v="Defects"/>
    <x v="1323"/>
    <x v="2683"/>
    <s v="C169"/>
    <x v="215"/>
    <s v="loose connection"/>
    <s v="non compliant installation."/>
    <x v="0"/>
    <x v="0"/>
    <m/>
    <m/>
    <m/>
    <m/>
    <n v="1"/>
    <x v="0"/>
    <m/>
    <m/>
  </r>
  <r>
    <x v="44"/>
    <x v="1309"/>
    <s v="Defects"/>
    <x v="1323"/>
    <x v="2684"/>
    <s v="C170"/>
    <x v="215"/>
    <s v="loose connection"/>
    <s v="thermal cycling."/>
    <x v="0"/>
    <x v="0"/>
    <m/>
    <m/>
    <m/>
    <m/>
    <n v="1"/>
    <x v="0"/>
    <m/>
    <m/>
  </r>
  <r>
    <x v="44"/>
    <x v="1309"/>
    <s v="Defects"/>
    <x v="1323"/>
    <x v="2685"/>
    <s v="C501"/>
    <x v="216"/>
    <s v="damaged / missing"/>
    <s v="deterioration."/>
    <x v="0"/>
    <x v="0"/>
    <m/>
    <m/>
    <m/>
    <m/>
    <n v="1"/>
    <x v="0"/>
    <m/>
    <m/>
  </r>
  <r>
    <x v="44"/>
    <x v="1309"/>
    <s v="Defects"/>
    <x v="1323"/>
    <x v="2686"/>
    <s v="C500"/>
    <x v="216"/>
    <s v="damaged / missing"/>
    <s v="not installed."/>
    <x v="0"/>
    <x v="0"/>
    <m/>
    <m/>
    <m/>
    <m/>
    <n v="1"/>
    <x v="0"/>
    <m/>
    <m/>
  </r>
  <r>
    <x v="44"/>
    <x v="1309"/>
    <s v="Defects"/>
    <x v="1323"/>
    <x v="2687"/>
    <s v="C499"/>
    <x v="216"/>
    <s v="damaged / missing"/>
    <s v="third party impact."/>
    <x v="0"/>
    <x v="0"/>
    <m/>
    <m/>
    <m/>
    <m/>
    <n v="1"/>
    <x v="0"/>
    <m/>
    <m/>
  </r>
  <r>
    <x v="44"/>
    <x v="1309"/>
    <s v="Defects"/>
    <x v="1323"/>
    <x v="466"/>
    <s v="C000"/>
    <x v="2"/>
    <s v="cause (unknown / unlisted)"/>
    <s v="add note."/>
    <x v="0"/>
    <x v="0"/>
    <m/>
    <m/>
    <m/>
    <m/>
    <n v="117"/>
    <x v="0"/>
    <m/>
    <m/>
  </r>
  <r>
    <x v="44"/>
    <x v="1310"/>
    <s v="Defects"/>
    <x v="1324"/>
    <x v="2688"/>
    <s v="C125"/>
    <x v="208"/>
    <s v="broken / damaged"/>
    <s v="deterioration."/>
    <x v="0"/>
    <x v="0"/>
    <m/>
    <m/>
    <m/>
    <m/>
    <n v="1"/>
    <x v="0"/>
    <m/>
    <m/>
  </r>
  <r>
    <x v="44"/>
    <x v="1310"/>
    <s v="Defects"/>
    <x v="1324"/>
    <x v="2657"/>
    <s v="C123"/>
    <x v="208"/>
    <s v="broken / damaged"/>
    <s v="third party impact."/>
    <x v="0"/>
    <x v="0"/>
    <m/>
    <m/>
    <m/>
    <m/>
    <n v="2"/>
    <x v="0"/>
    <m/>
    <m/>
  </r>
  <r>
    <x v="44"/>
    <x v="1310"/>
    <s v="Defects"/>
    <x v="1324"/>
    <x v="2658"/>
    <s v="C126"/>
    <x v="208"/>
    <s v="broken / damaged"/>
    <s v="vandalism."/>
    <x v="0"/>
    <x v="0"/>
    <m/>
    <m/>
    <m/>
    <m/>
    <n v="2"/>
    <x v="0"/>
    <m/>
    <m/>
  </r>
  <r>
    <x v="44"/>
    <x v="1310"/>
    <s v="Defects"/>
    <x v="1324"/>
    <x v="2689"/>
    <s v="C128"/>
    <x v="208"/>
    <s v="not secure"/>
    <s v="bolts damaged or missing."/>
    <x v="0"/>
    <x v="0"/>
    <m/>
    <m/>
    <m/>
    <m/>
    <n v="1"/>
    <x v="0"/>
    <m/>
    <m/>
  </r>
  <r>
    <x v="44"/>
    <x v="1310"/>
    <s v="Defects"/>
    <x v="1324"/>
    <x v="2660"/>
    <s v="C133"/>
    <x v="209"/>
    <s v="broken / damaged"/>
    <s v="corrosion."/>
    <x v="0"/>
    <x v="0"/>
    <m/>
    <m/>
    <m/>
    <m/>
    <n v="2"/>
    <x v="0"/>
    <m/>
    <m/>
  </r>
  <r>
    <x v="44"/>
    <x v="1310"/>
    <s v="Defects"/>
    <x v="1324"/>
    <x v="2661"/>
    <s v="C134"/>
    <x v="209"/>
    <s v="broken / damaged"/>
    <s v="high resistance / overheated."/>
    <x v="0"/>
    <x v="0"/>
    <m/>
    <m/>
    <m/>
    <m/>
    <n v="2"/>
    <x v="0"/>
    <m/>
    <m/>
  </r>
  <r>
    <x v="44"/>
    <x v="1310"/>
    <s v="Defects"/>
    <x v="1324"/>
    <x v="2662"/>
    <s v="C131"/>
    <x v="209"/>
    <s v="broken / damaged"/>
    <s v="non compliant installation."/>
    <x v="0"/>
    <x v="0"/>
    <m/>
    <m/>
    <m/>
    <m/>
    <n v="2"/>
    <x v="0"/>
    <m/>
    <m/>
  </r>
  <r>
    <x v="44"/>
    <x v="1310"/>
    <s v="Defects"/>
    <x v="1324"/>
    <x v="2663"/>
    <s v="C132"/>
    <x v="209"/>
    <s v="broken / damaged"/>
    <s v="seized / stripped bolt."/>
    <x v="0"/>
    <x v="0"/>
    <m/>
    <m/>
    <m/>
    <m/>
    <n v="2"/>
    <x v="0"/>
    <m/>
    <m/>
  </r>
  <r>
    <x v="44"/>
    <x v="1310"/>
    <s v="Defects"/>
    <x v="1324"/>
    <x v="2664"/>
    <s v="C129"/>
    <x v="209"/>
    <s v="loose connection"/>
    <s v="non compliant installation."/>
    <x v="0"/>
    <x v="0"/>
    <m/>
    <m/>
    <m/>
    <m/>
    <n v="2"/>
    <x v="0"/>
    <m/>
    <m/>
  </r>
  <r>
    <x v="44"/>
    <x v="1310"/>
    <s v="Defects"/>
    <x v="1324"/>
    <x v="2665"/>
    <s v="C130"/>
    <x v="209"/>
    <s v="loose connection"/>
    <s v="thermal cycling."/>
    <x v="0"/>
    <x v="0"/>
    <m/>
    <m/>
    <m/>
    <m/>
    <n v="2"/>
    <x v="0"/>
    <m/>
    <m/>
  </r>
  <r>
    <x v="44"/>
    <x v="1310"/>
    <s v="Defects"/>
    <x v="1324"/>
    <x v="2666"/>
    <s v="C139"/>
    <x v="210"/>
    <s v="damaged / missing"/>
    <s v="deterioration."/>
    <x v="0"/>
    <x v="0"/>
    <m/>
    <m/>
    <m/>
    <m/>
    <n v="2"/>
    <x v="0"/>
    <m/>
    <m/>
  </r>
  <r>
    <x v="44"/>
    <x v="1310"/>
    <s v="Defects"/>
    <x v="1324"/>
    <x v="2667"/>
    <s v="C138"/>
    <x v="210"/>
    <s v="damaged / missing"/>
    <s v="third party impact."/>
    <x v="0"/>
    <x v="0"/>
    <m/>
    <m/>
    <m/>
    <m/>
    <n v="2"/>
    <x v="0"/>
    <m/>
    <m/>
  </r>
  <r>
    <x v="44"/>
    <x v="1310"/>
    <s v="Defects"/>
    <x v="1324"/>
    <x v="2668"/>
    <s v="C140"/>
    <x v="210"/>
    <s v="damaged / missing"/>
    <s v="vandalism."/>
    <x v="0"/>
    <x v="0"/>
    <m/>
    <m/>
    <m/>
    <m/>
    <n v="2"/>
    <x v="0"/>
    <m/>
    <m/>
  </r>
  <r>
    <x v="44"/>
    <x v="1310"/>
    <s v="Defects"/>
    <x v="1324"/>
    <x v="2690"/>
    <s v="C156"/>
    <x v="211"/>
    <s v="insufficient clearance"/>
    <s v="third party impact."/>
    <x v="0"/>
    <x v="0"/>
    <m/>
    <m/>
    <m/>
    <m/>
    <n v="1"/>
    <x v="0"/>
    <m/>
    <m/>
  </r>
  <r>
    <x v="44"/>
    <x v="1310"/>
    <s v="Defects"/>
    <x v="1324"/>
    <x v="2672"/>
    <s v="C157"/>
    <x v="211"/>
    <s v="insufficient clearance"/>
    <s v="vermin."/>
    <x v="0"/>
    <x v="0"/>
    <m/>
    <m/>
    <m/>
    <m/>
    <n v="2"/>
    <x v="0"/>
    <m/>
    <m/>
  </r>
  <r>
    <x v="44"/>
    <x v="1310"/>
    <s v="Defects"/>
    <x v="1324"/>
    <x v="2691"/>
    <s v="C161"/>
    <x v="212"/>
    <s v="broken / damaged"/>
    <s v="corrosion."/>
    <x v="0"/>
    <x v="0"/>
    <m/>
    <m/>
    <m/>
    <m/>
    <n v="1"/>
    <x v="0"/>
    <m/>
    <m/>
  </r>
  <r>
    <x v="44"/>
    <x v="1310"/>
    <s v="Defects"/>
    <x v="1324"/>
    <x v="2692"/>
    <s v="C159"/>
    <x v="212"/>
    <s v="broken / damaged"/>
    <s v="deterioration of separator ."/>
    <x v="0"/>
    <x v="0"/>
    <m/>
    <m/>
    <m/>
    <m/>
    <n v="1"/>
    <x v="0"/>
    <m/>
    <m/>
  </r>
  <r>
    <x v="44"/>
    <x v="1310"/>
    <s v="Defects"/>
    <x v="1324"/>
    <x v="2693"/>
    <s v="C158"/>
    <x v="212"/>
    <s v="broken / damaged"/>
    <s v="third party impact."/>
    <x v="0"/>
    <x v="0"/>
    <m/>
    <m/>
    <m/>
    <m/>
    <n v="1"/>
    <x v="0"/>
    <m/>
    <m/>
  </r>
  <r>
    <x v="44"/>
    <x v="1310"/>
    <s v="Defects"/>
    <x v="1324"/>
    <x v="2694"/>
    <s v="C160"/>
    <x v="212"/>
    <s v="broken / damaged"/>
    <s v="vandalism."/>
    <x v="0"/>
    <x v="0"/>
    <m/>
    <m/>
    <m/>
    <m/>
    <n v="1"/>
    <x v="0"/>
    <m/>
    <m/>
  </r>
  <r>
    <x v="44"/>
    <x v="1310"/>
    <s v="Defects"/>
    <x v="1324"/>
    <x v="2695"/>
    <s v="C163"/>
    <x v="212"/>
    <s v="loose/weakened"/>
    <s v="corrosion of bolts / mounting hardware."/>
    <x v="0"/>
    <x v="0"/>
    <m/>
    <m/>
    <m/>
    <m/>
    <n v="1"/>
    <x v="0"/>
    <m/>
    <m/>
  </r>
  <r>
    <x v="44"/>
    <x v="1310"/>
    <s v="Defects"/>
    <x v="1324"/>
    <x v="2673"/>
    <s v="C162"/>
    <x v="212"/>
    <s v="loose/weakened"/>
    <s v="movement from operation."/>
    <x v="0"/>
    <x v="0"/>
    <m/>
    <m/>
    <m/>
    <m/>
    <n v="2"/>
    <x v="0"/>
    <m/>
    <m/>
  </r>
  <r>
    <x v="44"/>
    <x v="1310"/>
    <s v="Defects"/>
    <x v="1324"/>
    <x v="2674"/>
    <s v="C166"/>
    <x v="213"/>
    <s v="damaged / missing"/>
    <s v="corrosion."/>
    <x v="0"/>
    <x v="0"/>
    <m/>
    <m/>
    <m/>
    <m/>
    <n v="2"/>
    <x v="0"/>
    <m/>
    <m/>
  </r>
  <r>
    <x v="44"/>
    <x v="1310"/>
    <s v="Defects"/>
    <x v="1324"/>
    <x v="2675"/>
    <s v="C164"/>
    <x v="213"/>
    <s v="damaged / missing"/>
    <s v="third party impact."/>
    <x v="0"/>
    <x v="0"/>
    <m/>
    <m/>
    <m/>
    <m/>
    <n v="2"/>
    <x v="0"/>
    <m/>
    <m/>
  </r>
  <r>
    <x v="44"/>
    <x v="1310"/>
    <s v="Defects"/>
    <x v="1324"/>
    <x v="2676"/>
    <s v="C165"/>
    <x v="213"/>
    <s v="damaged / missing"/>
    <s v="vandalism."/>
    <x v="0"/>
    <x v="0"/>
    <m/>
    <m/>
    <m/>
    <m/>
    <n v="2"/>
    <x v="0"/>
    <m/>
    <m/>
  </r>
  <r>
    <x v="44"/>
    <x v="1310"/>
    <s v="Defects"/>
    <x v="1324"/>
    <x v="2679"/>
    <s v="C173"/>
    <x v="215"/>
    <s v="broken / damaged"/>
    <s v="corrosion."/>
    <x v="0"/>
    <x v="0"/>
    <m/>
    <m/>
    <m/>
    <m/>
    <n v="2"/>
    <x v="0"/>
    <m/>
    <m/>
  </r>
  <r>
    <x v="44"/>
    <x v="1310"/>
    <s v="Defects"/>
    <x v="1324"/>
    <x v="2680"/>
    <s v="C171"/>
    <x v="215"/>
    <s v="broken / damaged"/>
    <s v="non compliant installation."/>
    <x v="0"/>
    <x v="0"/>
    <m/>
    <m/>
    <m/>
    <m/>
    <n v="2"/>
    <x v="0"/>
    <m/>
    <m/>
  </r>
  <r>
    <x v="44"/>
    <x v="1310"/>
    <s v="Defects"/>
    <x v="1324"/>
    <x v="2681"/>
    <s v="C172"/>
    <x v="215"/>
    <s v="broken / damaged"/>
    <s v="overheated."/>
    <x v="0"/>
    <x v="0"/>
    <m/>
    <m/>
    <m/>
    <m/>
    <n v="2"/>
    <x v="0"/>
    <m/>
    <m/>
  </r>
  <r>
    <x v="44"/>
    <x v="1310"/>
    <s v="Defects"/>
    <x v="1324"/>
    <x v="2682"/>
    <s v="C174"/>
    <x v="215"/>
    <s v="cannot remove cover"/>
    <s v="damaged cover."/>
    <x v="0"/>
    <x v="0"/>
    <m/>
    <m/>
    <m/>
    <m/>
    <n v="2"/>
    <x v="0"/>
    <m/>
    <m/>
  </r>
  <r>
    <x v="44"/>
    <x v="1310"/>
    <s v="Defects"/>
    <x v="1324"/>
    <x v="2683"/>
    <s v="C169"/>
    <x v="215"/>
    <s v="loose connection"/>
    <s v="non compliant installation."/>
    <x v="0"/>
    <x v="0"/>
    <m/>
    <m/>
    <m/>
    <m/>
    <n v="2"/>
    <x v="0"/>
    <m/>
    <m/>
  </r>
  <r>
    <x v="44"/>
    <x v="1310"/>
    <s v="Defects"/>
    <x v="1324"/>
    <x v="2684"/>
    <s v="C170"/>
    <x v="215"/>
    <s v="loose connection"/>
    <s v="thermal cycling."/>
    <x v="0"/>
    <x v="0"/>
    <m/>
    <m/>
    <m/>
    <m/>
    <n v="2"/>
    <x v="0"/>
    <m/>
    <m/>
  </r>
  <r>
    <x v="44"/>
    <x v="1310"/>
    <s v="Defects"/>
    <x v="1324"/>
    <x v="466"/>
    <s v="C000"/>
    <x v="2"/>
    <s v="cause (unknown / unlisted)"/>
    <s v="add note."/>
    <x v="0"/>
    <x v="0"/>
    <m/>
    <m/>
    <m/>
    <m/>
    <n v="118"/>
    <x v="0"/>
    <m/>
    <m/>
  </r>
  <r>
    <x v="45"/>
    <x v="1311"/>
    <s v="Defects"/>
    <x v="1325"/>
    <x v="2696"/>
    <s v="C189"/>
    <x v="217"/>
    <s v="incorrectly located"/>
    <s v="installed on private property or outside easement."/>
    <x v="0"/>
    <x v="0"/>
    <m/>
    <m/>
    <m/>
    <m/>
    <n v="1"/>
    <x v="0"/>
    <m/>
    <m/>
  </r>
  <r>
    <x v="45"/>
    <x v="1311"/>
    <s v="Defects"/>
    <x v="1325"/>
    <x v="466"/>
    <s v="C000"/>
    <x v="2"/>
    <s v="cause (unknown / unlisted)"/>
    <s v="add note."/>
    <x v="0"/>
    <x v="0"/>
    <m/>
    <m/>
    <m/>
    <m/>
    <n v="119"/>
    <x v="0"/>
    <m/>
    <m/>
  </r>
  <r>
    <x v="45"/>
    <x v="1312"/>
    <s v="Defects"/>
    <x v="1326"/>
    <x v="2697"/>
    <s v="C190"/>
    <x v="218"/>
    <s v="broken / damaged"/>
    <s v="third party impact."/>
    <x v="0"/>
    <x v="0"/>
    <m/>
    <m/>
    <m/>
    <m/>
    <n v="1"/>
    <x v="0"/>
    <m/>
    <m/>
  </r>
  <r>
    <x v="45"/>
    <x v="1312"/>
    <s v="Defects"/>
    <x v="1326"/>
    <x v="2698"/>
    <s v="C191"/>
    <x v="218"/>
    <s v="retaining bar missing / not securely fitted"/>
    <s v="non compliant installation."/>
    <x v="0"/>
    <x v="0"/>
    <m/>
    <m/>
    <m/>
    <m/>
    <n v="1"/>
    <x v="0"/>
    <m/>
    <m/>
  </r>
  <r>
    <x v="45"/>
    <x v="1312"/>
    <s v="Defects"/>
    <x v="1326"/>
    <x v="2699"/>
    <s v="C186"/>
    <x v="217"/>
    <s v="contaminated"/>
    <s v="gas and other pollutant ingress."/>
    <x v="0"/>
    <x v="0"/>
    <m/>
    <m/>
    <m/>
    <m/>
    <n v="1"/>
    <x v="0"/>
    <m/>
    <m/>
  </r>
  <r>
    <x v="45"/>
    <x v="1312"/>
    <s v="Defects"/>
    <x v="1326"/>
    <x v="2700"/>
    <s v="C216"/>
    <x v="219"/>
    <s v="deteriorated"/>
    <s v="water ingress."/>
    <x v="0"/>
    <x v="0"/>
    <m/>
    <m/>
    <m/>
    <m/>
    <n v="1"/>
    <x v="0"/>
    <m/>
    <m/>
  </r>
  <r>
    <x v="45"/>
    <x v="1312"/>
    <s v="Defects"/>
    <x v="1326"/>
    <x v="2701"/>
    <s v="C217"/>
    <x v="219"/>
    <s v="high resistance"/>
    <s v="non compliant installation."/>
    <x v="0"/>
    <x v="0"/>
    <m/>
    <m/>
    <m/>
    <m/>
    <n v="1"/>
    <x v="0"/>
    <m/>
    <m/>
  </r>
  <r>
    <x v="45"/>
    <x v="1312"/>
    <s v="Defects"/>
    <x v="1326"/>
    <x v="2702"/>
    <s v="C214"/>
    <x v="219"/>
    <s v="open circuit"/>
    <s v="mechanical damage."/>
    <x v="0"/>
    <x v="0"/>
    <m/>
    <m/>
    <m/>
    <m/>
    <n v="1"/>
    <x v="0"/>
    <m/>
    <m/>
  </r>
  <r>
    <x v="45"/>
    <x v="1312"/>
    <s v="Defects"/>
    <x v="1326"/>
    <x v="2703"/>
    <s v="C215"/>
    <x v="219"/>
    <s v="reverse polarity"/>
    <s v="non compliant installation."/>
    <x v="0"/>
    <x v="0"/>
    <m/>
    <m/>
    <m/>
    <m/>
    <n v="1"/>
    <x v="0"/>
    <m/>
    <m/>
  </r>
  <r>
    <x v="45"/>
    <x v="1312"/>
    <s v="Defects"/>
    <x v="1326"/>
    <x v="2704"/>
    <s v="C188"/>
    <x v="217"/>
    <s v="incorrect level"/>
    <s v="ground level changes."/>
    <x v="0"/>
    <x v="0"/>
    <m/>
    <m/>
    <m/>
    <m/>
    <n v="1"/>
    <x v="0"/>
    <m/>
    <m/>
  </r>
  <r>
    <x v="45"/>
    <x v="1312"/>
    <s v="Defects"/>
    <x v="1326"/>
    <x v="2705"/>
    <s v="C187"/>
    <x v="217"/>
    <s v="incorrect level"/>
    <s v="non compliant installation."/>
    <x v="0"/>
    <x v="0"/>
    <m/>
    <m/>
    <m/>
    <m/>
    <n v="1"/>
    <x v="0"/>
    <m/>
    <m/>
  </r>
  <r>
    <x v="45"/>
    <x v="1312"/>
    <s v="Defects"/>
    <x v="1326"/>
    <x v="2706"/>
    <s v="C219"/>
    <x v="220"/>
    <s v="deteriorated"/>
    <s v="corrosion."/>
    <x v="0"/>
    <x v="0"/>
    <m/>
    <m/>
    <m/>
    <m/>
    <n v="1"/>
    <x v="0"/>
    <m/>
    <m/>
  </r>
  <r>
    <x v="45"/>
    <x v="1312"/>
    <s v="Defects"/>
    <x v="1326"/>
    <x v="2707"/>
    <s v="C218"/>
    <x v="220"/>
    <s v="missing"/>
    <s v="not installed."/>
    <x v="0"/>
    <x v="0"/>
    <m/>
    <m/>
    <m/>
    <m/>
    <n v="1"/>
    <x v="0"/>
    <m/>
    <m/>
  </r>
  <r>
    <x v="45"/>
    <x v="1312"/>
    <s v="Defects"/>
    <x v="1326"/>
    <x v="2708"/>
    <s v="C226"/>
    <x v="221"/>
    <s v="broken / damaged"/>
    <s v="deterioration."/>
    <x v="0"/>
    <x v="0"/>
    <m/>
    <m/>
    <m/>
    <m/>
    <n v="1"/>
    <x v="0"/>
    <m/>
    <m/>
  </r>
  <r>
    <x v="45"/>
    <x v="1312"/>
    <s v="Defects"/>
    <x v="1326"/>
    <x v="2709"/>
    <s v="C225"/>
    <x v="221"/>
    <s v="broken / damaged"/>
    <s v="third party impact."/>
    <x v="0"/>
    <x v="0"/>
    <m/>
    <m/>
    <m/>
    <m/>
    <n v="1"/>
    <x v="0"/>
    <m/>
    <m/>
  </r>
  <r>
    <x v="45"/>
    <x v="1312"/>
    <s v="Defects"/>
    <x v="1326"/>
    <x v="2710"/>
    <s v="C228"/>
    <x v="222"/>
    <s v="broken / damaged"/>
    <s v="deterioration."/>
    <x v="0"/>
    <x v="0"/>
    <m/>
    <m/>
    <m/>
    <m/>
    <n v="1"/>
    <x v="0"/>
    <m/>
    <m/>
  </r>
  <r>
    <x v="45"/>
    <x v="1312"/>
    <s v="Defects"/>
    <x v="1326"/>
    <x v="2711"/>
    <s v="C227"/>
    <x v="222"/>
    <s v="broken / damaged"/>
    <s v="third party impact."/>
    <x v="0"/>
    <x v="0"/>
    <m/>
    <m/>
    <m/>
    <m/>
    <n v="1"/>
    <x v="0"/>
    <m/>
    <m/>
  </r>
  <r>
    <x v="45"/>
    <x v="1312"/>
    <s v="Defects"/>
    <x v="1326"/>
    <x v="2712"/>
    <s v="C230"/>
    <x v="223"/>
    <s v="broken / damaged"/>
    <s v="deterioration."/>
    <x v="0"/>
    <x v="0"/>
    <m/>
    <m/>
    <m/>
    <m/>
    <n v="1"/>
    <x v="0"/>
    <m/>
    <m/>
  </r>
  <r>
    <x v="45"/>
    <x v="1312"/>
    <s v="Defects"/>
    <x v="1326"/>
    <x v="2713"/>
    <s v="C229"/>
    <x v="223"/>
    <s v="broken / damaged"/>
    <s v="third party impact."/>
    <x v="0"/>
    <x v="0"/>
    <m/>
    <m/>
    <m/>
    <m/>
    <n v="1"/>
    <x v="0"/>
    <m/>
    <m/>
  </r>
  <r>
    <x v="45"/>
    <x v="1312"/>
    <s v="Defects"/>
    <x v="1326"/>
    <x v="2714"/>
    <s v="C232"/>
    <x v="224"/>
    <s v="broken / damaged"/>
    <s v="deterioration."/>
    <x v="0"/>
    <x v="0"/>
    <m/>
    <m/>
    <m/>
    <m/>
    <n v="1"/>
    <x v="0"/>
    <m/>
    <m/>
  </r>
  <r>
    <x v="45"/>
    <x v="1312"/>
    <s v="Defects"/>
    <x v="1326"/>
    <x v="2715"/>
    <s v="C231"/>
    <x v="224"/>
    <s v="broken / damaged"/>
    <s v="third party impact."/>
    <x v="0"/>
    <x v="0"/>
    <m/>
    <m/>
    <m/>
    <m/>
    <n v="1"/>
    <x v="0"/>
    <m/>
    <m/>
  </r>
  <r>
    <x v="45"/>
    <x v="1312"/>
    <s v="Defects"/>
    <x v="1326"/>
    <x v="2716"/>
    <s v="C234"/>
    <x v="225"/>
    <s v="broken / damaged"/>
    <s v="deterioration."/>
    <x v="0"/>
    <x v="0"/>
    <m/>
    <m/>
    <m/>
    <m/>
    <n v="1"/>
    <x v="0"/>
    <m/>
    <m/>
  </r>
  <r>
    <x v="45"/>
    <x v="1312"/>
    <s v="Defects"/>
    <x v="1326"/>
    <x v="2717"/>
    <s v="C233"/>
    <x v="225"/>
    <s v="broken / damaged"/>
    <s v="third party impact."/>
    <x v="0"/>
    <x v="0"/>
    <m/>
    <m/>
    <m/>
    <m/>
    <n v="1"/>
    <x v="0"/>
    <m/>
    <m/>
  </r>
  <r>
    <x v="45"/>
    <x v="1312"/>
    <s v="Defects"/>
    <x v="1326"/>
    <x v="2718"/>
    <s v="C240"/>
    <x v="226"/>
    <s v="deteriorated"/>
    <s v="deterioration."/>
    <x v="0"/>
    <x v="0"/>
    <m/>
    <m/>
    <m/>
    <m/>
    <n v="1"/>
    <x v="0"/>
    <m/>
    <m/>
  </r>
  <r>
    <x v="45"/>
    <x v="1312"/>
    <s v="Defects"/>
    <x v="1326"/>
    <x v="2719"/>
    <s v="C239"/>
    <x v="226"/>
    <s v="missing"/>
    <s v="not installed."/>
    <x v="0"/>
    <x v="0"/>
    <m/>
    <m/>
    <m/>
    <m/>
    <n v="1"/>
    <x v="0"/>
    <m/>
    <m/>
  </r>
  <r>
    <x v="45"/>
    <x v="1312"/>
    <s v="Defects"/>
    <x v="1326"/>
    <x v="2720"/>
    <s v="C220"/>
    <x v="227"/>
    <s v="missing"/>
    <s v="unknown."/>
    <x v="0"/>
    <x v="0"/>
    <m/>
    <m/>
    <m/>
    <m/>
    <n v="1"/>
    <x v="0"/>
    <m/>
    <m/>
  </r>
  <r>
    <x v="45"/>
    <x v="1312"/>
    <s v="Defects"/>
    <x v="1326"/>
    <x v="2721"/>
    <s v="C222"/>
    <x v="227"/>
    <s v="securing bolts damaged / missing"/>
    <s v="corrosion of bolts / mounting hardware."/>
    <x v="0"/>
    <x v="0"/>
    <m/>
    <m/>
    <m/>
    <m/>
    <n v="1"/>
    <x v="0"/>
    <m/>
    <m/>
  </r>
  <r>
    <x v="45"/>
    <x v="1312"/>
    <s v="Defects"/>
    <x v="1326"/>
    <x v="2722"/>
    <s v="C221"/>
    <x v="227"/>
    <s v="securing bolts damaged / missing"/>
    <s v="vandalism."/>
    <x v="0"/>
    <x v="0"/>
    <m/>
    <m/>
    <m/>
    <m/>
    <n v="1"/>
    <x v="0"/>
    <m/>
    <m/>
  </r>
  <r>
    <x v="45"/>
    <x v="1312"/>
    <s v="Defects"/>
    <x v="1326"/>
    <x v="2723"/>
    <s v="C241"/>
    <x v="228"/>
    <s v="misaligned"/>
    <s v="non compliant installation."/>
    <x v="0"/>
    <x v="0"/>
    <m/>
    <m/>
    <m/>
    <m/>
    <n v="1"/>
    <x v="0"/>
    <m/>
    <m/>
  </r>
  <r>
    <x v="45"/>
    <x v="1312"/>
    <s v="Defects"/>
    <x v="1326"/>
    <x v="2724"/>
    <s v="C242"/>
    <x v="228"/>
    <s v="missing"/>
    <s v="not installed."/>
    <x v="0"/>
    <x v="0"/>
    <m/>
    <m/>
    <m/>
    <m/>
    <n v="1"/>
    <x v="0"/>
    <m/>
    <m/>
  </r>
  <r>
    <x v="45"/>
    <x v="1312"/>
    <s v="Defects"/>
    <x v="1326"/>
    <x v="2725"/>
    <s v="C224"/>
    <x v="227"/>
    <s v="unable to open"/>
    <s v="build up of debris in frame."/>
    <x v="0"/>
    <x v="0"/>
    <m/>
    <m/>
    <m/>
    <m/>
    <n v="1"/>
    <x v="0"/>
    <m/>
    <m/>
  </r>
  <r>
    <x v="45"/>
    <x v="1312"/>
    <s v="Defects"/>
    <x v="1326"/>
    <x v="2726"/>
    <s v="C223"/>
    <x v="227"/>
    <s v="unable to open"/>
    <s v="lifting eye damaged."/>
    <x v="0"/>
    <x v="0"/>
    <m/>
    <m/>
    <m/>
    <m/>
    <n v="1"/>
    <x v="0"/>
    <m/>
    <m/>
  </r>
  <r>
    <x v="45"/>
    <x v="1312"/>
    <s v="Defects"/>
    <x v="1326"/>
    <x v="2727"/>
    <s v="C177"/>
    <x v="217"/>
    <s v="obstruction (external)"/>
    <s v="foreign objects."/>
    <x v="0"/>
    <x v="0"/>
    <m/>
    <m/>
    <m/>
    <m/>
    <n v="1"/>
    <x v="0"/>
    <m/>
    <m/>
  </r>
  <r>
    <x v="45"/>
    <x v="1312"/>
    <s v="Defects"/>
    <x v="1326"/>
    <x v="2728"/>
    <s v="C175"/>
    <x v="217"/>
    <s v="obstruction (external)"/>
    <s v="unauthorised construction."/>
    <x v="0"/>
    <x v="0"/>
    <m/>
    <m/>
    <m/>
    <m/>
    <n v="1"/>
    <x v="0"/>
    <m/>
    <m/>
  </r>
  <r>
    <x v="45"/>
    <x v="1312"/>
    <s v="Defects"/>
    <x v="1326"/>
    <x v="2729"/>
    <s v="C176"/>
    <x v="217"/>
    <s v="obstruction (external)"/>
    <s v="vegetation."/>
    <x v="0"/>
    <x v="0"/>
    <m/>
    <m/>
    <m/>
    <m/>
    <n v="1"/>
    <x v="0"/>
    <m/>
    <m/>
  </r>
  <r>
    <x v="45"/>
    <x v="1312"/>
    <s v="Defects"/>
    <x v="1326"/>
    <x v="2730"/>
    <s v="C183"/>
    <x v="217"/>
    <s v="obstruction (internal)"/>
    <s v="foreign objects."/>
    <x v="0"/>
    <x v="0"/>
    <m/>
    <m/>
    <m/>
    <m/>
    <n v="1"/>
    <x v="0"/>
    <m/>
    <m/>
  </r>
  <r>
    <x v="45"/>
    <x v="1312"/>
    <s v="Defects"/>
    <x v="1326"/>
    <x v="2731"/>
    <s v="C178"/>
    <x v="217"/>
    <s v="obstruction (internal)"/>
    <s v="soil ingress."/>
    <x v="0"/>
    <x v="0"/>
    <m/>
    <m/>
    <m/>
    <m/>
    <n v="1"/>
    <x v="0"/>
    <m/>
    <m/>
  </r>
  <r>
    <x v="45"/>
    <x v="1312"/>
    <s v="Defects"/>
    <x v="1326"/>
    <x v="2732"/>
    <s v="C179"/>
    <x v="217"/>
    <s v="obstruction (internal)"/>
    <s v="unauthorised installation by 3rd party service."/>
    <x v="0"/>
    <x v="0"/>
    <m/>
    <m/>
    <m/>
    <m/>
    <n v="1"/>
    <x v="0"/>
    <m/>
    <m/>
  </r>
  <r>
    <x v="45"/>
    <x v="1312"/>
    <s v="Defects"/>
    <x v="1326"/>
    <x v="2733"/>
    <s v="C180"/>
    <x v="217"/>
    <s v="obstruction (internal)"/>
    <s v="vegetation."/>
    <x v="0"/>
    <x v="0"/>
    <m/>
    <m/>
    <m/>
    <m/>
    <n v="1"/>
    <x v="0"/>
    <m/>
    <m/>
  </r>
  <r>
    <x v="45"/>
    <x v="1312"/>
    <s v="Defects"/>
    <x v="1326"/>
    <x v="2734"/>
    <s v="C181"/>
    <x v="217"/>
    <s v="obstruction (internal)"/>
    <s v="vermin."/>
    <x v="0"/>
    <x v="0"/>
    <m/>
    <m/>
    <m/>
    <m/>
    <n v="1"/>
    <x v="0"/>
    <m/>
    <m/>
  </r>
  <r>
    <x v="45"/>
    <x v="1312"/>
    <s v="Defects"/>
    <x v="1326"/>
    <x v="2735"/>
    <s v="C182"/>
    <x v="217"/>
    <s v="obstruction (internal)"/>
    <s v="water ingress."/>
    <x v="0"/>
    <x v="0"/>
    <m/>
    <m/>
    <m/>
    <m/>
    <n v="1"/>
    <x v="0"/>
    <m/>
    <m/>
  </r>
  <r>
    <x v="45"/>
    <x v="1312"/>
    <s v="Defects"/>
    <x v="1326"/>
    <x v="466"/>
    <s v="C000"/>
    <x v="2"/>
    <s v="cause (unknown / unlisted)"/>
    <s v="add note."/>
    <x v="0"/>
    <x v="0"/>
    <m/>
    <m/>
    <m/>
    <m/>
    <n v="120"/>
    <x v="0"/>
    <m/>
    <m/>
  </r>
  <r>
    <x v="45"/>
    <x v="1313"/>
    <s v="Defects"/>
    <x v="1327"/>
    <x v="2698"/>
    <s v="C191"/>
    <x v="218"/>
    <s v="retaining bar missing / not securely fitted"/>
    <s v="non compliant installation."/>
    <x v="0"/>
    <x v="0"/>
    <m/>
    <m/>
    <m/>
    <m/>
    <n v="2"/>
    <x v="0"/>
    <m/>
    <m/>
  </r>
  <r>
    <x v="45"/>
    <x v="1313"/>
    <s v="Defects"/>
    <x v="1327"/>
    <x v="2736"/>
    <s v="C193"/>
    <x v="229"/>
    <s v="broken / damaged"/>
    <s v="deterioration."/>
    <x v="0"/>
    <x v="0"/>
    <m/>
    <m/>
    <m/>
    <m/>
    <n v="1"/>
    <x v="0"/>
    <m/>
    <m/>
  </r>
  <r>
    <x v="45"/>
    <x v="1313"/>
    <s v="Defects"/>
    <x v="1327"/>
    <x v="2737"/>
    <s v="C192"/>
    <x v="229"/>
    <s v="broken / damaged"/>
    <s v="third party impact."/>
    <x v="0"/>
    <x v="0"/>
    <m/>
    <m/>
    <m/>
    <m/>
    <n v="1"/>
    <x v="0"/>
    <m/>
    <m/>
  </r>
  <r>
    <x v="45"/>
    <x v="1313"/>
    <s v="Defects"/>
    <x v="1327"/>
    <x v="2738"/>
    <s v="C195"/>
    <x v="230"/>
    <s v="broken / damaged"/>
    <s v="deterioration."/>
    <x v="0"/>
    <x v="0"/>
    <m/>
    <m/>
    <m/>
    <m/>
    <n v="1"/>
    <x v="0"/>
    <m/>
    <m/>
  </r>
  <r>
    <x v="45"/>
    <x v="1313"/>
    <s v="Defects"/>
    <x v="1327"/>
    <x v="2739"/>
    <s v="C194"/>
    <x v="230"/>
    <s v="broken / damaged"/>
    <s v="third party impact."/>
    <x v="0"/>
    <x v="0"/>
    <m/>
    <m/>
    <m/>
    <m/>
    <n v="1"/>
    <x v="0"/>
    <m/>
    <m/>
  </r>
  <r>
    <x v="45"/>
    <x v="1313"/>
    <s v="Defects"/>
    <x v="1327"/>
    <x v="2740"/>
    <s v="C197"/>
    <x v="231"/>
    <s v="broken / damaged"/>
    <s v="deterioration."/>
    <x v="0"/>
    <x v="0"/>
    <m/>
    <m/>
    <m/>
    <m/>
    <n v="1"/>
    <x v="0"/>
    <m/>
    <m/>
  </r>
  <r>
    <x v="45"/>
    <x v="1313"/>
    <s v="Defects"/>
    <x v="1327"/>
    <x v="2741"/>
    <s v="C196"/>
    <x v="231"/>
    <s v="broken / damaged"/>
    <s v="third party impact."/>
    <x v="0"/>
    <x v="0"/>
    <m/>
    <m/>
    <m/>
    <m/>
    <n v="1"/>
    <x v="0"/>
    <m/>
    <m/>
  </r>
  <r>
    <x v="45"/>
    <x v="1313"/>
    <s v="Defects"/>
    <x v="1327"/>
    <x v="2742"/>
    <s v="C211"/>
    <x v="232"/>
    <s v="broken / damaged"/>
    <s v="deterioration."/>
    <x v="0"/>
    <x v="0"/>
    <m/>
    <m/>
    <m/>
    <m/>
    <n v="1"/>
    <x v="0"/>
    <m/>
    <m/>
  </r>
  <r>
    <x v="45"/>
    <x v="1313"/>
    <s v="Defects"/>
    <x v="1327"/>
    <x v="2743"/>
    <s v="C210"/>
    <x v="232"/>
    <s v="broken / damaged"/>
    <s v="third party impact."/>
    <x v="0"/>
    <x v="0"/>
    <m/>
    <m/>
    <m/>
    <m/>
    <n v="1"/>
    <x v="0"/>
    <m/>
    <m/>
  </r>
  <r>
    <x v="45"/>
    <x v="1313"/>
    <s v="Defects"/>
    <x v="1327"/>
    <x v="2744"/>
    <s v="C213"/>
    <x v="233"/>
    <s v="broken / damaged"/>
    <s v="deterioration."/>
    <x v="0"/>
    <x v="0"/>
    <m/>
    <m/>
    <m/>
    <m/>
    <n v="1"/>
    <x v="0"/>
    <m/>
    <m/>
  </r>
  <r>
    <x v="45"/>
    <x v="1313"/>
    <s v="Defects"/>
    <x v="1327"/>
    <x v="2745"/>
    <s v="C212"/>
    <x v="233"/>
    <s v="broken / damaged"/>
    <s v="third party impact."/>
    <x v="0"/>
    <x v="0"/>
    <m/>
    <m/>
    <m/>
    <m/>
    <n v="1"/>
    <x v="0"/>
    <m/>
    <m/>
  </r>
  <r>
    <x v="45"/>
    <x v="1313"/>
    <s v="Defects"/>
    <x v="1327"/>
    <x v="2746"/>
    <s v="C185"/>
    <x v="217"/>
    <s v="contaminated"/>
    <s v="damaged asbestos."/>
    <x v="0"/>
    <x v="0"/>
    <m/>
    <m/>
    <m/>
    <m/>
    <n v="1"/>
    <x v="0"/>
    <m/>
    <m/>
  </r>
  <r>
    <x v="45"/>
    <x v="1313"/>
    <s v="Defects"/>
    <x v="1327"/>
    <x v="2721"/>
    <s v="C222"/>
    <x v="227"/>
    <s v="securing bolts damaged / missing"/>
    <s v="corrosion of bolts / mounting hardware."/>
    <x v="0"/>
    <x v="0"/>
    <m/>
    <m/>
    <m/>
    <m/>
    <n v="2"/>
    <x v="0"/>
    <m/>
    <m/>
  </r>
  <r>
    <x v="45"/>
    <x v="1313"/>
    <s v="Defects"/>
    <x v="1327"/>
    <x v="2722"/>
    <s v="C221"/>
    <x v="227"/>
    <s v="securing bolts damaged / missing"/>
    <s v="vandalism."/>
    <x v="0"/>
    <x v="0"/>
    <m/>
    <m/>
    <m/>
    <m/>
    <n v="2"/>
    <x v="0"/>
    <m/>
    <m/>
  </r>
  <r>
    <x v="45"/>
    <x v="1313"/>
    <s v="Defects"/>
    <x v="1327"/>
    <x v="2731"/>
    <s v="C178"/>
    <x v="217"/>
    <s v="obstruction (internal)"/>
    <s v="soil ingress."/>
    <x v="0"/>
    <x v="0"/>
    <m/>
    <m/>
    <m/>
    <m/>
    <n v="2"/>
    <x v="0"/>
    <m/>
    <m/>
  </r>
  <r>
    <x v="45"/>
    <x v="1313"/>
    <s v="Defects"/>
    <x v="1327"/>
    <x v="466"/>
    <s v="C000"/>
    <x v="2"/>
    <s v="cause (unknown / unlisted)"/>
    <s v="add note."/>
    <x v="0"/>
    <x v="0"/>
    <m/>
    <m/>
    <m/>
    <m/>
    <n v="121"/>
    <x v="0"/>
    <m/>
    <m/>
  </r>
  <r>
    <x v="45"/>
    <x v="1314"/>
    <s v="Defects"/>
    <x v="1328"/>
    <x v="2704"/>
    <s v="C188"/>
    <x v="217"/>
    <s v="incorrect level"/>
    <s v="ground level changes."/>
    <x v="0"/>
    <x v="0"/>
    <m/>
    <m/>
    <m/>
    <m/>
    <n v="2"/>
    <x v="0"/>
    <m/>
    <m/>
  </r>
  <r>
    <x v="45"/>
    <x v="1314"/>
    <s v="Defects"/>
    <x v="1328"/>
    <x v="2705"/>
    <s v="C187"/>
    <x v="217"/>
    <s v="incorrect level"/>
    <s v="non compliant installation."/>
    <x v="0"/>
    <x v="0"/>
    <m/>
    <m/>
    <m/>
    <m/>
    <n v="2"/>
    <x v="0"/>
    <m/>
    <m/>
  </r>
  <r>
    <x v="45"/>
    <x v="1314"/>
    <s v="Defects"/>
    <x v="1328"/>
    <x v="466"/>
    <s v="C000"/>
    <x v="2"/>
    <s v="cause (unknown / unlisted)"/>
    <s v="add note."/>
    <x v="0"/>
    <x v="0"/>
    <m/>
    <m/>
    <m/>
    <m/>
    <n v="122"/>
    <x v="0"/>
    <m/>
    <m/>
  </r>
  <r>
    <x v="46"/>
    <x v="1315"/>
    <s v="Defects"/>
    <x v="1329"/>
    <x v="2747"/>
    <s v="B070"/>
    <x v="19"/>
    <s v="customer notification"/>
    <s v="rectification reqd."/>
    <x v="0"/>
    <x v="0"/>
    <m/>
    <m/>
    <m/>
    <m/>
    <n v="1"/>
    <x v="0"/>
    <m/>
    <m/>
  </r>
  <r>
    <x v="46"/>
    <x v="1315"/>
    <s v="Defects"/>
    <x v="1329"/>
    <x v="466"/>
    <s v="C000"/>
    <x v="2"/>
    <s v="cause (unknown / unlisted)"/>
    <s v="add note."/>
    <x v="0"/>
    <x v="0"/>
    <m/>
    <m/>
    <m/>
    <m/>
    <n v="123"/>
    <x v="0"/>
    <m/>
    <m/>
  </r>
  <r>
    <x v="46"/>
    <x v="1316"/>
    <s v="Defects"/>
    <x v="1330"/>
    <x v="2748"/>
    <s v="B885"/>
    <x v="19"/>
    <s v="unsafe"/>
    <s v="poor condition."/>
    <x v="0"/>
    <x v="0"/>
    <m/>
    <m/>
    <m/>
    <m/>
    <n v="1"/>
    <x v="0"/>
    <m/>
    <m/>
  </r>
  <r>
    <x v="46"/>
    <x v="1317"/>
    <s v="Defects"/>
    <x v="1331"/>
    <x v="2749"/>
    <s v="B886"/>
    <x v="19"/>
    <s v="safe"/>
    <s v="compliant condition."/>
    <x v="0"/>
    <x v="0"/>
    <m/>
    <m/>
    <m/>
    <m/>
    <n v="1"/>
    <x v="0"/>
    <m/>
    <m/>
  </r>
  <r>
    <x v="46"/>
    <x v="1318"/>
    <s v="Defects"/>
    <x v="1332"/>
    <x v="2750"/>
    <s v="B810"/>
    <x v="19"/>
    <s v="foreign objects attached"/>
    <s v="weather / fauna / vandalism etc."/>
    <x v="0"/>
    <x v="0"/>
    <m/>
    <m/>
    <m/>
    <m/>
    <n v="1"/>
    <x v="0"/>
    <m/>
    <m/>
  </r>
  <r>
    <x v="46"/>
    <x v="1318"/>
    <s v="Defects"/>
    <x v="1332"/>
    <x v="466"/>
    <s v="C000"/>
    <x v="2"/>
    <s v="cause (unknown / unlisted)"/>
    <s v="add note."/>
    <x v="0"/>
    <x v="0"/>
    <m/>
    <m/>
    <m/>
    <m/>
    <n v="124"/>
    <x v="0"/>
    <m/>
    <m/>
  </r>
  <r>
    <x v="46"/>
    <x v="1319"/>
    <s v="Defects"/>
    <x v="1333"/>
    <x v="2751"/>
    <s v="B065"/>
    <x v="234"/>
    <s v="broken / damaged"/>
    <s v="add note."/>
    <x v="0"/>
    <x v="0"/>
    <m/>
    <m/>
    <m/>
    <m/>
    <n v="1"/>
    <x v="0"/>
    <m/>
    <m/>
  </r>
  <r>
    <x v="46"/>
    <x v="1319"/>
    <s v="Defects"/>
    <x v="1333"/>
    <x v="2752"/>
    <s v="B101"/>
    <x v="235"/>
    <s v="broken / damaged"/>
    <s v="add note."/>
    <x v="0"/>
    <x v="0"/>
    <m/>
    <m/>
    <m/>
    <m/>
    <n v="1"/>
    <x v="0"/>
    <m/>
    <m/>
  </r>
  <r>
    <x v="46"/>
    <x v="1319"/>
    <s v="Defects"/>
    <x v="1333"/>
    <x v="2753"/>
    <s v="B068"/>
    <x v="236"/>
    <s v="broken / damaged"/>
    <s v="add note."/>
    <x v="0"/>
    <x v="0"/>
    <m/>
    <m/>
    <m/>
    <m/>
    <n v="1"/>
    <x v="0"/>
    <m/>
    <m/>
  </r>
  <r>
    <x v="46"/>
    <x v="1319"/>
    <s v="Defects"/>
    <x v="1333"/>
    <x v="2754"/>
    <s v="B069"/>
    <x v="236"/>
    <s v="insufficient clearance"/>
    <s v="add note."/>
    <x v="0"/>
    <x v="0"/>
    <m/>
    <m/>
    <m/>
    <m/>
    <n v="1"/>
    <x v="0"/>
    <m/>
    <m/>
  </r>
  <r>
    <x v="46"/>
    <x v="1319"/>
    <s v="Defects"/>
    <x v="1333"/>
    <x v="2755"/>
    <s v="B617"/>
    <x v="237"/>
    <s v="broken / damaged"/>
    <s v="add note."/>
    <x v="0"/>
    <x v="0"/>
    <m/>
    <m/>
    <m/>
    <m/>
    <n v="1"/>
    <x v="0"/>
    <m/>
    <m/>
  </r>
  <r>
    <x v="46"/>
    <x v="1319"/>
    <s v="Defects"/>
    <x v="1333"/>
    <x v="2756"/>
    <s v="B826"/>
    <x v="238"/>
    <s v="broken / damaged"/>
    <s v="add note."/>
    <x v="0"/>
    <x v="0"/>
    <m/>
    <m/>
    <m/>
    <m/>
    <n v="1"/>
    <x v="0"/>
    <m/>
    <m/>
  </r>
  <r>
    <x v="46"/>
    <x v="1319"/>
    <s v="Defects"/>
    <x v="1333"/>
    <x v="2757"/>
    <s v="B106"/>
    <x v="239"/>
    <s v="broken / damaged"/>
    <s v="add note."/>
    <x v="0"/>
    <x v="0"/>
    <m/>
    <m/>
    <m/>
    <m/>
    <n v="1"/>
    <x v="0"/>
    <m/>
    <m/>
  </r>
  <r>
    <x v="46"/>
    <x v="1319"/>
    <s v="Defects"/>
    <x v="1333"/>
    <x v="2758"/>
    <s v="B828"/>
    <x v="240"/>
    <s v="broken / damaged"/>
    <s v="add note."/>
    <x v="0"/>
    <x v="0"/>
    <m/>
    <m/>
    <m/>
    <m/>
    <n v="1"/>
    <x v="0"/>
    <m/>
    <m/>
  </r>
  <r>
    <x v="46"/>
    <x v="1319"/>
    <s v="Defects"/>
    <x v="1333"/>
    <x v="2759"/>
    <s v="B829"/>
    <x v="241"/>
    <s v="broken / damaged"/>
    <s v="add note."/>
    <x v="0"/>
    <x v="0"/>
    <m/>
    <m/>
    <m/>
    <m/>
    <n v="1"/>
    <x v="0"/>
    <m/>
    <m/>
  </r>
  <r>
    <x v="46"/>
    <x v="1319"/>
    <s v="Defects"/>
    <x v="1333"/>
    <x v="2760"/>
    <s v="B104"/>
    <x v="242"/>
    <s v="broken / damaged"/>
    <s v="add note."/>
    <x v="0"/>
    <x v="0"/>
    <m/>
    <m/>
    <m/>
    <m/>
    <n v="1"/>
    <x v="0"/>
    <m/>
    <m/>
  </r>
  <r>
    <x v="46"/>
    <x v="1319"/>
    <s v="Defects"/>
    <x v="1333"/>
    <x v="2761"/>
    <s v="B103"/>
    <x v="243"/>
    <s v="broken / damaged"/>
    <s v="add note."/>
    <x v="0"/>
    <x v="0"/>
    <m/>
    <m/>
    <m/>
    <m/>
    <n v="1"/>
    <x v="0"/>
    <m/>
    <m/>
  </r>
  <r>
    <x v="46"/>
    <x v="1319"/>
    <s v="Defects"/>
    <x v="1333"/>
    <x v="2762"/>
    <s v="B827"/>
    <x v="244"/>
    <s v="broken / damaged"/>
    <s v="add note."/>
    <x v="0"/>
    <x v="0"/>
    <m/>
    <m/>
    <m/>
    <m/>
    <n v="1"/>
    <x v="0"/>
    <m/>
    <m/>
  </r>
  <r>
    <x v="46"/>
    <x v="1319"/>
    <s v="Defects"/>
    <x v="1333"/>
    <x v="2763"/>
    <s v="B105"/>
    <x v="245"/>
    <s v="broken / damaged"/>
    <s v="add note."/>
    <x v="0"/>
    <x v="0"/>
    <m/>
    <m/>
    <m/>
    <m/>
    <n v="1"/>
    <x v="0"/>
    <m/>
    <m/>
  </r>
  <r>
    <x v="46"/>
    <x v="1319"/>
    <s v="Defects"/>
    <x v="1333"/>
    <x v="466"/>
    <s v="C000"/>
    <x v="2"/>
    <s v="cause (unknown / unlisted)"/>
    <s v="add note."/>
    <x v="0"/>
    <x v="0"/>
    <m/>
    <m/>
    <m/>
    <m/>
    <n v="125"/>
    <x v="0"/>
    <m/>
    <m/>
  </r>
  <r>
    <x v="46"/>
    <x v="1320"/>
    <s v="Defects"/>
    <x v="1334"/>
    <x v="2751"/>
    <s v="B065"/>
    <x v="234"/>
    <s v="broken / damaged"/>
    <s v="add note."/>
    <x v="0"/>
    <x v="0"/>
    <m/>
    <m/>
    <m/>
    <m/>
    <n v="2"/>
    <x v="0"/>
    <m/>
    <m/>
  </r>
  <r>
    <x v="46"/>
    <x v="1320"/>
    <s v="Defects"/>
    <x v="1334"/>
    <x v="2752"/>
    <s v="B101"/>
    <x v="235"/>
    <s v="broken / damaged"/>
    <s v="add note."/>
    <x v="0"/>
    <x v="0"/>
    <m/>
    <m/>
    <m/>
    <m/>
    <n v="2"/>
    <x v="0"/>
    <m/>
    <m/>
  </r>
  <r>
    <x v="46"/>
    <x v="1320"/>
    <s v="Defects"/>
    <x v="1334"/>
    <x v="2764"/>
    <s v="B102"/>
    <x v="246"/>
    <s v="broken / damaged"/>
    <s v="add note."/>
    <x v="0"/>
    <x v="0"/>
    <m/>
    <m/>
    <m/>
    <m/>
    <n v="1"/>
    <x v="0"/>
    <m/>
    <m/>
  </r>
  <r>
    <x v="46"/>
    <x v="1320"/>
    <s v="Defects"/>
    <x v="1334"/>
    <x v="2753"/>
    <s v="B068"/>
    <x v="236"/>
    <s v="broken / damaged"/>
    <s v="add note."/>
    <x v="0"/>
    <x v="0"/>
    <m/>
    <m/>
    <m/>
    <m/>
    <n v="2"/>
    <x v="0"/>
    <m/>
    <m/>
  </r>
  <r>
    <x v="46"/>
    <x v="1320"/>
    <s v="Defects"/>
    <x v="1334"/>
    <x v="2755"/>
    <s v="B617"/>
    <x v="237"/>
    <s v="broken / damaged"/>
    <s v="add note."/>
    <x v="0"/>
    <x v="0"/>
    <m/>
    <m/>
    <m/>
    <m/>
    <n v="2"/>
    <x v="0"/>
    <m/>
    <m/>
  </r>
  <r>
    <x v="46"/>
    <x v="1320"/>
    <s v="Defects"/>
    <x v="1334"/>
    <x v="2756"/>
    <s v="B826"/>
    <x v="238"/>
    <s v="broken / damaged"/>
    <s v="add note."/>
    <x v="0"/>
    <x v="0"/>
    <m/>
    <m/>
    <m/>
    <m/>
    <n v="2"/>
    <x v="0"/>
    <m/>
    <m/>
  </r>
  <r>
    <x v="46"/>
    <x v="1320"/>
    <s v="Defects"/>
    <x v="1334"/>
    <x v="2757"/>
    <s v="B106"/>
    <x v="239"/>
    <s v="broken / damaged"/>
    <s v="add note."/>
    <x v="0"/>
    <x v="0"/>
    <m/>
    <m/>
    <m/>
    <m/>
    <n v="2"/>
    <x v="0"/>
    <m/>
    <m/>
  </r>
  <r>
    <x v="46"/>
    <x v="1320"/>
    <s v="Defects"/>
    <x v="1334"/>
    <x v="2758"/>
    <s v="B828"/>
    <x v="240"/>
    <s v="broken / damaged"/>
    <s v="add note."/>
    <x v="0"/>
    <x v="0"/>
    <m/>
    <m/>
    <m/>
    <m/>
    <n v="2"/>
    <x v="0"/>
    <m/>
    <m/>
  </r>
  <r>
    <x v="46"/>
    <x v="1320"/>
    <s v="Defects"/>
    <x v="1334"/>
    <x v="2759"/>
    <s v="B829"/>
    <x v="241"/>
    <s v="broken / damaged"/>
    <s v="add note."/>
    <x v="0"/>
    <x v="0"/>
    <m/>
    <m/>
    <m/>
    <m/>
    <n v="2"/>
    <x v="0"/>
    <m/>
    <m/>
  </r>
  <r>
    <x v="46"/>
    <x v="1320"/>
    <s v="Defects"/>
    <x v="1334"/>
    <x v="2760"/>
    <s v="B104"/>
    <x v="242"/>
    <s v="broken / damaged"/>
    <s v="add note."/>
    <x v="0"/>
    <x v="0"/>
    <m/>
    <m/>
    <m/>
    <m/>
    <n v="2"/>
    <x v="0"/>
    <m/>
    <m/>
  </r>
  <r>
    <x v="46"/>
    <x v="1320"/>
    <s v="Defects"/>
    <x v="1334"/>
    <x v="2761"/>
    <s v="B103"/>
    <x v="243"/>
    <s v="broken / damaged"/>
    <s v="add note."/>
    <x v="0"/>
    <x v="0"/>
    <m/>
    <m/>
    <m/>
    <m/>
    <n v="2"/>
    <x v="0"/>
    <m/>
    <m/>
  </r>
  <r>
    <x v="46"/>
    <x v="1320"/>
    <s v="Defects"/>
    <x v="1334"/>
    <x v="2762"/>
    <s v="B827"/>
    <x v="244"/>
    <s v="broken / damaged"/>
    <s v="add note."/>
    <x v="0"/>
    <x v="0"/>
    <m/>
    <m/>
    <m/>
    <m/>
    <n v="2"/>
    <x v="0"/>
    <m/>
    <m/>
  </r>
  <r>
    <x v="46"/>
    <x v="1320"/>
    <s v="Defects"/>
    <x v="1334"/>
    <x v="2763"/>
    <s v="B105"/>
    <x v="245"/>
    <s v="broken / damaged"/>
    <s v="add note."/>
    <x v="0"/>
    <x v="0"/>
    <m/>
    <m/>
    <m/>
    <m/>
    <n v="2"/>
    <x v="0"/>
    <m/>
    <m/>
  </r>
  <r>
    <x v="46"/>
    <x v="1320"/>
    <s v="Defects"/>
    <x v="1334"/>
    <x v="466"/>
    <s v="C000"/>
    <x v="2"/>
    <s v="cause (unknown / unlisted)"/>
    <s v="add note."/>
    <x v="0"/>
    <x v="0"/>
    <m/>
    <m/>
    <m/>
    <m/>
    <n v="126"/>
    <x v="0"/>
    <m/>
    <m/>
  </r>
  <r>
    <x v="46"/>
    <x v="1321"/>
    <s v="Defects"/>
    <x v="1335"/>
    <x v="2765"/>
    <s v="B887"/>
    <x v="19"/>
    <s v="broken / damaged"/>
    <s v="add note."/>
    <x v="0"/>
    <x v="0"/>
    <m/>
    <m/>
    <m/>
    <m/>
    <n v="1"/>
    <x v="0"/>
    <m/>
    <m/>
  </r>
  <r>
    <x v="46"/>
    <x v="1322"/>
    <s v="Defects"/>
    <x v="1336"/>
    <x v="2765"/>
    <s v="B887"/>
    <x v="19"/>
    <s v="broken / damaged"/>
    <s v="add note."/>
    <x v="0"/>
    <x v="0"/>
    <m/>
    <m/>
    <m/>
    <m/>
    <n v="2"/>
    <x v="0"/>
    <m/>
    <m/>
  </r>
  <r>
    <x v="46"/>
    <x v="1323"/>
    <s v="Defects"/>
    <x v="1337"/>
    <x v="2766"/>
    <s v="B889"/>
    <x v="19"/>
    <s v="insufficient clearance"/>
    <s v="add note."/>
    <x v="0"/>
    <x v="0"/>
    <m/>
    <m/>
    <m/>
    <m/>
    <n v="1"/>
    <x v="0"/>
    <m/>
    <m/>
  </r>
  <r>
    <x v="46"/>
    <x v="1323"/>
    <s v="Defects"/>
    <x v="1337"/>
    <x v="2765"/>
    <s v="B887"/>
    <x v="19"/>
    <s v="broken / damaged"/>
    <s v="add note."/>
    <x v="0"/>
    <x v="0"/>
    <m/>
    <m/>
    <m/>
    <m/>
    <n v="3"/>
    <x v="0"/>
    <m/>
    <m/>
  </r>
  <r>
    <x v="46"/>
    <x v="1324"/>
    <s v="Defects"/>
    <x v="1338"/>
    <x v="2766"/>
    <s v="B889"/>
    <x v="19"/>
    <s v="insufficient clearance"/>
    <s v="add note."/>
    <x v="0"/>
    <x v="0"/>
    <m/>
    <m/>
    <m/>
    <m/>
    <n v="2"/>
    <x v="0"/>
    <m/>
    <m/>
  </r>
  <r>
    <x v="46"/>
    <x v="1324"/>
    <s v="Defects"/>
    <x v="1338"/>
    <x v="2765"/>
    <s v="B887"/>
    <x v="19"/>
    <s v="broken / damaged"/>
    <s v="add note."/>
    <x v="0"/>
    <x v="0"/>
    <m/>
    <m/>
    <m/>
    <m/>
    <n v="4"/>
    <x v="0"/>
    <m/>
    <m/>
  </r>
  <r>
    <x v="46"/>
    <x v="1325"/>
    <s v="Defects"/>
    <x v="1339"/>
    <x v="2765"/>
    <s v="B887"/>
    <x v="19"/>
    <s v="broken / damaged"/>
    <s v="add note."/>
    <x v="0"/>
    <x v="0"/>
    <m/>
    <m/>
    <m/>
    <m/>
    <n v="5"/>
    <x v="0"/>
    <m/>
    <m/>
  </r>
  <r>
    <x v="46"/>
    <x v="1326"/>
    <s v="Defects"/>
    <x v="1340"/>
    <x v="2765"/>
    <s v="B887"/>
    <x v="19"/>
    <s v="broken / damaged"/>
    <s v="add note."/>
    <x v="0"/>
    <x v="0"/>
    <m/>
    <m/>
    <m/>
    <m/>
    <n v="6"/>
    <x v="0"/>
    <m/>
    <m/>
  </r>
  <r>
    <x v="46"/>
    <x v="1327"/>
    <s v="Defects"/>
    <x v="1341"/>
    <x v="2765"/>
    <s v="B887"/>
    <x v="19"/>
    <s v="broken / damaged"/>
    <s v="add note."/>
    <x v="0"/>
    <x v="0"/>
    <m/>
    <m/>
    <m/>
    <m/>
    <n v="7"/>
    <x v="0"/>
    <m/>
    <m/>
  </r>
  <r>
    <x v="46"/>
    <x v="1328"/>
    <s v="Defects"/>
    <x v="1342"/>
    <x v="2765"/>
    <s v="B887"/>
    <x v="19"/>
    <s v="broken / damaged"/>
    <s v="add note."/>
    <x v="0"/>
    <x v="0"/>
    <m/>
    <m/>
    <m/>
    <m/>
    <n v="8"/>
    <x v="0"/>
    <m/>
    <m/>
  </r>
  <r>
    <x v="46"/>
    <x v="1329"/>
    <s v="Defects"/>
    <x v="1343"/>
    <x v="2765"/>
    <s v="B887"/>
    <x v="19"/>
    <s v="broken / damaged"/>
    <s v="add note."/>
    <x v="0"/>
    <x v="0"/>
    <m/>
    <m/>
    <m/>
    <m/>
    <n v="9"/>
    <x v="0"/>
    <m/>
    <m/>
  </r>
  <r>
    <x v="46"/>
    <x v="1330"/>
    <s v="Defects"/>
    <x v="1344"/>
    <x v="2765"/>
    <s v="B887"/>
    <x v="19"/>
    <s v="broken / damaged"/>
    <s v="add note."/>
    <x v="0"/>
    <x v="0"/>
    <m/>
    <m/>
    <m/>
    <m/>
    <n v="10"/>
    <x v="0"/>
    <m/>
    <m/>
  </r>
  <r>
    <x v="46"/>
    <x v="1331"/>
    <s v="Defects"/>
    <x v="1345"/>
    <x v="2765"/>
    <s v="B887"/>
    <x v="19"/>
    <s v="broken / damaged"/>
    <s v="add note."/>
    <x v="0"/>
    <x v="0"/>
    <m/>
    <m/>
    <m/>
    <m/>
    <n v="11"/>
    <x v="0"/>
    <m/>
    <m/>
  </r>
  <r>
    <x v="46"/>
    <x v="1332"/>
    <s v="Defects"/>
    <x v="1346"/>
    <x v="2765"/>
    <s v="B887"/>
    <x v="19"/>
    <s v="broken / damaged"/>
    <s v="add note."/>
    <x v="0"/>
    <x v="0"/>
    <m/>
    <m/>
    <m/>
    <m/>
    <n v="12"/>
    <x v="0"/>
    <m/>
    <m/>
  </r>
  <r>
    <x v="46"/>
    <x v="1333"/>
    <s v="Defects"/>
    <x v="1347"/>
    <x v="2765"/>
    <s v="B887"/>
    <x v="19"/>
    <s v="broken / damaged"/>
    <s v="add note."/>
    <x v="0"/>
    <x v="0"/>
    <m/>
    <m/>
    <m/>
    <m/>
    <n v="13"/>
    <x v="0"/>
    <m/>
    <m/>
  </r>
  <r>
    <x v="46"/>
    <x v="1334"/>
    <s v="Defects"/>
    <x v="1348"/>
    <x v="2765"/>
    <s v="B887"/>
    <x v="19"/>
    <s v="broken / damaged"/>
    <s v="add note."/>
    <x v="0"/>
    <x v="0"/>
    <m/>
    <m/>
    <m/>
    <m/>
    <n v="14"/>
    <x v="0"/>
    <m/>
    <m/>
  </r>
  <r>
    <x v="46"/>
    <x v="1335"/>
    <s v="Defects"/>
    <x v="1349"/>
    <x v="2765"/>
    <s v="B887"/>
    <x v="19"/>
    <s v="broken / damaged"/>
    <s v="add note."/>
    <x v="0"/>
    <x v="0"/>
    <m/>
    <m/>
    <m/>
    <m/>
    <n v="15"/>
    <x v="0"/>
    <m/>
    <m/>
  </r>
  <r>
    <x v="46"/>
    <x v="1336"/>
    <s v="Defects"/>
    <x v="1350"/>
    <x v="2765"/>
    <s v="B887"/>
    <x v="19"/>
    <s v="broken / damaged"/>
    <s v="add note."/>
    <x v="0"/>
    <x v="0"/>
    <m/>
    <m/>
    <m/>
    <m/>
    <n v="16"/>
    <x v="0"/>
    <m/>
    <m/>
  </r>
  <r>
    <x v="46"/>
    <x v="1337"/>
    <s v="Defects"/>
    <x v="1351"/>
    <x v="2765"/>
    <s v="B887"/>
    <x v="19"/>
    <s v="broken / damaged"/>
    <s v="add note."/>
    <x v="0"/>
    <x v="0"/>
    <m/>
    <m/>
    <m/>
    <m/>
    <n v="17"/>
    <x v="0"/>
    <m/>
    <m/>
  </r>
  <r>
    <x v="46"/>
    <x v="1338"/>
    <s v="Defects"/>
    <x v="1352"/>
    <x v="2765"/>
    <s v="B887"/>
    <x v="19"/>
    <s v="broken / damaged"/>
    <s v="add note."/>
    <x v="0"/>
    <x v="0"/>
    <m/>
    <m/>
    <m/>
    <m/>
    <n v="18"/>
    <x v="0"/>
    <m/>
    <m/>
  </r>
  <r>
    <x v="46"/>
    <x v="1339"/>
    <s v="Defects"/>
    <x v="1353"/>
    <x v="2750"/>
    <s v="B810"/>
    <x v="19"/>
    <s v="foreign objects attached"/>
    <s v="weather / fauna / vandalism etc."/>
    <x v="0"/>
    <x v="0"/>
    <m/>
    <m/>
    <m/>
    <m/>
    <n v="2"/>
    <x v="0"/>
    <m/>
    <m/>
  </r>
  <r>
    <x v="46"/>
    <x v="1339"/>
    <s v="Defects"/>
    <x v="1353"/>
    <x v="2765"/>
    <s v="B887"/>
    <x v="19"/>
    <s v="broken / damaged"/>
    <s v="add note."/>
    <x v="0"/>
    <x v="0"/>
    <m/>
    <m/>
    <m/>
    <m/>
    <n v="19"/>
    <x v="0"/>
    <m/>
    <m/>
  </r>
  <r>
    <x v="46"/>
    <x v="1340"/>
    <s v="Defects"/>
    <x v="1354"/>
    <x v="2765"/>
    <s v="B887"/>
    <x v="19"/>
    <s v="broken / damaged"/>
    <s v="add note."/>
    <x v="0"/>
    <x v="0"/>
    <m/>
    <m/>
    <m/>
    <m/>
    <n v="20"/>
    <x v="0"/>
    <m/>
    <m/>
  </r>
  <r>
    <x v="46"/>
    <x v="1341"/>
    <s v="Defects"/>
    <x v="1355"/>
    <x v="2765"/>
    <s v="B887"/>
    <x v="19"/>
    <s v="broken / damaged"/>
    <s v="add note."/>
    <x v="0"/>
    <x v="0"/>
    <m/>
    <m/>
    <m/>
    <m/>
    <n v="21"/>
    <x v="0"/>
    <m/>
    <m/>
  </r>
  <r>
    <x v="46"/>
    <x v="1342"/>
    <s v="Defects"/>
    <x v="1356"/>
    <x v="2765"/>
    <s v="B887"/>
    <x v="19"/>
    <s v="broken / damaged"/>
    <s v="add note."/>
    <x v="0"/>
    <x v="0"/>
    <m/>
    <m/>
    <m/>
    <m/>
    <n v="22"/>
    <x v="0"/>
    <m/>
    <m/>
  </r>
  <r>
    <x v="46"/>
    <x v="1343"/>
    <s v="Defects"/>
    <x v="1357"/>
    <x v="2765"/>
    <s v="B887"/>
    <x v="19"/>
    <s v="broken / damaged"/>
    <s v="add note."/>
    <x v="0"/>
    <x v="0"/>
    <m/>
    <m/>
    <m/>
    <m/>
    <n v="23"/>
    <x v="0"/>
    <m/>
    <m/>
  </r>
  <r>
    <x v="46"/>
    <x v="1344"/>
    <s v="Defects"/>
    <x v="1358"/>
    <x v="2765"/>
    <s v="B887"/>
    <x v="19"/>
    <s v="broken / damaged"/>
    <s v="add note."/>
    <x v="0"/>
    <x v="0"/>
    <m/>
    <m/>
    <m/>
    <m/>
    <n v="24"/>
    <x v="0"/>
    <m/>
    <m/>
  </r>
  <r>
    <x v="46"/>
    <x v="1345"/>
    <s v="Defects"/>
    <x v="1359"/>
    <x v="2765"/>
    <s v="B887"/>
    <x v="19"/>
    <s v="broken / damaged"/>
    <s v="add note."/>
    <x v="6"/>
    <x v="81"/>
    <s v="{broken}"/>
    <s v="(unknown)"/>
    <s v="Private asset"/>
    <m/>
    <n v="25"/>
    <x v="0"/>
    <m/>
    <m/>
  </r>
  <r>
    <x v="46"/>
    <x v="1346"/>
    <s v="Defects"/>
    <x v="1360"/>
    <x v="2765"/>
    <s v="B887"/>
    <x v="19"/>
    <s v="broken / damaged"/>
    <s v="add note."/>
    <x v="6"/>
    <x v="81"/>
    <s v="{broken}"/>
    <s v="(unknown)"/>
    <s v="Private asset"/>
    <m/>
    <n v="26"/>
    <x v="0"/>
    <m/>
    <m/>
  </r>
  <r>
    <x v="46"/>
    <x v="1347"/>
    <s v="Defects"/>
    <x v="1361"/>
    <x v="2765"/>
    <s v="B887"/>
    <x v="19"/>
    <s v="broken / damaged"/>
    <s v="add note."/>
    <x v="0"/>
    <x v="0"/>
    <m/>
    <m/>
    <m/>
    <m/>
    <n v="27"/>
    <x v="0"/>
    <m/>
    <m/>
  </r>
  <r>
    <x v="46"/>
    <x v="1348"/>
    <s v="Defects"/>
    <x v="1362"/>
    <x v="2765"/>
    <s v="B887"/>
    <x v="19"/>
    <s v="broken / damaged"/>
    <s v="add note."/>
    <x v="0"/>
    <x v="0"/>
    <m/>
    <m/>
    <m/>
    <m/>
    <n v="28"/>
    <x v="0"/>
    <m/>
    <m/>
  </r>
  <r>
    <x v="46"/>
    <x v="1349"/>
    <s v="Defects"/>
    <x v="1363"/>
    <x v="2765"/>
    <s v="B887"/>
    <x v="19"/>
    <s v="broken / damaged"/>
    <s v="add note."/>
    <x v="0"/>
    <x v="0"/>
    <m/>
    <m/>
    <m/>
    <m/>
    <n v="29"/>
    <x v="0"/>
    <m/>
    <m/>
  </r>
  <r>
    <x v="46"/>
    <x v="1350"/>
    <s v="Defects"/>
    <x v="1364"/>
    <x v="2765"/>
    <s v="B887"/>
    <x v="19"/>
    <s v="broken / damaged"/>
    <s v="add note."/>
    <x v="0"/>
    <x v="0"/>
    <m/>
    <m/>
    <m/>
    <m/>
    <n v="30"/>
    <x v="0"/>
    <m/>
    <m/>
  </r>
  <r>
    <x v="46"/>
    <x v="1351"/>
    <s v="Defects"/>
    <x v="1365"/>
    <x v="2765"/>
    <s v="B887"/>
    <x v="19"/>
    <s v="broken / damaged"/>
    <s v="add note."/>
    <x v="0"/>
    <x v="0"/>
    <m/>
    <m/>
    <m/>
    <m/>
    <n v="31"/>
    <x v="0"/>
    <m/>
    <m/>
  </r>
  <r>
    <x v="46"/>
    <x v="1352"/>
    <s v="Defects"/>
    <x v="1366"/>
    <x v="2765"/>
    <s v="B887"/>
    <x v="19"/>
    <s v="broken / damaged"/>
    <s v="add note."/>
    <x v="0"/>
    <x v="0"/>
    <m/>
    <m/>
    <m/>
    <m/>
    <n v="32"/>
    <x v="0"/>
    <m/>
    <m/>
  </r>
  <r>
    <x v="19"/>
    <x v="1353"/>
    <s v="Defects"/>
    <x v="1367"/>
    <x v="2767"/>
    <m/>
    <x v="0"/>
    <m/>
    <m/>
    <x v="0"/>
    <x v="0"/>
    <m/>
    <m/>
    <m/>
    <m/>
    <n v="1"/>
    <x v="0"/>
    <m/>
    <m/>
  </r>
  <r>
    <x v="19"/>
    <x v="1353"/>
    <s v="Defects"/>
    <x v="1367"/>
    <x v="2768"/>
    <m/>
    <x v="0"/>
    <m/>
    <m/>
    <x v="0"/>
    <x v="0"/>
    <m/>
    <m/>
    <m/>
    <m/>
    <n v="1"/>
    <x v="0"/>
    <m/>
    <m/>
  </r>
  <r>
    <x v="19"/>
    <x v="1353"/>
    <s v="Defects"/>
    <x v="1367"/>
    <x v="2769"/>
    <m/>
    <x v="0"/>
    <m/>
    <m/>
    <x v="0"/>
    <x v="0"/>
    <m/>
    <m/>
    <m/>
    <m/>
    <n v="1"/>
    <x v="0"/>
    <m/>
    <m/>
  </r>
  <r>
    <x v="19"/>
    <x v="1354"/>
    <s v="Defects"/>
    <x v="1368"/>
    <x v="1273"/>
    <m/>
    <x v="0"/>
    <m/>
    <m/>
    <x v="0"/>
    <x v="0"/>
    <m/>
    <m/>
    <m/>
    <m/>
    <n v="42"/>
    <x v="0"/>
    <m/>
    <m/>
  </r>
  <r>
    <x v="19"/>
    <x v="1355"/>
    <s v="Defects"/>
    <x v="1369"/>
    <x v="1460"/>
    <m/>
    <x v="0"/>
    <m/>
    <m/>
    <x v="0"/>
    <x v="0"/>
    <m/>
    <m/>
    <m/>
    <m/>
    <n v="5"/>
    <x v="0"/>
    <m/>
    <m/>
  </r>
  <r>
    <x v="19"/>
    <x v="1356"/>
    <s v="Defects"/>
    <x v="1370"/>
    <x v="2600"/>
    <m/>
    <x v="0"/>
    <m/>
    <m/>
    <x v="0"/>
    <x v="0"/>
    <m/>
    <m/>
    <m/>
    <m/>
    <n v="2"/>
    <x v="0"/>
    <m/>
    <m/>
  </r>
  <r>
    <x v="19"/>
    <x v="1357"/>
    <s v="Defects"/>
    <x v="1371"/>
    <x v="2600"/>
    <m/>
    <x v="0"/>
    <m/>
    <m/>
    <x v="0"/>
    <x v="0"/>
    <m/>
    <m/>
    <m/>
    <m/>
    <n v="3"/>
    <x v="0"/>
    <m/>
    <m/>
  </r>
  <r>
    <x v="19"/>
    <x v="1358"/>
    <s v="Defects"/>
    <x v="1372"/>
    <x v="2600"/>
    <m/>
    <x v="0"/>
    <m/>
    <m/>
    <x v="0"/>
    <x v="0"/>
    <m/>
    <m/>
    <m/>
    <m/>
    <n v="4"/>
    <x v="0"/>
    <m/>
    <m/>
  </r>
  <r>
    <x v="19"/>
    <x v="1359"/>
    <s v="Defects"/>
    <x v="1373"/>
    <x v="2600"/>
    <m/>
    <x v="0"/>
    <m/>
    <m/>
    <x v="0"/>
    <x v="0"/>
    <m/>
    <m/>
    <m/>
    <m/>
    <n v="5"/>
    <x v="0"/>
    <m/>
    <m/>
  </r>
  <r>
    <x v="19"/>
    <x v="1360"/>
    <s v="Defects"/>
    <x v="1374"/>
    <x v="2600"/>
    <m/>
    <x v="0"/>
    <m/>
    <m/>
    <x v="0"/>
    <x v="0"/>
    <m/>
    <m/>
    <m/>
    <m/>
    <n v="6"/>
    <x v="0"/>
    <m/>
    <m/>
  </r>
  <r>
    <x v="19"/>
    <x v="1361"/>
    <s v="Defects"/>
    <x v="1375"/>
    <x v="2767"/>
    <m/>
    <x v="0"/>
    <m/>
    <m/>
    <x v="0"/>
    <x v="0"/>
    <m/>
    <m/>
    <m/>
    <m/>
    <n v="2"/>
    <x v="0"/>
    <m/>
    <m/>
  </r>
  <r>
    <x v="19"/>
    <x v="1362"/>
    <s v="Defects"/>
    <x v="1376"/>
    <x v="2770"/>
    <m/>
    <x v="0"/>
    <m/>
    <m/>
    <x v="0"/>
    <x v="0"/>
    <m/>
    <m/>
    <m/>
    <m/>
    <n v="1"/>
    <x v="0"/>
    <m/>
    <m/>
  </r>
  <r>
    <x v="19"/>
    <x v="1363"/>
    <s v="Defects"/>
    <x v="1377"/>
    <x v="2767"/>
    <m/>
    <x v="0"/>
    <m/>
    <m/>
    <x v="0"/>
    <x v="0"/>
    <m/>
    <m/>
    <m/>
    <m/>
    <n v="3"/>
    <x v="0"/>
    <m/>
    <m/>
  </r>
  <r>
    <x v="19"/>
    <x v="1363"/>
    <s v="Defects"/>
    <x v="1377"/>
    <x v="2768"/>
    <m/>
    <x v="0"/>
    <m/>
    <m/>
    <x v="0"/>
    <x v="0"/>
    <m/>
    <m/>
    <m/>
    <m/>
    <n v="2"/>
    <x v="0"/>
    <m/>
    <m/>
  </r>
  <r>
    <x v="19"/>
    <x v="1363"/>
    <s v="Defects"/>
    <x v="1377"/>
    <x v="2769"/>
    <m/>
    <x v="0"/>
    <m/>
    <m/>
    <x v="0"/>
    <x v="0"/>
    <m/>
    <m/>
    <m/>
    <m/>
    <n v="2"/>
    <x v="0"/>
    <m/>
    <m/>
  </r>
  <r>
    <x v="19"/>
    <x v="1363"/>
    <s v="Defects"/>
    <x v="1377"/>
    <x v="2771"/>
    <m/>
    <x v="0"/>
    <m/>
    <m/>
    <x v="0"/>
    <x v="0"/>
    <m/>
    <m/>
    <m/>
    <m/>
    <n v="1"/>
    <x v="0"/>
    <m/>
    <m/>
  </r>
  <r>
    <x v="47"/>
    <x v="1364"/>
    <s v="Defects"/>
    <x v="1378"/>
    <x v="2772"/>
    <s v="C410"/>
    <x v="247"/>
    <s v="broken / damaged"/>
    <s v="flashover / fault current."/>
    <x v="0"/>
    <x v="0"/>
    <m/>
    <m/>
    <m/>
    <m/>
    <n v="1"/>
    <x v="0"/>
    <m/>
    <m/>
  </r>
  <r>
    <x v="47"/>
    <x v="1364"/>
    <s v="Defects"/>
    <x v="1378"/>
    <x v="2773"/>
    <s v="C411"/>
    <x v="247"/>
    <s v="shorted turns"/>
    <s v="insulation degradation."/>
    <x v="0"/>
    <x v="0"/>
    <m/>
    <m/>
    <m/>
    <m/>
    <n v="1"/>
    <x v="0"/>
    <m/>
    <m/>
  </r>
  <r>
    <x v="47"/>
    <x v="1364"/>
    <s v="Defects"/>
    <x v="1378"/>
    <x v="2774"/>
    <s v="C374"/>
    <x v="248"/>
    <s v="does not hold charge"/>
    <s v="end of life."/>
    <x v="0"/>
    <x v="0"/>
    <m/>
    <m/>
    <m/>
    <m/>
    <n v="1"/>
    <x v="0"/>
    <m/>
    <m/>
  </r>
  <r>
    <x v="47"/>
    <x v="1364"/>
    <s v="Defects"/>
    <x v="1378"/>
    <x v="2775"/>
    <s v="C406"/>
    <x v="249"/>
    <s v="broken / damaged"/>
    <s v="corrosion."/>
    <x v="0"/>
    <x v="0"/>
    <m/>
    <m/>
    <m/>
    <m/>
    <n v="1"/>
    <x v="0"/>
    <m/>
    <m/>
  </r>
  <r>
    <x v="47"/>
    <x v="1364"/>
    <s v="Defects"/>
    <x v="1378"/>
    <x v="2776"/>
    <s v="C404"/>
    <x v="249"/>
    <s v="broken / damaged"/>
    <s v="deteriorated seal."/>
    <x v="0"/>
    <x v="0"/>
    <m/>
    <m/>
    <m/>
    <m/>
    <n v="1"/>
    <x v="0"/>
    <m/>
    <m/>
  </r>
  <r>
    <x v="47"/>
    <x v="1364"/>
    <s v="Defects"/>
    <x v="1378"/>
    <x v="2777"/>
    <s v="C377"/>
    <x v="250"/>
    <s v="aerial damaged / broken"/>
    <s v="rust / vermin."/>
    <x v="0"/>
    <x v="0"/>
    <m/>
    <m/>
    <m/>
    <m/>
    <n v="1"/>
    <x v="0"/>
    <m/>
    <m/>
  </r>
  <r>
    <x v="47"/>
    <x v="1364"/>
    <s v="Defects"/>
    <x v="1378"/>
    <x v="2778"/>
    <s v="C375"/>
    <x v="250"/>
    <s v="modem inoperable"/>
    <s v="electronics failure."/>
    <x v="0"/>
    <x v="0"/>
    <m/>
    <m/>
    <m/>
    <m/>
    <n v="1"/>
    <x v="0"/>
    <m/>
    <m/>
  </r>
  <r>
    <x v="47"/>
    <x v="1364"/>
    <s v="Defects"/>
    <x v="1378"/>
    <x v="2779"/>
    <s v="C376"/>
    <x v="250"/>
    <s v="wiring open circuit"/>
    <s v="impact / deterioration."/>
    <x v="0"/>
    <x v="0"/>
    <m/>
    <m/>
    <m/>
    <m/>
    <n v="1"/>
    <x v="0"/>
    <m/>
    <m/>
  </r>
  <r>
    <x v="47"/>
    <x v="1364"/>
    <s v="Defects"/>
    <x v="1378"/>
    <x v="2780"/>
    <s v="B698"/>
    <x v="251"/>
    <s v="below minimum height"/>
    <s v="unknown."/>
    <x v="0"/>
    <x v="0"/>
    <m/>
    <m/>
    <m/>
    <m/>
    <n v="1"/>
    <x v="0"/>
    <m/>
    <m/>
  </r>
  <r>
    <x v="47"/>
    <x v="1364"/>
    <s v="Defects"/>
    <x v="1378"/>
    <x v="2781"/>
    <s v="C380"/>
    <x v="251"/>
    <s v="broken / damaged"/>
    <s v="corrosion."/>
    <x v="0"/>
    <x v="0"/>
    <m/>
    <m/>
    <m/>
    <m/>
    <n v="1"/>
    <x v="0"/>
    <m/>
    <m/>
  </r>
  <r>
    <x v="47"/>
    <x v="1364"/>
    <s v="Defects"/>
    <x v="1378"/>
    <x v="2782"/>
    <s v="C378"/>
    <x v="251"/>
    <s v="broken / damaged"/>
    <s v="locking mech failure."/>
    <x v="0"/>
    <x v="0"/>
    <m/>
    <m/>
    <m/>
    <m/>
    <n v="1"/>
    <x v="0"/>
    <m/>
    <m/>
  </r>
  <r>
    <x v="47"/>
    <x v="1364"/>
    <s v="Defects"/>
    <x v="1378"/>
    <x v="2783"/>
    <s v="C381"/>
    <x v="251"/>
    <s v="broken / damaged"/>
    <s v="moisture or dust ingress."/>
    <x v="0"/>
    <x v="0"/>
    <m/>
    <m/>
    <m/>
    <m/>
    <n v="1"/>
    <x v="0"/>
    <m/>
    <m/>
  </r>
  <r>
    <x v="47"/>
    <x v="1364"/>
    <s v="Defects"/>
    <x v="1378"/>
    <x v="2784"/>
    <s v="C379"/>
    <x v="251"/>
    <s v="broken / damaged"/>
    <s v="vermin ingress."/>
    <x v="0"/>
    <x v="0"/>
    <m/>
    <m/>
    <m/>
    <m/>
    <n v="1"/>
    <x v="0"/>
    <m/>
    <m/>
  </r>
  <r>
    <x v="47"/>
    <x v="1364"/>
    <s v="Defects"/>
    <x v="1378"/>
    <x v="2785"/>
    <s v="B292"/>
    <x v="252"/>
    <s v="broken / damaged"/>
    <s v="corrosion."/>
    <x v="0"/>
    <x v="0"/>
    <m/>
    <m/>
    <m/>
    <m/>
    <n v="1"/>
    <x v="0"/>
    <m/>
    <m/>
  </r>
  <r>
    <x v="47"/>
    <x v="1364"/>
    <s v="Defects"/>
    <x v="1378"/>
    <x v="2786"/>
    <s v="B291"/>
    <x v="252"/>
    <s v="loose attachment to pole"/>
    <s v="wood shrinkage / loose king bolt."/>
    <x v="0"/>
    <x v="0"/>
    <m/>
    <m/>
    <m/>
    <m/>
    <n v="1"/>
    <x v="0"/>
    <m/>
    <m/>
  </r>
  <r>
    <x v="47"/>
    <x v="1364"/>
    <s v="Defects"/>
    <x v="1378"/>
    <x v="2787"/>
    <s v="C396"/>
    <x v="253"/>
    <s v="broken / damaged"/>
    <s v="third party impact."/>
    <x v="0"/>
    <x v="0"/>
    <m/>
    <m/>
    <m/>
    <m/>
    <n v="1"/>
    <x v="0"/>
    <m/>
    <m/>
  </r>
  <r>
    <x v="47"/>
    <x v="1364"/>
    <s v="Defects"/>
    <x v="1378"/>
    <x v="2788"/>
    <s v="C398"/>
    <x v="253"/>
    <s v="drive rod deteriorated"/>
    <s v="insulation degradation."/>
    <x v="0"/>
    <x v="0"/>
    <m/>
    <m/>
    <m/>
    <m/>
    <n v="1"/>
    <x v="0"/>
    <m/>
    <m/>
  </r>
  <r>
    <x v="47"/>
    <x v="1364"/>
    <s v="Defects"/>
    <x v="1378"/>
    <x v="2789"/>
    <s v="C397"/>
    <x v="253"/>
    <s v="misaligned"/>
    <s v="out of adjustment."/>
    <x v="0"/>
    <x v="0"/>
    <m/>
    <m/>
    <m/>
    <m/>
    <n v="1"/>
    <x v="0"/>
    <m/>
    <m/>
  </r>
  <r>
    <x v="47"/>
    <x v="1364"/>
    <s v="Defects"/>
    <x v="1378"/>
    <x v="2790"/>
    <s v="C408"/>
    <x v="254"/>
    <s v="open circuit"/>
    <s v="faulty connection."/>
    <x v="0"/>
    <x v="0"/>
    <m/>
    <m/>
    <m/>
    <m/>
    <n v="1"/>
    <x v="0"/>
    <m/>
    <m/>
  </r>
  <r>
    <x v="47"/>
    <x v="1364"/>
    <s v="Defects"/>
    <x v="1378"/>
    <x v="466"/>
    <s v="C000"/>
    <x v="2"/>
    <s v="cause (unknown / unlisted)"/>
    <s v="add note."/>
    <x v="0"/>
    <x v="0"/>
    <m/>
    <m/>
    <m/>
    <m/>
    <n v="127"/>
    <x v="0"/>
    <m/>
    <m/>
  </r>
  <r>
    <x v="47"/>
    <x v="1365"/>
    <s v="Defects"/>
    <x v="1379"/>
    <x v="2772"/>
    <s v="C410"/>
    <x v="247"/>
    <s v="broken / damaged"/>
    <s v="flashover / fault current."/>
    <x v="0"/>
    <x v="0"/>
    <m/>
    <m/>
    <m/>
    <m/>
    <n v="2"/>
    <x v="0"/>
    <m/>
    <m/>
  </r>
  <r>
    <x v="47"/>
    <x v="1365"/>
    <s v="Defects"/>
    <x v="1379"/>
    <x v="2773"/>
    <s v="C411"/>
    <x v="247"/>
    <s v="shorted turns"/>
    <s v="insulation degradation."/>
    <x v="0"/>
    <x v="0"/>
    <m/>
    <m/>
    <m/>
    <m/>
    <n v="2"/>
    <x v="0"/>
    <m/>
    <m/>
  </r>
  <r>
    <x v="47"/>
    <x v="1365"/>
    <s v="Defects"/>
    <x v="1379"/>
    <x v="2775"/>
    <s v="C406"/>
    <x v="249"/>
    <s v="broken / damaged"/>
    <s v="corrosion."/>
    <x v="0"/>
    <x v="0"/>
    <m/>
    <m/>
    <m/>
    <m/>
    <n v="2"/>
    <x v="0"/>
    <m/>
    <m/>
  </r>
  <r>
    <x v="47"/>
    <x v="1365"/>
    <s v="Defects"/>
    <x v="1379"/>
    <x v="2776"/>
    <s v="C404"/>
    <x v="249"/>
    <s v="broken / damaged"/>
    <s v="deteriorated seal."/>
    <x v="0"/>
    <x v="0"/>
    <m/>
    <m/>
    <m/>
    <m/>
    <n v="2"/>
    <x v="0"/>
    <m/>
    <m/>
  </r>
  <r>
    <x v="47"/>
    <x v="1365"/>
    <s v="Defects"/>
    <x v="1379"/>
    <x v="2791"/>
    <s v="C405"/>
    <x v="249"/>
    <s v="broken / damaged"/>
    <s v="third party impact."/>
    <x v="0"/>
    <x v="0"/>
    <m/>
    <m/>
    <m/>
    <m/>
    <n v="1"/>
    <x v="0"/>
    <m/>
    <m/>
  </r>
  <r>
    <x v="47"/>
    <x v="1365"/>
    <s v="Defects"/>
    <x v="1379"/>
    <x v="2792"/>
    <s v="C383"/>
    <x v="255"/>
    <s v="broken / damaged"/>
    <s v="lightning."/>
    <x v="0"/>
    <x v="0"/>
    <m/>
    <m/>
    <m/>
    <m/>
    <n v="1"/>
    <x v="0"/>
    <m/>
    <m/>
  </r>
  <r>
    <x v="47"/>
    <x v="1365"/>
    <s v="Defects"/>
    <x v="1379"/>
    <x v="2793"/>
    <s v="C384"/>
    <x v="255"/>
    <s v="broken / damaged"/>
    <s v="mechanical overload."/>
    <x v="0"/>
    <x v="0"/>
    <m/>
    <m/>
    <m/>
    <m/>
    <n v="1"/>
    <x v="0"/>
    <m/>
    <m/>
  </r>
  <r>
    <x v="47"/>
    <x v="1365"/>
    <s v="Defects"/>
    <x v="1379"/>
    <x v="2794"/>
    <s v="C390"/>
    <x v="255"/>
    <s v="broken / damaged"/>
    <s v="secondary failure."/>
    <x v="0"/>
    <x v="0"/>
    <m/>
    <m/>
    <m/>
    <m/>
    <n v="1"/>
    <x v="0"/>
    <m/>
    <m/>
  </r>
  <r>
    <x v="47"/>
    <x v="1365"/>
    <s v="Defects"/>
    <x v="1379"/>
    <x v="2795"/>
    <s v="C385"/>
    <x v="255"/>
    <s v="broken / damaged"/>
    <s v="vandalism."/>
    <x v="0"/>
    <x v="0"/>
    <m/>
    <m/>
    <m/>
    <m/>
    <n v="1"/>
    <x v="0"/>
    <m/>
    <m/>
  </r>
  <r>
    <x v="47"/>
    <x v="1365"/>
    <s v="Defects"/>
    <x v="1379"/>
    <x v="2796"/>
    <s v="C386"/>
    <x v="255"/>
    <s v="broken / damaged"/>
    <s v="vegetation fallen from outside corridor."/>
    <x v="0"/>
    <x v="0"/>
    <m/>
    <m/>
    <m/>
    <m/>
    <n v="1"/>
    <x v="0"/>
    <m/>
    <m/>
  </r>
  <r>
    <x v="47"/>
    <x v="1365"/>
    <s v="Defects"/>
    <x v="1379"/>
    <x v="2797"/>
    <s v="C387"/>
    <x v="255"/>
    <s v="broken / damaged"/>
    <s v="vegetation fallen from within corridor."/>
    <x v="0"/>
    <x v="0"/>
    <m/>
    <m/>
    <m/>
    <m/>
    <n v="1"/>
    <x v="0"/>
    <m/>
    <m/>
  </r>
  <r>
    <x v="47"/>
    <x v="1365"/>
    <s v="Defects"/>
    <x v="1379"/>
    <x v="2798"/>
    <s v="C388"/>
    <x v="255"/>
    <s v="broken / damaged"/>
    <s v="wildlife."/>
    <x v="0"/>
    <x v="0"/>
    <m/>
    <m/>
    <m/>
    <m/>
    <n v="1"/>
    <x v="0"/>
    <m/>
    <m/>
  </r>
  <r>
    <x v="47"/>
    <x v="1365"/>
    <s v="Defects"/>
    <x v="1379"/>
    <x v="2799"/>
    <s v="C389"/>
    <x v="255"/>
    <s v="broken / damaged"/>
    <s v="wind / storm debris (non veg)."/>
    <x v="0"/>
    <x v="0"/>
    <m/>
    <m/>
    <m/>
    <m/>
    <n v="1"/>
    <x v="0"/>
    <m/>
    <m/>
  </r>
  <r>
    <x v="47"/>
    <x v="1365"/>
    <s v="Defects"/>
    <x v="1379"/>
    <x v="2800"/>
    <s v="C393"/>
    <x v="255"/>
    <s v="tracking"/>
    <s v="deterioration."/>
    <x v="0"/>
    <x v="0"/>
    <m/>
    <m/>
    <m/>
    <m/>
    <n v="1"/>
    <x v="0"/>
    <m/>
    <m/>
  </r>
  <r>
    <x v="47"/>
    <x v="1365"/>
    <s v="Defects"/>
    <x v="1379"/>
    <x v="2801"/>
    <s v="C392"/>
    <x v="255"/>
    <s v="tracking"/>
    <s v="surface contamination."/>
    <x v="0"/>
    <x v="0"/>
    <m/>
    <m/>
    <m/>
    <m/>
    <n v="1"/>
    <x v="0"/>
    <m/>
    <m/>
  </r>
  <r>
    <x v="47"/>
    <x v="1365"/>
    <s v="Defects"/>
    <x v="1379"/>
    <x v="2802"/>
    <s v="C373"/>
    <x v="249"/>
    <s v="fails to operate"/>
    <s v="closing circuit failure."/>
    <x v="0"/>
    <x v="0"/>
    <m/>
    <m/>
    <m/>
    <m/>
    <n v="1"/>
    <x v="0"/>
    <m/>
    <m/>
  </r>
  <r>
    <x v="47"/>
    <x v="1365"/>
    <s v="Defects"/>
    <x v="1379"/>
    <x v="2803"/>
    <s v="C372"/>
    <x v="249"/>
    <s v="fails to operate"/>
    <s v="opening circuit failure."/>
    <x v="0"/>
    <x v="0"/>
    <m/>
    <m/>
    <m/>
    <m/>
    <n v="1"/>
    <x v="0"/>
    <m/>
    <m/>
  </r>
  <r>
    <x v="47"/>
    <x v="1365"/>
    <s v="Defects"/>
    <x v="1379"/>
    <x v="2804"/>
    <s v="C382"/>
    <x v="256"/>
    <s v="low gas pressure"/>
    <s v="damaged or leaking seal."/>
    <x v="0"/>
    <x v="0"/>
    <m/>
    <m/>
    <m/>
    <m/>
    <n v="1"/>
    <x v="0"/>
    <m/>
    <m/>
  </r>
  <r>
    <x v="47"/>
    <x v="1365"/>
    <s v="Defects"/>
    <x v="1379"/>
    <x v="2805"/>
    <s v="C394"/>
    <x v="257"/>
    <s v="damaged / worn"/>
    <s v="arcing."/>
    <x v="0"/>
    <x v="0"/>
    <m/>
    <m/>
    <m/>
    <m/>
    <n v="1"/>
    <x v="0"/>
    <m/>
    <m/>
  </r>
  <r>
    <x v="47"/>
    <x v="1365"/>
    <s v="Defects"/>
    <x v="1379"/>
    <x v="2806"/>
    <s v="C395"/>
    <x v="258"/>
    <s v="leaking"/>
    <s v="deteriorated seal or valve."/>
    <x v="0"/>
    <x v="0"/>
    <m/>
    <m/>
    <m/>
    <m/>
    <n v="1"/>
    <x v="0"/>
    <m/>
    <m/>
  </r>
  <r>
    <x v="47"/>
    <x v="1365"/>
    <s v="Defects"/>
    <x v="1379"/>
    <x v="2807"/>
    <s v="C407"/>
    <x v="259"/>
    <s v="slow operation"/>
    <s v="wear."/>
    <x v="0"/>
    <x v="0"/>
    <m/>
    <m/>
    <m/>
    <m/>
    <n v="1"/>
    <x v="0"/>
    <m/>
    <m/>
  </r>
  <r>
    <x v="47"/>
    <x v="1365"/>
    <s v="Defects"/>
    <x v="1379"/>
    <x v="2808"/>
    <s v="C409"/>
    <x v="260"/>
    <s v="fails to extinguish arc"/>
    <s v="end of interrupter life."/>
    <x v="0"/>
    <x v="0"/>
    <m/>
    <m/>
    <m/>
    <m/>
    <n v="1"/>
    <x v="0"/>
    <m/>
    <m/>
  </r>
  <r>
    <x v="47"/>
    <x v="1365"/>
    <s v="Defects"/>
    <x v="1379"/>
    <x v="466"/>
    <s v="C000"/>
    <x v="2"/>
    <s v="cause (unknown / unlisted)"/>
    <s v="add note."/>
    <x v="0"/>
    <x v="0"/>
    <m/>
    <m/>
    <m/>
    <m/>
    <n v="128"/>
    <x v="0"/>
    <m/>
    <m/>
  </r>
  <r>
    <x v="47"/>
    <x v="1366"/>
    <s v="Defects"/>
    <x v="1380"/>
    <x v="2809"/>
    <s v="B666"/>
    <x v="261"/>
    <s v="dislodged"/>
    <s v="loose fitting."/>
    <x v="0"/>
    <x v="0"/>
    <m/>
    <m/>
    <m/>
    <m/>
    <n v="1"/>
    <x v="0"/>
    <m/>
    <m/>
  </r>
  <r>
    <x v="47"/>
    <x v="1366"/>
    <s v="Defects"/>
    <x v="1380"/>
    <x v="2810"/>
    <s v="B643"/>
    <x v="261"/>
    <s v="missing"/>
    <s v="previous design standard."/>
    <x v="0"/>
    <x v="0"/>
    <m/>
    <m/>
    <m/>
    <m/>
    <n v="1"/>
    <x v="0"/>
    <m/>
    <m/>
  </r>
  <r>
    <x v="47"/>
    <x v="1366"/>
    <s v="Defects"/>
    <x v="1380"/>
    <x v="466"/>
    <s v="C000"/>
    <x v="2"/>
    <s v="cause (unknown / unlisted)"/>
    <s v="add note."/>
    <x v="0"/>
    <x v="0"/>
    <m/>
    <m/>
    <m/>
    <m/>
    <n v="129"/>
    <x v="0"/>
    <m/>
    <m/>
  </r>
  <r>
    <x v="47"/>
    <x v="1367"/>
    <s v="Defects"/>
    <x v="1381"/>
    <x v="2500"/>
    <s v="B541"/>
    <x v="181"/>
    <s v="shorted (externally)"/>
    <s v="wildlife."/>
    <x v="0"/>
    <x v="0"/>
    <m/>
    <m/>
    <m/>
    <m/>
    <n v="4"/>
    <x v="0"/>
    <m/>
    <m/>
  </r>
  <r>
    <x v="47"/>
    <x v="1367"/>
    <s v="Defects"/>
    <x v="1381"/>
    <x v="2811"/>
    <s v="C391"/>
    <x v="255"/>
    <s v="shorted (externally)"/>
    <s v="wildlife."/>
    <x v="0"/>
    <x v="0"/>
    <m/>
    <m/>
    <m/>
    <m/>
    <n v="1"/>
    <x v="0"/>
    <m/>
    <m/>
  </r>
  <r>
    <x v="47"/>
    <x v="1367"/>
    <s v="Defects"/>
    <x v="1381"/>
    <x v="2810"/>
    <s v="B643"/>
    <x v="261"/>
    <s v="missing"/>
    <s v="previous design standard."/>
    <x v="0"/>
    <x v="0"/>
    <m/>
    <m/>
    <m/>
    <m/>
    <n v="2"/>
    <x v="0"/>
    <m/>
    <m/>
  </r>
  <r>
    <x v="47"/>
    <x v="1367"/>
    <s v="Defects"/>
    <x v="1381"/>
    <x v="466"/>
    <s v="C000"/>
    <x v="2"/>
    <s v="cause (unknown / unlisted)"/>
    <s v="add note."/>
    <x v="0"/>
    <x v="0"/>
    <m/>
    <m/>
    <m/>
    <m/>
    <n v="130"/>
    <x v="0"/>
    <m/>
    <m/>
  </r>
  <r>
    <x v="47"/>
    <x v="1368"/>
    <s v="Defects"/>
    <x v="1382"/>
    <x v="2498"/>
    <s v="B539"/>
    <x v="181"/>
    <s v="loss of earth connection"/>
    <s v="cut away and not repaired."/>
    <x v="0"/>
    <x v="0"/>
    <m/>
    <m/>
    <m/>
    <m/>
    <n v="2"/>
    <x v="0"/>
    <m/>
    <m/>
  </r>
  <r>
    <x v="47"/>
    <x v="1368"/>
    <s v="Defects"/>
    <x v="1382"/>
    <x v="2499"/>
    <s v="B538"/>
    <x v="181"/>
    <s v="loss of earth connection"/>
    <s v="deterioration."/>
    <x v="0"/>
    <x v="0"/>
    <m/>
    <m/>
    <m/>
    <m/>
    <n v="2"/>
    <x v="0"/>
    <m/>
    <m/>
  </r>
  <r>
    <x v="47"/>
    <x v="1368"/>
    <s v="Defects"/>
    <x v="1382"/>
    <x v="2500"/>
    <s v="B541"/>
    <x v="181"/>
    <s v="shorted (externally)"/>
    <s v="wildlife."/>
    <x v="0"/>
    <x v="0"/>
    <m/>
    <m/>
    <m/>
    <m/>
    <n v="5"/>
    <x v="0"/>
    <m/>
    <m/>
  </r>
  <r>
    <x v="47"/>
    <x v="1368"/>
    <s v="Defects"/>
    <x v="1382"/>
    <x v="466"/>
    <s v="C000"/>
    <x v="2"/>
    <s v="cause (unknown / unlisted)"/>
    <s v="add note."/>
    <x v="0"/>
    <x v="0"/>
    <m/>
    <m/>
    <m/>
    <m/>
    <n v="131"/>
    <x v="0"/>
    <m/>
    <m/>
  </r>
  <r>
    <x v="47"/>
    <x v="1369"/>
    <s v="Defects"/>
    <x v="1383"/>
    <x v="2501"/>
    <s v="B537"/>
    <x v="181"/>
    <s v="broken / damaged"/>
    <s v="deterioration."/>
    <x v="0"/>
    <x v="0"/>
    <m/>
    <m/>
    <m/>
    <m/>
    <n v="2"/>
    <x v="0"/>
    <m/>
    <m/>
  </r>
  <r>
    <x v="47"/>
    <x v="1369"/>
    <s v="Defects"/>
    <x v="1383"/>
    <x v="2502"/>
    <s v="B540"/>
    <x v="181"/>
    <s v="ruptured"/>
    <s v="lightning."/>
    <x v="0"/>
    <x v="0"/>
    <m/>
    <m/>
    <m/>
    <m/>
    <n v="2"/>
    <x v="0"/>
    <m/>
    <m/>
  </r>
  <r>
    <x v="47"/>
    <x v="1369"/>
    <s v="Defects"/>
    <x v="1383"/>
    <x v="2500"/>
    <s v="B541"/>
    <x v="181"/>
    <s v="shorted (externally)"/>
    <s v="wildlife."/>
    <x v="0"/>
    <x v="0"/>
    <m/>
    <m/>
    <m/>
    <m/>
    <n v="6"/>
    <x v="0"/>
    <m/>
    <m/>
  </r>
  <r>
    <x v="47"/>
    <x v="1369"/>
    <s v="Defects"/>
    <x v="1383"/>
    <x v="2503"/>
    <s v="B543"/>
    <x v="181"/>
    <s v="tracking"/>
    <s v="deterioration."/>
    <x v="0"/>
    <x v="0"/>
    <m/>
    <m/>
    <m/>
    <m/>
    <n v="2"/>
    <x v="0"/>
    <m/>
    <m/>
  </r>
  <r>
    <x v="47"/>
    <x v="1369"/>
    <s v="Defects"/>
    <x v="1383"/>
    <x v="2504"/>
    <s v="B542"/>
    <x v="181"/>
    <s v="tracking"/>
    <s v="surface contamination."/>
    <x v="0"/>
    <x v="0"/>
    <m/>
    <m/>
    <m/>
    <m/>
    <n v="2"/>
    <x v="0"/>
    <m/>
    <m/>
  </r>
  <r>
    <x v="47"/>
    <x v="1369"/>
    <s v="Defects"/>
    <x v="1383"/>
    <x v="466"/>
    <s v="C000"/>
    <x v="2"/>
    <s v="cause (unknown / unlisted)"/>
    <s v="add note."/>
    <x v="0"/>
    <x v="0"/>
    <m/>
    <m/>
    <m/>
    <m/>
    <n v="132"/>
    <x v="0"/>
    <m/>
    <m/>
  </r>
  <r>
    <x v="2"/>
    <x v="1370"/>
    <s v="Defects"/>
    <x v="1384"/>
    <x v="2356"/>
    <m/>
    <x v="0"/>
    <m/>
    <m/>
    <x v="8"/>
    <x v="69"/>
    <s v="{broken}"/>
    <s v="(unknown)"/>
    <m/>
    <m/>
    <n v="6"/>
    <x v="0"/>
    <m/>
    <m/>
  </r>
  <r>
    <x v="2"/>
    <x v="1371"/>
    <s v="Defects"/>
    <x v="1385"/>
    <x v="2812"/>
    <m/>
    <x v="0"/>
    <m/>
    <m/>
    <x v="8"/>
    <x v="69"/>
    <s v="{damaged}"/>
    <s v="(foreign object)"/>
    <m/>
    <m/>
    <n v="1"/>
    <x v="0"/>
    <m/>
    <m/>
  </r>
  <r>
    <x v="2"/>
    <x v="1141"/>
    <s v="Defects"/>
    <x v="1149"/>
    <x v="1452"/>
    <m/>
    <x v="0"/>
    <m/>
    <m/>
    <x v="8"/>
    <x v="69"/>
    <s v="{out of spec}"/>
    <s v="(any reason)"/>
    <m/>
    <m/>
    <n v="6"/>
    <x v="0"/>
    <m/>
    <m/>
  </r>
  <r>
    <x v="2"/>
    <x v="1372"/>
    <s v="Defects"/>
    <x v="1386"/>
    <x v="1452"/>
    <m/>
    <x v="0"/>
    <m/>
    <m/>
    <x v="8"/>
    <x v="69"/>
    <s v="{out of spec}"/>
    <s v="(any reason)"/>
    <m/>
    <m/>
    <n v="7"/>
    <x v="0"/>
    <m/>
    <m/>
  </r>
  <r>
    <x v="2"/>
    <x v="1373"/>
    <s v="Defects"/>
    <x v="1387"/>
    <x v="1452"/>
    <m/>
    <x v="0"/>
    <m/>
    <m/>
    <x v="8"/>
    <x v="69"/>
    <s v="{out of spec}"/>
    <s v="(any reason)"/>
    <m/>
    <m/>
    <n v="8"/>
    <x v="0"/>
    <m/>
    <m/>
  </r>
  <r>
    <x v="38"/>
    <x v="1374"/>
    <s v="Defects"/>
    <x v="1388"/>
    <x v="1273"/>
    <m/>
    <x v="0"/>
    <m/>
    <m/>
    <x v="0"/>
    <x v="0"/>
    <m/>
    <m/>
    <m/>
    <m/>
    <n v="43"/>
    <x v="0"/>
    <m/>
    <m/>
  </r>
  <r>
    <x v="38"/>
    <x v="1375"/>
    <s v="Defects"/>
    <x v="1389"/>
    <x v="1273"/>
    <m/>
    <x v="0"/>
    <m/>
    <m/>
    <x v="0"/>
    <x v="0"/>
    <m/>
    <m/>
    <m/>
    <m/>
    <n v="44"/>
    <x v="0"/>
    <m/>
    <m/>
  </r>
  <r>
    <x v="38"/>
    <x v="1376"/>
    <s v="Defects"/>
    <x v="1390"/>
    <x v="1273"/>
    <m/>
    <x v="0"/>
    <m/>
    <m/>
    <x v="0"/>
    <x v="0"/>
    <m/>
    <m/>
    <m/>
    <m/>
    <n v="45"/>
    <x v="0"/>
    <m/>
    <m/>
  </r>
  <r>
    <x v="20"/>
    <x v="1377"/>
    <s v="Defects"/>
    <x v="1391"/>
    <x v="2813"/>
    <m/>
    <x v="0"/>
    <m/>
    <m/>
    <x v="0"/>
    <x v="0"/>
    <m/>
    <m/>
    <m/>
    <m/>
    <n v="1"/>
    <x v="0"/>
    <m/>
    <m/>
  </r>
  <r>
    <x v="20"/>
    <x v="1377"/>
    <s v="Defects"/>
    <x v="1391"/>
    <x v="2767"/>
    <m/>
    <x v="0"/>
    <m/>
    <m/>
    <x v="0"/>
    <x v="0"/>
    <m/>
    <m/>
    <m/>
    <m/>
    <n v="4"/>
    <x v="0"/>
    <m/>
    <m/>
  </r>
  <r>
    <x v="20"/>
    <x v="1377"/>
    <s v="Defects"/>
    <x v="1391"/>
    <x v="2768"/>
    <m/>
    <x v="0"/>
    <m/>
    <m/>
    <x v="0"/>
    <x v="0"/>
    <m/>
    <m/>
    <m/>
    <m/>
    <n v="3"/>
    <x v="0"/>
    <m/>
    <m/>
  </r>
  <r>
    <x v="20"/>
    <x v="1377"/>
    <s v="Defects"/>
    <x v="1391"/>
    <x v="2769"/>
    <m/>
    <x v="0"/>
    <m/>
    <m/>
    <x v="0"/>
    <x v="0"/>
    <m/>
    <m/>
    <m/>
    <m/>
    <n v="3"/>
    <x v="0"/>
    <m/>
    <m/>
  </r>
  <r>
    <x v="20"/>
    <x v="1378"/>
    <s v="Defects"/>
    <x v="1392"/>
    <x v="2814"/>
    <m/>
    <x v="0"/>
    <m/>
    <m/>
    <x v="0"/>
    <x v="0"/>
    <m/>
    <m/>
    <m/>
    <m/>
    <n v="1"/>
    <x v="0"/>
    <m/>
    <m/>
  </r>
  <r>
    <x v="20"/>
    <x v="1379"/>
    <s v="Defects"/>
    <x v="1393"/>
    <x v="1273"/>
    <m/>
    <x v="0"/>
    <m/>
    <m/>
    <x v="0"/>
    <x v="0"/>
    <m/>
    <m/>
    <m/>
    <m/>
    <n v="46"/>
    <x v="0"/>
    <m/>
    <m/>
  </r>
  <r>
    <x v="48"/>
    <x v="1380"/>
    <s v="Defects"/>
    <x v="1394"/>
    <x v="2815"/>
    <s v="C446"/>
    <x v="262"/>
    <s v="broken / damaged"/>
    <s v="insulation degradation."/>
    <x v="0"/>
    <x v="0"/>
    <m/>
    <m/>
    <m/>
    <m/>
    <n v="1"/>
    <x v="0"/>
    <m/>
    <m/>
  </r>
  <r>
    <x v="48"/>
    <x v="1380"/>
    <s v="Defects"/>
    <x v="1394"/>
    <x v="2816"/>
    <s v="C447"/>
    <x v="262"/>
    <s v="broken / damaged"/>
    <s v="loose / corroded connection."/>
    <x v="0"/>
    <x v="0"/>
    <m/>
    <m/>
    <m/>
    <m/>
    <n v="1"/>
    <x v="0"/>
    <m/>
    <m/>
  </r>
  <r>
    <x v="48"/>
    <x v="1380"/>
    <s v="Defects"/>
    <x v="1394"/>
    <x v="2817"/>
    <s v="C448"/>
    <x v="262"/>
    <s v="broken / damaged"/>
    <s v="overheated."/>
    <x v="0"/>
    <x v="0"/>
    <m/>
    <m/>
    <m/>
    <m/>
    <n v="1"/>
    <x v="0"/>
    <m/>
    <m/>
  </r>
  <r>
    <x v="48"/>
    <x v="1380"/>
    <s v="Defects"/>
    <x v="1394"/>
    <x v="2818"/>
    <s v="C449"/>
    <x v="262"/>
    <s v="broken / damaged"/>
    <s v="wildlife."/>
    <x v="0"/>
    <x v="0"/>
    <m/>
    <m/>
    <m/>
    <m/>
    <n v="1"/>
    <x v="0"/>
    <m/>
    <m/>
  </r>
  <r>
    <x v="48"/>
    <x v="1380"/>
    <s v="Defects"/>
    <x v="1394"/>
    <x v="2819"/>
    <s v="B351"/>
    <x v="263"/>
    <s v="silica gel saturated"/>
    <s v="normal use."/>
    <x v="0"/>
    <x v="0"/>
    <m/>
    <m/>
    <m/>
    <m/>
    <n v="1"/>
    <x v="0"/>
    <m/>
    <m/>
  </r>
  <r>
    <x v="48"/>
    <x v="1380"/>
    <s v="Defects"/>
    <x v="1394"/>
    <x v="2820"/>
    <s v="C454"/>
    <x v="264"/>
    <s v="broken / damaged"/>
    <s v="vandalism."/>
    <x v="0"/>
    <x v="0"/>
    <m/>
    <m/>
    <m/>
    <m/>
    <n v="1"/>
    <x v="0"/>
    <m/>
    <m/>
  </r>
  <r>
    <x v="48"/>
    <x v="1380"/>
    <s v="Defects"/>
    <x v="1394"/>
    <x v="2821"/>
    <s v="C455"/>
    <x v="264"/>
    <s v="broken / damaged"/>
    <s v="vehicle impact."/>
    <x v="0"/>
    <x v="0"/>
    <m/>
    <m/>
    <m/>
    <m/>
    <n v="1"/>
    <x v="0"/>
    <m/>
    <m/>
  </r>
  <r>
    <x v="48"/>
    <x v="1380"/>
    <s v="Defects"/>
    <x v="1394"/>
    <x v="2822"/>
    <s v="C456"/>
    <x v="264"/>
    <s v="broken / damaged"/>
    <s v="wind / storm debris (non veg)."/>
    <x v="0"/>
    <x v="0"/>
    <m/>
    <m/>
    <m/>
    <m/>
    <n v="1"/>
    <x v="0"/>
    <m/>
    <m/>
  </r>
  <r>
    <x v="48"/>
    <x v="1380"/>
    <s v="Defects"/>
    <x v="1394"/>
    <x v="2823"/>
    <s v="C426"/>
    <x v="265"/>
    <s v="broken / damaged"/>
    <s v="flashover."/>
    <x v="0"/>
    <x v="0"/>
    <m/>
    <m/>
    <m/>
    <m/>
    <n v="1"/>
    <x v="0"/>
    <m/>
    <m/>
  </r>
  <r>
    <x v="48"/>
    <x v="1380"/>
    <s v="Defects"/>
    <x v="1394"/>
    <x v="2824"/>
    <s v="C423"/>
    <x v="265"/>
    <s v="broken / damaged"/>
    <s v="vandalism."/>
    <x v="0"/>
    <x v="0"/>
    <m/>
    <m/>
    <m/>
    <m/>
    <n v="1"/>
    <x v="0"/>
    <m/>
    <m/>
  </r>
  <r>
    <x v="48"/>
    <x v="1380"/>
    <s v="Defects"/>
    <x v="1394"/>
    <x v="2825"/>
    <s v="B608"/>
    <x v="265"/>
    <s v="broken / damaged"/>
    <s v="vegetation fallen from outside corridor."/>
    <x v="0"/>
    <x v="0"/>
    <m/>
    <m/>
    <m/>
    <m/>
    <n v="1"/>
    <x v="0"/>
    <m/>
    <m/>
  </r>
  <r>
    <x v="48"/>
    <x v="1380"/>
    <s v="Defects"/>
    <x v="1394"/>
    <x v="2826"/>
    <s v="B609"/>
    <x v="265"/>
    <s v="broken / damaged"/>
    <s v="vegetation fallen from within corridor."/>
    <x v="0"/>
    <x v="0"/>
    <m/>
    <m/>
    <m/>
    <m/>
    <n v="1"/>
    <x v="0"/>
    <m/>
    <m/>
  </r>
  <r>
    <x v="48"/>
    <x v="1380"/>
    <s v="Defects"/>
    <x v="1394"/>
    <x v="2827"/>
    <s v="C424"/>
    <x v="265"/>
    <s v="broken / damaged"/>
    <s v="wildlife."/>
    <x v="0"/>
    <x v="0"/>
    <m/>
    <m/>
    <m/>
    <m/>
    <n v="1"/>
    <x v="0"/>
    <m/>
    <m/>
  </r>
  <r>
    <x v="48"/>
    <x v="1380"/>
    <s v="Defects"/>
    <x v="1394"/>
    <x v="2828"/>
    <s v="C425"/>
    <x v="265"/>
    <s v="broken / damaged"/>
    <s v="wind / storm debris (non veg)."/>
    <x v="0"/>
    <x v="0"/>
    <m/>
    <m/>
    <m/>
    <m/>
    <n v="1"/>
    <x v="0"/>
    <m/>
    <m/>
  </r>
  <r>
    <x v="48"/>
    <x v="1380"/>
    <s v="Defects"/>
    <x v="1394"/>
    <x v="2829"/>
    <s v="B610"/>
    <x v="265"/>
    <s v="leaking"/>
    <s v="cable weight / tension on termination."/>
    <x v="0"/>
    <x v="0"/>
    <m/>
    <m/>
    <m/>
    <m/>
    <n v="1"/>
    <x v="0"/>
    <m/>
    <m/>
  </r>
  <r>
    <x v="48"/>
    <x v="1380"/>
    <s v="Defects"/>
    <x v="1394"/>
    <x v="2830"/>
    <s v="C422"/>
    <x v="265"/>
    <s v="leaking"/>
    <s v="seal degraded."/>
    <x v="0"/>
    <x v="0"/>
    <m/>
    <m/>
    <m/>
    <m/>
    <n v="1"/>
    <x v="0"/>
    <m/>
    <m/>
  </r>
  <r>
    <x v="48"/>
    <x v="1380"/>
    <s v="Defects"/>
    <x v="1394"/>
    <x v="2831"/>
    <s v="C428"/>
    <x v="265"/>
    <s v="shroud"/>
    <s v="damaged / missing."/>
    <x v="0"/>
    <x v="0"/>
    <m/>
    <m/>
    <m/>
    <m/>
    <n v="1"/>
    <x v="0"/>
    <m/>
    <m/>
  </r>
  <r>
    <x v="48"/>
    <x v="1380"/>
    <s v="Defects"/>
    <x v="1394"/>
    <x v="2832"/>
    <s v="C429"/>
    <x v="265"/>
    <s v="tracking"/>
    <s v="surface contamination."/>
    <x v="0"/>
    <x v="0"/>
    <m/>
    <m/>
    <m/>
    <m/>
    <n v="1"/>
    <x v="0"/>
    <m/>
    <m/>
  </r>
  <r>
    <x v="48"/>
    <x v="1380"/>
    <s v="Defects"/>
    <x v="1394"/>
    <x v="2833"/>
    <s v="C433"/>
    <x v="266"/>
    <s v="broken / damaged"/>
    <s v="corrosion."/>
    <x v="0"/>
    <x v="0"/>
    <m/>
    <m/>
    <m/>
    <m/>
    <n v="1"/>
    <x v="0"/>
    <m/>
    <m/>
  </r>
  <r>
    <x v="48"/>
    <x v="1380"/>
    <s v="Defects"/>
    <x v="1394"/>
    <x v="2834"/>
    <s v="C430"/>
    <x v="266"/>
    <s v="broken / damaged"/>
    <s v="vandalism."/>
    <x v="0"/>
    <x v="0"/>
    <m/>
    <m/>
    <m/>
    <m/>
    <n v="1"/>
    <x v="0"/>
    <m/>
    <m/>
  </r>
  <r>
    <x v="48"/>
    <x v="1380"/>
    <s v="Defects"/>
    <x v="1394"/>
    <x v="2835"/>
    <s v="C431"/>
    <x v="266"/>
    <s v="broken / damaged"/>
    <s v="vehicle impact."/>
    <x v="0"/>
    <x v="0"/>
    <m/>
    <m/>
    <m/>
    <m/>
    <n v="1"/>
    <x v="0"/>
    <m/>
    <m/>
  </r>
  <r>
    <x v="48"/>
    <x v="1380"/>
    <s v="Defects"/>
    <x v="1394"/>
    <x v="2836"/>
    <s v="C432"/>
    <x v="266"/>
    <s v="broken / damaged"/>
    <s v="water ingress."/>
    <x v="0"/>
    <x v="0"/>
    <m/>
    <m/>
    <m/>
    <m/>
    <n v="1"/>
    <x v="0"/>
    <m/>
    <m/>
  </r>
  <r>
    <x v="48"/>
    <x v="1380"/>
    <s v="Defects"/>
    <x v="1394"/>
    <x v="2837"/>
    <s v="C451"/>
    <x v="267"/>
    <s v="deteriorated"/>
    <s v="corrosion."/>
    <x v="0"/>
    <x v="0"/>
    <m/>
    <m/>
    <m/>
    <m/>
    <n v="1"/>
    <x v="0"/>
    <m/>
    <m/>
  </r>
  <r>
    <x v="48"/>
    <x v="1380"/>
    <s v="Defects"/>
    <x v="1394"/>
    <x v="2838"/>
    <s v="C450"/>
    <x v="267"/>
    <s v="deteriorated"/>
    <s v="timber degradation."/>
    <x v="0"/>
    <x v="0"/>
    <m/>
    <m/>
    <m/>
    <m/>
    <n v="1"/>
    <x v="0"/>
    <m/>
    <m/>
  </r>
  <r>
    <x v="48"/>
    <x v="1380"/>
    <s v="Defects"/>
    <x v="1394"/>
    <x v="466"/>
    <s v="C000"/>
    <x v="2"/>
    <s v="cause (unknown / unlisted)"/>
    <s v="add note."/>
    <x v="0"/>
    <x v="0"/>
    <m/>
    <m/>
    <m/>
    <m/>
    <n v="133"/>
    <x v="0"/>
    <m/>
    <m/>
  </r>
  <r>
    <x v="48"/>
    <x v="1381"/>
    <s v="Defects"/>
    <x v="1395"/>
    <x v="2129"/>
    <s v="B785"/>
    <x v="120"/>
    <s v="not compliant"/>
    <s v="consider permanent marker."/>
    <x v="0"/>
    <x v="0"/>
    <m/>
    <m/>
    <m/>
    <m/>
    <n v="2"/>
    <x v="0"/>
    <m/>
    <m/>
  </r>
  <r>
    <x v="48"/>
    <x v="1381"/>
    <s v="Defects"/>
    <x v="1395"/>
    <x v="2839"/>
    <s v="C457"/>
    <x v="264"/>
    <s v="broken / damaged"/>
    <s v="corrosion."/>
    <x v="0"/>
    <x v="0"/>
    <m/>
    <m/>
    <m/>
    <m/>
    <n v="1"/>
    <x v="0"/>
    <m/>
    <m/>
  </r>
  <r>
    <x v="48"/>
    <x v="1381"/>
    <s v="Defects"/>
    <x v="1395"/>
    <x v="2840"/>
    <s v="C452"/>
    <x v="264"/>
    <s v="broken / damaged"/>
    <s v="leaking oil."/>
    <x v="0"/>
    <x v="0"/>
    <m/>
    <m/>
    <m/>
    <m/>
    <n v="1"/>
    <x v="0"/>
    <m/>
    <m/>
  </r>
  <r>
    <x v="48"/>
    <x v="1381"/>
    <s v="Defects"/>
    <x v="1395"/>
    <x v="2820"/>
    <s v="C454"/>
    <x v="264"/>
    <s v="broken / damaged"/>
    <s v="vandalism."/>
    <x v="0"/>
    <x v="0"/>
    <m/>
    <m/>
    <m/>
    <m/>
    <n v="2"/>
    <x v="0"/>
    <m/>
    <m/>
  </r>
  <r>
    <x v="48"/>
    <x v="1381"/>
    <s v="Defects"/>
    <x v="1395"/>
    <x v="2821"/>
    <s v="C455"/>
    <x v="264"/>
    <s v="broken / damaged"/>
    <s v="vehicle impact."/>
    <x v="0"/>
    <x v="0"/>
    <m/>
    <m/>
    <m/>
    <m/>
    <n v="2"/>
    <x v="0"/>
    <m/>
    <m/>
  </r>
  <r>
    <x v="48"/>
    <x v="1381"/>
    <s v="Defects"/>
    <x v="1395"/>
    <x v="2822"/>
    <s v="C456"/>
    <x v="264"/>
    <s v="broken / damaged"/>
    <s v="wind / storm debris (non veg)."/>
    <x v="0"/>
    <x v="0"/>
    <m/>
    <m/>
    <m/>
    <m/>
    <n v="2"/>
    <x v="0"/>
    <m/>
    <m/>
  </r>
  <r>
    <x v="48"/>
    <x v="1381"/>
    <s v="Defects"/>
    <x v="1395"/>
    <x v="2823"/>
    <s v="C426"/>
    <x v="265"/>
    <s v="broken / damaged"/>
    <s v="flashover."/>
    <x v="0"/>
    <x v="0"/>
    <m/>
    <m/>
    <m/>
    <m/>
    <n v="2"/>
    <x v="0"/>
    <m/>
    <m/>
  </r>
  <r>
    <x v="48"/>
    <x v="1381"/>
    <s v="Defects"/>
    <x v="1395"/>
    <x v="2824"/>
    <s v="C423"/>
    <x v="265"/>
    <s v="broken / damaged"/>
    <s v="vandalism."/>
    <x v="0"/>
    <x v="0"/>
    <m/>
    <m/>
    <m/>
    <m/>
    <n v="2"/>
    <x v="0"/>
    <m/>
    <m/>
  </r>
  <r>
    <x v="48"/>
    <x v="1381"/>
    <s v="Defects"/>
    <x v="1395"/>
    <x v="2827"/>
    <s v="C424"/>
    <x v="265"/>
    <s v="broken / damaged"/>
    <s v="wildlife."/>
    <x v="0"/>
    <x v="0"/>
    <m/>
    <m/>
    <m/>
    <m/>
    <n v="2"/>
    <x v="0"/>
    <m/>
    <m/>
  </r>
  <r>
    <x v="48"/>
    <x v="1381"/>
    <s v="Defects"/>
    <x v="1395"/>
    <x v="2828"/>
    <s v="C425"/>
    <x v="265"/>
    <s v="broken / damaged"/>
    <s v="wind / storm debris (non veg)."/>
    <x v="0"/>
    <x v="0"/>
    <m/>
    <m/>
    <m/>
    <m/>
    <n v="2"/>
    <x v="0"/>
    <m/>
    <m/>
  </r>
  <r>
    <x v="48"/>
    <x v="1381"/>
    <s v="Defects"/>
    <x v="1395"/>
    <x v="2830"/>
    <s v="C422"/>
    <x v="265"/>
    <s v="leaking"/>
    <s v="seal degraded."/>
    <x v="0"/>
    <x v="0"/>
    <m/>
    <m/>
    <m/>
    <m/>
    <n v="2"/>
    <x v="0"/>
    <m/>
    <m/>
  </r>
  <r>
    <x v="48"/>
    <x v="1381"/>
    <s v="Defects"/>
    <x v="1395"/>
    <x v="2832"/>
    <s v="C429"/>
    <x v="265"/>
    <s v="tracking"/>
    <s v="surface contamination."/>
    <x v="0"/>
    <x v="0"/>
    <m/>
    <m/>
    <m/>
    <m/>
    <n v="2"/>
    <x v="0"/>
    <m/>
    <m/>
  </r>
  <r>
    <x v="48"/>
    <x v="1381"/>
    <s v="Defects"/>
    <x v="1395"/>
    <x v="2833"/>
    <s v="C433"/>
    <x v="266"/>
    <s v="broken / damaged"/>
    <s v="corrosion."/>
    <x v="0"/>
    <x v="0"/>
    <m/>
    <m/>
    <m/>
    <m/>
    <n v="2"/>
    <x v="0"/>
    <m/>
    <m/>
  </r>
  <r>
    <x v="48"/>
    <x v="1381"/>
    <s v="Defects"/>
    <x v="1395"/>
    <x v="2834"/>
    <s v="C430"/>
    <x v="266"/>
    <s v="broken / damaged"/>
    <s v="vandalism."/>
    <x v="0"/>
    <x v="0"/>
    <m/>
    <m/>
    <m/>
    <m/>
    <n v="2"/>
    <x v="0"/>
    <m/>
    <m/>
  </r>
  <r>
    <x v="48"/>
    <x v="1381"/>
    <s v="Defects"/>
    <x v="1395"/>
    <x v="2835"/>
    <s v="C431"/>
    <x v="266"/>
    <s v="broken / damaged"/>
    <s v="vehicle impact."/>
    <x v="0"/>
    <x v="0"/>
    <m/>
    <m/>
    <m/>
    <m/>
    <n v="2"/>
    <x v="0"/>
    <m/>
    <m/>
  </r>
  <r>
    <x v="48"/>
    <x v="1381"/>
    <s v="Defects"/>
    <x v="1395"/>
    <x v="2836"/>
    <s v="C432"/>
    <x v="266"/>
    <s v="broken / damaged"/>
    <s v="water ingress."/>
    <x v="0"/>
    <x v="0"/>
    <m/>
    <m/>
    <m/>
    <m/>
    <n v="2"/>
    <x v="0"/>
    <m/>
    <m/>
  </r>
  <r>
    <x v="48"/>
    <x v="1381"/>
    <s v="Defects"/>
    <x v="1395"/>
    <x v="2841"/>
    <s v="C417"/>
    <x v="264"/>
    <s v="inoperable"/>
    <s v="internal fault."/>
    <x v="0"/>
    <x v="0"/>
    <m/>
    <m/>
    <m/>
    <m/>
    <n v="1"/>
    <x v="0"/>
    <m/>
    <m/>
  </r>
  <r>
    <x v="48"/>
    <x v="1381"/>
    <s v="Defects"/>
    <x v="1395"/>
    <x v="2842"/>
    <s v="B793"/>
    <x v="264"/>
    <s v="replacement reqd"/>
    <s v="asset condition."/>
    <x v="0"/>
    <x v="0"/>
    <m/>
    <m/>
    <m/>
    <m/>
    <n v="1"/>
    <x v="0"/>
    <m/>
    <m/>
  </r>
  <r>
    <x v="48"/>
    <x v="1381"/>
    <s v="Defects"/>
    <x v="1395"/>
    <x v="466"/>
    <s v="C000"/>
    <x v="2"/>
    <s v="cause (unknown / unlisted)"/>
    <s v="add note."/>
    <x v="0"/>
    <x v="0"/>
    <m/>
    <m/>
    <m/>
    <m/>
    <n v="134"/>
    <x v="0"/>
    <m/>
    <m/>
  </r>
  <r>
    <x v="20"/>
    <x v="1382"/>
    <s v="Defects"/>
    <x v="1396"/>
    <x v="2767"/>
    <m/>
    <x v="0"/>
    <m/>
    <m/>
    <x v="0"/>
    <x v="0"/>
    <m/>
    <m/>
    <m/>
    <m/>
    <n v="5"/>
    <x v="0"/>
    <m/>
    <m/>
  </r>
  <r>
    <x v="20"/>
    <x v="1383"/>
    <s v="Defects"/>
    <x v="1397"/>
    <x v="2600"/>
    <m/>
    <x v="0"/>
    <m/>
    <m/>
    <x v="0"/>
    <x v="0"/>
    <m/>
    <m/>
    <m/>
    <m/>
    <n v="7"/>
    <x v="0"/>
    <m/>
    <m/>
  </r>
  <r>
    <x v="20"/>
    <x v="1384"/>
    <s v="Defects"/>
    <x v="1398"/>
    <x v="2600"/>
    <m/>
    <x v="0"/>
    <m/>
    <m/>
    <x v="0"/>
    <x v="0"/>
    <m/>
    <m/>
    <m/>
    <m/>
    <n v="8"/>
    <x v="0"/>
    <m/>
    <m/>
  </r>
  <r>
    <x v="20"/>
    <x v="1385"/>
    <s v="Defects"/>
    <x v="1399"/>
    <x v="2600"/>
    <m/>
    <x v="0"/>
    <m/>
    <m/>
    <x v="0"/>
    <x v="0"/>
    <m/>
    <m/>
    <m/>
    <m/>
    <n v="9"/>
    <x v="0"/>
    <m/>
    <m/>
  </r>
  <r>
    <x v="20"/>
    <x v="1386"/>
    <s v="Defects"/>
    <x v="1400"/>
    <x v="2600"/>
    <m/>
    <x v="0"/>
    <m/>
    <m/>
    <x v="0"/>
    <x v="0"/>
    <m/>
    <m/>
    <m/>
    <m/>
    <n v="10"/>
    <x v="0"/>
    <m/>
    <m/>
  </r>
  <r>
    <x v="20"/>
    <x v="1387"/>
    <s v="Defects"/>
    <x v="1401"/>
    <x v="2600"/>
    <m/>
    <x v="0"/>
    <m/>
    <m/>
    <x v="0"/>
    <x v="0"/>
    <m/>
    <m/>
    <m/>
    <m/>
    <n v="11"/>
    <x v="0"/>
    <m/>
    <m/>
  </r>
  <r>
    <x v="20"/>
    <x v="1388"/>
    <s v="Defects"/>
    <x v="1402"/>
    <x v="2767"/>
    <m/>
    <x v="0"/>
    <m/>
    <m/>
    <x v="0"/>
    <x v="0"/>
    <m/>
    <m/>
    <m/>
    <m/>
    <n v="6"/>
    <x v="0"/>
    <m/>
    <m/>
  </r>
  <r>
    <x v="20"/>
    <x v="1389"/>
    <s v="Defects"/>
    <x v="1403"/>
    <x v="2770"/>
    <m/>
    <x v="0"/>
    <m/>
    <m/>
    <x v="0"/>
    <x v="0"/>
    <m/>
    <m/>
    <m/>
    <m/>
    <n v="2"/>
    <x v="0"/>
    <m/>
    <m/>
  </r>
  <r>
    <x v="20"/>
    <x v="1390"/>
    <s v="Defects"/>
    <x v="1404"/>
    <x v="2767"/>
    <m/>
    <x v="0"/>
    <m/>
    <m/>
    <x v="0"/>
    <x v="0"/>
    <m/>
    <m/>
    <m/>
    <m/>
    <n v="7"/>
    <x v="0"/>
    <m/>
    <m/>
  </r>
  <r>
    <x v="20"/>
    <x v="1390"/>
    <s v="Defects"/>
    <x v="1404"/>
    <x v="2768"/>
    <m/>
    <x v="0"/>
    <m/>
    <m/>
    <x v="0"/>
    <x v="0"/>
    <m/>
    <m/>
    <m/>
    <m/>
    <n v="4"/>
    <x v="0"/>
    <m/>
    <m/>
  </r>
  <r>
    <x v="20"/>
    <x v="1390"/>
    <s v="Defects"/>
    <x v="1404"/>
    <x v="2769"/>
    <m/>
    <x v="0"/>
    <m/>
    <m/>
    <x v="0"/>
    <x v="0"/>
    <m/>
    <m/>
    <m/>
    <m/>
    <n v="4"/>
    <x v="0"/>
    <m/>
    <m/>
  </r>
  <r>
    <x v="20"/>
    <x v="1390"/>
    <s v="Defects"/>
    <x v="1404"/>
    <x v="2771"/>
    <m/>
    <x v="0"/>
    <m/>
    <m/>
    <x v="0"/>
    <x v="0"/>
    <m/>
    <m/>
    <m/>
    <m/>
    <n v="2"/>
    <x v="0"/>
    <m/>
    <m/>
  </r>
  <r>
    <x v="48"/>
    <x v="1391"/>
    <s v="Defects"/>
    <x v="1405"/>
    <x v="2843"/>
    <s v="C453"/>
    <x v="264"/>
    <s v="broken / damaged"/>
    <s v="oil gauge not readable."/>
    <x v="0"/>
    <x v="0"/>
    <m/>
    <m/>
    <m/>
    <m/>
    <n v="1"/>
    <x v="0"/>
    <m/>
    <m/>
  </r>
  <r>
    <x v="48"/>
    <x v="1391"/>
    <s v="Defects"/>
    <x v="1405"/>
    <x v="2833"/>
    <s v="C433"/>
    <x v="266"/>
    <s v="broken / damaged"/>
    <s v="corrosion."/>
    <x v="0"/>
    <x v="0"/>
    <m/>
    <m/>
    <m/>
    <m/>
    <n v="3"/>
    <x v="0"/>
    <m/>
    <m/>
  </r>
  <r>
    <x v="48"/>
    <x v="1391"/>
    <s v="Defects"/>
    <x v="1405"/>
    <x v="2834"/>
    <s v="C430"/>
    <x v="266"/>
    <s v="broken / damaged"/>
    <s v="vandalism."/>
    <x v="0"/>
    <x v="0"/>
    <m/>
    <m/>
    <m/>
    <m/>
    <n v="3"/>
    <x v="0"/>
    <m/>
    <m/>
  </r>
  <r>
    <x v="48"/>
    <x v="1391"/>
    <s v="Defects"/>
    <x v="1405"/>
    <x v="2835"/>
    <s v="C431"/>
    <x v="266"/>
    <s v="broken / damaged"/>
    <s v="vehicle impact."/>
    <x v="0"/>
    <x v="0"/>
    <m/>
    <m/>
    <m/>
    <m/>
    <n v="3"/>
    <x v="0"/>
    <m/>
    <m/>
  </r>
  <r>
    <x v="48"/>
    <x v="1391"/>
    <s v="Defects"/>
    <x v="1405"/>
    <x v="2836"/>
    <s v="C432"/>
    <x v="266"/>
    <s v="broken / damaged"/>
    <s v="water ingress."/>
    <x v="0"/>
    <x v="0"/>
    <m/>
    <m/>
    <m/>
    <m/>
    <n v="3"/>
    <x v="0"/>
    <m/>
    <m/>
  </r>
  <r>
    <x v="48"/>
    <x v="1391"/>
    <s v="Defects"/>
    <x v="1405"/>
    <x v="2844"/>
    <s v="C434"/>
    <x v="268"/>
    <s v="broken / damaged"/>
    <s v="insulation degradation."/>
    <x v="0"/>
    <x v="0"/>
    <m/>
    <m/>
    <m/>
    <m/>
    <n v="1"/>
    <x v="0"/>
    <m/>
    <m/>
  </r>
  <r>
    <x v="48"/>
    <x v="1391"/>
    <s v="Defects"/>
    <x v="1405"/>
    <x v="2845"/>
    <s v="C435"/>
    <x v="268"/>
    <s v="broken / damaged"/>
    <s v="loose / corroded connection."/>
    <x v="0"/>
    <x v="0"/>
    <m/>
    <m/>
    <m/>
    <m/>
    <n v="1"/>
    <x v="0"/>
    <m/>
    <m/>
  </r>
  <r>
    <x v="48"/>
    <x v="1391"/>
    <s v="Defects"/>
    <x v="1405"/>
    <x v="2846"/>
    <s v="C436"/>
    <x v="268"/>
    <s v="broken / damaged"/>
    <s v="wildlife."/>
    <x v="0"/>
    <x v="0"/>
    <m/>
    <m/>
    <m/>
    <m/>
    <n v="1"/>
    <x v="0"/>
    <m/>
    <m/>
  </r>
  <r>
    <x v="48"/>
    <x v="1391"/>
    <s v="Defects"/>
    <x v="1405"/>
    <x v="2847"/>
    <s v="C420"/>
    <x v="264"/>
    <s v="inoperable"/>
    <s v="auto voltage regulation defective."/>
    <x v="0"/>
    <x v="0"/>
    <m/>
    <m/>
    <m/>
    <m/>
    <n v="1"/>
    <x v="0"/>
    <m/>
    <m/>
  </r>
  <r>
    <x v="48"/>
    <x v="1391"/>
    <s v="Defects"/>
    <x v="1405"/>
    <x v="2848"/>
    <s v="C421"/>
    <x v="264"/>
    <s v="inoperable"/>
    <s v="electronic controller defective."/>
    <x v="0"/>
    <x v="0"/>
    <m/>
    <m/>
    <m/>
    <m/>
    <n v="1"/>
    <x v="0"/>
    <m/>
    <m/>
  </r>
  <r>
    <x v="48"/>
    <x v="1391"/>
    <s v="Defects"/>
    <x v="1405"/>
    <x v="2849"/>
    <s v="C418"/>
    <x v="264"/>
    <s v="inoperable"/>
    <s v="manual tap changer defective."/>
    <x v="0"/>
    <x v="0"/>
    <m/>
    <m/>
    <m/>
    <m/>
    <n v="1"/>
    <x v="0"/>
    <m/>
    <m/>
  </r>
  <r>
    <x v="48"/>
    <x v="1391"/>
    <s v="Defects"/>
    <x v="1405"/>
    <x v="2850"/>
    <s v="C419"/>
    <x v="264"/>
    <s v="inoperable"/>
    <s v="unable to confirm neutral tap."/>
    <x v="0"/>
    <x v="0"/>
    <m/>
    <m/>
    <m/>
    <m/>
    <n v="1"/>
    <x v="0"/>
    <m/>
    <m/>
  </r>
  <r>
    <x v="48"/>
    <x v="1391"/>
    <s v="Defects"/>
    <x v="1405"/>
    <x v="466"/>
    <s v="C000"/>
    <x v="2"/>
    <s v="cause (unknown / unlisted)"/>
    <s v="add note."/>
    <x v="0"/>
    <x v="0"/>
    <m/>
    <m/>
    <m/>
    <m/>
    <n v="135"/>
    <x v="0"/>
    <m/>
    <m/>
  </r>
  <r>
    <x v="48"/>
    <x v="1392"/>
    <s v="Defects"/>
    <x v="1406"/>
    <x v="2498"/>
    <s v="B539"/>
    <x v="181"/>
    <s v="loss of earth connection"/>
    <s v="cut away and not repaired."/>
    <x v="0"/>
    <x v="0"/>
    <m/>
    <m/>
    <m/>
    <m/>
    <n v="3"/>
    <x v="0"/>
    <m/>
    <m/>
  </r>
  <r>
    <x v="48"/>
    <x v="1392"/>
    <s v="Defects"/>
    <x v="1406"/>
    <x v="2499"/>
    <s v="B538"/>
    <x v="181"/>
    <s v="loss of earth connection"/>
    <s v="deterioration."/>
    <x v="0"/>
    <x v="0"/>
    <m/>
    <m/>
    <m/>
    <m/>
    <n v="3"/>
    <x v="0"/>
    <m/>
    <m/>
  </r>
  <r>
    <x v="48"/>
    <x v="1392"/>
    <s v="Defects"/>
    <x v="1406"/>
    <x v="2500"/>
    <s v="B541"/>
    <x v="181"/>
    <s v="shorted (externally)"/>
    <s v="wildlife."/>
    <x v="0"/>
    <x v="0"/>
    <m/>
    <m/>
    <m/>
    <m/>
    <n v="7"/>
    <x v="0"/>
    <m/>
    <m/>
  </r>
  <r>
    <x v="48"/>
    <x v="1392"/>
    <s v="Defects"/>
    <x v="1406"/>
    <x v="466"/>
    <s v="C000"/>
    <x v="2"/>
    <s v="cause (unknown / unlisted)"/>
    <s v="add note."/>
    <x v="0"/>
    <x v="0"/>
    <m/>
    <m/>
    <m/>
    <m/>
    <n v="136"/>
    <x v="0"/>
    <m/>
    <m/>
  </r>
  <r>
    <x v="48"/>
    <x v="1393"/>
    <s v="Defects"/>
    <x v="1407"/>
    <x v="2501"/>
    <s v="B537"/>
    <x v="181"/>
    <s v="broken / damaged"/>
    <s v="deterioration."/>
    <x v="0"/>
    <x v="0"/>
    <m/>
    <m/>
    <m/>
    <m/>
    <n v="3"/>
    <x v="0"/>
    <m/>
    <m/>
  </r>
  <r>
    <x v="48"/>
    <x v="1393"/>
    <s v="Defects"/>
    <x v="1407"/>
    <x v="2502"/>
    <s v="B540"/>
    <x v="181"/>
    <s v="ruptured"/>
    <s v="lightning."/>
    <x v="0"/>
    <x v="0"/>
    <m/>
    <m/>
    <m/>
    <m/>
    <n v="3"/>
    <x v="0"/>
    <m/>
    <m/>
  </r>
  <r>
    <x v="48"/>
    <x v="1393"/>
    <s v="Defects"/>
    <x v="1407"/>
    <x v="2500"/>
    <s v="B541"/>
    <x v="181"/>
    <s v="shorted (externally)"/>
    <s v="wildlife."/>
    <x v="0"/>
    <x v="0"/>
    <m/>
    <m/>
    <m/>
    <m/>
    <n v="8"/>
    <x v="0"/>
    <m/>
    <m/>
  </r>
  <r>
    <x v="48"/>
    <x v="1393"/>
    <s v="Defects"/>
    <x v="1407"/>
    <x v="2503"/>
    <s v="B543"/>
    <x v="181"/>
    <s v="tracking"/>
    <s v="deterioration."/>
    <x v="0"/>
    <x v="0"/>
    <m/>
    <m/>
    <m/>
    <m/>
    <n v="3"/>
    <x v="0"/>
    <m/>
    <m/>
  </r>
  <r>
    <x v="48"/>
    <x v="1393"/>
    <s v="Defects"/>
    <x v="1407"/>
    <x v="2504"/>
    <s v="B542"/>
    <x v="181"/>
    <s v="tracking"/>
    <s v="surface contamination."/>
    <x v="0"/>
    <x v="0"/>
    <m/>
    <m/>
    <m/>
    <m/>
    <n v="3"/>
    <x v="0"/>
    <m/>
    <m/>
  </r>
  <r>
    <x v="48"/>
    <x v="1393"/>
    <s v="Defects"/>
    <x v="1407"/>
    <x v="466"/>
    <s v="C000"/>
    <x v="2"/>
    <s v="cause (unknown / unlisted)"/>
    <s v="add note."/>
    <x v="0"/>
    <x v="0"/>
    <m/>
    <m/>
    <m/>
    <m/>
    <n v="137"/>
    <x v="0"/>
    <m/>
    <m/>
  </r>
  <r>
    <x v="48"/>
    <x v="1394"/>
    <s v="Defects"/>
    <x v="1408"/>
    <x v="2851"/>
    <s v="B647"/>
    <x v="269"/>
    <s v="deteriorated"/>
    <s v="UV degradation."/>
    <x v="0"/>
    <x v="0"/>
    <m/>
    <m/>
    <m/>
    <m/>
    <n v="1"/>
    <x v="0"/>
    <m/>
    <m/>
  </r>
  <r>
    <x v="48"/>
    <x v="1394"/>
    <s v="Defects"/>
    <x v="1408"/>
    <x v="2508"/>
    <s v="B663"/>
    <x v="269"/>
    <s v="dislodged"/>
    <s v="loose fitting."/>
    <x v="0"/>
    <x v="0"/>
    <m/>
    <m/>
    <m/>
    <m/>
    <n v="2"/>
    <x v="0"/>
    <m/>
    <m/>
  </r>
  <r>
    <x v="48"/>
    <x v="1394"/>
    <s v="Defects"/>
    <x v="1408"/>
    <x v="466"/>
    <s v="C000"/>
    <x v="2"/>
    <s v="cause (unknown / unlisted)"/>
    <s v="add note."/>
    <x v="0"/>
    <x v="0"/>
    <m/>
    <m/>
    <m/>
    <m/>
    <n v="138"/>
    <x v="0"/>
    <m/>
    <m/>
  </r>
  <r>
    <x v="48"/>
    <x v="1395"/>
    <s v="Defects"/>
    <x v="1409"/>
    <x v="2500"/>
    <s v="B541"/>
    <x v="181"/>
    <s v="shorted (externally)"/>
    <s v="wildlife."/>
    <x v="0"/>
    <x v="0"/>
    <m/>
    <m/>
    <m/>
    <m/>
    <n v="9"/>
    <x v="0"/>
    <m/>
    <m/>
  </r>
  <r>
    <x v="48"/>
    <x v="1395"/>
    <s v="Defects"/>
    <x v="1409"/>
    <x v="2852"/>
    <s v="C427"/>
    <x v="265"/>
    <s v="shorted (externally)"/>
    <s v="wildlife."/>
    <x v="0"/>
    <x v="0"/>
    <m/>
    <m/>
    <m/>
    <m/>
    <n v="1"/>
    <x v="0"/>
    <m/>
    <m/>
  </r>
  <r>
    <x v="48"/>
    <x v="1395"/>
    <s v="Defects"/>
    <x v="1409"/>
    <x v="2853"/>
    <s v="B642"/>
    <x v="269"/>
    <s v="missing"/>
    <s v="previous design standard."/>
    <x v="0"/>
    <x v="0"/>
    <m/>
    <m/>
    <m/>
    <m/>
    <n v="1"/>
    <x v="0"/>
    <m/>
    <m/>
  </r>
  <r>
    <x v="48"/>
    <x v="1395"/>
    <s v="Defects"/>
    <x v="1409"/>
    <x v="466"/>
    <s v="C000"/>
    <x v="2"/>
    <s v="cause (unknown / unlisted)"/>
    <s v="add note."/>
    <x v="0"/>
    <x v="0"/>
    <m/>
    <m/>
    <m/>
    <m/>
    <n v="139"/>
    <x v="0"/>
    <m/>
    <m/>
  </r>
  <r>
    <x v="12"/>
    <x v="1396"/>
    <s v="Defects"/>
    <x v="1410"/>
    <x v="2854"/>
    <m/>
    <x v="0"/>
    <m/>
    <m/>
    <x v="0"/>
    <x v="0"/>
    <m/>
    <m/>
    <m/>
    <m/>
    <n v="1"/>
    <x v="0"/>
    <m/>
    <m/>
  </r>
  <r>
    <x v="11"/>
    <x v="1397"/>
    <s v="Defects"/>
    <x v="1411"/>
    <x v="2855"/>
    <m/>
    <x v="0"/>
    <m/>
    <m/>
    <x v="0"/>
    <x v="0"/>
    <m/>
    <m/>
    <m/>
    <m/>
    <n v="1"/>
    <x v="0"/>
    <m/>
    <m/>
  </r>
  <r>
    <x v="31"/>
    <x v="1398"/>
    <s v="Defects"/>
    <x v="1412"/>
    <x v="2439"/>
    <s v="C458"/>
    <x v="167"/>
    <s v="obstructed"/>
    <s v="illegal dumping or construction."/>
    <x v="0"/>
    <x v="0"/>
    <m/>
    <m/>
    <m/>
    <m/>
    <n v="2"/>
    <x v="0"/>
    <m/>
    <m/>
  </r>
  <r>
    <x v="31"/>
    <x v="1398"/>
    <s v="Defects"/>
    <x v="1412"/>
    <x v="2440"/>
    <s v="C459"/>
    <x v="167"/>
    <s v="obstructed"/>
    <s v="landslide / erosion."/>
    <x v="0"/>
    <x v="0"/>
    <m/>
    <m/>
    <m/>
    <m/>
    <n v="2"/>
    <x v="0"/>
    <m/>
    <m/>
  </r>
  <r>
    <x v="31"/>
    <x v="1398"/>
    <s v="Defects"/>
    <x v="1412"/>
    <x v="2442"/>
    <s v="C461"/>
    <x v="167"/>
    <s v="obstructed"/>
    <s v="wind / storm debris (non veg)."/>
    <x v="0"/>
    <x v="0"/>
    <m/>
    <m/>
    <m/>
    <m/>
    <n v="2"/>
    <x v="0"/>
    <m/>
    <m/>
  </r>
  <r>
    <x v="31"/>
    <x v="1398"/>
    <s v="Defects"/>
    <x v="1412"/>
    <x v="2856"/>
    <s v="B830"/>
    <x v="167"/>
    <s v="unable to locate"/>
    <s v="add note."/>
    <x v="0"/>
    <x v="0"/>
    <m/>
    <m/>
    <m/>
    <m/>
    <n v="1"/>
    <x v="0"/>
    <m/>
    <m/>
  </r>
  <r>
    <x v="31"/>
    <x v="1398"/>
    <s v="Defects"/>
    <x v="1412"/>
    <x v="466"/>
    <s v="C000"/>
    <x v="2"/>
    <s v="cause (unknown / unlisted)"/>
    <s v="add note."/>
    <x v="0"/>
    <x v="0"/>
    <m/>
    <m/>
    <m/>
    <m/>
    <n v="140"/>
    <x v="0"/>
    <m/>
    <m/>
  </r>
  <r>
    <x v="31"/>
    <x v="1399"/>
    <s v="Defects"/>
    <x v="1413"/>
    <x v="2441"/>
    <s v="C460"/>
    <x v="167"/>
    <s v="obstructed"/>
    <s v="vegetation."/>
    <x v="0"/>
    <x v="0"/>
    <m/>
    <m/>
    <m/>
    <m/>
    <n v="2"/>
    <x v="0"/>
    <m/>
    <m/>
  </r>
  <r>
    <x v="31"/>
    <x v="1399"/>
    <s v="Defects"/>
    <x v="1413"/>
    <x v="466"/>
    <s v="C000"/>
    <x v="2"/>
    <s v="cause (unknown / unlisted)"/>
    <s v="add note."/>
    <x v="0"/>
    <x v="0"/>
    <m/>
    <m/>
    <m/>
    <m/>
    <n v="141"/>
    <x v="0"/>
    <m/>
    <m/>
  </r>
  <r>
    <x v="22"/>
    <x v="1400"/>
    <s v="Defects"/>
    <x v="1414"/>
    <x v="1458"/>
    <m/>
    <x v="0"/>
    <m/>
    <m/>
    <x v="6"/>
    <x v="73"/>
    <s v="{insufficient clearance}"/>
    <s v="(unknown)"/>
    <m/>
    <m/>
    <n v="2"/>
    <x v="0"/>
    <m/>
    <m/>
  </r>
  <r>
    <x v="22"/>
    <x v="1400"/>
    <s v="Defects"/>
    <x v="1414"/>
    <x v="2857"/>
    <m/>
    <x v="0"/>
    <m/>
    <m/>
    <x v="6"/>
    <x v="73"/>
    <s v="{out of spec}"/>
    <s v="(installation error)"/>
    <m/>
    <m/>
    <n v="1"/>
    <x v="0"/>
    <m/>
    <m/>
  </r>
  <r>
    <x v="22"/>
    <x v="1401"/>
    <s v="Defects"/>
    <x v="1415"/>
    <x v="1460"/>
    <m/>
    <x v="0"/>
    <m/>
    <m/>
    <x v="6"/>
    <x v="73"/>
    <s v="{out of spec}"/>
    <s v="(functional requirements)"/>
    <m/>
    <m/>
    <n v="6"/>
    <x v="0"/>
    <m/>
    <m/>
  </r>
  <r>
    <x v="22"/>
    <x v="1402"/>
    <s v="Defects"/>
    <x v="1416"/>
    <x v="2812"/>
    <m/>
    <x v="0"/>
    <m/>
    <m/>
    <x v="6"/>
    <x v="73"/>
    <s v="{insufficient clearance}"/>
    <s v="(foreign object obstruction)"/>
    <m/>
    <m/>
    <n v="2"/>
    <x v="0"/>
    <m/>
    <m/>
  </r>
  <r>
    <x v="22"/>
    <x v="1403"/>
    <s v="Defects"/>
    <x v="1417"/>
    <x v="2858"/>
    <m/>
    <x v="0"/>
    <m/>
    <m/>
    <x v="6"/>
    <x v="74"/>
    <s v="{insulation damage}"/>
    <s v="(unknown)"/>
    <m/>
    <m/>
    <n v="1"/>
    <x v="0"/>
    <m/>
    <m/>
  </r>
  <r>
    <x v="22"/>
    <x v="1404"/>
    <s v="Defects"/>
    <x v="1418"/>
    <x v="2355"/>
    <m/>
    <x v="0"/>
    <m/>
    <m/>
    <x v="6"/>
    <x v="76"/>
    <s v="{broken}"/>
    <s v="(unknown)"/>
    <m/>
    <m/>
    <n v="6"/>
    <x v="0"/>
    <m/>
    <m/>
  </r>
  <r>
    <x v="22"/>
    <x v="1405"/>
    <s v="Defects"/>
    <x v="1419"/>
    <x v="2859"/>
    <m/>
    <x v="0"/>
    <m/>
    <m/>
    <x v="6"/>
    <x v="79"/>
    <s v="{broken}"/>
    <s v="(unknown)"/>
    <m/>
    <m/>
    <n v="1"/>
    <x v="0"/>
    <m/>
    <m/>
  </r>
  <r>
    <x v="22"/>
    <x v="1406"/>
    <s v="Defects"/>
    <x v="1420"/>
    <x v="2858"/>
    <m/>
    <x v="0"/>
    <m/>
    <m/>
    <x v="6"/>
    <x v="82"/>
    <s v="{insulation damage}"/>
    <s v="(unknown)"/>
    <m/>
    <m/>
    <n v="2"/>
    <x v="0"/>
    <m/>
    <m/>
  </r>
  <r>
    <x v="22"/>
    <x v="1407"/>
    <s v="Defects"/>
    <x v="1421"/>
    <x v="2859"/>
    <m/>
    <x v="0"/>
    <m/>
    <m/>
    <x v="6"/>
    <x v="80"/>
    <s v="{broken}"/>
    <s v="(unknown)"/>
    <m/>
    <m/>
    <n v="2"/>
    <x v="0"/>
    <m/>
    <m/>
  </r>
  <r>
    <x v="22"/>
    <x v="1408"/>
    <s v="Defects"/>
    <x v="1422"/>
    <x v="2858"/>
    <m/>
    <x v="0"/>
    <m/>
    <m/>
    <x v="6"/>
    <x v="73"/>
    <s v="{insulation damage}"/>
    <s v="(unknown)"/>
    <m/>
    <m/>
    <n v="3"/>
    <x v="0"/>
    <m/>
    <m/>
  </r>
  <r>
    <x v="22"/>
    <x v="1409"/>
    <s v="Defects"/>
    <x v="1423"/>
    <x v="2859"/>
    <m/>
    <x v="0"/>
    <m/>
    <m/>
    <x v="6"/>
    <x v="83"/>
    <s v="{broken}"/>
    <s v="(unknown)"/>
    <s v="Service Support Pole"/>
    <m/>
    <n v="3"/>
    <x v="0"/>
    <m/>
    <m/>
  </r>
  <r>
    <x v="22"/>
    <x v="1410"/>
    <s v="Defects"/>
    <x v="1424"/>
    <x v="2860"/>
    <m/>
    <x v="0"/>
    <m/>
    <m/>
    <x v="6"/>
    <x v="76"/>
    <s v="{broken}"/>
    <s v="(unknown)"/>
    <m/>
    <m/>
    <n v="1"/>
    <x v="0"/>
    <m/>
    <m/>
  </r>
  <r>
    <x v="22"/>
    <x v="1411"/>
    <s v="Defects"/>
    <x v="1425"/>
    <x v="1458"/>
    <m/>
    <x v="0"/>
    <m/>
    <m/>
    <x v="6"/>
    <x v="73"/>
    <s v="{insufficient clearance}"/>
    <s v="(unknown)"/>
    <m/>
    <m/>
    <n v="3"/>
    <x v="0"/>
    <m/>
    <m/>
  </r>
  <r>
    <x v="22"/>
    <x v="1411"/>
    <s v="Defects"/>
    <x v="1425"/>
    <x v="2857"/>
    <m/>
    <x v="0"/>
    <m/>
    <m/>
    <x v="6"/>
    <x v="73"/>
    <s v="{out of spec}"/>
    <s v="(installation error)"/>
    <m/>
    <m/>
    <n v="2"/>
    <x v="0"/>
    <m/>
    <m/>
  </r>
  <r>
    <x v="22"/>
    <x v="1412"/>
    <s v="Defects"/>
    <x v="1426"/>
    <x v="1273"/>
    <m/>
    <x v="0"/>
    <m/>
    <m/>
    <x v="6"/>
    <x v="73"/>
    <s v="{out of spec}"/>
    <s v="(unknown)"/>
    <m/>
    <m/>
    <n v="47"/>
    <x v="0"/>
    <m/>
    <m/>
  </r>
  <r>
    <x v="12"/>
    <x v="1413"/>
    <s v="Defects"/>
    <x v="1427"/>
    <x v="2861"/>
    <m/>
    <x v="0"/>
    <m/>
    <m/>
    <x v="0"/>
    <x v="0"/>
    <m/>
    <m/>
    <m/>
    <m/>
    <n v="1"/>
    <x v="0"/>
    <m/>
    <m/>
  </r>
  <r>
    <x v="49"/>
    <x v="1414"/>
    <s v="Defects"/>
    <x v="1428"/>
    <x v="2862"/>
    <s v="C675"/>
    <x v="270"/>
    <s v="missing"/>
    <s v="not installed where reqd."/>
    <x v="0"/>
    <x v="0"/>
    <m/>
    <m/>
    <m/>
    <m/>
    <n v="1"/>
    <x v="0"/>
    <m/>
    <m/>
  </r>
  <r>
    <x v="49"/>
    <x v="1414"/>
    <s v="Defects"/>
    <x v="1428"/>
    <x v="2863"/>
    <s v="C682"/>
    <x v="271"/>
    <s v="missing"/>
    <s v="not installed where reqd."/>
    <x v="0"/>
    <x v="0"/>
    <m/>
    <m/>
    <m/>
    <m/>
    <n v="1"/>
    <x v="0"/>
    <m/>
    <m/>
  </r>
  <r>
    <x v="49"/>
    <x v="1414"/>
    <s v="Defects"/>
    <x v="1428"/>
    <x v="2864"/>
    <s v="C686"/>
    <x v="271"/>
    <s v="new number reqd"/>
    <s v="no asset number assigned."/>
    <x v="0"/>
    <x v="0"/>
    <m/>
    <m/>
    <m/>
    <m/>
    <n v="1"/>
    <x v="0"/>
    <m/>
    <m/>
  </r>
  <r>
    <x v="49"/>
    <x v="1414"/>
    <s v="Defects"/>
    <x v="1428"/>
    <x v="2865"/>
    <s v="C690"/>
    <x v="272"/>
    <s v="missing"/>
    <s v="not installed where reqd."/>
    <x v="0"/>
    <x v="0"/>
    <m/>
    <m/>
    <m/>
    <m/>
    <n v="1"/>
    <x v="0"/>
    <m/>
    <m/>
  </r>
  <r>
    <x v="49"/>
    <x v="1414"/>
    <s v="Defects"/>
    <x v="1428"/>
    <x v="2866"/>
    <s v="C706"/>
    <x v="273"/>
    <s v="missing"/>
    <s v="not installed where reqd."/>
    <x v="0"/>
    <x v="0"/>
    <m/>
    <m/>
    <m/>
    <m/>
    <n v="1"/>
    <x v="0"/>
    <m/>
    <m/>
  </r>
  <r>
    <x v="49"/>
    <x v="1414"/>
    <s v="Defects"/>
    <x v="1428"/>
    <x v="2867"/>
    <s v="B699"/>
    <x v="274"/>
    <s v="missing"/>
    <s v="add note."/>
    <x v="0"/>
    <x v="0"/>
    <m/>
    <m/>
    <m/>
    <m/>
    <n v="1"/>
    <x v="0"/>
    <m/>
    <m/>
  </r>
  <r>
    <x v="49"/>
    <x v="1414"/>
    <s v="Defects"/>
    <x v="1428"/>
    <x v="2868"/>
    <s v="C713"/>
    <x v="275"/>
    <s v="missing"/>
    <s v="not installed where reqd."/>
    <x v="0"/>
    <x v="0"/>
    <m/>
    <m/>
    <m/>
    <m/>
    <n v="1"/>
    <x v="0"/>
    <m/>
    <m/>
  </r>
  <r>
    <x v="49"/>
    <x v="1414"/>
    <s v="Defects"/>
    <x v="1428"/>
    <x v="2869"/>
    <s v="B722"/>
    <x v="276"/>
    <s v="missing"/>
    <s v="not installed where reqd."/>
    <x v="0"/>
    <x v="0"/>
    <m/>
    <m/>
    <m/>
    <m/>
    <n v="1"/>
    <x v="0"/>
    <m/>
    <m/>
  </r>
  <r>
    <x v="49"/>
    <x v="1414"/>
    <s v="Defects"/>
    <x v="1428"/>
    <x v="466"/>
    <s v="C000"/>
    <x v="2"/>
    <s v="cause (unknown / unlisted)"/>
    <s v="add note."/>
    <x v="0"/>
    <x v="0"/>
    <m/>
    <m/>
    <m/>
    <m/>
    <n v="142"/>
    <x v="0"/>
    <m/>
    <m/>
  </r>
  <r>
    <x v="12"/>
    <x v="1415"/>
    <s v="Defects"/>
    <x v="1429"/>
    <x v="2392"/>
    <m/>
    <x v="0"/>
    <m/>
    <m/>
    <x v="0"/>
    <x v="0"/>
    <m/>
    <m/>
    <m/>
    <m/>
    <n v="3"/>
    <x v="0"/>
    <m/>
    <m/>
  </r>
  <r>
    <x v="49"/>
    <x v="1416"/>
    <s v="Defects"/>
    <x v="1430"/>
    <x v="2870"/>
    <s v="C677"/>
    <x v="270"/>
    <s v="no longer reqd"/>
    <s v="no longer reqd."/>
    <x v="0"/>
    <x v="0"/>
    <m/>
    <m/>
    <m/>
    <m/>
    <n v="1"/>
    <x v="0"/>
    <m/>
    <m/>
  </r>
  <r>
    <x v="49"/>
    <x v="1416"/>
    <s v="Defects"/>
    <x v="1430"/>
    <x v="2871"/>
    <s v="C684"/>
    <x v="271"/>
    <s v="no longer reqd"/>
    <s v="no longer reqd."/>
    <x v="0"/>
    <x v="0"/>
    <m/>
    <m/>
    <m/>
    <m/>
    <n v="1"/>
    <x v="0"/>
    <m/>
    <m/>
  </r>
  <r>
    <x v="49"/>
    <x v="1416"/>
    <s v="Defects"/>
    <x v="1430"/>
    <x v="2872"/>
    <s v="C692"/>
    <x v="272"/>
    <s v="no longer reqd"/>
    <s v="no longer reqd."/>
    <x v="0"/>
    <x v="0"/>
    <m/>
    <m/>
    <m/>
    <m/>
    <n v="1"/>
    <x v="0"/>
    <m/>
    <m/>
  </r>
  <r>
    <x v="49"/>
    <x v="1416"/>
    <s v="Defects"/>
    <x v="1430"/>
    <x v="2873"/>
    <s v="C708"/>
    <x v="273"/>
    <s v="no longer reqd"/>
    <s v="no longer reqd."/>
    <x v="0"/>
    <x v="0"/>
    <m/>
    <m/>
    <m/>
    <m/>
    <n v="1"/>
    <x v="0"/>
    <m/>
    <m/>
  </r>
  <r>
    <x v="49"/>
    <x v="1416"/>
    <s v="Defects"/>
    <x v="1430"/>
    <x v="2874"/>
    <s v="C715"/>
    <x v="275"/>
    <s v="no longer reqd"/>
    <s v="no longer reqd."/>
    <x v="0"/>
    <x v="0"/>
    <m/>
    <m/>
    <m/>
    <m/>
    <n v="1"/>
    <x v="0"/>
    <m/>
    <m/>
  </r>
  <r>
    <x v="49"/>
    <x v="1416"/>
    <s v="Defects"/>
    <x v="1430"/>
    <x v="466"/>
    <s v="C000"/>
    <x v="2"/>
    <s v="cause (unknown / unlisted)"/>
    <s v="add note."/>
    <x v="0"/>
    <x v="0"/>
    <m/>
    <m/>
    <m/>
    <m/>
    <n v="143"/>
    <x v="0"/>
    <m/>
    <m/>
  </r>
  <r>
    <x v="49"/>
    <x v="1417"/>
    <s v="Defects"/>
    <x v="1431"/>
    <x v="2875"/>
    <s v="C505"/>
    <x v="277"/>
    <s v="illegible"/>
    <s v="other obstruction."/>
    <x v="0"/>
    <x v="0"/>
    <m/>
    <m/>
    <m/>
    <m/>
    <n v="1"/>
    <x v="0"/>
    <m/>
    <m/>
  </r>
  <r>
    <x v="49"/>
    <x v="1417"/>
    <s v="Defects"/>
    <x v="1431"/>
    <x v="466"/>
    <s v="C000"/>
    <x v="2"/>
    <s v="cause (unknown / unlisted)"/>
    <s v="add note."/>
    <x v="0"/>
    <x v="0"/>
    <m/>
    <m/>
    <m/>
    <m/>
    <n v="144"/>
    <x v="0"/>
    <m/>
    <m/>
  </r>
  <r>
    <x v="49"/>
    <x v="1418"/>
    <s v="Defects"/>
    <x v="1432"/>
    <x v="2876"/>
    <s v="B701"/>
    <x v="277"/>
    <s v="illegible"/>
    <s v="add note."/>
    <x v="0"/>
    <x v="0"/>
    <m/>
    <m/>
    <m/>
    <m/>
    <n v="1"/>
    <x v="0"/>
    <m/>
    <m/>
  </r>
  <r>
    <x v="49"/>
    <x v="1418"/>
    <s v="Defects"/>
    <x v="1432"/>
    <x v="2877"/>
    <s v="C504"/>
    <x v="277"/>
    <s v="loose mounting"/>
    <s v="damaged / deteriorated."/>
    <x v="0"/>
    <x v="0"/>
    <m/>
    <m/>
    <m/>
    <m/>
    <n v="1"/>
    <x v="0"/>
    <m/>
    <m/>
  </r>
  <r>
    <x v="49"/>
    <x v="1418"/>
    <s v="Defects"/>
    <x v="1432"/>
    <x v="466"/>
    <s v="C000"/>
    <x v="2"/>
    <s v="cause (unknown / unlisted)"/>
    <s v="add note."/>
    <x v="0"/>
    <x v="0"/>
    <m/>
    <m/>
    <m/>
    <m/>
    <n v="145"/>
    <x v="0"/>
    <m/>
    <m/>
  </r>
  <r>
    <x v="12"/>
    <x v="1419"/>
    <s v="Defects"/>
    <x v="1433"/>
    <x v="2861"/>
    <m/>
    <x v="0"/>
    <m/>
    <m/>
    <x v="0"/>
    <x v="0"/>
    <m/>
    <m/>
    <m/>
    <m/>
    <n v="2"/>
    <x v="0"/>
    <m/>
    <m/>
  </r>
  <r>
    <x v="49"/>
    <x v="1419"/>
    <s v="Defects"/>
    <x v="1434"/>
    <x v="2878"/>
    <s v="C674"/>
    <x v="270"/>
    <s v="broken / damaged"/>
    <s v="vandalism."/>
    <x v="0"/>
    <x v="0"/>
    <m/>
    <m/>
    <m/>
    <m/>
    <n v="1"/>
    <x v="0"/>
    <m/>
    <m/>
  </r>
  <r>
    <x v="49"/>
    <x v="1419"/>
    <s v="Defects"/>
    <x v="1434"/>
    <x v="2879"/>
    <s v="C680"/>
    <x v="270"/>
    <s v="illegible"/>
    <s v="deterioration."/>
    <x v="0"/>
    <x v="0"/>
    <m/>
    <m/>
    <m/>
    <m/>
    <n v="1"/>
    <x v="0"/>
    <m/>
    <m/>
  </r>
  <r>
    <x v="49"/>
    <x v="1419"/>
    <s v="Defects"/>
    <x v="1434"/>
    <x v="2880"/>
    <s v="C679"/>
    <x v="270"/>
    <s v="illegible"/>
    <s v="other obstruction."/>
    <x v="0"/>
    <x v="0"/>
    <m/>
    <m/>
    <m/>
    <m/>
    <n v="1"/>
    <x v="0"/>
    <m/>
    <m/>
  </r>
  <r>
    <x v="49"/>
    <x v="1419"/>
    <s v="Defects"/>
    <x v="1434"/>
    <x v="2881"/>
    <s v="C676"/>
    <x v="270"/>
    <s v="missing"/>
    <s v="mounting failure."/>
    <x v="0"/>
    <x v="0"/>
    <m/>
    <m/>
    <m/>
    <m/>
    <n v="1"/>
    <x v="0"/>
    <m/>
    <m/>
  </r>
  <r>
    <x v="49"/>
    <x v="1419"/>
    <s v="Defects"/>
    <x v="1434"/>
    <x v="2882"/>
    <s v="C678"/>
    <x v="270"/>
    <s v="not compliant"/>
    <s v="revised standard."/>
    <x v="0"/>
    <x v="0"/>
    <m/>
    <m/>
    <m/>
    <m/>
    <n v="1"/>
    <x v="0"/>
    <m/>
    <m/>
  </r>
  <r>
    <x v="49"/>
    <x v="1419"/>
    <s v="Defects"/>
    <x v="1434"/>
    <x v="2883"/>
    <s v="C681"/>
    <x v="271"/>
    <s v="broken / damaged"/>
    <s v="vandalism."/>
    <x v="0"/>
    <x v="0"/>
    <m/>
    <m/>
    <m/>
    <m/>
    <n v="1"/>
    <x v="0"/>
    <m/>
    <m/>
  </r>
  <r>
    <x v="49"/>
    <x v="1419"/>
    <s v="Defects"/>
    <x v="1434"/>
    <x v="2884"/>
    <s v="C688"/>
    <x v="271"/>
    <s v="illegible"/>
    <s v="deterioration."/>
    <x v="0"/>
    <x v="0"/>
    <m/>
    <m/>
    <m/>
    <m/>
    <n v="1"/>
    <x v="0"/>
    <m/>
    <m/>
  </r>
  <r>
    <x v="49"/>
    <x v="1419"/>
    <s v="Defects"/>
    <x v="1434"/>
    <x v="2885"/>
    <s v="C687"/>
    <x v="271"/>
    <s v="illegible"/>
    <s v="other obstruction."/>
    <x v="0"/>
    <x v="0"/>
    <m/>
    <m/>
    <m/>
    <m/>
    <n v="1"/>
    <x v="0"/>
    <m/>
    <m/>
  </r>
  <r>
    <x v="49"/>
    <x v="1419"/>
    <s v="Defects"/>
    <x v="1434"/>
    <x v="2886"/>
    <s v="C683"/>
    <x v="271"/>
    <s v="missing"/>
    <s v="mounting failure."/>
    <x v="0"/>
    <x v="0"/>
    <m/>
    <m/>
    <m/>
    <m/>
    <n v="1"/>
    <x v="0"/>
    <m/>
    <m/>
  </r>
  <r>
    <x v="49"/>
    <x v="1419"/>
    <s v="Defects"/>
    <x v="1434"/>
    <x v="2887"/>
    <s v="C685"/>
    <x v="271"/>
    <s v="not compliant"/>
    <s v="revised standard."/>
    <x v="0"/>
    <x v="0"/>
    <m/>
    <m/>
    <m/>
    <m/>
    <n v="1"/>
    <x v="0"/>
    <m/>
    <m/>
  </r>
  <r>
    <x v="49"/>
    <x v="1419"/>
    <s v="Defects"/>
    <x v="1434"/>
    <x v="2888"/>
    <s v="C689"/>
    <x v="272"/>
    <s v="broken / damaged"/>
    <s v="vandalism."/>
    <x v="0"/>
    <x v="0"/>
    <m/>
    <m/>
    <m/>
    <m/>
    <n v="1"/>
    <x v="0"/>
    <m/>
    <m/>
  </r>
  <r>
    <x v="49"/>
    <x v="1419"/>
    <s v="Defects"/>
    <x v="1434"/>
    <x v="2889"/>
    <s v="C695"/>
    <x v="272"/>
    <s v="illegible"/>
    <s v="deterioration."/>
    <x v="0"/>
    <x v="0"/>
    <m/>
    <m/>
    <m/>
    <m/>
    <n v="1"/>
    <x v="0"/>
    <m/>
    <m/>
  </r>
  <r>
    <x v="49"/>
    <x v="1419"/>
    <s v="Defects"/>
    <x v="1434"/>
    <x v="2890"/>
    <s v="C694"/>
    <x v="272"/>
    <s v="illegible"/>
    <s v="other obstruction."/>
    <x v="0"/>
    <x v="0"/>
    <m/>
    <m/>
    <m/>
    <m/>
    <n v="1"/>
    <x v="0"/>
    <m/>
    <m/>
  </r>
  <r>
    <x v="49"/>
    <x v="1419"/>
    <s v="Defects"/>
    <x v="1434"/>
    <x v="2891"/>
    <s v="C691"/>
    <x v="272"/>
    <s v="missing"/>
    <s v="mounting failure."/>
    <x v="0"/>
    <x v="0"/>
    <m/>
    <m/>
    <m/>
    <m/>
    <n v="1"/>
    <x v="0"/>
    <m/>
    <m/>
  </r>
  <r>
    <x v="49"/>
    <x v="1419"/>
    <s v="Defects"/>
    <x v="1434"/>
    <x v="2892"/>
    <s v="C693"/>
    <x v="272"/>
    <s v="not compliant"/>
    <s v="revised standard."/>
    <x v="0"/>
    <x v="0"/>
    <m/>
    <m/>
    <m/>
    <m/>
    <n v="1"/>
    <x v="0"/>
    <m/>
    <m/>
  </r>
  <r>
    <x v="49"/>
    <x v="1419"/>
    <s v="Defects"/>
    <x v="1434"/>
    <x v="2893"/>
    <s v="C705"/>
    <x v="273"/>
    <s v="broken / damaged"/>
    <s v="vandalism."/>
    <x v="0"/>
    <x v="0"/>
    <m/>
    <m/>
    <m/>
    <m/>
    <n v="1"/>
    <x v="0"/>
    <m/>
    <m/>
  </r>
  <r>
    <x v="49"/>
    <x v="1419"/>
    <s v="Defects"/>
    <x v="1434"/>
    <x v="2894"/>
    <s v="C711"/>
    <x v="273"/>
    <s v="illegible"/>
    <s v="deterioration."/>
    <x v="0"/>
    <x v="0"/>
    <m/>
    <m/>
    <m/>
    <m/>
    <n v="1"/>
    <x v="0"/>
    <m/>
    <m/>
  </r>
  <r>
    <x v="49"/>
    <x v="1419"/>
    <s v="Defects"/>
    <x v="1434"/>
    <x v="2895"/>
    <s v="C710"/>
    <x v="273"/>
    <s v="illegible"/>
    <s v="other obstruction."/>
    <x v="0"/>
    <x v="0"/>
    <m/>
    <m/>
    <m/>
    <m/>
    <n v="1"/>
    <x v="0"/>
    <m/>
    <m/>
  </r>
  <r>
    <x v="49"/>
    <x v="1419"/>
    <s v="Defects"/>
    <x v="1434"/>
    <x v="2896"/>
    <s v="C707"/>
    <x v="273"/>
    <s v="missing"/>
    <s v="mounting failure."/>
    <x v="0"/>
    <x v="0"/>
    <m/>
    <m/>
    <m/>
    <m/>
    <n v="1"/>
    <x v="0"/>
    <m/>
    <m/>
  </r>
  <r>
    <x v="49"/>
    <x v="1419"/>
    <s v="Defects"/>
    <x v="1434"/>
    <x v="2897"/>
    <s v="C709"/>
    <x v="273"/>
    <s v="not compliant"/>
    <s v="revised standard."/>
    <x v="0"/>
    <x v="0"/>
    <m/>
    <m/>
    <m/>
    <m/>
    <n v="1"/>
    <x v="0"/>
    <m/>
    <m/>
  </r>
  <r>
    <x v="49"/>
    <x v="1419"/>
    <s v="Defects"/>
    <x v="1434"/>
    <x v="2898"/>
    <s v="B700"/>
    <x v="274"/>
    <s v="broken / damaged"/>
    <s v="add note."/>
    <x v="0"/>
    <x v="0"/>
    <m/>
    <m/>
    <m/>
    <m/>
    <n v="1"/>
    <x v="0"/>
    <m/>
    <m/>
  </r>
  <r>
    <x v="49"/>
    <x v="1419"/>
    <s v="Defects"/>
    <x v="1434"/>
    <x v="2899"/>
    <s v="C712"/>
    <x v="275"/>
    <s v="broken / damaged"/>
    <s v="vandalism."/>
    <x v="0"/>
    <x v="0"/>
    <m/>
    <m/>
    <m/>
    <m/>
    <n v="1"/>
    <x v="0"/>
    <m/>
    <m/>
  </r>
  <r>
    <x v="49"/>
    <x v="1419"/>
    <s v="Defects"/>
    <x v="1434"/>
    <x v="2900"/>
    <s v="C718"/>
    <x v="275"/>
    <s v="illegible"/>
    <s v="deterioration."/>
    <x v="0"/>
    <x v="0"/>
    <m/>
    <m/>
    <m/>
    <m/>
    <n v="1"/>
    <x v="0"/>
    <m/>
    <m/>
  </r>
  <r>
    <x v="49"/>
    <x v="1419"/>
    <s v="Defects"/>
    <x v="1434"/>
    <x v="2901"/>
    <s v="C717"/>
    <x v="275"/>
    <s v="illegible"/>
    <s v="other obstruction."/>
    <x v="0"/>
    <x v="0"/>
    <m/>
    <m/>
    <m/>
    <m/>
    <n v="1"/>
    <x v="0"/>
    <m/>
    <m/>
  </r>
  <r>
    <x v="49"/>
    <x v="1419"/>
    <s v="Defects"/>
    <x v="1434"/>
    <x v="2902"/>
    <s v="C714"/>
    <x v="275"/>
    <s v="missing"/>
    <s v="mounting failure."/>
    <x v="0"/>
    <x v="0"/>
    <m/>
    <m/>
    <m/>
    <m/>
    <n v="1"/>
    <x v="0"/>
    <m/>
    <m/>
  </r>
  <r>
    <x v="49"/>
    <x v="1419"/>
    <s v="Defects"/>
    <x v="1434"/>
    <x v="2903"/>
    <s v="C716"/>
    <x v="275"/>
    <s v="not compliant"/>
    <s v="revised standard."/>
    <x v="0"/>
    <x v="0"/>
    <m/>
    <m/>
    <m/>
    <m/>
    <n v="1"/>
    <x v="0"/>
    <m/>
    <m/>
  </r>
  <r>
    <x v="49"/>
    <x v="1419"/>
    <s v="Defects"/>
    <x v="1434"/>
    <x v="2904"/>
    <s v="B723"/>
    <x v="276"/>
    <s v="illegible"/>
    <s v="deterioration."/>
    <x v="0"/>
    <x v="0"/>
    <m/>
    <m/>
    <m/>
    <m/>
    <n v="1"/>
    <x v="0"/>
    <m/>
    <m/>
  </r>
  <r>
    <x v="49"/>
    <x v="1419"/>
    <s v="Defects"/>
    <x v="1434"/>
    <x v="2876"/>
    <s v="B701"/>
    <x v="277"/>
    <s v="illegible"/>
    <s v="add note."/>
    <x v="0"/>
    <x v="0"/>
    <m/>
    <m/>
    <m/>
    <m/>
    <n v="2"/>
    <x v="0"/>
    <m/>
    <m/>
  </r>
  <r>
    <x v="49"/>
    <x v="1419"/>
    <s v="Defects"/>
    <x v="1434"/>
    <x v="466"/>
    <s v="C000"/>
    <x v="2"/>
    <s v="cause (unknown / unlisted)"/>
    <s v="add note."/>
    <x v="0"/>
    <x v="0"/>
    <m/>
    <m/>
    <m/>
    <m/>
    <n v="146"/>
    <x v="0"/>
    <m/>
    <m/>
  </r>
  <r>
    <x v="15"/>
    <x v="1420"/>
    <s v="Defects"/>
    <x v="1435"/>
    <x v="2905"/>
    <m/>
    <x v="0"/>
    <m/>
    <m/>
    <x v="0"/>
    <x v="0"/>
    <m/>
    <m/>
    <m/>
    <m/>
    <n v="1"/>
    <x v="0"/>
    <m/>
    <m/>
  </r>
  <r>
    <x v="12"/>
    <x v="1421"/>
    <s v="Defects"/>
    <x v="1436"/>
    <x v="2906"/>
    <m/>
    <x v="0"/>
    <m/>
    <m/>
    <x v="0"/>
    <x v="0"/>
    <m/>
    <m/>
    <m/>
    <m/>
    <n v="1"/>
    <x v="0"/>
    <m/>
    <m/>
  </r>
  <r>
    <x v="41"/>
    <x v="1422"/>
    <s v="Defects"/>
    <x v="1437"/>
    <x v="2907"/>
    <m/>
    <x v="0"/>
    <m/>
    <m/>
    <x v="0"/>
    <x v="0"/>
    <m/>
    <m/>
    <m/>
    <m/>
    <n v="1"/>
    <x v="0"/>
    <m/>
    <m/>
  </r>
  <r>
    <x v="41"/>
    <x v="1422"/>
    <s v="Defects"/>
    <x v="1437"/>
    <x v="2908"/>
    <s v="B076"/>
    <x v="278"/>
    <s v="bulk replacement"/>
    <s v="program."/>
    <x v="0"/>
    <x v="0"/>
    <m/>
    <m/>
    <m/>
    <m/>
    <n v="1"/>
    <x v="0"/>
    <m/>
    <m/>
  </r>
  <r>
    <x v="41"/>
    <x v="1422"/>
    <s v="Defects"/>
    <x v="1437"/>
    <x v="2909"/>
    <s v="D004"/>
    <x v="278"/>
    <s v="revisit reqd"/>
    <s v="installation error."/>
    <x v="0"/>
    <x v="0"/>
    <m/>
    <m/>
    <m/>
    <m/>
    <n v="1"/>
    <x v="0"/>
    <m/>
    <m/>
  </r>
  <r>
    <x v="41"/>
    <x v="1422"/>
    <s v="Defects"/>
    <x v="1437"/>
    <x v="466"/>
    <s v="C000"/>
    <x v="2"/>
    <s v="cause (unknown / unlisted)"/>
    <s v="add note."/>
    <x v="0"/>
    <x v="0"/>
    <m/>
    <m/>
    <m/>
    <m/>
    <n v="147"/>
    <x v="0"/>
    <m/>
    <m/>
  </r>
  <r>
    <x v="41"/>
    <x v="1423"/>
    <s v="Defects"/>
    <x v="1438"/>
    <x v="2908"/>
    <s v="B076"/>
    <x v="278"/>
    <s v="bulk replacement"/>
    <s v="program."/>
    <x v="0"/>
    <x v="0"/>
    <m/>
    <m/>
    <m/>
    <m/>
    <n v="2"/>
    <x v="0"/>
    <m/>
    <m/>
  </r>
  <r>
    <x v="41"/>
    <x v="1423"/>
    <s v="Defects"/>
    <x v="1438"/>
    <x v="466"/>
    <s v="C000"/>
    <x v="2"/>
    <s v="cause (unknown / unlisted)"/>
    <s v="add note."/>
    <x v="0"/>
    <x v="0"/>
    <m/>
    <m/>
    <m/>
    <m/>
    <n v="148"/>
    <x v="0"/>
    <m/>
    <m/>
  </r>
  <r>
    <x v="41"/>
    <x v="1424"/>
    <s v="Defects"/>
    <x v="1439"/>
    <x v="2907"/>
    <m/>
    <x v="0"/>
    <m/>
    <m/>
    <x v="0"/>
    <x v="0"/>
    <m/>
    <m/>
    <m/>
    <m/>
    <n v="2"/>
    <x v="0"/>
    <m/>
    <m/>
  </r>
  <r>
    <x v="41"/>
    <x v="1424"/>
    <s v="Defects"/>
    <x v="1439"/>
    <x v="2910"/>
    <s v="B077"/>
    <x v="279"/>
    <s v="bulk replacement"/>
    <s v="program."/>
    <x v="0"/>
    <x v="0"/>
    <m/>
    <m/>
    <m/>
    <m/>
    <n v="1"/>
    <x v="0"/>
    <m/>
    <m/>
  </r>
  <r>
    <x v="41"/>
    <x v="1424"/>
    <s v="Defects"/>
    <x v="1439"/>
    <x v="2911"/>
    <s v="D005"/>
    <x v="279"/>
    <s v="revisit reqd"/>
    <s v="installation error."/>
    <x v="0"/>
    <x v="0"/>
    <m/>
    <m/>
    <m/>
    <m/>
    <n v="1"/>
    <x v="0"/>
    <m/>
    <m/>
  </r>
  <r>
    <x v="41"/>
    <x v="1424"/>
    <s v="Defects"/>
    <x v="1439"/>
    <x v="466"/>
    <s v="C000"/>
    <x v="2"/>
    <s v="cause (unknown / unlisted)"/>
    <s v="add note."/>
    <x v="0"/>
    <x v="0"/>
    <m/>
    <m/>
    <m/>
    <m/>
    <n v="149"/>
    <x v="0"/>
    <m/>
    <m/>
  </r>
  <r>
    <x v="41"/>
    <x v="1425"/>
    <s v="Defects"/>
    <x v="1440"/>
    <x v="2907"/>
    <m/>
    <x v="0"/>
    <m/>
    <m/>
    <x v="0"/>
    <x v="0"/>
    <m/>
    <m/>
    <m/>
    <m/>
    <n v="3"/>
    <x v="0"/>
    <m/>
    <m/>
  </r>
  <r>
    <x v="41"/>
    <x v="1425"/>
    <s v="Defects"/>
    <x v="1440"/>
    <x v="2912"/>
    <s v="C563"/>
    <x v="280"/>
    <s v="bulk replacement"/>
    <s v="program."/>
    <x v="0"/>
    <x v="0"/>
    <m/>
    <m/>
    <m/>
    <m/>
    <n v="1"/>
    <x v="0"/>
    <m/>
    <m/>
  </r>
  <r>
    <x v="41"/>
    <x v="1425"/>
    <s v="Defects"/>
    <x v="1440"/>
    <x v="2913"/>
    <s v="D003"/>
    <x v="280"/>
    <s v="revisit reqd"/>
    <s v="installation error."/>
    <x v="0"/>
    <x v="0"/>
    <m/>
    <m/>
    <m/>
    <m/>
    <n v="1"/>
    <x v="0"/>
    <m/>
    <m/>
  </r>
  <r>
    <x v="41"/>
    <x v="1425"/>
    <s v="Defects"/>
    <x v="1440"/>
    <x v="466"/>
    <s v="C000"/>
    <x v="2"/>
    <s v="cause (unknown / unlisted)"/>
    <s v="add note."/>
    <x v="0"/>
    <x v="0"/>
    <m/>
    <m/>
    <m/>
    <m/>
    <n v="150"/>
    <x v="0"/>
    <m/>
    <m/>
  </r>
  <r>
    <x v="41"/>
    <x v="1426"/>
    <s v="Defects"/>
    <x v="1441"/>
    <x v="2912"/>
    <s v="C563"/>
    <x v="280"/>
    <s v="bulk replacement"/>
    <s v="program."/>
    <x v="0"/>
    <x v="0"/>
    <m/>
    <m/>
    <m/>
    <m/>
    <n v="2"/>
    <x v="0"/>
    <m/>
    <m/>
  </r>
  <r>
    <x v="41"/>
    <x v="1426"/>
    <s v="Defects"/>
    <x v="1441"/>
    <x v="466"/>
    <s v="C000"/>
    <x v="2"/>
    <s v="cause (unknown / unlisted)"/>
    <s v="add note."/>
    <x v="0"/>
    <x v="0"/>
    <m/>
    <m/>
    <m/>
    <m/>
    <n v="151"/>
    <x v="0"/>
    <m/>
    <m/>
  </r>
  <r>
    <x v="50"/>
    <x v="1427"/>
    <s v="Defects"/>
    <x v="1442"/>
    <x v="2914"/>
    <s v="C529"/>
    <x v="281"/>
    <s v="foreign objects attached"/>
    <s v="weather / fauna / vandalism etc."/>
    <x v="0"/>
    <x v="0"/>
    <m/>
    <m/>
    <m/>
    <m/>
    <n v="1"/>
    <x v="0"/>
    <m/>
    <m/>
  </r>
  <r>
    <x v="50"/>
    <x v="1427"/>
    <s v="Defects"/>
    <x v="1442"/>
    <x v="2915"/>
    <s v="C528"/>
    <x v="281"/>
    <s v="unauthorised attachments"/>
    <s v="unauthorised construction."/>
    <x v="0"/>
    <x v="0"/>
    <m/>
    <m/>
    <m/>
    <m/>
    <n v="1"/>
    <x v="0"/>
    <m/>
    <m/>
  </r>
  <r>
    <x v="50"/>
    <x v="1427"/>
    <s v="Defects"/>
    <x v="1442"/>
    <x v="2916"/>
    <s v="C531"/>
    <x v="282"/>
    <s v="damaged / missing"/>
    <s v="corrosion."/>
    <x v="0"/>
    <x v="0"/>
    <m/>
    <m/>
    <m/>
    <m/>
    <n v="1"/>
    <x v="0"/>
    <m/>
    <m/>
  </r>
  <r>
    <x v="50"/>
    <x v="1427"/>
    <s v="Defects"/>
    <x v="1442"/>
    <x v="2917"/>
    <s v="C530"/>
    <x v="282"/>
    <s v="damaged / missing"/>
    <s v="vandalism."/>
    <x v="0"/>
    <x v="0"/>
    <m/>
    <m/>
    <m/>
    <m/>
    <n v="1"/>
    <x v="0"/>
    <m/>
    <m/>
  </r>
  <r>
    <x v="50"/>
    <x v="1427"/>
    <s v="Defects"/>
    <x v="1442"/>
    <x v="2918"/>
    <s v="C548"/>
    <x v="283"/>
    <s v="reduced strength"/>
    <s v="corrosion."/>
    <x v="0"/>
    <x v="0"/>
    <m/>
    <m/>
    <m/>
    <m/>
    <n v="1"/>
    <x v="0"/>
    <m/>
    <m/>
  </r>
  <r>
    <x v="50"/>
    <x v="1427"/>
    <s v="Defects"/>
    <x v="1442"/>
    <x v="2919"/>
    <s v="C549"/>
    <x v="284"/>
    <s v="obstructed"/>
    <s v="unauthorised construction."/>
    <x v="0"/>
    <x v="0"/>
    <m/>
    <m/>
    <m/>
    <m/>
    <n v="1"/>
    <x v="0"/>
    <m/>
    <m/>
  </r>
  <r>
    <x v="50"/>
    <x v="1427"/>
    <s v="Defects"/>
    <x v="1442"/>
    <x v="2920"/>
    <s v="C550"/>
    <x v="285"/>
    <s v="deteriorated"/>
    <s v="corrosion."/>
    <x v="0"/>
    <x v="0"/>
    <m/>
    <m/>
    <m/>
    <m/>
    <n v="1"/>
    <x v="0"/>
    <m/>
    <m/>
  </r>
  <r>
    <x v="50"/>
    <x v="1427"/>
    <s v="Defects"/>
    <x v="1442"/>
    <x v="2921"/>
    <s v="C554"/>
    <x v="286"/>
    <s v="deteriorated"/>
    <s v="corrosion of bolts / mounting hardware."/>
    <x v="0"/>
    <x v="0"/>
    <m/>
    <m/>
    <m/>
    <m/>
    <n v="1"/>
    <x v="0"/>
    <m/>
    <m/>
  </r>
  <r>
    <x v="50"/>
    <x v="1427"/>
    <s v="Defects"/>
    <x v="1442"/>
    <x v="2922"/>
    <s v="C555"/>
    <x v="286"/>
    <s v="deteriorated"/>
    <s v="corrosion."/>
    <x v="0"/>
    <x v="0"/>
    <m/>
    <m/>
    <m/>
    <m/>
    <n v="1"/>
    <x v="0"/>
    <m/>
    <m/>
  </r>
  <r>
    <x v="50"/>
    <x v="1427"/>
    <s v="Defects"/>
    <x v="1442"/>
    <x v="2923"/>
    <s v="C552"/>
    <x v="286"/>
    <s v="missing"/>
    <s v="corrosion of bolts / mounting hardware."/>
    <x v="0"/>
    <x v="0"/>
    <m/>
    <m/>
    <m/>
    <m/>
    <n v="1"/>
    <x v="0"/>
    <m/>
    <m/>
  </r>
  <r>
    <x v="50"/>
    <x v="1427"/>
    <s v="Defects"/>
    <x v="1442"/>
    <x v="2924"/>
    <s v="C551"/>
    <x v="286"/>
    <s v="missing"/>
    <s v="stolen."/>
    <x v="0"/>
    <x v="0"/>
    <m/>
    <m/>
    <m/>
    <m/>
    <n v="1"/>
    <x v="0"/>
    <m/>
    <m/>
  </r>
  <r>
    <x v="50"/>
    <x v="1427"/>
    <s v="Defects"/>
    <x v="1442"/>
    <x v="2925"/>
    <s v="C553"/>
    <x v="286"/>
    <s v="reduced strength"/>
    <s v="loose / missing bolts."/>
    <x v="0"/>
    <x v="0"/>
    <m/>
    <m/>
    <m/>
    <m/>
    <n v="1"/>
    <x v="0"/>
    <m/>
    <m/>
  </r>
  <r>
    <x v="50"/>
    <x v="1427"/>
    <s v="Defects"/>
    <x v="1442"/>
    <x v="2926"/>
    <s v="C556"/>
    <x v="286"/>
    <s v="twisted / bent"/>
    <s v="third party impact."/>
    <x v="0"/>
    <x v="0"/>
    <m/>
    <m/>
    <m/>
    <m/>
    <n v="1"/>
    <x v="0"/>
    <m/>
    <m/>
  </r>
  <r>
    <x v="50"/>
    <x v="1427"/>
    <s v="Defects"/>
    <x v="1442"/>
    <x v="466"/>
    <s v="C000"/>
    <x v="2"/>
    <s v="cause (unknown / unlisted)"/>
    <s v="add note."/>
    <x v="0"/>
    <x v="0"/>
    <m/>
    <m/>
    <m/>
    <m/>
    <n v="152"/>
    <x v="0"/>
    <m/>
    <m/>
  </r>
  <r>
    <x v="50"/>
    <x v="1428"/>
    <s v="Defects"/>
    <x v="1443"/>
    <x v="2927"/>
    <s v="B214"/>
    <x v="286"/>
    <s v="broken / damaged"/>
    <s v="third party impact."/>
    <x v="0"/>
    <x v="0"/>
    <m/>
    <m/>
    <m/>
    <m/>
    <n v="1"/>
    <x v="0"/>
    <m/>
    <m/>
  </r>
  <r>
    <x v="50"/>
    <x v="1428"/>
    <s v="Defects"/>
    <x v="1443"/>
    <x v="2928"/>
    <s v="B215"/>
    <x v="286"/>
    <s v="broken / damaged"/>
    <s v="vegetation fallen from outside corridor."/>
    <x v="0"/>
    <x v="0"/>
    <m/>
    <m/>
    <m/>
    <m/>
    <n v="1"/>
    <x v="0"/>
    <m/>
    <m/>
  </r>
  <r>
    <x v="50"/>
    <x v="1428"/>
    <s v="Defects"/>
    <x v="1443"/>
    <x v="2929"/>
    <s v="B216"/>
    <x v="286"/>
    <s v="broken / damaged"/>
    <s v="vegetation fallen from within corridor."/>
    <x v="0"/>
    <x v="0"/>
    <m/>
    <m/>
    <m/>
    <m/>
    <n v="1"/>
    <x v="0"/>
    <m/>
    <m/>
  </r>
  <r>
    <x v="50"/>
    <x v="1428"/>
    <s v="Defects"/>
    <x v="1443"/>
    <x v="2930"/>
    <s v="B217"/>
    <x v="286"/>
    <s v="broken / damaged"/>
    <s v="wind / storm debris (non veg)."/>
    <x v="0"/>
    <x v="0"/>
    <m/>
    <m/>
    <m/>
    <m/>
    <n v="1"/>
    <x v="0"/>
    <m/>
    <m/>
  </r>
  <r>
    <x v="50"/>
    <x v="1428"/>
    <s v="Defects"/>
    <x v="1443"/>
    <x v="2922"/>
    <s v="C555"/>
    <x v="286"/>
    <s v="deteriorated"/>
    <s v="corrosion."/>
    <x v="0"/>
    <x v="0"/>
    <m/>
    <m/>
    <m/>
    <m/>
    <n v="2"/>
    <x v="0"/>
    <m/>
    <m/>
  </r>
  <r>
    <x v="50"/>
    <x v="1428"/>
    <s v="Defects"/>
    <x v="1443"/>
    <x v="466"/>
    <s v="C000"/>
    <x v="2"/>
    <s v="cause (unknown / unlisted)"/>
    <s v="add note."/>
    <x v="0"/>
    <x v="0"/>
    <m/>
    <m/>
    <m/>
    <m/>
    <n v="153"/>
    <x v="0"/>
    <m/>
    <m/>
  </r>
  <r>
    <x v="41"/>
    <x v="1429"/>
    <s v="Defects"/>
    <x v="1444"/>
    <x v="2931"/>
    <m/>
    <x v="0"/>
    <m/>
    <m/>
    <x v="0"/>
    <x v="0"/>
    <m/>
    <m/>
    <m/>
    <m/>
    <n v="1"/>
    <x v="0"/>
    <m/>
    <m/>
  </r>
  <r>
    <x v="41"/>
    <x v="1429"/>
    <s v="Defects"/>
    <x v="1444"/>
    <x v="2932"/>
    <m/>
    <x v="0"/>
    <m/>
    <m/>
    <x v="0"/>
    <x v="0"/>
    <m/>
    <m/>
    <m/>
    <m/>
    <n v="1"/>
    <x v="0"/>
    <m/>
    <m/>
  </r>
  <r>
    <x v="41"/>
    <x v="1430"/>
    <s v="Defects"/>
    <x v="1445"/>
    <x v="2933"/>
    <s v="C567"/>
    <x v="280"/>
    <s v="insufficient data"/>
    <s v="see task notes."/>
    <x v="0"/>
    <x v="0"/>
    <m/>
    <m/>
    <m/>
    <m/>
    <n v="1"/>
    <x v="0"/>
    <m/>
    <m/>
  </r>
  <r>
    <x v="41"/>
    <x v="1430"/>
    <s v="Defects"/>
    <x v="1445"/>
    <x v="466"/>
    <s v="C000"/>
    <x v="2"/>
    <s v="cause (unknown / unlisted)"/>
    <s v="add note."/>
    <x v="0"/>
    <x v="0"/>
    <m/>
    <m/>
    <m/>
    <m/>
    <n v="154"/>
    <x v="0"/>
    <m/>
    <m/>
  </r>
  <r>
    <x v="41"/>
    <x v="1431"/>
    <s v="Defects"/>
    <x v="1446"/>
    <x v="2934"/>
    <s v="C565"/>
    <x v="280"/>
    <s v="add record in database"/>
    <s v="add note."/>
    <x v="0"/>
    <x v="0"/>
    <m/>
    <m/>
    <m/>
    <m/>
    <n v="1"/>
    <x v="0"/>
    <m/>
    <m/>
  </r>
  <r>
    <x v="41"/>
    <x v="1431"/>
    <s v="Defects"/>
    <x v="1446"/>
    <x v="2935"/>
    <s v="C566"/>
    <x v="280"/>
    <s v="remove record from database"/>
    <s v="add note."/>
    <x v="0"/>
    <x v="0"/>
    <m/>
    <m/>
    <m/>
    <m/>
    <n v="1"/>
    <x v="0"/>
    <m/>
    <m/>
  </r>
  <r>
    <x v="41"/>
    <x v="1431"/>
    <s v="Defects"/>
    <x v="1446"/>
    <x v="466"/>
    <s v="C000"/>
    <x v="2"/>
    <s v="cause (unknown / unlisted)"/>
    <s v="add note."/>
    <x v="0"/>
    <x v="0"/>
    <m/>
    <m/>
    <m/>
    <m/>
    <n v="155"/>
    <x v="0"/>
    <m/>
    <m/>
  </r>
  <r>
    <x v="41"/>
    <x v="1432"/>
    <s v="Defects"/>
    <x v="1447"/>
    <x v="2936"/>
    <s v="C575"/>
    <x v="280"/>
    <s v="inoperable"/>
    <s v="further investigation reqd."/>
    <x v="0"/>
    <x v="0"/>
    <m/>
    <m/>
    <m/>
    <m/>
    <n v="1"/>
    <x v="0"/>
    <m/>
    <m/>
  </r>
  <r>
    <x v="41"/>
    <x v="1432"/>
    <s v="Defects"/>
    <x v="1447"/>
    <x v="2937"/>
    <s v="B808"/>
    <x v="280"/>
    <s v="always on"/>
    <s v="investigation reqd."/>
    <x v="0"/>
    <x v="0"/>
    <m/>
    <m/>
    <m/>
    <m/>
    <n v="1"/>
    <x v="0"/>
    <m/>
    <m/>
  </r>
  <r>
    <x v="41"/>
    <x v="1432"/>
    <s v="Defects"/>
    <x v="1447"/>
    <x v="2938"/>
    <s v="B855"/>
    <x v="280"/>
    <s v="broken / damaged"/>
    <s v="further investigation reqd."/>
    <x v="0"/>
    <x v="0"/>
    <m/>
    <m/>
    <m/>
    <m/>
    <n v="1"/>
    <x v="0"/>
    <m/>
    <m/>
  </r>
  <r>
    <x v="41"/>
    <x v="1432"/>
    <s v="Defects"/>
    <x v="1447"/>
    <x v="2939"/>
    <s v="B859"/>
    <x v="280"/>
    <s v="flickering"/>
    <s v="further investigation reqd."/>
    <x v="0"/>
    <x v="0"/>
    <m/>
    <m/>
    <m/>
    <m/>
    <n v="1"/>
    <x v="0"/>
    <m/>
    <m/>
  </r>
  <r>
    <x v="41"/>
    <x v="1432"/>
    <s v="Defects"/>
    <x v="1447"/>
    <x v="2940"/>
    <s v="B856"/>
    <x v="287"/>
    <s v="exposed wiring"/>
    <s v="further investigation reqd."/>
    <x v="0"/>
    <x v="0"/>
    <m/>
    <m/>
    <m/>
    <m/>
    <n v="1"/>
    <x v="0"/>
    <m/>
    <m/>
  </r>
  <r>
    <x v="41"/>
    <x v="1432"/>
    <s v="Defects"/>
    <x v="1447"/>
    <x v="2941"/>
    <s v="D001"/>
    <x v="280"/>
    <s v="inoperable - 3 or more Cat V"/>
    <s v="thermal constraints."/>
    <x v="0"/>
    <x v="0"/>
    <m/>
    <m/>
    <m/>
    <m/>
    <n v="1"/>
    <x v="0"/>
    <m/>
    <m/>
  </r>
  <r>
    <x v="41"/>
    <x v="1432"/>
    <s v="Defects"/>
    <x v="1447"/>
    <x v="2942"/>
    <s v="D002"/>
    <x v="280"/>
    <s v="inoperable - pedestrian crossing"/>
    <s v="thermal constraints."/>
    <x v="0"/>
    <x v="0"/>
    <m/>
    <m/>
    <m/>
    <m/>
    <n v="1"/>
    <x v="0"/>
    <m/>
    <m/>
  </r>
  <r>
    <x v="41"/>
    <x v="1432"/>
    <s v="Defects"/>
    <x v="1447"/>
    <x v="466"/>
    <s v="C000"/>
    <x v="2"/>
    <s v="cause (unknown / unlisted)"/>
    <s v="add note."/>
    <x v="0"/>
    <x v="0"/>
    <m/>
    <m/>
    <m/>
    <m/>
    <n v="156"/>
    <x v="0"/>
    <m/>
    <m/>
  </r>
  <r>
    <x v="41"/>
    <x v="1433"/>
    <s v="Defects"/>
    <x v="1448"/>
    <x v="2943"/>
    <s v="B084"/>
    <x v="288"/>
    <s v="damaged / missing"/>
    <s v="corrosion."/>
    <x v="0"/>
    <x v="0"/>
    <m/>
    <m/>
    <m/>
    <m/>
    <n v="1"/>
    <x v="0"/>
    <m/>
    <m/>
  </r>
  <r>
    <x v="41"/>
    <x v="1433"/>
    <s v="Defects"/>
    <x v="1448"/>
    <x v="2944"/>
    <s v="B081"/>
    <x v="288"/>
    <s v="damaged / missing"/>
    <s v="insulation degradation."/>
    <x v="0"/>
    <x v="0"/>
    <m/>
    <m/>
    <m/>
    <m/>
    <n v="1"/>
    <x v="0"/>
    <m/>
    <m/>
  </r>
  <r>
    <x v="41"/>
    <x v="1433"/>
    <s v="Defects"/>
    <x v="1448"/>
    <x v="2945"/>
    <s v="B082"/>
    <x v="288"/>
    <s v="damaged / missing"/>
    <s v="not securely fitted."/>
    <x v="0"/>
    <x v="0"/>
    <m/>
    <m/>
    <m/>
    <m/>
    <n v="1"/>
    <x v="0"/>
    <m/>
    <m/>
  </r>
  <r>
    <x v="41"/>
    <x v="1433"/>
    <s v="Defects"/>
    <x v="1448"/>
    <x v="2946"/>
    <s v="B086"/>
    <x v="289"/>
    <s v="damaged / missing"/>
    <s v="UV / heat degradation."/>
    <x v="0"/>
    <x v="0"/>
    <m/>
    <m/>
    <m/>
    <m/>
    <n v="1"/>
    <x v="0"/>
    <m/>
    <m/>
  </r>
  <r>
    <x v="41"/>
    <x v="1433"/>
    <s v="Defects"/>
    <x v="1448"/>
    <x v="2947"/>
    <s v="B085"/>
    <x v="289"/>
    <s v="damaged / missing"/>
    <s v="not securely fitted."/>
    <x v="0"/>
    <x v="0"/>
    <m/>
    <m/>
    <m/>
    <m/>
    <n v="1"/>
    <x v="0"/>
    <m/>
    <m/>
  </r>
  <r>
    <x v="41"/>
    <x v="1433"/>
    <s v="Defects"/>
    <x v="1448"/>
    <x v="2948"/>
    <s v="B087"/>
    <x v="289"/>
    <s v="damaged / missing"/>
    <s v="vandalism."/>
    <x v="0"/>
    <x v="0"/>
    <m/>
    <m/>
    <m/>
    <m/>
    <n v="1"/>
    <x v="0"/>
    <m/>
    <m/>
  </r>
  <r>
    <x v="41"/>
    <x v="1433"/>
    <s v="Defects"/>
    <x v="1448"/>
    <x v="2949"/>
    <s v="C568"/>
    <x v="280"/>
    <s v="incorrect alignment / location"/>
    <s v="not securely fitted."/>
    <x v="0"/>
    <x v="0"/>
    <m/>
    <m/>
    <m/>
    <m/>
    <n v="1"/>
    <x v="0"/>
    <m/>
    <m/>
  </r>
  <r>
    <x v="41"/>
    <x v="1433"/>
    <s v="Defects"/>
    <x v="1448"/>
    <x v="2950"/>
    <s v="C569"/>
    <x v="280"/>
    <s v="incorrect alignment / location"/>
    <s v="vibration."/>
    <x v="0"/>
    <x v="0"/>
    <m/>
    <m/>
    <m/>
    <m/>
    <n v="1"/>
    <x v="0"/>
    <m/>
    <m/>
  </r>
  <r>
    <x v="41"/>
    <x v="1433"/>
    <s v="Defects"/>
    <x v="1448"/>
    <x v="2951"/>
    <s v="C572"/>
    <x v="280"/>
    <s v="inoperable"/>
    <s v="PE cell faulty."/>
    <x v="0"/>
    <x v="0"/>
    <m/>
    <m/>
    <m/>
    <m/>
    <n v="1"/>
    <x v="0"/>
    <m/>
    <m/>
  </r>
  <r>
    <x v="41"/>
    <x v="1433"/>
    <s v="Defects"/>
    <x v="1448"/>
    <x v="2952"/>
    <s v="C574"/>
    <x v="280"/>
    <s v="inoperable"/>
    <s v="blown fuse (unknown cause)."/>
    <x v="0"/>
    <x v="0"/>
    <m/>
    <m/>
    <m/>
    <m/>
    <n v="1"/>
    <x v="0"/>
    <m/>
    <m/>
  </r>
  <r>
    <x v="41"/>
    <x v="1433"/>
    <s v="Defects"/>
    <x v="1448"/>
    <x v="2953"/>
    <s v="C573"/>
    <x v="280"/>
    <s v="inoperable"/>
    <s v="blown globe."/>
    <x v="0"/>
    <x v="0"/>
    <m/>
    <m/>
    <m/>
    <m/>
    <n v="1"/>
    <x v="0"/>
    <m/>
    <m/>
  </r>
  <r>
    <x v="41"/>
    <x v="1433"/>
    <s v="Defects"/>
    <x v="1448"/>
    <x v="2954"/>
    <s v="C570"/>
    <x v="280"/>
    <s v="inoperable"/>
    <s v="integral control gear fault."/>
    <x v="0"/>
    <x v="0"/>
    <m/>
    <m/>
    <m/>
    <m/>
    <n v="1"/>
    <x v="0"/>
    <m/>
    <m/>
  </r>
  <r>
    <x v="41"/>
    <x v="1433"/>
    <s v="Defects"/>
    <x v="1448"/>
    <x v="2955"/>
    <s v="C558"/>
    <x v="280"/>
    <s v="obstructed"/>
    <s v="diffuser dirty/insects."/>
    <x v="0"/>
    <x v="0"/>
    <m/>
    <m/>
    <m/>
    <m/>
    <n v="1"/>
    <x v="0"/>
    <m/>
    <m/>
  </r>
  <r>
    <x v="41"/>
    <x v="1433"/>
    <s v="Defects"/>
    <x v="1448"/>
    <x v="2956"/>
    <s v="C560"/>
    <x v="280"/>
    <s v="obstructed"/>
    <s v="foreign objects."/>
    <x v="0"/>
    <x v="0"/>
    <m/>
    <m/>
    <m/>
    <m/>
    <n v="1"/>
    <x v="0"/>
    <m/>
    <m/>
  </r>
  <r>
    <x v="41"/>
    <x v="1433"/>
    <s v="Defects"/>
    <x v="1448"/>
    <x v="2957"/>
    <s v="C557"/>
    <x v="280"/>
    <s v="obstructed"/>
    <s v="unauthorised construction."/>
    <x v="0"/>
    <x v="0"/>
    <m/>
    <m/>
    <m/>
    <m/>
    <n v="1"/>
    <x v="0"/>
    <m/>
    <m/>
  </r>
  <r>
    <x v="41"/>
    <x v="1433"/>
    <s v="Defects"/>
    <x v="1448"/>
    <x v="2958"/>
    <s v="C559"/>
    <x v="280"/>
    <s v="obstructed"/>
    <s v="vegetation."/>
    <x v="0"/>
    <x v="0"/>
    <m/>
    <m/>
    <m/>
    <m/>
    <n v="1"/>
    <x v="0"/>
    <m/>
    <m/>
  </r>
  <r>
    <x v="41"/>
    <x v="1433"/>
    <s v="Defects"/>
    <x v="1448"/>
    <x v="2959"/>
    <s v="C640"/>
    <x v="290"/>
    <s v="broken / damaged"/>
    <s v="lock / latch inoperable."/>
    <x v="0"/>
    <x v="0"/>
    <m/>
    <m/>
    <m/>
    <m/>
    <n v="1"/>
    <x v="0"/>
    <m/>
    <m/>
  </r>
  <r>
    <x v="41"/>
    <x v="1433"/>
    <s v="Defects"/>
    <x v="1448"/>
    <x v="2960"/>
    <s v="C641"/>
    <x v="290"/>
    <s v="broken / damaged"/>
    <s v="loose mounting."/>
    <x v="0"/>
    <x v="0"/>
    <m/>
    <m/>
    <m/>
    <m/>
    <n v="1"/>
    <x v="0"/>
    <m/>
    <m/>
  </r>
  <r>
    <x v="41"/>
    <x v="1433"/>
    <s v="Defects"/>
    <x v="1448"/>
    <x v="2961"/>
    <s v="C642"/>
    <x v="290"/>
    <s v="broken / damaged"/>
    <s v="vandalism."/>
    <x v="0"/>
    <x v="0"/>
    <m/>
    <m/>
    <m/>
    <m/>
    <n v="1"/>
    <x v="0"/>
    <m/>
    <m/>
  </r>
  <r>
    <x v="41"/>
    <x v="1433"/>
    <s v="Defects"/>
    <x v="1448"/>
    <x v="2962"/>
    <s v="C645"/>
    <x v="287"/>
    <s v="broken / damaged"/>
    <s v="high resistance connection."/>
    <x v="0"/>
    <x v="0"/>
    <m/>
    <m/>
    <m/>
    <m/>
    <n v="1"/>
    <x v="0"/>
    <m/>
    <m/>
  </r>
  <r>
    <x v="41"/>
    <x v="1433"/>
    <s v="Defects"/>
    <x v="1448"/>
    <x v="2963"/>
    <s v="C644"/>
    <x v="287"/>
    <s v="broken / damaged"/>
    <s v="insulation degradation."/>
    <x v="0"/>
    <x v="0"/>
    <m/>
    <m/>
    <m/>
    <m/>
    <n v="1"/>
    <x v="0"/>
    <m/>
    <m/>
  </r>
  <r>
    <x v="41"/>
    <x v="1433"/>
    <s v="Defects"/>
    <x v="1448"/>
    <x v="2964"/>
    <s v="C646"/>
    <x v="287"/>
    <s v="wrong polarity/phasing"/>
    <s v="non compliant installation."/>
    <x v="0"/>
    <x v="0"/>
    <m/>
    <m/>
    <m/>
    <m/>
    <n v="1"/>
    <x v="0"/>
    <m/>
    <m/>
  </r>
  <r>
    <x v="41"/>
    <x v="1433"/>
    <s v="Defects"/>
    <x v="1448"/>
    <x v="2965"/>
    <s v="B778"/>
    <x v="291"/>
    <s v="broken / damaged"/>
    <s v="overheated."/>
    <x v="0"/>
    <x v="0"/>
    <m/>
    <m/>
    <m/>
    <m/>
    <n v="1"/>
    <x v="0"/>
    <m/>
    <m/>
  </r>
  <r>
    <x v="41"/>
    <x v="1433"/>
    <s v="Defects"/>
    <x v="1448"/>
    <x v="2966"/>
    <s v="B777"/>
    <x v="287"/>
    <s v="insufficient length"/>
    <s v="street light replacement."/>
    <x v="0"/>
    <x v="0"/>
    <m/>
    <m/>
    <m/>
    <m/>
    <n v="1"/>
    <x v="0"/>
    <m/>
    <m/>
  </r>
  <r>
    <x v="41"/>
    <x v="1433"/>
    <s v="Defects"/>
    <x v="1448"/>
    <x v="466"/>
    <s v="C000"/>
    <x v="2"/>
    <s v="cause (unknown / unlisted)"/>
    <s v="add note."/>
    <x v="0"/>
    <x v="0"/>
    <m/>
    <m/>
    <m/>
    <m/>
    <n v="157"/>
    <x v="0"/>
    <m/>
    <m/>
  </r>
  <r>
    <x v="41"/>
    <x v="1434"/>
    <s v="Defects"/>
    <x v="1449"/>
    <x v="2967"/>
    <s v="B089"/>
    <x v="280"/>
    <s v="broken / damaged"/>
    <s v="corrosion."/>
    <x v="0"/>
    <x v="0"/>
    <m/>
    <m/>
    <m/>
    <m/>
    <n v="1"/>
    <x v="0"/>
    <m/>
    <m/>
  </r>
  <r>
    <x v="41"/>
    <x v="1434"/>
    <s v="Defects"/>
    <x v="1449"/>
    <x v="2968"/>
    <s v="B088"/>
    <x v="280"/>
    <s v="broken / damaged"/>
    <s v="vandalism."/>
    <x v="0"/>
    <x v="0"/>
    <m/>
    <m/>
    <m/>
    <m/>
    <n v="1"/>
    <x v="0"/>
    <m/>
    <m/>
  </r>
  <r>
    <x v="41"/>
    <x v="1434"/>
    <s v="Defects"/>
    <x v="1449"/>
    <x v="2969"/>
    <s v="B090"/>
    <x v="280"/>
    <s v="broken / damaged"/>
    <s v="vibration."/>
    <x v="0"/>
    <x v="0"/>
    <m/>
    <m/>
    <m/>
    <m/>
    <n v="1"/>
    <x v="0"/>
    <m/>
    <m/>
  </r>
  <r>
    <x v="41"/>
    <x v="1434"/>
    <s v="Defects"/>
    <x v="1449"/>
    <x v="2943"/>
    <s v="B084"/>
    <x v="288"/>
    <s v="damaged / missing"/>
    <s v="corrosion."/>
    <x v="0"/>
    <x v="0"/>
    <m/>
    <m/>
    <m/>
    <m/>
    <n v="2"/>
    <x v="0"/>
    <m/>
    <m/>
  </r>
  <r>
    <x v="41"/>
    <x v="1434"/>
    <s v="Defects"/>
    <x v="1449"/>
    <x v="2944"/>
    <s v="B081"/>
    <x v="288"/>
    <s v="damaged / missing"/>
    <s v="insulation degradation."/>
    <x v="0"/>
    <x v="0"/>
    <m/>
    <m/>
    <m/>
    <m/>
    <n v="2"/>
    <x v="0"/>
    <m/>
    <m/>
  </r>
  <r>
    <x v="41"/>
    <x v="1434"/>
    <s v="Defects"/>
    <x v="1449"/>
    <x v="2945"/>
    <s v="B082"/>
    <x v="288"/>
    <s v="damaged / missing"/>
    <s v="not securely fitted."/>
    <x v="0"/>
    <x v="0"/>
    <m/>
    <m/>
    <m/>
    <m/>
    <n v="2"/>
    <x v="0"/>
    <m/>
    <m/>
  </r>
  <r>
    <x v="41"/>
    <x v="1434"/>
    <s v="Defects"/>
    <x v="1449"/>
    <x v="2970"/>
    <s v="B083"/>
    <x v="288"/>
    <s v="damaged / missing"/>
    <s v="vandalism."/>
    <x v="0"/>
    <x v="0"/>
    <m/>
    <m/>
    <m/>
    <m/>
    <n v="1"/>
    <x v="0"/>
    <m/>
    <m/>
  </r>
  <r>
    <x v="41"/>
    <x v="1434"/>
    <s v="Defects"/>
    <x v="1449"/>
    <x v="2946"/>
    <s v="B086"/>
    <x v="289"/>
    <s v="damaged / missing"/>
    <s v="UV / heat degradation."/>
    <x v="0"/>
    <x v="0"/>
    <m/>
    <m/>
    <m/>
    <m/>
    <n v="2"/>
    <x v="0"/>
    <m/>
    <m/>
  </r>
  <r>
    <x v="41"/>
    <x v="1434"/>
    <s v="Defects"/>
    <x v="1449"/>
    <x v="2947"/>
    <s v="B085"/>
    <x v="289"/>
    <s v="damaged / missing"/>
    <s v="not securely fitted."/>
    <x v="0"/>
    <x v="0"/>
    <m/>
    <m/>
    <m/>
    <m/>
    <n v="2"/>
    <x v="0"/>
    <m/>
    <m/>
  </r>
  <r>
    <x v="41"/>
    <x v="1434"/>
    <s v="Defects"/>
    <x v="1449"/>
    <x v="2948"/>
    <s v="B087"/>
    <x v="289"/>
    <s v="damaged / missing"/>
    <s v="vandalism."/>
    <x v="0"/>
    <x v="0"/>
    <m/>
    <m/>
    <m/>
    <m/>
    <n v="2"/>
    <x v="0"/>
    <m/>
    <m/>
  </r>
  <r>
    <x v="41"/>
    <x v="1434"/>
    <s v="Defects"/>
    <x v="1449"/>
    <x v="2951"/>
    <s v="C572"/>
    <x v="280"/>
    <s v="inoperable"/>
    <s v="PE cell faulty."/>
    <x v="0"/>
    <x v="0"/>
    <m/>
    <m/>
    <m/>
    <m/>
    <n v="2"/>
    <x v="0"/>
    <m/>
    <m/>
  </r>
  <r>
    <x v="41"/>
    <x v="1434"/>
    <s v="Defects"/>
    <x v="1449"/>
    <x v="2971"/>
    <s v="C571"/>
    <x v="280"/>
    <s v="inoperable"/>
    <s v="flashover / fault current."/>
    <x v="0"/>
    <x v="0"/>
    <m/>
    <m/>
    <m/>
    <m/>
    <n v="1"/>
    <x v="0"/>
    <m/>
    <m/>
  </r>
  <r>
    <x v="41"/>
    <x v="1434"/>
    <s v="Defects"/>
    <x v="1449"/>
    <x v="2954"/>
    <s v="C570"/>
    <x v="280"/>
    <s v="inoperable"/>
    <s v="integral control gear fault."/>
    <x v="0"/>
    <x v="0"/>
    <m/>
    <m/>
    <m/>
    <m/>
    <n v="2"/>
    <x v="0"/>
    <m/>
    <m/>
  </r>
  <r>
    <x v="41"/>
    <x v="1434"/>
    <s v="Defects"/>
    <x v="1449"/>
    <x v="2972"/>
    <s v="B091"/>
    <x v="292"/>
    <s v="overheated / damaged"/>
    <s v="loose connection."/>
    <x v="0"/>
    <x v="0"/>
    <m/>
    <m/>
    <m/>
    <m/>
    <n v="1"/>
    <x v="0"/>
    <m/>
    <m/>
  </r>
  <r>
    <x v="41"/>
    <x v="1434"/>
    <s v="Defects"/>
    <x v="1449"/>
    <x v="2973"/>
    <s v="C643"/>
    <x v="290"/>
    <s v="broken / damaged"/>
    <s v="corrosion."/>
    <x v="0"/>
    <x v="0"/>
    <m/>
    <m/>
    <m/>
    <m/>
    <n v="1"/>
    <x v="0"/>
    <m/>
    <m/>
  </r>
  <r>
    <x v="41"/>
    <x v="1434"/>
    <s v="Defects"/>
    <x v="1449"/>
    <x v="2959"/>
    <s v="C640"/>
    <x v="290"/>
    <s v="broken / damaged"/>
    <s v="lock / latch inoperable."/>
    <x v="0"/>
    <x v="0"/>
    <m/>
    <m/>
    <m/>
    <m/>
    <n v="2"/>
    <x v="0"/>
    <m/>
    <m/>
  </r>
  <r>
    <x v="41"/>
    <x v="1434"/>
    <s v="Defects"/>
    <x v="1449"/>
    <x v="2961"/>
    <s v="C642"/>
    <x v="290"/>
    <s v="broken / damaged"/>
    <s v="vandalism."/>
    <x v="0"/>
    <x v="0"/>
    <m/>
    <m/>
    <m/>
    <m/>
    <n v="2"/>
    <x v="0"/>
    <m/>
    <m/>
  </r>
  <r>
    <x v="41"/>
    <x v="1434"/>
    <s v="Defects"/>
    <x v="1449"/>
    <x v="2962"/>
    <s v="C645"/>
    <x v="287"/>
    <s v="broken / damaged"/>
    <s v="high resistance connection."/>
    <x v="0"/>
    <x v="0"/>
    <m/>
    <m/>
    <m/>
    <m/>
    <n v="2"/>
    <x v="0"/>
    <m/>
    <m/>
  </r>
  <r>
    <x v="41"/>
    <x v="1434"/>
    <s v="Defects"/>
    <x v="1449"/>
    <x v="2963"/>
    <s v="C644"/>
    <x v="287"/>
    <s v="broken / damaged"/>
    <s v="insulation degradation."/>
    <x v="0"/>
    <x v="0"/>
    <m/>
    <m/>
    <m/>
    <m/>
    <n v="2"/>
    <x v="0"/>
    <m/>
    <m/>
  </r>
  <r>
    <x v="41"/>
    <x v="1434"/>
    <s v="Defects"/>
    <x v="1449"/>
    <x v="466"/>
    <s v="C000"/>
    <x v="2"/>
    <s v="cause (unknown / unlisted)"/>
    <s v="add note."/>
    <x v="0"/>
    <x v="0"/>
    <m/>
    <m/>
    <m/>
    <m/>
    <n v="158"/>
    <x v="0"/>
    <m/>
    <m/>
  </r>
  <r>
    <x v="41"/>
    <x v="1435"/>
    <s v="Defects"/>
    <x v="1450"/>
    <x v="2974"/>
    <s v="C634"/>
    <x v="293"/>
    <s v="not securely fitted"/>
    <s v="corrosion of bolts / mounting hardware."/>
    <x v="0"/>
    <x v="0"/>
    <m/>
    <m/>
    <m/>
    <m/>
    <n v="1"/>
    <x v="0"/>
    <m/>
    <m/>
  </r>
  <r>
    <x v="41"/>
    <x v="1435"/>
    <s v="Defects"/>
    <x v="1450"/>
    <x v="2975"/>
    <s v="C632"/>
    <x v="293"/>
    <s v="not securely fitted"/>
    <s v="non compliant installation."/>
    <x v="0"/>
    <x v="0"/>
    <m/>
    <m/>
    <m/>
    <m/>
    <n v="1"/>
    <x v="0"/>
    <m/>
    <m/>
  </r>
  <r>
    <x v="41"/>
    <x v="1435"/>
    <s v="Defects"/>
    <x v="1450"/>
    <x v="2976"/>
    <s v="C633"/>
    <x v="293"/>
    <s v="not securely fitted"/>
    <s v="timber degradation."/>
    <x v="0"/>
    <x v="0"/>
    <m/>
    <m/>
    <m/>
    <m/>
    <n v="1"/>
    <x v="0"/>
    <m/>
    <m/>
  </r>
  <r>
    <x v="41"/>
    <x v="1435"/>
    <s v="Defects"/>
    <x v="1450"/>
    <x v="2977"/>
    <s v="C639"/>
    <x v="293"/>
    <s v="voltage detected on bracket"/>
    <s v="cable insulation deterioration."/>
    <x v="0"/>
    <x v="0"/>
    <m/>
    <m/>
    <m/>
    <m/>
    <n v="1"/>
    <x v="0"/>
    <m/>
    <m/>
  </r>
  <r>
    <x v="41"/>
    <x v="1435"/>
    <s v="Defects"/>
    <x v="1450"/>
    <x v="2978"/>
    <s v="C637"/>
    <x v="293"/>
    <s v="voltage detected on bracket"/>
    <s v="incorrect polarity."/>
    <x v="0"/>
    <x v="0"/>
    <m/>
    <m/>
    <m/>
    <m/>
    <n v="1"/>
    <x v="0"/>
    <m/>
    <m/>
  </r>
  <r>
    <x v="41"/>
    <x v="1435"/>
    <s v="Defects"/>
    <x v="1450"/>
    <x v="2979"/>
    <s v="C638"/>
    <x v="293"/>
    <s v="voltage detected on bracket"/>
    <s v="poor connection."/>
    <x v="0"/>
    <x v="0"/>
    <m/>
    <m/>
    <m/>
    <m/>
    <n v="1"/>
    <x v="0"/>
    <m/>
    <m/>
  </r>
  <r>
    <x v="41"/>
    <x v="1435"/>
    <s v="Defects"/>
    <x v="1450"/>
    <x v="2980"/>
    <s v="B839"/>
    <x v="293"/>
    <s v="incorrect alignment / location"/>
    <s v="incorrectly installed."/>
    <x v="0"/>
    <x v="0"/>
    <m/>
    <m/>
    <m/>
    <m/>
    <n v="1"/>
    <x v="0"/>
    <m/>
    <m/>
  </r>
  <r>
    <x v="41"/>
    <x v="1435"/>
    <s v="Defects"/>
    <x v="1450"/>
    <x v="466"/>
    <s v="C000"/>
    <x v="2"/>
    <s v="cause (unknown / unlisted)"/>
    <s v="add note."/>
    <x v="0"/>
    <x v="0"/>
    <m/>
    <m/>
    <m/>
    <m/>
    <n v="159"/>
    <x v="0"/>
    <m/>
    <m/>
  </r>
  <r>
    <x v="41"/>
    <x v="1436"/>
    <s v="Defects"/>
    <x v="1451"/>
    <x v="2981"/>
    <s v="C636"/>
    <x v="293"/>
    <s v="reduced strength or failure"/>
    <s v="corrosion."/>
    <x v="0"/>
    <x v="0"/>
    <m/>
    <m/>
    <m/>
    <m/>
    <n v="1"/>
    <x v="0"/>
    <m/>
    <m/>
  </r>
  <r>
    <x v="41"/>
    <x v="1436"/>
    <s v="Defects"/>
    <x v="1451"/>
    <x v="2982"/>
    <s v="C635"/>
    <x v="293"/>
    <s v="reduced strength or failure"/>
    <s v="mechanical damage."/>
    <x v="0"/>
    <x v="0"/>
    <m/>
    <m/>
    <m/>
    <m/>
    <n v="1"/>
    <x v="0"/>
    <m/>
    <m/>
  </r>
  <r>
    <x v="41"/>
    <x v="1436"/>
    <s v="Defects"/>
    <x v="1451"/>
    <x v="466"/>
    <s v="C000"/>
    <x v="2"/>
    <s v="cause (unknown / unlisted)"/>
    <s v="add note."/>
    <x v="0"/>
    <x v="0"/>
    <m/>
    <m/>
    <m/>
    <m/>
    <n v="160"/>
    <x v="0"/>
    <m/>
    <m/>
  </r>
  <r>
    <x v="51"/>
    <x v="1437"/>
    <s v="Defects"/>
    <x v="1452"/>
    <x v="2983"/>
    <s v="B857"/>
    <x v="294"/>
    <s v="broken / damaged"/>
    <s v="further investigation reqd."/>
    <x v="0"/>
    <x v="0"/>
    <m/>
    <m/>
    <m/>
    <m/>
    <n v="1"/>
    <x v="0"/>
    <m/>
    <m/>
  </r>
  <r>
    <x v="51"/>
    <x v="1437"/>
    <s v="Defects"/>
    <x v="1452"/>
    <x v="2984"/>
    <s v="B858"/>
    <x v="294"/>
    <s v="degraded appearance"/>
    <s v="further investigation reqd."/>
    <x v="0"/>
    <x v="0"/>
    <m/>
    <m/>
    <m/>
    <m/>
    <n v="1"/>
    <x v="0"/>
    <m/>
    <m/>
  </r>
  <r>
    <x v="51"/>
    <x v="1437"/>
    <s v="Defects"/>
    <x v="1452"/>
    <x v="466"/>
    <s v="C000"/>
    <x v="2"/>
    <s v="cause (unknown / unlisted)"/>
    <s v="add note."/>
    <x v="0"/>
    <x v="0"/>
    <m/>
    <m/>
    <m/>
    <m/>
    <n v="161"/>
    <x v="0"/>
    <m/>
    <m/>
  </r>
  <r>
    <x v="51"/>
    <x v="1438"/>
    <s v="Defects"/>
    <x v="1453"/>
    <x v="2985"/>
    <s v="B820"/>
    <x v="295"/>
    <s v="degraded appearance"/>
    <s v="vandalism."/>
    <x v="0"/>
    <x v="0"/>
    <m/>
    <m/>
    <m/>
    <m/>
    <n v="1"/>
    <x v="0"/>
    <m/>
    <m/>
  </r>
  <r>
    <x v="51"/>
    <x v="1438"/>
    <s v="Defects"/>
    <x v="1453"/>
    <x v="2986"/>
    <s v="B817"/>
    <x v="295"/>
    <s v="deteriorated"/>
    <s v="corrosion."/>
    <x v="0"/>
    <x v="0"/>
    <m/>
    <m/>
    <m/>
    <m/>
    <n v="1"/>
    <x v="0"/>
    <m/>
    <m/>
  </r>
  <r>
    <x v="51"/>
    <x v="1438"/>
    <s v="Defects"/>
    <x v="1453"/>
    <x v="2987"/>
    <s v="C625"/>
    <x v="294"/>
    <s v="access cover damaged / missing"/>
    <s v="unable to open."/>
    <x v="0"/>
    <x v="0"/>
    <m/>
    <m/>
    <m/>
    <m/>
    <n v="1"/>
    <x v="0"/>
    <m/>
    <m/>
  </r>
  <r>
    <x v="51"/>
    <x v="1438"/>
    <s v="Defects"/>
    <x v="1453"/>
    <x v="2988"/>
    <s v="C626"/>
    <x v="294"/>
    <s v="access cover damaged / missing"/>
    <s v="vandalism / impact."/>
    <x v="0"/>
    <x v="0"/>
    <m/>
    <m/>
    <m/>
    <m/>
    <n v="1"/>
    <x v="0"/>
    <m/>
    <m/>
  </r>
  <r>
    <x v="51"/>
    <x v="1438"/>
    <s v="Defects"/>
    <x v="1453"/>
    <x v="2989"/>
    <s v="C616"/>
    <x v="294"/>
    <s v="buried / exposed"/>
    <s v="ground level changes / erosion."/>
    <x v="0"/>
    <x v="0"/>
    <m/>
    <m/>
    <m/>
    <m/>
    <n v="1"/>
    <x v="0"/>
    <m/>
    <m/>
  </r>
  <r>
    <x v="51"/>
    <x v="1438"/>
    <s v="Defects"/>
    <x v="1453"/>
    <x v="2990"/>
    <s v="C630"/>
    <x v="294"/>
    <s v="degraded appearance"/>
    <s v="graffiti."/>
    <x v="0"/>
    <x v="0"/>
    <m/>
    <m/>
    <m/>
    <m/>
    <n v="1"/>
    <x v="0"/>
    <m/>
    <m/>
  </r>
  <r>
    <x v="51"/>
    <x v="1438"/>
    <s v="Defects"/>
    <x v="1453"/>
    <x v="2991"/>
    <s v="C627"/>
    <x v="294"/>
    <s v="degraded appearance"/>
    <s v="paint deterioration."/>
    <x v="0"/>
    <x v="0"/>
    <m/>
    <m/>
    <m/>
    <m/>
    <n v="1"/>
    <x v="0"/>
    <m/>
    <m/>
  </r>
  <r>
    <x v="51"/>
    <x v="1438"/>
    <s v="Defects"/>
    <x v="1453"/>
    <x v="2992"/>
    <s v="C631"/>
    <x v="294"/>
    <s v="deteriorated"/>
    <s v="corrosion."/>
    <x v="0"/>
    <x v="0"/>
    <m/>
    <m/>
    <m/>
    <m/>
    <n v="1"/>
    <x v="0"/>
    <m/>
    <m/>
  </r>
  <r>
    <x v="51"/>
    <x v="1438"/>
    <s v="Defects"/>
    <x v="1453"/>
    <x v="2993"/>
    <s v="C609"/>
    <x v="294"/>
    <s v="leaning"/>
    <s v="direct buried footing failure."/>
    <x v="0"/>
    <x v="0"/>
    <m/>
    <m/>
    <m/>
    <m/>
    <n v="1"/>
    <x v="0"/>
    <m/>
    <m/>
  </r>
  <r>
    <x v="51"/>
    <x v="1438"/>
    <s v="Defects"/>
    <x v="1453"/>
    <x v="2994"/>
    <s v="C607"/>
    <x v="294"/>
    <s v="leaning"/>
    <s v="ragbolt footing failure."/>
    <x v="0"/>
    <x v="0"/>
    <m/>
    <m/>
    <m/>
    <m/>
    <n v="1"/>
    <x v="0"/>
    <m/>
    <m/>
  </r>
  <r>
    <x v="51"/>
    <x v="1438"/>
    <s v="Defects"/>
    <x v="1453"/>
    <x v="2995"/>
    <s v="C608"/>
    <x v="294"/>
    <s v="leaning"/>
    <s v="screw-anchor footing failure."/>
    <x v="0"/>
    <x v="0"/>
    <m/>
    <m/>
    <m/>
    <m/>
    <n v="1"/>
    <x v="0"/>
    <m/>
    <m/>
  </r>
  <r>
    <x v="51"/>
    <x v="1438"/>
    <s v="Defects"/>
    <x v="1453"/>
    <x v="2996"/>
    <s v="C623"/>
    <x v="294"/>
    <s v="voltage detected on column"/>
    <s v="cable insulation deterioration."/>
    <x v="0"/>
    <x v="0"/>
    <m/>
    <m/>
    <m/>
    <m/>
    <n v="1"/>
    <x v="0"/>
    <m/>
    <m/>
  </r>
  <r>
    <x v="51"/>
    <x v="1438"/>
    <s v="Defects"/>
    <x v="1453"/>
    <x v="2997"/>
    <s v="C618"/>
    <x v="294"/>
    <s v="voltage detected on column"/>
    <s v="incorrect polarity."/>
    <x v="0"/>
    <x v="0"/>
    <m/>
    <m/>
    <m/>
    <m/>
    <n v="1"/>
    <x v="0"/>
    <m/>
    <m/>
  </r>
  <r>
    <x v="51"/>
    <x v="1438"/>
    <s v="Defects"/>
    <x v="1453"/>
    <x v="2998"/>
    <s v="C619"/>
    <x v="294"/>
    <s v="voltage detected on column"/>
    <s v="loose active connection."/>
    <x v="0"/>
    <x v="0"/>
    <m/>
    <m/>
    <m/>
    <m/>
    <n v="1"/>
    <x v="0"/>
    <m/>
    <m/>
  </r>
  <r>
    <x v="51"/>
    <x v="1438"/>
    <s v="Defects"/>
    <x v="1453"/>
    <x v="2999"/>
    <s v="C620"/>
    <x v="294"/>
    <s v="voltage detected on column"/>
    <s v="poor neutral connection."/>
    <x v="0"/>
    <x v="0"/>
    <m/>
    <m/>
    <m/>
    <m/>
    <n v="1"/>
    <x v="0"/>
    <m/>
    <m/>
  </r>
  <r>
    <x v="51"/>
    <x v="1438"/>
    <s v="Defects"/>
    <x v="1453"/>
    <x v="3000"/>
    <s v="C621"/>
    <x v="294"/>
    <s v="voltage detected on column"/>
    <s v="vegetation."/>
    <x v="0"/>
    <x v="0"/>
    <m/>
    <m/>
    <m/>
    <m/>
    <n v="1"/>
    <x v="0"/>
    <m/>
    <m/>
  </r>
  <r>
    <x v="51"/>
    <x v="1438"/>
    <s v="Defects"/>
    <x v="1453"/>
    <x v="3001"/>
    <s v="C622"/>
    <x v="294"/>
    <s v="voltage detected on column"/>
    <s v="vermin."/>
    <x v="0"/>
    <x v="0"/>
    <m/>
    <m/>
    <m/>
    <m/>
    <n v="1"/>
    <x v="0"/>
    <m/>
    <m/>
  </r>
  <r>
    <x v="51"/>
    <x v="1438"/>
    <s v="Defects"/>
    <x v="1453"/>
    <x v="3002"/>
    <s v="B823"/>
    <x v="296"/>
    <s v="degraded appearance"/>
    <s v="vandalism."/>
    <x v="0"/>
    <x v="0"/>
    <m/>
    <m/>
    <m/>
    <m/>
    <n v="1"/>
    <x v="0"/>
    <m/>
    <m/>
  </r>
  <r>
    <x v="51"/>
    <x v="1438"/>
    <s v="Defects"/>
    <x v="1453"/>
    <x v="3003"/>
    <s v="B824"/>
    <x v="296"/>
    <s v="deteriorated"/>
    <s v="corrosion."/>
    <x v="0"/>
    <x v="0"/>
    <m/>
    <m/>
    <m/>
    <m/>
    <n v="1"/>
    <x v="0"/>
    <m/>
    <m/>
  </r>
  <r>
    <x v="51"/>
    <x v="1438"/>
    <s v="Defects"/>
    <x v="1453"/>
    <x v="466"/>
    <s v="C000"/>
    <x v="2"/>
    <s v="cause (unknown / unlisted)"/>
    <s v="add note."/>
    <x v="0"/>
    <x v="0"/>
    <m/>
    <m/>
    <m/>
    <m/>
    <n v="162"/>
    <x v="0"/>
    <m/>
    <m/>
  </r>
  <r>
    <x v="51"/>
    <x v="1439"/>
    <s v="Defects"/>
    <x v="1454"/>
    <x v="3004"/>
    <s v="B818"/>
    <x v="295"/>
    <s v="access cover damaged / missing"/>
    <s v="unable to open."/>
    <x v="0"/>
    <x v="0"/>
    <m/>
    <m/>
    <m/>
    <m/>
    <n v="1"/>
    <x v="0"/>
    <m/>
    <m/>
  </r>
  <r>
    <x v="51"/>
    <x v="1439"/>
    <s v="Defects"/>
    <x v="1454"/>
    <x v="3005"/>
    <s v="B819"/>
    <x v="295"/>
    <s v="access cover damaged / missing"/>
    <s v="vandalism / impact."/>
    <x v="0"/>
    <x v="0"/>
    <m/>
    <m/>
    <m/>
    <m/>
    <n v="1"/>
    <x v="0"/>
    <m/>
    <m/>
  </r>
  <r>
    <x v="51"/>
    <x v="1439"/>
    <s v="Defects"/>
    <x v="1454"/>
    <x v="2986"/>
    <s v="B817"/>
    <x v="295"/>
    <s v="deteriorated"/>
    <s v="corrosion."/>
    <x v="0"/>
    <x v="0"/>
    <m/>
    <m/>
    <m/>
    <m/>
    <n v="2"/>
    <x v="0"/>
    <m/>
    <m/>
  </r>
  <r>
    <x v="51"/>
    <x v="1439"/>
    <s v="Defects"/>
    <x v="1454"/>
    <x v="3006"/>
    <s v="C624"/>
    <x v="294"/>
    <s v="access cover damaged / missing"/>
    <s v="incorrectly installed."/>
    <x v="0"/>
    <x v="0"/>
    <m/>
    <m/>
    <m/>
    <m/>
    <n v="1"/>
    <x v="0"/>
    <m/>
    <m/>
  </r>
  <r>
    <x v="51"/>
    <x v="1439"/>
    <s v="Defects"/>
    <x v="1454"/>
    <x v="2987"/>
    <s v="C625"/>
    <x v="294"/>
    <s v="access cover damaged / missing"/>
    <s v="unable to open."/>
    <x v="0"/>
    <x v="0"/>
    <m/>
    <m/>
    <m/>
    <m/>
    <n v="2"/>
    <x v="0"/>
    <m/>
    <m/>
  </r>
  <r>
    <x v="51"/>
    <x v="1439"/>
    <s v="Defects"/>
    <x v="1454"/>
    <x v="2988"/>
    <s v="C626"/>
    <x v="294"/>
    <s v="access cover damaged / missing"/>
    <s v="vandalism / impact."/>
    <x v="0"/>
    <x v="0"/>
    <m/>
    <m/>
    <m/>
    <m/>
    <n v="2"/>
    <x v="0"/>
    <m/>
    <m/>
  </r>
  <r>
    <x v="51"/>
    <x v="1439"/>
    <s v="Defects"/>
    <x v="1454"/>
    <x v="3007"/>
    <s v="C614"/>
    <x v="294"/>
    <s v="deteriorated"/>
    <s v="direct buried footing failure."/>
    <x v="0"/>
    <x v="0"/>
    <m/>
    <m/>
    <m/>
    <m/>
    <n v="1"/>
    <x v="0"/>
    <m/>
    <m/>
  </r>
  <r>
    <x v="51"/>
    <x v="1439"/>
    <s v="Defects"/>
    <x v="1454"/>
    <x v="3008"/>
    <s v="C611"/>
    <x v="294"/>
    <s v="deteriorated"/>
    <s v="ragbolt footing failure."/>
    <x v="0"/>
    <x v="0"/>
    <m/>
    <m/>
    <m/>
    <m/>
    <n v="1"/>
    <x v="0"/>
    <m/>
    <m/>
  </r>
  <r>
    <x v="51"/>
    <x v="1439"/>
    <s v="Defects"/>
    <x v="1454"/>
    <x v="3009"/>
    <s v="C612"/>
    <x v="294"/>
    <s v="deteriorated"/>
    <s v="screw-anchor footing failure."/>
    <x v="0"/>
    <x v="0"/>
    <m/>
    <m/>
    <m/>
    <m/>
    <n v="1"/>
    <x v="0"/>
    <m/>
    <m/>
  </r>
  <r>
    <x v="51"/>
    <x v="1439"/>
    <s v="Defects"/>
    <x v="1454"/>
    <x v="3010"/>
    <s v="C610"/>
    <x v="294"/>
    <s v="broken / damaged"/>
    <s v="third party impact."/>
    <x v="0"/>
    <x v="0"/>
    <m/>
    <m/>
    <m/>
    <m/>
    <n v="1"/>
    <x v="0"/>
    <m/>
    <m/>
  </r>
  <r>
    <x v="51"/>
    <x v="1439"/>
    <s v="Defects"/>
    <x v="1454"/>
    <x v="3011"/>
    <s v="C629"/>
    <x v="294"/>
    <s v="degraded appearance"/>
    <s v="corrosion."/>
    <x v="0"/>
    <x v="0"/>
    <m/>
    <m/>
    <m/>
    <m/>
    <n v="1"/>
    <x v="0"/>
    <m/>
    <m/>
  </r>
  <r>
    <x v="51"/>
    <x v="1439"/>
    <s v="Defects"/>
    <x v="1454"/>
    <x v="2991"/>
    <s v="C627"/>
    <x v="294"/>
    <s v="degraded appearance"/>
    <s v="paint deterioration."/>
    <x v="0"/>
    <x v="0"/>
    <m/>
    <m/>
    <m/>
    <m/>
    <n v="2"/>
    <x v="0"/>
    <m/>
    <m/>
  </r>
  <r>
    <x v="51"/>
    <x v="1439"/>
    <s v="Defects"/>
    <x v="1454"/>
    <x v="3012"/>
    <s v="C628"/>
    <x v="294"/>
    <s v="degraded appearance"/>
    <s v="vandalism."/>
    <x v="0"/>
    <x v="0"/>
    <m/>
    <m/>
    <m/>
    <m/>
    <n v="1"/>
    <x v="0"/>
    <m/>
    <m/>
  </r>
  <r>
    <x v="51"/>
    <x v="1439"/>
    <s v="Defects"/>
    <x v="1454"/>
    <x v="2992"/>
    <s v="C631"/>
    <x v="294"/>
    <s v="deteriorated"/>
    <s v="corrosion."/>
    <x v="0"/>
    <x v="0"/>
    <m/>
    <m/>
    <m/>
    <m/>
    <n v="2"/>
    <x v="0"/>
    <m/>
    <m/>
  </r>
  <r>
    <x v="51"/>
    <x v="1439"/>
    <s v="Defects"/>
    <x v="1454"/>
    <x v="3013"/>
    <s v="B821"/>
    <x v="296"/>
    <s v="access cover damaged / missing"/>
    <s v="unable to open."/>
    <x v="0"/>
    <x v="0"/>
    <m/>
    <m/>
    <m/>
    <m/>
    <n v="1"/>
    <x v="0"/>
    <m/>
    <m/>
  </r>
  <r>
    <x v="51"/>
    <x v="1439"/>
    <s v="Defects"/>
    <x v="1454"/>
    <x v="3014"/>
    <s v="B822"/>
    <x v="296"/>
    <s v="access cover damaged / missing"/>
    <s v="vandalism / impact."/>
    <x v="0"/>
    <x v="0"/>
    <m/>
    <m/>
    <m/>
    <m/>
    <n v="1"/>
    <x v="0"/>
    <m/>
    <m/>
  </r>
  <r>
    <x v="51"/>
    <x v="1439"/>
    <s v="Defects"/>
    <x v="1454"/>
    <x v="3003"/>
    <s v="B824"/>
    <x v="296"/>
    <s v="deteriorated"/>
    <s v="corrosion."/>
    <x v="0"/>
    <x v="0"/>
    <m/>
    <m/>
    <m/>
    <m/>
    <n v="2"/>
    <x v="0"/>
    <m/>
    <m/>
  </r>
  <r>
    <x v="51"/>
    <x v="1439"/>
    <s v="Defects"/>
    <x v="1454"/>
    <x v="3015"/>
    <s v="B825"/>
    <x v="296"/>
    <s v="exposed wiring"/>
    <s v="pot belly / triangular column."/>
    <x v="0"/>
    <x v="0"/>
    <m/>
    <m/>
    <m/>
    <m/>
    <n v="1"/>
    <x v="0"/>
    <m/>
    <m/>
  </r>
  <r>
    <x v="51"/>
    <x v="1439"/>
    <s v="Defects"/>
    <x v="1454"/>
    <x v="466"/>
    <s v="C000"/>
    <x v="2"/>
    <s v="cause (unknown / unlisted)"/>
    <s v="add note."/>
    <x v="0"/>
    <x v="0"/>
    <m/>
    <m/>
    <m/>
    <m/>
    <n v="163"/>
    <x v="0"/>
    <m/>
    <m/>
  </r>
  <r>
    <x v="41"/>
    <x v="1440"/>
    <s v="Defects"/>
    <x v="1455"/>
    <x v="3016"/>
    <s v="B708"/>
    <x v="297"/>
    <s v="redundant"/>
    <s v="upgraded to individual PE control."/>
    <x v="0"/>
    <x v="0"/>
    <m/>
    <m/>
    <m/>
    <m/>
    <n v="1"/>
    <x v="0"/>
    <m/>
    <m/>
  </r>
  <r>
    <x v="41"/>
    <x v="1440"/>
    <s v="Defects"/>
    <x v="1455"/>
    <x v="466"/>
    <s v="C000"/>
    <x v="2"/>
    <s v="cause (unknown / unlisted)"/>
    <s v="add note."/>
    <x v="0"/>
    <x v="0"/>
    <m/>
    <m/>
    <m/>
    <m/>
    <n v="164"/>
    <x v="0"/>
    <m/>
    <m/>
  </r>
  <r>
    <x v="41"/>
    <x v="1441"/>
    <s v="Defects"/>
    <x v="1456"/>
    <x v="3017"/>
    <s v="C587"/>
    <x v="298"/>
    <s v="does not operate correctly"/>
    <s v="internal fault."/>
    <x v="0"/>
    <x v="0"/>
    <m/>
    <m/>
    <m/>
    <m/>
    <n v="1"/>
    <x v="0"/>
    <m/>
    <m/>
  </r>
  <r>
    <x v="41"/>
    <x v="1441"/>
    <s v="Defects"/>
    <x v="1456"/>
    <x v="3018"/>
    <s v="C588"/>
    <x v="298"/>
    <s v="does not operate correctly"/>
    <s v="signal not received."/>
    <x v="0"/>
    <x v="0"/>
    <m/>
    <m/>
    <m/>
    <m/>
    <n v="1"/>
    <x v="0"/>
    <m/>
    <m/>
  </r>
  <r>
    <x v="41"/>
    <x v="1441"/>
    <s v="Defects"/>
    <x v="1456"/>
    <x v="3019"/>
    <s v="C589"/>
    <x v="298"/>
    <s v="does not operate correctly"/>
    <s v="wrong channel / frequency."/>
    <x v="0"/>
    <x v="0"/>
    <m/>
    <m/>
    <m/>
    <m/>
    <n v="1"/>
    <x v="0"/>
    <m/>
    <m/>
  </r>
  <r>
    <x v="41"/>
    <x v="1441"/>
    <s v="Defects"/>
    <x v="1456"/>
    <x v="3020"/>
    <s v="C601"/>
    <x v="299"/>
    <s v="does not operate correctly"/>
    <s v="deterioration."/>
    <x v="0"/>
    <x v="0"/>
    <m/>
    <m/>
    <m/>
    <m/>
    <n v="1"/>
    <x v="0"/>
    <m/>
    <m/>
  </r>
  <r>
    <x v="41"/>
    <x v="1441"/>
    <s v="Defects"/>
    <x v="1456"/>
    <x v="3021"/>
    <s v="C604"/>
    <x v="299"/>
    <s v="does not operate correctly"/>
    <s v="external light source."/>
    <x v="0"/>
    <x v="0"/>
    <m/>
    <m/>
    <m/>
    <m/>
    <n v="1"/>
    <x v="0"/>
    <m/>
    <m/>
  </r>
  <r>
    <x v="41"/>
    <x v="1441"/>
    <s v="Defects"/>
    <x v="1456"/>
    <x v="3022"/>
    <s v="C603"/>
    <x v="299"/>
    <s v="does not operate correctly"/>
    <s v="vermin."/>
    <x v="0"/>
    <x v="0"/>
    <m/>
    <m/>
    <m/>
    <m/>
    <n v="1"/>
    <x v="0"/>
    <m/>
    <m/>
  </r>
  <r>
    <x v="41"/>
    <x v="1441"/>
    <s v="Defects"/>
    <x v="1456"/>
    <x v="3023"/>
    <s v="C582"/>
    <x v="300"/>
    <s v="broken / damaged"/>
    <s v="corrosion."/>
    <x v="0"/>
    <x v="0"/>
    <m/>
    <m/>
    <m/>
    <m/>
    <n v="1"/>
    <x v="0"/>
    <m/>
    <m/>
  </r>
  <r>
    <x v="41"/>
    <x v="1441"/>
    <s v="Defects"/>
    <x v="1456"/>
    <x v="3024"/>
    <s v="C579"/>
    <x v="300"/>
    <s v="broken / damaged"/>
    <s v="lock / latch inoperable."/>
    <x v="0"/>
    <x v="0"/>
    <m/>
    <m/>
    <m/>
    <m/>
    <n v="1"/>
    <x v="0"/>
    <m/>
    <m/>
  </r>
  <r>
    <x v="41"/>
    <x v="1441"/>
    <s v="Defects"/>
    <x v="1456"/>
    <x v="3025"/>
    <s v="C580"/>
    <x v="300"/>
    <s v="broken / damaged"/>
    <s v="loose mounting."/>
    <x v="0"/>
    <x v="0"/>
    <m/>
    <m/>
    <m/>
    <m/>
    <n v="1"/>
    <x v="0"/>
    <m/>
    <m/>
  </r>
  <r>
    <x v="41"/>
    <x v="1441"/>
    <s v="Defects"/>
    <x v="1456"/>
    <x v="3026"/>
    <s v="C584"/>
    <x v="301"/>
    <s v="broken / damaged"/>
    <s v="high resistance connection."/>
    <x v="0"/>
    <x v="0"/>
    <m/>
    <m/>
    <m/>
    <m/>
    <n v="1"/>
    <x v="0"/>
    <m/>
    <m/>
  </r>
  <r>
    <x v="41"/>
    <x v="1441"/>
    <s v="Defects"/>
    <x v="1456"/>
    <x v="3027"/>
    <s v="C583"/>
    <x v="301"/>
    <s v="broken / damaged"/>
    <s v="internal fault."/>
    <x v="0"/>
    <x v="0"/>
    <m/>
    <m/>
    <m/>
    <m/>
    <n v="1"/>
    <x v="0"/>
    <m/>
    <m/>
  </r>
  <r>
    <x v="41"/>
    <x v="1441"/>
    <s v="Defects"/>
    <x v="1456"/>
    <x v="3028"/>
    <s v="C586"/>
    <x v="301"/>
    <s v="inoperable"/>
    <s v="operating coil failure."/>
    <x v="0"/>
    <x v="0"/>
    <m/>
    <m/>
    <m/>
    <m/>
    <n v="1"/>
    <x v="0"/>
    <m/>
    <m/>
  </r>
  <r>
    <x v="41"/>
    <x v="1441"/>
    <s v="Defects"/>
    <x v="1456"/>
    <x v="3029"/>
    <s v="C585"/>
    <x v="301"/>
    <s v="noisy"/>
    <s v="internal fault."/>
    <x v="0"/>
    <x v="0"/>
    <m/>
    <m/>
    <m/>
    <m/>
    <n v="1"/>
    <x v="0"/>
    <m/>
    <m/>
  </r>
  <r>
    <x v="41"/>
    <x v="1441"/>
    <s v="Defects"/>
    <x v="1456"/>
    <x v="3030"/>
    <s v="C592"/>
    <x v="302"/>
    <s v="broken / damaged"/>
    <s v="deterioration."/>
    <x v="0"/>
    <x v="0"/>
    <m/>
    <m/>
    <m/>
    <m/>
    <n v="1"/>
    <x v="0"/>
    <m/>
    <m/>
  </r>
  <r>
    <x v="41"/>
    <x v="1441"/>
    <s v="Defects"/>
    <x v="1456"/>
    <x v="3031"/>
    <s v="C590"/>
    <x v="302"/>
    <s v="broken / damaged"/>
    <s v="incorrect DIN size."/>
    <x v="0"/>
    <x v="0"/>
    <m/>
    <m/>
    <m/>
    <m/>
    <n v="1"/>
    <x v="0"/>
    <m/>
    <m/>
  </r>
  <r>
    <x v="41"/>
    <x v="1441"/>
    <s v="Defects"/>
    <x v="1456"/>
    <x v="3032"/>
    <s v="C591"/>
    <x v="302"/>
    <s v="broken / damaged"/>
    <s v="incorrect fuse rating."/>
    <x v="0"/>
    <x v="0"/>
    <m/>
    <m/>
    <m/>
    <m/>
    <n v="1"/>
    <x v="0"/>
    <m/>
    <m/>
  </r>
  <r>
    <x v="41"/>
    <x v="1441"/>
    <s v="Defects"/>
    <x v="1456"/>
    <x v="3033"/>
    <s v="C605"/>
    <x v="303"/>
    <s v="does not operate"/>
    <s v="incorrect time setting."/>
    <x v="0"/>
    <x v="0"/>
    <m/>
    <m/>
    <m/>
    <m/>
    <n v="1"/>
    <x v="0"/>
    <m/>
    <m/>
  </r>
  <r>
    <x v="41"/>
    <x v="1441"/>
    <s v="Defects"/>
    <x v="1456"/>
    <x v="3034"/>
    <s v="C606"/>
    <x v="303"/>
    <s v="does not operate"/>
    <s v="internal fault."/>
    <x v="0"/>
    <x v="0"/>
    <m/>
    <m/>
    <m/>
    <m/>
    <n v="1"/>
    <x v="0"/>
    <m/>
    <m/>
  </r>
  <r>
    <x v="41"/>
    <x v="1441"/>
    <s v="Defects"/>
    <x v="1456"/>
    <x v="3035"/>
    <s v="C602"/>
    <x v="299"/>
    <s v="does not operate correctly"/>
    <s v="vandalism / impact."/>
    <x v="0"/>
    <x v="0"/>
    <m/>
    <m/>
    <m/>
    <m/>
    <n v="1"/>
    <x v="0"/>
    <m/>
    <m/>
  </r>
  <r>
    <x v="41"/>
    <x v="1441"/>
    <s v="Defects"/>
    <x v="1456"/>
    <x v="3036"/>
    <s v="C581"/>
    <x v="300"/>
    <s v="broken / damaged"/>
    <s v="vandalism / impact."/>
    <x v="0"/>
    <x v="0"/>
    <m/>
    <m/>
    <m/>
    <m/>
    <n v="1"/>
    <x v="0"/>
    <m/>
    <m/>
  </r>
  <r>
    <x v="41"/>
    <x v="1441"/>
    <s v="Defects"/>
    <x v="1456"/>
    <x v="3037"/>
    <s v="B710"/>
    <x v="304"/>
    <s v="connect to LV mains"/>
    <s v="upgraded to individual PE control."/>
    <x v="0"/>
    <x v="0"/>
    <m/>
    <m/>
    <m/>
    <m/>
    <n v="1"/>
    <x v="0"/>
    <m/>
    <m/>
  </r>
  <r>
    <x v="41"/>
    <x v="1441"/>
    <s v="Defects"/>
    <x v="1456"/>
    <x v="466"/>
    <s v="C000"/>
    <x v="2"/>
    <s v="cause (unknown / unlisted)"/>
    <s v="add note."/>
    <x v="0"/>
    <x v="0"/>
    <m/>
    <m/>
    <m/>
    <m/>
    <n v="165"/>
    <x v="0"/>
    <m/>
    <m/>
  </r>
  <r>
    <x v="41"/>
    <x v="1442"/>
    <s v="Defects"/>
    <x v="1457"/>
    <x v="3038"/>
    <s v="B709"/>
    <x v="304"/>
    <s v="redundant"/>
    <s v="upgraded to individual PE control."/>
    <x v="0"/>
    <x v="0"/>
    <m/>
    <m/>
    <m/>
    <m/>
    <n v="1"/>
    <x v="0"/>
    <m/>
    <m/>
  </r>
  <r>
    <x v="41"/>
    <x v="1442"/>
    <s v="Defects"/>
    <x v="1457"/>
    <x v="466"/>
    <s v="C000"/>
    <x v="2"/>
    <s v="cause (unknown / unlisted)"/>
    <s v="add note."/>
    <x v="0"/>
    <x v="0"/>
    <m/>
    <m/>
    <m/>
    <m/>
    <n v="166"/>
    <x v="0"/>
    <m/>
    <m/>
  </r>
  <r>
    <x v="41"/>
    <x v="1443"/>
    <s v="Defects"/>
    <x v="1458"/>
    <x v="3039"/>
    <s v="C562"/>
    <x v="280"/>
    <s v="unwanted light on private property"/>
    <s v="glare guard not installed."/>
    <x v="0"/>
    <x v="0"/>
    <m/>
    <m/>
    <m/>
    <m/>
    <n v="1"/>
    <x v="0"/>
    <m/>
    <m/>
  </r>
  <r>
    <x v="41"/>
    <x v="1443"/>
    <s v="Defects"/>
    <x v="1458"/>
    <x v="466"/>
    <s v="C000"/>
    <x v="2"/>
    <s v="cause (unknown / unlisted)"/>
    <s v="add note."/>
    <x v="0"/>
    <x v="0"/>
    <m/>
    <m/>
    <m/>
    <m/>
    <n v="167"/>
    <x v="0"/>
    <m/>
    <m/>
  </r>
  <r>
    <x v="41"/>
    <x v="1444"/>
    <s v="Defects"/>
    <x v="1459"/>
    <x v="3040"/>
    <s v="B080"/>
    <x v="305"/>
    <s v="damaged / missing"/>
    <s v="corrosion."/>
    <x v="0"/>
    <x v="0"/>
    <m/>
    <m/>
    <m/>
    <m/>
    <n v="1"/>
    <x v="0"/>
    <m/>
    <m/>
  </r>
  <r>
    <x v="41"/>
    <x v="1444"/>
    <s v="Defects"/>
    <x v="1459"/>
    <x v="3041"/>
    <s v="B078"/>
    <x v="305"/>
    <s v="damaged / missing"/>
    <s v="not securely fitted."/>
    <x v="0"/>
    <x v="0"/>
    <m/>
    <m/>
    <m/>
    <m/>
    <n v="1"/>
    <x v="0"/>
    <m/>
    <m/>
  </r>
  <r>
    <x v="41"/>
    <x v="1444"/>
    <s v="Defects"/>
    <x v="1459"/>
    <x v="3042"/>
    <s v="B079"/>
    <x v="305"/>
    <s v="damaged / missing"/>
    <s v="vandalism."/>
    <x v="0"/>
    <x v="0"/>
    <m/>
    <m/>
    <m/>
    <m/>
    <n v="1"/>
    <x v="0"/>
    <m/>
    <m/>
  </r>
  <r>
    <x v="41"/>
    <x v="1444"/>
    <s v="Defects"/>
    <x v="1459"/>
    <x v="466"/>
    <s v="C000"/>
    <x v="2"/>
    <s v="cause (unknown / unlisted)"/>
    <s v="add note."/>
    <x v="0"/>
    <x v="0"/>
    <m/>
    <m/>
    <m/>
    <m/>
    <n v="168"/>
    <x v="0"/>
    <m/>
    <m/>
  </r>
  <r>
    <x v="41"/>
    <x v="1445"/>
    <s v="Defects"/>
    <x v="1460"/>
    <x v="2968"/>
    <s v="B088"/>
    <x v="280"/>
    <s v="broken / damaged"/>
    <s v="vandalism."/>
    <x v="0"/>
    <x v="0"/>
    <m/>
    <m/>
    <m/>
    <m/>
    <n v="2"/>
    <x v="0"/>
    <m/>
    <m/>
  </r>
  <r>
    <x v="41"/>
    <x v="1445"/>
    <s v="Defects"/>
    <x v="1460"/>
    <x v="2970"/>
    <s v="B083"/>
    <x v="288"/>
    <s v="damaged / missing"/>
    <s v="vandalism."/>
    <x v="0"/>
    <x v="0"/>
    <m/>
    <m/>
    <m/>
    <m/>
    <n v="2"/>
    <x v="0"/>
    <m/>
    <m/>
  </r>
  <r>
    <x v="41"/>
    <x v="1445"/>
    <s v="Defects"/>
    <x v="1460"/>
    <x v="2948"/>
    <s v="B087"/>
    <x v="289"/>
    <s v="damaged / missing"/>
    <s v="vandalism."/>
    <x v="0"/>
    <x v="0"/>
    <m/>
    <m/>
    <m/>
    <m/>
    <n v="3"/>
    <x v="0"/>
    <m/>
    <m/>
  </r>
  <r>
    <x v="41"/>
    <x v="1445"/>
    <s v="Defects"/>
    <x v="1460"/>
    <x v="3043"/>
    <s v="C577"/>
    <x v="306"/>
    <s v="damaged / missing"/>
    <s v="vandalism."/>
    <x v="0"/>
    <x v="0"/>
    <m/>
    <m/>
    <m/>
    <m/>
    <n v="1"/>
    <x v="0"/>
    <m/>
    <m/>
  </r>
  <r>
    <x v="41"/>
    <x v="1445"/>
    <s v="Defects"/>
    <x v="1460"/>
    <x v="466"/>
    <s v="C000"/>
    <x v="2"/>
    <s v="cause (unknown / unlisted)"/>
    <s v="add note."/>
    <x v="0"/>
    <x v="0"/>
    <m/>
    <m/>
    <m/>
    <m/>
    <n v="169"/>
    <x v="0"/>
    <m/>
    <m/>
  </r>
  <r>
    <x v="41"/>
    <x v="1446"/>
    <s v="Defects"/>
    <x v="1461"/>
    <x v="3044"/>
    <s v="C578"/>
    <x v="306"/>
    <s v="damaged / missing"/>
    <s v="corrosion."/>
    <x v="0"/>
    <x v="0"/>
    <m/>
    <m/>
    <m/>
    <m/>
    <n v="1"/>
    <x v="0"/>
    <m/>
    <m/>
  </r>
  <r>
    <x v="41"/>
    <x v="1446"/>
    <s v="Defects"/>
    <x v="1461"/>
    <x v="3045"/>
    <s v="C576"/>
    <x v="306"/>
    <s v="damaged / missing"/>
    <s v="not securely fitted."/>
    <x v="0"/>
    <x v="0"/>
    <m/>
    <m/>
    <m/>
    <m/>
    <n v="1"/>
    <x v="0"/>
    <m/>
    <m/>
  </r>
  <r>
    <x v="41"/>
    <x v="1446"/>
    <s v="Defects"/>
    <x v="1461"/>
    <x v="3043"/>
    <s v="C577"/>
    <x v="306"/>
    <s v="damaged / missing"/>
    <s v="vandalism."/>
    <x v="0"/>
    <x v="0"/>
    <m/>
    <m/>
    <m/>
    <m/>
    <n v="2"/>
    <x v="0"/>
    <m/>
    <m/>
  </r>
  <r>
    <x v="41"/>
    <x v="1446"/>
    <s v="Defects"/>
    <x v="1461"/>
    <x v="466"/>
    <s v="C000"/>
    <x v="2"/>
    <s v="cause (unknown / unlisted)"/>
    <s v="add note."/>
    <x v="0"/>
    <x v="0"/>
    <m/>
    <m/>
    <m/>
    <m/>
    <n v="170"/>
    <x v="0"/>
    <m/>
    <m/>
  </r>
  <r>
    <x v="23"/>
    <x v="1447"/>
    <s v="Defects"/>
    <x v="1462"/>
    <x v="2595"/>
    <m/>
    <x v="0"/>
    <m/>
    <m/>
    <x v="0"/>
    <x v="0"/>
    <m/>
    <m/>
    <m/>
    <m/>
    <n v="2"/>
    <x v="0"/>
    <m/>
    <m/>
  </r>
  <r>
    <x v="23"/>
    <x v="1448"/>
    <s v="Defects"/>
    <x v="1463"/>
    <x v="3046"/>
    <m/>
    <x v="0"/>
    <m/>
    <m/>
    <x v="0"/>
    <x v="0"/>
    <m/>
    <m/>
    <m/>
    <m/>
    <n v="1"/>
    <x v="0"/>
    <m/>
    <m/>
  </r>
  <r>
    <x v="23"/>
    <x v="1449"/>
    <s v="Defects"/>
    <x v="1464"/>
    <x v="2591"/>
    <m/>
    <x v="0"/>
    <m/>
    <m/>
    <x v="0"/>
    <x v="0"/>
    <m/>
    <m/>
    <m/>
    <m/>
    <n v="2"/>
    <x v="0"/>
    <m/>
    <m/>
  </r>
  <r>
    <x v="23"/>
    <x v="1450"/>
    <s v="Defects"/>
    <x v="1465"/>
    <x v="2452"/>
    <m/>
    <x v="0"/>
    <m/>
    <m/>
    <x v="0"/>
    <x v="0"/>
    <m/>
    <m/>
    <m/>
    <m/>
    <n v="2"/>
    <x v="0"/>
    <m/>
    <m/>
  </r>
  <r>
    <x v="23"/>
    <x v="1451"/>
    <s v="Defects"/>
    <x v="1466"/>
    <x v="2582"/>
    <m/>
    <x v="0"/>
    <m/>
    <m/>
    <x v="0"/>
    <x v="0"/>
    <m/>
    <m/>
    <m/>
    <m/>
    <n v="4"/>
    <x v="0"/>
    <m/>
    <m/>
  </r>
  <r>
    <x v="23"/>
    <x v="1452"/>
    <s v="Defects"/>
    <x v="1467"/>
    <x v="3047"/>
    <m/>
    <x v="0"/>
    <m/>
    <m/>
    <x v="0"/>
    <x v="0"/>
    <m/>
    <m/>
    <m/>
    <m/>
    <n v="1"/>
    <x v="0"/>
    <m/>
    <m/>
  </r>
  <r>
    <x v="23"/>
    <x v="1453"/>
    <s v="Defects"/>
    <x v="1468"/>
    <x v="2595"/>
    <m/>
    <x v="0"/>
    <m/>
    <m/>
    <x v="0"/>
    <x v="0"/>
    <m/>
    <m/>
    <m/>
    <m/>
    <n v="3"/>
    <x v="0"/>
    <m/>
    <m/>
  </r>
  <r>
    <x v="23"/>
    <x v="1454"/>
    <s v="Defects"/>
    <x v="1469"/>
    <x v="2391"/>
    <m/>
    <x v="0"/>
    <m/>
    <m/>
    <x v="0"/>
    <x v="0"/>
    <m/>
    <m/>
    <m/>
    <m/>
    <n v="2"/>
    <x v="0"/>
    <m/>
    <m/>
  </r>
  <r>
    <x v="23"/>
    <x v="1455"/>
    <s v="Defects"/>
    <x v="1470"/>
    <x v="2582"/>
    <m/>
    <x v="0"/>
    <m/>
    <m/>
    <x v="0"/>
    <x v="0"/>
    <m/>
    <m/>
    <m/>
    <m/>
    <n v="5"/>
    <x v="0"/>
    <m/>
    <m/>
  </r>
  <r>
    <x v="23"/>
    <x v="1456"/>
    <s v="Defects"/>
    <x v="1471"/>
    <x v="2453"/>
    <m/>
    <x v="0"/>
    <m/>
    <m/>
    <x v="0"/>
    <x v="0"/>
    <m/>
    <m/>
    <m/>
    <m/>
    <n v="2"/>
    <x v="0"/>
    <m/>
    <m/>
  </r>
  <r>
    <x v="23"/>
    <x v="1457"/>
    <s v="Defects"/>
    <x v="1472"/>
    <x v="3047"/>
    <m/>
    <x v="0"/>
    <m/>
    <m/>
    <x v="0"/>
    <x v="0"/>
    <m/>
    <m/>
    <m/>
    <m/>
    <n v="2"/>
    <x v="0"/>
    <m/>
    <m/>
  </r>
  <r>
    <x v="23"/>
    <x v="1458"/>
    <s v="Defects"/>
    <x v="1473"/>
    <x v="2596"/>
    <m/>
    <x v="0"/>
    <m/>
    <m/>
    <x v="0"/>
    <x v="0"/>
    <m/>
    <m/>
    <m/>
    <m/>
    <n v="2"/>
    <x v="0"/>
    <m/>
    <m/>
  </r>
  <r>
    <x v="23"/>
    <x v="1459"/>
    <s v="Defects"/>
    <x v="1474"/>
    <x v="2597"/>
    <m/>
    <x v="0"/>
    <m/>
    <m/>
    <x v="0"/>
    <x v="0"/>
    <m/>
    <m/>
    <m/>
    <m/>
    <n v="2"/>
    <x v="0"/>
    <m/>
    <m/>
  </r>
  <r>
    <x v="23"/>
    <x v="1460"/>
    <s v="Defects"/>
    <x v="1475"/>
    <x v="2598"/>
    <m/>
    <x v="0"/>
    <m/>
    <m/>
    <x v="0"/>
    <x v="0"/>
    <m/>
    <m/>
    <m/>
    <m/>
    <n v="2"/>
    <x v="0"/>
    <m/>
    <m/>
  </r>
  <r>
    <x v="23"/>
    <x v="1461"/>
    <s v="Defects"/>
    <x v="1476"/>
    <x v="2598"/>
    <m/>
    <x v="0"/>
    <m/>
    <m/>
    <x v="0"/>
    <x v="0"/>
    <m/>
    <m/>
    <m/>
    <m/>
    <n v="3"/>
    <x v="0"/>
    <m/>
    <m/>
  </r>
  <r>
    <x v="23"/>
    <x v="1462"/>
    <s v="Defects"/>
    <x v="1477"/>
    <x v="2391"/>
    <m/>
    <x v="0"/>
    <m/>
    <m/>
    <x v="0"/>
    <x v="0"/>
    <m/>
    <m/>
    <m/>
    <m/>
    <n v="3"/>
    <x v="0"/>
    <m/>
    <m/>
  </r>
  <r>
    <x v="23"/>
    <x v="1463"/>
    <s v="Defects"/>
    <x v="1478"/>
    <x v="2453"/>
    <m/>
    <x v="0"/>
    <m/>
    <m/>
    <x v="0"/>
    <x v="0"/>
    <m/>
    <m/>
    <m/>
    <m/>
    <n v="3"/>
    <x v="0"/>
    <m/>
    <m/>
  </r>
  <r>
    <x v="23"/>
    <x v="1464"/>
    <s v="Defects"/>
    <x v="1479"/>
    <x v="2453"/>
    <m/>
    <x v="0"/>
    <m/>
    <m/>
    <x v="0"/>
    <x v="0"/>
    <m/>
    <m/>
    <m/>
    <m/>
    <n v="4"/>
    <x v="0"/>
    <m/>
    <m/>
  </r>
  <r>
    <x v="23"/>
    <x v="1465"/>
    <s v="Defects"/>
    <x v="1480"/>
    <x v="3047"/>
    <m/>
    <x v="0"/>
    <m/>
    <m/>
    <x v="0"/>
    <x v="0"/>
    <m/>
    <m/>
    <m/>
    <m/>
    <n v="3"/>
    <x v="0"/>
    <m/>
    <m/>
  </r>
  <r>
    <x v="23"/>
    <x v="1465"/>
    <s v="Defects"/>
    <x v="1480"/>
    <x v="3048"/>
    <m/>
    <x v="0"/>
    <m/>
    <m/>
    <x v="0"/>
    <x v="0"/>
    <m/>
    <m/>
    <m/>
    <m/>
    <n v="1"/>
    <x v="0"/>
    <m/>
    <m/>
  </r>
  <r>
    <x v="52"/>
    <x v="1466"/>
    <s v="Defects"/>
    <x v="1481"/>
    <x v="3049"/>
    <s v="B402"/>
    <x v="307"/>
    <s v="damaged / leaking"/>
    <s v="corrosion / deterioration."/>
    <x v="0"/>
    <x v="0"/>
    <m/>
    <m/>
    <m/>
    <m/>
    <n v="1"/>
    <x v="0"/>
    <m/>
    <m/>
  </r>
  <r>
    <x v="52"/>
    <x v="1466"/>
    <s v="Defects"/>
    <x v="1481"/>
    <x v="3050"/>
    <s v="B401"/>
    <x v="307"/>
    <s v="damaged / leaking"/>
    <s v="third party impact."/>
    <x v="0"/>
    <x v="0"/>
    <m/>
    <m/>
    <m/>
    <m/>
    <n v="1"/>
    <x v="0"/>
    <m/>
    <m/>
  </r>
  <r>
    <x v="52"/>
    <x v="1466"/>
    <s v="Defects"/>
    <x v="1481"/>
    <x v="3051"/>
    <s v="B405"/>
    <x v="307"/>
    <s v="fills with water"/>
    <s v="bilge pump defective."/>
    <x v="0"/>
    <x v="0"/>
    <m/>
    <m/>
    <m/>
    <m/>
    <n v="1"/>
    <x v="0"/>
    <m/>
    <m/>
  </r>
  <r>
    <x v="52"/>
    <x v="1466"/>
    <s v="Defects"/>
    <x v="1481"/>
    <x v="3052"/>
    <s v="B406"/>
    <x v="307"/>
    <s v="fills with water"/>
    <s v="blocked drain."/>
    <x v="0"/>
    <x v="0"/>
    <m/>
    <m/>
    <m/>
    <m/>
    <n v="1"/>
    <x v="0"/>
    <m/>
    <m/>
  </r>
  <r>
    <x v="52"/>
    <x v="1466"/>
    <s v="Defects"/>
    <x v="1481"/>
    <x v="3053"/>
    <s v="B407"/>
    <x v="307"/>
    <s v="fills with water"/>
    <s v="cable penetration not sealed."/>
    <x v="0"/>
    <x v="0"/>
    <m/>
    <m/>
    <m/>
    <m/>
    <n v="1"/>
    <x v="0"/>
    <m/>
    <m/>
  </r>
  <r>
    <x v="52"/>
    <x v="1466"/>
    <s v="Defects"/>
    <x v="1481"/>
    <x v="3054"/>
    <s v="B403"/>
    <x v="307"/>
    <s v="fills with water"/>
    <s v="inadequate IP rating."/>
    <x v="0"/>
    <x v="0"/>
    <m/>
    <m/>
    <m/>
    <m/>
    <n v="1"/>
    <x v="0"/>
    <m/>
    <m/>
  </r>
  <r>
    <x v="52"/>
    <x v="1466"/>
    <s v="Defects"/>
    <x v="1481"/>
    <x v="3055"/>
    <s v="B404"/>
    <x v="307"/>
    <s v="fills with water"/>
    <s v="localised flooding."/>
    <x v="0"/>
    <x v="0"/>
    <m/>
    <m/>
    <m/>
    <m/>
    <n v="1"/>
    <x v="0"/>
    <m/>
    <m/>
  </r>
  <r>
    <x v="52"/>
    <x v="1466"/>
    <s v="Defects"/>
    <x v="1481"/>
    <x v="3056"/>
    <s v="B294"/>
    <x v="308"/>
    <s v="inoperable"/>
    <s v="component failure."/>
    <x v="0"/>
    <x v="0"/>
    <m/>
    <m/>
    <m/>
    <m/>
    <n v="1"/>
    <x v="0"/>
    <m/>
    <m/>
  </r>
  <r>
    <x v="52"/>
    <x v="1466"/>
    <s v="Defects"/>
    <x v="1481"/>
    <x v="3057"/>
    <s v="C358"/>
    <x v="309"/>
    <s v="broken / damaged"/>
    <s v="corrosion."/>
    <x v="0"/>
    <x v="0"/>
    <m/>
    <m/>
    <m/>
    <m/>
    <n v="1"/>
    <x v="0"/>
    <m/>
    <m/>
  </r>
  <r>
    <x v="52"/>
    <x v="1466"/>
    <s v="Defects"/>
    <x v="1481"/>
    <x v="3058"/>
    <s v="C354"/>
    <x v="309"/>
    <s v="broken / damaged"/>
    <s v="insulation degradation."/>
    <x v="0"/>
    <x v="0"/>
    <m/>
    <m/>
    <m/>
    <m/>
    <n v="1"/>
    <x v="0"/>
    <m/>
    <m/>
  </r>
  <r>
    <x v="52"/>
    <x v="1466"/>
    <s v="Defects"/>
    <x v="1481"/>
    <x v="3059"/>
    <s v="C355"/>
    <x v="309"/>
    <s v="broken / damaged"/>
    <s v="loose connection."/>
    <x v="0"/>
    <x v="0"/>
    <m/>
    <m/>
    <m/>
    <m/>
    <n v="1"/>
    <x v="0"/>
    <m/>
    <m/>
  </r>
  <r>
    <x v="52"/>
    <x v="1466"/>
    <s v="Defects"/>
    <x v="1481"/>
    <x v="3060"/>
    <s v="C356"/>
    <x v="309"/>
    <s v="broken / damaged"/>
    <s v="overheated."/>
    <x v="0"/>
    <x v="0"/>
    <m/>
    <m/>
    <m/>
    <m/>
    <n v="1"/>
    <x v="0"/>
    <m/>
    <m/>
  </r>
  <r>
    <x v="52"/>
    <x v="1466"/>
    <s v="Defects"/>
    <x v="1481"/>
    <x v="3061"/>
    <s v="C357"/>
    <x v="309"/>
    <s v="broken / damaged"/>
    <s v="wildlife."/>
    <x v="0"/>
    <x v="0"/>
    <m/>
    <m/>
    <m/>
    <m/>
    <n v="1"/>
    <x v="0"/>
    <m/>
    <m/>
  </r>
  <r>
    <x v="52"/>
    <x v="1466"/>
    <s v="Defects"/>
    <x v="1481"/>
    <x v="3062"/>
    <s v="C359"/>
    <x v="309"/>
    <s v="inadequate clearances"/>
    <s v="cables too long."/>
    <x v="0"/>
    <x v="0"/>
    <m/>
    <m/>
    <m/>
    <m/>
    <n v="1"/>
    <x v="0"/>
    <m/>
    <m/>
  </r>
  <r>
    <x v="52"/>
    <x v="1466"/>
    <s v="Defects"/>
    <x v="1481"/>
    <x v="3063"/>
    <s v="C360"/>
    <x v="309"/>
    <s v="inadequate clearances"/>
    <s v="insufficient insulators."/>
    <x v="0"/>
    <x v="0"/>
    <m/>
    <m/>
    <m/>
    <m/>
    <n v="1"/>
    <x v="0"/>
    <m/>
    <m/>
  </r>
  <r>
    <x v="52"/>
    <x v="1466"/>
    <s v="Defects"/>
    <x v="1481"/>
    <x v="3064"/>
    <s v="C365"/>
    <x v="310"/>
    <s v="broken / damaged"/>
    <s v="corrosion."/>
    <x v="0"/>
    <x v="0"/>
    <m/>
    <m/>
    <m/>
    <m/>
    <n v="1"/>
    <x v="0"/>
    <m/>
    <m/>
  </r>
  <r>
    <x v="52"/>
    <x v="1466"/>
    <s v="Defects"/>
    <x v="1481"/>
    <x v="3065"/>
    <s v="C361"/>
    <x v="310"/>
    <s v="broken / damaged"/>
    <s v="insulation degradation."/>
    <x v="0"/>
    <x v="0"/>
    <m/>
    <m/>
    <m/>
    <m/>
    <n v="1"/>
    <x v="0"/>
    <m/>
    <m/>
  </r>
  <r>
    <x v="52"/>
    <x v="1466"/>
    <s v="Defects"/>
    <x v="1481"/>
    <x v="3066"/>
    <s v="C362"/>
    <x v="310"/>
    <s v="broken / damaged"/>
    <s v="loose connection."/>
    <x v="0"/>
    <x v="0"/>
    <m/>
    <m/>
    <m/>
    <m/>
    <n v="1"/>
    <x v="0"/>
    <m/>
    <m/>
  </r>
  <r>
    <x v="52"/>
    <x v="1466"/>
    <s v="Defects"/>
    <x v="1481"/>
    <x v="3067"/>
    <s v="C363"/>
    <x v="310"/>
    <s v="broken / damaged"/>
    <s v="overheated."/>
    <x v="0"/>
    <x v="0"/>
    <m/>
    <m/>
    <m/>
    <m/>
    <n v="1"/>
    <x v="0"/>
    <m/>
    <m/>
  </r>
  <r>
    <x v="52"/>
    <x v="1466"/>
    <s v="Defects"/>
    <x v="1481"/>
    <x v="3068"/>
    <s v="C364"/>
    <x v="310"/>
    <s v="broken / damaged"/>
    <s v="wildlife."/>
    <x v="0"/>
    <x v="0"/>
    <m/>
    <m/>
    <m/>
    <m/>
    <n v="1"/>
    <x v="0"/>
    <m/>
    <m/>
  </r>
  <r>
    <x v="52"/>
    <x v="1466"/>
    <s v="Defects"/>
    <x v="1481"/>
    <x v="3069"/>
    <s v="B400"/>
    <x v="311"/>
    <s v="damaged / missing"/>
    <s v="third party impact."/>
    <x v="0"/>
    <x v="0"/>
    <m/>
    <m/>
    <m/>
    <m/>
    <n v="1"/>
    <x v="0"/>
    <m/>
    <m/>
  </r>
  <r>
    <x v="52"/>
    <x v="1466"/>
    <s v="Defects"/>
    <x v="1481"/>
    <x v="3070"/>
    <s v="B416"/>
    <x v="312"/>
    <s v="broken / damaged"/>
    <s v="third party impact."/>
    <x v="0"/>
    <x v="0"/>
    <m/>
    <m/>
    <m/>
    <m/>
    <n v="1"/>
    <x v="0"/>
    <m/>
    <m/>
  </r>
  <r>
    <x v="52"/>
    <x v="1466"/>
    <s v="Defects"/>
    <x v="1481"/>
    <x v="3071"/>
    <s v="B418"/>
    <x v="312"/>
    <s v="broken / damaged"/>
    <s v="vandalism."/>
    <x v="0"/>
    <x v="0"/>
    <m/>
    <m/>
    <m/>
    <m/>
    <n v="1"/>
    <x v="0"/>
    <m/>
    <m/>
  </r>
  <r>
    <x v="52"/>
    <x v="1466"/>
    <s v="Defects"/>
    <x v="1481"/>
    <x v="3072"/>
    <s v="B422"/>
    <x v="312"/>
    <s v="degraded appearance"/>
    <s v="graffiti."/>
    <x v="0"/>
    <x v="0"/>
    <m/>
    <m/>
    <m/>
    <m/>
    <n v="1"/>
    <x v="0"/>
    <m/>
    <m/>
  </r>
  <r>
    <x v="52"/>
    <x v="1466"/>
    <s v="Defects"/>
    <x v="1481"/>
    <x v="3073"/>
    <s v="B421"/>
    <x v="312"/>
    <s v="degraded appearance"/>
    <s v="paint deterioration."/>
    <x v="0"/>
    <x v="0"/>
    <m/>
    <m/>
    <m/>
    <m/>
    <n v="1"/>
    <x v="0"/>
    <m/>
    <m/>
  </r>
  <r>
    <x v="52"/>
    <x v="1466"/>
    <s v="Defects"/>
    <x v="1481"/>
    <x v="3074"/>
    <s v="B423"/>
    <x v="312"/>
    <s v="hold down bolts loose"/>
    <s v="plinth damaged."/>
    <x v="0"/>
    <x v="0"/>
    <m/>
    <m/>
    <m/>
    <m/>
    <n v="1"/>
    <x v="0"/>
    <m/>
    <m/>
  </r>
  <r>
    <x v="52"/>
    <x v="1466"/>
    <s v="Defects"/>
    <x v="1481"/>
    <x v="3075"/>
    <s v="B409"/>
    <x v="313"/>
    <s v="broken / damaged"/>
    <s v="corrosion of panels/frame."/>
    <x v="0"/>
    <x v="0"/>
    <m/>
    <m/>
    <m/>
    <m/>
    <n v="1"/>
    <x v="0"/>
    <m/>
    <m/>
  </r>
  <r>
    <x v="52"/>
    <x v="1466"/>
    <s v="Defects"/>
    <x v="1481"/>
    <x v="3076"/>
    <s v="B410"/>
    <x v="313"/>
    <s v="broken / damaged"/>
    <s v="corrosion of rivets."/>
    <x v="0"/>
    <x v="0"/>
    <m/>
    <m/>
    <m/>
    <m/>
    <n v="1"/>
    <x v="0"/>
    <m/>
    <m/>
  </r>
  <r>
    <x v="52"/>
    <x v="1466"/>
    <s v="Defects"/>
    <x v="1481"/>
    <x v="3077"/>
    <s v="B408"/>
    <x v="313"/>
    <s v="broken / damaged"/>
    <s v="third party impact."/>
    <x v="0"/>
    <x v="0"/>
    <m/>
    <m/>
    <m/>
    <m/>
    <n v="1"/>
    <x v="0"/>
    <m/>
    <m/>
  </r>
  <r>
    <x v="52"/>
    <x v="1466"/>
    <s v="Defects"/>
    <x v="1481"/>
    <x v="3078"/>
    <s v="B413"/>
    <x v="314"/>
    <s v="degraded appearance"/>
    <s v="graffiti."/>
    <x v="0"/>
    <x v="0"/>
    <m/>
    <m/>
    <m/>
    <m/>
    <n v="1"/>
    <x v="0"/>
    <m/>
    <m/>
  </r>
  <r>
    <x v="52"/>
    <x v="1466"/>
    <s v="Defects"/>
    <x v="1481"/>
    <x v="3079"/>
    <s v="B412"/>
    <x v="313"/>
    <s v="misaligned"/>
    <s v="ground movement."/>
    <x v="0"/>
    <x v="0"/>
    <m/>
    <m/>
    <m/>
    <m/>
    <n v="1"/>
    <x v="0"/>
    <m/>
    <m/>
  </r>
  <r>
    <x v="52"/>
    <x v="1466"/>
    <s v="Defects"/>
    <x v="1481"/>
    <x v="3080"/>
    <s v="B411"/>
    <x v="313"/>
    <s v="misaligned"/>
    <s v="obstruction / maloperation."/>
    <x v="0"/>
    <x v="0"/>
    <m/>
    <m/>
    <m/>
    <m/>
    <n v="1"/>
    <x v="0"/>
    <m/>
    <m/>
  </r>
  <r>
    <x v="52"/>
    <x v="1466"/>
    <s v="Defects"/>
    <x v="1481"/>
    <x v="3081"/>
    <s v="B414"/>
    <x v="315"/>
    <s v="inoperable"/>
    <s v="battery deterioration."/>
    <x v="0"/>
    <x v="0"/>
    <m/>
    <m/>
    <m/>
    <m/>
    <n v="1"/>
    <x v="0"/>
    <m/>
    <m/>
  </r>
  <r>
    <x v="52"/>
    <x v="1466"/>
    <s v="Defects"/>
    <x v="1481"/>
    <x v="3082"/>
    <s v="B415"/>
    <x v="315"/>
    <s v="inoperable"/>
    <s v="component failure."/>
    <x v="0"/>
    <x v="0"/>
    <m/>
    <m/>
    <m/>
    <m/>
    <n v="1"/>
    <x v="0"/>
    <m/>
    <m/>
  </r>
  <r>
    <x v="52"/>
    <x v="1466"/>
    <s v="Defects"/>
    <x v="1481"/>
    <x v="3083"/>
    <s v="B323"/>
    <x v="316"/>
    <s v="inoperable"/>
    <s v="control failure."/>
    <x v="0"/>
    <x v="0"/>
    <m/>
    <m/>
    <m/>
    <m/>
    <n v="1"/>
    <x v="0"/>
    <m/>
    <m/>
  </r>
  <r>
    <x v="52"/>
    <x v="1466"/>
    <s v="Defects"/>
    <x v="1481"/>
    <x v="3084"/>
    <s v="B321"/>
    <x v="316"/>
    <s v="inoperable"/>
    <s v="motor / fan bearing."/>
    <x v="0"/>
    <x v="0"/>
    <m/>
    <m/>
    <m/>
    <m/>
    <n v="1"/>
    <x v="0"/>
    <m/>
    <m/>
  </r>
  <r>
    <x v="52"/>
    <x v="1466"/>
    <s v="Defects"/>
    <x v="1481"/>
    <x v="3085"/>
    <s v="B322"/>
    <x v="316"/>
    <s v="inoperable"/>
    <s v="thermal switch failure."/>
    <x v="0"/>
    <x v="0"/>
    <m/>
    <m/>
    <m/>
    <m/>
    <n v="1"/>
    <x v="0"/>
    <m/>
    <m/>
  </r>
  <r>
    <x v="52"/>
    <x v="1466"/>
    <s v="Defects"/>
    <x v="1481"/>
    <x v="3086"/>
    <s v="B397"/>
    <x v="314"/>
    <s v="flooded"/>
    <s v="blocked drain."/>
    <x v="0"/>
    <x v="0"/>
    <m/>
    <m/>
    <m/>
    <m/>
    <n v="1"/>
    <x v="0"/>
    <m/>
    <m/>
  </r>
  <r>
    <x v="52"/>
    <x v="1466"/>
    <s v="Defects"/>
    <x v="1481"/>
    <x v="3087"/>
    <s v="B424"/>
    <x v="317"/>
    <s v="inoperable"/>
    <s v="component failure."/>
    <x v="0"/>
    <x v="0"/>
    <m/>
    <m/>
    <m/>
    <m/>
    <n v="1"/>
    <x v="0"/>
    <m/>
    <m/>
  </r>
  <r>
    <x v="52"/>
    <x v="1466"/>
    <s v="Defects"/>
    <x v="1481"/>
    <x v="3088"/>
    <s v="B425"/>
    <x v="318"/>
    <s v="broken / damaged"/>
    <s v="corrosion / deterioration."/>
    <x v="0"/>
    <x v="0"/>
    <m/>
    <m/>
    <m/>
    <m/>
    <n v="1"/>
    <x v="0"/>
    <m/>
    <m/>
  </r>
  <r>
    <x v="52"/>
    <x v="1466"/>
    <s v="Defects"/>
    <x v="1481"/>
    <x v="3089"/>
    <s v="B428"/>
    <x v="318"/>
    <s v="fills with water"/>
    <s v="altered ground level."/>
    <x v="0"/>
    <x v="0"/>
    <m/>
    <m/>
    <m/>
    <m/>
    <n v="1"/>
    <x v="0"/>
    <m/>
    <m/>
  </r>
  <r>
    <x v="52"/>
    <x v="1466"/>
    <s v="Defects"/>
    <x v="1481"/>
    <x v="3090"/>
    <s v="B429"/>
    <x v="318"/>
    <s v="fills with water"/>
    <s v="cable penetration not sealed."/>
    <x v="0"/>
    <x v="0"/>
    <m/>
    <m/>
    <m/>
    <m/>
    <n v="1"/>
    <x v="0"/>
    <m/>
    <m/>
  </r>
  <r>
    <x v="52"/>
    <x v="1466"/>
    <s v="Defects"/>
    <x v="1481"/>
    <x v="3091"/>
    <s v="B427"/>
    <x v="318"/>
    <s v="fills with water"/>
    <s v="localised flooding."/>
    <x v="0"/>
    <x v="0"/>
    <m/>
    <m/>
    <m/>
    <m/>
    <n v="1"/>
    <x v="0"/>
    <m/>
    <m/>
  </r>
  <r>
    <x v="52"/>
    <x v="1466"/>
    <s v="Defects"/>
    <x v="1481"/>
    <x v="3092"/>
    <s v="B426"/>
    <x v="318"/>
    <s v="subsided"/>
    <s v="altered ground level."/>
    <x v="0"/>
    <x v="0"/>
    <m/>
    <m/>
    <m/>
    <m/>
    <n v="1"/>
    <x v="0"/>
    <m/>
    <m/>
  </r>
  <r>
    <x v="52"/>
    <x v="1466"/>
    <s v="Defects"/>
    <x v="1481"/>
    <x v="3093"/>
    <s v="B307"/>
    <x v="319"/>
    <s v="broken / damaged"/>
    <s v="deterioration."/>
    <x v="0"/>
    <x v="0"/>
    <m/>
    <m/>
    <m/>
    <m/>
    <n v="1"/>
    <x v="0"/>
    <m/>
    <m/>
  </r>
  <r>
    <x v="52"/>
    <x v="1466"/>
    <s v="Defects"/>
    <x v="1481"/>
    <x v="3094"/>
    <s v="B430"/>
    <x v="320"/>
    <s v="broken / damaged"/>
    <s v="deterioration."/>
    <x v="0"/>
    <x v="0"/>
    <m/>
    <m/>
    <m/>
    <m/>
    <n v="1"/>
    <x v="0"/>
    <m/>
    <m/>
  </r>
  <r>
    <x v="52"/>
    <x v="1466"/>
    <s v="Defects"/>
    <x v="1481"/>
    <x v="3095"/>
    <s v="B431"/>
    <x v="320"/>
    <s v="missing"/>
    <s v="not reinstated / not installed."/>
    <x v="0"/>
    <x v="0"/>
    <m/>
    <m/>
    <m/>
    <m/>
    <n v="1"/>
    <x v="0"/>
    <m/>
    <m/>
  </r>
  <r>
    <x v="52"/>
    <x v="1466"/>
    <s v="Defects"/>
    <x v="1481"/>
    <x v="3096"/>
    <s v="B283"/>
    <x v="321"/>
    <s v="broken / damaged"/>
    <s v="corrosion."/>
    <x v="0"/>
    <x v="0"/>
    <m/>
    <m/>
    <m/>
    <m/>
    <n v="1"/>
    <x v="0"/>
    <m/>
    <m/>
  </r>
  <r>
    <x v="52"/>
    <x v="1466"/>
    <s v="Defects"/>
    <x v="1481"/>
    <x v="3097"/>
    <s v="B280"/>
    <x v="321"/>
    <s v="broken / damaged"/>
    <s v="fusible link broken"/>
    <x v="0"/>
    <x v="0"/>
    <m/>
    <m/>
    <m/>
    <m/>
    <n v="1"/>
    <x v="0"/>
    <m/>
    <m/>
  </r>
  <r>
    <x v="52"/>
    <x v="1466"/>
    <s v="Defects"/>
    <x v="1481"/>
    <x v="3098"/>
    <s v="B281"/>
    <x v="321"/>
    <s v="broken / damaged"/>
    <s v="obstructed / dirty."/>
    <x v="0"/>
    <x v="0"/>
    <m/>
    <m/>
    <m/>
    <m/>
    <n v="1"/>
    <x v="0"/>
    <m/>
    <m/>
  </r>
  <r>
    <x v="52"/>
    <x v="1466"/>
    <s v="Defects"/>
    <x v="1481"/>
    <x v="3099"/>
    <s v="B282"/>
    <x v="321"/>
    <s v="broken / damaged"/>
    <s v="vandalism."/>
    <x v="0"/>
    <x v="0"/>
    <m/>
    <m/>
    <m/>
    <m/>
    <n v="1"/>
    <x v="0"/>
    <m/>
    <m/>
  </r>
  <r>
    <x v="52"/>
    <x v="1466"/>
    <s v="Defects"/>
    <x v="1481"/>
    <x v="3100"/>
    <s v="B284"/>
    <x v="321"/>
    <s v="inoperable"/>
    <s v="obstructed / dirty."/>
    <x v="0"/>
    <x v="0"/>
    <m/>
    <m/>
    <m/>
    <m/>
    <n v="1"/>
    <x v="0"/>
    <m/>
    <m/>
  </r>
  <r>
    <x v="52"/>
    <x v="1466"/>
    <s v="Defects"/>
    <x v="1481"/>
    <x v="3101"/>
    <s v="B390"/>
    <x v="314"/>
    <s v="vermin infestation"/>
    <s v="vermin barriers damaged or not installed."/>
    <x v="0"/>
    <x v="0"/>
    <m/>
    <m/>
    <m/>
    <m/>
    <n v="1"/>
    <x v="0"/>
    <m/>
    <m/>
  </r>
  <r>
    <x v="52"/>
    <x v="1466"/>
    <s v="Defects"/>
    <x v="1481"/>
    <x v="3102"/>
    <s v="B308"/>
    <x v="322"/>
    <s v="broken / damaged"/>
    <s v="third party impact."/>
    <x v="0"/>
    <x v="0"/>
    <m/>
    <m/>
    <m/>
    <m/>
    <n v="1"/>
    <x v="0"/>
    <m/>
    <m/>
  </r>
  <r>
    <x v="52"/>
    <x v="1466"/>
    <s v="Defects"/>
    <x v="1481"/>
    <x v="3103"/>
    <s v="B309"/>
    <x v="322"/>
    <s v="broken / damaged"/>
    <s v="vandalism."/>
    <x v="0"/>
    <x v="0"/>
    <m/>
    <m/>
    <m/>
    <m/>
    <n v="1"/>
    <x v="0"/>
    <m/>
    <m/>
  </r>
  <r>
    <x v="52"/>
    <x v="1466"/>
    <s v="Defects"/>
    <x v="1481"/>
    <x v="466"/>
    <s v="C000"/>
    <x v="2"/>
    <s v="cause (unknown / unlisted)"/>
    <s v="add note."/>
    <x v="0"/>
    <x v="0"/>
    <m/>
    <m/>
    <m/>
    <m/>
    <n v="171"/>
    <x v="0"/>
    <m/>
    <m/>
  </r>
  <r>
    <x v="52"/>
    <x v="1467"/>
    <s v="Defects"/>
    <x v="1482"/>
    <x v="3049"/>
    <s v="B402"/>
    <x v="307"/>
    <s v="damaged / leaking"/>
    <s v="corrosion / deterioration."/>
    <x v="0"/>
    <x v="0"/>
    <m/>
    <m/>
    <m/>
    <m/>
    <n v="2"/>
    <x v="0"/>
    <m/>
    <m/>
  </r>
  <r>
    <x v="52"/>
    <x v="1467"/>
    <s v="Defects"/>
    <x v="1482"/>
    <x v="3104"/>
    <s v="B417"/>
    <x v="312"/>
    <s v="broken / damaged"/>
    <s v="corrosion / deterioration."/>
    <x v="0"/>
    <x v="0"/>
    <m/>
    <m/>
    <m/>
    <m/>
    <n v="1"/>
    <x v="0"/>
    <m/>
    <m/>
  </r>
  <r>
    <x v="52"/>
    <x v="1467"/>
    <s v="Defects"/>
    <x v="1482"/>
    <x v="3105"/>
    <s v="B420"/>
    <x v="312"/>
    <s v="broken / damaged"/>
    <s v="fire damage (asset related)."/>
    <x v="0"/>
    <x v="0"/>
    <m/>
    <m/>
    <m/>
    <m/>
    <n v="1"/>
    <x v="0"/>
    <m/>
    <m/>
  </r>
  <r>
    <x v="52"/>
    <x v="1467"/>
    <s v="Defects"/>
    <x v="1482"/>
    <x v="3106"/>
    <s v="B419"/>
    <x v="312"/>
    <s v="broken / damaged"/>
    <s v="vehicle impact."/>
    <x v="0"/>
    <x v="0"/>
    <m/>
    <m/>
    <m/>
    <m/>
    <n v="1"/>
    <x v="0"/>
    <m/>
    <m/>
  </r>
  <r>
    <x v="52"/>
    <x v="1467"/>
    <s v="Defects"/>
    <x v="1482"/>
    <x v="3107"/>
    <s v="B396"/>
    <x v="314"/>
    <s v="refurbishment reqd"/>
    <s v="asset condition."/>
    <x v="0"/>
    <x v="0"/>
    <m/>
    <m/>
    <m/>
    <m/>
    <n v="1"/>
    <x v="0"/>
    <m/>
    <m/>
  </r>
  <r>
    <x v="52"/>
    <x v="1467"/>
    <s v="Defects"/>
    <x v="1482"/>
    <x v="3093"/>
    <s v="B307"/>
    <x v="319"/>
    <s v="broken / damaged"/>
    <s v="deterioration."/>
    <x v="0"/>
    <x v="0"/>
    <m/>
    <m/>
    <m/>
    <m/>
    <n v="2"/>
    <x v="0"/>
    <m/>
    <m/>
  </r>
  <r>
    <x v="52"/>
    <x v="1467"/>
    <s v="Defects"/>
    <x v="1482"/>
    <x v="466"/>
    <s v="C000"/>
    <x v="2"/>
    <s v="cause (unknown / unlisted)"/>
    <s v="add note."/>
    <x v="0"/>
    <x v="0"/>
    <m/>
    <m/>
    <m/>
    <m/>
    <n v="172"/>
    <x v="0"/>
    <m/>
    <m/>
  </r>
  <r>
    <x v="53"/>
    <x v="1468"/>
    <s v="Defects"/>
    <x v="1483"/>
    <x v="3108"/>
    <s v="B388"/>
    <x v="314"/>
    <s v="insufficient clearance"/>
    <s v="unauthorised construction."/>
    <x v="0"/>
    <x v="0"/>
    <m/>
    <m/>
    <m/>
    <m/>
    <n v="1"/>
    <x v="0"/>
    <m/>
    <m/>
  </r>
  <r>
    <x v="53"/>
    <x v="1468"/>
    <s v="Defects"/>
    <x v="1483"/>
    <x v="466"/>
    <s v="C000"/>
    <x v="2"/>
    <s v="cause (unknown / unlisted)"/>
    <s v="add note."/>
    <x v="0"/>
    <x v="0"/>
    <m/>
    <m/>
    <m/>
    <m/>
    <n v="173"/>
    <x v="0"/>
    <m/>
    <m/>
  </r>
  <r>
    <x v="53"/>
    <x v="1469"/>
    <s v="Defects"/>
    <x v="1484"/>
    <x v="3049"/>
    <s v="B402"/>
    <x v="307"/>
    <s v="damaged / leaking"/>
    <s v="corrosion / deterioration."/>
    <x v="0"/>
    <x v="0"/>
    <m/>
    <m/>
    <m/>
    <m/>
    <n v="3"/>
    <x v="0"/>
    <m/>
    <m/>
  </r>
  <r>
    <x v="53"/>
    <x v="1469"/>
    <s v="Defects"/>
    <x v="1484"/>
    <x v="3050"/>
    <s v="B401"/>
    <x v="307"/>
    <s v="damaged / leaking"/>
    <s v="third party impact."/>
    <x v="0"/>
    <x v="0"/>
    <m/>
    <m/>
    <m/>
    <m/>
    <n v="2"/>
    <x v="0"/>
    <m/>
    <m/>
  </r>
  <r>
    <x v="53"/>
    <x v="1469"/>
    <s v="Defects"/>
    <x v="1484"/>
    <x v="3052"/>
    <s v="B406"/>
    <x v="307"/>
    <s v="fills with water"/>
    <s v="blocked drain."/>
    <x v="0"/>
    <x v="0"/>
    <m/>
    <m/>
    <m/>
    <m/>
    <n v="2"/>
    <x v="0"/>
    <m/>
    <m/>
  </r>
  <r>
    <x v="53"/>
    <x v="1469"/>
    <s v="Defects"/>
    <x v="1484"/>
    <x v="3053"/>
    <s v="B407"/>
    <x v="307"/>
    <s v="fills with water"/>
    <s v="cable penetration not sealed."/>
    <x v="0"/>
    <x v="0"/>
    <m/>
    <m/>
    <m/>
    <m/>
    <n v="2"/>
    <x v="0"/>
    <m/>
    <m/>
  </r>
  <r>
    <x v="53"/>
    <x v="1469"/>
    <s v="Defects"/>
    <x v="1484"/>
    <x v="3054"/>
    <s v="B403"/>
    <x v="307"/>
    <s v="fills with water"/>
    <s v="inadequate IP rating."/>
    <x v="0"/>
    <x v="0"/>
    <m/>
    <m/>
    <m/>
    <m/>
    <n v="2"/>
    <x v="0"/>
    <m/>
    <m/>
  </r>
  <r>
    <x v="53"/>
    <x v="1469"/>
    <s v="Defects"/>
    <x v="1484"/>
    <x v="3055"/>
    <s v="B404"/>
    <x v="307"/>
    <s v="fills with water"/>
    <s v="localised flooding."/>
    <x v="0"/>
    <x v="0"/>
    <m/>
    <m/>
    <m/>
    <m/>
    <n v="2"/>
    <x v="0"/>
    <m/>
    <m/>
  </r>
  <r>
    <x v="53"/>
    <x v="1469"/>
    <s v="Defects"/>
    <x v="1484"/>
    <x v="3057"/>
    <s v="C358"/>
    <x v="309"/>
    <s v="broken / damaged"/>
    <s v="corrosion."/>
    <x v="0"/>
    <x v="0"/>
    <m/>
    <m/>
    <m/>
    <m/>
    <n v="2"/>
    <x v="0"/>
    <m/>
    <m/>
  </r>
  <r>
    <x v="53"/>
    <x v="1469"/>
    <s v="Defects"/>
    <x v="1484"/>
    <x v="3058"/>
    <s v="C354"/>
    <x v="309"/>
    <s v="broken / damaged"/>
    <s v="insulation degradation."/>
    <x v="0"/>
    <x v="0"/>
    <m/>
    <m/>
    <m/>
    <m/>
    <n v="2"/>
    <x v="0"/>
    <m/>
    <m/>
  </r>
  <r>
    <x v="53"/>
    <x v="1469"/>
    <s v="Defects"/>
    <x v="1484"/>
    <x v="3059"/>
    <s v="C355"/>
    <x v="309"/>
    <s v="broken / damaged"/>
    <s v="loose connection."/>
    <x v="0"/>
    <x v="0"/>
    <m/>
    <m/>
    <m/>
    <m/>
    <n v="2"/>
    <x v="0"/>
    <m/>
    <m/>
  </r>
  <r>
    <x v="53"/>
    <x v="1469"/>
    <s v="Defects"/>
    <x v="1484"/>
    <x v="3060"/>
    <s v="C356"/>
    <x v="309"/>
    <s v="broken / damaged"/>
    <s v="overheated."/>
    <x v="0"/>
    <x v="0"/>
    <m/>
    <m/>
    <m/>
    <m/>
    <n v="2"/>
    <x v="0"/>
    <m/>
    <m/>
  </r>
  <r>
    <x v="53"/>
    <x v="1469"/>
    <s v="Defects"/>
    <x v="1484"/>
    <x v="3061"/>
    <s v="C357"/>
    <x v="309"/>
    <s v="broken / damaged"/>
    <s v="wildlife."/>
    <x v="0"/>
    <x v="0"/>
    <m/>
    <m/>
    <m/>
    <m/>
    <n v="2"/>
    <x v="0"/>
    <m/>
    <m/>
  </r>
  <r>
    <x v="53"/>
    <x v="1469"/>
    <s v="Defects"/>
    <x v="1484"/>
    <x v="3062"/>
    <s v="C359"/>
    <x v="309"/>
    <s v="inadequate clearances"/>
    <s v="cables too long."/>
    <x v="0"/>
    <x v="0"/>
    <m/>
    <m/>
    <m/>
    <m/>
    <n v="2"/>
    <x v="0"/>
    <m/>
    <m/>
  </r>
  <r>
    <x v="53"/>
    <x v="1469"/>
    <s v="Defects"/>
    <x v="1484"/>
    <x v="3063"/>
    <s v="C360"/>
    <x v="309"/>
    <s v="inadequate clearances"/>
    <s v="insufficient insulators."/>
    <x v="0"/>
    <x v="0"/>
    <m/>
    <m/>
    <m/>
    <m/>
    <n v="2"/>
    <x v="0"/>
    <m/>
    <m/>
  </r>
  <r>
    <x v="53"/>
    <x v="1469"/>
    <s v="Defects"/>
    <x v="1484"/>
    <x v="3064"/>
    <s v="C365"/>
    <x v="310"/>
    <s v="broken / damaged"/>
    <s v="corrosion."/>
    <x v="0"/>
    <x v="0"/>
    <m/>
    <m/>
    <m/>
    <m/>
    <n v="2"/>
    <x v="0"/>
    <m/>
    <m/>
  </r>
  <r>
    <x v="53"/>
    <x v="1469"/>
    <s v="Defects"/>
    <x v="1484"/>
    <x v="3065"/>
    <s v="C361"/>
    <x v="310"/>
    <s v="broken / damaged"/>
    <s v="insulation degradation."/>
    <x v="0"/>
    <x v="0"/>
    <m/>
    <m/>
    <m/>
    <m/>
    <n v="2"/>
    <x v="0"/>
    <m/>
    <m/>
  </r>
  <r>
    <x v="53"/>
    <x v="1469"/>
    <s v="Defects"/>
    <x v="1484"/>
    <x v="3066"/>
    <s v="C362"/>
    <x v="310"/>
    <s v="broken / damaged"/>
    <s v="loose connection."/>
    <x v="0"/>
    <x v="0"/>
    <m/>
    <m/>
    <m/>
    <m/>
    <n v="2"/>
    <x v="0"/>
    <m/>
    <m/>
  </r>
  <r>
    <x v="53"/>
    <x v="1469"/>
    <s v="Defects"/>
    <x v="1484"/>
    <x v="3067"/>
    <s v="C363"/>
    <x v="310"/>
    <s v="broken / damaged"/>
    <s v="overheated."/>
    <x v="0"/>
    <x v="0"/>
    <m/>
    <m/>
    <m/>
    <m/>
    <n v="2"/>
    <x v="0"/>
    <m/>
    <m/>
  </r>
  <r>
    <x v="53"/>
    <x v="1469"/>
    <s v="Defects"/>
    <x v="1484"/>
    <x v="3068"/>
    <s v="C364"/>
    <x v="310"/>
    <s v="broken / damaged"/>
    <s v="wildlife."/>
    <x v="0"/>
    <x v="0"/>
    <m/>
    <m/>
    <m/>
    <m/>
    <n v="2"/>
    <x v="0"/>
    <m/>
    <m/>
  </r>
  <r>
    <x v="53"/>
    <x v="1469"/>
    <s v="Defects"/>
    <x v="1484"/>
    <x v="3070"/>
    <s v="B416"/>
    <x v="312"/>
    <s v="broken / damaged"/>
    <s v="third party impact."/>
    <x v="0"/>
    <x v="0"/>
    <m/>
    <m/>
    <m/>
    <m/>
    <n v="2"/>
    <x v="0"/>
    <m/>
    <m/>
  </r>
  <r>
    <x v="53"/>
    <x v="1469"/>
    <s v="Defects"/>
    <x v="1484"/>
    <x v="3071"/>
    <s v="B418"/>
    <x v="312"/>
    <s v="broken / damaged"/>
    <s v="vandalism."/>
    <x v="0"/>
    <x v="0"/>
    <m/>
    <m/>
    <m/>
    <m/>
    <n v="2"/>
    <x v="0"/>
    <m/>
    <m/>
  </r>
  <r>
    <x v="53"/>
    <x v="1469"/>
    <s v="Defects"/>
    <x v="1484"/>
    <x v="3072"/>
    <s v="B422"/>
    <x v="312"/>
    <s v="degraded appearance"/>
    <s v="graffiti."/>
    <x v="0"/>
    <x v="0"/>
    <m/>
    <m/>
    <m/>
    <m/>
    <n v="2"/>
    <x v="0"/>
    <m/>
    <m/>
  </r>
  <r>
    <x v="53"/>
    <x v="1469"/>
    <s v="Defects"/>
    <x v="1484"/>
    <x v="3073"/>
    <s v="B421"/>
    <x v="312"/>
    <s v="degraded appearance"/>
    <s v="paint deterioration."/>
    <x v="0"/>
    <x v="0"/>
    <m/>
    <m/>
    <m/>
    <m/>
    <n v="2"/>
    <x v="0"/>
    <m/>
    <m/>
  </r>
  <r>
    <x v="53"/>
    <x v="1469"/>
    <s v="Defects"/>
    <x v="1484"/>
    <x v="3074"/>
    <s v="B423"/>
    <x v="312"/>
    <s v="hold down bolts loose"/>
    <s v="plinth damaged."/>
    <x v="0"/>
    <x v="0"/>
    <m/>
    <m/>
    <m/>
    <m/>
    <n v="2"/>
    <x v="0"/>
    <m/>
    <m/>
  </r>
  <r>
    <x v="53"/>
    <x v="1469"/>
    <s v="Defects"/>
    <x v="1484"/>
    <x v="3075"/>
    <s v="B409"/>
    <x v="313"/>
    <s v="broken / damaged"/>
    <s v="corrosion of panels/frame."/>
    <x v="0"/>
    <x v="0"/>
    <m/>
    <m/>
    <m/>
    <m/>
    <n v="2"/>
    <x v="0"/>
    <m/>
    <m/>
  </r>
  <r>
    <x v="53"/>
    <x v="1469"/>
    <s v="Defects"/>
    <x v="1484"/>
    <x v="3076"/>
    <s v="B410"/>
    <x v="313"/>
    <s v="broken / damaged"/>
    <s v="corrosion of rivets."/>
    <x v="0"/>
    <x v="0"/>
    <m/>
    <m/>
    <m/>
    <m/>
    <n v="2"/>
    <x v="0"/>
    <m/>
    <m/>
  </r>
  <r>
    <x v="53"/>
    <x v="1469"/>
    <s v="Defects"/>
    <x v="1484"/>
    <x v="3077"/>
    <s v="B408"/>
    <x v="313"/>
    <s v="broken / damaged"/>
    <s v="third party impact."/>
    <x v="0"/>
    <x v="0"/>
    <m/>
    <m/>
    <m/>
    <m/>
    <n v="2"/>
    <x v="0"/>
    <m/>
    <m/>
  </r>
  <r>
    <x v="53"/>
    <x v="1469"/>
    <s v="Defects"/>
    <x v="1484"/>
    <x v="3078"/>
    <s v="B413"/>
    <x v="314"/>
    <s v="degraded appearance"/>
    <s v="graffiti."/>
    <x v="0"/>
    <x v="0"/>
    <m/>
    <m/>
    <m/>
    <m/>
    <n v="2"/>
    <x v="0"/>
    <m/>
    <m/>
  </r>
  <r>
    <x v="53"/>
    <x v="1469"/>
    <s v="Defects"/>
    <x v="1484"/>
    <x v="3079"/>
    <s v="B412"/>
    <x v="313"/>
    <s v="misaligned"/>
    <s v="ground movement."/>
    <x v="0"/>
    <x v="0"/>
    <m/>
    <m/>
    <m/>
    <m/>
    <n v="2"/>
    <x v="0"/>
    <m/>
    <m/>
  </r>
  <r>
    <x v="53"/>
    <x v="1469"/>
    <s v="Defects"/>
    <x v="1484"/>
    <x v="3080"/>
    <s v="B411"/>
    <x v="313"/>
    <s v="misaligned"/>
    <s v="obstruction / maloperation."/>
    <x v="0"/>
    <x v="0"/>
    <m/>
    <m/>
    <m/>
    <m/>
    <n v="2"/>
    <x v="0"/>
    <m/>
    <m/>
  </r>
  <r>
    <x v="53"/>
    <x v="1469"/>
    <s v="Defects"/>
    <x v="1484"/>
    <x v="3081"/>
    <s v="B414"/>
    <x v="315"/>
    <s v="inoperable"/>
    <s v="battery deterioration."/>
    <x v="0"/>
    <x v="0"/>
    <m/>
    <m/>
    <m/>
    <m/>
    <n v="2"/>
    <x v="0"/>
    <m/>
    <m/>
  </r>
  <r>
    <x v="53"/>
    <x v="1469"/>
    <s v="Defects"/>
    <x v="1484"/>
    <x v="3082"/>
    <s v="B415"/>
    <x v="315"/>
    <s v="inoperable"/>
    <s v="component failure."/>
    <x v="0"/>
    <x v="0"/>
    <m/>
    <m/>
    <m/>
    <m/>
    <n v="2"/>
    <x v="0"/>
    <m/>
    <m/>
  </r>
  <r>
    <x v="53"/>
    <x v="1469"/>
    <s v="Defects"/>
    <x v="1484"/>
    <x v="3109"/>
    <s v="B276"/>
    <x v="323"/>
    <s v="broken / damaged"/>
    <s v="corrosion."/>
    <x v="0"/>
    <x v="0"/>
    <m/>
    <m/>
    <m/>
    <m/>
    <n v="1"/>
    <x v="0"/>
    <m/>
    <m/>
  </r>
  <r>
    <x v="53"/>
    <x v="1469"/>
    <s v="Defects"/>
    <x v="1484"/>
    <x v="3110"/>
    <s v="B275"/>
    <x v="323"/>
    <s v="broken / damaged"/>
    <s v="timber degradation."/>
    <x v="0"/>
    <x v="0"/>
    <m/>
    <m/>
    <m/>
    <m/>
    <n v="1"/>
    <x v="0"/>
    <m/>
    <m/>
  </r>
  <r>
    <x v="53"/>
    <x v="1469"/>
    <s v="Defects"/>
    <x v="1484"/>
    <x v="3087"/>
    <s v="B424"/>
    <x v="317"/>
    <s v="inoperable"/>
    <s v="component failure."/>
    <x v="0"/>
    <x v="0"/>
    <m/>
    <m/>
    <m/>
    <m/>
    <n v="2"/>
    <x v="0"/>
    <m/>
    <m/>
  </r>
  <r>
    <x v="53"/>
    <x v="1469"/>
    <s v="Defects"/>
    <x v="1484"/>
    <x v="3088"/>
    <s v="B425"/>
    <x v="318"/>
    <s v="broken / damaged"/>
    <s v="corrosion / deterioration."/>
    <x v="0"/>
    <x v="0"/>
    <m/>
    <m/>
    <m/>
    <m/>
    <n v="2"/>
    <x v="0"/>
    <m/>
    <m/>
  </r>
  <r>
    <x v="53"/>
    <x v="1469"/>
    <s v="Defects"/>
    <x v="1484"/>
    <x v="3089"/>
    <s v="B428"/>
    <x v="318"/>
    <s v="fills with water"/>
    <s v="altered ground level."/>
    <x v="0"/>
    <x v="0"/>
    <m/>
    <m/>
    <m/>
    <m/>
    <n v="2"/>
    <x v="0"/>
    <m/>
    <m/>
  </r>
  <r>
    <x v="53"/>
    <x v="1469"/>
    <s v="Defects"/>
    <x v="1484"/>
    <x v="3090"/>
    <s v="B429"/>
    <x v="318"/>
    <s v="fills with water"/>
    <s v="cable penetration not sealed."/>
    <x v="0"/>
    <x v="0"/>
    <m/>
    <m/>
    <m/>
    <m/>
    <n v="2"/>
    <x v="0"/>
    <m/>
    <m/>
  </r>
  <r>
    <x v="53"/>
    <x v="1469"/>
    <s v="Defects"/>
    <x v="1484"/>
    <x v="3091"/>
    <s v="B427"/>
    <x v="318"/>
    <s v="fills with water"/>
    <s v="localised flooding."/>
    <x v="0"/>
    <x v="0"/>
    <m/>
    <m/>
    <m/>
    <m/>
    <n v="2"/>
    <x v="0"/>
    <m/>
    <m/>
  </r>
  <r>
    <x v="53"/>
    <x v="1469"/>
    <s v="Defects"/>
    <x v="1484"/>
    <x v="3092"/>
    <s v="B426"/>
    <x v="318"/>
    <s v="subsided"/>
    <s v="altered ground level."/>
    <x v="0"/>
    <x v="0"/>
    <m/>
    <m/>
    <m/>
    <m/>
    <n v="2"/>
    <x v="0"/>
    <m/>
    <m/>
  </r>
  <r>
    <x v="53"/>
    <x v="1469"/>
    <s v="Defects"/>
    <x v="1484"/>
    <x v="3093"/>
    <s v="B307"/>
    <x v="319"/>
    <s v="broken / damaged"/>
    <s v="deterioration."/>
    <x v="0"/>
    <x v="0"/>
    <m/>
    <m/>
    <m/>
    <m/>
    <n v="3"/>
    <x v="0"/>
    <m/>
    <m/>
  </r>
  <r>
    <x v="53"/>
    <x v="1469"/>
    <s v="Defects"/>
    <x v="1484"/>
    <x v="3111"/>
    <s v="B270"/>
    <x v="324"/>
    <s v="loose"/>
    <s v="timber degradation."/>
    <x v="0"/>
    <x v="0"/>
    <m/>
    <m/>
    <m/>
    <m/>
    <n v="1"/>
    <x v="0"/>
    <m/>
    <m/>
  </r>
  <r>
    <x v="53"/>
    <x v="1469"/>
    <s v="Defects"/>
    <x v="1484"/>
    <x v="3112"/>
    <s v="B271"/>
    <x v="324"/>
    <s v="misaligned"/>
    <s v="support bracket deteriorated."/>
    <x v="0"/>
    <x v="0"/>
    <m/>
    <m/>
    <m/>
    <m/>
    <n v="1"/>
    <x v="0"/>
    <m/>
    <m/>
  </r>
  <r>
    <x v="53"/>
    <x v="1469"/>
    <s v="Defects"/>
    <x v="1484"/>
    <x v="3113"/>
    <s v="B272"/>
    <x v="324"/>
    <s v="unstable"/>
    <s v="inadequate bracing."/>
    <x v="0"/>
    <x v="0"/>
    <m/>
    <m/>
    <m/>
    <m/>
    <n v="1"/>
    <x v="0"/>
    <m/>
    <m/>
  </r>
  <r>
    <x v="53"/>
    <x v="1469"/>
    <s v="Defects"/>
    <x v="1484"/>
    <x v="3114"/>
    <s v="B273"/>
    <x v="324"/>
    <s v="unstable"/>
    <s v="timber degradation."/>
    <x v="0"/>
    <x v="0"/>
    <m/>
    <m/>
    <m/>
    <m/>
    <n v="1"/>
    <x v="0"/>
    <m/>
    <m/>
  </r>
  <r>
    <x v="53"/>
    <x v="1469"/>
    <s v="Defects"/>
    <x v="1484"/>
    <x v="3115"/>
    <s v="B274"/>
    <x v="324"/>
    <s v="weakened"/>
    <s v="corrosion of bolts / mounting hardware."/>
    <x v="0"/>
    <x v="0"/>
    <m/>
    <m/>
    <m/>
    <m/>
    <n v="1"/>
    <x v="0"/>
    <m/>
    <m/>
  </r>
  <r>
    <x v="53"/>
    <x v="1469"/>
    <s v="Defects"/>
    <x v="1484"/>
    <x v="466"/>
    <s v="C000"/>
    <x v="2"/>
    <s v="cause (unknown / unlisted)"/>
    <s v="add note."/>
    <x v="0"/>
    <x v="0"/>
    <m/>
    <m/>
    <m/>
    <m/>
    <n v="174"/>
    <x v="0"/>
    <m/>
    <m/>
  </r>
  <r>
    <x v="53"/>
    <x v="1470"/>
    <s v="Defects"/>
    <x v="1485"/>
    <x v="3049"/>
    <s v="B402"/>
    <x v="307"/>
    <s v="damaged / leaking"/>
    <s v="corrosion / deterioration."/>
    <x v="0"/>
    <x v="0"/>
    <m/>
    <m/>
    <m/>
    <m/>
    <n v="4"/>
    <x v="0"/>
    <m/>
    <m/>
  </r>
  <r>
    <x v="53"/>
    <x v="1470"/>
    <s v="Defects"/>
    <x v="1485"/>
    <x v="3104"/>
    <s v="B417"/>
    <x v="312"/>
    <s v="broken / damaged"/>
    <s v="corrosion / deterioration."/>
    <x v="0"/>
    <x v="0"/>
    <m/>
    <m/>
    <m/>
    <m/>
    <n v="2"/>
    <x v="0"/>
    <m/>
    <m/>
  </r>
  <r>
    <x v="53"/>
    <x v="1470"/>
    <s v="Defects"/>
    <x v="1485"/>
    <x v="3105"/>
    <s v="B420"/>
    <x v="312"/>
    <s v="broken / damaged"/>
    <s v="fire damage (asset related)."/>
    <x v="0"/>
    <x v="0"/>
    <m/>
    <m/>
    <m/>
    <m/>
    <n v="2"/>
    <x v="0"/>
    <m/>
    <m/>
  </r>
  <r>
    <x v="53"/>
    <x v="1470"/>
    <s v="Defects"/>
    <x v="1485"/>
    <x v="3106"/>
    <s v="B419"/>
    <x v="312"/>
    <s v="broken / damaged"/>
    <s v="vehicle impact."/>
    <x v="0"/>
    <x v="0"/>
    <m/>
    <m/>
    <m/>
    <m/>
    <n v="2"/>
    <x v="0"/>
    <m/>
    <m/>
  </r>
  <r>
    <x v="53"/>
    <x v="1470"/>
    <s v="Defects"/>
    <x v="1485"/>
    <x v="3093"/>
    <s v="B307"/>
    <x v="319"/>
    <s v="broken / damaged"/>
    <s v="deterioration."/>
    <x v="0"/>
    <x v="0"/>
    <m/>
    <m/>
    <m/>
    <m/>
    <n v="4"/>
    <x v="0"/>
    <m/>
    <m/>
  </r>
  <r>
    <x v="53"/>
    <x v="1470"/>
    <s v="Defects"/>
    <x v="1485"/>
    <x v="466"/>
    <s v="C000"/>
    <x v="2"/>
    <s v="cause (unknown / unlisted)"/>
    <s v="add note."/>
    <x v="0"/>
    <x v="0"/>
    <m/>
    <m/>
    <m/>
    <m/>
    <n v="175"/>
    <x v="0"/>
    <m/>
    <m/>
  </r>
  <r>
    <x v="54"/>
    <x v="1471"/>
    <s v="Defects"/>
    <x v="1486"/>
    <x v="3116"/>
    <s v="B870"/>
    <x v="314"/>
    <s v="further inspection required"/>
    <s v="add note."/>
    <x v="0"/>
    <x v="0"/>
    <m/>
    <m/>
    <m/>
    <m/>
    <n v="1"/>
    <x v="0"/>
    <m/>
    <m/>
  </r>
  <r>
    <x v="54"/>
    <x v="1472"/>
    <s v="Defects"/>
    <x v="1487"/>
    <x v="3108"/>
    <s v="B388"/>
    <x v="314"/>
    <s v="insufficient clearance"/>
    <s v="unauthorised construction."/>
    <x v="0"/>
    <x v="0"/>
    <m/>
    <m/>
    <m/>
    <m/>
    <n v="2"/>
    <x v="0"/>
    <m/>
    <m/>
  </r>
  <r>
    <x v="54"/>
    <x v="1472"/>
    <s v="Defects"/>
    <x v="1487"/>
    <x v="466"/>
    <s v="C000"/>
    <x v="2"/>
    <s v="cause (unknown / unlisted)"/>
    <s v="add note."/>
    <x v="0"/>
    <x v="0"/>
    <m/>
    <m/>
    <m/>
    <m/>
    <n v="176"/>
    <x v="0"/>
    <m/>
    <m/>
  </r>
  <r>
    <x v="54"/>
    <x v="1473"/>
    <s v="Defects"/>
    <x v="1488"/>
    <x v="3049"/>
    <s v="B402"/>
    <x v="307"/>
    <s v="damaged / leaking"/>
    <s v="corrosion / deterioration."/>
    <x v="0"/>
    <x v="0"/>
    <m/>
    <m/>
    <m/>
    <m/>
    <n v="5"/>
    <x v="0"/>
    <m/>
    <m/>
  </r>
  <r>
    <x v="54"/>
    <x v="1473"/>
    <s v="Defects"/>
    <x v="1488"/>
    <x v="3050"/>
    <s v="B401"/>
    <x v="307"/>
    <s v="damaged / leaking"/>
    <s v="third party impact."/>
    <x v="0"/>
    <x v="0"/>
    <m/>
    <m/>
    <m/>
    <m/>
    <n v="3"/>
    <x v="0"/>
    <m/>
    <m/>
  </r>
  <r>
    <x v="54"/>
    <x v="1473"/>
    <s v="Defects"/>
    <x v="1488"/>
    <x v="3052"/>
    <s v="B406"/>
    <x v="307"/>
    <s v="fills with water"/>
    <s v="blocked drain."/>
    <x v="0"/>
    <x v="0"/>
    <m/>
    <m/>
    <m/>
    <m/>
    <n v="3"/>
    <x v="0"/>
    <m/>
    <m/>
  </r>
  <r>
    <x v="54"/>
    <x v="1473"/>
    <s v="Defects"/>
    <x v="1488"/>
    <x v="3053"/>
    <s v="B407"/>
    <x v="307"/>
    <s v="fills with water"/>
    <s v="cable penetration not sealed."/>
    <x v="0"/>
    <x v="0"/>
    <m/>
    <m/>
    <m/>
    <m/>
    <n v="3"/>
    <x v="0"/>
    <m/>
    <m/>
  </r>
  <r>
    <x v="54"/>
    <x v="1473"/>
    <s v="Defects"/>
    <x v="1488"/>
    <x v="3054"/>
    <s v="B403"/>
    <x v="307"/>
    <s v="fills with water"/>
    <s v="inadequate IP rating."/>
    <x v="0"/>
    <x v="0"/>
    <m/>
    <m/>
    <m/>
    <m/>
    <n v="3"/>
    <x v="0"/>
    <m/>
    <m/>
  </r>
  <r>
    <x v="54"/>
    <x v="1473"/>
    <s v="Defects"/>
    <x v="1488"/>
    <x v="3055"/>
    <s v="B404"/>
    <x v="307"/>
    <s v="fills with water"/>
    <s v="localised flooding."/>
    <x v="0"/>
    <x v="0"/>
    <m/>
    <m/>
    <m/>
    <m/>
    <n v="3"/>
    <x v="0"/>
    <m/>
    <m/>
  </r>
  <r>
    <x v="54"/>
    <x v="1473"/>
    <s v="Defects"/>
    <x v="1488"/>
    <x v="3117"/>
    <s v="B312"/>
    <x v="325"/>
    <s v="broken / damaged"/>
    <s v="corrosion / deterioration."/>
    <x v="0"/>
    <x v="0"/>
    <m/>
    <m/>
    <m/>
    <m/>
    <n v="1"/>
    <x v="0"/>
    <m/>
    <m/>
  </r>
  <r>
    <x v="54"/>
    <x v="1473"/>
    <s v="Defects"/>
    <x v="1488"/>
    <x v="3118"/>
    <s v="B315"/>
    <x v="325"/>
    <s v="broken / damaged"/>
    <s v="fibreglass degradation."/>
    <x v="0"/>
    <x v="0"/>
    <m/>
    <m/>
    <m/>
    <m/>
    <n v="1"/>
    <x v="0"/>
    <m/>
    <m/>
  </r>
  <r>
    <x v="54"/>
    <x v="1473"/>
    <s v="Defects"/>
    <x v="1488"/>
    <x v="3119"/>
    <s v="B311"/>
    <x v="325"/>
    <s v="broken / damaged"/>
    <s v="third party impact."/>
    <x v="0"/>
    <x v="0"/>
    <m/>
    <m/>
    <m/>
    <m/>
    <n v="1"/>
    <x v="0"/>
    <m/>
    <m/>
  </r>
  <r>
    <x v="54"/>
    <x v="1473"/>
    <s v="Defects"/>
    <x v="1488"/>
    <x v="3120"/>
    <s v="B313"/>
    <x v="325"/>
    <s v="broken / damaged"/>
    <s v="vandalism."/>
    <x v="0"/>
    <x v="0"/>
    <m/>
    <m/>
    <m/>
    <m/>
    <n v="1"/>
    <x v="0"/>
    <m/>
    <m/>
  </r>
  <r>
    <x v="54"/>
    <x v="1473"/>
    <s v="Defects"/>
    <x v="1488"/>
    <x v="3121"/>
    <s v="B319"/>
    <x v="325"/>
    <s v="degraded appearance"/>
    <s v="graffiti."/>
    <x v="0"/>
    <x v="0"/>
    <m/>
    <m/>
    <m/>
    <m/>
    <n v="1"/>
    <x v="0"/>
    <m/>
    <m/>
  </r>
  <r>
    <x v="54"/>
    <x v="1473"/>
    <s v="Defects"/>
    <x v="1488"/>
    <x v="3122"/>
    <s v="B318"/>
    <x v="325"/>
    <s v="degraded appearance"/>
    <s v="paint deterioration."/>
    <x v="0"/>
    <x v="0"/>
    <m/>
    <m/>
    <m/>
    <m/>
    <n v="1"/>
    <x v="0"/>
    <m/>
    <m/>
  </r>
  <r>
    <x v="54"/>
    <x v="1473"/>
    <s v="Defects"/>
    <x v="1488"/>
    <x v="3123"/>
    <s v="B325"/>
    <x v="326"/>
    <s v="broken / damaged"/>
    <s v="corrosion of panels/frame."/>
    <x v="0"/>
    <x v="0"/>
    <m/>
    <m/>
    <m/>
    <m/>
    <n v="1"/>
    <x v="0"/>
    <m/>
    <m/>
  </r>
  <r>
    <x v="54"/>
    <x v="1473"/>
    <s v="Defects"/>
    <x v="1488"/>
    <x v="3124"/>
    <s v="B326"/>
    <x v="326"/>
    <s v="broken / damaged"/>
    <s v="corrosion of rivets."/>
    <x v="0"/>
    <x v="0"/>
    <m/>
    <m/>
    <m/>
    <m/>
    <n v="1"/>
    <x v="0"/>
    <m/>
    <m/>
  </r>
  <r>
    <x v="54"/>
    <x v="1473"/>
    <s v="Defects"/>
    <x v="1488"/>
    <x v="3125"/>
    <s v="B327"/>
    <x v="326"/>
    <s v="broken / damaged"/>
    <s v="fibreglass degradation."/>
    <x v="0"/>
    <x v="0"/>
    <m/>
    <m/>
    <m/>
    <m/>
    <n v="1"/>
    <x v="0"/>
    <m/>
    <m/>
  </r>
  <r>
    <x v="54"/>
    <x v="1473"/>
    <s v="Defects"/>
    <x v="1488"/>
    <x v="3126"/>
    <s v="B324"/>
    <x v="326"/>
    <s v="broken / damaged"/>
    <s v="third party impact."/>
    <x v="0"/>
    <x v="0"/>
    <m/>
    <m/>
    <m/>
    <m/>
    <n v="1"/>
    <x v="0"/>
    <m/>
    <m/>
  </r>
  <r>
    <x v="54"/>
    <x v="1473"/>
    <s v="Defects"/>
    <x v="1488"/>
    <x v="3127"/>
    <s v="B330"/>
    <x v="326"/>
    <s v="degraded appearance"/>
    <s v="graffiti."/>
    <x v="0"/>
    <x v="0"/>
    <m/>
    <m/>
    <m/>
    <m/>
    <n v="1"/>
    <x v="0"/>
    <m/>
    <m/>
  </r>
  <r>
    <x v="54"/>
    <x v="1473"/>
    <s v="Defects"/>
    <x v="1488"/>
    <x v="3128"/>
    <s v="B329"/>
    <x v="326"/>
    <s v="misaligned"/>
    <s v="ground movement."/>
    <x v="0"/>
    <x v="0"/>
    <m/>
    <m/>
    <m/>
    <m/>
    <n v="1"/>
    <x v="0"/>
    <m/>
    <m/>
  </r>
  <r>
    <x v="54"/>
    <x v="1473"/>
    <s v="Defects"/>
    <x v="1488"/>
    <x v="3129"/>
    <s v="B328"/>
    <x v="326"/>
    <s v="misaligned"/>
    <s v="obstruction / maloperation."/>
    <x v="0"/>
    <x v="0"/>
    <m/>
    <m/>
    <m/>
    <m/>
    <n v="1"/>
    <x v="0"/>
    <m/>
    <m/>
  </r>
  <r>
    <x v="54"/>
    <x v="1473"/>
    <s v="Defects"/>
    <x v="1488"/>
    <x v="3130"/>
    <s v="B320"/>
    <x v="325"/>
    <s v="hold down bolts loose"/>
    <s v="plinth damaged."/>
    <x v="0"/>
    <x v="0"/>
    <m/>
    <m/>
    <m/>
    <m/>
    <n v="1"/>
    <x v="0"/>
    <m/>
    <m/>
  </r>
  <r>
    <x v="54"/>
    <x v="1473"/>
    <s v="Defects"/>
    <x v="1488"/>
    <x v="3131"/>
    <s v="B310"/>
    <x v="325"/>
    <s v="leaking"/>
    <s v="deteriorated roof."/>
    <x v="0"/>
    <x v="0"/>
    <m/>
    <m/>
    <m/>
    <m/>
    <n v="1"/>
    <x v="0"/>
    <m/>
    <m/>
  </r>
  <r>
    <x v="54"/>
    <x v="1473"/>
    <s v="Defects"/>
    <x v="1488"/>
    <x v="3132"/>
    <s v="B317"/>
    <x v="325"/>
    <s v="vermin infestation"/>
    <s v="vermin barriers damaged or not installed."/>
    <x v="0"/>
    <x v="0"/>
    <m/>
    <m/>
    <m/>
    <m/>
    <n v="1"/>
    <x v="0"/>
    <m/>
    <m/>
  </r>
  <r>
    <x v="54"/>
    <x v="1473"/>
    <s v="Defects"/>
    <x v="1488"/>
    <x v="3057"/>
    <s v="C358"/>
    <x v="309"/>
    <s v="broken / damaged"/>
    <s v="corrosion."/>
    <x v="0"/>
    <x v="0"/>
    <m/>
    <m/>
    <m/>
    <m/>
    <n v="3"/>
    <x v="0"/>
    <m/>
    <m/>
  </r>
  <r>
    <x v="54"/>
    <x v="1473"/>
    <s v="Defects"/>
    <x v="1488"/>
    <x v="3058"/>
    <s v="C354"/>
    <x v="309"/>
    <s v="broken / damaged"/>
    <s v="insulation degradation."/>
    <x v="0"/>
    <x v="0"/>
    <m/>
    <m/>
    <m/>
    <m/>
    <n v="3"/>
    <x v="0"/>
    <m/>
    <m/>
  </r>
  <r>
    <x v="54"/>
    <x v="1473"/>
    <s v="Defects"/>
    <x v="1488"/>
    <x v="3059"/>
    <s v="C355"/>
    <x v="309"/>
    <s v="broken / damaged"/>
    <s v="loose connection."/>
    <x v="0"/>
    <x v="0"/>
    <m/>
    <m/>
    <m/>
    <m/>
    <n v="3"/>
    <x v="0"/>
    <m/>
    <m/>
  </r>
  <r>
    <x v="54"/>
    <x v="1473"/>
    <s v="Defects"/>
    <x v="1488"/>
    <x v="3060"/>
    <s v="C356"/>
    <x v="309"/>
    <s v="broken / damaged"/>
    <s v="overheated."/>
    <x v="0"/>
    <x v="0"/>
    <m/>
    <m/>
    <m/>
    <m/>
    <n v="3"/>
    <x v="0"/>
    <m/>
    <m/>
  </r>
  <r>
    <x v="54"/>
    <x v="1473"/>
    <s v="Defects"/>
    <x v="1488"/>
    <x v="3061"/>
    <s v="C357"/>
    <x v="309"/>
    <s v="broken / damaged"/>
    <s v="wildlife."/>
    <x v="0"/>
    <x v="0"/>
    <m/>
    <m/>
    <m/>
    <m/>
    <n v="3"/>
    <x v="0"/>
    <m/>
    <m/>
  </r>
  <r>
    <x v="54"/>
    <x v="1473"/>
    <s v="Defects"/>
    <x v="1488"/>
    <x v="3064"/>
    <s v="C365"/>
    <x v="310"/>
    <s v="broken / damaged"/>
    <s v="corrosion."/>
    <x v="0"/>
    <x v="0"/>
    <m/>
    <m/>
    <m/>
    <m/>
    <n v="3"/>
    <x v="0"/>
    <m/>
    <m/>
  </r>
  <r>
    <x v="54"/>
    <x v="1473"/>
    <s v="Defects"/>
    <x v="1488"/>
    <x v="3065"/>
    <s v="C361"/>
    <x v="310"/>
    <s v="broken / damaged"/>
    <s v="insulation degradation."/>
    <x v="0"/>
    <x v="0"/>
    <m/>
    <m/>
    <m/>
    <m/>
    <n v="3"/>
    <x v="0"/>
    <m/>
    <m/>
  </r>
  <r>
    <x v="54"/>
    <x v="1473"/>
    <s v="Defects"/>
    <x v="1488"/>
    <x v="3066"/>
    <s v="C362"/>
    <x v="310"/>
    <s v="broken / damaged"/>
    <s v="loose connection."/>
    <x v="0"/>
    <x v="0"/>
    <m/>
    <m/>
    <m/>
    <m/>
    <n v="3"/>
    <x v="0"/>
    <m/>
    <m/>
  </r>
  <r>
    <x v="54"/>
    <x v="1473"/>
    <s v="Defects"/>
    <x v="1488"/>
    <x v="3067"/>
    <s v="C363"/>
    <x v="310"/>
    <s v="broken / damaged"/>
    <s v="overheated."/>
    <x v="0"/>
    <x v="0"/>
    <m/>
    <m/>
    <m/>
    <m/>
    <n v="3"/>
    <x v="0"/>
    <m/>
    <m/>
  </r>
  <r>
    <x v="54"/>
    <x v="1473"/>
    <s v="Defects"/>
    <x v="1488"/>
    <x v="3068"/>
    <s v="C364"/>
    <x v="310"/>
    <s v="broken / damaged"/>
    <s v="wildlife."/>
    <x v="0"/>
    <x v="0"/>
    <m/>
    <m/>
    <m/>
    <m/>
    <n v="3"/>
    <x v="0"/>
    <m/>
    <m/>
  </r>
  <r>
    <x v="54"/>
    <x v="1473"/>
    <s v="Defects"/>
    <x v="1488"/>
    <x v="3069"/>
    <s v="B400"/>
    <x v="311"/>
    <s v="damaged / missing"/>
    <s v="third party impact."/>
    <x v="0"/>
    <x v="0"/>
    <m/>
    <m/>
    <m/>
    <m/>
    <n v="2"/>
    <x v="0"/>
    <m/>
    <m/>
  </r>
  <r>
    <x v="54"/>
    <x v="1473"/>
    <s v="Defects"/>
    <x v="1488"/>
    <x v="3078"/>
    <s v="B413"/>
    <x v="314"/>
    <s v="degraded appearance"/>
    <s v="graffiti."/>
    <x v="0"/>
    <x v="0"/>
    <m/>
    <m/>
    <m/>
    <m/>
    <n v="3"/>
    <x v="0"/>
    <m/>
    <m/>
  </r>
  <r>
    <x v="54"/>
    <x v="1473"/>
    <s v="Defects"/>
    <x v="1488"/>
    <x v="3133"/>
    <s v="B399"/>
    <x v="314"/>
    <s v="fill required"/>
    <s v="footing exposed or eroded."/>
    <x v="0"/>
    <x v="0"/>
    <m/>
    <m/>
    <m/>
    <m/>
    <n v="1"/>
    <x v="0"/>
    <m/>
    <m/>
  </r>
  <r>
    <x v="54"/>
    <x v="1473"/>
    <s v="Defects"/>
    <x v="1488"/>
    <x v="3087"/>
    <s v="B424"/>
    <x v="317"/>
    <s v="inoperable"/>
    <s v="component failure."/>
    <x v="0"/>
    <x v="0"/>
    <m/>
    <m/>
    <m/>
    <m/>
    <n v="3"/>
    <x v="0"/>
    <m/>
    <m/>
  </r>
  <r>
    <x v="54"/>
    <x v="1473"/>
    <s v="Defects"/>
    <x v="1488"/>
    <x v="3088"/>
    <s v="B425"/>
    <x v="318"/>
    <s v="broken / damaged"/>
    <s v="corrosion / deterioration."/>
    <x v="0"/>
    <x v="0"/>
    <m/>
    <m/>
    <m/>
    <m/>
    <n v="3"/>
    <x v="0"/>
    <m/>
    <m/>
  </r>
  <r>
    <x v="54"/>
    <x v="1473"/>
    <s v="Defects"/>
    <x v="1488"/>
    <x v="3089"/>
    <s v="B428"/>
    <x v="318"/>
    <s v="fills with water"/>
    <s v="altered ground level."/>
    <x v="0"/>
    <x v="0"/>
    <m/>
    <m/>
    <m/>
    <m/>
    <n v="3"/>
    <x v="0"/>
    <m/>
    <m/>
  </r>
  <r>
    <x v="54"/>
    <x v="1473"/>
    <s v="Defects"/>
    <x v="1488"/>
    <x v="3090"/>
    <s v="B429"/>
    <x v="318"/>
    <s v="fills with water"/>
    <s v="cable penetration not sealed."/>
    <x v="0"/>
    <x v="0"/>
    <m/>
    <m/>
    <m/>
    <m/>
    <n v="3"/>
    <x v="0"/>
    <m/>
    <m/>
  </r>
  <r>
    <x v="54"/>
    <x v="1473"/>
    <s v="Defects"/>
    <x v="1488"/>
    <x v="3091"/>
    <s v="B427"/>
    <x v="318"/>
    <s v="fills with water"/>
    <s v="localised flooding."/>
    <x v="0"/>
    <x v="0"/>
    <m/>
    <m/>
    <m/>
    <m/>
    <n v="3"/>
    <x v="0"/>
    <m/>
    <m/>
  </r>
  <r>
    <x v="54"/>
    <x v="1473"/>
    <s v="Defects"/>
    <x v="1488"/>
    <x v="3092"/>
    <s v="B426"/>
    <x v="318"/>
    <s v="subsided"/>
    <s v="altered ground level."/>
    <x v="0"/>
    <x v="0"/>
    <m/>
    <m/>
    <m/>
    <m/>
    <n v="3"/>
    <x v="0"/>
    <m/>
    <m/>
  </r>
  <r>
    <x v="54"/>
    <x v="1473"/>
    <s v="Defects"/>
    <x v="1488"/>
    <x v="3094"/>
    <s v="B430"/>
    <x v="320"/>
    <s v="broken / damaged"/>
    <s v="deterioration."/>
    <x v="0"/>
    <x v="0"/>
    <m/>
    <m/>
    <m/>
    <m/>
    <n v="2"/>
    <x v="0"/>
    <m/>
    <m/>
  </r>
  <r>
    <x v="54"/>
    <x v="1473"/>
    <s v="Defects"/>
    <x v="1488"/>
    <x v="3095"/>
    <s v="B431"/>
    <x v="320"/>
    <s v="missing"/>
    <s v="not reinstated / not installed."/>
    <x v="0"/>
    <x v="0"/>
    <m/>
    <m/>
    <m/>
    <m/>
    <n v="2"/>
    <x v="0"/>
    <m/>
    <m/>
  </r>
  <r>
    <x v="54"/>
    <x v="1473"/>
    <s v="Defects"/>
    <x v="1488"/>
    <x v="3096"/>
    <s v="B283"/>
    <x v="321"/>
    <s v="broken / damaged"/>
    <s v="corrosion."/>
    <x v="0"/>
    <x v="0"/>
    <m/>
    <m/>
    <m/>
    <m/>
    <n v="2"/>
    <x v="0"/>
    <m/>
    <m/>
  </r>
  <r>
    <x v="54"/>
    <x v="1473"/>
    <s v="Defects"/>
    <x v="1488"/>
    <x v="3099"/>
    <s v="B282"/>
    <x v="321"/>
    <s v="broken / damaged"/>
    <s v="vandalism."/>
    <x v="0"/>
    <x v="0"/>
    <m/>
    <m/>
    <m/>
    <m/>
    <n v="2"/>
    <x v="0"/>
    <m/>
    <m/>
  </r>
  <r>
    <x v="54"/>
    <x v="1473"/>
    <s v="Defects"/>
    <x v="1488"/>
    <x v="3100"/>
    <s v="B284"/>
    <x v="321"/>
    <s v="inoperable"/>
    <s v="obstructed / dirty."/>
    <x v="0"/>
    <x v="0"/>
    <m/>
    <m/>
    <m/>
    <m/>
    <n v="2"/>
    <x v="0"/>
    <m/>
    <m/>
  </r>
  <r>
    <x v="54"/>
    <x v="1473"/>
    <s v="Defects"/>
    <x v="1488"/>
    <x v="466"/>
    <s v="C000"/>
    <x v="2"/>
    <s v="cause (unknown / unlisted)"/>
    <s v="add note."/>
    <x v="0"/>
    <x v="0"/>
    <m/>
    <m/>
    <m/>
    <m/>
    <n v="177"/>
    <x v="0"/>
    <m/>
    <m/>
  </r>
  <r>
    <x v="54"/>
    <x v="1474"/>
    <s v="Defects"/>
    <x v="1489"/>
    <x v="3049"/>
    <s v="B402"/>
    <x v="307"/>
    <s v="damaged / leaking"/>
    <s v="corrosion / deterioration."/>
    <x v="0"/>
    <x v="0"/>
    <m/>
    <m/>
    <m/>
    <m/>
    <n v="6"/>
    <x v="0"/>
    <m/>
    <m/>
  </r>
  <r>
    <x v="54"/>
    <x v="1474"/>
    <s v="Defects"/>
    <x v="1489"/>
    <x v="3117"/>
    <s v="B312"/>
    <x v="325"/>
    <s v="broken / damaged"/>
    <s v="corrosion / deterioration."/>
    <x v="0"/>
    <x v="0"/>
    <m/>
    <m/>
    <m/>
    <m/>
    <n v="2"/>
    <x v="0"/>
    <m/>
    <m/>
  </r>
  <r>
    <x v="54"/>
    <x v="1474"/>
    <s v="Defects"/>
    <x v="1489"/>
    <x v="3118"/>
    <s v="B315"/>
    <x v="325"/>
    <s v="broken / damaged"/>
    <s v="fibreglass degradation."/>
    <x v="0"/>
    <x v="0"/>
    <m/>
    <m/>
    <m/>
    <m/>
    <n v="2"/>
    <x v="0"/>
    <m/>
    <m/>
  </r>
  <r>
    <x v="54"/>
    <x v="1474"/>
    <s v="Defects"/>
    <x v="1489"/>
    <x v="3134"/>
    <s v="B316"/>
    <x v="325"/>
    <s v="broken / damaged"/>
    <s v="fire damage (asset related)."/>
    <x v="0"/>
    <x v="0"/>
    <m/>
    <m/>
    <m/>
    <m/>
    <n v="1"/>
    <x v="0"/>
    <m/>
    <m/>
  </r>
  <r>
    <x v="54"/>
    <x v="1474"/>
    <s v="Defects"/>
    <x v="1489"/>
    <x v="3135"/>
    <s v="B314"/>
    <x v="325"/>
    <s v="broken / damaged"/>
    <s v="vehicle impact."/>
    <x v="0"/>
    <x v="0"/>
    <m/>
    <m/>
    <m/>
    <m/>
    <n v="1"/>
    <x v="0"/>
    <m/>
    <m/>
  </r>
  <r>
    <x v="54"/>
    <x v="1474"/>
    <s v="Defects"/>
    <x v="1489"/>
    <x v="3088"/>
    <s v="B425"/>
    <x v="318"/>
    <s v="broken / damaged"/>
    <s v="corrosion / deterioration."/>
    <x v="0"/>
    <x v="0"/>
    <m/>
    <m/>
    <m/>
    <m/>
    <n v="4"/>
    <x v="0"/>
    <m/>
    <m/>
  </r>
  <r>
    <x v="54"/>
    <x v="1474"/>
    <s v="Defects"/>
    <x v="1489"/>
    <x v="3107"/>
    <s v="B396"/>
    <x v="314"/>
    <s v="refurbishment reqd"/>
    <s v="asset condition."/>
    <x v="0"/>
    <x v="0"/>
    <m/>
    <m/>
    <m/>
    <m/>
    <n v="2"/>
    <x v="0"/>
    <m/>
    <m/>
  </r>
  <r>
    <x v="54"/>
    <x v="1474"/>
    <s v="Defects"/>
    <x v="1489"/>
    <x v="3136"/>
    <m/>
    <x v="0"/>
    <m/>
    <m/>
    <x v="0"/>
    <x v="0"/>
    <m/>
    <m/>
    <m/>
    <m/>
    <n v="1"/>
    <x v="0"/>
    <m/>
    <m/>
  </r>
  <r>
    <x v="54"/>
    <x v="1474"/>
    <s v="Defects"/>
    <x v="1489"/>
    <x v="3137"/>
    <s v="B469"/>
    <x v="327"/>
    <s v="voltage out of range"/>
    <s v="tap limits exceeded."/>
    <x v="0"/>
    <x v="0"/>
    <m/>
    <m/>
    <m/>
    <m/>
    <n v="1"/>
    <x v="0"/>
    <m/>
    <m/>
  </r>
  <r>
    <x v="54"/>
    <x v="1474"/>
    <s v="Defects"/>
    <x v="1489"/>
    <x v="466"/>
    <s v="C000"/>
    <x v="2"/>
    <s v="cause (unknown / unlisted)"/>
    <s v="add note."/>
    <x v="0"/>
    <x v="0"/>
    <m/>
    <m/>
    <m/>
    <m/>
    <n v="178"/>
    <x v="0"/>
    <m/>
    <m/>
  </r>
  <r>
    <x v="54"/>
    <x v="1475"/>
    <s v="Defects"/>
    <x v="1490"/>
    <x v="3138"/>
    <s v="B867"/>
    <x v="181"/>
    <s v="relocation reqd"/>
    <s v="installed in cubicle."/>
    <x v="0"/>
    <x v="0"/>
    <m/>
    <m/>
    <m/>
    <m/>
    <n v="1"/>
    <x v="0"/>
    <m/>
    <m/>
  </r>
  <r>
    <x v="54"/>
    <x v="1475"/>
    <s v="Defects"/>
    <x v="1490"/>
    <x v="466"/>
    <s v="C000"/>
    <x v="2"/>
    <s v="cause (unknown / unlisted)"/>
    <s v="add note."/>
    <x v="0"/>
    <x v="0"/>
    <m/>
    <m/>
    <m/>
    <m/>
    <n v="179"/>
    <x v="0"/>
    <m/>
    <m/>
  </r>
  <r>
    <x v="55"/>
    <x v="1476"/>
    <s v="Defects"/>
    <x v="1491"/>
    <x v="3108"/>
    <s v="B388"/>
    <x v="314"/>
    <s v="insufficient clearance"/>
    <s v="unauthorised construction."/>
    <x v="0"/>
    <x v="0"/>
    <m/>
    <m/>
    <m/>
    <m/>
    <n v="3"/>
    <x v="0"/>
    <m/>
    <m/>
  </r>
  <r>
    <x v="55"/>
    <x v="1476"/>
    <s v="Defects"/>
    <x v="1491"/>
    <x v="466"/>
    <s v="C000"/>
    <x v="2"/>
    <s v="cause (unknown / unlisted)"/>
    <s v="add note."/>
    <x v="0"/>
    <x v="0"/>
    <m/>
    <m/>
    <m/>
    <m/>
    <n v="180"/>
    <x v="0"/>
    <m/>
    <m/>
  </r>
  <r>
    <x v="55"/>
    <x v="1477"/>
    <s v="Defects"/>
    <x v="1492"/>
    <x v="3139"/>
    <s v="B811"/>
    <x v="24"/>
    <s v="foreign objects attached"/>
    <s v="weather / fauna / vandalism etc."/>
    <x v="0"/>
    <x v="0"/>
    <m/>
    <m/>
    <m/>
    <m/>
    <n v="1"/>
    <x v="0"/>
    <m/>
    <m/>
  </r>
  <r>
    <x v="55"/>
    <x v="1477"/>
    <s v="Defects"/>
    <x v="1492"/>
    <x v="466"/>
    <s v="C000"/>
    <x v="2"/>
    <s v="cause (unknown / unlisted)"/>
    <s v="add note."/>
    <x v="0"/>
    <x v="0"/>
    <m/>
    <m/>
    <m/>
    <m/>
    <n v="181"/>
    <x v="0"/>
    <m/>
    <m/>
  </r>
  <r>
    <x v="55"/>
    <x v="1478"/>
    <s v="Defects"/>
    <x v="1493"/>
    <x v="3057"/>
    <s v="C358"/>
    <x v="309"/>
    <s v="broken / damaged"/>
    <s v="corrosion."/>
    <x v="0"/>
    <x v="0"/>
    <m/>
    <m/>
    <m/>
    <m/>
    <n v="4"/>
    <x v="0"/>
    <m/>
    <m/>
  </r>
  <r>
    <x v="55"/>
    <x v="1478"/>
    <s v="Defects"/>
    <x v="1493"/>
    <x v="3058"/>
    <s v="C354"/>
    <x v="309"/>
    <s v="broken / damaged"/>
    <s v="insulation degradation."/>
    <x v="0"/>
    <x v="0"/>
    <m/>
    <m/>
    <m/>
    <m/>
    <n v="4"/>
    <x v="0"/>
    <m/>
    <m/>
  </r>
  <r>
    <x v="55"/>
    <x v="1478"/>
    <s v="Defects"/>
    <x v="1493"/>
    <x v="3059"/>
    <s v="C355"/>
    <x v="309"/>
    <s v="broken / damaged"/>
    <s v="loose connection."/>
    <x v="0"/>
    <x v="0"/>
    <m/>
    <m/>
    <m/>
    <m/>
    <n v="4"/>
    <x v="0"/>
    <m/>
    <m/>
  </r>
  <r>
    <x v="55"/>
    <x v="1478"/>
    <s v="Defects"/>
    <x v="1493"/>
    <x v="3060"/>
    <s v="C356"/>
    <x v="309"/>
    <s v="broken / damaged"/>
    <s v="overheated."/>
    <x v="0"/>
    <x v="0"/>
    <m/>
    <m/>
    <m/>
    <m/>
    <n v="4"/>
    <x v="0"/>
    <m/>
    <m/>
  </r>
  <r>
    <x v="55"/>
    <x v="1478"/>
    <s v="Defects"/>
    <x v="1493"/>
    <x v="3061"/>
    <s v="C357"/>
    <x v="309"/>
    <s v="broken / damaged"/>
    <s v="wildlife."/>
    <x v="0"/>
    <x v="0"/>
    <m/>
    <m/>
    <m/>
    <m/>
    <n v="4"/>
    <x v="0"/>
    <m/>
    <m/>
  </r>
  <r>
    <x v="55"/>
    <x v="1478"/>
    <s v="Defects"/>
    <x v="1493"/>
    <x v="3062"/>
    <s v="C359"/>
    <x v="309"/>
    <s v="inadequate clearances"/>
    <s v="cables too long."/>
    <x v="0"/>
    <x v="0"/>
    <m/>
    <m/>
    <m/>
    <m/>
    <n v="3"/>
    <x v="0"/>
    <m/>
    <m/>
  </r>
  <r>
    <x v="55"/>
    <x v="1478"/>
    <s v="Defects"/>
    <x v="1493"/>
    <x v="3063"/>
    <s v="C360"/>
    <x v="309"/>
    <s v="inadequate clearances"/>
    <s v="insufficient insulators."/>
    <x v="0"/>
    <x v="0"/>
    <m/>
    <m/>
    <m/>
    <m/>
    <n v="3"/>
    <x v="0"/>
    <m/>
    <m/>
  </r>
  <r>
    <x v="55"/>
    <x v="1478"/>
    <s v="Defects"/>
    <x v="1493"/>
    <x v="3064"/>
    <s v="C365"/>
    <x v="310"/>
    <s v="broken / damaged"/>
    <s v="corrosion."/>
    <x v="0"/>
    <x v="0"/>
    <m/>
    <m/>
    <m/>
    <m/>
    <n v="4"/>
    <x v="0"/>
    <m/>
    <m/>
  </r>
  <r>
    <x v="55"/>
    <x v="1478"/>
    <s v="Defects"/>
    <x v="1493"/>
    <x v="3065"/>
    <s v="C361"/>
    <x v="310"/>
    <s v="broken / damaged"/>
    <s v="insulation degradation."/>
    <x v="0"/>
    <x v="0"/>
    <m/>
    <m/>
    <m/>
    <m/>
    <n v="4"/>
    <x v="0"/>
    <m/>
    <m/>
  </r>
  <r>
    <x v="55"/>
    <x v="1478"/>
    <s v="Defects"/>
    <x v="1493"/>
    <x v="3066"/>
    <s v="C362"/>
    <x v="310"/>
    <s v="broken / damaged"/>
    <s v="loose connection."/>
    <x v="0"/>
    <x v="0"/>
    <m/>
    <m/>
    <m/>
    <m/>
    <n v="4"/>
    <x v="0"/>
    <m/>
    <m/>
  </r>
  <r>
    <x v="55"/>
    <x v="1478"/>
    <s v="Defects"/>
    <x v="1493"/>
    <x v="3067"/>
    <s v="C363"/>
    <x v="310"/>
    <s v="broken / damaged"/>
    <s v="overheated."/>
    <x v="0"/>
    <x v="0"/>
    <m/>
    <m/>
    <m/>
    <m/>
    <n v="4"/>
    <x v="0"/>
    <m/>
    <m/>
  </r>
  <r>
    <x v="55"/>
    <x v="1478"/>
    <s v="Defects"/>
    <x v="1493"/>
    <x v="3068"/>
    <s v="C364"/>
    <x v="310"/>
    <s v="broken / damaged"/>
    <s v="wildlife."/>
    <x v="0"/>
    <x v="0"/>
    <m/>
    <m/>
    <m/>
    <m/>
    <n v="4"/>
    <x v="0"/>
    <m/>
    <m/>
  </r>
  <r>
    <x v="55"/>
    <x v="1478"/>
    <s v="Defects"/>
    <x v="1493"/>
    <x v="3078"/>
    <s v="B413"/>
    <x v="314"/>
    <s v="degraded appearance"/>
    <s v="graffiti."/>
    <x v="0"/>
    <x v="0"/>
    <m/>
    <m/>
    <m/>
    <m/>
    <n v="4"/>
    <x v="0"/>
    <m/>
    <m/>
  </r>
  <r>
    <x v="55"/>
    <x v="1478"/>
    <s v="Defects"/>
    <x v="1493"/>
    <x v="3133"/>
    <s v="B399"/>
    <x v="314"/>
    <s v="fill required"/>
    <s v="footing exposed or eroded."/>
    <x v="0"/>
    <x v="0"/>
    <m/>
    <m/>
    <m/>
    <m/>
    <n v="2"/>
    <x v="0"/>
    <m/>
    <m/>
  </r>
  <r>
    <x v="55"/>
    <x v="1478"/>
    <s v="Defects"/>
    <x v="1493"/>
    <x v="3111"/>
    <s v="B270"/>
    <x v="324"/>
    <s v="loose"/>
    <s v="timber degradation."/>
    <x v="0"/>
    <x v="0"/>
    <m/>
    <m/>
    <m/>
    <m/>
    <n v="2"/>
    <x v="0"/>
    <m/>
    <m/>
  </r>
  <r>
    <x v="55"/>
    <x v="1478"/>
    <s v="Defects"/>
    <x v="1493"/>
    <x v="3112"/>
    <s v="B271"/>
    <x v="324"/>
    <s v="misaligned"/>
    <s v="support bracket deteriorated."/>
    <x v="0"/>
    <x v="0"/>
    <m/>
    <m/>
    <m/>
    <m/>
    <n v="2"/>
    <x v="0"/>
    <m/>
    <m/>
  </r>
  <r>
    <x v="55"/>
    <x v="1478"/>
    <s v="Defects"/>
    <x v="1493"/>
    <x v="3113"/>
    <s v="B272"/>
    <x v="324"/>
    <s v="unstable"/>
    <s v="inadequate bracing."/>
    <x v="0"/>
    <x v="0"/>
    <m/>
    <m/>
    <m/>
    <m/>
    <n v="2"/>
    <x v="0"/>
    <m/>
    <m/>
  </r>
  <r>
    <x v="55"/>
    <x v="1478"/>
    <s v="Defects"/>
    <x v="1493"/>
    <x v="3114"/>
    <s v="B273"/>
    <x v="324"/>
    <s v="unstable"/>
    <s v="timber degradation."/>
    <x v="0"/>
    <x v="0"/>
    <m/>
    <m/>
    <m/>
    <m/>
    <n v="2"/>
    <x v="0"/>
    <m/>
    <m/>
  </r>
  <r>
    <x v="55"/>
    <x v="1478"/>
    <s v="Defects"/>
    <x v="1493"/>
    <x v="3115"/>
    <s v="B274"/>
    <x v="324"/>
    <s v="weakened"/>
    <s v="corrosion of bolts / mounting hardware."/>
    <x v="0"/>
    <x v="0"/>
    <m/>
    <m/>
    <m/>
    <m/>
    <n v="2"/>
    <x v="0"/>
    <m/>
    <m/>
  </r>
  <r>
    <x v="55"/>
    <x v="1478"/>
    <s v="Defects"/>
    <x v="1493"/>
    <x v="466"/>
    <s v="C000"/>
    <x v="2"/>
    <s v="cause (unknown / unlisted)"/>
    <s v="add note."/>
    <x v="0"/>
    <x v="0"/>
    <m/>
    <m/>
    <m/>
    <m/>
    <n v="182"/>
    <x v="0"/>
    <m/>
    <m/>
  </r>
  <r>
    <x v="15"/>
    <x v="1479"/>
    <s v="Defects"/>
    <x v="1494"/>
    <x v="3140"/>
    <m/>
    <x v="0"/>
    <m/>
    <m/>
    <x v="0"/>
    <x v="0"/>
    <m/>
    <m/>
    <m/>
    <m/>
    <n v="1"/>
    <x v="0"/>
    <m/>
    <m/>
  </r>
  <r>
    <x v="15"/>
    <x v="1480"/>
    <s v="Defects"/>
    <x v="1495"/>
    <x v="3141"/>
    <m/>
    <x v="0"/>
    <m/>
    <m/>
    <x v="0"/>
    <x v="0"/>
    <m/>
    <m/>
    <m/>
    <m/>
    <n v="1"/>
    <x v="0"/>
    <m/>
    <m/>
  </r>
  <r>
    <x v="15"/>
    <x v="1481"/>
    <s v="Defects"/>
    <x v="1496"/>
    <x v="2813"/>
    <m/>
    <x v="0"/>
    <m/>
    <m/>
    <x v="0"/>
    <x v="0"/>
    <m/>
    <m/>
    <m/>
    <m/>
    <n v="2"/>
    <x v="0"/>
    <m/>
    <m/>
  </r>
  <r>
    <x v="15"/>
    <x v="1481"/>
    <s v="Defects"/>
    <x v="1496"/>
    <x v="2767"/>
    <m/>
    <x v="0"/>
    <m/>
    <m/>
    <x v="0"/>
    <x v="0"/>
    <m/>
    <m/>
    <m/>
    <m/>
    <n v="8"/>
    <x v="0"/>
    <m/>
    <m/>
  </r>
  <r>
    <x v="15"/>
    <x v="1481"/>
    <s v="Defects"/>
    <x v="1496"/>
    <x v="2768"/>
    <m/>
    <x v="0"/>
    <m/>
    <m/>
    <x v="0"/>
    <x v="0"/>
    <m/>
    <m/>
    <m/>
    <m/>
    <n v="5"/>
    <x v="0"/>
    <m/>
    <m/>
  </r>
  <r>
    <x v="15"/>
    <x v="1481"/>
    <s v="Defects"/>
    <x v="1496"/>
    <x v="2769"/>
    <m/>
    <x v="0"/>
    <m/>
    <m/>
    <x v="0"/>
    <x v="0"/>
    <m/>
    <m/>
    <m/>
    <m/>
    <n v="5"/>
    <x v="0"/>
    <m/>
    <m/>
  </r>
  <r>
    <x v="15"/>
    <x v="1482"/>
    <s v="Defects"/>
    <x v="1497"/>
    <x v="2814"/>
    <m/>
    <x v="0"/>
    <m/>
    <m/>
    <x v="0"/>
    <x v="0"/>
    <m/>
    <m/>
    <m/>
    <m/>
    <n v="2"/>
    <x v="0"/>
    <m/>
    <m/>
  </r>
  <r>
    <x v="15"/>
    <x v="1483"/>
    <s v="Defects"/>
    <x v="1498"/>
    <x v="1273"/>
    <m/>
    <x v="0"/>
    <m/>
    <m/>
    <x v="0"/>
    <x v="0"/>
    <m/>
    <m/>
    <m/>
    <m/>
    <n v="48"/>
    <x v="0"/>
    <m/>
    <m/>
  </r>
  <r>
    <x v="15"/>
    <x v="1484"/>
    <s v="Defects"/>
    <x v="1499"/>
    <x v="1273"/>
    <m/>
    <x v="0"/>
    <m/>
    <m/>
    <x v="0"/>
    <x v="0"/>
    <m/>
    <m/>
    <m/>
    <m/>
    <n v="49"/>
    <x v="0"/>
    <m/>
    <m/>
  </r>
  <r>
    <x v="15"/>
    <x v="1485"/>
    <s v="Defects"/>
    <x v="1500"/>
    <x v="1460"/>
    <m/>
    <x v="0"/>
    <m/>
    <m/>
    <x v="0"/>
    <x v="0"/>
    <m/>
    <m/>
    <m/>
    <m/>
    <n v="7"/>
    <x v="0"/>
    <m/>
    <m/>
  </r>
  <r>
    <x v="15"/>
    <x v="1486"/>
    <s v="Defects"/>
    <x v="1501"/>
    <x v="3142"/>
    <m/>
    <x v="0"/>
    <m/>
    <m/>
    <x v="0"/>
    <x v="0"/>
    <m/>
    <m/>
    <m/>
    <m/>
    <n v="1"/>
    <x v="0"/>
    <m/>
    <m/>
  </r>
  <r>
    <x v="15"/>
    <x v="1486"/>
    <s v="Defects"/>
    <x v="1501"/>
    <x v="3143"/>
    <m/>
    <x v="0"/>
    <m/>
    <m/>
    <x v="0"/>
    <x v="0"/>
    <m/>
    <m/>
    <m/>
    <m/>
    <n v="1"/>
    <x v="0"/>
    <m/>
    <m/>
  </r>
  <r>
    <x v="15"/>
    <x v="1487"/>
    <s v="Defects"/>
    <x v="1502"/>
    <x v="3140"/>
    <m/>
    <x v="0"/>
    <m/>
    <m/>
    <x v="0"/>
    <x v="0"/>
    <m/>
    <m/>
    <m/>
    <m/>
    <n v="2"/>
    <x v="0"/>
    <m/>
    <m/>
  </r>
  <r>
    <x v="15"/>
    <x v="1488"/>
    <s v="Defects"/>
    <x v="1503"/>
    <x v="3140"/>
    <m/>
    <x v="0"/>
    <m/>
    <m/>
    <x v="0"/>
    <x v="0"/>
    <m/>
    <m/>
    <m/>
    <m/>
    <n v="3"/>
    <x v="0"/>
    <m/>
    <m/>
  </r>
  <r>
    <x v="15"/>
    <x v="1489"/>
    <s v="Defects"/>
    <x v="1504"/>
    <x v="3144"/>
    <m/>
    <x v="0"/>
    <m/>
    <m/>
    <x v="0"/>
    <x v="0"/>
    <m/>
    <m/>
    <m/>
    <m/>
    <n v="1"/>
    <x v="0"/>
    <m/>
    <m/>
  </r>
  <r>
    <x v="15"/>
    <x v="1490"/>
    <s v="Defects"/>
    <x v="1505"/>
    <x v="3140"/>
    <m/>
    <x v="0"/>
    <m/>
    <m/>
    <x v="0"/>
    <x v="0"/>
    <m/>
    <m/>
    <m/>
    <m/>
    <n v="4"/>
    <x v="0"/>
    <m/>
    <m/>
  </r>
  <r>
    <x v="15"/>
    <x v="1491"/>
    <s v="Defects"/>
    <x v="1506"/>
    <x v="3144"/>
    <m/>
    <x v="0"/>
    <m/>
    <m/>
    <x v="0"/>
    <x v="0"/>
    <m/>
    <m/>
    <m/>
    <m/>
    <n v="2"/>
    <x v="0"/>
    <m/>
    <m/>
  </r>
  <r>
    <x v="15"/>
    <x v="1492"/>
    <s v="Defects"/>
    <x v="1507"/>
    <x v="3140"/>
    <m/>
    <x v="0"/>
    <m/>
    <m/>
    <x v="0"/>
    <x v="0"/>
    <m/>
    <m/>
    <m/>
    <m/>
    <n v="5"/>
    <x v="0"/>
    <m/>
    <m/>
  </r>
  <r>
    <x v="15"/>
    <x v="1493"/>
    <s v="Defects"/>
    <x v="1508"/>
    <x v="2770"/>
    <m/>
    <x v="0"/>
    <m/>
    <m/>
    <x v="0"/>
    <x v="0"/>
    <m/>
    <m/>
    <m/>
    <m/>
    <n v="3"/>
    <x v="0"/>
    <m/>
    <m/>
  </r>
  <r>
    <x v="15"/>
    <x v="1494"/>
    <s v="Defects"/>
    <x v="1509"/>
    <x v="2355"/>
    <m/>
    <x v="0"/>
    <m/>
    <m/>
    <x v="0"/>
    <x v="0"/>
    <m/>
    <m/>
    <m/>
    <m/>
    <n v="7"/>
    <x v="0"/>
    <m/>
    <m/>
  </r>
  <r>
    <x v="15"/>
    <x v="1495"/>
    <s v="Defects"/>
    <x v="1510"/>
    <x v="2426"/>
    <m/>
    <x v="0"/>
    <m/>
    <m/>
    <x v="0"/>
    <x v="0"/>
    <m/>
    <m/>
    <m/>
    <m/>
    <n v="8"/>
    <x v="0"/>
    <m/>
    <m/>
  </r>
  <r>
    <x v="15"/>
    <x v="1496"/>
    <s v="Defects"/>
    <x v="1511"/>
    <x v="2459"/>
    <m/>
    <x v="0"/>
    <m/>
    <m/>
    <x v="0"/>
    <x v="0"/>
    <m/>
    <m/>
    <m/>
    <m/>
    <n v="6"/>
    <x v="0"/>
    <m/>
    <m/>
  </r>
  <r>
    <x v="15"/>
    <x v="1497"/>
    <s v="Defects"/>
    <x v="1512"/>
    <x v="2600"/>
    <m/>
    <x v="0"/>
    <m/>
    <m/>
    <x v="0"/>
    <x v="0"/>
    <m/>
    <m/>
    <m/>
    <m/>
    <n v="12"/>
    <x v="0"/>
    <m/>
    <m/>
  </r>
  <r>
    <x v="15"/>
    <x v="1498"/>
    <s v="Defects"/>
    <x v="1513"/>
    <x v="3144"/>
    <m/>
    <x v="0"/>
    <m/>
    <m/>
    <x v="0"/>
    <x v="0"/>
    <m/>
    <m/>
    <m/>
    <m/>
    <n v="3"/>
    <x v="0"/>
    <m/>
    <m/>
  </r>
  <r>
    <x v="15"/>
    <x v="1499"/>
    <s v="Defects"/>
    <x v="1514"/>
    <x v="3140"/>
    <m/>
    <x v="0"/>
    <m/>
    <m/>
    <x v="0"/>
    <x v="0"/>
    <m/>
    <m/>
    <m/>
    <m/>
    <n v="6"/>
    <x v="0"/>
    <m/>
    <m/>
  </r>
  <r>
    <x v="15"/>
    <x v="1500"/>
    <s v="Defects"/>
    <x v="1515"/>
    <x v="2770"/>
    <m/>
    <x v="0"/>
    <m/>
    <m/>
    <x v="0"/>
    <x v="0"/>
    <m/>
    <m/>
    <m/>
    <m/>
    <n v="4"/>
    <x v="0"/>
    <m/>
    <m/>
  </r>
  <r>
    <x v="15"/>
    <x v="1501"/>
    <s v="Defects"/>
    <x v="1516"/>
    <x v="2355"/>
    <m/>
    <x v="0"/>
    <m/>
    <m/>
    <x v="0"/>
    <x v="0"/>
    <m/>
    <m/>
    <m/>
    <m/>
    <n v="8"/>
    <x v="0"/>
    <m/>
    <m/>
  </r>
  <r>
    <x v="15"/>
    <x v="1502"/>
    <s v="Defects"/>
    <x v="1517"/>
    <x v="2426"/>
    <m/>
    <x v="0"/>
    <m/>
    <m/>
    <x v="0"/>
    <x v="0"/>
    <m/>
    <m/>
    <m/>
    <m/>
    <n v="9"/>
    <x v="0"/>
    <m/>
    <m/>
  </r>
  <r>
    <x v="15"/>
    <x v="1503"/>
    <s v="Defects"/>
    <x v="1518"/>
    <x v="2459"/>
    <m/>
    <x v="0"/>
    <m/>
    <m/>
    <x v="0"/>
    <x v="0"/>
    <m/>
    <m/>
    <m/>
    <m/>
    <n v="7"/>
    <x v="0"/>
    <m/>
    <m/>
  </r>
  <r>
    <x v="15"/>
    <x v="1504"/>
    <s v="Defects"/>
    <x v="1519"/>
    <x v="2600"/>
    <m/>
    <x v="0"/>
    <m/>
    <m/>
    <x v="0"/>
    <x v="0"/>
    <m/>
    <m/>
    <m/>
    <m/>
    <n v="13"/>
    <x v="0"/>
    <m/>
    <m/>
  </r>
  <r>
    <x v="15"/>
    <x v="1505"/>
    <s v="Defects"/>
    <x v="1520"/>
    <x v="3144"/>
    <m/>
    <x v="0"/>
    <m/>
    <m/>
    <x v="0"/>
    <x v="0"/>
    <m/>
    <m/>
    <m/>
    <m/>
    <n v="4"/>
    <x v="0"/>
    <m/>
    <m/>
  </r>
  <r>
    <x v="15"/>
    <x v="1506"/>
    <s v="Defects"/>
    <x v="1521"/>
    <x v="3144"/>
    <m/>
    <x v="0"/>
    <m/>
    <m/>
    <x v="0"/>
    <x v="0"/>
    <m/>
    <m/>
    <m/>
    <m/>
    <n v="5"/>
    <x v="0"/>
    <m/>
    <m/>
  </r>
  <r>
    <x v="15"/>
    <x v="1507"/>
    <s v="Defects"/>
    <x v="1522"/>
    <x v="2767"/>
    <m/>
    <x v="0"/>
    <m/>
    <m/>
    <x v="0"/>
    <x v="0"/>
    <m/>
    <m/>
    <m/>
    <m/>
    <n v="9"/>
    <x v="0"/>
    <m/>
    <m/>
  </r>
  <r>
    <x v="15"/>
    <x v="1507"/>
    <s v="Defects"/>
    <x v="1522"/>
    <x v="2768"/>
    <m/>
    <x v="0"/>
    <m/>
    <m/>
    <x v="0"/>
    <x v="0"/>
    <m/>
    <m/>
    <m/>
    <m/>
    <n v="6"/>
    <x v="0"/>
    <m/>
    <m/>
  </r>
  <r>
    <x v="15"/>
    <x v="1507"/>
    <s v="Defects"/>
    <x v="1522"/>
    <x v="2769"/>
    <m/>
    <x v="0"/>
    <m/>
    <m/>
    <x v="0"/>
    <x v="0"/>
    <m/>
    <m/>
    <m/>
    <m/>
    <n v="6"/>
    <x v="0"/>
    <m/>
    <m/>
  </r>
  <r>
    <x v="15"/>
    <x v="1507"/>
    <s v="Defects"/>
    <x v="1522"/>
    <x v="2771"/>
    <m/>
    <x v="0"/>
    <m/>
    <m/>
    <x v="0"/>
    <x v="0"/>
    <m/>
    <m/>
    <m/>
    <m/>
    <n v="3"/>
    <x v="0"/>
    <m/>
    <m/>
  </r>
  <r>
    <x v="15"/>
    <x v="1508"/>
    <s v="Defects"/>
    <x v="1523"/>
    <x v="2905"/>
    <m/>
    <x v="0"/>
    <m/>
    <m/>
    <x v="0"/>
    <x v="0"/>
    <m/>
    <m/>
    <m/>
    <m/>
    <n v="2"/>
    <x v="0"/>
    <m/>
    <m/>
  </r>
  <r>
    <x v="15"/>
    <x v="1509"/>
    <s v="Defects"/>
    <x v="1524"/>
    <x v="3143"/>
    <m/>
    <x v="0"/>
    <m/>
    <m/>
    <x v="0"/>
    <x v="0"/>
    <m/>
    <m/>
    <m/>
    <m/>
    <n v="2"/>
    <x v="0"/>
    <m/>
    <m/>
  </r>
  <r>
    <x v="15"/>
    <x v="1510"/>
    <s v="Defects"/>
    <x v="1525"/>
    <x v="3143"/>
    <m/>
    <x v="0"/>
    <m/>
    <m/>
    <x v="0"/>
    <x v="0"/>
    <m/>
    <m/>
    <m/>
    <m/>
    <n v="3"/>
    <x v="0"/>
    <m/>
    <m/>
  </r>
  <r>
    <x v="56"/>
    <x v="1511"/>
    <s v="Defects"/>
    <x v="1526"/>
    <x v="3145"/>
    <s v="C401"/>
    <x v="103"/>
    <s v="broken / damaged"/>
    <s v="corrosion."/>
    <x v="0"/>
    <x v="0"/>
    <m/>
    <m/>
    <m/>
    <m/>
    <n v="1"/>
    <x v="0"/>
    <m/>
    <m/>
  </r>
  <r>
    <x v="56"/>
    <x v="1511"/>
    <s v="Defects"/>
    <x v="1526"/>
    <x v="3146"/>
    <s v="C403"/>
    <x v="103"/>
    <s v="inadequate"/>
    <s v="loose clamp."/>
    <x v="0"/>
    <x v="0"/>
    <m/>
    <m/>
    <m/>
    <m/>
    <n v="1"/>
    <x v="0"/>
    <m/>
    <m/>
  </r>
  <r>
    <x v="56"/>
    <x v="1511"/>
    <s v="Defects"/>
    <x v="1526"/>
    <x v="3147"/>
    <s v="C402"/>
    <x v="103"/>
    <s v="missing"/>
    <s v="not installed."/>
    <x v="0"/>
    <x v="0"/>
    <m/>
    <m/>
    <m/>
    <m/>
    <n v="1"/>
    <x v="0"/>
    <m/>
    <m/>
  </r>
  <r>
    <x v="56"/>
    <x v="1511"/>
    <s v="Defects"/>
    <x v="1526"/>
    <x v="3148"/>
    <s v="C006"/>
    <x v="328"/>
    <s v="access to live equipment"/>
    <s v="missing dust covers."/>
    <x v="0"/>
    <x v="0"/>
    <m/>
    <m/>
    <m/>
    <m/>
    <n v="1"/>
    <x v="0"/>
    <m/>
    <m/>
  </r>
  <r>
    <x v="56"/>
    <x v="1511"/>
    <s v="Defects"/>
    <x v="1526"/>
    <x v="3149"/>
    <s v="C051"/>
    <x v="329"/>
    <s v="broken / damaged"/>
    <s v="flashover / fault current."/>
    <x v="0"/>
    <x v="0"/>
    <m/>
    <m/>
    <m/>
    <m/>
    <n v="1"/>
    <x v="0"/>
    <m/>
    <m/>
  </r>
  <r>
    <x v="56"/>
    <x v="1511"/>
    <s v="Defects"/>
    <x v="1526"/>
    <x v="3150"/>
    <s v="C050"/>
    <x v="329"/>
    <s v="broken / damaged"/>
    <s v="third party impact."/>
    <x v="0"/>
    <x v="0"/>
    <m/>
    <m/>
    <m/>
    <m/>
    <n v="1"/>
    <x v="0"/>
    <m/>
    <m/>
  </r>
  <r>
    <x v="56"/>
    <x v="1511"/>
    <s v="Defects"/>
    <x v="1526"/>
    <x v="3151"/>
    <s v="C235"/>
    <x v="330"/>
    <s v="broken / damaged"/>
    <s v="cable termination failure."/>
    <x v="0"/>
    <x v="0"/>
    <m/>
    <m/>
    <m/>
    <m/>
    <n v="1"/>
    <x v="0"/>
    <m/>
    <m/>
  </r>
  <r>
    <x v="56"/>
    <x v="1511"/>
    <s v="Defects"/>
    <x v="1526"/>
    <x v="3152"/>
    <s v="C236"/>
    <x v="330"/>
    <s v="broken / damaged"/>
    <s v="corrosion."/>
    <x v="0"/>
    <x v="0"/>
    <m/>
    <m/>
    <m/>
    <m/>
    <n v="1"/>
    <x v="0"/>
    <m/>
    <m/>
  </r>
  <r>
    <x v="56"/>
    <x v="1511"/>
    <s v="Defects"/>
    <x v="1526"/>
    <x v="3153"/>
    <s v="C237"/>
    <x v="330"/>
    <s v="loss of insulation"/>
    <s v="insects/vermin."/>
    <x v="0"/>
    <x v="0"/>
    <m/>
    <m/>
    <m/>
    <m/>
    <n v="1"/>
    <x v="0"/>
    <m/>
    <m/>
  </r>
  <r>
    <x v="56"/>
    <x v="1511"/>
    <s v="Defects"/>
    <x v="1526"/>
    <x v="3154"/>
    <s v="C238"/>
    <x v="330"/>
    <s v="loss of insulation"/>
    <s v="leaking gland / gasket."/>
    <x v="0"/>
    <x v="0"/>
    <m/>
    <m/>
    <m/>
    <m/>
    <n v="1"/>
    <x v="0"/>
    <m/>
    <m/>
  </r>
  <r>
    <x v="56"/>
    <x v="1511"/>
    <s v="Defects"/>
    <x v="1526"/>
    <x v="3155"/>
    <s v="C670"/>
    <x v="331"/>
    <s v="broken / damaged"/>
    <s v="corrosion."/>
    <x v="0"/>
    <x v="0"/>
    <m/>
    <m/>
    <m/>
    <m/>
    <n v="1"/>
    <x v="0"/>
    <m/>
    <m/>
  </r>
  <r>
    <x v="56"/>
    <x v="1511"/>
    <s v="Defects"/>
    <x v="1526"/>
    <x v="3156"/>
    <s v="C667"/>
    <x v="331"/>
    <s v="broken / damaged"/>
    <s v="third party impact."/>
    <x v="0"/>
    <x v="0"/>
    <m/>
    <m/>
    <m/>
    <m/>
    <n v="1"/>
    <x v="0"/>
    <m/>
    <m/>
  </r>
  <r>
    <x v="56"/>
    <x v="1511"/>
    <s v="Defects"/>
    <x v="1526"/>
    <x v="3157"/>
    <s v="C669"/>
    <x v="331"/>
    <s v="broken / damaged"/>
    <s v="vibration."/>
    <x v="0"/>
    <x v="0"/>
    <m/>
    <m/>
    <m/>
    <m/>
    <n v="1"/>
    <x v="0"/>
    <m/>
    <m/>
  </r>
  <r>
    <x v="56"/>
    <x v="1511"/>
    <s v="Defects"/>
    <x v="1526"/>
    <x v="3158"/>
    <s v="B551"/>
    <x v="332"/>
    <s v="fails to operate 3 phases concurrently"/>
    <s v="fuse installed incorrectly."/>
    <x v="0"/>
    <x v="0"/>
    <m/>
    <m/>
    <m/>
    <m/>
    <n v="1"/>
    <x v="0"/>
    <m/>
    <m/>
  </r>
  <r>
    <x v="56"/>
    <x v="1511"/>
    <s v="Defects"/>
    <x v="1526"/>
    <x v="3159"/>
    <s v="B550"/>
    <x v="332"/>
    <s v="fails to operate 3 phases concurrently"/>
    <s v="mechanical interphase link damaged."/>
    <x v="0"/>
    <x v="0"/>
    <m/>
    <m/>
    <m/>
    <m/>
    <n v="1"/>
    <x v="0"/>
    <m/>
    <m/>
  </r>
  <r>
    <x v="56"/>
    <x v="1511"/>
    <s v="Defects"/>
    <x v="1526"/>
    <x v="3160"/>
    <s v="B548"/>
    <x v="332"/>
    <s v="loss of supply"/>
    <s v="incorrect fuse rating."/>
    <x v="0"/>
    <x v="0"/>
    <m/>
    <m/>
    <m/>
    <m/>
    <n v="1"/>
    <x v="0"/>
    <m/>
    <m/>
  </r>
  <r>
    <x v="56"/>
    <x v="1511"/>
    <s v="Defects"/>
    <x v="1526"/>
    <x v="3161"/>
    <s v="B549"/>
    <x v="332"/>
    <s v="unable to raise carrier"/>
    <s v="stirrup clips not correctly positioned."/>
    <x v="0"/>
    <x v="0"/>
    <m/>
    <m/>
    <m/>
    <m/>
    <n v="1"/>
    <x v="0"/>
    <m/>
    <m/>
  </r>
  <r>
    <x v="56"/>
    <x v="1511"/>
    <s v="Defects"/>
    <x v="1526"/>
    <x v="3162"/>
    <s v="B563"/>
    <x v="333"/>
    <s v="broken / damaged"/>
    <s v="incorrect operation."/>
    <x v="0"/>
    <x v="0"/>
    <m/>
    <m/>
    <m/>
    <m/>
    <n v="1"/>
    <x v="0"/>
    <m/>
    <m/>
  </r>
  <r>
    <x v="56"/>
    <x v="1511"/>
    <s v="Defects"/>
    <x v="1526"/>
    <x v="3163"/>
    <s v="B564"/>
    <x v="333"/>
    <s v="broken / damaged"/>
    <s v="loss of lubrication."/>
    <x v="0"/>
    <x v="0"/>
    <m/>
    <m/>
    <m/>
    <m/>
    <n v="1"/>
    <x v="0"/>
    <m/>
    <m/>
  </r>
  <r>
    <x v="56"/>
    <x v="1511"/>
    <s v="Defects"/>
    <x v="1526"/>
    <x v="3164"/>
    <s v="B565"/>
    <x v="333"/>
    <s v="broken / damaged"/>
    <s v="misaligned."/>
    <x v="0"/>
    <x v="0"/>
    <m/>
    <m/>
    <m/>
    <m/>
    <n v="1"/>
    <x v="0"/>
    <m/>
    <m/>
  </r>
  <r>
    <x v="56"/>
    <x v="1511"/>
    <s v="Defects"/>
    <x v="1526"/>
    <x v="3165"/>
    <s v="C114"/>
    <x v="334"/>
    <s v="contaminated"/>
    <s v="defective seal."/>
    <x v="0"/>
    <x v="0"/>
    <m/>
    <m/>
    <m/>
    <m/>
    <n v="1"/>
    <x v="0"/>
    <m/>
    <m/>
  </r>
  <r>
    <x v="56"/>
    <x v="1511"/>
    <s v="Defects"/>
    <x v="1526"/>
    <x v="3166"/>
    <s v="C115"/>
    <x v="334"/>
    <s v="contaminated"/>
    <s v="switching/arcing."/>
    <x v="0"/>
    <x v="0"/>
    <m/>
    <m/>
    <m/>
    <m/>
    <n v="1"/>
    <x v="0"/>
    <m/>
    <m/>
  </r>
  <r>
    <x v="56"/>
    <x v="1511"/>
    <s v="Defects"/>
    <x v="1526"/>
    <x v="3167"/>
    <s v="C116"/>
    <x v="335"/>
    <s v="leaking"/>
    <s v="deteriorated seal."/>
    <x v="0"/>
    <x v="0"/>
    <m/>
    <m/>
    <m/>
    <m/>
    <n v="1"/>
    <x v="0"/>
    <m/>
    <m/>
  </r>
  <r>
    <x v="56"/>
    <x v="1511"/>
    <s v="Defects"/>
    <x v="1526"/>
    <x v="3168"/>
    <s v="C117"/>
    <x v="335"/>
    <s v="leaking"/>
    <s v="third party impact."/>
    <x v="0"/>
    <x v="0"/>
    <m/>
    <m/>
    <m/>
    <m/>
    <n v="1"/>
    <x v="0"/>
    <m/>
    <m/>
  </r>
  <r>
    <x v="56"/>
    <x v="1511"/>
    <s v="Defects"/>
    <x v="1526"/>
    <x v="3169"/>
    <s v="C119"/>
    <x v="336"/>
    <s v="missing"/>
    <s v="unknown."/>
    <x v="0"/>
    <x v="0"/>
    <m/>
    <m/>
    <m/>
    <m/>
    <n v="1"/>
    <x v="0"/>
    <m/>
    <m/>
  </r>
  <r>
    <x v="56"/>
    <x v="1511"/>
    <s v="Defects"/>
    <x v="1526"/>
    <x v="3170"/>
    <s v="C666"/>
    <x v="337"/>
    <s v="illegible"/>
    <s v="deterioration."/>
    <x v="0"/>
    <x v="0"/>
    <m/>
    <m/>
    <m/>
    <m/>
    <n v="1"/>
    <x v="0"/>
    <m/>
    <m/>
  </r>
  <r>
    <x v="56"/>
    <x v="1511"/>
    <s v="Defects"/>
    <x v="1526"/>
    <x v="3171"/>
    <s v="C665"/>
    <x v="337"/>
    <s v="misaligned"/>
    <s v="out of calibration."/>
    <x v="0"/>
    <x v="0"/>
    <m/>
    <m/>
    <m/>
    <m/>
    <n v="1"/>
    <x v="0"/>
    <m/>
    <m/>
  </r>
  <r>
    <x v="56"/>
    <x v="1511"/>
    <s v="Defects"/>
    <x v="1526"/>
    <x v="466"/>
    <s v="C000"/>
    <x v="2"/>
    <s v="cause (unknown / unlisted)"/>
    <s v="add note."/>
    <x v="0"/>
    <x v="0"/>
    <m/>
    <m/>
    <m/>
    <m/>
    <n v="183"/>
    <x v="0"/>
    <m/>
    <m/>
  </r>
  <r>
    <x v="56"/>
    <x v="1512"/>
    <s v="Defects"/>
    <x v="1527"/>
    <x v="3149"/>
    <s v="C051"/>
    <x v="329"/>
    <s v="broken / damaged"/>
    <s v="flashover / fault current."/>
    <x v="0"/>
    <x v="0"/>
    <m/>
    <m/>
    <m/>
    <m/>
    <n v="2"/>
    <x v="0"/>
    <m/>
    <m/>
  </r>
  <r>
    <x v="56"/>
    <x v="1512"/>
    <s v="Defects"/>
    <x v="1527"/>
    <x v="3150"/>
    <s v="C050"/>
    <x v="329"/>
    <s v="broken / damaged"/>
    <s v="third party impact."/>
    <x v="0"/>
    <x v="0"/>
    <m/>
    <m/>
    <m/>
    <m/>
    <n v="2"/>
    <x v="0"/>
    <m/>
    <m/>
  </r>
  <r>
    <x v="56"/>
    <x v="1512"/>
    <s v="Defects"/>
    <x v="1527"/>
    <x v="3151"/>
    <s v="C235"/>
    <x v="330"/>
    <s v="broken / damaged"/>
    <s v="cable termination failure."/>
    <x v="0"/>
    <x v="0"/>
    <m/>
    <m/>
    <m/>
    <m/>
    <n v="2"/>
    <x v="0"/>
    <m/>
    <m/>
  </r>
  <r>
    <x v="56"/>
    <x v="1512"/>
    <s v="Defects"/>
    <x v="1527"/>
    <x v="3152"/>
    <s v="C236"/>
    <x v="330"/>
    <s v="broken / damaged"/>
    <s v="corrosion."/>
    <x v="0"/>
    <x v="0"/>
    <m/>
    <m/>
    <m/>
    <m/>
    <n v="2"/>
    <x v="0"/>
    <m/>
    <m/>
  </r>
  <r>
    <x v="56"/>
    <x v="1512"/>
    <s v="Defects"/>
    <x v="1527"/>
    <x v="3155"/>
    <s v="C670"/>
    <x v="331"/>
    <s v="broken / damaged"/>
    <s v="corrosion."/>
    <x v="0"/>
    <x v="0"/>
    <m/>
    <m/>
    <m/>
    <m/>
    <n v="2"/>
    <x v="0"/>
    <m/>
    <m/>
  </r>
  <r>
    <x v="56"/>
    <x v="1512"/>
    <s v="Defects"/>
    <x v="1527"/>
    <x v="3156"/>
    <s v="C667"/>
    <x v="331"/>
    <s v="broken / damaged"/>
    <s v="third party impact."/>
    <x v="0"/>
    <x v="0"/>
    <m/>
    <m/>
    <m/>
    <m/>
    <n v="2"/>
    <x v="0"/>
    <m/>
    <m/>
  </r>
  <r>
    <x v="56"/>
    <x v="1512"/>
    <s v="Defects"/>
    <x v="1527"/>
    <x v="3157"/>
    <s v="C669"/>
    <x v="331"/>
    <s v="broken / damaged"/>
    <s v="vibration."/>
    <x v="0"/>
    <x v="0"/>
    <m/>
    <m/>
    <m/>
    <m/>
    <n v="2"/>
    <x v="0"/>
    <m/>
    <m/>
  </r>
  <r>
    <x v="56"/>
    <x v="1512"/>
    <s v="Defects"/>
    <x v="1527"/>
    <x v="3159"/>
    <s v="B550"/>
    <x v="332"/>
    <s v="fails to operate 3 phases concurrently"/>
    <s v="mechanical interphase link damaged."/>
    <x v="0"/>
    <x v="0"/>
    <m/>
    <m/>
    <m/>
    <m/>
    <n v="2"/>
    <x v="0"/>
    <m/>
    <m/>
  </r>
  <r>
    <x v="56"/>
    <x v="1512"/>
    <s v="Defects"/>
    <x v="1527"/>
    <x v="3162"/>
    <s v="B563"/>
    <x v="333"/>
    <s v="broken / damaged"/>
    <s v="incorrect operation."/>
    <x v="0"/>
    <x v="0"/>
    <m/>
    <m/>
    <m/>
    <m/>
    <n v="2"/>
    <x v="0"/>
    <m/>
    <m/>
  </r>
  <r>
    <x v="56"/>
    <x v="1512"/>
    <s v="Defects"/>
    <x v="1527"/>
    <x v="3164"/>
    <s v="B565"/>
    <x v="333"/>
    <s v="broken / damaged"/>
    <s v="misaligned."/>
    <x v="0"/>
    <x v="0"/>
    <m/>
    <m/>
    <m/>
    <m/>
    <n v="2"/>
    <x v="0"/>
    <m/>
    <m/>
  </r>
  <r>
    <x v="56"/>
    <x v="1512"/>
    <s v="Defects"/>
    <x v="1527"/>
    <x v="3165"/>
    <s v="C114"/>
    <x v="334"/>
    <s v="contaminated"/>
    <s v="defective seal."/>
    <x v="0"/>
    <x v="0"/>
    <m/>
    <m/>
    <m/>
    <m/>
    <n v="2"/>
    <x v="0"/>
    <m/>
    <m/>
  </r>
  <r>
    <x v="56"/>
    <x v="1512"/>
    <s v="Defects"/>
    <x v="1527"/>
    <x v="3166"/>
    <s v="C115"/>
    <x v="334"/>
    <s v="contaminated"/>
    <s v="switching/arcing."/>
    <x v="0"/>
    <x v="0"/>
    <m/>
    <m/>
    <m/>
    <m/>
    <n v="2"/>
    <x v="0"/>
    <m/>
    <m/>
  </r>
  <r>
    <x v="56"/>
    <x v="1512"/>
    <s v="Defects"/>
    <x v="1527"/>
    <x v="3167"/>
    <s v="C116"/>
    <x v="335"/>
    <s v="leaking"/>
    <s v="deteriorated seal."/>
    <x v="0"/>
    <x v="0"/>
    <m/>
    <m/>
    <m/>
    <m/>
    <n v="2"/>
    <x v="0"/>
    <m/>
    <m/>
  </r>
  <r>
    <x v="56"/>
    <x v="1512"/>
    <s v="Defects"/>
    <x v="1527"/>
    <x v="3168"/>
    <s v="C117"/>
    <x v="335"/>
    <s v="leaking"/>
    <s v="third party impact."/>
    <x v="0"/>
    <x v="0"/>
    <m/>
    <m/>
    <m/>
    <m/>
    <n v="2"/>
    <x v="0"/>
    <m/>
    <m/>
  </r>
  <r>
    <x v="56"/>
    <x v="1512"/>
    <s v="Defects"/>
    <x v="1527"/>
    <x v="3172"/>
    <s v="C122"/>
    <x v="338"/>
    <s v="fails to operate"/>
    <s v="seized / internal failure."/>
    <x v="0"/>
    <x v="0"/>
    <m/>
    <m/>
    <m/>
    <m/>
    <n v="1"/>
    <x v="0"/>
    <m/>
    <m/>
  </r>
  <r>
    <x v="56"/>
    <x v="1512"/>
    <s v="Defects"/>
    <x v="1527"/>
    <x v="3170"/>
    <s v="C666"/>
    <x v="337"/>
    <s v="illegible"/>
    <s v="deterioration."/>
    <x v="0"/>
    <x v="0"/>
    <m/>
    <m/>
    <m/>
    <m/>
    <n v="2"/>
    <x v="0"/>
    <m/>
    <m/>
  </r>
  <r>
    <x v="56"/>
    <x v="1512"/>
    <s v="Defects"/>
    <x v="1527"/>
    <x v="3171"/>
    <s v="C665"/>
    <x v="337"/>
    <s v="misaligned"/>
    <s v="out of calibration."/>
    <x v="0"/>
    <x v="0"/>
    <m/>
    <m/>
    <m/>
    <m/>
    <n v="2"/>
    <x v="0"/>
    <m/>
    <m/>
  </r>
  <r>
    <x v="56"/>
    <x v="1512"/>
    <s v="Defects"/>
    <x v="1527"/>
    <x v="466"/>
    <s v="C000"/>
    <x v="2"/>
    <s v="cause (unknown / unlisted)"/>
    <s v="add note."/>
    <x v="0"/>
    <x v="0"/>
    <m/>
    <m/>
    <m/>
    <m/>
    <n v="184"/>
    <x v="0"/>
    <m/>
    <m/>
  </r>
  <r>
    <x v="56"/>
    <x v="1512"/>
    <s v="Defects"/>
    <x v="1527"/>
    <x v="3136"/>
    <m/>
    <x v="0"/>
    <m/>
    <m/>
    <x v="0"/>
    <x v="0"/>
    <m/>
    <m/>
    <m/>
    <m/>
    <n v="2"/>
    <x v="0"/>
    <m/>
    <m/>
  </r>
  <r>
    <x v="56"/>
    <x v="1513"/>
    <s v="Defects"/>
    <x v="1528"/>
    <x v="3165"/>
    <s v="C114"/>
    <x v="334"/>
    <s v="contaminated"/>
    <s v="defective seal."/>
    <x v="0"/>
    <x v="0"/>
    <m/>
    <m/>
    <m/>
    <m/>
    <n v="3"/>
    <x v="0"/>
    <m/>
    <m/>
  </r>
  <r>
    <x v="56"/>
    <x v="1513"/>
    <s v="Defects"/>
    <x v="1528"/>
    <x v="3166"/>
    <s v="C115"/>
    <x v="334"/>
    <s v="contaminated"/>
    <s v="switching/arcing."/>
    <x v="0"/>
    <x v="0"/>
    <m/>
    <m/>
    <m/>
    <m/>
    <n v="3"/>
    <x v="0"/>
    <m/>
    <m/>
  </r>
  <r>
    <x v="56"/>
    <x v="1513"/>
    <s v="Defects"/>
    <x v="1528"/>
    <x v="3167"/>
    <s v="C116"/>
    <x v="335"/>
    <s v="leaking"/>
    <s v="deteriorated seal."/>
    <x v="0"/>
    <x v="0"/>
    <m/>
    <m/>
    <m/>
    <m/>
    <n v="3"/>
    <x v="0"/>
    <m/>
    <m/>
  </r>
  <r>
    <x v="56"/>
    <x v="1513"/>
    <s v="Defects"/>
    <x v="1528"/>
    <x v="3168"/>
    <s v="C117"/>
    <x v="335"/>
    <s v="leaking"/>
    <s v="third party impact."/>
    <x v="0"/>
    <x v="0"/>
    <m/>
    <m/>
    <m/>
    <m/>
    <n v="3"/>
    <x v="0"/>
    <m/>
    <m/>
  </r>
  <r>
    <x v="56"/>
    <x v="1513"/>
    <s v="Defects"/>
    <x v="1528"/>
    <x v="466"/>
    <s v="C000"/>
    <x v="2"/>
    <s v="cause (unknown / unlisted)"/>
    <s v="add note."/>
    <x v="0"/>
    <x v="0"/>
    <m/>
    <m/>
    <m/>
    <m/>
    <n v="185"/>
    <x v="0"/>
    <m/>
    <m/>
  </r>
  <r>
    <x v="56"/>
    <x v="1514"/>
    <s v="Defects"/>
    <x v="1529"/>
    <x v="3173"/>
    <s v="B872"/>
    <x v="339"/>
    <s v="further inspection required"/>
    <s v="add note."/>
    <x v="0"/>
    <x v="0"/>
    <m/>
    <m/>
    <m/>
    <m/>
    <n v="1"/>
    <x v="0"/>
    <m/>
    <m/>
  </r>
  <r>
    <x v="57"/>
    <x v="1515"/>
    <s v="Defects"/>
    <x v="1530"/>
    <x v="3173"/>
    <s v="B872"/>
    <x v="339"/>
    <s v="further inspection required"/>
    <s v="add note."/>
    <x v="0"/>
    <x v="0"/>
    <m/>
    <m/>
    <m/>
    <m/>
    <n v="2"/>
    <x v="0"/>
    <m/>
    <m/>
  </r>
  <r>
    <x v="57"/>
    <x v="1516"/>
    <s v="Defects"/>
    <x v="1531"/>
    <x v="466"/>
    <s v="C000"/>
    <x v="2"/>
    <s v="cause (unknown / unlisted)"/>
    <s v="add note."/>
    <x v="0"/>
    <x v="0"/>
    <m/>
    <m/>
    <m/>
    <m/>
    <n v="186"/>
    <x v="0"/>
    <m/>
    <m/>
  </r>
  <r>
    <x v="57"/>
    <x v="1516"/>
    <s v="Defects"/>
    <x v="1531"/>
    <x v="3174"/>
    <m/>
    <x v="0"/>
    <m/>
    <m/>
    <x v="0"/>
    <x v="0"/>
    <m/>
    <m/>
    <m/>
    <m/>
    <n v="1"/>
    <x v="0"/>
    <m/>
    <m/>
  </r>
  <r>
    <x v="57"/>
    <x v="1516"/>
    <s v="Defects"/>
    <x v="1531"/>
    <x v="3175"/>
    <m/>
    <x v="0"/>
    <m/>
    <m/>
    <x v="0"/>
    <x v="0"/>
    <m/>
    <m/>
    <m/>
    <m/>
    <n v="1"/>
    <x v="0"/>
    <m/>
    <m/>
  </r>
  <r>
    <x v="57"/>
    <x v="1516"/>
    <s v="Defects"/>
    <x v="1531"/>
    <x v="3176"/>
    <m/>
    <x v="0"/>
    <m/>
    <m/>
    <x v="0"/>
    <x v="0"/>
    <m/>
    <m/>
    <m/>
    <m/>
    <n v="1"/>
    <x v="0"/>
    <m/>
    <m/>
  </r>
  <r>
    <x v="57"/>
    <x v="1516"/>
    <s v="Defects"/>
    <x v="1531"/>
    <x v="3177"/>
    <m/>
    <x v="0"/>
    <m/>
    <m/>
    <x v="0"/>
    <x v="0"/>
    <m/>
    <m/>
    <m/>
    <m/>
    <n v="1"/>
    <x v="0"/>
    <m/>
    <m/>
  </r>
  <r>
    <x v="57"/>
    <x v="1517"/>
    <s v="Defects"/>
    <x v="1532"/>
    <x v="3145"/>
    <s v="C401"/>
    <x v="103"/>
    <s v="broken / damaged"/>
    <s v="corrosion."/>
    <x v="0"/>
    <x v="0"/>
    <m/>
    <m/>
    <m/>
    <m/>
    <n v="2"/>
    <x v="0"/>
    <m/>
    <m/>
  </r>
  <r>
    <x v="57"/>
    <x v="1517"/>
    <s v="Defects"/>
    <x v="1532"/>
    <x v="3146"/>
    <s v="C403"/>
    <x v="103"/>
    <s v="inadequate"/>
    <s v="loose clamp."/>
    <x v="0"/>
    <x v="0"/>
    <m/>
    <m/>
    <m/>
    <m/>
    <n v="2"/>
    <x v="0"/>
    <m/>
    <m/>
  </r>
  <r>
    <x v="57"/>
    <x v="1517"/>
    <s v="Defects"/>
    <x v="1532"/>
    <x v="3147"/>
    <s v="C402"/>
    <x v="103"/>
    <s v="missing"/>
    <s v="not installed."/>
    <x v="0"/>
    <x v="0"/>
    <m/>
    <m/>
    <m/>
    <m/>
    <n v="2"/>
    <x v="0"/>
    <m/>
    <m/>
  </r>
  <r>
    <x v="57"/>
    <x v="1517"/>
    <s v="Defects"/>
    <x v="1532"/>
    <x v="3178"/>
    <s v="B358"/>
    <x v="340"/>
    <s v="misaligned"/>
    <s v="loose."/>
    <x v="0"/>
    <x v="0"/>
    <m/>
    <m/>
    <m/>
    <m/>
    <n v="1"/>
    <x v="0"/>
    <m/>
    <m/>
  </r>
  <r>
    <x v="57"/>
    <x v="1517"/>
    <s v="Defects"/>
    <x v="1532"/>
    <x v="3179"/>
    <s v="B484"/>
    <x v="341"/>
    <s v="insulation degradation"/>
    <s v="flashover / fault current."/>
    <x v="0"/>
    <x v="0"/>
    <m/>
    <m/>
    <m/>
    <m/>
    <n v="1"/>
    <x v="0"/>
    <m/>
    <m/>
  </r>
  <r>
    <x v="57"/>
    <x v="1517"/>
    <s v="Defects"/>
    <x v="1532"/>
    <x v="3180"/>
    <s v="B480"/>
    <x v="341"/>
    <s v="tracking"/>
    <s v="damaged shroud."/>
    <x v="0"/>
    <x v="0"/>
    <m/>
    <m/>
    <m/>
    <m/>
    <n v="1"/>
    <x v="0"/>
    <m/>
    <m/>
  </r>
  <r>
    <x v="57"/>
    <x v="1517"/>
    <s v="Defects"/>
    <x v="1532"/>
    <x v="3181"/>
    <s v="B481"/>
    <x v="341"/>
    <s v="tracking"/>
    <s v="missing switch unit dust covers."/>
    <x v="0"/>
    <x v="0"/>
    <m/>
    <m/>
    <m/>
    <m/>
    <n v="1"/>
    <x v="0"/>
    <m/>
    <m/>
  </r>
  <r>
    <x v="57"/>
    <x v="1517"/>
    <s v="Defects"/>
    <x v="1532"/>
    <x v="3182"/>
    <s v="B482"/>
    <x v="341"/>
    <s v="tracking"/>
    <s v="surface contamination."/>
    <x v="0"/>
    <x v="0"/>
    <m/>
    <m/>
    <m/>
    <m/>
    <n v="1"/>
    <x v="0"/>
    <m/>
    <m/>
  </r>
  <r>
    <x v="57"/>
    <x v="1517"/>
    <s v="Defects"/>
    <x v="1532"/>
    <x v="3183"/>
    <s v="B483"/>
    <x v="341"/>
    <s v="tracking"/>
    <s v="vermin / insects."/>
    <x v="0"/>
    <x v="0"/>
    <m/>
    <m/>
    <m/>
    <m/>
    <n v="1"/>
    <x v="0"/>
    <m/>
    <m/>
  </r>
  <r>
    <x v="57"/>
    <x v="1517"/>
    <s v="Defects"/>
    <x v="1532"/>
    <x v="3184"/>
    <s v="B498"/>
    <x v="342"/>
    <s v="nylon cam damaged"/>
    <s v="deterioration."/>
    <x v="0"/>
    <x v="0"/>
    <m/>
    <m/>
    <m/>
    <m/>
    <n v="1"/>
    <x v="0"/>
    <m/>
    <m/>
  </r>
  <r>
    <x v="57"/>
    <x v="1517"/>
    <s v="Defects"/>
    <x v="1532"/>
    <x v="3185"/>
    <s v="B553"/>
    <x v="343"/>
    <s v="cap damaged / broken"/>
    <s v="deterioration."/>
    <x v="0"/>
    <x v="0"/>
    <m/>
    <m/>
    <m/>
    <m/>
    <n v="1"/>
    <x v="0"/>
    <m/>
    <m/>
  </r>
  <r>
    <x v="57"/>
    <x v="1517"/>
    <s v="Defects"/>
    <x v="1532"/>
    <x v="3186"/>
    <s v="B552"/>
    <x v="343"/>
    <s v="cap damaged / broken"/>
    <s v="mechanical damage."/>
    <x v="0"/>
    <x v="0"/>
    <m/>
    <m/>
    <m/>
    <m/>
    <n v="1"/>
    <x v="0"/>
    <m/>
    <m/>
  </r>
  <r>
    <x v="57"/>
    <x v="1517"/>
    <s v="Defects"/>
    <x v="1532"/>
    <x v="3187"/>
    <s v="B555"/>
    <x v="343"/>
    <s v="fails to operate 3 phases concurrently"/>
    <s v="fuse installed incorrectly."/>
    <x v="0"/>
    <x v="0"/>
    <m/>
    <m/>
    <m/>
    <m/>
    <n v="1"/>
    <x v="0"/>
    <m/>
    <m/>
  </r>
  <r>
    <x v="57"/>
    <x v="1517"/>
    <s v="Defects"/>
    <x v="1532"/>
    <x v="3188"/>
    <s v="B554"/>
    <x v="343"/>
    <s v="fails to operate 3 phases concurrently"/>
    <s v="mechanical interphase link damaged."/>
    <x v="0"/>
    <x v="0"/>
    <m/>
    <m/>
    <m/>
    <m/>
    <n v="1"/>
    <x v="0"/>
    <m/>
    <m/>
  </r>
  <r>
    <x v="57"/>
    <x v="1517"/>
    <s v="Defects"/>
    <x v="1532"/>
    <x v="3189"/>
    <s v="C008"/>
    <x v="344"/>
    <s v="broken / damaged"/>
    <s v="deterioration."/>
    <x v="0"/>
    <x v="0"/>
    <m/>
    <m/>
    <m/>
    <m/>
    <n v="1"/>
    <x v="0"/>
    <m/>
    <m/>
  </r>
  <r>
    <x v="57"/>
    <x v="1517"/>
    <s v="Defects"/>
    <x v="1532"/>
    <x v="3190"/>
    <s v="C007"/>
    <x v="344"/>
    <s v="broken / damaged"/>
    <s v="mechanical damage."/>
    <x v="0"/>
    <x v="0"/>
    <m/>
    <m/>
    <m/>
    <m/>
    <n v="1"/>
    <x v="0"/>
    <m/>
    <m/>
  </r>
  <r>
    <x v="57"/>
    <x v="1517"/>
    <s v="Defects"/>
    <x v="1532"/>
    <x v="3191"/>
    <s v="C009"/>
    <x v="344"/>
    <s v="not locked in"/>
    <s v="defective spring."/>
    <x v="0"/>
    <x v="0"/>
    <m/>
    <m/>
    <m/>
    <m/>
    <n v="1"/>
    <x v="0"/>
    <m/>
    <m/>
  </r>
  <r>
    <x v="57"/>
    <x v="1517"/>
    <s v="Defects"/>
    <x v="1532"/>
    <x v="3192"/>
    <s v="C011"/>
    <x v="345"/>
    <s v="broken / damaged"/>
    <s v="corrosion."/>
    <x v="0"/>
    <x v="0"/>
    <m/>
    <m/>
    <m/>
    <m/>
    <n v="1"/>
    <x v="0"/>
    <m/>
    <m/>
  </r>
  <r>
    <x v="57"/>
    <x v="1517"/>
    <s v="Defects"/>
    <x v="1532"/>
    <x v="3193"/>
    <s v="C010"/>
    <x v="345"/>
    <s v="broken / damaged"/>
    <s v="overheated."/>
    <x v="0"/>
    <x v="0"/>
    <m/>
    <m/>
    <m/>
    <m/>
    <n v="1"/>
    <x v="0"/>
    <m/>
    <m/>
  </r>
  <r>
    <x v="57"/>
    <x v="1517"/>
    <s v="Defects"/>
    <x v="1532"/>
    <x v="3151"/>
    <s v="C235"/>
    <x v="330"/>
    <s v="broken / damaged"/>
    <s v="cable termination failure."/>
    <x v="0"/>
    <x v="0"/>
    <m/>
    <m/>
    <m/>
    <m/>
    <n v="3"/>
    <x v="0"/>
    <m/>
    <m/>
  </r>
  <r>
    <x v="57"/>
    <x v="1517"/>
    <s v="Defects"/>
    <x v="1532"/>
    <x v="3152"/>
    <s v="C236"/>
    <x v="330"/>
    <s v="broken / damaged"/>
    <s v="corrosion."/>
    <x v="0"/>
    <x v="0"/>
    <m/>
    <m/>
    <m/>
    <m/>
    <n v="3"/>
    <x v="0"/>
    <m/>
    <m/>
  </r>
  <r>
    <x v="57"/>
    <x v="1517"/>
    <s v="Defects"/>
    <x v="1532"/>
    <x v="3155"/>
    <s v="C670"/>
    <x v="331"/>
    <s v="broken / damaged"/>
    <s v="corrosion."/>
    <x v="0"/>
    <x v="0"/>
    <m/>
    <m/>
    <m/>
    <m/>
    <n v="3"/>
    <x v="0"/>
    <m/>
    <m/>
  </r>
  <r>
    <x v="57"/>
    <x v="1517"/>
    <s v="Defects"/>
    <x v="1532"/>
    <x v="3156"/>
    <s v="C667"/>
    <x v="331"/>
    <s v="broken / damaged"/>
    <s v="third party impact."/>
    <x v="0"/>
    <x v="0"/>
    <m/>
    <m/>
    <m/>
    <m/>
    <n v="3"/>
    <x v="0"/>
    <m/>
    <m/>
  </r>
  <r>
    <x v="57"/>
    <x v="1517"/>
    <s v="Defects"/>
    <x v="1532"/>
    <x v="3157"/>
    <s v="C669"/>
    <x v="331"/>
    <s v="broken / damaged"/>
    <s v="vibration."/>
    <x v="0"/>
    <x v="0"/>
    <m/>
    <m/>
    <m/>
    <m/>
    <n v="3"/>
    <x v="0"/>
    <m/>
    <m/>
  </r>
  <r>
    <x v="57"/>
    <x v="1517"/>
    <s v="Defects"/>
    <x v="1532"/>
    <x v="3194"/>
    <s v="C118"/>
    <x v="336"/>
    <s v="missing"/>
    <s v="misplaced."/>
    <x v="0"/>
    <x v="0"/>
    <m/>
    <m/>
    <m/>
    <m/>
    <n v="1"/>
    <x v="0"/>
    <m/>
    <m/>
  </r>
  <r>
    <x v="57"/>
    <x v="1517"/>
    <s v="Defects"/>
    <x v="1532"/>
    <x v="466"/>
    <s v="C000"/>
    <x v="2"/>
    <s v="cause (unknown / unlisted)"/>
    <s v="add note."/>
    <x v="0"/>
    <x v="0"/>
    <m/>
    <m/>
    <m/>
    <m/>
    <n v="187"/>
    <x v="0"/>
    <m/>
    <m/>
  </r>
  <r>
    <x v="57"/>
    <x v="1518"/>
    <s v="Defects"/>
    <x v="1533"/>
    <x v="3195"/>
    <s v="B479"/>
    <x v="341"/>
    <s v="broken / damaged"/>
    <s v="insulation degradation."/>
    <x v="0"/>
    <x v="0"/>
    <m/>
    <m/>
    <m/>
    <m/>
    <n v="1"/>
    <x v="0"/>
    <m/>
    <m/>
  </r>
  <r>
    <x v="57"/>
    <x v="1518"/>
    <s v="Defects"/>
    <x v="1533"/>
    <x v="3179"/>
    <s v="B484"/>
    <x v="341"/>
    <s v="insulation degradation"/>
    <s v="flashover / fault current."/>
    <x v="0"/>
    <x v="0"/>
    <m/>
    <m/>
    <m/>
    <m/>
    <n v="2"/>
    <x v="0"/>
    <m/>
    <m/>
  </r>
  <r>
    <x v="57"/>
    <x v="1518"/>
    <s v="Defects"/>
    <x v="1533"/>
    <x v="3184"/>
    <s v="B498"/>
    <x v="342"/>
    <s v="nylon cam damaged"/>
    <s v="deterioration."/>
    <x v="0"/>
    <x v="0"/>
    <m/>
    <m/>
    <m/>
    <m/>
    <n v="2"/>
    <x v="0"/>
    <m/>
    <m/>
  </r>
  <r>
    <x v="57"/>
    <x v="1518"/>
    <s v="Defects"/>
    <x v="1533"/>
    <x v="3185"/>
    <s v="B553"/>
    <x v="343"/>
    <s v="cap damaged / broken"/>
    <s v="deterioration."/>
    <x v="0"/>
    <x v="0"/>
    <m/>
    <m/>
    <m/>
    <m/>
    <n v="2"/>
    <x v="0"/>
    <m/>
    <m/>
  </r>
  <r>
    <x v="57"/>
    <x v="1518"/>
    <s v="Defects"/>
    <x v="1533"/>
    <x v="3186"/>
    <s v="B552"/>
    <x v="343"/>
    <s v="cap damaged / broken"/>
    <s v="mechanical damage."/>
    <x v="0"/>
    <x v="0"/>
    <m/>
    <m/>
    <m/>
    <m/>
    <n v="2"/>
    <x v="0"/>
    <m/>
    <m/>
  </r>
  <r>
    <x v="57"/>
    <x v="1518"/>
    <s v="Defects"/>
    <x v="1533"/>
    <x v="3188"/>
    <s v="B554"/>
    <x v="343"/>
    <s v="fails to operate 3 phases concurrently"/>
    <s v="mechanical interphase link damaged."/>
    <x v="0"/>
    <x v="0"/>
    <m/>
    <m/>
    <m/>
    <m/>
    <n v="2"/>
    <x v="0"/>
    <m/>
    <m/>
  </r>
  <r>
    <x v="57"/>
    <x v="1518"/>
    <s v="Defects"/>
    <x v="1533"/>
    <x v="3189"/>
    <s v="C008"/>
    <x v="344"/>
    <s v="broken / damaged"/>
    <s v="deterioration."/>
    <x v="0"/>
    <x v="0"/>
    <m/>
    <m/>
    <m/>
    <m/>
    <n v="2"/>
    <x v="0"/>
    <m/>
    <m/>
  </r>
  <r>
    <x v="57"/>
    <x v="1518"/>
    <s v="Defects"/>
    <x v="1533"/>
    <x v="3190"/>
    <s v="C007"/>
    <x v="344"/>
    <s v="broken / damaged"/>
    <s v="mechanical damage."/>
    <x v="0"/>
    <x v="0"/>
    <m/>
    <m/>
    <m/>
    <m/>
    <n v="2"/>
    <x v="0"/>
    <m/>
    <m/>
  </r>
  <r>
    <x v="57"/>
    <x v="1518"/>
    <s v="Defects"/>
    <x v="1533"/>
    <x v="3191"/>
    <s v="C009"/>
    <x v="344"/>
    <s v="not locked in"/>
    <s v="defective spring."/>
    <x v="0"/>
    <x v="0"/>
    <m/>
    <m/>
    <m/>
    <m/>
    <n v="2"/>
    <x v="0"/>
    <m/>
    <m/>
  </r>
  <r>
    <x v="57"/>
    <x v="1518"/>
    <s v="Defects"/>
    <x v="1533"/>
    <x v="3192"/>
    <s v="C011"/>
    <x v="345"/>
    <s v="broken / damaged"/>
    <s v="corrosion."/>
    <x v="0"/>
    <x v="0"/>
    <m/>
    <m/>
    <m/>
    <m/>
    <n v="2"/>
    <x v="0"/>
    <m/>
    <m/>
  </r>
  <r>
    <x v="57"/>
    <x v="1518"/>
    <s v="Defects"/>
    <x v="1533"/>
    <x v="3193"/>
    <s v="C010"/>
    <x v="345"/>
    <s v="broken / damaged"/>
    <s v="overheated."/>
    <x v="0"/>
    <x v="0"/>
    <m/>
    <m/>
    <m/>
    <m/>
    <n v="2"/>
    <x v="0"/>
    <m/>
    <m/>
  </r>
  <r>
    <x v="57"/>
    <x v="1518"/>
    <s v="Defects"/>
    <x v="1533"/>
    <x v="3151"/>
    <s v="C235"/>
    <x v="330"/>
    <s v="broken / damaged"/>
    <s v="cable termination failure."/>
    <x v="0"/>
    <x v="0"/>
    <m/>
    <m/>
    <m/>
    <m/>
    <n v="4"/>
    <x v="0"/>
    <m/>
    <m/>
  </r>
  <r>
    <x v="57"/>
    <x v="1518"/>
    <s v="Defects"/>
    <x v="1533"/>
    <x v="3152"/>
    <s v="C236"/>
    <x v="330"/>
    <s v="broken / damaged"/>
    <s v="corrosion."/>
    <x v="0"/>
    <x v="0"/>
    <m/>
    <m/>
    <m/>
    <m/>
    <n v="4"/>
    <x v="0"/>
    <m/>
    <m/>
  </r>
  <r>
    <x v="57"/>
    <x v="1518"/>
    <s v="Defects"/>
    <x v="1533"/>
    <x v="3155"/>
    <s v="C670"/>
    <x v="331"/>
    <s v="broken / damaged"/>
    <s v="corrosion."/>
    <x v="0"/>
    <x v="0"/>
    <m/>
    <m/>
    <m/>
    <m/>
    <n v="4"/>
    <x v="0"/>
    <m/>
    <m/>
  </r>
  <r>
    <x v="57"/>
    <x v="1518"/>
    <s v="Defects"/>
    <x v="1533"/>
    <x v="3156"/>
    <s v="C667"/>
    <x v="331"/>
    <s v="broken / damaged"/>
    <s v="third party impact."/>
    <x v="0"/>
    <x v="0"/>
    <m/>
    <m/>
    <m/>
    <m/>
    <n v="4"/>
    <x v="0"/>
    <m/>
    <m/>
  </r>
  <r>
    <x v="57"/>
    <x v="1518"/>
    <s v="Defects"/>
    <x v="1533"/>
    <x v="3157"/>
    <s v="C669"/>
    <x v="331"/>
    <s v="broken / damaged"/>
    <s v="vibration."/>
    <x v="0"/>
    <x v="0"/>
    <m/>
    <m/>
    <m/>
    <m/>
    <n v="4"/>
    <x v="0"/>
    <m/>
    <m/>
  </r>
  <r>
    <x v="57"/>
    <x v="1518"/>
    <s v="Defects"/>
    <x v="1533"/>
    <x v="3170"/>
    <s v="C666"/>
    <x v="337"/>
    <s v="illegible"/>
    <s v="deterioration."/>
    <x v="0"/>
    <x v="0"/>
    <m/>
    <m/>
    <m/>
    <m/>
    <n v="3"/>
    <x v="0"/>
    <m/>
    <m/>
  </r>
  <r>
    <x v="57"/>
    <x v="1518"/>
    <s v="Defects"/>
    <x v="1533"/>
    <x v="3171"/>
    <s v="C665"/>
    <x v="337"/>
    <s v="misaligned"/>
    <s v="out of calibration."/>
    <x v="0"/>
    <x v="0"/>
    <m/>
    <m/>
    <m/>
    <m/>
    <n v="3"/>
    <x v="0"/>
    <m/>
    <m/>
  </r>
  <r>
    <x v="57"/>
    <x v="1518"/>
    <s v="Defects"/>
    <x v="1533"/>
    <x v="466"/>
    <s v="C000"/>
    <x v="2"/>
    <s v="cause (unknown / unlisted)"/>
    <s v="add note."/>
    <x v="0"/>
    <x v="0"/>
    <m/>
    <m/>
    <m/>
    <m/>
    <n v="188"/>
    <x v="0"/>
    <m/>
    <m/>
  </r>
  <r>
    <x v="57"/>
    <x v="1518"/>
    <s v="Defects"/>
    <x v="1533"/>
    <x v="3136"/>
    <m/>
    <x v="0"/>
    <m/>
    <m/>
    <x v="0"/>
    <x v="0"/>
    <m/>
    <m/>
    <m/>
    <m/>
    <n v="3"/>
    <x v="0"/>
    <m/>
    <m/>
  </r>
  <r>
    <x v="58"/>
    <x v="1519"/>
    <s v="Defects"/>
    <x v="1534"/>
    <x v="3173"/>
    <s v="B872"/>
    <x v="339"/>
    <s v="further inspection required"/>
    <s v="add note."/>
    <x v="0"/>
    <x v="0"/>
    <m/>
    <m/>
    <m/>
    <m/>
    <n v="3"/>
    <x v="0"/>
    <m/>
    <m/>
  </r>
  <r>
    <x v="58"/>
    <x v="1520"/>
    <s v="Defects"/>
    <x v="1535"/>
    <x v="3196"/>
    <s v="C497"/>
    <x v="346"/>
    <s v="low gas pressure"/>
    <s v="deteriorated seal."/>
    <x v="0"/>
    <x v="0"/>
    <m/>
    <m/>
    <m/>
    <m/>
    <n v="1"/>
    <x v="0"/>
    <m/>
    <m/>
  </r>
  <r>
    <x v="58"/>
    <x v="1520"/>
    <s v="Defects"/>
    <x v="1535"/>
    <x v="3197"/>
    <s v="C498"/>
    <x v="346"/>
    <s v="low gas pressure"/>
    <s v="third party impact."/>
    <x v="0"/>
    <x v="0"/>
    <m/>
    <m/>
    <m/>
    <m/>
    <n v="1"/>
    <x v="0"/>
    <m/>
    <m/>
  </r>
  <r>
    <x v="58"/>
    <x v="1520"/>
    <s v="Defects"/>
    <x v="1535"/>
    <x v="466"/>
    <s v="C000"/>
    <x v="2"/>
    <s v="cause (unknown / unlisted)"/>
    <s v="add note."/>
    <x v="0"/>
    <x v="0"/>
    <m/>
    <m/>
    <m/>
    <m/>
    <n v="189"/>
    <x v="0"/>
    <m/>
    <m/>
  </r>
  <r>
    <x v="58"/>
    <x v="1521"/>
    <s v="Defects"/>
    <x v="1536"/>
    <x v="3145"/>
    <s v="C401"/>
    <x v="103"/>
    <s v="broken / damaged"/>
    <s v="corrosion."/>
    <x v="0"/>
    <x v="0"/>
    <m/>
    <m/>
    <m/>
    <m/>
    <n v="3"/>
    <x v="0"/>
    <m/>
    <m/>
  </r>
  <r>
    <x v="58"/>
    <x v="1521"/>
    <s v="Defects"/>
    <x v="1536"/>
    <x v="3146"/>
    <s v="C403"/>
    <x v="103"/>
    <s v="inadequate"/>
    <s v="loose clamp."/>
    <x v="0"/>
    <x v="0"/>
    <m/>
    <m/>
    <m/>
    <m/>
    <n v="3"/>
    <x v="0"/>
    <m/>
    <m/>
  </r>
  <r>
    <x v="58"/>
    <x v="1521"/>
    <s v="Defects"/>
    <x v="1536"/>
    <x v="3147"/>
    <s v="C402"/>
    <x v="103"/>
    <s v="missing"/>
    <s v="not installed."/>
    <x v="0"/>
    <x v="0"/>
    <m/>
    <m/>
    <m/>
    <m/>
    <n v="3"/>
    <x v="0"/>
    <m/>
    <m/>
  </r>
  <r>
    <x v="58"/>
    <x v="1521"/>
    <s v="Defects"/>
    <x v="1536"/>
    <x v="3198"/>
    <s v="B486"/>
    <x v="347"/>
    <s v="fails to indicate"/>
    <s v="faulty indicator."/>
    <x v="0"/>
    <x v="0"/>
    <m/>
    <m/>
    <m/>
    <m/>
    <n v="1"/>
    <x v="0"/>
    <m/>
    <m/>
  </r>
  <r>
    <x v="58"/>
    <x v="1521"/>
    <s v="Defects"/>
    <x v="1536"/>
    <x v="3199"/>
    <s v="B485"/>
    <x v="347"/>
    <s v="fails to indicate"/>
    <s v="incorrect CT installation."/>
    <x v="0"/>
    <x v="0"/>
    <m/>
    <m/>
    <m/>
    <m/>
    <n v="1"/>
    <x v="0"/>
    <m/>
    <m/>
  </r>
  <r>
    <x v="58"/>
    <x v="1521"/>
    <s v="Defects"/>
    <x v="1536"/>
    <x v="3200"/>
    <s v="B488"/>
    <x v="348"/>
    <s v="incorrect reading"/>
    <s v="corrosion of test point connections."/>
    <x v="0"/>
    <x v="0"/>
    <m/>
    <m/>
    <m/>
    <m/>
    <n v="1"/>
    <x v="0"/>
    <m/>
    <m/>
  </r>
  <r>
    <x v="58"/>
    <x v="1521"/>
    <s v="Defects"/>
    <x v="1536"/>
    <x v="3201"/>
    <s v="B489"/>
    <x v="348"/>
    <s v="incorrect reading"/>
    <s v="faulty indicator."/>
    <x v="0"/>
    <x v="0"/>
    <m/>
    <m/>
    <m/>
    <m/>
    <n v="1"/>
    <x v="0"/>
    <m/>
    <m/>
  </r>
  <r>
    <x v="58"/>
    <x v="1521"/>
    <s v="Defects"/>
    <x v="1536"/>
    <x v="3202"/>
    <s v="B487"/>
    <x v="348"/>
    <s v="incorrect reading"/>
    <s v="non compliant installation."/>
    <x v="0"/>
    <x v="0"/>
    <m/>
    <m/>
    <m/>
    <m/>
    <n v="1"/>
    <x v="0"/>
    <m/>
    <m/>
  </r>
  <r>
    <x v="58"/>
    <x v="1521"/>
    <s v="Defects"/>
    <x v="1536"/>
    <x v="3203"/>
    <s v="B500"/>
    <x v="349"/>
    <s v="fails to indicate"/>
    <s v="faulty indicator."/>
    <x v="0"/>
    <x v="0"/>
    <m/>
    <m/>
    <m/>
    <m/>
    <n v="1"/>
    <x v="0"/>
    <m/>
    <m/>
  </r>
  <r>
    <x v="58"/>
    <x v="1521"/>
    <s v="Defects"/>
    <x v="1536"/>
    <x v="3204"/>
    <s v="B499"/>
    <x v="349"/>
    <s v="fails to indicate"/>
    <s v="incorrect fuse installation."/>
    <x v="0"/>
    <x v="0"/>
    <m/>
    <m/>
    <m/>
    <m/>
    <n v="1"/>
    <x v="0"/>
    <m/>
    <m/>
  </r>
  <r>
    <x v="58"/>
    <x v="1521"/>
    <s v="Defects"/>
    <x v="1536"/>
    <x v="3205"/>
    <s v="C053"/>
    <x v="350"/>
    <s v="illegible"/>
    <s v="deterioration."/>
    <x v="0"/>
    <x v="0"/>
    <m/>
    <m/>
    <m/>
    <m/>
    <n v="1"/>
    <x v="0"/>
    <m/>
    <m/>
  </r>
  <r>
    <x v="58"/>
    <x v="1521"/>
    <s v="Defects"/>
    <x v="1536"/>
    <x v="3152"/>
    <s v="C236"/>
    <x v="330"/>
    <s v="broken / damaged"/>
    <s v="corrosion."/>
    <x v="0"/>
    <x v="0"/>
    <m/>
    <m/>
    <m/>
    <m/>
    <n v="5"/>
    <x v="0"/>
    <m/>
    <m/>
  </r>
  <r>
    <x v="58"/>
    <x v="1521"/>
    <s v="Defects"/>
    <x v="1536"/>
    <x v="3155"/>
    <s v="C670"/>
    <x v="331"/>
    <s v="broken / damaged"/>
    <s v="corrosion."/>
    <x v="0"/>
    <x v="0"/>
    <m/>
    <m/>
    <m/>
    <m/>
    <n v="5"/>
    <x v="0"/>
    <m/>
    <m/>
  </r>
  <r>
    <x v="58"/>
    <x v="1521"/>
    <s v="Defects"/>
    <x v="1536"/>
    <x v="3206"/>
    <s v="C668"/>
    <x v="331"/>
    <s v="broken / damaged"/>
    <s v="mechanical impact/vandalism."/>
    <x v="0"/>
    <x v="0"/>
    <m/>
    <m/>
    <m/>
    <m/>
    <n v="1"/>
    <x v="0"/>
    <m/>
    <m/>
  </r>
  <r>
    <x v="58"/>
    <x v="1521"/>
    <s v="Defects"/>
    <x v="1536"/>
    <x v="3207"/>
    <s v="C672"/>
    <x v="331"/>
    <s v="loose/weakened"/>
    <s v="corrosion of bolts / mounting hardware."/>
    <x v="0"/>
    <x v="0"/>
    <m/>
    <m/>
    <m/>
    <m/>
    <n v="1"/>
    <x v="0"/>
    <m/>
    <m/>
  </r>
  <r>
    <x v="58"/>
    <x v="1521"/>
    <s v="Defects"/>
    <x v="1536"/>
    <x v="3208"/>
    <s v="C671"/>
    <x v="331"/>
    <s v="loose/weakened"/>
    <s v="vibration."/>
    <x v="0"/>
    <x v="0"/>
    <m/>
    <m/>
    <m/>
    <m/>
    <n v="1"/>
    <x v="0"/>
    <m/>
    <m/>
  </r>
  <r>
    <x v="58"/>
    <x v="1521"/>
    <s v="Defects"/>
    <x v="1536"/>
    <x v="3158"/>
    <s v="B551"/>
    <x v="332"/>
    <s v="fails to operate 3 phases concurrently"/>
    <s v="fuse installed incorrectly."/>
    <x v="0"/>
    <x v="0"/>
    <m/>
    <m/>
    <m/>
    <m/>
    <n v="2"/>
    <x v="0"/>
    <m/>
    <m/>
  </r>
  <r>
    <x v="58"/>
    <x v="1521"/>
    <s v="Defects"/>
    <x v="1536"/>
    <x v="3159"/>
    <s v="B550"/>
    <x v="332"/>
    <s v="fails to operate 3 phases concurrently"/>
    <s v="mechanical interphase link damaged."/>
    <x v="0"/>
    <x v="0"/>
    <m/>
    <m/>
    <m/>
    <m/>
    <n v="3"/>
    <x v="0"/>
    <m/>
    <m/>
  </r>
  <r>
    <x v="58"/>
    <x v="1521"/>
    <s v="Defects"/>
    <x v="1536"/>
    <x v="3160"/>
    <s v="B548"/>
    <x v="332"/>
    <s v="loss of supply"/>
    <s v="incorrect fuse rating."/>
    <x v="0"/>
    <x v="0"/>
    <m/>
    <m/>
    <m/>
    <m/>
    <n v="2"/>
    <x v="0"/>
    <m/>
    <m/>
  </r>
  <r>
    <x v="58"/>
    <x v="1521"/>
    <s v="Defects"/>
    <x v="1536"/>
    <x v="3162"/>
    <s v="B563"/>
    <x v="333"/>
    <s v="broken / damaged"/>
    <s v="incorrect operation."/>
    <x v="0"/>
    <x v="0"/>
    <m/>
    <m/>
    <m/>
    <m/>
    <n v="3"/>
    <x v="0"/>
    <m/>
    <m/>
  </r>
  <r>
    <x v="58"/>
    <x v="1521"/>
    <s v="Defects"/>
    <x v="1536"/>
    <x v="3163"/>
    <s v="B564"/>
    <x v="333"/>
    <s v="broken / damaged"/>
    <s v="loss of lubrication."/>
    <x v="0"/>
    <x v="0"/>
    <m/>
    <m/>
    <m/>
    <m/>
    <n v="2"/>
    <x v="0"/>
    <m/>
    <m/>
  </r>
  <r>
    <x v="58"/>
    <x v="1521"/>
    <s v="Defects"/>
    <x v="1536"/>
    <x v="3164"/>
    <s v="B565"/>
    <x v="333"/>
    <s v="broken / damaged"/>
    <s v="misaligned."/>
    <x v="0"/>
    <x v="0"/>
    <m/>
    <m/>
    <m/>
    <m/>
    <n v="3"/>
    <x v="0"/>
    <m/>
    <m/>
  </r>
  <r>
    <x v="58"/>
    <x v="1521"/>
    <s v="Defects"/>
    <x v="1536"/>
    <x v="3169"/>
    <s v="C119"/>
    <x v="336"/>
    <s v="missing"/>
    <s v="unknown."/>
    <x v="0"/>
    <x v="0"/>
    <m/>
    <m/>
    <m/>
    <m/>
    <n v="2"/>
    <x v="0"/>
    <m/>
    <m/>
  </r>
  <r>
    <x v="58"/>
    <x v="1521"/>
    <s v="Defects"/>
    <x v="1536"/>
    <x v="466"/>
    <s v="C000"/>
    <x v="2"/>
    <s v="cause (unknown / unlisted)"/>
    <s v="add note."/>
    <x v="0"/>
    <x v="0"/>
    <m/>
    <m/>
    <m/>
    <m/>
    <n v="190"/>
    <x v="0"/>
    <m/>
    <m/>
  </r>
  <r>
    <x v="58"/>
    <x v="1522"/>
    <s v="Defects"/>
    <x v="1537"/>
    <x v="3198"/>
    <s v="B486"/>
    <x v="347"/>
    <s v="fails to indicate"/>
    <s v="faulty indicator."/>
    <x v="0"/>
    <x v="0"/>
    <m/>
    <m/>
    <m/>
    <m/>
    <n v="2"/>
    <x v="0"/>
    <m/>
    <m/>
  </r>
  <r>
    <x v="58"/>
    <x v="1522"/>
    <s v="Defects"/>
    <x v="1537"/>
    <x v="3201"/>
    <s v="B489"/>
    <x v="348"/>
    <s v="incorrect reading"/>
    <s v="faulty indicator."/>
    <x v="0"/>
    <x v="0"/>
    <m/>
    <m/>
    <m/>
    <m/>
    <n v="2"/>
    <x v="0"/>
    <m/>
    <m/>
  </r>
  <r>
    <x v="58"/>
    <x v="1522"/>
    <s v="Defects"/>
    <x v="1537"/>
    <x v="3203"/>
    <s v="B500"/>
    <x v="349"/>
    <s v="fails to indicate"/>
    <s v="faulty indicator."/>
    <x v="0"/>
    <x v="0"/>
    <m/>
    <m/>
    <m/>
    <m/>
    <n v="2"/>
    <x v="0"/>
    <m/>
    <m/>
  </r>
  <r>
    <x v="58"/>
    <x v="1522"/>
    <s v="Defects"/>
    <x v="1537"/>
    <x v="3209"/>
    <s v="B547"/>
    <x v="351"/>
    <s v="loss of supply"/>
    <s v="faulty CB."/>
    <x v="0"/>
    <x v="0"/>
    <m/>
    <m/>
    <m/>
    <m/>
    <n v="1"/>
    <x v="0"/>
    <m/>
    <m/>
  </r>
  <r>
    <x v="58"/>
    <x v="1522"/>
    <s v="Defects"/>
    <x v="1537"/>
    <x v="3205"/>
    <s v="C053"/>
    <x v="350"/>
    <s v="illegible"/>
    <s v="deterioration."/>
    <x v="0"/>
    <x v="0"/>
    <m/>
    <m/>
    <m/>
    <m/>
    <n v="2"/>
    <x v="0"/>
    <m/>
    <m/>
  </r>
  <r>
    <x v="58"/>
    <x v="1522"/>
    <s v="Defects"/>
    <x v="1537"/>
    <x v="3210"/>
    <s v="C052"/>
    <x v="350"/>
    <s v="misaligned"/>
    <s v="out of calibration."/>
    <x v="0"/>
    <x v="0"/>
    <m/>
    <m/>
    <m/>
    <m/>
    <n v="1"/>
    <x v="0"/>
    <m/>
    <m/>
  </r>
  <r>
    <x v="58"/>
    <x v="1522"/>
    <s v="Defects"/>
    <x v="1537"/>
    <x v="3196"/>
    <s v="C497"/>
    <x v="346"/>
    <s v="low gas pressure"/>
    <s v="deteriorated seal."/>
    <x v="0"/>
    <x v="0"/>
    <m/>
    <m/>
    <m/>
    <m/>
    <n v="2"/>
    <x v="0"/>
    <m/>
    <m/>
  </r>
  <r>
    <x v="58"/>
    <x v="1522"/>
    <s v="Defects"/>
    <x v="1537"/>
    <x v="3197"/>
    <s v="C498"/>
    <x v="346"/>
    <s v="low gas pressure"/>
    <s v="third party impact."/>
    <x v="0"/>
    <x v="0"/>
    <m/>
    <m/>
    <m/>
    <m/>
    <n v="2"/>
    <x v="0"/>
    <m/>
    <m/>
  </r>
  <r>
    <x v="58"/>
    <x v="1522"/>
    <s v="Defects"/>
    <x v="1537"/>
    <x v="3152"/>
    <s v="C236"/>
    <x v="330"/>
    <s v="broken / damaged"/>
    <s v="corrosion."/>
    <x v="0"/>
    <x v="0"/>
    <m/>
    <m/>
    <m/>
    <m/>
    <n v="6"/>
    <x v="0"/>
    <m/>
    <m/>
  </r>
  <r>
    <x v="58"/>
    <x v="1522"/>
    <s v="Defects"/>
    <x v="1537"/>
    <x v="3155"/>
    <s v="C670"/>
    <x v="331"/>
    <s v="broken / damaged"/>
    <s v="corrosion."/>
    <x v="0"/>
    <x v="0"/>
    <m/>
    <m/>
    <m/>
    <m/>
    <n v="6"/>
    <x v="0"/>
    <m/>
    <m/>
  </r>
  <r>
    <x v="58"/>
    <x v="1522"/>
    <s v="Defects"/>
    <x v="1537"/>
    <x v="3206"/>
    <s v="C668"/>
    <x v="331"/>
    <s v="broken / damaged"/>
    <s v="mechanical impact/vandalism."/>
    <x v="0"/>
    <x v="0"/>
    <m/>
    <m/>
    <m/>
    <m/>
    <n v="2"/>
    <x v="0"/>
    <m/>
    <m/>
  </r>
  <r>
    <x v="58"/>
    <x v="1522"/>
    <s v="Defects"/>
    <x v="1537"/>
    <x v="3207"/>
    <s v="C672"/>
    <x v="331"/>
    <s v="loose/weakened"/>
    <s v="corrosion of bolts / mounting hardware."/>
    <x v="0"/>
    <x v="0"/>
    <m/>
    <m/>
    <m/>
    <m/>
    <n v="2"/>
    <x v="0"/>
    <m/>
    <m/>
  </r>
  <r>
    <x v="58"/>
    <x v="1522"/>
    <s v="Defects"/>
    <x v="1537"/>
    <x v="3159"/>
    <s v="B550"/>
    <x v="332"/>
    <s v="fails to operate 3 phases concurrently"/>
    <s v="mechanical interphase link damaged."/>
    <x v="0"/>
    <x v="0"/>
    <m/>
    <m/>
    <m/>
    <m/>
    <n v="4"/>
    <x v="0"/>
    <m/>
    <m/>
  </r>
  <r>
    <x v="58"/>
    <x v="1522"/>
    <s v="Defects"/>
    <x v="1537"/>
    <x v="3162"/>
    <s v="B563"/>
    <x v="333"/>
    <s v="broken / damaged"/>
    <s v="incorrect operation."/>
    <x v="0"/>
    <x v="0"/>
    <m/>
    <m/>
    <m/>
    <m/>
    <n v="4"/>
    <x v="0"/>
    <m/>
    <m/>
  </r>
  <r>
    <x v="58"/>
    <x v="1522"/>
    <s v="Defects"/>
    <x v="1537"/>
    <x v="3164"/>
    <s v="B565"/>
    <x v="333"/>
    <s v="broken / damaged"/>
    <s v="misaligned."/>
    <x v="0"/>
    <x v="0"/>
    <m/>
    <m/>
    <m/>
    <m/>
    <n v="4"/>
    <x v="0"/>
    <m/>
    <m/>
  </r>
  <r>
    <x v="58"/>
    <x v="1522"/>
    <s v="Defects"/>
    <x v="1537"/>
    <x v="3211"/>
    <s v="C120"/>
    <x v="338"/>
    <s v="fails to operate"/>
    <s v="insufficient operations."/>
    <x v="0"/>
    <x v="0"/>
    <m/>
    <m/>
    <m/>
    <m/>
    <n v="1"/>
    <x v="0"/>
    <m/>
    <m/>
  </r>
  <r>
    <x v="58"/>
    <x v="1522"/>
    <s v="Defects"/>
    <x v="1537"/>
    <x v="3212"/>
    <s v="C121"/>
    <x v="338"/>
    <s v="fails to operate"/>
    <s v="internal fault."/>
    <x v="0"/>
    <x v="0"/>
    <m/>
    <m/>
    <m/>
    <m/>
    <n v="1"/>
    <x v="0"/>
    <m/>
    <m/>
  </r>
  <r>
    <x v="58"/>
    <x v="1522"/>
    <s v="Defects"/>
    <x v="1537"/>
    <x v="466"/>
    <s v="C000"/>
    <x v="2"/>
    <s v="cause (unknown / unlisted)"/>
    <s v="add note."/>
    <x v="0"/>
    <x v="0"/>
    <m/>
    <m/>
    <m/>
    <m/>
    <n v="191"/>
    <x v="0"/>
    <m/>
    <m/>
  </r>
  <r>
    <x v="58"/>
    <x v="1522"/>
    <s v="Defects"/>
    <x v="1537"/>
    <x v="3136"/>
    <m/>
    <x v="0"/>
    <m/>
    <m/>
    <x v="0"/>
    <x v="0"/>
    <m/>
    <m/>
    <m/>
    <m/>
    <n v="4"/>
    <x v="0"/>
    <m/>
    <m/>
  </r>
  <r>
    <x v="58"/>
    <x v="1523"/>
    <s v="Defects"/>
    <x v="1538"/>
    <x v="3213"/>
    <s v="B546"/>
    <x v="351"/>
    <s v="loss of supply"/>
    <s v="incorrect relay settings."/>
    <x v="0"/>
    <x v="0"/>
    <m/>
    <m/>
    <m/>
    <m/>
    <n v="1"/>
    <x v="0"/>
    <m/>
    <m/>
  </r>
  <r>
    <x v="58"/>
    <x v="1523"/>
    <s v="Defects"/>
    <x v="1538"/>
    <x v="466"/>
    <s v="C000"/>
    <x v="2"/>
    <s v="cause (unknown / unlisted)"/>
    <s v="add note."/>
    <x v="0"/>
    <x v="0"/>
    <m/>
    <m/>
    <m/>
    <m/>
    <n v="192"/>
    <x v="0"/>
    <m/>
    <m/>
  </r>
  <r>
    <x v="59"/>
    <x v="1524"/>
    <s v="Defects"/>
    <x v="1539"/>
    <x v="3214"/>
    <s v="B468"/>
    <x v="327"/>
    <s v="voltage out of range"/>
    <s v="incorrect tap setting."/>
    <x v="0"/>
    <x v="0"/>
    <m/>
    <m/>
    <m/>
    <m/>
    <n v="1"/>
    <x v="0"/>
    <m/>
    <m/>
  </r>
  <r>
    <x v="59"/>
    <x v="1524"/>
    <s v="Defects"/>
    <x v="1539"/>
    <x v="466"/>
    <s v="C000"/>
    <x v="2"/>
    <s v="cause (unknown / unlisted)"/>
    <s v="add note."/>
    <x v="0"/>
    <x v="0"/>
    <m/>
    <m/>
    <m/>
    <m/>
    <n v="193"/>
    <x v="0"/>
    <m/>
    <m/>
  </r>
  <r>
    <x v="59"/>
    <x v="1525"/>
    <s v="Defects"/>
    <x v="1540"/>
    <x v="3215"/>
    <s v="B444"/>
    <x v="52"/>
    <s v="load / voltage out of balance"/>
    <s v="uneven customer phasing."/>
    <x v="0"/>
    <x v="0"/>
    <m/>
    <m/>
    <m/>
    <m/>
    <n v="1"/>
    <x v="0"/>
    <m/>
    <m/>
  </r>
  <r>
    <x v="59"/>
    <x v="1525"/>
    <s v="Defects"/>
    <x v="1540"/>
    <x v="466"/>
    <s v="C000"/>
    <x v="2"/>
    <s v="cause (unknown / unlisted)"/>
    <s v="add note."/>
    <x v="0"/>
    <x v="0"/>
    <m/>
    <m/>
    <m/>
    <m/>
    <n v="194"/>
    <x v="0"/>
    <m/>
    <m/>
  </r>
  <r>
    <x v="59"/>
    <x v="1526"/>
    <s v="Defects"/>
    <x v="1541"/>
    <x v="3216"/>
    <s v="B871"/>
    <x v="52"/>
    <s v="further inspection required"/>
    <s v="add note."/>
    <x v="0"/>
    <x v="0"/>
    <m/>
    <m/>
    <m/>
    <m/>
    <n v="1"/>
    <x v="0"/>
    <m/>
    <m/>
  </r>
  <r>
    <x v="59"/>
    <x v="1527"/>
    <s v="Defects"/>
    <x v="1542"/>
    <x v="3217"/>
    <s v="B449"/>
    <x v="352"/>
    <s v="broken / damaged"/>
    <s v="flashover / fault current."/>
    <x v="0"/>
    <x v="0"/>
    <m/>
    <m/>
    <m/>
    <m/>
    <n v="1"/>
    <x v="0"/>
    <m/>
    <m/>
  </r>
  <r>
    <x v="59"/>
    <x v="1527"/>
    <s v="Defects"/>
    <x v="1542"/>
    <x v="3218"/>
    <s v="B450"/>
    <x v="352"/>
    <s v="broken / damaged"/>
    <s v="shroud damaged / missing."/>
    <x v="0"/>
    <x v="0"/>
    <m/>
    <m/>
    <m/>
    <m/>
    <n v="1"/>
    <x v="0"/>
    <m/>
    <m/>
  </r>
  <r>
    <x v="59"/>
    <x v="1527"/>
    <s v="Defects"/>
    <x v="1542"/>
    <x v="3219"/>
    <s v="B451"/>
    <x v="352"/>
    <s v="broken / damaged"/>
    <s v="vandalism."/>
    <x v="0"/>
    <x v="0"/>
    <m/>
    <m/>
    <m/>
    <m/>
    <n v="1"/>
    <x v="0"/>
    <m/>
    <m/>
  </r>
  <r>
    <x v="59"/>
    <x v="1527"/>
    <s v="Defects"/>
    <x v="1542"/>
    <x v="3220"/>
    <s v="B452"/>
    <x v="352"/>
    <s v="broken / damaged"/>
    <s v="vegetation fallen from outside corridor."/>
    <x v="0"/>
    <x v="0"/>
    <m/>
    <m/>
    <m/>
    <m/>
    <n v="1"/>
    <x v="0"/>
    <m/>
    <m/>
  </r>
  <r>
    <x v="59"/>
    <x v="1527"/>
    <s v="Defects"/>
    <x v="1542"/>
    <x v="3221"/>
    <s v="B453"/>
    <x v="352"/>
    <s v="broken / damaged"/>
    <s v="vegetation fallen from within corridor."/>
    <x v="0"/>
    <x v="0"/>
    <m/>
    <m/>
    <m/>
    <m/>
    <n v="1"/>
    <x v="0"/>
    <m/>
    <m/>
  </r>
  <r>
    <x v="59"/>
    <x v="1527"/>
    <s v="Defects"/>
    <x v="1542"/>
    <x v="3222"/>
    <s v="B454"/>
    <x v="352"/>
    <s v="broken / damaged"/>
    <s v="wildlife."/>
    <x v="0"/>
    <x v="0"/>
    <m/>
    <m/>
    <m/>
    <m/>
    <n v="1"/>
    <x v="0"/>
    <m/>
    <m/>
  </r>
  <r>
    <x v="59"/>
    <x v="1527"/>
    <s v="Defects"/>
    <x v="1542"/>
    <x v="3223"/>
    <s v="B455"/>
    <x v="352"/>
    <s v="broken / damaged"/>
    <s v="wind / storm debris (non veg)."/>
    <x v="0"/>
    <x v="0"/>
    <m/>
    <m/>
    <m/>
    <m/>
    <n v="1"/>
    <x v="0"/>
    <m/>
    <m/>
  </r>
  <r>
    <x v="59"/>
    <x v="1527"/>
    <s v="Defects"/>
    <x v="1542"/>
    <x v="3224"/>
    <s v="B448"/>
    <x v="352"/>
    <s v="leaking"/>
    <s v="cable weight / tension on termination."/>
    <x v="0"/>
    <x v="0"/>
    <m/>
    <m/>
    <m/>
    <m/>
    <n v="1"/>
    <x v="0"/>
    <m/>
    <m/>
  </r>
  <r>
    <x v="59"/>
    <x v="1527"/>
    <s v="Defects"/>
    <x v="1542"/>
    <x v="3225"/>
    <s v="B447"/>
    <x v="352"/>
    <s v="leaking"/>
    <s v="seal degraded."/>
    <x v="0"/>
    <x v="0"/>
    <m/>
    <m/>
    <m/>
    <m/>
    <n v="1"/>
    <x v="0"/>
    <m/>
    <m/>
  </r>
  <r>
    <x v="59"/>
    <x v="1527"/>
    <s v="Defects"/>
    <x v="1542"/>
    <x v="3226"/>
    <s v="B458"/>
    <x v="352"/>
    <s v="tracking"/>
    <s v="surface contamination."/>
    <x v="0"/>
    <x v="0"/>
    <m/>
    <m/>
    <m/>
    <m/>
    <n v="1"/>
    <x v="0"/>
    <m/>
    <m/>
  </r>
  <r>
    <x v="59"/>
    <x v="1527"/>
    <s v="Defects"/>
    <x v="1542"/>
    <x v="3227"/>
    <s v="B461"/>
    <x v="353"/>
    <s v="broken / damaged"/>
    <s v="flashover / fault current."/>
    <x v="0"/>
    <x v="0"/>
    <m/>
    <m/>
    <m/>
    <m/>
    <n v="1"/>
    <x v="0"/>
    <m/>
    <m/>
  </r>
  <r>
    <x v="59"/>
    <x v="1527"/>
    <s v="Defects"/>
    <x v="1542"/>
    <x v="3228"/>
    <s v="B614"/>
    <x v="353"/>
    <s v="broken / damaged"/>
    <s v="shroud damaged / missing."/>
    <x v="0"/>
    <x v="0"/>
    <m/>
    <m/>
    <m/>
    <m/>
    <n v="1"/>
    <x v="0"/>
    <m/>
    <m/>
  </r>
  <r>
    <x v="59"/>
    <x v="1527"/>
    <s v="Defects"/>
    <x v="1542"/>
    <x v="3229"/>
    <s v="B462"/>
    <x v="353"/>
    <s v="broken / damaged"/>
    <s v="vandalism."/>
    <x v="0"/>
    <x v="0"/>
    <m/>
    <m/>
    <m/>
    <m/>
    <n v="1"/>
    <x v="0"/>
    <m/>
    <m/>
  </r>
  <r>
    <x v="59"/>
    <x v="1527"/>
    <s v="Defects"/>
    <x v="1542"/>
    <x v="3230"/>
    <s v="B613"/>
    <x v="353"/>
    <s v="broken / damaged"/>
    <s v="vegetation fallen from outside corridor."/>
    <x v="0"/>
    <x v="0"/>
    <m/>
    <m/>
    <m/>
    <m/>
    <n v="1"/>
    <x v="0"/>
    <m/>
    <m/>
  </r>
  <r>
    <x v="59"/>
    <x v="1527"/>
    <s v="Defects"/>
    <x v="1542"/>
    <x v="3231"/>
    <s v="B612"/>
    <x v="353"/>
    <s v="broken / damaged"/>
    <s v="vegetation fallen from within corridor."/>
    <x v="0"/>
    <x v="0"/>
    <m/>
    <m/>
    <m/>
    <m/>
    <n v="1"/>
    <x v="0"/>
    <m/>
    <m/>
  </r>
  <r>
    <x v="59"/>
    <x v="1527"/>
    <s v="Defects"/>
    <x v="1542"/>
    <x v="3232"/>
    <s v="B463"/>
    <x v="353"/>
    <s v="broken / damaged"/>
    <s v="wildlife."/>
    <x v="0"/>
    <x v="0"/>
    <m/>
    <m/>
    <m/>
    <m/>
    <n v="1"/>
    <x v="0"/>
    <m/>
    <m/>
  </r>
  <r>
    <x v="59"/>
    <x v="1527"/>
    <s v="Defects"/>
    <x v="1542"/>
    <x v="3233"/>
    <s v="B464"/>
    <x v="353"/>
    <s v="broken / damaged"/>
    <s v="wind / storm debris (non veg)."/>
    <x v="0"/>
    <x v="0"/>
    <m/>
    <m/>
    <m/>
    <m/>
    <n v="1"/>
    <x v="0"/>
    <m/>
    <m/>
  </r>
  <r>
    <x v="59"/>
    <x v="1527"/>
    <s v="Defects"/>
    <x v="1542"/>
    <x v="3234"/>
    <s v="B460"/>
    <x v="353"/>
    <s v="leaking"/>
    <s v="cable weight / tension on termination."/>
    <x v="0"/>
    <x v="0"/>
    <m/>
    <m/>
    <m/>
    <m/>
    <n v="1"/>
    <x v="0"/>
    <m/>
    <m/>
  </r>
  <r>
    <x v="59"/>
    <x v="1527"/>
    <s v="Defects"/>
    <x v="1542"/>
    <x v="3235"/>
    <s v="B459"/>
    <x v="353"/>
    <s v="leaking"/>
    <s v="seal degraded."/>
    <x v="0"/>
    <x v="0"/>
    <m/>
    <m/>
    <m/>
    <m/>
    <n v="1"/>
    <x v="0"/>
    <m/>
    <m/>
  </r>
  <r>
    <x v="59"/>
    <x v="1527"/>
    <s v="Defects"/>
    <x v="1542"/>
    <x v="3236"/>
    <s v="B293"/>
    <x v="354"/>
    <s v="silica gel saturated"/>
    <s v="normal use."/>
    <x v="0"/>
    <x v="0"/>
    <m/>
    <m/>
    <m/>
    <m/>
    <n v="1"/>
    <x v="0"/>
    <m/>
    <m/>
  </r>
  <r>
    <x v="59"/>
    <x v="1527"/>
    <s v="Defects"/>
    <x v="1542"/>
    <x v="3237"/>
    <s v="B476"/>
    <x v="52"/>
    <s v="broken / damaged"/>
    <s v="corrosion."/>
    <x v="0"/>
    <x v="0"/>
    <m/>
    <m/>
    <m/>
    <m/>
    <n v="1"/>
    <x v="0"/>
    <m/>
    <m/>
  </r>
  <r>
    <x v="59"/>
    <x v="1527"/>
    <s v="Defects"/>
    <x v="1542"/>
    <x v="3238"/>
    <s v="B470"/>
    <x v="52"/>
    <s v="broken / damaged"/>
    <s v="deteriorated seal or valve."/>
    <x v="0"/>
    <x v="0"/>
    <m/>
    <m/>
    <m/>
    <m/>
    <n v="1"/>
    <x v="0"/>
    <m/>
    <m/>
  </r>
  <r>
    <x v="59"/>
    <x v="1527"/>
    <s v="Defects"/>
    <x v="1542"/>
    <x v="3239"/>
    <s v="B477"/>
    <x v="52"/>
    <s v="broken / damaged"/>
    <s v="explosion vent diaphram ruptured."/>
    <x v="0"/>
    <x v="0"/>
    <m/>
    <m/>
    <m/>
    <m/>
    <n v="1"/>
    <x v="0"/>
    <m/>
    <m/>
  </r>
  <r>
    <x v="59"/>
    <x v="1527"/>
    <s v="Defects"/>
    <x v="1542"/>
    <x v="3240"/>
    <s v="B471"/>
    <x v="52"/>
    <s v="broken / damaged"/>
    <s v="vandalism."/>
    <x v="0"/>
    <x v="0"/>
    <m/>
    <m/>
    <m/>
    <m/>
    <n v="1"/>
    <x v="0"/>
    <m/>
    <m/>
  </r>
  <r>
    <x v="59"/>
    <x v="1527"/>
    <s v="Defects"/>
    <x v="1542"/>
    <x v="3241"/>
    <s v="B446"/>
    <x v="52"/>
    <s v="inoperable"/>
    <s v="flashover / fault current."/>
    <x v="0"/>
    <x v="0"/>
    <m/>
    <m/>
    <m/>
    <m/>
    <n v="1"/>
    <x v="0"/>
    <m/>
    <m/>
  </r>
  <r>
    <x v="59"/>
    <x v="1527"/>
    <s v="Defects"/>
    <x v="1542"/>
    <x v="3242"/>
    <s v="B724"/>
    <x v="52"/>
    <s v="leaking"/>
    <s v="corrosion."/>
    <x v="0"/>
    <x v="0"/>
    <m/>
    <m/>
    <m/>
    <m/>
    <n v="1"/>
    <x v="0"/>
    <m/>
    <m/>
  </r>
  <r>
    <x v="59"/>
    <x v="1527"/>
    <s v="Defects"/>
    <x v="1542"/>
    <x v="3243"/>
    <s v="B466"/>
    <x v="52"/>
    <s v="leaking"/>
    <s v="faulty seal."/>
    <x v="0"/>
    <x v="0"/>
    <m/>
    <m/>
    <m/>
    <m/>
    <n v="1"/>
    <x v="0"/>
    <m/>
    <m/>
  </r>
  <r>
    <x v="59"/>
    <x v="1527"/>
    <s v="Defects"/>
    <x v="1542"/>
    <x v="466"/>
    <s v="C000"/>
    <x v="2"/>
    <s v="cause (unknown / unlisted)"/>
    <s v="add note."/>
    <x v="0"/>
    <x v="0"/>
    <m/>
    <m/>
    <m/>
    <m/>
    <n v="195"/>
    <x v="0"/>
    <m/>
    <m/>
  </r>
  <r>
    <x v="59"/>
    <x v="1528"/>
    <s v="Defects"/>
    <x v="1543"/>
    <x v="3217"/>
    <s v="B449"/>
    <x v="352"/>
    <s v="broken / damaged"/>
    <s v="flashover / fault current."/>
    <x v="0"/>
    <x v="0"/>
    <m/>
    <m/>
    <m/>
    <m/>
    <n v="2"/>
    <x v="0"/>
    <m/>
    <m/>
  </r>
  <r>
    <x v="59"/>
    <x v="1528"/>
    <s v="Defects"/>
    <x v="1543"/>
    <x v="3219"/>
    <s v="B451"/>
    <x v="352"/>
    <s v="broken / damaged"/>
    <s v="vandalism."/>
    <x v="0"/>
    <x v="0"/>
    <m/>
    <m/>
    <m/>
    <m/>
    <n v="2"/>
    <x v="0"/>
    <m/>
    <m/>
  </r>
  <r>
    <x v="59"/>
    <x v="1528"/>
    <s v="Defects"/>
    <x v="1543"/>
    <x v="3220"/>
    <s v="B452"/>
    <x v="352"/>
    <s v="broken / damaged"/>
    <s v="vegetation fallen from outside corridor."/>
    <x v="0"/>
    <x v="0"/>
    <m/>
    <m/>
    <m/>
    <m/>
    <n v="2"/>
    <x v="0"/>
    <m/>
    <m/>
  </r>
  <r>
    <x v="59"/>
    <x v="1528"/>
    <s v="Defects"/>
    <x v="1543"/>
    <x v="3221"/>
    <s v="B453"/>
    <x v="352"/>
    <s v="broken / damaged"/>
    <s v="vegetation fallen from within corridor."/>
    <x v="0"/>
    <x v="0"/>
    <m/>
    <m/>
    <m/>
    <m/>
    <n v="2"/>
    <x v="0"/>
    <m/>
    <m/>
  </r>
  <r>
    <x v="59"/>
    <x v="1528"/>
    <s v="Defects"/>
    <x v="1543"/>
    <x v="3222"/>
    <s v="B454"/>
    <x v="352"/>
    <s v="broken / damaged"/>
    <s v="wildlife."/>
    <x v="0"/>
    <x v="0"/>
    <m/>
    <m/>
    <m/>
    <m/>
    <n v="2"/>
    <x v="0"/>
    <m/>
    <m/>
  </r>
  <r>
    <x v="59"/>
    <x v="1528"/>
    <s v="Defects"/>
    <x v="1543"/>
    <x v="3223"/>
    <s v="B455"/>
    <x v="352"/>
    <s v="broken / damaged"/>
    <s v="wind / storm debris (non veg)."/>
    <x v="0"/>
    <x v="0"/>
    <m/>
    <m/>
    <m/>
    <m/>
    <n v="2"/>
    <x v="0"/>
    <m/>
    <m/>
  </r>
  <r>
    <x v="59"/>
    <x v="1528"/>
    <s v="Defects"/>
    <x v="1543"/>
    <x v="3225"/>
    <s v="B447"/>
    <x v="352"/>
    <s v="leaking"/>
    <s v="seal degraded."/>
    <x v="0"/>
    <x v="0"/>
    <m/>
    <m/>
    <m/>
    <m/>
    <n v="2"/>
    <x v="0"/>
    <m/>
    <m/>
  </r>
  <r>
    <x v="59"/>
    <x v="1528"/>
    <s v="Defects"/>
    <x v="1543"/>
    <x v="3244"/>
    <s v="B456"/>
    <x v="352"/>
    <s v="overheated"/>
    <s v="high resistance connection."/>
    <x v="0"/>
    <x v="0"/>
    <m/>
    <m/>
    <m/>
    <m/>
    <n v="1"/>
    <x v="0"/>
    <m/>
    <m/>
  </r>
  <r>
    <x v="59"/>
    <x v="1528"/>
    <s v="Defects"/>
    <x v="1543"/>
    <x v="3226"/>
    <s v="B458"/>
    <x v="352"/>
    <s v="tracking"/>
    <s v="surface contamination."/>
    <x v="0"/>
    <x v="0"/>
    <m/>
    <m/>
    <m/>
    <m/>
    <n v="2"/>
    <x v="0"/>
    <m/>
    <m/>
  </r>
  <r>
    <x v="59"/>
    <x v="1528"/>
    <s v="Defects"/>
    <x v="1543"/>
    <x v="3227"/>
    <s v="B461"/>
    <x v="353"/>
    <s v="broken / damaged"/>
    <s v="flashover / fault current."/>
    <x v="0"/>
    <x v="0"/>
    <m/>
    <m/>
    <m/>
    <m/>
    <n v="2"/>
    <x v="0"/>
    <m/>
    <m/>
  </r>
  <r>
    <x v="59"/>
    <x v="1528"/>
    <s v="Defects"/>
    <x v="1543"/>
    <x v="3229"/>
    <s v="B462"/>
    <x v="353"/>
    <s v="broken / damaged"/>
    <s v="vandalism."/>
    <x v="0"/>
    <x v="0"/>
    <m/>
    <m/>
    <m/>
    <m/>
    <n v="2"/>
    <x v="0"/>
    <m/>
    <m/>
  </r>
  <r>
    <x v="59"/>
    <x v="1528"/>
    <s v="Defects"/>
    <x v="1543"/>
    <x v="3232"/>
    <s v="B463"/>
    <x v="353"/>
    <s v="broken / damaged"/>
    <s v="wildlife."/>
    <x v="0"/>
    <x v="0"/>
    <m/>
    <m/>
    <m/>
    <m/>
    <n v="2"/>
    <x v="0"/>
    <m/>
    <m/>
  </r>
  <r>
    <x v="59"/>
    <x v="1528"/>
    <s v="Defects"/>
    <x v="1543"/>
    <x v="3233"/>
    <s v="B464"/>
    <x v="353"/>
    <s v="broken / damaged"/>
    <s v="wind / storm debris (non veg)."/>
    <x v="0"/>
    <x v="0"/>
    <m/>
    <m/>
    <m/>
    <m/>
    <n v="2"/>
    <x v="0"/>
    <m/>
    <m/>
  </r>
  <r>
    <x v="59"/>
    <x v="1528"/>
    <s v="Defects"/>
    <x v="1543"/>
    <x v="3235"/>
    <s v="B459"/>
    <x v="353"/>
    <s v="leaking"/>
    <s v="seal degraded."/>
    <x v="0"/>
    <x v="0"/>
    <m/>
    <m/>
    <m/>
    <m/>
    <n v="2"/>
    <x v="0"/>
    <m/>
    <m/>
  </r>
  <r>
    <x v="59"/>
    <x v="1528"/>
    <s v="Defects"/>
    <x v="1543"/>
    <x v="3237"/>
    <s v="B476"/>
    <x v="52"/>
    <s v="broken / damaged"/>
    <s v="corrosion."/>
    <x v="0"/>
    <x v="0"/>
    <m/>
    <m/>
    <m/>
    <m/>
    <n v="2"/>
    <x v="0"/>
    <m/>
    <m/>
  </r>
  <r>
    <x v="59"/>
    <x v="1528"/>
    <s v="Defects"/>
    <x v="1543"/>
    <x v="3239"/>
    <s v="B477"/>
    <x v="52"/>
    <s v="broken / damaged"/>
    <s v="explosion vent diaphram ruptured."/>
    <x v="0"/>
    <x v="0"/>
    <m/>
    <m/>
    <m/>
    <m/>
    <n v="2"/>
    <x v="0"/>
    <m/>
    <m/>
  </r>
  <r>
    <x v="59"/>
    <x v="1528"/>
    <s v="Defects"/>
    <x v="1543"/>
    <x v="3240"/>
    <s v="B471"/>
    <x v="52"/>
    <s v="broken / damaged"/>
    <s v="vandalism."/>
    <x v="0"/>
    <x v="0"/>
    <m/>
    <m/>
    <m/>
    <m/>
    <n v="2"/>
    <x v="0"/>
    <m/>
    <m/>
  </r>
  <r>
    <x v="59"/>
    <x v="1528"/>
    <s v="Defects"/>
    <x v="1543"/>
    <x v="3245"/>
    <s v="B472"/>
    <x v="52"/>
    <s v="broken / damaged"/>
    <s v="vegetation fallen from outside corridor."/>
    <x v="0"/>
    <x v="0"/>
    <m/>
    <m/>
    <m/>
    <m/>
    <n v="1"/>
    <x v="0"/>
    <m/>
    <m/>
  </r>
  <r>
    <x v="59"/>
    <x v="1528"/>
    <s v="Defects"/>
    <x v="1543"/>
    <x v="3246"/>
    <s v="B473"/>
    <x v="52"/>
    <s v="broken / damaged"/>
    <s v="vegetation fallen from within corridor."/>
    <x v="0"/>
    <x v="0"/>
    <m/>
    <m/>
    <m/>
    <m/>
    <n v="1"/>
    <x v="0"/>
    <m/>
    <m/>
  </r>
  <r>
    <x v="59"/>
    <x v="1528"/>
    <s v="Defects"/>
    <x v="1543"/>
    <x v="3247"/>
    <s v="B474"/>
    <x v="52"/>
    <s v="broken / damaged"/>
    <s v="vehicle impact."/>
    <x v="0"/>
    <x v="0"/>
    <m/>
    <m/>
    <m/>
    <m/>
    <n v="1"/>
    <x v="0"/>
    <m/>
    <m/>
  </r>
  <r>
    <x v="59"/>
    <x v="1528"/>
    <s v="Defects"/>
    <x v="1543"/>
    <x v="3248"/>
    <s v="B475"/>
    <x v="52"/>
    <s v="broken / damaged"/>
    <s v="wind / storm debris (non veg)."/>
    <x v="0"/>
    <x v="0"/>
    <m/>
    <m/>
    <m/>
    <m/>
    <n v="1"/>
    <x v="0"/>
    <m/>
    <m/>
  </r>
  <r>
    <x v="59"/>
    <x v="1528"/>
    <s v="Defects"/>
    <x v="1543"/>
    <x v="3241"/>
    <s v="B446"/>
    <x v="52"/>
    <s v="inoperable"/>
    <s v="flashover / fault current."/>
    <x v="0"/>
    <x v="0"/>
    <m/>
    <m/>
    <m/>
    <m/>
    <n v="2"/>
    <x v="0"/>
    <m/>
    <m/>
  </r>
  <r>
    <x v="59"/>
    <x v="1528"/>
    <s v="Defects"/>
    <x v="1543"/>
    <x v="3249"/>
    <s v="B445"/>
    <x v="52"/>
    <s v="inoperable"/>
    <s v="internal fault."/>
    <x v="0"/>
    <x v="0"/>
    <m/>
    <m/>
    <m/>
    <m/>
    <n v="1"/>
    <x v="0"/>
    <m/>
    <m/>
  </r>
  <r>
    <x v="59"/>
    <x v="1528"/>
    <s v="Defects"/>
    <x v="1543"/>
    <x v="3242"/>
    <s v="B724"/>
    <x v="52"/>
    <s v="leaking"/>
    <s v="corrosion."/>
    <x v="0"/>
    <x v="0"/>
    <m/>
    <m/>
    <m/>
    <m/>
    <n v="2"/>
    <x v="0"/>
    <m/>
    <m/>
  </r>
  <r>
    <x v="59"/>
    <x v="1528"/>
    <s v="Defects"/>
    <x v="1543"/>
    <x v="3243"/>
    <s v="B466"/>
    <x v="52"/>
    <s v="leaking"/>
    <s v="faulty seal."/>
    <x v="0"/>
    <x v="0"/>
    <m/>
    <m/>
    <m/>
    <m/>
    <n v="2"/>
    <x v="0"/>
    <m/>
    <m/>
  </r>
  <r>
    <x v="59"/>
    <x v="1528"/>
    <s v="Defects"/>
    <x v="1543"/>
    <x v="3250"/>
    <s v="B615"/>
    <x v="324"/>
    <s v="not suitable"/>
    <s v="platform mounting."/>
    <x v="0"/>
    <x v="0"/>
    <m/>
    <m/>
    <m/>
    <m/>
    <n v="1"/>
    <x v="0"/>
    <m/>
    <m/>
  </r>
  <r>
    <x v="59"/>
    <x v="1528"/>
    <s v="Defects"/>
    <x v="1543"/>
    <x v="3251"/>
    <s v="B467"/>
    <x v="327"/>
    <s v="unable to change tap position"/>
    <s v="seized / broken shaft."/>
    <x v="0"/>
    <x v="0"/>
    <m/>
    <m/>
    <m/>
    <m/>
    <n v="1"/>
    <x v="0"/>
    <m/>
    <m/>
  </r>
  <r>
    <x v="59"/>
    <x v="1528"/>
    <s v="Defects"/>
    <x v="1543"/>
    <x v="3137"/>
    <s v="B469"/>
    <x v="327"/>
    <s v="voltage out of range"/>
    <s v="tap limits exceeded."/>
    <x v="0"/>
    <x v="0"/>
    <m/>
    <m/>
    <m/>
    <m/>
    <n v="2"/>
    <x v="0"/>
    <m/>
    <m/>
  </r>
  <r>
    <x v="59"/>
    <x v="1528"/>
    <s v="Defects"/>
    <x v="1543"/>
    <x v="466"/>
    <s v="C000"/>
    <x v="2"/>
    <s v="cause (unknown / unlisted)"/>
    <s v="add note."/>
    <x v="0"/>
    <x v="0"/>
    <m/>
    <m/>
    <m/>
    <m/>
    <n v="196"/>
    <x v="0"/>
    <m/>
    <m/>
  </r>
  <r>
    <x v="59"/>
    <x v="1529"/>
    <s v="Defects"/>
    <x v="1544"/>
    <x v="3252"/>
    <s v="B443"/>
    <x v="52"/>
    <s v="load / voltage out of balance"/>
    <s v="add note."/>
    <x v="0"/>
    <x v="0"/>
    <m/>
    <m/>
    <m/>
    <m/>
    <n v="1"/>
    <x v="0"/>
    <m/>
    <m/>
  </r>
  <r>
    <x v="59"/>
    <x v="1529"/>
    <s v="Defects"/>
    <x v="1544"/>
    <x v="3215"/>
    <s v="B444"/>
    <x v="52"/>
    <s v="load / voltage out of balance"/>
    <s v="uneven customer phasing."/>
    <x v="0"/>
    <x v="0"/>
    <m/>
    <m/>
    <m/>
    <m/>
    <n v="2"/>
    <x v="0"/>
    <m/>
    <m/>
  </r>
  <r>
    <x v="59"/>
    <x v="1529"/>
    <s v="Defects"/>
    <x v="1544"/>
    <x v="466"/>
    <s v="C000"/>
    <x v="2"/>
    <s v="cause (unknown / unlisted)"/>
    <s v="add note."/>
    <x v="0"/>
    <x v="0"/>
    <m/>
    <m/>
    <m/>
    <m/>
    <n v="197"/>
    <x v="0"/>
    <m/>
    <m/>
  </r>
  <r>
    <x v="59"/>
    <x v="1530"/>
    <s v="Defects"/>
    <x v="1545"/>
    <x v="2498"/>
    <s v="B539"/>
    <x v="181"/>
    <s v="loss of earth connection"/>
    <s v="cut away and not repaired."/>
    <x v="0"/>
    <x v="0"/>
    <m/>
    <m/>
    <m/>
    <m/>
    <n v="4"/>
    <x v="0"/>
    <m/>
    <m/>
  </r>
  <r>
    <x v="59"/>
    <x v="1530"/>
    <s v="Defects"/>
    <x v="1545"/>
    <x v="2499"/>
    <s v="B538"/>
    <x v="181"/>
    <s v="loss of earth connection"/>
    <s v="deterioration."/>
    <x v="0"/>
    <x v="0"/>
    <m/>
    <m/>
    <m/>
    <m/>
    <n v="4"/>
    <x v="0"/>
    <m/>
    <m/>
  </r>
  <r>
    <x v="59"/>
    <x v="1530"/>
    <s v="Defects"/>
    <x v="1545"/>
    <x v="2500"/>
    <s v="B541"/>
    <x v="181"/>
    <s v="shorted (externally)"/>
    <s v="wildlife."/>
    <x v="0"/>
    <x v="0"/>
    <m/>
    <m/>
    <m/>
    <m/>
    <n v="10"/>
    <x v="0"/>
    <m/>
    <m/>
  </r>
  <r>
    <x v="59"/>
    <x v="1530"/>
    <s v="Defects"/>
    <x v="1545"/>
    <x v="466"/>
    <s v="C000"/>
    <x v="2"/>
    <s v="cause (unknown / unlisted)"/>
    <s v="add note."/>
    <x v="0"/>
    <x v="0"/>
    <m/>
    <m/>
    <m/>
    <m/>
    <n v="198"/>
    <x v="0"/>
    <m/>
    <m/>
  </r>
  <r>
    <x v="59"/>
    <x v="1531"/>
    <s v="Defects"/>
    <x v="1546"/>
    <x v="2501"/>
    <s v="B537"/>
    <x v="181"/>
    <s v="broken / damaged"/>
    <s v="deterioration."/>
    <x v="0"/>
    <x v="0"/>
    <m/>
    <m/>
    <m/>
    <m/>
    <n v="4"/>
    <x v="0"/>
    <m/>
    <m/>
  </r>
  <r>
    <x v="59"/>
    <x v="1531"/>
    <s v="Defects"/>
    <x v="1546"/>
    <x v="2502"/>
    <s v="B540"/>
    <x v="181"/>
    <s v="ruptured"/>
    <s v="lightning."/>
    <x v="0"/>
    <x v="0"/>
    <m/>
    <m/>
    <m/>
    <m/>
    <n v="4"/>
    <x v="0"/>
    <m/>
    <m/>
  </r>
  <r>
    <x v="59"/>
    <x v="1531"/>
    <s v="Defects"/>
    <x v="1546"/>
    <x v="2503"/>
    <s v="B543"/>
    <x v="181"/>
    <s v="tracking"/>
    <s v="deterioration."/>
    <x v="0"/>
    <x v="0"/>
    <m/>
    <m/>
    <m/>
    <m/>
    <n v="4"/>
    <x v="0"/>
    <m/>
    <m/>
  </r>
  <r>
    <x v="59"/>
    <x v="1531"/>
    <s v="Defects"/>
    <x v="1546"/>
    <x v="2504"/>
    <s v="B542"/>
    <x v="181"/>
    <s v="tracking"/>
    <s v="surface contamination."/>
    <x v="0"/>
    <x v="0"/>
    <m/>
    <m/>
    <m/>
    <m/>
    <n v="4"/>
    <x v="0"/>
    <m/>
    <m/>
  </r>
  <r>
    <x v="59"/>
    <x v="1531"/>
    <s v="Defects"/>
    <x v="1546"/>
    <x v="466"/>
    <s v="C000"/>
    <x v="2"/>
    <s v="cause (unknown / unlisted)"/>
    <s v="add note."/>
    <x v="0"/>
    <x v="0"/>
    <m/>
    <m/>
    <m/>
    <m/>
    <n v="199"/>
    <x v="0"/>
    <m/>
    <m/>
  </r>
  <r>
    <x v="59"/>
    <x v="1532"/>
    <s v="Defects"/>
    <x v="1547"/>
    <x v="3253"/>
    <s v="B649"/>
    <x v="355"/>
    <s v="deteriorated"/>
    <s v="UV degradation."/>
    <x v="0"/>
    <x v="0"/>
    <m/>
    <m/>
    <m/>
    <m/>
    <n v="1"/>
    <x v="0"/>
    <m/>
    <m/>
  </r>
  <r>
    <x v="59"/>
    <x v="1532"/>
    <s v="Defects"/>
    <x v="1547"/>
    <x v="3254"/>
    <s v="B664"/>
    <x v="355"/>
    <s v="dislodged"/>
    <s v="loose fitting."/>
    <x v="0"/>
    <x v="0"/>
    <m/>
    <m/>
    <m/>
    <m/>
    <n v="1"/>
    <x v="0"/>
    <m/>
    <m/>
  </r>
  <r>
    <x v="59"/>
    <x v="1532"/>
    <s v="Defects"/>
    <x v="1547"/>
    <x v="466"/>
    <s v="C000"/>
    <x v="2"/>
    <s v="cause (unknown / unlisted)"/>
    <s v="add note."/>
    <x v="0"/>
    <x v="0"/>
    <m/>
    <m/>
    <m/>
    <m/>
    <n v="200"/>
    <x v="0"/>
    <m/>
    <m/>
  </r>
  <r>
    <x v="59"/>
    <x v="1533"/>
    <s v="Defects"/>
    <x v="1548"/>
    <x v="2500"/>
    <s v="B541"/>
    <x v="181"/>
    <s v="shorted (externally)"/>
    <s v="wildlife."/>
    <x v="0"/>
    <x v="0"/>
    <m/>
    <m/>
    <m/>
    <m/>
    <n v="11"/>
    <x v="0"/>
    <m/>
    <m/>
  </r>
  <r>
    <x v="59"/>
    <x v="1533"/>
    <s v="Defects"/>
    <x v="1548"/>
    <x v="3255"/>
    <s v="B457"/>
    <x v="352"/>
    <s v="shorted (externally)"/>
    <s v="wildlife."/>
    <x v="0"/>
    <x v="0"/>
    <m/>
    <m/>
    <m/>
    <m/>
    <n v="1"/>
    <x v="0"/>
    <m/>
    <m/>
  </r>
  <r>
    <x v="59"/>
    <x v="1533"/>
    <s v="Defects"/>
    <x v="1548"/>
    <x v="3256"/>
    <s v="B465"/>
    <x v="353"/>
    <s v="shorted (externally)"/>
    <s v="wildlife."/>
    <x v="0"/>
    <x v="0"/>
    <m/>
    <m/>
    <m/>
    <m/>
    <n v="1"/>
    <x v="0"/>
    <m/>
    <m/>
  </r>
  <r>
    <x v="59"/>
    <x v="1533"/>
    <s v="Defects"/>
    <x v="1548"/>
    <x v="3257"/>
    <s v="B644"/>
    <x v="355"/>
    <s v="missing"/>
    <s v="previous design standard."/>
    <x v="0"/>
    <x v="0"/>
    <m/>
    <m/>
    <m/>
    <m/>
    <n v="1"/>
    <x v="0"/>
    <m/>
    <m/>
  </r>
  <r>
    <x v="59"/>
    <x v="1533"/>
    <s v="Defects"/>
    <x v="1548"/>
    <x v="466"/>
    <s v="C000"/>
    <x v="2"/>
    <s v="cause (unknown / unlisted)"/>
    <s v="add note."/>
    <x v="0"/>
    <x v="0"/>
    <m/>
    <m/>
    <m/>
    <m/>
    <n v="201"/>
    <x v="0"/>
    <m/>
    <m/>
  </r>
  <r>
    <x v="38"/>
    <x v="1534"/>
    <s v="Defects"/>
    <x v="1549"/>
    <x v="1273"/>
    <m/>
    <x v="0"/>
    <m/>
    <m/>
    <x v="0"/>
    <x v="0"/>
    <m/>
    <m/>
    <m/>
    <m/>
    <n v="50"/>
    <x v="0"/>
    <m/>
    <m/>
  </r>
  <r>
    <x v="38"/>
    <x v="1535"/>
    <s v="Defects"/>
    <x v="1550"/>
    <x v="1273"/>
    <m/>
    <x v="0"/>
    <m/>
    <m/>
    <x v="0"/>
    <x v="0"/>
    <m/>
    <m/>
    <m/>
    <m/>
    <n v="51"/>
    <x v="0"/>
    <m/>
    <m/>
  </r>
  <r>
    <x v="38"/>
    <x v="1536"/>
    <s v="Defects"/>
    <x v="1551"/>
    <x v="1273"/>
    <m/>
    <x v="0"/>
    <m/>
    <m/>
    <x v="0"/>
    <x v="0"/>
    <m/>
    <m/>
    <m/>
    <m/>
    <n v="52"/>
    <x v="0"/>
    <m/>
    <m/>
  </r>
  <r>
    <x v="38"/>
    <x v="1537"/>
    <s v="Defects"/>
    <x v="1552"/>
    <x v="1273"/>
    <m/>
    <x v="0"/>
    <m/>
    <m/>
    <x v="0"/>
    <x v="0"/>
    <m/>
    <m/>
    <m/>
    <m/>
    <n v="53"/>
    <x v="0"/>
    <m/>
    <m/>
  </r>
  <r>
    <x v="38"/>
    <x v="1538"/>
    <s v="Defects"/>
    <x v="1553"/>
    <x v="1273"/>
    <m/>
    <x v="0"/>
    <m/>
    <m/>
    <x v="0"/>
    <x v="0"/>
    <m/>
    <m/>
    <m/>
    <m/>
    <n v="54"/>
    <x v="0"/>
    <m/>
    <m/>
  </r>
  <r>
    <x v="38"/>
    <x v="1539"/>
    <s v="Defects"/>
    <x v="1554"/>
    <x v="1273"/>
    <m/>
    <x v="0"/>
    <m/>
    <m/>
    <x v="0"/>
    <x v="0"/>
    <m/>
    <m/>
    <m/>
    <m/>
    <n v="55"/>
    <x v="0"/>
    <m/>
    <m/>
  </r>
  <r>
    <x v="38"/>
    <x v="1540"/>
    <s v="Defects"/>
    <x v="1555"/>
    <x v="1273"/>
    <m/>
    <x v="0"/>
    <m/>
    <m/>
    <x v="0"/>
    <x v="0"/>
    <m/>
    <m/>
    <m/>
    <m/>
    <n v="56"/>
    <x v="0"/>
    <m/>
    <m/>
  </r>
  <r>
    <x v="60"/>
    <x v="1541"/>
    <s v="Defects"/>
    <x v="1556"/>
    <x v="3258"/>
    <s v="B177"/>
    <x v="205"/>
    <s v="broken / damaged"/>
    <s v="fuse covers missing."/>
    <x v="0"/>
    <x v="0"/>
    <m/>
    <m/>
    <m/>
    <m/>
    <n v="1"/>
    <x v="0"/>
    <m/>
    <m/>
  </r>
  <r>
    <x v="60"/>
    <x v="1541"/>
    <s v="Defects"/>
    <x v="1556"/>
    <x v="3259"/>
    <s v="B178"/>
    <x v="205"/>
    <s v="misaligned"/>
    <s v="incorrect fuse DIN size."/>
    <x v="0"/>
    <x v="0"/>
    <m/>
    <m/>
    <m/>
    <m/>
    <n v="1"/>
    <x v="0"/>
    <m/>
    <m/>
  </r>
  <r>
    <x v="60"/>
    <x v="1541"/>
    <s v="Defects"/>
    <x v="1556"/>
    <x v="466"/>
    <s v="C000"/>
    <x v="2"/>
    <s v="cause (unknown / unlisted)"/>
    <s v="add note."/>
    <x v="0"/>
    <x v="0"/>
    <m/>
    <m/>
    <m/>
    <m/>
    <n v="202"/>
    <x v="0"/>
    <m/>
    <m/>
  </r>
  <r>
    <x v="60"/>
    <x v="1542"/>
    <s v="Defects"/>
    <x v="1557"/>
    <x v="3260"/>
    <s v="B176"/>
    <x v="205"/>
    <s v="broken / damaged"/>
    <s v="corrosion."/>
    <x v="0"/>
    <x v="0"/>
    <m/>
    <m/>
    <m/>
    <m/>
    <n v="1"/>
    <x v="0"/>
    <m/>
    <m/>
  </r>
  <r>
    <x v="60"/>
    <x v="1542"/>
    <s v="Defects"/>
    <x v="1557"/>
    <x v="3261"/>
    <s v="B174"/>
    <x v="205"/>
    <s v="broken / damaged"/>
    <s v="defective wedge."/>
    <x v="0"/>
    <x v="0"/>
    <m/>
    <m/>
    <m/>
    <m/>
    <n v="1"/>
    <x v="0"/>
    <m/>
    <m/>
  </r>
  <r>
    <x v="60"/>
    <x v="1542"/>
    <s v="Defects"/>
    <x v="1557"/>
    <x v="2644"/>
    <s v="C023"/>
    <x v="205"/>
    <s v="broken / damaged"/>
    <s v="flashover / fault current."/>
    <x v="0"/>
    <x v="0"/>
    <m/>
    <m/>
    <m/>
    <m/>
    <n v="2"/>
    <x v="0"/>
    <m/>
    <m/>
  </r>
  <r>
    <x v="60"/>
    <x v="1542"/>
    <s v="Defects"/>
    <x v="1557"/>
    <x v="3262"/>
    <s v="B173"/>
    <x v="205"/>
    <s v="broken / damaged"/>
    <s v="loose fitting."/>
    <x v="0"/>
    <x v="0"/>
    <m/>
    <m/>
    <m/>
    <m/>
    <n v="1"/>
    <x v="0"/>
    <m/>
    <m/>
  </r>
  <r>
    <x v="60"/>
    <x v="1542"/>
    <s v="Defects"/>
    <x v="1557"/>
    <x v="3263"/>
    <s v="B179"/>
    <x v="205"/>
    <s v="unable to remove"/>
    <s v="siezed or welded."/>
    <x v="0"/>
    <x v="0"/>
    <m/>
    <m/>
    <m/>
    <m/>
    <n v="1"/>
    <x v="0"/>
    <m/>
    <m/>
  </r>
  <r>
    <x v="60"/>
    <x v="1542"/>
    <s v="Defects"/>
    <x v="1557"/>
    <x v="3264"/>
    <s v="B620"/>
    <x v="356"/>
    <s v="broken / damaged"/>
    <s v="deterioration of contact surface."/>
    <x v="0"/>
    <x v="0"/>
    <m/>
    <m/>
    <m/>
    <m/>
    <n v="1"/>
    <x v="0"/>
    <m/>
    <m/>
  </r>
  <r>
    <x v="60"/>
    <x v="1542"/>
    <s v="Defects"/>
    <x v="1557"/>
    <x v="466"/>
    <s v="C000"/>
    <x v="2"/>
    <s v="cause (unknown / unlisted)"/>
    <s v="add note."/>
    <x v="0"/>
    <x v="0"/>
    <m/>
    <m/>
    <m/>
    <m/>
    <n v="203"/>
    <x v="0"/>
    <m/>
    <m/>
  </r>
  <r>
    <x v="60"/>
    <x v="1543"/>
    <s v="Defects"/>
    <x v="1558"/>
    <x v="3265"/>
    <s v="C042"/>
    <x v="357"/>
    <s v="broken / damaged"/>
    <s v="deterioration."/>
    <x v="0"/>
    <x v="0"/>
    <m/>
    <m/>
    <m/>
    <m/>
    <n v="1"/>
    <x v="0"/>
    <m/>
    <m/>
  </r>
  <r>
    <x v="60"/>
    <x v="1543"/>
    <s v="Defects"/>
    <x v="1558"/>
    <x v="3266"/>
    <s v="C041"/>
    <x v="357"/>
    <s v="broken / damaged"/>
    <s v="mechanical damage."/>
    <x v="0"/>
    <x v="0"/>
    <m/>
    <m/>
    <m/>
    <m/>
    <n v="1"/>
    <x v="0"/>
    <m/>
    <m/>
  </r>
  <r>
    <x v="60"/>
    <x v="1543"/>
    <s v="Defects"/>
    <x v="1558"/>
    <x v="3267"/>
    <s v="C043"/>
    <x v="357"/>
    <s v="tracking"/>
    <s v="surface contamination."/>
    <x v="0"/>
    <x v="0"/>
    <m/>
    <m/>
    <m/>
    <m/>
    <n v="1"/>
    <x v="0"/>
    <m/>
    <m/>
  </r>
  <r>
    <x v="60"/>
    <x v="1543"/>
    <s v="Defects"/>
    <x v="1558"/>
    <x v="466"/>
    <s v="C000"/>
    <x v="2"/>
    <s v="cause (unknown / unlisted)"/>
    <s v="add note."/>
    <x v="0"/>
    <x v="0"/>
    <m/>
    <m/>
    <m/>
    <m/>
    <n v="204"/>
    <x v="0"/>
    <m/>
    <m/>
  </r>
  <r>
    <x v="33"/>
    <x v="1544"/>
    <s v="Defects"/>
    <x v="1559"/>
    <x v="2498"/>
    <s v="B539"/>
    <x v="181"/>
    <s v="loss of earth connection"/>
    <s v="cut away and not repaired."/>
    <x v="0"/>
    <x v="0"/>
    <m/>
    <m/>
    <m/>
    <m/>
    <n v="5"/>
    <x v="0"/>
    <m/>
    <m/>
  </r>
  <r>
    <x v="33"/>
    <x v="1544"/>
    <s v="Defects"/>
    <x v="1559"/>
    <x v="2499"/>
    <s v="B538"/>
    <x v="181"/>
    <s v="loss of earth connection"/>
    <s v="deterioration."/>
    <x v="0"/>
    <x v="0"/>
    <m/>
    <m/>
    <m/>
    <m/>
    <n v="5"/>
    <x v="0"/>
    <m/>
    <m/>
  </r>
  <r>
    <x v="33"/>
    <x v="1544"/>
    <s v="Defects"/>
    <x v="1559"/>
    <x v="2500"/>
    <s v="B541"/>
    <x v="181"/>
    <s v="shorted (externally)"/>
    <s v="wildlife."/>
    <x v="0"/>
    <x v="0"/>
    <m/>
    <m/>
    <m/>
    <m/>
    <n v="12"/>
    <x v="0"/>
    <m/>
    <m/>
  </r>
  <r>
    <x v="33"/>
    <x v="1544"/>
    <s v="Defects"/>
    <x v="1559"/>
    <x v="466"/>
    <s v="C000"/>
    <x v="2"/>
    <s v="cause (unknown / unlisted)"/>
    <s v="add note."/>
    <x v="0"/>
    <x v="0"/>
    <m/>
    <m/>
    <m/>
    <m/>
    <n v="205"/>
    <x v="0"/>
    <m/>
    <m/>
  </r>
  <r>
    <x v="33"/>
    <x v="1545"/>
    <s v="Defects"/>
    <x v="1560"/>
    <x v="2501"/>
    <s v="B537"/>
    <x v="181"/>
    <s v="broken / damaged"/>
    <s v="deterioration."/>
    <x v="0"/>
    <x v="0"/>
    <m/>
    <m/>
    <m/>
    <m/>
    <n v="5"/>
    <x v="0"/>
    <m/>
    <m/>
  </r>
  <r>
    <x v="33"/>
    <x v="1545"/>
    <s v="Defects"/>
    <x v="1560"/>
    <x v="2502"/>
    <s v="B540"/>
    <x v="181"/>
    <s v="ruptured"/>
    <s v="lightning."/>
    <x v="0"/>
    <x v="0"/>
    <m/>
    <m/>
    <m/>
    <m/>
    <n v="5"/>
    <x v="0"/>
    <m/>
    <m/>
  </r>
  <r>
    <x v="33"/>
    <x v="1545"/>
    <s v="Defects"/>
    <x v="1560"/>
    <x v="2500"/>
    <s v="B541"/>
    <x v="181"/>
    <s v="shorted (externally)"/>
    <s v="wildlife."/>
    <x v="0"/>
    <x v="0"/>
    <m/>
    <m/>
    <m/>
    <m/>
    <n v="13"/>
    <x v="0"/>
    <m/>
    <m/>
  </r>
  <r>
    <x v="33"/>
    <x v="1545"/>
    <s v="Defects"/>
    <x v="1560"/>
    <x v="2503"/>
    <s v="B543"/>
    <x v="181"/>
    <s v="tracking"/>
    <s v="deterioration."/>
    <x v="0"/>
    <x v="0"/>
    <m/>
    <m/>
    <m/>
    <m/>
    <n v="5"/>
    <x v="0"/>
    <m/>
    <m/>
  </r>
  <r>
    <x v="33"/>
    <x v="1545"/>
    <s v="Defects"/>
    <x v="1560"/>
    <x v="2504"/>
    <s v="B542"/>
    <x v="181"/>
    <s v="tracking"/>
    <s v="surface contamination."/>
    <x v="0"/>
    <x v="0"/>
    <m/>
    <m/>
    <m/>
    <m/>
    <n v="5"/>
    <x v="0"/>
    <m/>
    <m/>
  </r>
  <r>
    <x v="33"/>
    <x v="1545"/>
    <s v="Defects"/>
    <x v="1560"/>
    <x v="466"/>
    <s v="C000"/>
    <x v="2"/>
    <s v="cause (unknown / unlisted)"/>
    <s v="add note."/>
    <x v="0"/>
    <x v="0"/>
    <m/>
    <m/>
    <m/>
    <m/>
    <n v="206"/>
    <x v="0"/>
    <m/>
    <m/>
  </r>
  <r>
    <x v="33"/>
    <x v="1546"/>
    <s v="Defects"/>
    <x v="1561"/>
    <x v="3268"/>
    <s v="B650"/>
    <x v="358"/>
    <s v="deteriorated"/>
    <s v="UV degradation."/>
    <x v="0"/>
    <x v="0"/>
    <m/>
    <m/>
    <m/>
    <m/>
    <n v="1"/>
    <x v="0"/>
    <m/>
    <m/>
  </r>
  <r>
    <x v="33"/>
    <x v="1546"/>
    <s v="Defects"/>
    <x v="1561"/>
    <x v="3269"/>
    <s v="B667"/>
    <x v="358"/>
    <s v="dislodged"/>
    <s v="loose fitting."/>
    <x v="0"/>
    <x v="0"/>
    <m/>
    <m/>
    <m/>
    <m/>
    <n v="1"/>
    <x v="0"/>
    <m/>
    <m/>
  </r>
  <r>
    <x v="33"/>
    <x v="1546"/>
    <s v="Defects"/>
    <x v="1561"/>
    <x v="466"/>
    <s v="C000"/>
    <x v="2"/>
    <s v="cause (unknown / unlisted)"/>
    <s v="add note."/>
    <x v="0"/>
    <x v="0"/>
    <m/>
    <m/>
    <m/>
    <m/>
    <n v="207"/>
    <x v="0"/>
    <m/>
    <m/>
  </r>
  <r>
    <x v="33"/>
    <x v="1547"/>
    <s v="Defects"/>
    <x v="1562"/>
    <x v="2500"/>
    <s v="B541"/>
    <x v="181"/>
    <s v="shorted (externally)"/>
    <s v="wildlife."/>
    <x v="0"/>
    <x v="0"/>
    <m/>
    <m/>
    <m/>
    <m/>
    <n v="14"/>
    <x v="0"/>
    <m/>
    <m/>
  </r>
  <r>
    <x v="33"/>
    <x v="1547"/>
    <s v="Defects"/>
    <x v="1562"/>
    <x v="3270"/>
    <s v="B645"/>
    <x v="358"/>
    <s v="missing"/>
    <s v="previous design standard."/>
    <x v="0"/>
    <x v="0"/>
    <m/>
    <m/>
    <m/>
    <m/>
    <n v="1"/>
    <x v="0"/>
    <m/>
    <m/>
  </r>
  <r>
    <x v="33"/>
    <x v="1547"/>
    <s v="Defects"/>
    <x v="1562"/>
    <x v="466"/>
    <s v="C000"/>
    <x v="2"/>
    <s v="cause (unknown / unlisted)"/>
    <s v="add note."/>
    <x v="0"/>
    <x v="0"/>
    <m/>
    <m/>
    <m/>
    <m/>
    <n v="208"/>
    <x v="0"/>
    <m/>
    <m/>
  </r>
  <r>
    <x v="18"/>
    <x v="1548"/>
    <s v="Defects"/>
    <x v="1563"/>
    <x v="1460"/>
    <m/>
    <x v="0"/>
    <m/>
    <m/>
    <x v="0"/>
    <x v="0"/>
    <m/>
    <m/>
    <m/>
    <m/>
    <n v="8"/>
    <x v="0"/>
    <m/>
    <m/>
  </r>
  <r>
    <x v="18"/>
    <x v="1549"/>
    <s v="Defects"/>
    <x v="1564"/>
    <x v="1460"/>
    <m/>
    <x v="0"/>
    <m/>
    <m/>
    <x v="0"/>
    <x v="0"/>
    <m/>
    <m/>
    <m/>
    <m/>
    <n v="9"/>
    <x v="0"/>
    <m/>
    <m/>
  </r>
  <r>
    <x v="18"/>
    <x v="1550"/>
    <s v="Defects"/>
    <x v="1565"/>
    <x v="1273"/>
    <m/>
    <x v="0"/>
    <m/>
    <m/>
    <x v="0"/>
    <x v="0"/>
    <m/>
    <m/>
    <m/>
    <m/>
    <n v="57"/>
    <x v="0"/>
    <m/>
    <m/>
  </r>
  <r>
    <x v="18"/>
    <x v="1551"/>
    <s v="Defects"/>
    <x v="1566"/>
    <x v="2392"/>
    <m/>
    <x v="0"/>
    <m/>
    <m/>
    <x v="0"/>
    <x v="0"/>
    <m/>
    <m/>
    <m/>
    <m/>
    <n v="4"/>
    <x v="0"/>
    <m/>
    <m/>
  </r>
  <r>
    <x v="18"/>
    <x v="1552"/>
    <s v="Defects"/>
    <x v="1567"/>
    <x v="3271"/>
    <m/>
    <x v="0"/>
    <m/>
    <m/>
    <x v="0"/>
    <x v="0"/>
    <m/>
    <m/>
    <m/>
    <m/>
    <n v="1"/>
    <x v="0"/>
    <m/>
    <m/>
  </r>
  <r>
    <x v="18"/>
    <x v="1553"/>
    <s v="Defects"/>
    <x v="1568"/>
    <x v="3272"/>
    <m/>
    <x v="0"/>
    <m/>
    <m/>
    <x v="0"/>
    <x v="0"/>
    <m/>
    <m/>
    <m/>
    <m/>
    <n v="1"/>
    <x v="0"/>
    <m/>
    <m/>
  </r>
  <r>
    <x v="18"/>
    <x v="1554"/>
    <s v="Defects"/>
    <x v="1569"/>
    <x v="3273"/>
    <m/>
    <x v="0"/>
    <m/>
    <m/>
    <x v="0"/>
    <x v="0"/>
    <m/>
    <m/>
    <m/>
    <m/>
    <n v="1"/>
    <x v="0"/>
    <m/>
    <m/>
  </r>
  <r>
    <x v="18"/>
    <x v="1554"/>
    <s v="Defects"/>
    <x v="1569"/>
    <x v="3274"/>
    <m/>
    <x v="0"/>
    <m/>
    <m/>
    <x v="0"/>
    <x v="0"/>
    <m/>
    <m/>
    <m/>
    <m/>
    <n v="1"/>
    <x v="0"/>
    <m/>
    <m/>
  </r>
  <r>
    <x v="18"/>
    <x v="1554"/>
    <s v="Defects"/>
    <x v="1569"/>
    <x v="3275"/>
    <m/>
    <x v="0"/>
    <m/>
    <m/>
    <x v="0"/>
    <x v="0"/>
    <m/>
    <m/>
    <m/>
    <m/>
    <n v="1"/>
    <x v="0"/>
    <m/>
    <m/>
  </r>
  <r>
    <x v="18"/>
    <x v="1554"/>
    <s v="Defects"/>
    <x v="1569"/>
    <x v="3276"/>
    <m/>
    <x v="0"/>
    <m/>
    <m/>
    <x v="0"/>
    <x v="0"/>
    <m/>
    <m/>
    <m/>
    <m/>
    <n v="1"/>
    <x v="0"/>
    <m/>
    <m/>
  </r>
  <r>
    <x v="18"/>
    <x v="1554"/>
    <s v="Defects"/>
    <x v="1569"/>
    <x v="3277"/>
    <m/>
    <x v="0"/>
    <m/>
    <m/>
    <x v="0"/>
    <x v="0"/>
    <m/>
    <m/>
    <m/>
    <m/>
    <n v="1"/>
    <x v="0"/>
    <m/>
    <m/>
  </r>
  <r>
    <x v="18"/>
    <x v="1554"/>
    <s v="Defects"/>
    <x v="1569"/>
    <x v="3278"/>
    <m/>
    <x v="0"/>
    <m/>
    <m/>
    <x v="0"/>
    <x v="0"/>
    <m/>
    <m/>
    <m/>
    <m/>
    <n v="1"/>
    <x v="0"/>
    <m/>
    <m/>
  </r>
  <r>
    <x v="18"/>
    <x v="1554"/>
    <s v="Defects"/>
    <x v="1569"/>
    <x v="3279"/>
    <m/>
    <x v="0"/>
    <m/>
    <m/>
    <x v="0"/>
    <x v="0"/>
    <m/>
    <m/>
    <m/>
    <m/>
    <n v="1"/>
    <x v="0"/>
    <m/>
    <m/>
  </r>
  <r>
    <x v="18"/>
    <x v="1554"/>
    <s v="Defects"/>
    <x v="1569"/>
    <x v="3280"/>
    <m/>
    <x v="0"/>
    <m/>
    <m/>
    <x v="0"/>
    <x v="0"/>
    <m/>
    <m/>
    <m/>
    <m/>
    <n v="1"/>
    <x v="0"/>
    <m/>
    <m/>
  </r>
  <r>
    <x v="18"/>
    <x v="1554"/>
    <s v="Defects"/>
    <x v="1569"/>
    <x v="3281"/>
    <m/>
    <x v="0"/>
    <m/>
    <m/>
    <x v="0"/>
    <x v="0"/>
    <m/>
    <m/>
    <m/>
    <m/>
    <n v="1"/>
    <x v="0"/>
    <m/>
    <m/>
  </r>
  <r>
    <x v="18"/>
    <x v="1554"/>
    <s v="Defects"/>
    <x v="1569"/>
    <x v="3282"/>
    <m/>
    <x v="0"/>
    <m/>
    <m/>
    <x v="0"/>
    <x v="0"/>
    <m/>
    <m/>
    <m/>
    <m/>
    <n v="1"/>
    <x v="0"/>
    <m/>
    <m/>
  </r>
  <r>
    <x v="18"/>
    <x v="1555"/>
    <s v="Defects"/>
    <x v="1570"/>
    <x v="3140"/>
    <m/>
    <x v="0"/>
    <m/>
    <m/>
    <x v="0"/>
    <x v="0"/>
    <m/>
    <m/>
    <m/>
    <m/>
    <n v="7"/>
    <x v="0"/>
    <m/>
    <m/>
  </r>
  <r>
    <x v="18"/>
    <x v="1556"/>
    <s v="Defects"/>
    <x v="1571"/>
    <x v="3141"/>
    <m/>
    <x v="0"/>
    <m/>
    <m/>
    <x v="0"/>
    <x v="0"/>
    <m/>
    <m/>
    <m/>
    <m/>
    <n v="2"/>
    <x v="0"/>
    <m/>
    <m/>
  </r>
  <r>
    <x v="18"/>
    <x v="1557"/>
    <s v="Defects"/>
    <x v="1572"/>
    <x v="3140"/>
    <m/>
    <x v="0"/>
    <m/>
    <m/>
    <x v="0"/>
    <x v="0"/>
    <m/>
    <m/>
    <m/>
    <m/>
    <n v="8"/>
    <x v="0"/>
    <m/>
    <m/>
  </r>
  <r>
    <x v="18"/>
    <x v="1558"/>
    <s v="Defects"/>
    <x v="1573"/>
    <x v="3140"/>
    <m/>
    <x v="0"/>
    <m/>
    <m/>
    <x v="0"/>
    <x v="0"/>
    <m/>
    <m/>
    <m/>
    <m/>
    <n v="9"/>
    <x v="0"/>
    <m/>
    <m/>
  </r>
  <r>
    <x v="18"/>
    <x v="1559"/>
    <s v="Defects"/>
    <x v="1574"/>
    <x v="3140"/>
    <m/>
    <x v="0"/>
    <m/>
    <m/>
    <x v="0"/>
    <x v="0"/>
    <m/>
    <m/>
    <m/>
    <m/>
    <n v="10"/>
    <x v="0"/>
    <m/>
    <m/>
  </r>
  <r>
    <x v="18"/>
    <x v="1560"/>
    <s v="Defects"/>
    <x v="1575"/>
    <x v="3140"/>
    <m/>
    <x v="0"/>
    <m/>
    <m/>
    <x v="0"/>
    <x v="0"/>
    <m/>
    <m/>
    <m/>
    <m/>
    <n v="11"/>
    <x v="0"/>
    <m/>
    <m/>
  </r>
  <r>
    <x v="18"/>
    <x v="1561"/>
    <s v="Defects"/>
    <x v="1576"/>
    <x v="3140"/>
    <m/>
    <x v="0"/>
    <m/>
    <m/>
    <x v="0"/>
    <x v="0"/>
    <m/>
    <m/>
    <m/>
    <m/>
    <n v="12"/>
    <x v="0"/>
    <m/>
    <m/>
  </r>
  <r>
    <x v="18"/>
    <x v="1562"/>
    <s v="Defects"/>
    <x v="1577"/>
    <x v="3140"/>
    <m/>
    <x v="0"/>
    <m/>
    <m/>
    <x v="0"/>
    <x v="0"/>
    <m/>
    <m/>
    <m/>
    <m/>
    <n v="13"/>
    <x v="0"/>
    <m/>
    <m/>
  </r>
  <r>
    <x v="18"/>
    <x v="1563"/>
    <s v="Defects"/>
    <x v="1578"/>
    <x v="3140"/>
    <m/>
    <x v="0"/>
    <m/>
    <m/>
    <x v="0"/>
    <x v="0"/>
    <m/>
    <m/>
    <m/>
    <m/>
    <n v="14"/>
    <x v="0"/>
    <m/>
    <m/>
  </r>
  <r>
    <x v="18"/>
    <x v="1564"/>
    <s v="Defects"/>
    <x v="1579"/>
    <x v="3141"/>
    <m/>
    <x v="0"/>
    <m/>
    <m/>
    <x v="0"/>
    <x v="0"/>
    <m/>
    <m/>
    <m/>
    <m/>
    <n v="3"/>
    <x v="0"/>
    <m/>
    <m/>
  </r>
  <r>
    <x v="18"/>
    <x v="1565"/>
    <s v="Defects"/>
    <x v="1580"/>
    <x v="3273"/>
    <m/>
    <x v="0"/>
    <m/>
    <m/>
    <x v="0"/>
    <x v="0"/>
    <m/>
    <m/>
    <m/>
    <m/>
    <n v="2"/>
    <x v="0"/>
    <m/>
    <m/>
  </r>
  <r>
    <x v="18"/>
    <x v="1565"/>
    <s v="Defects"/>
    <x v="1580"/>
    <x v="3274"/>
    <m/>
    <x v="0"/>
    <m/>
    <m/>
    <x v="0"/>
    <x v="0"/>
    <m/>
    <m/>
    <m/>
    <m/>
    <n v="2"/>
    <x v="0"/>
    <m/>
    <m/>
  </r>
  <r>
    <x v="18"/>
    <x v="1565"/>
    <s v="Defects"/>
    <x v="1580"/>
    <x v="3275"/>
    <m/>
    <x v="0"/>
    <m/>
    <m/>
    <x v="0"/>
    <x v="0"/>
    <m/>
    <m/>
    <m/>
    <m/>
    <n v="2"/>
    <x v="0"/>
    <m/>
    <m/>
  </r>
  <r>
    <x v="18"/>
    <x v="1565"/>
    <s v="Defects"/>
    <x v="1580"/>
    <x v="3276"/>
    <m/>
    <x v="0"/>
    <m/>
    <m/>
    <x v="0"/>
    <x v="0"/>
    <m/>
    <m/>
    <m/>
    <m/>
    <n v="2"/>
    <x v="0"/>
    <m/>
    <m/>
  </r>
  <r>
    <x v="18"/>
    <x v="1565"/>
    <s v="Defects"/>
    <x v="1580"/>
    <x v="3277"/>
    <m/>
    <x v="0"/>
    <m/>
    <m/>
    <x v="0"/>
    <x v="0"/>
    <m/>
    <m/>
    <m/>
    <m/>
    <n v="2"/>
    <x v="0"/>
    <m/>
    <m/>
  </r>
  <r>
    <x v="18"/>
    <x v="1565"/>
    <s v="Defects"/>
    <x v="1580"/>
    <x v="3278"/>
    <m/>
    <x v="0"/>
    <m/>
    <m/>
    <x v="0"/>
    <x v="0"/>
    <m/>
    <m/>
    <m/>
    <m/>
    <n v="2"/>
    <x v="0"/>
    <m/>
    <m/>
  </r>
  <r>
    <x v="18"/>
    <x v="1565"/>
    <s v="Defects"/>
    <x v="1580"/>
    <x v="3279"/>
    <m/>
    <x v="0"/>
    <m/>
    <m/>
    <x v="0"/>
    <x v="0"/>
    <m/>
    <m/>
    <m/>
    <m/>
    <n v="2"/>
    <x v="0"/>
    <m/>
    <m/>
  </r>
  <r>
    <x v="18"/>
    <x v="1565"/>
    <s v="Defects"/>
    <x v="1580"/>
    <x v="3280"/>
    <m/>
    <x v="0"/>
    <m/>
    <m/>
    <x v="0"/>
    <x v="0"/>
    <m/>
    <m/>
    <m/>
    <m/>
    <n v="2"/>
    <x v="0"/>
    <m/>
    <m/>
  </r>
  <r>
    <x v="18"/>
    <x v="1565"/>
    <s v="Defects"/>
    <x v="1580"/>
    <x v="3281"/>
    <m/>
    <x v="0"/>
    <m/>
    <m/>
    <x v="0"/>
    <x v="0"/>
    <m/>
    <m/>
    <m/>
    <m/>
    <n v="2"/>
    <x v="0"/>
    <m/>
    <m/>
  </r>
  <r>
    <x v="18"/>
    <x v="1565"/>
    <s v="Defects"/>
    <x v="1580"/>
    <x v="3282"/>
    <m/>
    <x v="0"/>
    <m/>
    <m/>
    <x v="0"/>
    <x v="0"/>
    <m/>
    <m/>
    <m/>
    <m/>
    <n v="2"/>
    <x v="0"/>
    <m/>
    <m/>
  </r>
  <r>
    <x v="18"/>
    <x v="1566"/>
    <s v="Defects"/>
    <x v="1581"/>
    <x v="3275"/>
    <m/>
    <x v="0"/>
    <m/>
    <m/>
    <x v="0"/>
    <x v="0"/>
    <m/>
    <m/>
    <m/>
    <m/>
    <n v="3"/>
    <x v="0"/>
    <m/>
    <m/>
  </r>
  <r>
    <x v="18"/>
    <x v="1566"/>
    <s v="Defects"/>
    <x v="1581"/>
    <x v="3277"/>
    <m/>
    <x v="0"/>
    <m/>
    <m/>
    <x v="0"/>
    <x v="0"/>
    <m/>
    <m/>
    <m/>
    <m/>
    <n v="3"/>
    <x v="0"/>
    <m/>
    <m/>
  </r>
  <r>
    <x v="18"/>
    <x v="1566"/>
    <s v="Defects"/>
    <x v="1581"/>
    <x v="3279"/>
    <m/>
    <x v="0"/>
    <m/>
    <m/>
    <x v="0"/>
    <x v="0"/>
    <m/>
    <m/>
    <m/>
    <m/>
    <n v="3"/>
    <x v="0"/>
    <m/>
    <m/>
  </r>
  <r>
    <x v="18"/>
    <x v="1566"/>
    <s v="Defects"/>
    <x v="1581"/>
    <x v="3280"/>
    <m/>
    <x v="0"/>
    <m/>
    <m/>
    <x v="0"/>
    <x v="0"/>
    <m/>
    <m/>
    <m/>
    <m/>
    <n v="3"/>
    <x v="0"/>
    <m/>
    <m/>
  </r>
  <r>
    <x v="18"/>
    <x v="1567"/>
    <s v="Defects"/>
    <x v="1582"/>
    <x v="2355"/>
    <m/>
    <x v="0"/>
    <m/>
    <m/>
    <x v="0"/>
    <x v="0"/>
    <m/>
    <m/>
    <m/>
    <m/>
    <n v="9"/>
    <x v="0"/>
    <m/>
    <m/>
  </r>
  <r>
    <x v="18"/>
    <x v="1568"/>
    <s v="Defects"/>
    <x v="1583"/>
    <x v="2355"/>
    <m/>
    <x v="0"/>
    <m/>
    <m/>
    <x v="0"/>
    <x v="0"/>
    <m/>
    <m/>
    <m/>
    <m/>
    <n v="10"/>
    <x v="0"/>
    <m/>
    <m/>
  </r>
  <r>
    <x v="18"/>
    <x v="1569"/>
    <s v="Defects"/>
    <x v="1584"/>
    <x v="2391"/>
    <m/>
    <x v="0"/>
    <m/>
    <m/>
    <x v="0"/>
    <x v="0"/>
    <m/>
    <m/>
    <m/>
    <m/>
    <n v="4"/>
    <x v="0"/>
    <m/>
    <m/>
  </r>
  <r>
    <x v="18"/>
    <x v="1570"/>
    <s v="Defects"/>
    <x v="1585"/>
    <x v="2770"/>
    <m/>
    <x v="0"/>
    <m/>
    <m/>
    <x v="0"/>
    <x v="0"/>
    <m/>
    <m/>
    <m/>
    <m/>
    <n v="5"/>
    <x v="0"/>
    <m/>
    <m/>
  </r>
  <r>
    <x v="61"/>
    <x v="1571"/>
    <s v="Defects"/>
    <x v="1586"/>
    <x v="1273"/>
    <m/>
    <x v="0"/>
    <m/>
    <m/>
    <x v="0"/>
    <x v="0"/>
    <m/>
    <m/>
    <m/>
    <m/>
    <n v="58"/>
    <x v="0"/>
    <m/>
    <m/>
  </r>
  <r>
    <x v="61"/>
    <x v="1572"/>
    <s v="Defects"/>
    <x v="1587"/>
    <x v="3283"/>
    <m/>
    <x v="0"/>
    <m/>
    <m/>
    <x v="0"/>
    <x v="0"/>
    <m/>
    <m/>
    <m/>
    <m/>
    <n v="1"/>
    <x v="0"/>
    <m/>
    <m/>
  </r>
  <r>
    <x v="61"/>
    <x v="1573"/>
    <s v="Defects"/>
    <x v="1588"/>
    <x v="3284"/>
    <m/>
    <x v="0"/>
    <m/>
    <m/>
    <x v="0"/>
    <x v="0"/>
    <m/>
    <m/>
    <m/>
    <m/>
    <n v="1"/>
    <x v="0"/>
    <m/>
    <m/>
  </r>
  <r>
    <x v="61"/>
    <x v="1574"/>
    <s v="Defects"/>
    <x v="1589"/>
    <x v="1273"/>
    <m/>
    <x v="0"/>
    <m/>
    <m/>
    <x v="0"/>
    <x v="0"/>
    <m/>
    <m/>
    <m/>
    <m/>
    <n v="59"/>
    <x v="0"/>
    <m/>
    <m/>
  </r>
  <r>
    <x v="61"/>
    <x v="1574"/>
    <s v="Defects"/>
    <x v="1589"/>
    <x v="3285"/>
    <m/>
    <x v="0"/>
    <m/>
    <m/>
    <x v="0"/>
    <x v="0"/>
    <m/>
    <m/>
    <m/>
    <m/>
    <n v="1"/>
    <x v="0"/>
    <m/>
    <m/>
  </r>
  <r>
    <x v="61"/>
    <x v="1574"/>
    <s v="Defects"/>
    <x v="1589"/>
    <x v="3286"/>
    <m/>
    <x v="0"/>
    <m/>
    <m/>
    <x v="0"/>
    <x v="0"/>
    <m/>
    <m/>
    <m/>
    <m/>
    <n v="1"/>
    <x v="0"/>
    <m/>
    <m/>
  </r>
  <r>
    <x v="61"/>
    <x v="1574"/>
    <s v="Defects"/>
    <x v="1589"/>
    <x v="3287"/>
    <m/>
    <x v="0"/>
    <m/>
    <m/>
    <x v="0"/>
    <x v="0"/>
    <m/>
    <m/>
    <m/>
    <m/>
    <n v="1"/>
    <x v="0"/>
    <m/>
    <m/>
  </r>
  <r>
    <x v="61"/>
    <x v="1574"/>
    <s v="Defects"/>
    <x v="1589"/>
    <x v="3288"/>
    <m/>
    <x v="0"/>
    <m/>
    <m/>
    <x v="0"/>
    <x v="0"/>
    <m/>
    <m/>
    <m/>
    <m/>
    <n v="1"/>
    <x v="0"/>
    <m/>
    <m/>
  </r>
  <r>
    <x v="61"/>
    <x v="1575"/>
    <s v="Defects"/>
    <x v="1590"/>
    <x v="3289"/>
    <m/>
    <x v="0"/>
    <m/>
    <m/>
    <x v="0"/>
    <x v="0"/>
    <m/>
    <m/>
    <m/>
    <m/>
    <n v="1"/>
    <x v="0"/>
    <m/>
    <m/>
  </r>
  <r>
    <x v="61"/>
    <x v="1576"/>
    <s v="Defects"/>
    <x v="1591"/>
    <x v="3290"/>
    <m/>
    <x v="0"/>
    <m/>
    <m/>
    <x v="0"/>
    <x v="0"/>
    <m/>
    <m/>
    <m/>
    <m/>
    <n v="1"/>
    <x v="0"/>
    <m/>
    <m/>
  </r>
  <r>
    <x v="61"/>
    <x v="1577"/>
    <s v="Defects"/>
    <x v="1592"/>
    <x v="3290"/>
    <m/>
    <x v="0"/>
    <m/>
    <m/>
    <x v="0"/>
    <x v="0"/>
    <m/>
    <m/>
    <m/>
    <m/>
    <n v="2"/>
    <x v="0"/>
    <m/>
    <m/>
  </r>
  <r>
    <x v="61"/>
    <x v="1578"/>
    <s v="Defects"/>
    <x v="1593"/>
    <x v="3284"/>
    <m/>
    <x v="0"/>
    <m/>
    <m/>
    <x v="0"/>
    <x v="0"/>
    <m/>
    <m/>
    <m/>
    <m/>
    <n v="2"/>
    <x v="0"/>
    <m/>
    <m/>
  </r>
  <r>
    <x v="61"/>
    <x v="1578"/>
    <s v="Defects"/>
    <x v="1593"/>
    <x v="3283"/>
    <m/>
    <x v="0"/>
    <m/>
    <m/>
    <x v="0"/>
    <x v="0"/>
    <m/>
    <m/>
    <m/>
    <m/>
    <n v="2"/>
    <x v="0"/>
    <m/>
    <m/>
  </r>
  <r>
    <x v="61"/>
    <x v="1579"/>
    <s v="Defects"/>
    <x v="1594"/>
    <x v="1273"/>
    <m/>
    <x v="0"/>
    <m/>
    <m/>
    <x v="0"/>
    <x v="0"/>
    <m/>
    <m/>
    <m/>
    <m/>
    <n v="60"/>
    <x v="0"/>
    <m/>
    <m/>
  </r>
  <r>
    <x v="61"/>
    <x v="1579"/>
    <s v="Defects"/>
    <x v="1594"/>
    <x v="3285"/>
    <m/>
    <x v="0"/>
    <m/>
    <m/>
    <x v="0"/>
    <x v="0"/>
    <m/>
    <m/>
    <m/>
    <m/>
    <n v="2"/>
    <x v="0"/>
    <m/>
    <m/>
  </r>
  <r>
    <x v="61"/>
    <x v="1579"/>
    <s v="Defects"/>
    <x v="1594"/>
    <x v="3286"/>
    <m/>
    <x v="0"/>
    <m/>
    <m/>
    <x v="0"/>
    <x v="0"/>
    <m/>
    <m/>
    <m/>
    <m/>
    <n v="2"/>
    <x v="0"/>
    <m/>
    <m/>
  </r>
  <r>
    <x v="61"/>
    <x v="1579"/>
    <s v="Defects"/>
    <x v="1594"/>
    <x v="3287"/>
    <m/>
    <x v="0"/>
    <m/>
    <m/>
    <x v="0"/>
    <x v="0"/>
    <m/>
    <m/>
    <m/>
    <m/>
    <n v="2"/>
    <x v="0"/>
    <m/>
    <m/>
  </r>
  <r>
    <x v="61"/>
    <x v="1579"/>
    <s v="Defects"/>
    <x v="1594"/>
    <x v="3288"/>
    <m/>
    <x v="0"/>
    <m/>
    <m/>
    <x v="0"/>
    <x v="0"/>
    <m/>
    <m/>
    <m/>
    <m/>
    <n v="2"/>
    <x v="0"/>
    <m/>
    <m/>
  </r>
  <r>
    <x v="61"/>
    <x v="1580"/>
    <s v="Defects"/>
    <x v="1595"/>
    <x v="1273"/>
    <m/>
    <x v="0"/>
    <m/>
    <m/>
    <x v="0"/>
    <x v="0"/>
    <m/>
    <m/>
    <m/>
    <m/>
    <n v="61"/>
    <x v="0"/>
    <m/>
    <m/>
  </r>
  <r>
    <x v="61"/>
    <x v="1580"/>
    <s v="Defects"/>
    <x v="1595"/>
    <x v="3285"/>
    <m/>
    <x v="0"/>
    <m/>
    <m/>
    <x v="0"/>
    <x v="0"/>
    <m/>
    <m/>
    <m/>
    <m/>
    <n v="3"/>
    <x v="0"/>
    <m/>
    <m/>
  </r>
  <r>
    <x v="61"/>
    <x v="1580"/>
    <s v="Defects"/>
    <x v="1595"/>
    <x v="3286"/>
    <m/>
    <x v="0"/>
    <m/>
    <m/>
    <x v="0"/>
    <x v="0"/>
    <m/>
    <m/>
    <m/>
    <m/>
    <n v="3"/>
    <x v="0"/>
    <m/>
    <m/>
  </r>
  <r>
    <x v="61"/>
    <x v="1580"/>
    <s v="Defects"/>
    <x v="1595"/>
    <x v="3287"/>
    <m/>
    <x v="0"/>
    <m/>
    <m/>
    <x v="0"/>
    <x v="0"/>
    <m/>
    <m/>
    <m/>
    <m/>
    <n v="3"/>
    <x v="0"/>
    <m/>
    <m/>
  </r>
  <r>
    <x v="61"/>
    <x v="1580"/>
    <s v="Defects"/>
    <x v="1595"/>
    <x v="3288"/>
    <m/>
    <x v="0"/>
    <m/>
    <m/>
    <x v="0"/>
    <x v="0"/>
    <m/>
    <m/>
    <m/>
    <m/>
    <n v="3"/>
    <x v="0"/>
    <m/>
    <m/>
  </r>
  <r>
    <x v="61"/>
    <x v="1581"/>
    <s v="Defects"/>
    <x v="1596"/>
    <x v="1273"/>
    <m/>
    <x v="0"/>
    <m/>
    <m/>
    <x v="0"/>
    <x v="0"/>
    <m/>
    <m/>
    <m/>
    <m/>
    <n v="62"/>
    <x v="0"/>
    <m/>
    <m/>
  </r>
  <r>
    <x v="61"/>
    <x v="1581"/>
    <s v="Defects"/>
    <x v="1596"/>
    <x v="3285"/>
    <m/>
    <x v="0"/>
    <m/>
    <m/>
    <x v="0"/>
    <x v="0"/>
    <m/>
    <m/>
    <m/>
    <m/>
    <n v="4"/>
    <x v="0"/>
    <m/>
    <m/>
  </r>
  <r>
    <x v="61"/>
    <x v="1581"/>
    <s v="Defects"/>
    <x v="1596"/>
    <x v="3286"/>
    <m/>
    <x v="0"/>
    <m/>
    <m/>
    <x v="0"/>
    <x v="0"/>
    <m/>
    <m/>
    <m/>
    <m/>
    <n v="4"/>
    <x v="0"/>
    <m/>
    <m/>
  </r>
  <r>
    <x v="61"/>
    <x v="1581"/>
    <s v="Defects"/>
    <x v="1596"/>
    <x v="3287"/>
    <m/>
    <x v="0"/>
    <m/>
    <m/>
    <x v="0"/>
    <x v="0"/>
    <m/>
    <m/>
    <m/>
    <m/>
    <n v="4"/>
    <x v="0"/>
    <m/>
    <m/>
  </r>
  <r>
    <x v="61"/>
    <x v="1581"/>
    <s v="Defects"/>
    <x v="1596"/>
    <x v="3288"/>
    <m/>
    <x v="0"/>
    <m/>
    <m/>
    <x v="0"/>
    <x v="0"/>
    <m/>
    <m/>
    <m/>
    <m/>
    <n v="4"/>
    <x v="0"/>
    <m/>
    <m/>
  </r>
  <r>
    <x v="61"/>
    <x v="1582"/>
    <s v="Defects"/>
    <x v="1597"/>
    <x v="3291"/>
    <m/>
    <x v="0"/>
    <m/>
    <m/>
    <x v="0"/>
    <x v="0"/>
    <m/>
    <m/>
    <m/>
    <m/>
    <n v="1"/>
    <x v="0"/>
    <m/>
    <m/>
  </r>
  <r>
    <x v="61"/>
    <x v="1582"/>
    <s v="Defects"/>
    <x v="1597"/>
    <x v="1273"/>
    <m/>
    <x v="0"/>
    <m/>
    <m/>
    <x v="0"/>
    <x v="0"/>
    <m/>
    <m/>
    <m/>
    <m/>
    <n v="63"/>
    <x v="0"/>
    <m/>
    <m/>
  </r>
  <r>
    <x v="61"/>
    <x v="1582"/>
    <s v="Defects"/>
    <x v="1597"/>
    <x v="3292"/>
    <m/>
    <x v="0"/>
    <m/>
    <m/>
    <x v="0"/>
    <x v="0"/>
    <m/>
    <m/>
    <m/>
    <m/>
    <n v="1"/>
    <x v="0"/>
    <m/>
    <m/>
  </r>
  <r>
    <x v="61"/>
    <x v="1582"/>
    <s v="Defects"/>
    <x v="1597"/>
    <x v="3290"/>
    <m/>
    <x v="0"/>
    <m/>
    <m/>
    <x v="0"/>
    <x v="0"/>
    <m/>
    <m/>
    <m/>
    <m/>
    <n v="3"/>
    <x v="0"/>
    <m/>
    <m/>
  </r>
  <r>
    <x v="61"/>
    <x v="1583"/>
    <s v="Defects"/>
    <x v="1598"/>
    <x v="3292"/>
    <m/>
    <x v="0"/>
    <m/>
    <m/>
    <x v="0"/>
    <x v="0"/>
    <m/>
    <m/>
    <m/>
    <m/>
    <n v="2"/>
    <x v="0"/>
    <m/>
    <m/>
  </r>
  <r>
    <x v="61"/>
    <x v="1584"/>
    <s v="Defects"/>
    <x v="1599"/>
    <x v="1273"/>
    <m/>
    <x v="0"/>
    <m/>
    <m/>
    <x v="0"/>
    <x v="0"/>
    <m/>
    <m/>
    <m/>
    <m/>
    <n v="64"/>
    <x v="0"/>
    <m/>
    <m/>
  </r>
  <r>
    <x v="61"/>
    <x v="1584"/>
    <s v="Defects"/>
    <x v="1599"/>
    <x v="3292"/>
    <m/>
    <x v="0"/>
    <m/>
    <m/>
    <x v="0"/>
    <x v="0"/>
    <m/>
    <m/>
    <m/>
    <m/>
    <n v="3"/>
    <x v="0"/>
    <m/>
    <m/>
  </r>
  <r>
    <x v="61"/>
    <x v="1585"/>
    <s v="Defects"/>
    <x v="1600"/>
    <x v="3290"/>
    <m/>
    <x v="0"/>
    <m/>
    <m/>
    <x v="0"/>
    <x v="0"/>
    <m/>
    <m/>
    <m/>
    <m/>
    <n v="4"/>
    <x v="0"/>
    <m/>
    <m/>
  </r>
  <r>
    <x v="61"/>
    <x v="1586"/>
    <s v="Defects"/>
    <x v="1601"/>
    <x v="3290"/>
    <m/>
    <x v="0"/>
    <m/>
    <m/>
    <x v="0"/>
    <x v="0"/>
    <m/>
    <m/>
    <m/>
    <m/>
    <n v="5"/>
    <x v="0"/>
    <m/>
    <m/>
  </r>
  <r>
    <x v="61"/>
    <x v="1587"/>
    <s v="Defects"/>
    <x v="1602"/>
    <x v="1273"/>
    <m/>
    <x v="0"/>
    <m/>
    <m/>
    <x v="0"/>
    <x v="0"/>
    <m/>
    <m/>
    <m/>
    <m/>
    <n v="65"/>
    <x v="0"/>
    <m/>
    <m/>
  </r>
  <r>
    <x v="61"/>
    <x v="1588"/>
    <s v="Defects"/>
    <x v="1603"/>
    <x v="3291"/>
    <m/>
    <x v="0"/>
    <m/>
    <m/>
    <x v="0"/>
    <x v="0"/>
    <m/>
    <m/>
    <m/>
    <m/>
    <n v="2"/>
    <x v="0"/>
    <m/>
    <m/>
  </r>
  <r>
    <x v="61"/>
    <x v="1589"/>
    <s v="Defects"/>
    <x v="1604"/>
    <x v="3291"/>
    <m/>
    <x v="0"/>
    <m/>
    <m/>
    <x v="0"/>
    <x v="0"/>
    <m/>
    <m/>
    <m/>
    <m/>
    <n v="3"/>
    <x v="0"/>
    <m/>
    <m/>
  </r>
  <r>
    <x v="61"/>
    <x v="1590"/>
    <s v="Defects"/>
    <x v="1605"/>
    <x v="3284"/>
    <m/>
    <x v="0"/>
    <m/>
    <m/>
    <x v="0"/>
    <x v="0"/>
    <m/>
    <m/>
    <m/>
    <m/>
    <n v="3"/>
    <x v="0"/>
    <m/>
    <m/>
  </r>
  <r>
    <x v="61"/>
    <x v="1590"/>
    <s v="Defects"/>
    <x v="1605"/>
    <x v="3283"/>
    <m/>
    <x v="0"/>
    <m/>
    <m/>
    <x v="0"/>
    <x v="0"/>
    <m/>
    <m/>
    <m/>
    <m/>
    <n v="3"/>
    <x v="0"/>
    <m/>
    <m/>
  </r>
  <r>
    <x v="61"/>
    <x v="1591"/>
    <s v="Defects"/>
    <x v="1606"/>
    <x v="3293"/>
    <m/>
    <x v="0"/>
    <m/>
    <m/>
    <x v="0"/>
    <x v="0"/>
    <m/>
    <m/>
    <m/>
    <m/>
    <n v="1"/>
    <x v="0"/>
    <m/>
    <m/>
  </r>
  <r>
    <x v="61"/>
    <x v="1591"/>
    <s v="Defects"/>
    <x v="1606"/>
    <x v="3294"/>
    <m/>
    <x v="0"/>
    <m/>
    <m/>
    <x v="0"/>
    <x v="0"/>
    <m/>
    <m/>
    <m/>
    <m/>
    <n v="1"/>
    <x v="0"/>
    <m/>
    <m/>
  </r>
  <r>
    <x v="61"/>
    <x v="1591"/>
    <s v="Defects"/>
    <x v="1606"/>
    <x v="3295"/>
    <m/>
    <x v="0"/>
    <m/>
    <m/>
    <x v="0"/>
    <x v="0"/>
    <m/>
    <m/>
    <m/>
    <m/>
    <n v="1"/>
    <x v="0"/>
    <m/>
    <m/>
  </r>
  <r>
    <x v="61"/>
    <x v="1591"/>
    <s v="Defects"/>
    <x v="1606"/>
    <x v="3296"/>
    <m/>
    <x v="0"/>
    <m/>
    <m/>
    <x v="0"/>
    <x v="0"/>
    <m/>
    <m/>
    <m/>
    <m/>
    <n v="1"/>
    <x v="0"/>
    <m/>
    <m/>
  </r>
  <r>
    <x v="61"/>
    <x v="1591"/>
    <s v="Defects"/>
    <x v="1606"/>
    <x v="3297"/>
    <m/>
    <x v="0"/>
    <m/>
    <m/>
    <x v="0"/>
    <x v="0"/>
    <m/>
    <m/>
    <m/>
    <m/>
    <n v="1"/>
    <x v="0"/>
    <m/>
    <m/>
  </r>
  <r>
    <x v="61"/>
    <x v="1591"/>
    <s v="Defects"/>
    <x v="1606"/>
    <x v="3298"/>
    <m/>
    <x v="0"/>
    <m/>
    <m/>
    <x v="0"/>
    <x v="0"/>
    <m/>
    <m/>
    <m/>
    <m/>
    <n v="1"/>
    <x v="0"/>
    <m/>
    <m/>
  </r>
  <r>
    <x v="61"/>
    <x v="1591"/>
    <s v="Defects"/>
    <x v="1606"/>
    <x v="3299"/>
    <m/>
    <x v="0"/>
    <m/>
    <m/>
    <x v="0"/>
    <x v="0"/>
    <m/>
    <m/>
    <m/>
    <m/>
    <n v="1"/>
    <x v="0"/>
    <m/>
    <m/>
  </r>
  <r>
    <x v="61"/>
    <x v="1591"/>
    <s v="Defects"/>
    <x v="1606"/>
    <x v="3300"/>
    <m/>
    <x v="0"/>
    <m/>
    <m/>
    <x v="0"/>
    <x v="0"/>
    <m/>
    <m/>
    <m/>
    <m/>
    <n v="1"/>
    <x v="0"/>
    <m/>
    <m/>
  </r>
  <r>
    <x v="61"/>
    <x v="1591"/>
    <s v="Defects"/>
    <x v="1606"/>
    <x v="3301"/>
    <m/>
    <x v="0"/>
    <m/>
    <m/>
    <x v="0"/>
    <x v="0"/>
    <m/>
    <m/>
    <m/>
    <m/>
    <n v="1"/>
    <x v="0"/>
    <m/>
    <m/>
  </r>
  <r>
    <x v="61"/>
    <x v="1591"/>
    <s v="Defects"/>
    <x v="1606"/>
    <x v="1273"/>
    <m/>
    <x v="0"/>
    <m/>
    <m/>
    <x v="0"/>
    <x v="0"/>
    <m/>
    <m/>
    <m/>
    <m/>
    <n v="66"/>
    <x v="0"/>
    <m/>
    <m/>
  </r>
  <r>
    <x v="61"/>
    <x v="1592"/>
    <s v="Defects"/>
    <x v="1607"/>
    <x v="3293"/>
    <m/>
    <x v="0"/>
    <m/>
    <m/>
    <x v="0"/>
    <x v="0"/>
    <m/>
    <m/>
    <m/>
    <m/>
    <n v="2"/>
    <x v="0"/>
    <m/>
    <m/>
  </r>
  <r>
    <x v="61"/>
    <x v="1592"/>
    <s v="Defects"/>
    <x v="1607"/>
    <x v="3294"/>
    <m/>
    <x v="0"/>
    <m/>
    <m/>
    <x v="0"/>
    <x v="0"/>
    <m/>
    <m/>
    <m/>
    <m/>
    <n v="2"/>
    <x v="0"/>
    <m/>
    <m/>
  </r>
  <r>
    <x v="61"/>
    <x v="1592"/>
    <s v="Defects"/>
    <x v="1607"/>
    <x v="3295"/>
    <m/>
    <x v="0"/>
    <m/>
    <m/>
    <x v="0"/>
    <x v="0"/>
    <m/>
    <m/>
    <m/>
    <m/>
    <n v="2"/>
    <x v="0"/>
    <m/>
    <m/>
  </r>
  <r>
    <x v="61"/>
    <x v="1592"/>
    <s v="Defects"/>
    <x v="1607"/>
    <x v="3296"/>
    <m/>
    <x v="0"/>
    <m/>
    <m/>
    <x v="0"/>
    <x v="0"/>
    <m/>
    <m/>
    <m/>
    <m/>
    <n v="2"/>
    <x v="0"/>
    <m/>
    <m/>
  </r>
  <r>
    <x v="61"/>
    <x v="1592"/>
    <s v="Defects"/>
    <x v="1607"/>
    <x v="3297"/>
    <m/>
    <x v="0"/>
    <m/>
    <m/>
    <x v="0"/>
    <x v="0"/>
    <m/>
    <m/>
    <m/>
    <m/>
    <n v="2"/>
    <x v="0"/>
    <m/>
    <m/>
  </r>
  <r>
    <x v="61"/>
    <x v="1592"/>
    <s v="Defects"/>
    <x v="1607"/>
    <x v="3298"/>
    <m/>
    <x v="0"/>
    <m/>
    <m/>
    <x v="0"/>
    <x v="0"/>
    <m/>
    <m/>
    <m/>
    <m/>
    <n v="2"/>
    <x v="0"/>
    <m/>
    <m/>
  </r>
  <r>
    <x v="61"/>
    <x v="1592"/>
    <s v="Defects"/>
    <x v="1607"/>
    <x v="3299"/>
    <m/>
    <x v="0"/>
    <m/>
    <m/>
    <x v="0"/>
    <x v="0"/>
    <m/>
    <m/>
    <m/>
    <m/>
    <n v="2"/>
    <x v="0"/>
    <m/>
    <m/>
  </r>
  <r>
    <x v="61"/>
    <x v="1592"/>
    <s v="Defects"/>
    <x v="1607"/>
    <x v="3300"/>
    <m/>
    <x v="0"/>
    <m/>
    <m/>
    <x v="0"/>
    <x v="0"/>
    <m/>
    <m/>
    <m/>
    <m/>
    <n v="2"/>
    <x v="0"/>
    <m/>
    <m/>
  </r>
  <r>
    <x v="61"/>
    <x v="1592"/>
    <s v="Defects"/>
    <x v="1607"/>
    <x v="3301"/>
    <m/>
    <x v="0"/>
    <m/>
    <m/>
    <x v="0"/>
    <x v="0"/>
    <m/>
    <m/>
    <m/>
    <m/>
    <n v="2"/>
    <x v="0"/>
    <m/>
    <m/>
  </r>
  <r>
    <x v="61"/>
    <x v="1592"/>
    <s v="Defects"/>
    <x v="1607"/>
    <x v="1273"/>
    <m/>
    <x v="0"/>
    <m/>
    <m/>
    <x v="0"/>
    <x v="0"/>
    <m/>
    <m/>
    <m/>
    <m/>
    <n v="67"/>
    <x v="0"/>
    <m/>
    <m/>
  </r>
  <r>
    <x v="61"/>
    <x v="1593"/>
    <s v="Defects"/>
    <x v="1608"/>
    <x v="3293"/>
    <m/>
    <x v="0"/>
    <m/>
    <m/>
    <x v="0"/>
    <x v="0"/>
    <m/>
    <m/>
    <m/>
    <m/>
    <n v="3"/>
    <x v="0"/>
    <m/>
    <m/>
  </r>
  <r>
    <x v="61"/>
    <x v="1593"/>
    <s v="Defects"/>
    <x v="1608"/>
    <x v="3294"/>
    <m/>
    <x v="0"/>
    <m/>
    <m/>
    <x v="0"/>
    <x v="0"/>
    <m/>
    <m/>
    <m/>
    <m/>
    <n v="3"/>
    <x v="0"/>
    <m/>
    <m/>
  </r>
  <r>
    <x v="61"/>
    <x v="1593"/>
    <s v="Defects"/>
    <x v="1608"/>
    <x v="3295"/>
    <m/>
    <x v="0"/>
    <m/>
    <m/>
    <x v="0"/>
    <x v="0"/>
    <m/>
    <m/>
    <m/>
    <m/>
    <n v="3"/>
    <x v="0"/>
    <m/>
    <m/>
  </r>
  <r>
    <x v="61"/>
    <x v="1593"/>
    <s v="Defects"/>
    <x v="1608"/>
    <x v="3296"/>
    <m/>
    <x v="0"/>
    <m/>
    <m/>
    <x v="0"/>
    <x v="0"/>
    <m/>
    <m/>
    <m/>
    <m/>
    <n v="3"/>
    <x v="0"/>
    <m/>
    <m/>
  </r>
  <r>
    <x v="61"/>
    <x v="1593"/>
    <s v="Defects"/>
    <x v="1608"/>
    <x v="3297"/>
    <m/>
    <x v="0"/>
    <m/>
    <m/>
    <x v="0"/>
    <x v="0"/>
    <m/>
    <m/>
    <m/>
    <m/>
    <n v="3"/>
    <x v="0"/>
    <m/>
    <m/>
  </r>
  <r>
    <x v="61"/>
    <x v="1593"/>
    <s v="Defects"/>
    <x v="1608"/>
    <x v="3298"/>
    <m/>
    <x v="0"/>
    <m/>
    <m/>
    <x v="0"/>
    <x v="0"/>
    <m/>
    <m/>
    <m/>
    <m/>
    <n v="3"/>
    <x v="0"/>
    <m/>
    <m/>
  </r>
  <r>
    <x v="61"/>
    <x v="1593"/>
    <s v="Defects"/>
    <x v="1608"/>
    <x v="3299"/>
    <m/>
    <x v="0"/>
    <m/>
    <m/>
    <x v="0"/>
    <x v="0"/>
    <m/>
    <m/>
    <m/>
    <m/>
    <n v="3"/>
    <x v="0"/>
    <m/>
    <m/>
  </r>
  <r>
    <x v="61"/>
    <x v="1593"/>
    <s v="Defects"/>
    <x v="1608"/>
    <x v="3300"/>
    <m/>
    <x v="0"/>
    <m/>
    <m/>
    <x v="0"/>
    <x v="0"/>
    <m/>
    <m/>
    <m/>
    <m/>
    <n v="3"/>
    <x v="0"/>
    <m/>
    <m/>
  </r>
  <r>
    <x v="61"/>
    <x v="1593"/>
    <s v="Defects"/>
    <x v="1608"/>
    <x v="3301"/>
    <m/>
    <x v="0"/>
    <m/>
    <m/>
    <x v="0"/>
    <x v="0"/>
    <m/>
    <m/>
    <m/>
    <m/>
    <n v="3"/>
    <x v="0"/>
    <m/>
    <m/>
  </r>
  <r>
    <x v="61"/>
    <x v="1593"/>
    <s v="Defects"/>
    <x v="1608"/>
    <x v="1273"/>
    <m/>
    <x v="0"/>
    <m/>
    <m/>
    <x v="0"/>
    <x v="0"/>
    <m/>
    <m/>
    <m/>
    <m/>
    <n v="68"/>
    <x v="0"/>
    <m/>
    <m/>
  </r>
  <r>
    <x v="61"/>
    <x v="1594"/>
    <s v="Defects"/>
    <x v="1609"/>
    <x v="3293"/>
    <m/>
    <x v="0"/>
    <m/>
    <m/>
    <x v="0"/>
    <x v="0"/>
    <m/>
    <m/>
    <m/>
    <m/>
    <n v="4"/>
    <x v="0"/>
    <m/>
    <m/>
  </r>
  <r>
    <x v="61"/>
    <x v="1594"/>
    <s v="Defects"/>
    <x v="1609"/>
    <x v="3294"/>
    <m/>
    <x v="0"/>
    <m/>
    <m/>
    <x v="0"/>
    <x v="0"/>
    <m/>
    <m/>
    <m/>
    <m/>
    <n v="4"/>
    <x v="0"/>
    <m/>
    <m/>
  </r>
  <r>
    <x v="61"/>
    <x v="1594"/>
    <s v="Defects"/>
    <x v="1609"/>
    <x v="3295"/>
    <m/>
    <x v="0"/>
    <m/>
    <m/>
    <x v="0"/>
    <x v="0"/>
    <m/>
    <m/>
    <m/>
    <m/>
    <n v="4"/>
    <x v="0"/>
    <m/>
    <m/>
  </r>
  <r>
    <x v="61"/>
    <x v="1594"/>
    <s v="Defects"/>
    <x v="1609"/>
    <x v="3296"/>
    <m/>
    <x v="0"/>
    <m/>
    <m/>
    <x v="0"/>
    <x v="0"/>
    <m/>
    <m/>
    <m/>
    <m/>
    <n v="4"/>
    <x v="0"/>
    <m/>
    <m/>
  </r>
  <r>
    <x v="61"/>
    <x v="1594"/>
    <s v="Defects"/>
    <x v="1609"/>
    <x v="3297"/>
    <m/>
    <x v="0"/>
    <m/>
    <m/>
    <x v="0"/>
    <x v="0"/>
    <m/>
    <m/>
    <m/>
    <m/>
    <n v="4"/>
    <x v="0"/>
    <m/>
    <m/>
  </r>
  <r>
    <x v="61"/>
    <x v="1594"/>
    <s v="Defects"/>
    <x v="1609"/>
    <x v="3298"/>
    <m/>
    <x v="0"/>
    <m/>
    <m/>
    <x v="0"/>
    <x v="0"/>
    <m/>
    <m/>
    <m/>
    <m/>
    <n v="4"/>
    <x v="0"/>
    <m/>
    <m/>
  </r>
  <r>
    <x v="61"/>
    <x v="1594"/>
    <s v="Defects"/>
    <x v="1609"/>
    <x v="3299"/>
    <m/>
    <x v="0"/>
    <m/>
    <m/>
    <x v="0"/>
    <x v="0"/>
    <m/>
    <m/>
    <m/>
    <m/>
    <n v="4"/>
    <x v="0"/>
    <m/>
    <m/>
  </r>
  <r>
    <x v="61"/>
    <x v="1594"/>
    <s v="Defects"/>
    <x v="1609"/>
    <x v="3300"/>
    <m/>
    <x v="0"/>
    <m/>
    <m/>
    <x v="0"/>
    <x v="0"/>
    <m/>
    <m/>
    <m/>
    <m/>
    <n v="4"/>
    <x v="0"/>
    <m/>
    <m/>
  </r>
  <r>
    <x v="61"/>
    <x v="1594"/>
    <s v="Defects"/>
    <x v="1609"/>
    <x v="3301"/>
    <m/>
    <x v="0"/>
    <m/>
    <m/>
    <x v="0"/>
    <x v="0"/>
    <m/>
    <m/>
    <m/>
    <m/>
    <n v="4"/>
    <x v="0"/>
    <m/>
    <m/>
  </r>
  <r>
    <x v="61"/>
    <x v="1594"/>
    <s v="Defects"/>
    <x v="1609"/>
    <x v="1273"/>
    <m/>
    <x v="0"/>
    <m/>
    <m/>
    <x v="0"/>
    <x v="0"/>
    <m/>
    <m/>
    <m/>
    <m/>
    <n v="69"/>
    <x v="0"/>
    <m/>
    <m/>
  </r>
  <r>
    <x v="61"/>
    <x v="1595"/>
    <s v="Defects"/>
    <x v="1610"/>
    <x v="1273"/>
    <m/>
    <x v="0"/>
    <m/>
    <m/>
    <x v="0"/>
    <x v="0"/>
    <m/>
    <m/>
    <m/>
    <m/>
    <n v="70"/>
    <x v="0"/>
    <m/>
    <m/>
  </r>
  <r>
    <x v="61"/>
    <x v="1595"/>
    <s v="Defects"/>
    <x v="1610"/>
    <x v="3292"/>
    <m/>
    <x v="0"/>
    <m/>
    <m/>
    <x v="0"/>
    <x v="0"/>
    <m/>
    <m/>
    <m/>
    <m/>
    <n v="4"/>
    <x v="0"/>
    <m/>
    <m/>
  </r>
  <r>
    <x v="61"/>
    <x v="1596"/>
    <s v="Defects"/>
    <x v="1611"/>
    <x v="3292"/>
    <m/>
    <x v="0"/>
    <m/>
    <m/>
    <x v="0"/>
    <x v="0"/>
    <m/>
    <m/>
    <m/>
    <m/>
    <n v="5"/>
    <x v="0"/>
    <m/>
    <m/>
  </r>
  <r>
    <x v="61"/>
    <x v="1597"/>
    <s v="Defects"/>
    <x v="1612"/>
    <x v="3289"/>
    <m/>
    <x v="0"/>
    <m/>
    <m/>
    <x v="0"/>
    <x v="0"/>
    <m/>
    <m/>
    <m/>
    <m/>
    <n v="2"/>
    <x v="0"/>
    <m/>
    <m/>
  </r>
  <r>
    <x v="61"/>
    <x v="1597"/>
    <s v="Defects"/>
    <x v="1612"/>
    <x v="1273"/>
    <m/>
    <x v="0"/>
    <m/>
    <m/>
    <x v="0"/>
    <x v="0"/>
    <m/>
    <m/>
    <m/>
    <m/>
    <n v="71"/>
    <x v="0"/>
    <m/>
    <m/>
  </r>
  <r>
    <x v="61"/>
    <x v="1597"/>
    <s v="Defects"/>
    <x v="1612"/>
    <x v="3292"/>
    <m/>
    <x v="0"/>
    <m/>
    <m/>
    <x v="0"/>
    <x v="0"/>
    <m/>
    <m/>
    <m/>
    <m/>
    <n v="6"/>
    <x v="0"/>
    <m/>
    <m/>
  </r>
  <r>
    <x v="61"/>
    <x v="1598"/>
    <s v="Defects"/>
    <x v="1613"/>
    <x v="3292"/>
    <m/>
    <x v="0"/>
    <m/>
    <m/>
    <x v="0"/>
    <x v="0"/>
    <m/>
    <m/>
    <m/>
    <m/>
    <n v="7"/>
    <x v="0"/>
    <m/>
    <m/>
  </r>
  <r>
    <x v="61"/>
    <x v="1599"/>
    <s v="Defects"/>
    <x v="1614"/>
    <x v="3293"/>
    <m/>
    <x v="0"/>
    <m/>
    <m/>
    <x v="0"/>
    <x v="0"/>
    <m/>
    <m/>
    <m/>
    <m/>
    <n v="5"/>
    <x v="0"/>
    <m/>
    <m/>
  </r>
  <r>
    <x v="61"/>
    <x v="1599"/>
    <s v="Defects"/>
    <x v="1614"/>
    <x v="3294"/>
    <m/>
    <x v="0"/>
    <m/>
    <m/>
    <x v="0"/>
    <x v="0"/>
    <m/>
    <m/>
    <m/>
    <m/>
    <n v="5"/>
    <x v="0"/>
    <m/>
    <m/>
  </r>
  <r>
    <x v="61"/>
    <x v="1599"/>
    <s v="Defects"/>
    <x v="1614"/>
    <x v="3295"/>
    <m/>
    <x v="0"/>
    <m/>
    <m/>
    <x v="0"/>
    <x v="0"/>
    <m/>
    <m/>
    <m/>
    <m/>
    <n v="5"/>
    <x v="0"/>
    <m/>
    <m/>
  </r>
  <r>
    <x v="61"/>
    <x v="1599"/>
    <s v="Defects"/>
    <x v="1614"/>
    <x v="3296"/>
    <m/>
    <x v="0"/>
    <m/>
    <m/>
    <x v="0"/>
    <x v="0"/>
    <m/>
    <m/>
    <m/>
    <m/>
    <n v="5"/>
    <x v="0"/>
    <m/>
    <m/>
  </r>
  <r>
    <x v="61"/>
    <x v="1599"/>
    <s v="Defects"/>
    <x v="1614"/>
    <x v="3297"/>
    <m/>
    <x v="0"/>
    <m/>
    <m/>
    <x v="0"/>
    <x v="0"/>
    <m/>
    <m/>
    <m/>
    <m/>
    <n v="5"/>
    <x v="0"/>
    <m/>
    <m/>
  </r>
  <r>
    <x v="61"/>
    <x v="1599"/>
    <s v="Defects"/>
    <x v="1614"/>
    <x v="3298"/>
    <m/>
    <x v="0"/>
    <m/>
    <m/>
    <x v="0"/>
    <x v="0"/>
    <m/>
    <m/>
    <m/>
    <m/>
    <n v="5"/>
    <x v="0"/>
    <m/>
    <m/>
  </r>
  <r>
    <x v="61"/>
    <x v="1599"/>
    <s v="Defects"/>
    <x v="1614"/>
    <x v="3299"/>
    <m/>
    <x v="0"/>
    <m/>
    <m/>
    <x v="0"/>
    <x v="0"/>
    <m/>
    <m/>
    <m/>
    <m/>
    <n v="5"/>
    <x v="0"/>
    <m/>
    <m/>
  </r>
  <r>
    <x v="61"/>
    <x v="1599"/>
    <s v="Defects"/>
    <x v="1614"/>
    <x v="3300"/>
    <m/>
    <x v="0"/>
    <m/>
    <m/>
    <x v="0"/>
    <x v="0"/>
    <m/>
    <m/>
    <m/>
    <m/>
    <n v="5"/>
    <x v="0"/>
    <m/>
    <m/>
  </r>
  <r>
    <x v="61"/>
    <x v="1599"/>
    <s v="Defects"/>
    <x v="1614"/>
    <x v="3301"/>
    <m/>
    <x v="0"/>
    <m/>
    <m/>
    <x v="0"/>
    <x v="0"/>
    <m/>
    <m/>
    <m/>
    <m/>
    <n v="5"/>
    <x v="0"/>
    <m/>
    <m/>
  </r>
  <r>
    <x v="61"/>
    <x v="1599"/>
    <s v="Defects"/>
    <x v="1614"/>
    <x v="1273"/>
    <m/>
    <x v="0"/>
    <m/>
    <m/>
    <x v="0"/>
    <x v="0"/>
    <m/>
    <m/>
    <m/>
    <m/>
    <n v="72"/>
    <x v="0"/>
    <m/>
    <m/>
  </r>
  <r>
    <x v="61"/>
    <x v="1600"/>
    <s v="Defects"/>
    <x v="1615"/>
    <x v="3293"/>
    <m/>
    <x v="0"/>
    <m/>
    <m/>
    <x v="0"/>
    <x v="0"/>
    <m/>
    <m/>
    <m/>
    <m/>
    <n v="6"/>
    <x v="0"/>
    <m/>
    <m/>
  </r>
  <r>
    <x v="61"/>
    <x v="1600"/>
    <s v="Defects"/>
    <x v="1615"/>
    <x v="3294"/>
    <m/>
    <x v="0"/>
    <m/>
    <m/>
    <x v="0"/>
    <x v="0"/>
    <m/>
    <m/>
    <m/>
    <m/>
    <n v="6"/>
    <x v="0"/>
    <m/>
    <m/>
  </r>
  <r>
    <x v="61"/>
    <x v="1600"/>
    <s v="Defects"/>
    <x v="1615"/>
    <x v="3295"/>
    <m/>
    <x v="0"/>
    <m/>
    <m/>
    <x v="0"/>
    <x v="0"/>
    <m/>
    <m/>
    <m/>
    <m/>
    <n v="6"/>
    <x v="0"/>
    <m/>
    <m/>
  </r>
  <r>
    <x v="61"/>
    <x v="1600"/>
    <s v="Defects"/>
    <x v="1615"/>
    <x v="3296"/>
    <m/>
    <x v="0"/>
    <m/>
    <m/>
    <x v="0"/>
    <x v="0"/>
    <m/>
    <m/>
    <m/>
    <m/>
    <n v="6"/>
    <x v="0"/>
    <m/>
    <m/>
  </r>
  <r>
    <x v="61"/>
    <x v="1600"/>
    <s v="Defects"/>
    <x v="1615"/>
    <x v="3297"/>
    <m/>
    <x v="0"/>
    <m/>
    <m/>
    <x v="0"/>
    <x v="0"/>
    <m/>
    <m/>
    <m/>
    <m/>
    <n v="6"/>
    <x v="0"/>
    <m/>
    <m/>
  </r>
  <r>
    <x v="61"/>
    <x v="1600"/>
    <s v="Defects"/>
    <x v="1615"/>
    <x v="3298"/>
    <m/>
    <x v="0"/>
    <m/>
    <m/>
    <x v="0"/>
    <x v="0"/>
    <m/>
    <m/>
    <m/>
    <m/>
    <n v="6"/>
    <x v="0"/>
    <m/>
    <m/>
  </r>
  <r>
    <x v="61"/>
    <x v="1600"/>
    <s v="Defects"/>
    <x v="1615"/>
    <x v="3299"/>
    <m/>
    <x v="0"/>
    <m/>
    <m/>
    <x v="0"/>
    <x v="0"/>
    <m/>
    <m/>
    <m/>
    <m/>
    <n v="6"/>
    <x v="0"/>
    <m/>
    <m/>
  </r>
  <r>
    <x v="61"/>
    <x v="1600"/>
    <s v="Defects"/>
    <x v="1615"/>
    <x v="3300"/>
    <m/>
    <x v="0"/>
    <m/>
    <m/>
    <x v="0"/>
    <x v="0"/>
    <m/>
    <m/>
    <m/>
    <m/>
    <n v="6"/>
    <x v="0"/>
    <m/>
    <m/>
  </r>
  <r>
    <x v="61"/>
    <x v="1600"/>
    <s v="Defects"/>
    <x v="1615"/>
    <x v="3301"/>
    <m/>
    <x v="0"/>
    <m/>
    <m/>
    <x v="0"/>
    <x v="0"/>
    <m/>
    <m/>
    <m/>
    <m/>
    <n v="6"/>
    <x v="0"/>
    <m/>
    <m/>
  </r>
  <r>
    <x v="61"/>
    <x v="1600"/>
    <s v="Defects"/>
    <x v="1615"/>
    <x v="1273"/>
    <m/>
    <x v="0"/>
    <m/>
    <m/>
    <x v="0"/>
    <x v="0"/>
    <m/>
    <m/>
    <m/>
    <m/>
    <n v="73"/>
    <x v="0"/>
    <m/>
    <m/>
  </r>
  <r>
    <x v="61"/>
    <x v="1601"/>
    <s v="Defects"/>
    <x v="1616"/>
    <x v="3293"/>
    <m/>
    <x v="0"/>
    <m/>
    <m/>
    <x v="0"/>
    <x v="0"/>
    <m/>
    <m/>
    <m/>
    <m/>
    <n v="7"/>
    <x v="0"/>
    <m/>
    <m/>
  </r>
  <r>
    <x v="61"/>
    <x v="1601"/>
    <s v="Defects"/>
    <x v="1616"/>
    <x v="3294"/>
    <m/>
    <x v="0"/>
    <m/>
    <m/>
    <x v="0"/>
    <x v="0"/>
    <m/>
    <m/>
    <m/>
    <m/>
    <n v="7"/>
    <x v="0"/>
    <m/>
    <m/>
  </r>
  <r>
    <x v="61"/>
    <x v="1601"/>
    <s v="Defects"/>
    <x v="1616"/>
    <x v="3295"/>
    <m/>
    <x v="0"/>
    <m/>
    <m/>
    <x v="0"/>
    <x v="0"/>
    <m/>
    <m/>
    <m/>
    <m/>
    <n v="7"/>
    <x v="0"/>
    <m/>
    <m/>
  </r>
  <r>
    <x v="61"/>
    <x v="1601"/>
    <s v="Defects"/>
    <x v="1616"/>
    <x v="3296"/>
    <m/>
    <x v="0"/>
    <m/>
    <m/>
    <x v="0"/>
    <x v="0"/>
    <m/>
    <m/>
    <m/>
    <m/>
    <n v="7"/>
    <x v="0"/>
    <m/>
    <m/>
  </r>
  <r>
    <x v="61"/>
    <x v="1601"/>
    <s v="Defects"/>
    <x v="1616"/>
    <x v="3297"/>
    <m/>
    <x v="0"/>
    <m/>
    <m/>
    <x v="0"/>
    <x v="0"/>
    <m/>
    <m/>
    <m/>
    <m/>
    <n v="7"/>
    <x v="0"/>
    <m/>
    <m/>
  </r>
  <r>
    <x v="61"/>
    <x v="1601"/>
    <s v="Defects"/>
    <x v="1616"/>
    <x v="3298"/>
    <m/>
    <x v="0"/>
    <m/>
    <m/>
    <x v="0"/>
    <x v="0"/>
    <m/>
    <m/>
    <m/>
    <m/>
    <n v="7"/>
    <x v="0"/>
    <m/>
    <m/>
  </r>
  <r>
    <x v="61"/>
    <x v="1601"/>
    <s v="Defects"/>
    <x v="1616"/>
    <x v="3299"/>
    <m/>
    <x v="0"/>
    <m/>
    <m/>
    <x v="0"/>
    <x v="0"/>
    <m/>
    <m/>
    <m/>
    <m/>
    <n v="7"/>
    <x v="0"/>
    <m/>
    <m/>
  </r>
  <r>
    <x v="61"/>
    <x v="1601"/>
    <s v="Defects"/>
    <x v="1616"/>
    <x v="3300"/>
    <m/>
    <x v="0"/>
    <m/>
    <m/>
    <x v="0"/>
    <x v="0"/>
    <m/>
    <m/>
    <m/>
    <m/>
    <n v="7"/>
    <x v="0"/>
    <m/>
    <m/>
  </r>
  <r>
    <x v="61"/>
    <x v="1601"/>
    <s v="Defects"/>
    <x v="1616"/>
    <x v="3301"/>
    <m/>
    <x v="0"/>
    <m/>
    <m/>
    <x v="0"/>
    <x v="0"/>
    <m/>
    <m/>
    <m/>
    <m/>
    <n v="7"/>
    <x v="0"/>
    <m/>
    <m/>
  </r>
  <r>
    <x v="61"/>
    <x v="1601"/>
    <s v="Defects"/>
    <x v="1616"/>
    <x v="1273"/>
    <m/>
    <x v="0"/>
    <m/>
    <m/>
    <x v="0"/>
    <x v="0"/>
    <m/>
    <m/>
    <m/>
    <m/>
    <n v="74"/>
    <x v="0"/>
    <m/>
    <m/>
  </r>
  <r>
    <x v="61"/>
    <x v="1602"/>
    <s v="Defects"/>
    <x v="1617"/>
    <x v="3293"/>
    <m/>
    <x v="0"/>
    <m/>
    <m/>
    <x v="0"/>
    <x v="0"/>
    <m/>
    <m/>
    <m/>
    <m/>
    <n v="8"/>
    <x v="0"/>
    <m/>
    <m/>
  </r>
  <r>
    <x v="61"/>
    <x v="1602"/>
    <s v="Defects"/>
    <x v="1617"/>
    <x v="3294"/>
    <m/>
    <x v="0"/>
    <m/>
    <m/>
    <x v="0"/>
    <x v="0"/>
    <m/>
    <m/>
    <m/>
    <m/>
    <n v="8"/>
    <x v="0"/>
    <m/>
    <m/>
  </r>
  <r>
    <x v="61"/>
    <x v="1602"/>
    <s v="Defects"/>
    <x v="1617"/>
    <x v="3295"/>
    <m/>
    <x v="0"/>
    <m/>
    <m/>
    <x v="0"/>
    <x v="0"/>
    <m/>
    <m/>
    <m/>
    <m/>
    <n v="8"/>
    <x v="0"/>
    <m/>
    <m/>
  </r>
  <r>
    <x v="61"/>
    <x v="1602"/>
    <s v="Defects"/>
    <x v="1617"/>
    <x v="3296"/>
    <m/>
    <x v="0"/>
    <m/>
    <m/>
    <x v="0"/>
    <x v="0"/>
    <m/>
    <m/>
    <m/>
    <m/>
    <n v="8"/>
    <x v="0"/>
    <m/>
    <m/>
  </r>
  <r>
    <x v="61"/>
    <x v="1602"/>
    <s v="Defects"/>
    <x v="1617"/>
    <x v="3297"/>
    <m/>
    <x v="0"/>
    <m/>
    <m/>
    <x v="0"/>
    <x v="0"/>
    <m/>
    <m/>
    <m/>
    <m/>
    <n v="8"/>
    <x v="0"/>
    <m/>
    <m/>
  </r>
  <r>
    <x v="61"/>
    <x v="1602"/>
    <s v="Defects"/>
    <x v="1617"/>
    <x v="3298"/>
    <m/>
    <x v="0"/>
    <m/>
    <m/>
    <x v="0"/>
    <x v="0"/>
    <m/>
    <m/>
    <m/>
    <m/>
    <n v="8"/>
    <x v="0"/>
    <m/>
    <m/>
  </r>
  <r>
    <x v="61"/>
    <x v="1602"/>
    <s v="Defects"/>
    <x v="1617"/>
    <x v="3299"/>
    <m/>
    <x v="0"/>
    <m/>
    <m/>
    <x v="0"/>
    <x v="0"/>
    <m/>
    <m/>
    <m/>
    <m/>
    <n v="8"/>
    <x v="0"/>
    <m/>
    <m/>
  </r>
  <r>
    <x v="61"/>
    <x v="1602"/>
    <s v="Defects"/>
    <x v="1617"/>
    <x v="3300"/>
    <m/>
    <x v="0"/>
    <m/>
    <m/>
    <x v="0"/>
    <x v="0"/>
    <m/>
    <m/>
    <m/>
    <m/>
    <n v="8"/>
    <x v="0"/>
    <m/>
    <m/>
  </r>
  <r>
    <x v="61"/>
    <x v="1602"/>
    <s v="Defects"/>
    <x v="1617"/>
    <x v="3301"/>
    <m/>
    <x v="0"/>
    <m/>
    <m/>
    <x v="0"/>
    <x v="0"/>
    <m/>
    <m/>
    <m/>
    <m/>
    <n v="8"/>
    <x v="0"/>
    <m/>
    <m/>
  </r>
  <r>
    <x v="61"/>
    <x v="1602"/>
    <s v="Defects"/>
    <x v="1617"/>
    <x v="1273"/>
    <m/>
    <x v="0"/>
    <m/>
    <m/>
    <x v="0"/>
    <x v="0"/>
    <m/>
    <m/>
    <m/>
    <m/>
    <n v="75"/>
    <x v="0"/>
    <m/>
    <m/>
  </r>
  <r>
    <x v="61"/>
    <x v="1603"/>
    <s v="Defects"/>
    <x v="1618"/>
    <x v="3293"/>
    <m/>
    <x v="0"/>
    <m/>
    <m/>
    <x v="0"/>
    <x v="0"/>
    <m/>
    <m/>
    <m/>
    <m/>
    <n v="9"/>
    <x v="0"/>
    <m/>
    <m/>
  </r>
  <r>
    <x v="61"/>
    <x v="1603"/>
    <s v="Defects"/>
    <x v="1618"/>
    <x v="3294"/>
    <m/>
    <x v="0"/>
    <m/>
    <m/>
    <x v="0"/>
    <x v="0"/>
    <m/>
    <m/>
    <m/>
    <m/>
    <n v="9"/>
    <x v="0"/>
    <m/>
    <m/>
  </r>
  <r>
    <x v="61"/>
    <x v="1603"/>
    <s v="Defects"/>
    <x v="1618"/>
    <x v="3295"/>
    <m/>
    <x v="0"/>
    <m/>
    <m/>
    <x v="0"/>
    <x v="0"/>
    <m/>
    <m/>
    <m/>
    <m/>
    <n v="9"/>
    <x v="0"/>
    <m/>
    <m/>
  </r>
  <r>
    <x v="61"/>
    <x v="1603"/>
    <s v="Defects"/>
    <x v="1618"/>
    <x v="3296"/>
    <m/>
    <x v="0"/>
    <m/>
    <m/>
    <x v="0"/>
    <x v="0"/>
    <m/>
    <m/>
    <m/>
    <m/>
    <n v="9"/>
    <x v="0"/>
    <m/>
    <m/>
  </r>
  <r>
    <x v="61"/>
    <x v="1603"/>
    <s v="Defects"/>
    <x v="1618"/>
    <x v="3297"/>
    <m/>
    <x v="0"/>
    <m/>
    <m/>
    <x v="0"/>
    <x v="0"/>
    <m/>
    <m/>
    <m/>
    <m/>
    <n v="9"/>
    <x v="0"/>
    <m/>
    <m/>
  </r>
  <r>
    <x v="61"/>
    <x v="1603"/>
    <s v="Defects"/>
    <x v="1618"/>
    <x v="3298"/>
    <m/>
    <x v="0"/>
    <m/>
    <m/>
    <x v="0"/>
    <x v="0"/>
    <m/>
    <m/>
    <m/>
    <m/>
    <n v="9"/>
    <x v="0"/>
    <m/>
    <m/>
  </r>
  <r>
    <x v="61"/>
    <x v="1603"/>
    <s v="Defects"/>
    <x v="1618"/>
    <x v="3299"/>
    <m/>
    <x v="0"/>
    <m/>
    <m/>
    <x v="0"/>
    <x v="0"/>
    <m/>
    <m/>
    <m/>
    <m/>
    <n v="9"/>
    <x v="0"/>
    <m/>
    <m/>
  </r>
  <r>
    <x v="61"/>
    <x v="1603"/>
    <s v="Defects"/>
    <x v="1618"/>
    <x v="3300"/>
    <m/>
    <x v="0"/>
    <m/>
    <m/>
    <x v="0"/>
    <x v="0"/>
    <m/>
    <m/>
    <m/>
    <m/>
    <n v="9"/>
    <x v="0"/>
    <m/>
    <m/>
  </r>
  <r>
    <x v="61"/>
    <x v="1603"/>
    <s v="Defects"/>
    <x v="1618"/>
    <x v="3301"/>
    <m/>
    <x v="0"/>
    <m/>
    <m/>
    <x v="0"/>
    <x v="0"/>
    <m/>
    <m/>
    <m/>
    <m/>
    <n v="9"/>
    <x v="0"/>
    <m/>
    <m/>
  </r>
  <r>
    <x v="61"/>
    <x v="1603"/>
    <s v="Defects"/>
    <x v="1618"/>
    <x v="1273"/>
    <m/>
    <x v="0"/>
    <m/>
    <m/>
    <x v="0"/>
    <x v="0"/>
    <m/>
    <m/>
    <m/>
    <m/>
    <n v="76"/>
    <x v="0"/>
    <m/>
    <m/>
  </r>
  <r>
    <x v="62"/>
    <x v="1604"/>
    <s v="Defects"/>
    <x v="1619"/>
    <x v="3293"/>
    <m/>
    <x v="0"/>
    <m/>
    <m/>
    <x v="0"/>
    <x v="0"/>
    <m/>
    <m/>
    <m/>
    <m/>
    <n v="10"/>
    <x v="0"/>
    <m/>
    <m/>
  </r>
  <r>
    <x v="62"/>
    <x v="1604"/>
    <s v="Defects"/>
    <x v="1619"/>
    <x v="3294"/>
    <m/>
    <x v="0"/>
    <m/>
    <m/>
    <x v="0"/>
    <x v="0"/>
    <m/>
    <m/>
    <m/>
    <m/>
    <n v="10"/>
    <x v="0"/>
    <m/>
    <m/>
  </r>
  <r>
    <x v="62"/>
    <x v="1604"/>
    <s v="Defects"/>
    <x v="1619"/>
    <x v="3296"/>
    <m/>
    <x v="0"/>
    <m/>
    <m/>
    <x v="0"/>
    <x v="0"/>
    <m/>
    <m/>
    <m/>
    <m/>
    <n v="10"/>
    <x v="0"/>
    <m/>
    <m/>
  </r>
  <r>
    <x v="62"/>
    <x v="1604"/>
    <s v="Defects"/>
    <x v="1619"/>
    <x v="3302"/>
    <m/>
    <x v="0"/>
    <m/>
    <m/>
    <x v="0"/>
    <x v="0"/>
    <m/>
    <m/>
    <m/>
    <m/>
    <n v="1"/>
    <x v="0"/>
    <m/>
    <m/>
  </r>
  <r>
    <x v="62"/>
    <x v="1604"/>
    <s v="Defects"/>
    <x v="1619"/>
    <x v="3298"/>
    <m/>
    <x v="0"/>
    <m/>
    <m/>
    <x v="0"/>
    <x v="0"/>
    <m/>
    <m/>
    <m/>
    <m/>
    <n v="10"/>
    <x v="0"/>
    <m/>
    <m/>
  </r>
  <r>
    <x v="62"/>
    <x v="1604"/>
    <s v="Defects"/>
    <x v="1619"/>
    <x v="3303"/>
    <m/>
    <x v="0"/>
    <m/>
    <m/>
    <x v="0"/>
    <x v="0"/>
    <m/>
    <m/>
    <m/>
    <m/>
    <n v="1"/>
    <x v="0"/>
    <m/>
    <m/>
  </r>
  <r>
    <x v="62"/>
    <x v="1604"/>
    <s v="Defects"/>
    <x v="1619"/>
    <x v="3300"/>
    <m/>
    <x v="0"/>
    <m/>
    <m/>
    <x v="0"/>
    <x v="0"/>
    <m/>
    <m/>
    <m/>
    <m/>
    <n v="10"/>
    <x v="0"/>
    <m/>
    <m/>
  </r>
  <r>
    <x v="62"/>
    <x v="1604"/>
    <s v="Defects"/>
    <x v="1619"/>
    <x v="3301"/>
    <m/>
    <x v="0"/>
    <m/>
    <m/>
    <x v="0"/>
    <x v="0"/>
    <m/>
    <m/>
    <m/>
    <m/>
    <n v="10"/>
    <x v="0"/>
    <m/>
    <m/>
  </r>
  <r>
    <x v="62"/>
    <x v="1604"/>
    <s v="Defects"/>
    <x v="1619"/>
    <x v="3304"/>
    <m/>
    <x v="0"/>
    <m/>
    <m/>
    <x v="0"/>
    <x v="0"/>
    <m/>
    <m/>
    <m/>
    <m/>
    <n v="1"/>
    <x v="0"/>
    <m/>
    <m/>
  </r>
  <r>
    <x v="62"/>
    <x v="1604"/>
    <s v="Defects"/>
    <x v="1619"/>
    <x v="1273"/>
    <m/>
    <x v="0"/>
    <m/>
    <m/>
    <x v="0"/>
    <x v="0"/>
    <m/>
    <m/>
    <m/>
    <m/>
    <n v="77"/>
    <x v="0"/>
    <m/>
    <m/>
  </r>
  <r>
    <x v="62"/>
    <x v="1605"/>
    <s v="Defects"/>
    <x v="1620"/>
    <x v="3293"/>
    <m/>
    <x v="0"/>
    <m/>
    <m/>
    <x v="0"/>
    <x v="0"/>
    <m/>
    <m/>
    <m/>
    <m/>
    <n v="11"/>
    <x v="0"/>
    <m/>
    <m/>
  </r>
  <r>
    <x v="62"/>
    <x v="1605"/>
    <s v="Defects"/>
    <x v="1620"/>
    <x v="3294"/>
    <m/>
    <x v="0"/>
    <m/>
    <m/>
    <x v="0"/>
    <x v="0"/>
    <m/>
    <m/>
    <m/>
    <m/>
    <n v="11"/>
    <x v="0"/>
    <m/>
    <m/>
  </r>
  <r>
    <x v="62"/>
    <x v="1605"/>
    <s v="Defects"/>
    <x v="1620"/>
    <x v="3296"/>
    <m/>
    <x v="0"/>
    <m/>
    <m/>
    <x v="0"/>
    <x v="0"/>
    <m/>
    <m/>
    <m/>
    <m/>
    <n v="11"/>
    <x v="0"/>
    <m/>
    <m/>
  </r>
  <r>
    <x v="62"/>
    <x v="1605"/>
    <s v="Defects"/>
    <x v="1620"/>
    <x v="3302"/>
    <m/>
    <x v="0"/>
    <m/>
    <m/>
    <x v="0"/>
    <x v="0"/>
    <m/>
    <m/>
    <m/>
    <m/>
    <n v="2"/>
    <x v="0"/>
    <m/>
    <m/>
  </r>
  <r>
    <x v="62"/>
    <x v="1605"/>
    <s v="Defects"/>
    <x v="1620"/>
    <x v="3298"/>
    <m/>
    <x v="0"/>
    <m/>
    <m/>
    <x v="0"/>
    <x v="0"/>
    <m/>
    <m/>
    <m/>
    <m/>
    <n v="11"/>
    <x v="0"/>
    <m/>
    <m/>
  </r>
  <r>
    <x v="62"/>
    <x v="1605"/>
    <s v="Defects"/>
    <x v="1620"/>
    <x v="3303"/>
    <m/>
    <x v="0"/>
    <m/>
    <m/>
    <x v="0"/>
    <x v="0"/>
    <m/>
    <m/>
    <m/>
    <m/>
    <n v="2"/>
    <x v="0"/>
    <m/>
    <m/>
  </r>
  <r>
    <x v="62"/>
    <x v="1605"/>
    <s v="Defects"/>
    <x v="1620"/>
    <x v="3300"/>
    <m/>
    <x v="0"/>
    <m/>
    <m/>
    <x v="0"/>
    <x v="0"/>
    <m/>
    <m/>
    <m/>
    <m/>
    <n v="11"/>
    <x v="0"/>
    <m/>
    <m/>
  </r>
  <r>
    <x v="62"/>
    <x v="1605"/>
    <s v="Defects"/>
    <x v="1620"/>
    <x v="3301"/>
    <m/>
    <x v="0"/>
    <m/>
    <m/>
    <x v="0"/>
    <x v="0"/>
    <m/>
    <m/>
    <m/>
    <m/>
    <n v="11"/>
    <x v="0"/>
    <m/>
    <m/>
  </r>
  <r>
    <x v="62"/>
    <x v="1605"/>
    <s v="Defects"/>
    <x v="1620"/>
    <x v="3304"/>
    <m/>
    <x v="0"/>
    <m/>
    <m/>
    <x v="0"/>
    <x v="0"/>
    <m/>
    <m/>
    <m/>
    <m/>
    <n v="2"/>
    <x v="0"/>
    <m/>
    <m/>
  </r>
  <r>
    <x v="62"/>
    <x v="1605"/>
    <s v="Defects"/>
    <x v="1620"/>
    <x v="1273"/>
    <m/>
    <x v="0"/>
    <m/>
    <m/>
    <x v="0"/>
    <x v="0"/>
    <m/>
    <m/>
    <m/>
    <m/>
    <n v="78"/>
    <x v="0"/>
    <m/>
    <m/>
  </r>
  <r>
    <x v="62"/>
    <x v="1606"/>
    <s v="Defects"/>
    <x v="1621"/>
    <x v="3293"/>
    <m/>
    <x v="0"/>
    <m/>
    <m/>
    <x v="0"/>
    <x v="0"/>
    <m/>
    <m/>
    <m/>
    <m/>
    <n v="12"/>
    <x v="0"/>
    <m/>
    <m/>
  </r>
  <r>
    <x v="62"/>
    <x v="1606"/>
    <s v="Defects"/>
    <x v="1621"/>
    <x v="3294"/>
    <m/>
    <x v="0"/>
    <m/>
    <m/>
    <x v="0"/>
    <x v="0"/>
    <m/>
    <m/>
    <m/>
    <m/>
    <n v="12"/>
    <x v="0"/>
    <m/>
    <m/>
  </r>
  <r>
    <x v="62"/>
    <x v="1606"/>
    <s v="Defects"/>
    <x v="1621"/>
    <x v="3296"/>
    <m/>
    <x v="0"/>
    <m/>
    <m/>
    <x v="0"/>
    <x v="0"/>
    <m/>
    <m/>
    <m/>
    <m/>
    <n v="12"/>
    <x v="0"/>
    <m/>
    <m/>
  </r>
  <r>
    <x v="62"/>
    <x v="1606"/>
    <s v="Defects"/>
    <x v="1621"/>
    <x v="3302"/>
    <m/>
    <x v="0"/>
    <m/>
    <m/>
    <x v="0"/>
    <x v="0"/>
    <m/>
    <m/>
    <m/>
    <m/>
    <n v="3"/>
    <x v="0"/>
    <m/>
    <m/>
  </r>
  <r>
    <x v="62"/>
    <x v="1606"/>
    <s v="Defects"/>
    <x v="1621"/>
    <x v="3298"/>
    <m/>
    <x v="0"/>
    <m/>
    <m/>
    <x v="0"/>
    <x v="0"/>
    <m/>
    <m/>
    <m/>
    <m/>
    <n v="12"/>
    <x v="0"/>
    <m/>
    <m/>
  </r>
  <r>
    <x v="62"/>
    <x v="1606"/>
    <s v="Defects"/>
    <x v="1621"/>
    <x v="3303"/>
    <m/>
    <x v="0"/>
    <m/>
    <m/>
    <x v="0"/>
    <x v="0"/>
    <m/>
    <m/>
    <m/>
    <m/>
    <n v="3"/>
    <x v="0"/>
    <m/>
    <m/>
  </r>
  <r>
    <x v="62"/>
    <x v="1606"/>
    <s v="Defects"/>
    <x v="1621"/>
    <x v="3300"/>
    <m/>
    <x v="0"/>
    <m/>
    <m/>
    <x v="0"/>
    <x v="0"/>
    <m/>
    <m/>
    <m/>
    <m/>
    <n v="12"/>
    <x v="0"/>
    <m/>
    <m/>
  </r>
  <r>
    <x v="62"/>
    <x v="1606"/>
    <s v="Defects"/>
    <x v="1621"/>
    <x v="3301"/>
    <m/>
    <x v="0"/>
    <m/>
    <m/>
    <x v="0"/>
    <x v="0"/>
    <m/>
    <m/>
    <m/>
    <m/>
    <n v="12"/>
    <x v="0"/>
    <m/>
    <m/>
  </r>
  <r>
    <x v="62"/>
    <x v="1606"/>
    <s v="Defects"/>
    <x v="1621"/>
    <x v="3304"/>
    <m/>
    <x v="0"/>
    <m/>
    <m/>
    <x v="0"/>
    <x v="0"/>
    <m/>
    <m/>
    <m/>
    <m/>
    <n v="3"/>
    <x v="0"/>
    <m/>
    <m/>
  </r>
  <r>
    <x v="62"/>
    <x v="1606"/>
    <s v="Defects"/>
    <x v="1621"/>
    <x v="1273"/>
    <m/>
    <x v="0"/>
    <m/>
    <m/>
    <x v="0"/>
    <x v="0"/>
    <m/>
    <m/>
    <m/>
    <m/>
    <n v="79"/>
    <x v="0"/>
    <m/>
    <m/>
  </r>
  <r>
    <x v="62"/>
    <x v="1607"/>
    <s v="Defects"/>
    <x v="1622"/>
    <x v="3293"/>
    <m/>
    <x v="0"/>
    <m/>
    <m/>
    <x v="0"/>
    <x v="0"/>
    <m/>
    <m/>
    <m/>
    <m/>
    <n v="13"/>
    <x v="0"/>
    <m/>
    <m/>
  </r>
  <r>
    <x v="62"/>
    <x v="1607"/>
    <s v="Defects"/>
    <x v="1622"/>
    <x v="3294"/>
    <m/>
    <x v="0"/>
    <m/>
    <m/>
    <x v="0"/>
    <x v="0"/>
    <m/>
    <m/>
    <m/>
    <m/>
    <n v="13"/>
    <x v="0"/>
    <m/>
    <m/>
  </r>
  <r>
    <x v="62"/>
    <x v="1607"/>
    <s v="Defects"/>
    <x v="1622"/>
    <x v="3296"/>
    <m/>
    <x v="0"/>
    <m/>
    <m/>
    <x v="0"/>
    <x v="0"/>
    <m/>
    <m/>
    <m/>
    <m/>
    <n v="13"/>
    <x v="0"/>
    <m/>
    <m/>
  </r>
  <r>
    <x v="62"/>
    <x v="1607"/>
    <s v="Defects"/>
    <x v="1622"/>
    <x v="3302"/>
    <m/>
    <x v="0"/>
    <m/>
    <m/>
    <x v="0"/>
    <x v="0"/>
    <m/>
    <m/>
    <m/>
    <m/>
    <n v="4"/>
    <x v="0"/>
    <m/>
    <m/>
  </r>
  <r>
    <x v="62"/>
    <x v="1607"/>
    <s v="Defects"/>
    <x v="1622"/>
    <x v="3298"/>
    <m/>
    <x v="0"/>
    <m/>
    <m/>
    <x v="0"/>
    <x v="0"/>
    <m/>
    <m/>
    <m/>
    <m/>
    <n v="13"/>
    <x v="0"/>
    <m/>
    <m/>
  </r>
  <r>
    <x v="62"/>
    <x v="1607"/>
    <s v="Defects"/>
    <x v="1622"/>
    <x v="3303"/>
    <m/>
    <x v="0"/>
    <m/>
    <m/>
    <x v="0"/>
    <x v="0"/>
    <m/>
    <m/>
    <m/>
    <m/>
    <n v="4"/>
    <x v="0"/>
    <m/>
    <m/>
  </r>
  <r>
    <x v="62"/>
    <x v="1607"/>
    <s v="Defects"/>
    <x v="1622"/>
    <x v="3300"/>
    <m/>
    <x v="0"/>
    <m/>
    <m/>
    <x v="0"/>
    <x v="0"/>
    <m/>
    <m/>
    <m/>
    <m/>
    <n v="13"/>
    <x v="0"/>
    <m/>
    <m/>
  </r>
  <r>
    <x v="62"/>
    <x v="1607"/>
    <s v="Defects"/>
    <x v="1622"/>
    <x v="3301"/>
    <m/>
    <x v="0"/>
    <m/>
    <m/>
    <x v="0"/>
    <x v="0"/>
    <m/>
    <m/>
    <m/>
    <m/>
    <n v="13"/>
    <x v="0"/>
    <m/>
    <m/>
  </r>
  <r>
    <x v="62"/>
    <x v="1607"/>
    <s v="Defects"/>
    <x v="1622"/>
    <x v="3304"/>
    <m/>
    <x v="0"/>
    <m/>
    <m/>
    <x v="0"/>
    <x v="0"/>
    <m/>
    <m/>
    <m/>
    <m/>
    <n v="4"/>
    <x v="0"/>
    <m/>
    <m/>
  </r>
  <r>
    <x v="62"/>
    <x v="1607"/>
    <s v="Defects"/>
    <x v="1622"/>
    <x v="1273"/>
    <m/>
    <x v="0"/>
    <m/>
    <m/>
    <x v="0"/>
    <x v="0"/>
    <m/>
    <m/>
    <m/>
    <m/>
    <n v="80"/>
    <x v="0"/>
    <m/>
    <m/>
  </r>
  <r>
    <x v="62"/>
    <x v="1608"/>
    <s v="Defects"/>
    <x v="1623"/>
    <x v="3296"/>
    <m/>
    <x v="0"/>
    <m/>
    <m/>
    <x v="0"/>
    <x v="0"/>
    <m/>
    <m/>
    <m/>
    <m/>
    <n v="14"/>
    <x v="0"/>
    <m/>
    <m/>
  </r>
  <r>
    <x v="62"/>
    <x v="1609"/>
    <s v="Defects"/>
    <x v="1624"/>
    <x v="3296"/>
    <m/>
    <x v="0"/>
    <m/>
    <m/>
    <x v="0"/>
    <x v="0"/>
    <m/>
    <m/>
    <m/>
    <m/>
    <n v="15"/>
    <x v="0"/>
    <m/>
    <m/>
  </r>
  <r>
    <x v="62"/>
    <x v="1610"/>
    <s v="Defects"/>
    <x v="1625"/>
    <x v="3296"/>
    <m/>
    <x v="0"/>
    <m/>
    <m/>
    <x v="0"/>
    <x v="0"/>
    <m/>
    <m/>
    <m/>
    <m/>
    <n v="16"/>
    <x v="0"/>
    <m/>
    <m/>
  </r>
  <r>
    <x v="62"/>
    <x v="1611"/>
    <s v="Defects"/>
    <x v="1626"/>
    <x v="3296"/>
    <m/>
    <x v="0"/>
    <m/>
    <m/>
    <x v="0"/>
    <x v="0"/>
    <m/>
    <m/>
    <m/>
    <m/>
    <n v="17"/>
    <x v="0"/>
    <m/>
    <m/>
  </r>
  <r>
    <x v="62"/>
    <x v="1612"/>
    <s v="Defects"/>
    <x v="1627"/>
    <x v="3305"/>
    <m/>
    <x v="0"/>
    <m/>
    <m/>
    <x v="0"/>
    <x v="0"/>
    <m/>
    <m/>
    <m/>
    <m/>
    <n v="1"/>
    <x v="0"/>
    <m/>
    <m/>
  </r>
  <r>
    <x v="62"/>
    <x v="1612"/>
    <s v="Defects"/>
    <x v="1627"/>
    <x v="3306"/>
    <m/>
    <x v="0"/>
    <m/>
    <m/>
    <x v="0"/>
    <x v="0"/>
    <m/>
    <m/>
    <m/>
    <m/>
    <n v="1"/>
    <x v="0"/>
    <m/>
    <m/>
  </r>
  <r>
    <x v="62"/>
    <x v="1613"/>
    <s v="Defects"/>
    <x v="1628"/>
    <x v="3307"/>
    <m/>
    <x v="0"/>
    <m/>
    <m/>
    <x v="0"/>
    <x v="0"/>
    <m/>
    <m/>
    <m/>
    <m/>
    <n v="1"/>
    <x v="0"/>
    <m/>
    <m/>
  </r>
  <r>
    <x v="62"/>
    <x v="1613"/>
    <s v="Defects"/>
    <x v="1628"/>
    <x v="3308"/>
    <m/>
    <x v="0"/>
    <m/>
    <m/>
    <x v="0"/>
    <x v="0"/>
    <m/>
    <m/>
    <m/>
    <m/>
    <n v="1"/>
    <x v="0"/>
    <m/>
    <m/>
  </r>
  <r>
    <x v="62"/>
    <x v="1613"/>
    <s v="Defects"/>
    <x v="1628"/>
    <x v="3309"/>
    <m/>
    <x v="0"/>
    <m/>
    <m/>
    <x v="0"/>
    <x v="0"/>
    <m/>
    <m/>
    <m/>
    <m/>
    <n v="1"/>
    <x v="0"/>
    <m/>
    <m/>
  </r>
  <r>
    <x v="62"/>
    <x v="1613"/>
    <s v="Defects"/>
    <x v="1628"/>
    <x v="3310"/>
    <m/>
    <x v="0"/>
    <m/>
    <m/>
    <x v="0"/>
    <x v="0"/>
    <m/>
    <m/>
    <m/>
    <m/>
    <n v="1"/>
    <x v="0"/>
    <m/>
    <m/>
  </r>
  <r>
    <x v="62"/>
    <x v="1613"/>
    <s v="Defects"/>
    <x v="1628"/>
    <x v="3311"/>
    <m/>
    <x v="0"/>
    <m/>
    <m/>
    <x v="0"/>
    <x v="0"/>
    <m/>
    <m/>
    <m/>
    <m/>
    <n v="1"/>
    <x v="0"/>
    <m/>
    <m/>
  </r>
  <r>
    <x v="62"/>
    <x v="1613"/>
    <s v="Defects"/>
    <x v="1628"/>
    <x v="3312"/>
    <m/>
    <x v="0"/>
    <m/>
    <m/>
    <x v="0"/>
    <x v="0"/>
    <m/>
    <m/>
    <m/>
    <m/>
    <n v="1"/>
    <x v="0"/>
    <m/>
    <m/>
  </r>
  <r>
    <x v="62"/>
    <x v="1613"/>
    <s v="Defects"/>
    <x v="1628"/>
    <x v="3313"/>
    <m/>
    <x v="0"/>
    <m/>
    <m/>
    <x v="0"/>
    <x v="0"/>
    <m/>
    <m/>
    <m/>
    <m/>
    <n v="1"/>
    <x v="0"/>
    <m/>
    <m/>
  </r>
  <r>
    <x v="62"/>
    <x v="1614"/>
    <s v="Defects"/>
    <x v="1629"/>
    <x v="3293"/>
    <m/>
    <x v="0"/>
    <m/>
    <m/>
    <x v="0"/>
    <x v="0"/>
    <m/>
    <m/>
    <m/>
    <m/>
    <n v="14"/>
    <x v="0"/>
    <m/>
    <m/>
  </r>
  <r>
    <x v="62"/>
    <x v="1614"/>
    <s v="Defects"/>
    <x v="1629"/>
    <x v="3300"/>
    <m/>
    <x v="0"/>
    <m/>
    <m/>
    <x v="0"/>
    <x v="0"/>
    <m/>
    <m/>
    <m/>
    <m/>
    <n v="14"/>
    <x v="0"/>
    <m/>
    <m/>
  </r>
  <r>
    <x v="62"/>
    <x v="1614"/>
    <s v="Defects"/>
    <x v="1629"/>
    <x v="3314"/>
    <m/>
    <x v="0"/>
    <m/>
    <m/>
    <x v="0"/>
    <x v="0"/>
    <m/>
    <m/>
    <m/>
    <m/>
    <n v="1"/>
    <x v="0"/>
    <m/>
    <m/>
  </r>
  <r>
    <x v="62"/>
    <x v="1614"/>
    <s v="Defects"/>
    <x v="1629"/>
    <x v="3315"/>
    <m/>
    <x v="0"/>
    <m/>
    <m/>
    <x v="0"/>
    <x v="0"/>
    <m/>
    <m/>
    <m/>
    <m/>
    <n v="1"/>
    <x v="0"/>
    <m/>
    <m/>
  </r>
  <r>
    <x v="62"/>
    <x v="1614"/>
    <s v="Defects"/>
    <x v="1629"/>
    <x v="3316"/>
    <m/>
    <x v="0"/>
    <m/>
    <m/>
    <x v="0"/>
    <x v="0"/>
    <m/>
    <m/>
    <m/>
    <m/>
    <n v="1"/>
    <x v="0"/>
    <m/>
    <m/>
  </r>
  <r>
    <x v="62"/>
    <x v="1614"/>
    <s v="Defects"/>
    <x v="1629"/>
    <x v="3317"/>
    <m/>
    <x v="0"/>
    <m/>
    <m/>
    <x v="0"/>
    <x v="0"/>
    <m/>
    <m/>
    <m/>
    <m/>
    <n v="1"/>
    <x v="0"/>
    <m/>
    <m/>
  </r>
  <r>
    <x v="62"/>
    <x v="1614"/>
    <s v="Defects"/>
    <x v="1629"/>
    <x v="3318"/>
    <m/>
    <x v="0"/>
    <m/>
    <m/>
    <x v="0"/>
    <x v="0"/>
    <m/>
    <m/>
    <m/>
    <m/>
    <n v="1"/>
    <x v="0"/>
    <m/>
    <m/>
  </r>
  <r>
    <x v="62"/>
    <x v="1614"/>
    <s v="Defects"/>
    <x v="1629"/>
    <x v="3301"/>
    <m/>
    <x v="0"/>
    <m/>
    <m/>
    <x v="0"/>
    <x v="0"/>
    <m/>
    <m/>
    <m/>
    <m/>
    <n v="14"/>
    <x v="0"/>
    <m/>
    <m/>
  </r>
  <r>
    <x v="62"/>
    <x v="1614"/>
    <s v="Defects"/>
    <x v="1629"/>
    <x v="3319"/>
    <m/>
    <x v="0"/>
    <m/>
    <m/>
    <x v="0"/>
    <x v="0"/>
    <m/>
    <m/>
    <m/>
    <m/>
    <n v="1"/>
    <x v="0"/>
    <m/>
    <m/>
  </r>
  <r>
    <x v="62"/>
    <x v="1614"/>
    <s v="Defects"/>
    <x v="1629"/>
    <x v="3304"/>
    <m/>
    <x v="0"/>
    <m/>
    <m/>
    <x v="0"/>
    <x v="0"/>
    <m/>
    <m/>
    <m/>
    <m/>
    <n v="5"/>
    <x v="0"/>
    <m/>
    <m/>
  </r>
  <r>
    <x v="62"/>
    <x v="1614"/>
    <s v="Defects"/>
    <x v="1629"/>
    <x v="1273"/>
    <m/>
    <x v="0"/>
    <m/>
    <m/>
    <x v="0"/>
    <x v="0"/>
    <m/>
    <m/>
    <m/>
    <m/>
    <n v="81"/>
    <x v="0"/>
    <m/>
    <m/>
  </r>
  <r>
    <x v="62"/>
    <x v="1615"/>
    <s v="Defects"/>
    <x v="1630"/>
    <x v="3293"/>
    <m/>
    <x v="0"/>
    <m/>
    <m/>
    <x v="0"/>
    <x v="0"/>
    <m/>
    <m/>
    <m/>
    <m/>
    <n v="15"/>
    <x v="0"/>
    <m/>
    <m/>
  </r>
  <r>
    <x v="62"/>
    <x v="1615"/>
    <s v="Defects"/>
    <x v="1630"/>
    <x v="3300"/>
    <m/>
    <x v="0"/>
    <m/>
    <m/>
    <x v="0"/>
    <x v="0"/>
    <m/>
    <m/>
    <m/>
    <m/>
    <n v="15"/>
    <x v="0"/>
    <m/>
    <m/>
  </r>
  <r>
    <x v="62"/>
    <x v="1615"/>
    <s v="Defects"/>
    <x v="1630"/>
    <x v="3314"/>
    <m/>
    <x v="0"/>
    <m/>
    <m/>
    <x v="0"/>
    <x v="0"/>
    <m/>
    <m/>
    <m/>
    <m/>
    <n v="2"/>
    <x v="0"/>
    <m/>
    <m/>
  </r>
  <r>
    <x v="62"/>
    <x v="1615"/>
    <s v="Defects"/>
    <x v="1630"/>
    <x v="3315"/>
    <m/>
    <x v="0"/>
    <m/>
    <m/>
    <x v="0"/>
    <x v="0"/>
    <m/>
    <m/>
    <m/>
    <m/>
    <n v="2"/>
    <x v="0"/>
    <m/>
    <m/>
  </r>
  <r>
    <x v="62"/>
    <x v="1615"/>
    <s v="Defects"/>
    <x v="1630"/>
    <x v="3316"/>
    <m/>
    <x v="0"/>
    <m/>
    <m/>
    <x v="0"/>
    <x v="0"/>
    <m/>
    <m/>
    <m/>
    <m/>
    <n v="2"/>
    <x v="0"/>
    <m/>
    <m/>
  </r>
  <r>
    <x v="62"/>
    <x v="1615"/>
    <s v="Defects"/>
    <x v="1630"/>
    <x v="3317"/>
    <m/>
    <x v="0"/>
    <m/>
    <m/>
    <x v="0"/>
    <x v="0"/>
    <m/>
    <m/>
    <m/>
    <m/>
    <n v="2"/>
    <x v="0"/>
    <m/>
    <m/>
  </r>
  <r>
    <x v="62"/>
    <x v="1615"/>
    <s v="Defects"/>
    <x v="1630"/>
    <x v="3318"/>
    <m/>
    <x v="0"/>
    <m/>
    <m/>
    <x v="0"/>
    <x v="0"/>
    <m/>
    <m/>
    <m/>
    <m/>
    <n v="2"/>
    <x v="0"/>
    <m/>
    <m/>
  </r>
  <r>
    <x v="62"/>
    <x v="1615"/>
    <s v="Defects"/>
    <x v="1630"/>
    <x v="3301"/>
    <m/>
    <x v="0"/>
    <m/>
    <m/>
    <x v="0"/>
    <x v="0"/>
    <m/>
    <m/>
    <m/>
    <m/>
    <n v="15"/>
    <x v="0"/>
    <m/>
    <m/>
  </r>
  <r>
    <x v="62"/>
    <x v="1615"/>
    <s v="Defects"/>
    <x v="1630"/>
    <x v="3319"/>
    <m/>
    <x v="0"/>
    <m/>
    <m/>
    <x v="0"/>
    <x v="0"/>
    <m/>
    <m/>
    <m/>
    <m/>
    <n v="2"/>
    <x v="0"/>
    <m/>
    <m/>
  </r>
  <r>
    <x v="62"/>
    <x v="1615"/>
    <s v="Defects"/>
    <x v="1630"/>
    <x v="3304"/>
    <m/>
    <x v="0"/>
    <m/>
    <m/>
    <x v="0"/>
    <x v="0"/>
    <m/>
    <m/>
    <m/>
    <m/>
    <n v="6"/>
    <x v="0"/>
    <m/>
    <m/>
  </r>
  <r>
    <x v="62"/>
    <x v="1615"/>
    <s v="Defects"/>
    <x v="1630"/>
    <x v="1273"/>
    <m/>
    <x v="0"/>
    <m/>
    <m/>
    <x v="0"/>
    <x v="0"/>
    <m/>
    <m/>
    <m/>
    <m/>
    <n v="82"/>
    <x v="0"/>
    <m/>
    <m/>
  </r>
  <r>
    <x v="62"/>
    <x v="1616"/>
    <s v="Defects"/>
    <x v="1631"/>
    <x v="3293"/>
    <m/>
    <x v="0"/>
    <m/>
    <m/>
    <x v="0"/>
    <x v="0"/>
    <m/>
    <m/>
    <m/>
    <m/>
    <n v="16"/>
    <x v="0"/>
    <m/>
    <m/>
  </r>
  <r>
    <x v="62"/>
    <x v="1616"/>
    <s v="Defects"/>
    <x v="1631"/>
    <x v="3300"/>
    <m/>
    <x v="0"/>
    <m/>
    <m/>
    <x v="0"/>
    <x v="0"/>
    <m/>
    <m/>
    <m/>
    <m/>
    <n v="16"/>
    <x v="0"/>
    <m/>
    <m/>
  </r>
  <r>
    <x v="62"/>
    <x v="1616"/>
    <s v="Defects"/>
    <x v="1631"/>
    <x v="3314"/>
    <m/>
    <x v="0"/>
    <m/>
    <m/>
    <x v="0"/>
    <x v="0"/>
    <m/>
    <m/>
    <m/>
    <m/>
    <n v="3"/>
    <x v="0"/>
    <m/>
    <m/>
  </r>
  <r>
    <x v="62"/>
    <x v="1616"/>
    <s v="Defects"/>
    <x v="1631"/>
    <x v="3315"/>
    <m/>
    <x v="0"/>
    <m/>
    <m/>
    <x v="0"/>
    <x v="0"/>
    <m/>
    <m/>
    <m/>
    <m/>
    <n v="3"/>
    <x v="0"/>
    <m/>
    <m/>
  </r>
  <r>
    <x v="62"/>
    <x v="1616"/>
    <s v="Defects"/>
    <x v="1631"/>
    <x v="3316"/>
    <m/>
    <x v="0"/>
    <m/>
    <m/>
    <x v="0"/>
    <x v="0"/>
    <m/>
    <m/>
    <m/>
    <m/>
    <n v="3"/>
    <x v="0"/>
    <m/>
    <m/>
  </r>
  <r>
    <x v="62"/>
    <x v="1616"/>
    <s v="Defects"/>
    <x v="1631"/>
    <x v="3317"/>
    <m/>
    <x v="0"/>
    <m/>
    <m/>
    <x v="0"/>
    <x v="0"/>
    <m/>
    <m/>
    <m/>
    <m/>
    <n v="3"/>
    <x v="0"/>
    <m/>
    <m/>
  </r>
  <r>
    <x v="62"/>
    <x v="1616"/>
    <s v="Defects"/>
    <x v="1631"/>
    <x v="3318"/>
    <m/>
    <x v="0"/>
    <m/>
    <m/>
    <x v="0"/>
    <x v="0"/>
    <m/>
    <m/>
    <m/>
    <m/>
    <n v="3"/>
    <x v="0"/>
    <m/>
    <m/>
  </r>
  <r>
    <x v="62"/>
    <x v="1616"/>
    <s v="Defects"/>
    <x v="1631"/>
    <x v="3301"/>
    <m/>
    <x v="0"/>
    <m/>
    <m/>
    <x v="0"/>
    <x v="0"/>
    <m/>
    <m/>
    <m/>
    <m/>
    <n v="16"/>
    <x v="0"/>
    <m/>
    <m/>
  </r>
  <r>
    <x v="62"/>
    <x v="1616"/>
    <s v="Defects"/>
    <x v="1631"/>
    <x v="3319"/>
    <m/>
    <x v="0"/>
    <m/>
    <m/>
    <x v="0"/>
    <x v="0"/>
    <m/>
    <m/>
    <m/>
    <m/>
    <n v="3"/>
    <x v="0"/>
    <m/>
    <m/>
  </r>
  <r>
    <x v="62"/>
    <x v="1616"/>
    <s v="Defects"/>
    <x v="1631"/>
    <x v="3304"/>
    <m/>
    <x v="0"/>
    <m/>
    <m/>
    <x v="0"/>
    <x v="0"/>
    <m/>
    <m/>
    <m/>
    <m/>
    <n v="7"/>
    <x v="0"/>
    <m/>
    <m/>
  </r>
  <r>
    <x v="62"/>
    <x v="1616"/>
    <s v="Defects"/>
    <x v="1631"/>
    <x v="1273"/>
    <m/>
    <x v="0"/>
    <m/>
    <m/>
    <x v="0"/>
    <x v="0"/>
    <m/>
    <m/>
    <m/>
    <m/>
    <n v="83"/>
    <x v="0"/>
    <m/>
    <m/>
  </r>
  <r>
    <x v="62"/>
    <x v="1617"/>
    <s v="Defects"/>
    <x v="1632"/>
    <x v="3293"/>
    <m/>
    <x v="0"/>
    <m/>
    <m/>
    <x v="0"/>
    <x v="0"/>
    <m/>
    <m/>
    <m/>
    <m/>
    <n v="17"/>
    <x v="0"/>
    <m/>
    <m/>
  </r>
  <r>
    <x v="62"/>
    <x v="1617"/>
    <s v="Defects"/>
    <x v="1632"/>
    <x v="3300"/>
    <m/>
    <x v="0"/>
    <m/>
    <m/>
    <x v="0"/>
    <x v="0"/>
    <m/>
    <m/>
    <m/>
    <m/>
    <n v="17"/>
    <x v="0"/>
    <m/>
    <m/>
  </r>
  <r>
    <x v="62"/>
    <x v="1617"/>
    <s v="Defects"/>
    <x v="1632"/>
    <x v="3314"/>
    <m/>
    <x v="0"/>
    <m/>
    <m/>
    <x v="0"/>
    <x v="0"/>
    <m/>
    <m/>
    <m/>
    <m/>
    <n v="4"/>
    <x v="0"/>
    <m/>
    <m/>
  </r>
  <r>
    <x v="62"/>
    <x v="1617"/>
    <s v="Defects"/>
    <x v="1632"/>
    <x v="3315"/>
    <m/>
    <x v="0"/>
    <m/>
    <m/>
    <x v="0"/>
    <x v="0"/>
    <m/>
    <m/>
    <m/>
    <m/>
    <n v="4"/>
    <x v="0"/>
    <m/>
    <m/>
  </r>
  <r>
    <x v="62"/>
    <x v="1617"/>
    <s v="Defects"/>
    <x v="1632"/>
    <x v="3316"/>
    <m/>
    <x v="0"/>
    <m/>
    <m/>
    <x v="0"/>
    <x v="0"/>
    <m/>
    <m/>
    <m/>
    <m/>
    <n v="4"/>
    <x v="0"/>
    <m/>
    <m/>
  </r>
  <r>
    <x v="62"/>
    <x v="1617"/>
    <s v="Defects"/>
    <x v="1632"/>
    <x v="3317"/>
    <m/>
    <x v="0"/>
    <m/>
    <m/>
    <x v="0"/>
    <x v="0"/>
    <m/>
    <m/>
    <m/>
    <m/>
    <n v="4"/>
    <x v="0"/>
    <m/>
    <m/>
  </r>
  <r>
    <x v="62"/>
    <x v="1617"/>
    <s v="Defects"/>
    <x v="1632"/>
    <x v="3318"/>
    <m/>
    <x v="0"/>
    <m/>
    <m/>
    <x v="0"/>
    <x v="0"/>
    <m/>
    <m/>
    <m/>
    <m/>
    <n v="4"/>
    <x v="0"/>
    <m/>
    <m/>
  </r>
  <r>
    <x v="62"/>
    <x v="1617"/>
    <s v="Defects"/>
    <x v="1632"/>
    <x v="3301"/>
    <m/>
    <x v="0"/>
    <m/>
    <m/>
    <x v="0"/>
    <x v="0"/>
    <m/>
    <m/>
    <m/>
    <m/>
    <n v="17"/>
    <x v="0"/>
    <m/>
    <m/>
  </r>
  <r>
    <x v="62"/>
    <x v="1617"/>
    <s v="Defects"/>
    <x v="1632"/>
    <x v="3319"/>
    <m/>
    <x v="0"/>
    <m/>
    <m/>
    <x v="0"/>
    <x v="0"/>
    <m/>
    <m/>
    <m/>
    <m/>
    <n v="4"/>
    <x v="0"/>
    <m/>
    <m/>
  </r>
  <r>
    <x v="62"/>
    <x v="1617"/>
    <s v="Defects"/>
    <x v="1632"/>
    <x v="3304"/>
    <m/>
    <x v="0"/>
    <m/>
    <m/>
    <x v="0"/>
    <x v="0"/>
    <m/>
    <m/>
    <m/>
    <m/>
    <n v="8"/>
    <x v="0"/>
    <m/>
    <m/>
  </r>
  <r>
    <x v="62"/>
    <x v="1617"/>
    <s v="Defects"/>
    <x v="1632"/>
    <x v="1273"/>
    <m/>
    <x v="0"/>
    <m/>
    <m/>
    <x v="0"/>
    <x v="0"/>
    <m/>
    <m/>
    <m/>
    <m/>
    <n v="84"/>
    <x v="0"/>
    <m/>
    <m/>
  </r>
  <r>
    <x v="62"/>
    <x v="1618"/>
    <s v="Defects"/>
    <x v="1633"/>
    <x v="3293"/>
    <m/>
    <x v="0"/>
    <m/>
    <m/>
    <x v="0"/>
    <x v="0"/>
    <m/>
    <m/>
    <m/>
    <m/>
    <n v="18"/>
    <x v="0"/>
    <m/>
    <m/>
  </r>
  <r>
    <x v="62"/>
    <x v="1618"/>
    <s v="Defects"/>
    <x v="1633"/>
    <x v="3294"/>
    <m/>
    <x v="0"/>
    <m/>
    <m/>
    <x v="0"/>
    <x v="0"/>
    <m/>
    <m/>
    <m/>
    <m/>
    <n v="14"/>
    <x v="0"/>
    <m/>
    <m/>
  </r>
  <r>
    <x v="62"/>
    <x v="1618"/>
    <s v="Defects"/>
    <x v="1633"/>
    <x v="3296"/>
    <m/>
    <x v="0"/>
    <m/>
    <m/>
    <x v="0"/>
    <x v="0"/>
    <m/>
    <m/>
    <m/>
    <m/>
    <n v="18"/>
    <x v="0"/>
    <m/>
    <m/>
  </r>
  <r>
    <x v="62"/>
    <x v="1618"/>
    <s v="Defects"/>
    <x v="1633"/>
    <x v="3302"/>
    <m/>
    <x v="0"/>
    <m/>
    <m/>
    <x v="0"/>
    <x v="0"/>
    <m/>
    <m/>
    <m/>
    <m/>
    <n v="5"/>
    <x v="0"/>
    <m/>
    <m/>
  </r>
  <r>
    <x v="62"/>
    <x v="1618"/>
    <s v="Defects"/>
    <x v="1633"/>
    <x v="3298"/>
    <m/>
    <x v="0"/>
    <m/>
    <m/>
    <x v="0"/>
    <x v="0"/>
    <m/>
    <m/>
    <m/>
    <m/>
    <n v="14"/>
    <x v="0"/>
    <m/>
    <m/>
  </r>
  <r>
    <x v="62"/>
    <x v="1618"/>
    <s v="Defects"/>
    <x v="1633"/>
    <x v="3303"/>
    <m/>
    <x v="0"/>
    <m/>
    <m/>
    <x v="0"/>
    <x v="0"/>
    <m/>
    <m/>
    <m/>
    <m/>
    <n v="5"/>
    <x v="0"/>
    <m/>
    <m/>
  </r>
  <r>
    <x v="62"/>
    <x v="1618"/>
    <s v="Defects"/>
    <x v="1633"/>
    <x v="3300"/>
    <m/>
    <x v="0"/>
    <m/>
    <m/>
    <x v="0"/>
    <x v="0"/>
    <m/>
    <m/>
    <m/>
    <m/>
    <n v="18"/>
    <x v="0"/>
    <m/>
    <m/>
  </r>
  <r>
    <x v="62"/>
    <x v="1618"/>
    <s v="Defects"/>
    <x v="1633"/>
    <x v="3301"/>
    <m/>
    <x v="0"/>
    <m/>
    <m/>
    <x v="0"/>
    <x v="0"/>
    <m/>
    <m/>
    <m/>
    <m/>
    <n v="18"/>
    <x v="0"/>
    <m/>
    <m/>
  </r>
  <r>
    <x v="62"/>
    <x v="1618"/>
    <s v="Defects"/>
    <x v="1633"/>
    <x v="3304"/>
    <m/>
    <x v="0"/>
    <m/>
    <m/>
    <x v="0"/>
    <x v="0"/>
    <m/>
    <m/>
    <m/>
    <m/>
    <n v="9"/>
    <x v="0"/>
    <m/>
    <m/>
  </r>
  <r>
    <x v="62"/>
    <x v="1618"/>
    <s v="Defects"/>
    <x v="1633"/>
    <x v="1273"/>
    <m/>
    <x v="0"/>
    <m/>
    <m/>
    <x v="0"/>
    <x v="0"/>
    <m/>
    <m/>
    <m/>
    <m/>
    <n v="85"/>
    <x v="0"/>
    <m/>
    <m/>
  </r>
  <r>
    <x v="62"/>
    <x v="1619"/>
    <s v="Defects"/>
    <x v="1634"/>
    <x v="1273"/>
    <m/>
    <x v="0"/>
    <m/>
    <m/>
    <x v="0"/>
    <x v="0"/>
    <m/>
    <m/>
    <m/>
    <m/>
    <n v="86"/>
    <x v="0"/>
    <m/>
    <m/>
  </r>
  <r>
    <x v="62"/>
    <x v="1620"/>
    <s v="Defects"/>
    <x v="1635"/>
    <x v="1273"/>
    <m/>
    <x v="0"/>
    <m/>
    <m/>
    <x v="0"/>
    <x v="0"/>
    <m/>
    <m/>
    <m/>
    <m/>
    <n v="87"/>
    <x v="0"/>
    <m/>
    <m/>
  </r>
  <r>
    <x v="62"/>
    <x v="1621"/>
    <s v="Defects"/>
    <x v="1636"/>
    <x v="3293"/>
    <m/>
    <x v="0"/>
    <m/>
    <m/>
    <x v="0"/>
    <x v="0"/>
    <m/>
    <m/>
    <m/>
    <m/>
    <n v="19"/>
    <x v="0"/>
    <m/>
    <m/>
  </r>
  <r>
    <x v="62"/>
    <x v="1621"/>
    <s v="Defects"/>
    <x v="1636"/>
    <x v="3294"/>
    <m/>
    <x v="0"/>
    <m/>
    <m/>
    <x v="0"/>
    <x v="0"/>
    <m/>
    <m/>
    <m/>
    <m/>
    <n v="15"/>
    <x v="0"/>
    <m/>
    <m/>
  </r>
  <r>
    <x v="62"/>
    <x v="1621"/>
    <s v="Defects"/>
    <x v="1636"/>
    <x v="3296"/>
    <m/>
    <x v="0"/>
    <m/>
    <m/>
    <x v="0"/>
    <x v="0"/>
    <m/>
    <m/>
    <m/>
    <m/>
    <n v="19"/>
    <x v="0"/>
    <m/>
    <m/>
  </r>
  <r>
    <x v="62"/>
    <x v="1621"/>
    <s v="Defects"/>
    <x v="1636"/>
    <x v="3302"/>
    <m/>
    <x v="0"/>
    <m/>
    <m/>
    <x v="0"/>
    <x v="0"/>
    <m/>
    <m/>
    <m/>
    <m/>
    <n v="6"/>
    <x v="0"/>
    <m/>
    <m/>
  </r>
  <r>
    <x v="62"/>
    <x v="1621"/>
    <s v="Defects"/>
    <x v="1636"/>
    <x v="3298"/>
    <m/>
    <x v="0"/>
    <m/>
    <m/>
    <x v="0"/>
    <x v="0"/>
    <m/>
    <m/>
    <m/>
    <m/>
    <n v="15"/>
    <x v="0"/>
    <m/>
    <m/>
  </r>
  <r>
    <x v="62"/>
    <x v="1621"/>
    <s v="Defects"/>
    <x v="1636"/>
    <x v="3303"/>
    <m/>
    <x v="0"/>
    <m/>
    <m/>
    <x v="0"/>
    <x v="0"/>
    <m/>
    <m/>
    <m/>
    <m/>
    <n v="6"/>
    <x v="0"/>
    <m/>
    <m/>
  </r>
  <r>
    <x v="62"/>
    <x v="1621"/>
    <s v="Defects"/>
    <x v="1636"/>
    <x v="3300"/>
    <m/>
    <x v="0"/>
    <m/>
    <m/>
    <x v="0"/>
    <x v="0"/>
    <m/>
    <m/>
    <m/>
    <m/>
    <n v="19"/>
    <x v="0"/>
    <m/>
    <m/>
  </r>
  <r>
    <x v="62"/>
    <x v="1621"/>
    <s v="Defects"/>
    <x v="1636"/>
    <x v="3301"/>
    <m/>
    <x v="0"/>
    <m/>
    <m/>
    <x v="0"/>
    <x v="0"/>
    <m/>
    <m/>
    <m/>
    <m/>
    <n v="19"/>
    <x v="0"/>
    <m/>
    <m/>
  </r>
  <r>
    <x v="62"/>
    <x v="1621"/>
    <s v="Defects"/>
    <x v="1636"/>
    <x v="3304"/>
    <m/>
    <x v="0"/>
    <m/>
    <m/>
    <x v="0"/>
    <x v="0"/>
    <m/>
    <m/>
    <m/>
    <m/>
    <n v="10"/>
    <x v="0"/>
    <m/>
    <m/>
  </r>
  <r>
    <x v="62"/>
    <x v="1621"/>
    <s v="Defects"/>
    <x v="1636"/>
    <x v="1273"/>
    <m/>
    <x v="0"/>
    <m/>
    <m/>
    <x v="0"/>
    <x v="0"/>
    <m/>
    <m/>
    <m/>
    <m/>
    <n v="88"/>
    <x v="0"/>
    <m/>
    <m/>
  </r>
  <r>
    <x v="62"/>
    <x v="1622"/>
    <s v="Defects"/>
    <x v="1637"/>
    <x v="3293"/>
    <m/>
    <x v="0"/>
    <m/>
    <m/>
    <x v="0"/>
    <x v="0"/>
    <m/>
    <m/>
    <m/>
    <m/>
    <n v="20"/>
    <x v="0"/>
    <m/>
    <m/>
  </r>
  <r>
    <x v="62"/>
    <x v="1622"/>
    <s v="Defects"/>
    <x v="1637"/>
    <x v="3294"/>
    <m/>
    <x v="0"/>
    <m/>
    <m/>
    <x v="0"/>
    <x v="0"/>
    <m/>
    <m/>
    <m/>
    <m/>
    <n v="16"/>
    <x v="0"/>
    <m/>
    <m/>
  </r>
  <r>
    <x v="62"/>
    <x v="1622"/>
    <s v="Defects"/>
    <x v="1637"/>
    <x v="3296"/>
    <m/>
    <x v="0"/>
    <m/>
    <m/>
    <x v="0"/>
    <x v="0"/>
    <m/>
    <m/>
    <m/>
    <m/>
    <n v="20"/>
    <x v="0"/>
    <m/>
    <m/>
  </r>
  <r>
    <x v="62"/>
    <x v="1622"/>
    <s v="Defects"/>
    <x v="1637"/>
    <x v="3302"/>
    <m/>
    <x v="0"/>
    <m/>
    <m/>
    <x v="0"/>
    <x v="0"/>
    <m/>
    <m/>
    <m/>
    <m/>
    <n v="7"/>
    <x v="0"/>
    <m/>
    <m/>
  </r>
  <r>
    <x v="62"/>
    <x v="1622"/>
    <s v="Defects"/>
    <x v="1637"/>
    <x v="3298"/>
    <m/>
    <x v="0"/>
    <m/>
    <m/>
    <x v="0"/>
    <x v="0"/>
    <m/>
    <m/>
    <m/>
    <m/>
    <n v="16"/>
    <x v="0"/>
    <m/>
    <m/>
  </r>
  <r>
    <x v="62"/>
    <x v="1622"/>
    <s v="Defects"/>
    <x v="1637"/>
    <x v="3303"/>
    <m/>
    <x v="0"/>
    <m/>
    <m/>
    <x v="0"/>
    <x v="0"/>
    <m/>
    <m/>
    <m/>
    <m/>
    <n v="7"/>
    <x v="0"/>
    <m/>
    <m/>
  </r>
  <r>
    <x v="62"/>
    <x v="1622"/>
    <s v="Defects"/>
    <x v="1637"/>
    <x v="3300"/>
    <m/>
    <x v="0"/>
    <m/>
    <m/>
    <x v="0"/>
    <x v="0"/>
    <m/>
    <m/>
    <m/>
    <m/>
    <n v="20"/>
    <x v="0"/>
    <m/>
    <m/>
  </r>
  <r>
    <x v="62"/>
    <x v="1622"/>
    <s v="Defects"/>
    <x v="1637"/>
    <x v="3301"/>
    <m/>
    <x v="0"/>
    <m/>
    <m/>
    <x v="0"/>
    <x v="0"/>
    <m/>
    <m/>
    <m/>
    <m/>
    <n v="20"/>
    <x v="0"/>
    <m/>
    <m/>
  </r>
  <r>
    <x v="62"/>
    <x v="1622"/>
    <s v="Defects"/>
    <x v="1637"/>
    <x v="3304"/>
    <m/>
    <x v="0"/>
    <m/>
    <m/>
    <x v="0"/>
    <x v="0"/>
    <m/>
    <m/>
    <m/>
    <m/>
    <n v="11"/>
    <x v="0"/>
    <m/>
    <m/>
  </r>
  <r>
    <x v="62"/>
    <x v="1622"/>
    <s v="Defects"/>
    <x v="1637"/>
    <x v="1273"/>
    <m/>
    <x v="0"/>
    <m/>
    <m/>
    <x v="0"/>
    <x v="0"/>
    <m/>
    <m/>
    <m/>
    <m/>
    <n v="89"/>
    <x v="0"/>
    <m/>
    <m/>
  </r>
  <r>
    <x v="62"/>
    <x v="1623"/>
    <s v="Defects"/>
    <x v="1638"/>
    <x v="3293"/>
    <m/>
    <x v="0"/>
    <m/>
    <m/>
    <x v="0"/>
    <x v="0"/>
    <m/>
    <m/>
    <m/>
    <m/>
    <n v="21"/>
    <x v="0"/>
    <m/>
    <m/>
  </r>
  <r>
    <x v="62"/>
    <x v="1623"/>
    <s v="Defects"/>
    <x v="1638"/>
    <x v="3294"/>
    <m/>
    <x v="0"/>
    <m/>
    <m/>
    <x v="0"/>
    <x v="0"/>
    <m/>
    <m/>
    <m/>
    <m/>
    <n v="17"/>
    <x v="0"/>
    <m/>
    <m/>
  </r>
  <r>
    <x v="62"/>
    <x v="1623"/>
    <s v="Defects"/>
    <x v="1638"/>
    <x v="3296"/>
    <m/>
    <x v="0"/>
    <m/>
    <m/>
    <x v="0"/>
    <x v="0"/>
    <m/>
    <m/>
    <m/>
    <m/>
    <n v="21"/>
    <x v="0"/>
    <m/>
    <m/>
  </r>
  <r>
    <x v="62"/>
    <x v="1623"/>
    <s v="Defects"/>
    <x v="1638"/>
    <x v="3302"/>
    <m/>
    <x v="0"/>
    <m/>
    <m/>
    <x v="0"/>
    <x v="0"/>
    <m/>
    <m/>
    <m/>
    <m/>
    <n v="8"/>
    <x v="0"/>
    <m/>
    <m/>
  </r>
  <r>
    <x v="62"/>
    <x v="1623"/>
    <s v="Defects"/>
    <x v="1638"/>
    <x v="3298"/>
    <m/>
    <x v="0"/>
    <m/>
    <m/>
    <x v="0"/>
    <x v="0"/>
    <m/>
    <m/>
    <m/>
    <m/>
    <n v="17"/>
    <x v="0"/>
    <m/>
    <m/>
  </r>
  <r>
    <x v="62"/>
    <x v="1623"/>
    <s v="Defects"/>
    <x v="1638"/>
    <x v="3303"/>
    <m/>
    <x v="0"/>
    <m/>
    <m/>
    <x v="0"/>
    <x v="0"/>
    <m/>
    <m/>
    <m/>
    <m/>
    <n v="8"/>
    <x v="0"/>
    <m/>
    <m/>
  </r>
  <r>
    <x v="62"/>
    <x v="1623"/>
    <s v="Defects"/>
    <x v="1638"/>
    <x v="3300"/>
    <m/>
    <x v="0"/>
    <m/>
    <m/>
    <x v="0"/>
    <x v="0"/>
    <m/>
    <m/>
    <m/>
    <m/>
    <n v="21"/>
    <x v="0"/>
    <m/>
    <m/>
  </r>
  <r>
    <x v="62"/>
    <x v="1623"/>
    <s v="Defects"/>
    <x v="1638"/>
    <x v="3301"/>
    <m/>
    <x v="0"/>
    <m/>
    <m/>
    <x v="0"/>
    <x v="0"/>
    <m/>
    <m/>
    <m/>
    <m/>
    <n v="21"/>
    <x v="0"/>
    <m/>
    <m/>
  </r>
  <r>
    <x v="62"/>
    <x v="1623"/>
    <s v="Defects"/>
    <x v="1638"/>
    <x v="3304"/>
    <m/>
    <x v="0"/>
    <m/>
    <m/>
    <x v="0"/>
    <x v="0"/>
    <m/>
    <m/>
    <m/>
    <m/>
    <n v="12"/>
    <x v="0"/>
    <m/>
    <m/>
  </r>
  <r>
    <x v="62"/>
    <x v="1623"/>
    <s v="Defects"/>
    <x v="1638"/>
    <x v="1273"/>
    <m/>
    <x v="0"/>
    <m/>
    <m/>
    <x v="0"/>
    <x v="0"/>
    <m/>
    <m/>
    <m/>
    <m/>
    <n v="90"/>
    <x v="0"/>
    <m/>
    <m/>
  </r>
  <r>
    <x v="62"/>
    <x v="1624"/>
    <s v="Defects"/>
    <x v="1639"/>
    <x v="3293"/>
    <m/>
    <x v="0"/>
    <m/>
    <m/>
    <x v="0"/>
    <x v="0"/>
    <m/>
    <m/>
    <m/>
    <m/>
    <n v="22"/>
    <x v="0"/>
    <m/>
    <m/>
  </r>
  <r>
    <x v="62"/>
    <x v="1624"/>
    <s v="Defects"/>
    <x v="1639"/>
    <x v="3294"/>
    <m/>
    <x v="0"/>
    <m/>
    <m/>
    <x v="0"/>
    <x v="0"/>
    <m/>
    <m/>
    <m/>
    <m/>
    <n v="18"/>
    <x v="0"/>
    <m/>
    <m/>
  </r>
  <r>
    <x v="62"/>
    <x v="1624"/>
    <s v="Defects"/>
    <x v="1639"/>
    <x v="3296"/>
    <m/>
    <x v="0"/>
    <m/>
    <m/>
    <x v="0"/>
    <x v="0"/>
    <m/>
    <m/>
    <m/>
    <m/>
    <n v="22"/>
    <x v="0"/>
    <m/>
    <m/>
  </r>
  <r>
    <x v="62"/>
    <x v="1624"/>
    <s v="Defects"/>
    <x v="1639"/>
    <x v="3302"/>
    <m/>
    <x v="0"/>
    <m/>
    <m/>
    <x v="0"/>
    <x v="0"/>
    <m/>
    <m/>
    <m/>
    <m/>
    <n v="9"/>
    <x v="0"/>
    <m/>
    <m/>
  </r>
  <r>
    <x v="62"/>
    <x v="1624"/>
    <s v="Defects"/>
    <x v="1639"/>
    <x v="3298"/>
    <m/>
    <x v="0"/>
    <m/>
    <m/>
    <x v="0"/>
    <x v="0"/>
    <m/>
    <m/>
    <m/>
    <m/>
    <n v="18"/>
    <x v="0"/>
    <m/>
    <m/>
  </r>
  <r>
    <x v="62"/>
    <x v="1624"/>
    <s v="Defects"/>
    <x v="1639"/>
    <x v="3303"/>
    <m/>
    <x v="0"/>
    <m/>
    <m/>
    <x v="0"/>
    <x v="0"/>
    <m/>
    <m/>
    <m/>
    <m/>
    <n v="9"/>
    <x v="0"/>
    <m/>
    <m/>
  </r>
  <r>
    <x v="62"/>
    <x v="1624"/>
    <s v="Defects"/>
    <x v="1639"/>
    <x v="3300"/>
    <m/>
    <x v="0"/>
    <m/>
    <m/>
    <x v="0"/>
    <x v="0"/>
    <m/>
    <m/>
    <m/>
    <m/>
    <n v="22"/>
    <x v="0"/>
    <m/>
    <m/>
  </r>
  <r>
    <x v="62"/>
    <x v="1624"/>
    <s v="Defects"/>
    <x v="1639"/>
    <x v="3301"/>
    <m/>
    <x v="0"/>
    <m/>
    <m/>
    <x v="0"/>
    <x v="0"/>
    <m/>
    <m/>
    <m/>
    <m/>
    <n v="22"/>
    <x v="0"/>
    <m/>
    <m/>
  </r>
  <r>
    <x v="62"/>
    <x v="1624"/>
    <s v="Defects"/>
    <x v="1639"/>
    <x v="3304"/>
    <m/>
    <x v="0"/>
    <m/>
    <m/>
    <x v="0"/>
    <x v="0"/>
    <m/>
    <m/>
    <m/>
    <m/>
    <n v="13"/>
    <x v="0"/>
    <m/>
    <m/>
  </r>
  <r>
    <x v="62"/>
    <x v="1624"/>
    <s v="Defects"/>
    <x v="1639"/>
    <x v="1273"/>
    <m/>
    <x v="0"/>
    <m/>
    <m/>
    <x v="0"/>
    <x v="0"/>
    <m/>
    <m/>
    <m/>
    <m/>
    <n v="91"/>
    <x v="0"/>
    <m/>
    <m/>
  </r>
  <r>
    <x v="62"/>
    <x v="1625"/>
    <s v="Defects"/>
    <x v="1640"/>
    <x v="3293"/>
    <m/>
    <x v="0"/>
    <m/>
    <m/>
    <x v="0"/>
    <x v="0"/>
    <m/>
    <m/>
    <m/>
    <m/>
    <n v="23"/>
    <x v="0"/>
    <m/>
    <m/>
  </r>
  <r>
    <x v="62"/>
    <x v="1625"/>
    <s v="Defects"/>
    <x v="1640"/>
    <x v="3294"/>
    <m/>
    <x v="0"/>
    <m/>
    <m/>
    <x v="0"/>
    <x v="0"/>
    <m/>
    <m/>
    <m/>
    <m/>
    <n v="19"/>
    <x v="0"/>
    <m/>
    <m/>
  </r>
  <r>
    <x v="62"/>
    <x v="1625"/>
    <s v="Defects"/>
    <x v="1640"/>
    <x v="3296"/>
    <m/>
    <x v="0"/>
    <m/>
    <m/>
    <x v="0"/>
    <x v="0"/>
    <m/>
    <m/>
    <m/>
    <m/>
    <n v="23"/>
    <x v="0"/>
    <m/>
    <m/>
  </r>
  <r>
    <x v="62"/>
    <x v="1625"/>
    <s v="Defects"/>
    <x v="1640"/>
    <x v="3302"/>
    <m/>
    <x v="0"/>
    <m/>
    <m/>
    <x v="0"/>
    <x v="0"/>
    <m/>
    <m/>
    <m/>
    <m/>
    <n v="10"/>
    <x v="0"/>
    <m/>
    <m/>
  </r>
  <r>
    <x v="62"/>
    <x v="1625"/>
    <s v="Defects"/>
    <x v="1640"/>
    <x v="3298"/>
    <m/>
    <x v="0"/>
    <m/>
    <m/>
    <x v="0"/>
    <x v="0"/>
    <m/>
    <m/>
    <m/>
    <m/>
    <n v="19"/>
    <x v="0"/>
    <m/>
    <m/>
  </r>
  <r>
    <x v="62"/>
    <x v="1625"/>
    <s v="Defects"/>
    <x v="1640"/>
    <x v="3303"/>
    <m/>
    <x v="0"/>
    <m/>
    <m/>
    <x v="0"/>
    <x v="0"/>
    <m/>
    <m/>
    <m/>
    <m/>
    <n v="10"/>
    <x v="0"/>
    <m/>
    <m/>
  </r>
  <r>
    <x v="62"/>
    <x v="1625"/>
    <s v="Defects"/>
    <x v="1640"/>
    <x v="3300"/>
    <m/>
    <x v="0"/>
    <m/>
    <m/>
    <x v="0"/>
    <x v="0"/>
    <m/>
    <m/>
    <m/>
    <m/>
    <n v="23"/>
    <x v="0"/>
    <m/>
    <m/>
  </r>
  <r>
    <x v="62"/>
    <x v="1625"/>
    <s v="Defects"/>
    <x v="1640"/>
    <x v="3301"/>
    <m/>
    <x v="0"/>
    <m/>
    <m/>
    <x v="0"/>
    <x v="0"/>
    <m/>
    <m/>
    <m/>
    <m/>
    <n v="23"/>
    <x v="0"/>
    <m/>
    <m/>
  </r>
  <r>
    <x v="62"/>
    <x v="1625"/>
    <s v="Defects"/>
    <x v="1640"/>
    <x v="3304"/>
    <m/>
    <x v="0"/>
    <m/>
    <m/>
    <x v="0"/>
    <x v="0"/>
    <m/>
    <m/>
    <m/>
    <m/>
    <n v="14"/>
    <x v="0"/>
    <m/>
    <m/>
  </r>
  <r>
    <x v="62"/>
    <x v="1625"/>
    <s v="Defects"/>
    <x v="1640"/>
    <x v="1273"/>
    <m/>
    <x v="0"/>
    <m/>
    <m/>
    <x v="0"/>
    <x v="0"/>
    <m/>
    <m/>
    <m/>
    <m/>
    <n v="92"/>
    <x v="0"/>
    <m/>
    <m/>
  </r>
  <r>
    <x v="62"/>
    <x v="1626"/>
    <s v="Defects"/>
    <x v="1641"/>
    <x v="3293"/>
    <m/>
    <x v="0"/>
    <m/>
    <m/>
    <x v="0"/>
    <x v="0"/>
    <m/>
    <m/>
    <m/>
    <m/>
    <n v="24"/>
    <x v="0"/>
    <m/>
    <m/>
  </r>
  <r>
    <x v="62"/>
    <x v="1626"/>
    <s v="Defects"/>
    <x v="1641"/>
    <x v="3294"/>
    <m/>
    <x v="0"/>
    <m/>
    <m/>
    <x v="0"/>
    <x v="0"/>
    <m/>
    <m/>
    <m/>
    <m/>
    <n v="20"/>
    <x v="0"/>
    <m/>
    <m/>
  </r>
  <r>
    <x v="62"/>
    <x v="1626"/>
    <s v="Defects"/>
    <x v="1641"/>
    <x v="3296"/>
    <m/>
    <x v="0"/>
    <m/>
    <m/>
    <x v="0"/>
    <x v="0"/>
    <m/>
    <m/>
    <m/>
    <m/>
    <n v="24"/>
    <x v="0"/>
    <m/>
    <m/>
  </r>
  <r>
    <x v="62"/>
    <x v="1626"/>
    <s v="Defects"/>
    <x v="1641"/>
    <x v="3302"/>
    <m/>
    <x v="0"/>
    <m/>
    <m/>
    <x v="0"/>
    <x v="0"/>
    <m/>
    <m/>
    <m/>
    <m/>
    <n v="11"/>
    <x v="0"/>
    <m/>
    <m/>
  </r>
  <r>
    <x v="62"/>
    <x v="1626"/>
    <s v="Defects"/>
    <x v="1641"/>
    <x v="3298"/>
    <m/>
    <x v="0"/>
    <m/>
    <m/>
    <x v="0"/>
    <x v="0"/>
    <m/>
    <m/>
    <m/>
    <m/>
    <n v="20"/>
    <x v="0"/>
    <m/>
    <m/>
  </r>
  <r>
    <x v="62"/>
    <x v="1626"/>
    <s v="Defects"/>
    <x v="1641"/>
    <x v="3303"/>
    <m/>
    <x v="0"/>
    <m/>
    <m/>
    <x v="0"/>
    <x v="0"/>
    <m/>
    <m/>
    <m/>
    <m/>
    <n v="11"/>
    <x v="0"/>
    <m/>
    <m/>
  </r>
  <r>
    <x v="62"/>
    <x v="1626"/>
    <s v="Defects"/>
    <x v="1641"/>
    <x v="3300"/>
    <m/>
    <x v="0"/>
    <m/>
    <m/>
    <x v="0"/>
    <x v="0"/>
    <m/>
    <m/>
    <m/>
    <m/>
    <n v="24"/>
    <x v="0"/>
    <m/>
    <m/>
  </r>
  <r>
    <x v="62"/>
    <x v="1626"/>
    <s v="Defects"/>
    <x v="1641"/>
    <x v="3301"/>
    <m/>
    <x v="0"/>
    <m/>
    <m/>
    <x v="0"/>
    <x v="0"/>
    <m/>
    <m/>
    <m/>
    <m/>
    <n v="24"/>
    <x v="0"/>
    <m/>
    <m/>
  </r>
  <r>
    <x v="62"/>
    <x v="1626"/>
    <s v="Defects"/>
    <x v="1641"/>
    <x v="3304"/>
    <m/>
    <x v="0"/>
    <m/>
    <m/>
    <x v="0"/>
    <x v="0"/>
    <m/>
    <m/>
    <m/>
    <m/>
    <n v="15"/>
    <x v="0"/>
    <m/>
    <m/>
  </r>
  <r>
    <x v="62"/>
    <x v="1626"/>
    <s v="Defects"/>
    <x v="1641"/>
    <x v="1273"/>
    <m/>
    <x v="0"/>
    <m/>
    <m/>
    <x v="0"/>
    <x v="0"/>
    <m/>
    <m/>
    <m/>
    <m/>
    <n v="93"/>
    <x v="0"/>
    <m/>
    <m/>
  </r>
  <r>
    <x v="62"/>
    <x v="1627"/>
    <s v="Defects"/>
    <x v="1642"/>
    <x v="3293"/>
    <m/>
    <x v="0"/>
    <m/>
    <m/>
    <x v="0"/>
    <x v="0"/>
    <m/>
    <m/>
    <m/>
    <m/>
    <n v="25"/>
    <x v="0"/>
    <m/>
    <m/>
  </r>
  <r>
    <x v="62"/>
    <x v="1627"/>
    <s v="Defects"/>
    <x v="1642"/>
    <x v="3294"/>
    <m/>
    <x v="0"/>
    <m/>
    <m/>
    <x v="0"/>
    <x v="0"/>
    <m/>
    <m/>
    <m/>
    <m/>
    <n v="21"/>
    <x v="0"/>
    <m/>
    <m/>
  </r>
  <r>
    <x v="62"/>
    <x v="1627"/>
    <s v="Defects"/>
    <x v="1642"/>
    <x v="3296"/>
    <m/>
    <x v="0"/>
    <m/>
    <m/>
    <x v="0"/>
    <x v="0"/>
    <m/>
    <m/>
    <m/>
    <m/>
    <n v="25"/>
    <x v="0"/>
    <m/>
    <m/>
  </r>
  <r>
    <x v="62"/>
    <x v="1627"/>
    <s v="Defects"/>
    <x v="1642"/>
    <x v="3302"/>
    <m/>
    <x v="0"/>
    <m/>
    <m/>
    <x v="0"/>
    <x v="0"/>
    <m/>
    <m/>
    <m/>
    <m/>
    <n v="12"/>
    <x v="0"/>
    <m/>
    <m/>
  </r>
  <r>
    <x v="62"/>
    <x v="1627"/>
    <s v="Defects"/>
    <x v="1642"/>
    <x v="3298"/>
    <m/>
    <x v="0"/>
    <m/>
    <m/>
    <x v="0"/>
    <x v="0"/>
    <m/>
    <m/>
    <m/>
    <m/>
    <n v="21"/>
    <x v="0"/>
    <m/>
    <m/>
  </r>
  <r>
    <x v="62"/>
    <x v="1627"/>
    <s v="Defects"/>
    <x v="1642"/>
    <x v="3303"/>
    <m/>
    <x v="0"/>
    <m/>
    <m/>
    <x v="0"/>
    <x v="0"/>
    <m/>
    <m/>
    <m/>
    <m/>
    <n v="12"/>
    <x v="0"/>
    <m/>
    <m/>
  </r>
  <r>
    <x v="62"/>
    <x v="1627"/>
    <s v="Defects"/>
    <x v="1642"/>
    <x v="3300"/>
    <m/>
    <x v="0"/>
    <m/>
    <m/>
    <x v="0"/>
    <x v="0"/>
    <m/>
    <m/>
    <m/>
    <m/>
    <n v="25"/>
    <x v="0"/>
    <m/>
    <m/>
  </r>
  <r>
    <x v="62"/>
    <x v="1627"/>
    <s v="Defects"/>
    <x v="1642"/>
    <x v="3301"/>
    <m/>
    <x v="0"/>
    <m/>
    <m/>
    <x v="0"/>
    <x v="0"/>
    <m/>
    <m/>
    <m/>
    <m/>
    <n v="25"/>
    <x v="0"/>
    <m/>
    <m/>
  </r>
  <r>
    <x v="62"/>
    <x v="1627"/>
    <s v="Defects"/>
    <x v="1642"/>
    <x v="3304"/>
    <m/>
    <x v="0"/>
    <m/>
    <m/>
    <x v="0"/>
    <x v="0"/>
    <m/>
    <m/>
    <m/>
    <m/>
    <n v="16"/>
    <x v="0"/>
    <m/>
    <m/>
  </r>
  <r>
    <x v="62"/>
    <x v="1627"/>
    <s v="Defects"/>
    <x v="1642"/>
    <x v="1273"/>
    <m/>
    <x v="0"/>
    <m/>
    <m/>
    <x v="0"/>
    <x v="0"/>
    <m/>
    <m/>
    <m/>
    <m/>
    <n v="94"/>
    <x v="0"/>
    <m/>
    <m/>
  </r>
  <r>
    <x v="62"/>
    <x v="1628"/>
    <s v="Defects"/>
    <x v="1643"/>
    <x v="3293"/>
    <m/>
    <x v="0"/>
    <m/>
    <m/>
    <x v="0"/>
    <x v="0"/>
    <m/>
    <m/>
    <m/>
    <m/>
    <n v="26"/>
    <x v="0"/>
    <m/>
    <m/>
  </r>
  <r>
    <x v="62"/>
    <x v="1628"/>
    <s v="Defects"/>
    <x v="1643"/>
    <x v="3294"/>
    <m/>
    <x v="0"/>
    <m/>
    <m/>
    <x v="0"/>
    <x v="0"/>
    <m/>
    <m/>
    <m/>
    <m/>
    <n v="22"/>
    <x v="0"/>
    <m/>
    <m/>
  </r>
  <r>
    <x v="62"/>
    <x v="1628"/>
    <s v="Defects"/>
    <x v="1643"/>
    <x v="3296"/>
    <m/>
    <x v="0"/>
    <m/>
    <m/>
    <x v="0"/>
    <x v="0"/>
    <m/>
    <m/>
    <m/>
    <m/>
    <n v="26"/>
    <x v="0"/>
    <m/>
    <m/>
  </r>
  <r>
    <x v="62"/>
    <x v="1628"/>
    <s v="Defects"/>
    <x v="1643"/>
    <x v="3302"/>
    <m/>
    <x v="0"/>
    <m/>
    <m/>
    <x v="0"/>
    <x v="0"/>
    <m/>
    <m/>
    <m/>
    <m/>
    <n v="13"/>
    <x v="0"/>
    <m/>
    <m/>
  </r>
  <r>
    <x v="62"/>
    <x v="1628"/>
    <s v="Defects"/>
    <x v="1643"/>
    <x v="3298"/>
    <m/>
    <x v="0"/>
    <m/>
    <m/>
    <x v="0"/>
    <x v="0"/>
    <m/>
    <m/>
    <m/>
    <m/>
    <n v="22"/>
    <x v="0"/>
    <m/>
    <m/>
  </r>
  <r>
    <x v="62"/>
    <x v="1628"/>
    <s v="Defects"/>
    <x v="1643"/>
    <x v="3303"/>
    <m/>
    <x v="0"/>
    <m/>
    <m/>
    <x v="0"/>
    <x v="0"/>
    <m/>
    <m/>
    <m/>
    <m/>
    <n v="13"/>
    <x v="0"/>
    <m/>
    <m/>
  </r>
  <r>
    <x v="62"/>
    <x v="1628"/>
    <s v="Defects"/>
    <x v="1643"/>
    <x v="3300"/>
    <m/>
    <x v="0"/>
    <m/>
    <m/>
    <x v="0"/>
    <x v="0"/>
    <m/>
    <m/>
    <m/>
    <m/>
    <n v="26"/>
    <x v="0"/>
    <m/>
    <m/>
  </r>
  <r>
    <x v="62"/>
    <x v="1628"/>
    <s v="Defects"/>
    <x v="1643"/>
    <x v="3301"/>
    <m/>
    <x v="0"/>
    <m/>
    <m/>
    <x v="0"/>
    <x v="0"/>
    <m/>
    <m/>
    <m/>
    <m/>
    <n v="26"/>
    <x v="0"/>
    <m/>
    <m/>
  </r>
  <r>
    <x v="62"/>
    <x v="1628"/>
    <s v="Defects"/>
    <x v="1643"/>
    <x v="3304"/>
    <m/>
    <x v="0"/>
    <m/>
    <m/>
    <x v="0"/>
    <x v="0"/>
    <m/>
    <m/>
    <m/>
    <m/>
    <n v="17"/>
    <x v="0"/>
    <m/>
    <m/>
  </r>
  <r>
    <x v="62"/>
    <x v="1628"/>
    <s v="Defects"/>
    <x v="1643"/>
    <x v="1273"/>
    <m/>
    <x v="0"/>
    <m/>
    <m/>
    <x v="0"/>
    <x v="0"/>
    <m/>
    <m/>
    <m/>
    <m/>
    <n v="95"/>
    <x v="0"/>
    <m/>
    <m/>
  </r>
  <r>
    <x v="62"/>
    <x v="1629"/>
    <s v="Defects"/>
    <x v="1644"/>
    <x v="3293"/>
    <m/>
    <x v="0"/>
    <m/>
    <m/>
    <x v="0"/>
    <x v="0"/>
    <m/>
    <m/>
    <m/>
    <m/>
    <n v="27"/>
    <x v="0"/>
    <m/>
    <m/>
  </r>
  <r>
    <x v="62"/>
    <x v="1629"/>
    <s v="Defects"/>
    <x v="1644"/>
    <x v="3294"/>
    <m/>
    <x v="0"/>
    <m/>
    <m/>
    <x v="0"/>
    <x v="0"/>
    <m/>
    <m/>
    <m/>
    <m/>
    <n v="23"/>
    <x v="0"/>
    <m/>
    <m/>
  </r>
  <r>
    <x v="62"/>
    <x v="1629"/>
    <s v="Defects"/>
    <x v="1644"/>
    <x v="3296"/>
    <m/>
    <x v="0"/>
    <m/>
    <m/>
    <x v="0"/>
    <x v="0"/>
    <m/>
    <m/>
    <m/>
    <m/>
    <n v="27"/>
    <x v="0"/>
    <m/>
    <m/>
  </r>
  <r>
    <x v="62"/>
    <x v="1629"/>
    <s v="Defects"/>
    <x v="1644"/>
    <x v="3302"/>
    <m/>
    <x v="0"/>
    <m/>
    <m/>
    <x v="0"/>
    <x v="0"/>
    <m/>
    <m/>
    <m/>
    <m/>
    <n v="14"/>
    <x v="0"/>
    <m/>
    <m/>
  </r>
  <r>
    <x v="62"/>
    <x v="1629"/>
    <s v="Defects"/>
    <x v="1644"/>
    <x v="3298"/>
    <m/>
    <x v="0"/>
    <m/>
    <m/>
    <x v="0"/>
    <x v="0"/>
    <m/>
    <m/>
    <m/>
    <m/>
    <n v="23"/>
    <x v="0"/>
    <m/>
    <m/>
  </r>
  <r>
    <x v="62"/>
    <x v="1629"/>
    <s v="Defects"/>
    <x v="1644"/>
    <x v="3303"/>
    <m/>
    <x v="0"/>
    <m/>
    <m/>
    <x v="0"/>
    <x v="0"/>
    <m/>
    <m/>
    <m/>
    <m/>
    <n v="14"/>
    <x v="0"/>
    <m/>
    <m/>
  </r>
  <r>
    <x v="62"/>
    <x v="1629"/>
    <s v="Defects"/>
    <x v="1644"/>
    <x v="3300"/>
    <m/>
    <x v="0"/>
    <m/>
    <m/>
    <x v="0"/>
    <x v="0"/>
    <m/>
    <m/>
    <m/>
    <m/>
    <n v="27"/>
    <x v="0"/>
    <m/>
    <m/>
  </r>
  <r>
    <x v="62"/>
    <x v="1629"/>
    <s v="Defects"/>
    <x v="1644"/>
    <x v="3301"/>
    <m/>
    <x v="0"/>
    <m/>
    <m/>
    <x v="0"/>
    <x v="0"/>
    <m/>
    <m/>
    <m/>
    <m/>
    <n v="27"/>
    <x v="0"/>
    <m/>
    <m/>
  </r>
  <r>
    <x v="62"/>
    <x v="1629"/>
    <s v="Defects"/>
    <x v="1644"/>
    <x v="1273"/>
    <m/>
    <x v="0"/>
    <m/>
    <m/>
    <x v="0"/>
    <x v="0"/>
    <m/>
    <m/>
    <m/>
    <m/>
    <n v="96"/>
    <x v="0"/>
    <m/>
    <m/>
  </r>
  <r>
    <x v="62"/>
    <x v="1630"/>
    <s v="Defects"/>
    <x v="1645"/>
    <x v="3293"/>
    <m/>
    <x v="0"/>
    <m/>
    <m/>
    <x v="0"/>
    <x v="0"/>
    <m/>
    <m/>
    <m/>
    <m/>
    <n v="28"/>
    <x v="0"/>
    <m/>
    <m/>
  </r>
  <r>
    <x v="62"/>
    <x v="1630"/>
    <s v="Defects"/>
    <x v="1645"/>
    <x v="3294"/>
    <m/>
    <x v="0"/>
    <m/>
    <m/>
    <x v="0"/>
    <x v="0"/>
    <m/>
    <m/>
    <m/>
    <m/>
    <n v="24"/>
    <x v="0"/>
    <m/>
    <m/>
  </r>
  <r>
    <x v="62"/>
    <x v="1630"/>
    <s v="Defects"/>
    <x v="1645"/>
    <x v="3296"/>
    <m/>
    <x v="0"/>
    <m/>
    <m/>
    <x v="0"/>
    <x v="0"/>
    <m/>
    <m/>
    <m/>
    <m/>
    <n v="28"/>
    <x v="0"/>
    <m/>
    <m/>
  </r>
  <r>
    <x v="62"/>
    <x v="1630"/>
    <s v="Defects"/>
    <x v="1645"/>
    <x v="3302"/>
    <m/>
    <x v="0"/>
    <m/>
    <m/>
    <x v="0"/>
    <x v="0"/>
    <m/>
    <m/>
    <m/>
    <m/>
    <n v="15"/>
    <x v="0"/>
    <m/>
    <m/>
  </r>
  <r>
    <x v="62"/>
    <x v="1630"/>
    <s v="Defects"/>
    <x v="1645"/>
    <x v="3298"/>
    <m/>
    <x v="0"/>
    <m/>
    <m/>
    <x v="0"/>
    <x v="0"/>
    <m/>
    <m/>
    <m/>
    <m/>
    <n v="24"/>
    <x v="0"/>
    <m/>
    <m/>
  </r>
  <r>
    <x v="62"/>
    <x v="1630"/>
    <s v="Defects"/>
    <x v="1645"/>
    <x v="3303"/>
    <m/>
    <x v="0"/>
    <m/>
    <m/>
    <x v="0"/>
    <x v="0"/>
    <m/>
    <m/>
    <m/>
    <m/>
    <n v="15"/>
    <x v="0"/>
    <m/>
    <m/>
  </r>
  <r>
    <x v="62"/>
    <x v="1630"/>
    <s v="Defects"/>
    <x v="1645"/>
    <x v="3300"/>
    <m/>
    <x v="0"/>
    <m/>
    <m/>
    <x v="0"/>
    <x v="0"/>
    <m/>
    <m/>
    <m/>
    <m/>
    <n v="28"/>
    <x v="0"/>
    <m/>
    <m/>
  </r>
  <r>
    <x v="62"/>
    <x v="1630"/>
    <s v="Defects"/>
    <x v="1645"/>
    <x v="3301"/>
    <m/>
    <x v="0"/>
    <m/>
    <m/>
    <x v="0"/>
    <x v="0"/>
    <m/>
    <m/>
    <m/>
    <m/>
    <n v="28"/>
    <x v="0"/>
    <m/>
    <m/>
  </r>
  <r>
    <x v="62"/>
    <x v="1630"/>
    <s v="Defects"/>
    <x v="1645"/>
    <x v="1273"/>
    <m/>
    <x v="0"/>
    <m/>
    <m/>
    <x v="0"/>
    <x v="0"/>
    <m/>
    <m/>
    <m/>
    <m/>
    <n v="97"/>
    <x v="0"/>
    <m/>
    <m/>
  </r>
  <r>
    <x v="62"/>
    <x v="1631"/>
    <s v="Defects"/>
    <x v="1646"/>
    <x v="3293"/>
    <m/>
    <x v="0"/>
    <m/>
    <m/>
    <x v="0"/>
    <x v="0"/>
    <m/>
    <m/>
    <m/>
    <m/>
    <n v="29"/>
    <x v="0"/>
    <m/>
    <m/>
  </r>
  <r>
    <x v="62"/>
    <x v="1631"/>
    <s v="Defects"/>
    <x v="1646"/>
    <x v="3294"/>
    <m/>
    <x v="0"/>
    <m/>
    <m/>
    <x v="0"/>
    <x v="0"/>
    <m/>
    <m/>
    <m/>
    <m/>
    <n v="25"/>
    <x v="0"/>
    <m/>
    <m/>
  </r>
  <r>
    <x v="62"/>
    <x v="1631"/>
    <s v="Defects"/>
    <x v="1646"/>
    <x v="3296"/>
    <m/>
    <x v="0"/>
    <m/>
    <m/>
    <x v="0"/>
    <x v="0"/>
    <m/>
    <m/>
    <m/>
    <m/>
    <n v="29"/>
    <x v="0"/>
    <m/>
    <m/>
  </r>
  <r>
    <x v="62"/>
    <x v="1631"/>
    <s v="Defects"/>
    <x v="1646"/>
    <x v="3302"/>
    <m/>
    <x v="0"/>
    <m/>
    <m/>
    <x v="0"/>
    <x v="0"/>
    <m/>
    <m/>
    <m/>
    <m/>
    <n v="16"/>
    <x v="0"/>
    <m/>
    <m/>
  </r>
  <r>
    <x v="62"/>
    <x v="1631"/>
    <s v="Defects"/>
    <x v="1646"/>
    <x v="3298"/>
    <m/>
    <x v="0"/>
    <m/>
    <m/>
    <x v="0"/>
    <x v="0"/>
    <m/>
    <m/>
    <m/>
    <m/>
    <n v="25"/>
    <x v="0"/>
    <m/>
    <m/>
  </r>
  <r>
    <x v="62"/>
    <x v="1631"/>
    <s v="Defects"/>
    <x v="1646"/>
    <x v="3303"/>
    <m/>
    <x v="0"/>
    <m/>
    <m/>
    <x v="0"/>
    <x v="0"/>
    <m/>
    <m/>
    <m/>
    <m/>
    <n v="16"/>
    <x v="0"/>
    <m/>
    <m/>
  </r>
  <r>
    <x v="62"/>
    <x v="1631"/>
    <s v="Defects"/>
    <x v="1646"/>
    <x v="3300"/>
    <m/>
    <x v="0"/>
    <m/>
    <m/>
    <x v="0"/>
    <x v="0"/>
    <m/>
    <m/>
    <m/>
    <m/>
    <n v="29"/>
    <x v="0"/>
    <m/>
    <m/>
  </r>
  <r>
    <x v="62"/>
    <x v="1631"/>
    <s v="Defects"/>
    <x v="1646"/>
    <x v="3301"/>
    <m/>
    <x v="0"/>
    <m/>
    <m/>
    <x v="0"/>
    <x v="0"/>
    <m/>
    <m/>
    <m/>
    <m/>
    <n v="29"/>
    <x v="0"/>
    <m/>
    <m/>
  </r>
  <r>
    <x v="62"/>
    <x v="1631"/>
    <s v="Defects"/>
    <x v="1646"/>
    <x v="3304"/>
    <m/>
    <x v="0"/>
    <m/>
    <m/>
    <x v="0"/>
    <x v="0"/>
    <m/>
    <m/>
    <m/>
    <m/>
    <n v="18"/>
    <x v="0"/>
    <m/>
    <m/>
  </r>
  <r>
    <x v="62"/>
    <x v="1631"/>
    <s v="Defects"/>
    <x v="1646"/>
    <x v="1273"/>
    <m/>
    <x v="0"/>
    <m/>
    <m/>
    <x v="0"/>
    <x v="0"/>
    <m/>
    <m/>
    <m/>
    <m/>
    <n v="98"/>
    <x v="0"/>
    <m/>
    <m/>
  </r>
  <r>
    <x v="62"/>
    <x v="1632"/>
    <s v="Defects"/>
    <x v="1647"/>
    <x v="3293"/>
    <m/>
    <x v="0"/>
    <m/>
    <m/>
    <x v="0"/>
    <x v="0"/>
    <m/>
    <m/>
    <m/>
    <m/>
    <n v="30"/>
    <x v="0"/>
    <m/>
    <m/>
  </r>
  <r>
    <x v="62"/>
    <x v="1632"/>
    <s v="Defects"/>
    <x v="1647"/>
    <x v="3294"/>
    <m/>
    <x v="0"/>
    <m/>
    <m/>
    <x v="0"/>
    <x v="0"/>
    <m/>
    <m/>
    <m/>
    <m/>
    <n v="26"/>
    <x v="0"/>
    <m/>
    <m/>
  </r>
  <r>
    <x v="62"/>
    <x v="1632"/>
    <s v="Defects"/>
    <x v="1647"/>
    <x v="3296"/>
    <m/>
    <x v="0"/>
    <m/>
    <m/>
    <x v="0"/>
    <x v="0"/>
    <m/>
    <m/>
    <m/>
    <m/>
    <n v="30"/>
    <x v="0"/>
    <m/>
    <m/>
  </r>
  <r>
    <x v="62"/>
    <x v="1632"/>
    <s v="Defects"/>
    <x v="1647"/>
    <x v="3302"/>
    <m/>
    <x v="0"/>
    <m/>
    <m/>
    <x v="0"/>
    <x v="0"/>
    <m/>
    <m/>
    <m/>
    <m/>
    <n v="17"/>
    <x v="0"/>
    <m/>
    <m/>
  </r>
  <r>
    <x v="62"/>
    <x v="1632"/>
    <s v="Defects"/>
    <x v="1647"/>
    <x v="3298"/>
    <m/>
    <x v="0"/>
    <m/>
    <m/>
    <x v="0"/>
    <x v="0"/>
    <m/>
    <m/>
    <m/>
    <m/>
    <n v="26"/>
    <x v="0"/>
    <m/>
    <m/>
  </r>
  <r>
    <x v="62"/>
    <x v="1632"/>
    <s v="Defects"/>
    <x v="1647"/>
    <x v="3303"/>
    <m/>
    <x v="0"/>
    <m/>
    <m/>
    <x v="0"/>
    <x v="0"/>
    <m/>
    <m/>
    <m/>
    <m/>
    <n v="17"/>
    <x v="0"/>
    <m/>
    <m/>
  </r>
  <r>
    <x v="62"/>
    <x v="1632"/>
    <s v="Defects"/>
    <x v="1647"/>
    <x v="3300"/>
    <m/>
    <x v="0"/>
    <m/>
    <m/>
    <x v="0"/>
    <x v="0"/>
    <m/>
    <m/>
    <m/>
    <m/>
    <n v="30"/>
    <x v="0"/>
    <m/>
    <m/>
  </r>
  <r>
    <x v="62"/>
    <x v="1632"/>
    <s v="Defects"/>
    <x v="1647"/>
    <x v="3301"/>
    <m/>
    <x v="0"/>
    <m/>
    <m/>
    <x v="0"/>
    <x v="0"/>
    <m/>
    <m/>
    <m/>
    <m/>
    <n v="30"/>
    <x v="0"/>
    <m/>
    <m/>
  </r>
  <r>
    <x v="62"/>
    <x v="1632"/>
    <s v="Defects"/>
    <x v="1647"/>
    <x v="3304"/>
    <m/>
    <x v="0"/>
    <m/>
    <m/>
    <x v="0"/>
    <x v="0"/>
    <m/>
    <m/>
    <m/>
    <m/>
    <n v="19"/>
    <x v="0"/>
    <m/>
    <m/>
  </r>
  <r>
    <x v="62"/>
    <x v="1632"/>
    <s v="Defects"/>
    <x v="1647"/>
    <x v="1273"/>
    <m/>
    <x v="0"/>
    <m/>
    <m/>
    <x v="0"/>
    <x v="0"/>
    <m/>
    <m/>
    <m/>
    <m/>
    <n v="99"/>
    <x v="0"/>
    <m/>
    <m/>
  </r>
  <r>
    <x v="62"/>
    <x v="1633"/>
    <s v="Defects"/>
    <x v="1648"/>
    <x v="3293"/>
    <m/>
    <x v="0"/>
    <m/>
    <m/>
    <x v="0"/>
    <x v="0"/>
    <m/>
    <m/>
    <m/>
    <m/>
    <n v="31"/>
    <x v="0"/>
    <m/>
    <m/>
  </r>
  <r>
    <x v="62"/>
    <x v="1633"/>
    <s v="Defects"/>
    <x v="1648"/>
    <x v="3294"/>
    <m/>
    <x v="0"/>
    <m/>
    <m/>
    <x v="0"/>
    <x v="0"/>
    <m/>
    <m/>
    <m/>
    <m/>
    <n v="27"/>
    <x v="0"/>
    <m/>
    <m/>
  </r>
  <r>
    <x v="62"/>
    <x v="1633"/>
    <s v="Defects"/>
    <x v="1648"/>
    <x v="3296"/>
    <m/>
    <x v="0"/>
    <m/>
    <m/>
    <x v="0"/>
    <x v="0"/>
    <m/>
    <m/>
    <m/>
    <m/>
    <n v="31"/>
    <x v="0"/>
    <m/>
    <m/>
  </r>
  <r>
    <x v="62"/>
    <x v="1633"/>
    <s v="Defects"/>
    <x v="1648"/>
    <x v="3302"/>
    <m/>
    <x v="0"/>
    <m/>
    <m/>
    <x v="0"/>
    <x v="0"/>
    <m/>
    <m/>
    <m/>
    <m/>
    <n v="18"/>
    <x v="0"/>
    <m/>
    <m/>
  </r>
  <r>
    <x v="62"/>
    <x v="1633"/>
    <s v="Defects"/>
    <x v="1648"/>
    <x v="3298"/>
    <m/>
    <x v="0"/>
    <m/>
    <m/>
    <x v="0"/>
    <x v="0"/>
    <m/>
    <m/>
    <m/>
    <m/>
    <n v="27"/>
    <x v="0"/>
    <m/>
    <m/>
  </r>
  <r>
    <x v="62"/>
    <x v="1633"/>
    <s v="Defects"/>
    <x v="1648"/>
    <x v="3303"/>
    <m/>
    <x v="0"/>
    <m/>
    <m/>
    <x v="0"/>
    <x v="0"/>
    <m/>
    <m/>
    <m/>
    <m/>
    <n v="18"/>
    <x v="0"/>
    <m/>
    <m/>
  </r>
  <r>
    <x v="62"/>
    <x v="1633"/>
    <s v="Defects"/>
    <x v="1648"/>
    <x v="3300"/>
    <m/>
    <x v="0"/>
    <m/>
    <m/>
    <x v="0"/>
    <x v="0"/>
    <m/>
    <m/>
    <m/>
    <m/>
    <n v="31"/>
    <x v="0"/>
    <m/>
    <m/>
  </r>
  <r>
    <x v="62"/>
    <x v="1633"/>
    <s v="Defects"/>
    <x v="1648"/>
    <x v="3301"/>
    <m/>
    <x v="0"/>
    <m/>
    <m/>
    <x v="0"/>
    <x v="0"/>
    <m/>
    <m/>
    <m/>
    <m/>
    <n v="31"/>
    <x v="0"/>
    <m/>
    <m/>
  </r>
  <r>
    <x v="62"/>
    <x v="1633"/>
    <s v="Defects"/>
    <x v="1648"/>
    <x v="3304"/>
    <m/>
    <x v="0"/>
    <m/>
    <m/>
    <x v="0"/>
    <x v="0"/>
    <m/>
    <m/>
    <m/>
    <m/>
    <n v="20"/>
    <x v="0"/>
    <m/>
    <m/>
  </r>
  <r>
    <x v="62"/>
    <x v="1633"/>
    <s v="Defects"/>
    <x v="1648"/>
    <x v="1273"/>
    <m/>
    <x v="0"/>
    <m/>
    <m/>
    <x v="0"/>
    <x v="0"/>
    <m/>
    <m/>
    <m/>
    <m/>
    <n v="100"/>
    <x v="0"/>
    <m/>
    <m/>
  </r>
  <r>
    <x v="62"/>
    <x v="1634"/>
    <s v="Defects"/>
    <x v="1649"/>
    <x v="3293"/>
    <m/>
    <x v="0"/>
    <m/>
    <m/>
    <x v="0"/>
    <x v="0"/>
    <m/>
    <m/>
    <m/>
    <m/>
    <n v="32"/>
    <x v="0"/>
    <m/>
    <m/>
  </r>
  <r>
    <x v="62"/>
    <x v="1634"/>
    <s v="Defects"/>
    <x v="1649"/>
    <x v="3294"/>
    <m/>
    <x v="0"/>
    <m/>
    <m/>
    <x v="0"/>
    <x v="0"/>
    <m/>
    <m/>
    <m/>
    <m/>
    <n v="28"/>
    <x v="0"/>
    <m/>
    <m/>
  </r>
  <r>
    <x v="62"/>
    <x v="1634"/>
    <s v="Defects"/>
    <x v="1649"/>
    <x v="3296"/>
    <m/>
    <x v="0"/>
    <m/>
    <m/>
    <x v="0"/>
    <x v="0"/>
    <m/>
    <m/>
    <m/>
    <m/>
    <n v="32"/>
    <x v="0"/>
    <m/>
    <m/>
  </r>
  <r>
    <x v="62"/>
    <x v="1634"/>
    <s v="Defects"/>
    <x v="1649"/>
    <x v="3302"/>
    <m/>
    <x v="0"/>
    <m/>
    <m/>
    <x v="0"/>
    <x v="0"/>
    <m/>
    <m/>
    <m/>
    <m/>
    <n v="19"/>
    <x v="0"/>
    <m/>
    <m/>
  </r>
  <r>
    <x v="62"/>
    <x v="1634"/>
    <s v="Defects"/>
    <x v="1649"/>
    <x v="3298"/>
    <m/>
    <x v="0"/>
    <m/>
    <m/>
    <x v="0"/>
    <x v="0"/>
    <m/>
    <m/>
    <m/>
    <m/>
    <n v="28"/>
    <x v="0"/>
    <m/>
    <m/>
  </r>
  <r>
    <x v="62"/>
    <x v="1634"/>
    <s v="Defects"/>
    <x v="1649"/>
    <x v="3303"/>
    <m/>
    <x v="0"/>
    <m/>
    <m/>
    <x v="0"/>
    <x v="0"/>
    <m/>
    <m/>
    <m/>
    <m/>
    <n v="19"/>
    <x v="0"/>
    <m/>
    <m/>
  </r>
  <r>
    <x v="62"/>
    <x v="1634"/>
    <s v="Defects"/>
    <x v="1649"/>
    <x v="3300"/>
    <m/>
    <x v="0"/>
    <m/>
    <m/>
    <x v="0"/>
    <x v="0"/>
    <m/>
    <m/>
    <m/>
    <m/>
    <n v="32"/>
    <x v="0"/>
    <m/>
    <m/>
  </r>
  <r>
    <x v="62"/>
    <x v="1634"/>
    <s v="Defects"/>
    <x v="1649"/>
    <x v="3301"/>
    <m/>
    <x v="0"/>
    <m/>
    <m/>
    <x v="0"/>
    <x v="0"/>
    <m/>
    <m/>
    <m/>
    <m/>
    <n v="32"/>
    <x v="0"/>
    <m/>
    <m/>
  </r>
  <r>
    <x v="62"/>
    <x v="1634"/>
    <s v="Defects"/>
    <x v="1649"/>
    <x v="3304"/>
    <m/>
    <x v="0"/>
    <m/>
    <m/>
    <x v="0"/>
    <x v="0"/>
    <m/>
    <m/>
    <m/>
    <m/>
    <n v="21"/>
    <x v="0"/>
    <m/>
    <m/>
  </r>
  <r>
    <x v="62"/>
    <x v="1634"/>
    <s v="Defects"/>
    <x v="1649"/>
    <x v="1273"/>
    <m/>
    <x v="0"/>
    <m/>
    <m/>
    <x v="0"/>
    <x v="0"/>
    <m/>
    <m/>
    <m/>
    <m/>
    <n v="101"/>
    <x v="0"/>
    <m/>
    <m/>
  </r>
  <r>
    <x v="62"/>
    <x v="1635"/>
    <s v="Defects"/>
    <x v="1650"/>
    <x v="3293"/>
    <m/>
    <x v="0"/>
    <m/>
    <m/>
    <x v="0"/>
    <x v="0"/>
    <m/>
    <m/>
    <m/>
    <m/>
    <n v="33"/>
    <x v="0"/>
    <m/>
    <m/>
  </r>
  <r>
    <x v="62"/>
    <x v="1635"/>
    <s v="Defects"/>
    <x v="1650"/>
    <x v="3294"/>
    <m/>
    <x v="0"/>
    <m/>
    <m/>
    <x v="0"/>
    <x v="0"/>
    <m/>
    <m/>
    <m/>
    <m/>
    <n v="29"/>
    <x v="0"/>
    <m/>
    <m/>
  </r>
  <r>
    <x v="62"/>
    <x v="1635"/>
    <s v="Defects"/>
    <x v="1650"/>
    <x v="3296"/>
    <m/>
    <x v="0"/>
    <m/>
    <m/>
    <x v="0"/>
    <x v="0"/>
    <m/>
    <m/>
    <m/>
    <m/>
    <n v="33"/>
    <x v="0"/>
    <m/>
    <m/>
  </r>
  <r>
    <x v="62"/>
    <x v="1635"/>
    <s v="Defects"/>
    <x v="1650"/>
    <x v="3302"/>
    <m/>
    <x v="0"/>
    <m/>
    <m/>
    <x v="0"/>
    <x v="0"/>
    <m/>
    <m/>
    <m/>
    <m/>
    <n v="20"/>
    <x v="0"/>
    <m/>
    <m/>
  </r>
  <r>
    <x v="62"/>
    <x v="1635"/>
    <s v="Defects"/>
    <x v="1650"/>
    <x v="3298"/>
    <m/>
    <x v="0"/>
    <m/>
    <m/>
    <x v="0"/>
    <x v="0"/>
    <m/>
    <m/>
    <m/>
    <m/>
    <n v="29"/>
    <x v="0"/>
    <m/>
    <m/>
  </r>
  <r>
    <x v="62"/>
    <x v="1635"/>
    <s v="Defects"/>
    <x v="1650"/>
    <x v="3303"/>
    <m/>
    <x v="0"/>
    <m/>
    <m/>
    <x v="0"/>
    <x v="0"/>
    <m/>
    <m/>
    <m/>
    <m/>
    <n v="20"/>
    <x v="0"/>
    <m/>
    <m/>
  </r>
  <r>
    <x v="62"/>
    <x v="1635"/>
    <s v="Defects"/>
    <x v="1650"/>
    <x v="3300"/>
    <m/>
    <x v="0"/>
    <m/>
    <m/>
    <x v="0"/>
    <x v="0"/>
    <m/>
    <m/>
    <m/>
    <m/>
    <n v="33"/>
    <x v="0"/>
    <m/>
    <m/>
  </r>
  <r>
    <x v="62"/>
    <x v="1635"/>
    <s v="Defects"/>
    <x v="1650"/>
    <x v="3301"/>
    <m/>
    <x v="0"/>
    <m/>
    <m/>
    <x v="0"/>
    <x v="0"/>
    <m/>
    <m/>
    <m/>
    <m/>
    <n v="33"/>
    <x v="0"/>
    <m/>
    <m/>
  </r>
  <r>
    <x v="62"/>
    <x v="1635"/>
    <s v="Defects"/>
    <x v="1650"/>
    <x v="3304"/>
    <m/>
    <x v="0"/>
    <m/>
    <m/>
    <x v="0"/>
    <x v="0"/>
    <m/>
    <m/>
    <m/>
    <m/>
    <n v="22"/>
    <x v="0"/>
    <m/>
    <m/>
  </r>
  <r>
    <x v="62"/>
    <x v="1635"/>
    <s v="Defects"/>
    <x v="1650"/>
    <x v="1273"/>
    <m/>
    <x v="0"/>
    <m/>
    <m/>
    <x v="0"/>
    <x v="0"/>
    <m/>
    <m/>
    <m/>
    <m/>
    <n v="102"/>
    <x v="0"/>
    <m/>
    <m/>
  </r>
  <r>
    <x v="62"/>
    <x v="1636"/>
    <s v="Defects"/>
    <x v="1651"/>
    <x v="3293"/>
    <m/>
    <x v="0"/>
    <m/>
    <m/>
    <x v="0"/>
    <x v="0"/>
    <m/>
    <m/>
    <m/>
    <m/>
    <n v="34"/>
    <x v="0"/>
    <m/>
    <m/>
  </r>
  <r>
    <x v="62"/>
    <x v="1636"/>
    <s v="Defects"/>
    <x v="1651"/>
    <x v="3294"/>
    <m/>
    <x v="0"/>
    <m/>
    <m/>
    <x v="0"/>
    <x v="0"/>
    <m/>
    <m/>
    <m/>
    <m/>
    <n v="30"/>
    <x v="0"/>
    <m/>
    <m/>
  </r>
  <r>
    <x v="62"/>
    <x v="1636"/>
    <s v="Defects"/>
    <x v="1651"/>
    <x v="3296"/>
    <m/>
    <x v="0"/>
    <m/>
    <m/>
    <x v="0"/>
    <x v="0"/>
    <m/>
    <m/>
    <m/>
    <m/>
    <n v="34"/>
    <x v="0"/>
    <m/>
    <m/>
  </r>
  <r>
    <x v="62"/>
    <x v="1636"/>
    <s v="Defects"/>
    <x v="1651"/>
    <x v="3302"/>
    <m/>
    <x v="0"/>
    <m/>
    <m/>
    <x v="0"/>
    <x v="0"/>
    <m/>
    <m/>
    <m/>
    <m/>
    <n v="21"/>
    <x v="0"/>
    <m/>
    <m/>
  </r>
  <r>
    <x v="62"/>
    <x v="1636"/>
    <s v="Defects"/>
    <x v="1651"/>
    <x v="3298"/>
    <m/>
    <x v="0"/>
    <m/>
    <m/>
    <x v="0"/>
    <x v="0"/>
    <m/>
    <m/>
    <m/>
    <m/>
    <n v="30"/>
    <x v="0"/>
    <m/>
    <m/>
  </r>
  <r>
    <x v="62"/>
    <x v="1636"/>
    <s v="Defects"/>
    <x v="1651"/>
    <x v="3303"/>
    <m/>
    <x v="0"/>
    <m/>
    <m/>
    <x v="0"/>
    <x v="0"/>
    <m/>
    <m/>
    <m/>
    <m/>
    <n v="21"/>
    <x v="0"/>
    <m/>
    <m/>
  </r>
  <r>
    <x v="62"/>
    <x v="1636"/>
    <s v="Defects"/>
    <x v="1651"/>
    <x v="3300"/>
    <m/>
    <x v="0"/>
    <m/>
    <m/>
    <x v="0"/>
    <x v="0"/>
    <m/>
    <m/>
    <m/>
    <m/>
    <n v="34"/>
    <x v="0"/>
    <m/>
    <m/>
  </r>
  <r>
    <x v="62"/>
    <x v="1636"/>
    <s v="Defects"/>
    <x v="1651"/>
    <x v="3301"/>
    <m/>
    <x v="0"/>
    <m/>
    <m/>
    <x v="0"/>
    <x v="0"/>
    <m/>
    <m/>
    <m/>
    <m/>
    <n v="34"/>
    <x v="0"/>
    <m/>
    <m/>
  </r>
  <r>
    <x v="62"/>
    <x v="1636"/>
    <s v="Defects"/>
    <x v="1651"/>
    <x v="3304"/>
    <m/>
    <x v="0"/>
    <m/>
    <m/>
    <x v="0"/>
    <x v="0"/>
    <m/>
    <m/>
    <m/>
    <m/>
    <n v="23"/>
    <x v="0"/>
    <m/>
    <m/>
  </r>
  <r>
    <x v="62"/>
    <x v="1636"/>
    <s v="Defects"/>
    <x v="1651"/>
    <x v="1273"/>
    <m/>
    <x v="0"/>
    <m/>
    <m/>
    <x v="0"/>
    <x v="0"/>
    <m/>
    <m/>
    <m/>
    <m/>
    <n v="103"/>
    <x v="0"/>
    <m/>
    <m/>
  </r>
  <r>
    <x v="62"/>
    <x v="1637"/>
    <s v="Defects"/>
    <x v="1652"/>
    <x v="3293"/>
    <m/>
    <x v="0"/>
    <m/>
    <m/>
    <x v="0"/>
    <x v="0"/>
    <m/>
    <m/>
    <m/>
    <m/>
    <n v="35"/>
    <x v="0"/>
    <m/>
    <m/>
  </r>
  <r>
    <x v="62"/>
    <x v="1637"/>
    <s v="Defects"/>
    <x v="1652"/>
    <x v="3294"/>
    <m/>
    <x v="0"/>
    <m/>
    <m/>
    <x v="0"/>
    <x v="0"/>
    <m/>
    <m/>
    <m/>
    <m/>
    <n v="31"/>
    <x v="0"/>
    <m/>
    <m/>
  </r>
  <r>
    <x v="62"/>
    <x v="1637"/>
    <s v="Defects"/>
    <x v="1652"/>
    <x v="3296"/>
    <m/>
    <x v="0"/>
    <m/>
    <m/>
    <x v="0"/>
    <x v="0"/>
    <m/>
    <m/>
    <m/>
    <m/>
    <n v="35"/>
    <x v="0"/>
    <m/>
    <m/>
  </r>
  <r>
    <x v="62"/>
    <x v="1637"/>
    <s v="Defects"/>
    <x v="1652"/>
    <x v="3302"/>
    <m/>
    <x v="0"/>
    <m/>
    <m/>
    <x v="0"/>
    <x v="0"/>
    <m/>
    <m/>
    <m/>
    <m/>
    <n v="22"/>
    <x v="0"/>
    <m/>
    <m/>
  </r>
  <r>
    <x v="62"/>
    <x v="1637"/>
    <s v="Defects"/>
    <x v="1652"/>
    <x v="3298"/>
    <m/>
    <x v="0"/>
    <m/>
    <m/>
    <x v="0"/>
    <x v="0"/>
    <m/>
    <m/>
    <m/>
    <m/>
    <n v="31"/>
    <x v="0"/>
    <m/>
    <m/>
  </r>
  <r>
    <x v="62"/>
    <x v="1637"/>
    <s v="Defects"/>
    <x v="1652"/>
    <x v="3303"/>
    <m/>
    <x v="0"/>
    <m/>
    <m/>
    <x v="0"/>
    <x v="0"/>
    <m/>
    <m/>
    <m/>
    <m/>
    <n v="22"/>
    <x v="0"/>
    <m/>
    <m/>
  </r>
  <r>
    <x v="62"/>
    <x v="1637"/>
    <s v="Defects"/>
    <x v="1652"/>
    <x v="3300"/>
    <m/>
    <x v="0"/>
    <m/>
    <m/>
    <x v="0"/>
    <x v="0"/>
    <m/>
    <m/>
    <m/>
    <m/>
    <n v="35"/>
    <x v="0"/>
    <m/>
    <m/>
  </r>
  <r>
    <x v="62"/>
    <x v="1637"/>
    <s v="Defects"/>
    <x v="1652"/>
    <x v="3301"/>
    <m/>
    <x v="0"/>
    <m/>
    <m/>
    <x v="0"/>
    <x v="0"/>
    <m/>
    <m/>
    <m/>
    <m/>
    <n v="35"/>
    <x v="0"/>
    <m/>
    <m/>
  </r>
  <r>
    <x v="62"/>
    <x v="1637"/>
    <s v="Defects"/>
    <x v="1652"/>
    <x v="3304"/>
    <m/>
    <x v="0"/>
    <m/>
    <m/>
    <x v="0"/>
    <x v="0"/>
    <m/>
    <m/>
    <m/>
    <m/>
    <n v="24"/>
    <x v="0"/>
    <m/>
    <m/>
  </r>
  <r>
    <x v="62"/>
    <x v="1637"/>
    <s v="Defects"/>
    <x v="1652"/>
    <x v="1273"/>
    <m/>
    <x v="0"/>
    <m/>
    <m/>
    <x v="0"/>
    <x v="0"/>
    <m/>
    <m/>
    <m/>
    <m/>
    <n v="104"/>
    <x v="0"/>
    <m/>
    <m/>
  </r>
  <r>
    <x v="62"/>
    <x v="1638"/>
    <s v="Defects"/>
    <x v="1653"/>
    <x v="3293"/>
    <m/>
    <x v="0"/>
    <m/>
    <m/>
    <x v="0"/>
    <x v="0"/>
    <m/>
    <m/>
    <m/>
    <m/>
    <n v="36"/>
    <x v="0"/>
    <m/>
    <m/>
  </r>
  <r>
    <x v="62"/>
    <x v="1638"/>
    <s v="Defects"/>
    <x v="1653"/>
    <x v="3294"/>
    <m/>
    <x v="0"/>
    <m/>
    <m/>
    <x v="0"/>
    <x v="0"/>
    <m/>
    <m/>
    <m/>
    <m/>
    <n v="32"/>
    <x v="0"/>
    <m/>
    <m/>
  </r>
  <r>
    <x v="62"/>
    <x v="1638"/>
    <s v="Defects"/>
    <x v="1653"/>
    <x v="3296"/>
    <m/>
    <x v="0"/>
    <m/>
    <m/>
    <x v="0"/>
    <x v="0"/>
    <m/>
    <m/>
    <m/>
    <m/>
    <n v="36"/>
    <x v="0"/>
    <m/>
    <m/>
  </r>
  <r>
    <x v="62"/>
    <x v="1638"/>
    <s v="Defects"/>
    <x v="1653"/>
    <x v="3302"/>
    <m/>
    <x v="0"/>
    <m/>
    <m/>
    <x v="0"/>
    <x v="0"/>
    <m/>
    <m/>
    <m/>
    <m/>
    <n v="23"/>
    <x v="0"/>
    <m/>
    <m/>
  </r>
  <r>
    <x v="62"/>
    <x v="1638"/>
    <s v="Defects"/>
    <x v="1653"/>
    <x v="3298"/>
    <m/>
    <x v="0"/>
    <m/>
    <m/>
    <x v="0"/>
    <x v="0"/>
    <m/>
    <m/>
    <m/>
    <m/>
    <n v="32"/>
    <x v="0"/>
    <m/>
    <m/>
  </r>
  <r>
    <x v="62"/>
    <x v="1638"/>
    <s v="Defects"/>
    <x v="1653"/>
    <x v="3303"/>
    <m/>
    <x v="0"/>
    <m/>
    <m/>
    <x v="0"/>
    <x v="0"/>
    <m/>
    <m/>
    <m/>
    <m/>
    <n v="23"/>
    <x v="0"/>
    <m/>
    <m/>
  </r>
  <r>
    <x v="62"/>
    <x v="1638"/>
    <s v="Defects"/>
    <x v="1653"/>
    <x v="3300"/>
    <m/>
    <x v="0"/>
    <m/>
    <m/>
    <x v="0"/>
    <x v="0"/>
    <m/>
    <m/>
    <m/>
    <m/>
    <n v="36"/>
    <x v="0"/>
    <m/>
    <m/>
  </r>
  <r>
    <x v="62"/>
    <x v="1638"/>
    <s v="Defects"/>
    <x v="1653"/>
    <x v="3301"/>
    <m/>
    <x v="0"/>
    <m/>
    <m/>
    <x v="0"/>
    <x v="0"/>
    <m/>
    <m/>
    <m/>
    <m/>
    <n v="36"/>
    <x v="0"/>
    <m/>
    <m/>
  </r>
  <r>
    <x v="62"/>
    <x v="1638"/>
    <s v="Defects"/>
    <x v="1653"/>
    <x v="3304"/>
    <m/>
    <x v="0"/>
    <m/>
    <m/>
    <x v="0"/>
    <x v="0"/>
    <m/>
    <m/>
    <m/>
    <m/>
    <n v="25"/>
    <x v="0"/>
    <m/>
    <m/>
  </r>
  <r>
    <x v="62"/>
    <x v="1638"/>
    <s v="Defects"/>
    <x v="1653"/>
    <x v="1273"/>
    <m/>
    <x v="0"/>
    <m/>
    <m/>
    <x v="0"/>
    <x v="0"/>
    <m/>
    <m/>
    <m/>
    <m/>
    <n v="105"/>
    <x v="0"/>
    <m/>
    <m/>
  </r>
  <r>
    <x v="62"/>
    <x v="1639"/>
    <s v="Defects"/>
    <x v="1654"/>
    <x v="3293"/>
    <m/>
    <x v="0"/>
    <m/>
    <m/>
    <x v="0"/>
    <x v="0"/>
    <m/>
    <m/>
    <m/>
    <m/>
    <n v="37"/>
    <x v="0"/>
    <m/>
    <m/>
  </r>
  <r>
    <x v="62"/>
    <x v="1639"/>
    <s v="Defects"/>
    <x v="1654"/>
    <x v="3294"/>
    <m/>
    <x v="0"/>
    <m/>
    <m/>
    <x v="0"/>
    <x v="0"/>
    <m/>
    <m/>
    <m/>
    <m/>
    <n v="33"/>
    <x v="0"/>
    <m/>
    <m/>
  </r>
  <r>
    <x v="62"/>
    <x v="1639"/>
    <s v="Defects"/>
    <x v="1654"/>
    <x v="3296"/>
    <m/>
    <x v="0"/>
    <m/>
    <m/>
    <x v="0"/>
    <x v="0"/>
    <m/>
    <m/>
    <m/>
    <m/>
    <n v="37"/>
    <x v="0"/>
    <m/>
    <m/>
  </r>
  <r>
    <x v="62"/>
    <x v="1639"/>
    <s v="Defects"/>
    <x v="1654"/>
    <x v="3302"/>
    <m/>
    <x v="0"/>
    <m/>
    <m/>
    <x v="0"/>
    <x v="0"/>
    <m/>
    <m/>
    <m/>
    <m/>
    <n v="24"/>
    <x v="0"/>
    <m/>
    <m/>
  </r>
  <r>
    <x v="62"/>
    <x v="1639"/>
    <s v="Defects"/>
    <x v="1654"/>
    <x v="3298"/>
    <m/>
    <x v="0"/>
    <m/>
    <m/>
    <x v="0"/>
    <x v="0"/>
    <m/>
    <m/>
    <m/>
    <m/>
    <n v="33"/>
    <x v="0"/>
    <m/>
    <m/>
  </r>
  <r>
    <x v="62"/>
    <x v="1639"/>
    <s v="Defects"/>
    <x v="1654"/>
    <x v="3303"/>
    <m/>
    <x v="0"/>
    <m/>
    <m/>
    <x v="0"/>
    <x v="0"/>
    <m/>
    <m/>
    <m/>
    <m/>
    <n v="24"/>
    <x v="0"/>
    <m/>
    <m/>
  </r>
  <r>
    <x v="62"/>
    <x v="1639"/>
    <s v="Defects"/>
    <x v="1654"/>
    <x v="3300"/>
    <m/>
    <x v="0"/>
    <m/>
    <m/>
    <x v="0"/>
    <x v="0"/>
    <m/>
    <m/>
    <m/>
    <m/>
    <n v="37"/>
    <x v="0"/>
    <m/>
    <m/>
  </r>
  <r>
    <x v="62"/>
    <x v="1639"/>
    <s v="Defects"/>
    <x v="1654"/>
    <x v="3301"/>
    <m/>
    <x v="0"/>
    <m/>
    <m/>
    <x v="0"/>
    <x v="0"/>
    <m/>
    <m/>
    <m/>
    <m/>
    <n v="37"/>
    <x v="0"/>
    <m/>
    <m/>
  </r>
  <r>
    <x v="62"/>
    <x v="1639"/>
    <s v="Defects"/>
    <x v="1654"/>
    <x v="3304"/>
    <m/>
    <x v="0"/>
    <m/>
    <m/>
    <x v="0"/>
    <x v="0"/>
    <m/>
    <m/>
    <m/>
    <m/>
    <n v="26"/>
    <x v="0"/>
    <m/>
    <m/>
  </r>
  <r>
    <x v="62"/>
    <x v="1639"/>
    <s v="Defects"/>
    <x v="1654"/>
    <x v="1273"/>
    <m/>
    <x v="0"/>
    <m/>
    <m/>
    <x v="0"/>
    <x v="0"/>
    <m/>
    <m/>
    <m/>
    <m/>
    <n v="106"/>
    <x v="0"/>
    <m/>
    <m/>
  </r>
  <r>
    <x v="62"/>
    <x v="1640"/>
    <s v="Defects"/>
    <x v="1655"/>
    <x v="3293"/>
    <m/>
    <x v="0"/>
    <m/>
    <m/>
    <x v="0"/>
    <x v="0"/>
    <m/>
    <m/>
    <m/>
    <m/>
    <n v="38"/>
    <x v="0"/>
    <m/>
    <m/>
  </r>
  <r>
    <x v="62"/>
    <x v="1640"/>
    <s v="Defects"/>
    <x v="1655"/>
    <x v="3294"/>
    <m/>
    <x v="0"/>
    <m/>
    <m/>
    <x v="0"/>
    <x v="0"/>
    <m/>
    <m/>
    <m/>
    <m/>
    <n v="34"/>
    <x v="0"/>
    <m/>
    <m/>
  </r>
  <r>
    <x v="62"/>
    <x v="1640"/>
    <s v="Defects"/>
    <x v="1655"/>
    <x v="3296"/>
    <m/>
    <x v="0"/>
    <m/>
    <m/>
    <x v="0"/>
    <x v="0"/>
    <m/>
    <m/>
    <m/>
    <m/>
    <n v="38"/>
    <x v="0"/>
    <m/>
    <m/>
  </r>
  <r>
    <x v="62"/>
    <x v="1640"/>
    <s v="Defects"/>
    <x v="1655"/>
    <x v="3302"/>
    <m/>
    <x v="0"/>
    <m/>
    <m/>
    <x v="0"/>
    <x v="0"/>
    <m/>
    <m/>
    <m/>
    <m/>
    <n v="25"/>
    <x v="0"/>
    <m/>
    <m/>
  </r>
  <r>
    <x v="62"/>
    <x v="1640"/>
    <s v="Defects"/>
    <x v="1655"/>
    <x v="3298"/>
    <m/>
    <x v="0"/>
    <m/>
    <m/>
    <x v="0"/>
    <x v="0"/>
    <m/>
    <m/>
    <m/>
    <m/>
    <n v="34"/>
    <x v="0"/>
    <m/>
    <m/>
  </r>
  <r>
    <x v="62"/>
    <x v="1640"/>
    <s v="Defects"/>
    <x v="1655"/>
    <x v="3303"/>
    <m/>
    <x v="0"/>
    <m/>
    <m/>
    <x v="0"/>
    <x v="0"/>
    <m/>
    <m/>
    <m/>
    <m/>
    <n v="25"/>
    <x v="0"/>
    <m/>
    <m/>
  </r>
  <r>
    <x v="62"/>
    <x v="1640"/>
    <s v="Defects"/>
    <x v="1655"/>
    <x v="3300"/>
    <m/>
    <x v="0"/>
    <m/>
    <m/>
    <x v="0"/>
    <x v="0"/>
    <m/>
    <m/>
    <m/>
    <m/>
    <n v="38"/>
    <x v="0"/>
    <m/>
    <m/>
  </r>
  <r>
    <x v="62"/>
    <x v="1640"/>
    <s v="Defects"/>
    <x v="1655"/>
    <x v="3301"/>
    <m/>
    <x v="0"/>
    <m/>
    <m/>
    <x v="0"/>
    <x v="0"/>
    <m/>
    <m/>
    <m/>
    <m/>
    <n v="38"/>
    <x v="0"/>
    <m/>
    <m/>
  </r>
  <r>
    <x v="62"/>
    <x v="1640"/>
    <s v="Defects"/>
    <x v="1655"/>
    <x v="3304"/>
    <m/>
    <x v="0"/>
    <m/>
    <m/>
    <x v="0"/>
    <x v="0"/>
    <m/>
    <m/>
    <m/>
    <m/>
    <n v="27"/>
    <x v="0"/>
    <m/>
    <m/>
  </r>
  <r>
    <x v="62"/>
    <x v="1640"/>
    <s v="Defects"/>
    <x v="1655"/>
    <x v="1273"/>
    <m/>
    <x v="0"/>
    <m/>
    <m/>
    <x v="0"/>
    <x v="0"/>
    <m/>
    <m/>
    <m/>
    <m/>
    <n v="107"/>
    <x v="0"/>
    <m/>
    <m/>
  </r>
  <r>
    <x v="62"/>
    <x v="1641"/>
    <s v="Defects"/>
    <x v="1656"/>
    <x v="3293"/>
    <m/>
    <x v="0"/>
    <m/>
    <m/>
    <x v="0"/>
    <x v="0"/>
    <m/>
    <m/>
    <m/>
    <m/>
    <n v="39"/>
    <x v="0"/>
    <m/>
    <m/>
  </r>
  <r>
    <x v="62"/>
    <x v="1641"/>
    <s v="Defects"/>
    <x v="1656"/>
    <x v="3294"/>
    <m/>
    <x v="0"/>
    <m/>
    <m/>
    <x v="0"/>
    <x v="0"/>
    <m/>
    <m/>
    <m/>
    <m/>
    <n v="35"/>
    <x v="0"/>
    <m/>
    <m/>
  </r>
  <r>
    <x v="62"/>
    <x v="1641"/>
    <s v="Defects"/>
    <x v="1656"/>
    <x v="3296"/>
    <m/>
    <x v="0"/>
    <m/>
    <m/>
    <x v="0"/>
    <x v="0"/>
    <m/>
    <m/>
    <m/>
    <m/>
    <n v="39"/>
    <x v="0"/>
    <m/>
    <m/>
  </r>
  <r>
    <x v="62"/>
    <x v="1641"/>
    <s v="Defects"/>
    <x v="1656"/>
    <x v="3302"/>
    <m/>
    <x v="0"/>
    <m/>
    <m/>
    <x v="0"/>
    <x v="0"/>
    <m/>
    <m/>
    <m/>
    <m/>
    <n v="26"/>
    <x v="0"/>
    <m/>
    <m/>
  </r>
  <r>
    <x v="62"/>
    <x v="1641"/>
    <s v="Defects"/>
    <x v="1656"/>
    <x v="3298"/>
    <m/>
    <x v="0"/>
    <m/>
    <m/>
    <x v="0"/>
    <x v="0"/>
    <m/>
    <m/>
    <m/>
    <m/>
    <n v="35"/>
    <x v="0"/>
    <m/>
    <m/>
  </r>
  <r>
    <x v="62"/>
    <x v="1641"/>
    <s v="Defects"/>
    <x v="1656"/>
    <x v="3303"/>
    <m/>
    <x v="0"/>
    <m/>
    <m/>
    <x v="0"/>
    <x v="0"/>
    <m/>
    <m/>
    <m/>
    <m/>
    <n v="26"/>
    <x v="0"/>
    <m/>
    <m/>
  </r>
  <r>
    <x v="62"/>
    <x v="1641"/>
    <s v="Defects"/>
    <x v="1656"/>
    <x v="3300"/>
    <m/>
    <x v="0"/>
    <m/>
    <m/>
    <x v="0"/>
    <x v="0"/>
    <m/>
    <m/>
    <m/>
    <m/>
    <n v="39"/>
    <x v="0"/>
    <m/>
    <m/>
  </r>
  <r>
    <x v="62"/>
    <x v="1641"/>
    <s v="Defects"/>
    <x v="1656"/>
    <x v="3301"/>
    <m/>
    <x v="0"/>
    <m/>
    <m/>
    <x v="0"/>
    <x v="0"/>
    <m/>
    <m/>
    <m/>
    <m/>
    <n v="39"/>
    <x v="0"/>
    <m/>
    <m/>
  </r>
  <r>
    <x v="62"/>
    <x v="1641"/>
    <s v="Defects"/>
    <x v="1656"/>
    <x v="3304"/>
    <m/>
    <x v="0"/>
    <m/>
    <m/>
    <x v="0"/>
    <x v="0"/>
    <m/>
    <m/>
    <m/>
    <m/>
    <n v="28"/>
    <x v="0"/>
    <m/>
    <m/>
  </r>
  <r>
    <x v="62"/>
    <x v="1641"/>
    <s v="Defects"/>
    <x v="1656"/>
    <x v="1273"/>
    <m/>
    <x v="0"/>
    <m/>
    <m/>
    <x v="0"/>
    <x v="0"/>
    <m/>
    <m/>
    <m/>
    <m/>
    <n v="108"/>
    <x v="0"/>
    <m/>
    <m/>
  </r>
  <r>
    <x v="62"/>
    <x v="1641"/>
    <s v="Defects"/>
    <x v="1656"/>
    <x v="3320"/>
    <m/>
    <x v="0"/>
    <m/>
    <m/>
    <x v="0"/>
    <x v="0"/>
    <m/>
    <m/>
    <m/>
    <m/>
    <n v="1"/>
    <x v="0"/>
    <m/>
    <m/>
  </r>
  <r>
    <x v="62"/>
    <x v="1642"/>
    <s v="Defects"/>
    <x v="1657"/>
    <x v="3293"/>
    <m/>
    <x v="0"/>
    <m/>
    <m/>
    <x v="0"/>
    <x v="0"/>
    <m/>
    <m/>
    <m/>
    <m/>
    <n v="40"/>
    <x v="0"/>
    <m/>
    <m/>
  </r>
  <r>
    <x v="62"/>
    <x v="1642"/>
    <s v="Defects"/>
    <x v="1657"/>
    <x v="3294"/>
    <m/>
    <x v="0"/>
    <m/>
    <m/>
    <x v="0"/>
    <x v="0"/>
    <m/>
    <m/>
    <m/>
    <m/>
    <n v="36"/>
    <x v="0"/>
    <m/>
    <m/>
  </r>
  <r>
    <x v="62"/>
    <x v="1642"/>
    <s v="Defects"/>
    <x v="1657"/>
    <x v="3296"/>
    <m/>
    <x v="0"/>
    <m/>
    <m/>
    <x v="0"/>
    <x v="0"/>
    <m/>
    <m/>
    <m/>
    <m/>
    <n v="40"/>
    <x v="0"/>
    <m/>
    <m/>
  </r>
  <r>
    <x v="62"/>
    <x v="1642"/>
    <s v="Defects"/>
    <x v="1657"/>
    <x v="3302"/>
    <m/>
    <x v="0"/>
    <m/>
    <m/>
    <x v="0"/>
    <x v="0"/>
    <m/>
    <m/>
    <m/>
    <m/>
    <n v="27"/>
    <x v="0"/>
    <m/>
    <m/>
  </r>
  <r>
    <x v="62"/>
    <x v="1642"/>
    <s v="Defects"/>
    <x v="1657"/>
    <x v="3298"/>
    <m/>
    <x v="0"/>
    <m/>
    <m/>
    <x v="0"/>
    <x v="0"/>
    <m/>
    <m/>
    <m/>
    <m/>
    <n v="36"/>
    <x v="0"/>
    <m/>
    <m/>
  </r>
  <r>
    <x v="62"/>
    <x v="1642"/>
    <s v="Defects"/>
    <x v="1657"/>
    <x v="3303"/>
    <m/>
    <x v="0"/>
    <m/>
    <m/>
    <x v="0"/>
    <x v="0"/>
    <m/>
    <m/>
    <m/>
    <m/>
    <n v="27"/>
    <x v="0"/>
    <m/>
    <m/>
  </r>
  <r>
    <x v="62"/>
    <x v="1642"/>
    <s v="Defects"/>
    <x v="1657"/>
    <x v="3300"/>
    <m/>
    <x v="0"/>
    <m/>
    <m/>
    <x v="0"/>
    <x v="0"/>
    <m/>
    <m/>
    <m/>
    <m/>
    <n v="40"/>
    <x v="0"/>
    <m/>
    <m/>
  </r>
  <r>
    <x v="62"/>
    <x v="1642"/>
    <s v="Defects"/>
    <x v="1657"/>
    <x v="3301"/>
    <m/>
    <x v="0"/>
    <m/>
    <m/>
    <x v="0"/>
    <x v="0"/>
    <m/>
    <m/>
    <m/>
    <m/>
    <n v="40"/>
    <x v="0"/>
    <m/>
    <m/>
  </r>
  <r>
    <x v="62"/>
    <x v="1642"/>
    <s v="Defects"/>
    <x v="1657"/>
    <x v="3304"/>
    <m/>
    <x v="0"/>
    <m/>
    <m/>
    <x v="0"/>
    <x v="0"/>
    <m/>
    <m/>
    <m/>
    <m/>
    <n v="29"/>
    <x v="0"/>
    <m/>
    <m/>
  </r>
  <r>
    <x v="62"/>
    <x v="1642"/>
    <s v="Defects"/>
    <x v="1657"/>
    <x v="1273"/>
    <m/>
    <x v="0"/>
    <m/>
    <m/>
    <x v="0"/>
    <x v="0"/>
    <m/>
    <m/>
    <m/>
    <m/>
    <n v="109"/>
    <x v="0"/>
    <m/>
    <m/>
  </r>
  <r>
    <x v="63"/>
    <x v="1643"/>
    <s v="Defects"/>
    <x v="1658"/>
    <x v="3321"/>
    <s v="C984"/>
    <x v="359"/>
    <s v="insufficient clearance"/>
    <s v="vegetation near HV."/>
    <x v="0"/>
    <x v="0"/>
    <m/>
    <m/>
    <m/>
    <m/>
    <n v="1"/>
    <x v="0"/>
    <m/>
    <m/>
  </r>
  <r>
    <x v="63"/>
    <x v="1643"/>
    <s v="Defects"/>
    <x v="1658"/>
    <x v="3322"/>
    <s v="C983"/>
    <x v="359"/>
    <s v="insufficient clearance"/>
    <s v="vegetation near bare LV."/>
    <x v="0"/>
    <x v="0"/>
    <m/>
    <m/>
    <m/>
    <m/>
    <n v="1"/>
    <x v="0"/>
    <m/>
    <m/>
  </r>
  <r>
    <x v="63"/>
    <x v="1643"/>
    <s v="Defects"/>
    <x v="1658"/>
    <x v="3323"/>
    <s v="C987"/>
    <x v="359"/>
    <s v="insufficient clearance"/>
    <s v="vegetation near covered LV."/>
    <x v="0"/>
    <x v="0"/>
    <m/>
    <m/>
    <m/>
    <m/>
    <n v="1"/>
    <x v="0"/>
    <m/>
    <m/>
  </r>
  <r>
    <x v="63"/>
    <x v="1643"/>
    <s v="Defects"/>
    <x v="1658"/>
    <x v="3324"/>
    <s v="C986"/>
    <x v="359"/>
    <s v="insufficient clearance"/>
    <s v="vegetation touching HV."/>
    <x v="0"/>
    <x v="0"/>
    <m/>
    <m/>
    <m/>
    <m/>
    <n v="1"/>
    <x v="0"/>
    <m/>
    <m/>
  </r>
  <r>
    <x v="63"/>
    <x v="1643"/>
    <s v="Defects"/>
    <x v="1658"/>
    <x v="3325"/>
    <s v="C985"/>
    <x v="359"/>
    <s v="insufficient clearance"/>
    <s v="vegetation touching bare LV."/>
    <x v="0"/>
    <x v="0"/>
    <m/>
    <m/>
    <m/>
    <m/>
    <n v="1"/>
    <x v="0"/>
    <m/>
    <m/>
  </r>
  <r>
    <x v="63"/>
    <x v="1643"/>
    <s v="Defects"/>
    <x v="1658"/>
    <x v="3326"/>
    <s v="C988"/>
    <x v="359"/>
    <s v="insufficient clearance"/>
    <s v="vegetation touching covered LV."/>
    <x v="0"/>
    <x v="0"/>
    <m/>
    <m/>
    <m/>
    <m/>
    <n v="1"/>
    <x v="0"/>
    <m/>
    <m/>
  </r>
  <r>
    <x v="63"/>
    <x v="1643"/>
    <s v="Defects"/>
    <x v="1658"/>
    <x v="3327"/>
    <s v="C982"/>
    <x v="359"/>
    <s v="obstructed"/>
    <s v="vegetation."/>
    <x v="0"/>
    <x v="0"/>
    <m/>
    <m/>
    <m/>
    <m/>
    <n v="1"/>
    <x v="0"/>
    <m/>
    <m/>
  </r>
  <r>
    <x v="63"/>
    <x v="1643"/>
    <s v="Defects"/>
    <x v="1658"/>
    <x v="3328"/>
    <s v="C981"/>
    <x v="32"/>
    <s v="obstructed"/>
    <s v="vegetation."/>
    <x v="0"/>
    <x v="0"/>
    <m/>
    <m/>
    <m/>
    <m/>
    <n v="1"/>
    <x v="0"/>
    <m/>
    <m/>
  </r>
  <r>
    <x v="63"/>
    <x v="1643"/>
    <s v="Defects"/>
    <x v="1658"/>
    <x v="466"/>
    <s v="C000"/>
    <x v="2"/>
    <s v="cause (unknown / unlisted)"/>
    <s v="add note."/>
    <x v="0"/>
    <x v="0"/>
    <m/>
    <m/>
    <m/>
    <m/>
    <n v="209"/>
    <x v="0"/>
    <m/>
    <m/>
  </r>
  <r>
    <x v="62"/>
    <x v="1644"/>
    <s v="Defects"/>
    <x v="1659"/>
    <x v="3293"/>
    <m/>
    <x v="0"/>
    <m/>
    <m/>
    <x v="0"/>
    <x v="0"/>
    <m/>
    <m/>
    <m/>
    <m/>
    <n v="41"/>
    <x v="0"/>
    <m/>
    <m/>
  </r>
  <r>
    <x v="62"/>
    <x v="1644"/>
    <s v="Defects"/>
    <x v="1659"/>
    <x v="3294"/>
    <m/>
    <x v="0"/>
    <m/>
    <m/>
    <x v="0"/>
    <x v="0"/>
    <m/>
    <m/>
    <m/>
    <m/>
    <n v="37"/>
    <x v="0"/>
    <m/>
    <m/>
  </r>
  <r>
    <x v="62"/>
    <x v="1644"/>
    <s v="Defects"/>
    <x v="1659"/>
    <x v="3296"/>
    <m/>
    <x v="0"/>
    <m/>
    <m/>
    <x v="0"/>
    <x v="0"/>
    <m/>
    <m/>
    <m/>
    <m/>
    <n v="41"/>
    <x v="0"/>
    <m/>
    <m/>
  </r>
  <r>
    <x v="62"/>
    <x v="1644"/>
    <s v="Defects"/>
    <x v="1659"/>
    <x v="3302"/>
    <m/>
    <x v="0"/>
    <m/>
    <m/>
    <x v="0"/>
    <x v="0"/>
    <m/>
    <m/>
    <m/>
    <m/>
    <n v="28"/>
    <x v="0"/>
    <m/>
    <m/>
  </r>
  <r>
    <x v="62"/>
    <x v="1644"/>
    <s v="Defects"/>
    <x v="1659"/>
    <x v="3298"/>
    <m/>
    <x v="0"/>
    <m/>
    <m/>
    <x v="0"/>
    <x v="0"/>
    <m/>
    <m/>
    <m/>
    <m/>
    <n v="37"/>
    <x v="0"/>
    <m/>
    <m/>
  </r>
  <r>
    <x v="62"/>
    <x v="1644"/>
    <s v="Defects"/>
    <x v="1659"/>
    <x v="3303"/>
    <m/>
    <x v="0"/>
    <m/>
    <m/>
    <x v="0"/>
    <x v="0"/>
    <m/>
    <m/>
    <m/>
    <m/>
    <n v="28"/>
    <x v="0"/>
    <m/>
    <m/>
  </r>
  <r>
    <x v="62"/>
    <x v="1644"/>
    <s v="Defects"/>
    <x v="1659"/>
    <x v="3300"/>
    <m/>
    <x v="0"/>
    <m/>
    <m/>
    <x v="0"/>
    <x v="0"/>
    <m/>
    <m/>
    <m/>
    <m/>
    <n v="41"/>
    <x v="0"/>
    <m/>
    <m/>
  </r>
  <r>
    <x v="62"/>
    <x v="1644"/>
    <s v="Defects"/>
    <x v="1659"/>
    <x v="3301"/>
    <m/>
    <x v="0"/>
    <m/>
    <m/>
    <x v="0"/>
    <x v="0"/>
    <m/>
    <m/>
    <m/>
    <m/>
    <n v="41"/>
    <x v="0"/>
    <m/>
    <m/>
  </r>
  <r>
    <x v="62"/>
    <x v="1644"/>
    <s v="Defects"/>
    <x v="1659"/>
    <x v="3304"/>
    <m/>
    <x v="0"/>
    <m/>
    <m/>
    <x v="0"/>
    <x v="0"/>
    <m/>
    <m/>
    <m/>
    <m/>
    <n v="30"/>
    <x v="0"/>
    <m/>
    <m/>
  </r>
  <r>
    <x v="62"/>
    <x v="1644"/>
    <s v="Defects"/>
    <x v="1659"/>
    <x v="1273"/>
    <m/>
    <x v="0"/>
    <m/>
    <m/>
    <x v="0"/>
    <x v="0"/>
    <m/>
    <m/>
    <m/>
    <m/>
    <n v="110"/>
    <x v="0"/>
    <m/>
    <m/>
  </r>
  <r>
    <x v="62"/>
    <x v="1645"/>
    <s v="Defects"/>
    <x v="1660"/>
    <x v="3293"/>
    <m/>
    <x v="0"/>
    <m/>
    <m/>
    <x v="0"/>
    <x v="0"/>
    <m/>
    <m/>
    <m/>
    <m/>
    <n v="42"/>
    <x v="0"/>
    <m/>
    <m/>
  </r>
  <r>
    <x v="62"/>
    <x v="1645"/>
    <s v="Defects"/>
    <x v="1660"/>
    <x v="3294"/>
    <m/>
    <x v="0"/>
    <m/>
    <m/>
    <x v="0"/>
    <x v="0"/>
    <m/>
    <m/>
    <m/>
    <m/>
    <n v="38"/>
    <x v="0"/>
    <m/>
    <m/>
  </r>
  <r>
    <x v="62"/>
    <x v="1645"/>
    <s v="Defects"/>
    <x v="1660"/>
    <x v="3296"/>
    <m/>
    <x v="0"/>
    <m/>
    <m/>
    <x v="0"/>
    <x v="0"/>
    <m/>
    <m/>
    <m/>
    <m/>
    <n v="42"/>
    <x v="0"/>
    <m/>
    <m/>
  </r>
  <r>
    <x v="62"/>
    <x v="1645"/>
    <s v="Defects"/>
    <x v="1660"/>
    <x v="3302"/>
    <m/>
    <x v="0"/>
    <m/>
    <m/>
    <x v="0"/>
    <x v="0"/>
    <m/>
    <m/>
    <m/>
    <m/>
    <n v="29"/>
    <x v="0"/>
    <m/>
    <m/>
  </r>
  <r>
    <x v="62"/>
    <x v="1645"/>
    <s v="Defects"/>
    <x v="1660"/>
    <x v="3298"/>
    <m/>
    <x v="0"/>
    <m/>
    <m/>
    <x v="0"/>
    <x v="0"/>
    <m/>
    <m/>
    <m/>
    <m/>
    <n v="38"/>
    <x v="0"/>
    <m/>
    <m/>
  </r>
  <r>
    <x v="62"/>
    <x v="1645"/>
    <s v="Defects"/>
    <x v="1660"/>
    <x v="3303"/>
    <m/>
    <x v="0"/>
    <m/>
    <m/>
    <x v="0"/>
    <x v="0"/>
    <m/>
    <m/>
    <m/>
    <m/>
    <n v="29"/>
    <x v="0"/>
    <m/>
    <m/>
  </r>
  <r>
    <x v="62"/>
    <x v="1645"/>
    <s v="Defects"/>
    <x v="1660"/>
    <x v="3300"/>
    <m/>
    <x v="0"/>
    <m/>
    <m/>
    <x v="0"/>
    <x v="0"/>
    <m/>
    <m/>
    <m/>
    <m/>
    <n v="42"/>
    <x v="0"/>
    <m/>
    <m/>
  </r>
  <r>
    <x v="62"/>
    <x v="1645"/>
    <s v="Defects"/>
    <x v="1660"/>
    <x v="3301"/>
    <m/>
    <x v="0"/>
    <m/>
    <m/>
    <x v="0"/>
    <x v="0"/>
    <m/>
    <m/>
    <m/>
    <m/>
    <n v="42"/>
    <x v="0"/>
    <m/>
    <m/>
  </r>
  <r>
    <x v="62"/>
    <x v="1645"/>
    <s v="Defects"/>
    <x v="1660"/>
    <x v="3304"/>
    <m/>
    <x v="0"/>
    <m/>
    <m/>
    <x v="0"/>
    <x v="0"/>
    <m/>
    <m/>
    <m/>
    <m/>
    <n v="31"/>
    <x v="0"/>
    <m/>
    <m/>
  </r>
  <r>
    <x v="62"/>
    <x v="1645"/>
    <s v="Defects"/>
    <x v="1660"/>
    <x v="1273"/>
    <m/>
    <x v="0"/>
    <m/>
    <m/>
    <x v="0"/>
    <x v="0"/>
    <m/>
    <m/>
    <m/>
    <m/>
    <n v="111"/>
    <x v="0"/>
    <m/>
    <m/>
  </r>
  <r>
    <x v="62"/>
    <x v="1646"/>
    <s v="Defects"/>
    <x v="1661"/>
    <x v="3293"/>
    <m/>
    <x v="0"/>
    <m/>
    <m/>
    <x v="0"/>
    <x v="0"/>
    <m/>
    <m/>
    <m/>
    <m/>
    <n v="43"/>
    <x v="0"/>
    <m/>
    <m/>
  </r>
  <r>
    <x v="62"/>
    <x v="1646"/>
    <s v="Defects"/>
    <x v="1661"/>
    <x v="3294"/>
    <m/>
    <x v="0"/>
    <m/>
    <m/>
    <x v="0"/>
    <x v="0"/>
    <m/>
    <m/>
    <m/>
    <m/>
    <n v="39"/>
    <x v="0"/>
    <m/>
    <m/>
  </r>
  <r>
    <x v="62"/>
    <x v="1646"/>
    <s v="Defects"/>
    <x v="1661"/>
    <x v="3296"/>
    <m/>
    <x v="0"/>
    <m/>
    <m/>
    <x v="0"/>
    <x v="0"/>
    <m/>
    <m/>
    <m/>
    <m/>
    <n v="43"/>
    <x v="0"/>
    <m/>
    <m/>
  </r>
  <r>
    <x v="62"/>
    <x v="1646"/>
    <s v="Defects"/>
    <x v="1661"/>
    <x v="3302"/>
    <m/>
    <x v="0"/>
    <m/>
    <m/>
    <x v="0"/>
    <x v="0"/>
    <m/>
    <m/>
    <m/>
    <m/>
    <n v="30"/>
    <x v="0"/>
    <m/>
    <m/>
  </r>
  <r>
    <x v="62"/>
    <x v="1646"/>
    <s v="Defects"/>
    <x v="1661"/>
    <x v="3298"/>
    <m/>
    <x v="0"/>
    <m/>
    <m/>
    <x v="0"/>
    <x v="0"/>
    <m/>
    <m/>
    <m/>
    <m/>
    <n v="39"/>
    <x v="0"/>
    <m/>
    <m/>
  </r>
  <r>
    <x v="62"/>
    <x v="1646"/>
    <s v="Defects"/>
    <x v="1661"/>
    <x v="3303"/>
    <m/>
    <x v="0"/>
    <m/>
    <m/>
    <x v="0"/>
    <x v="0"/>
    <m/>
    <m/>
    <m/>
    <m/>
    <n v="30"/>
    <x v="0"/>
    <m/>
    <m/>
  </r>
  <r>
    <x v="62"/>
    <x v="1646"/>
    <s v="Defects"/>
    <x v="1661"/>
    <x v="3300"/>
    <m/>
    <x v="0"/>
    <m/>
    <m/>
    <x v="0"/>
    <x v="0"/>
    <m/>
    <m/>
    <m/>
    <m/>
    <n v="43"/>
    <x v="0"/>
    <m/>
    <m/>
  </r>
  <r>
    <x v="62"/>
    <x v="1646"/>
    <s v="Defects"/>
    <x v="1661"/>
    <x v="3301"/>
    <m/>
    <x v="0"/>
    <m/>
    <m/>
    <x v="0"/>
    <x v="0"/>
    <m/>
    <m/>
    <m/>
    <m/>
    <n v="43"/>
    <x v="0"/>
    <m/>
    <m/>
  </r>
  <r>
    <x v="62"/>
    <x v="1646"/>
    <s v="Defects"/>
    <x v="1661"/>
    <x v="3304"/>
    <m/>
    <x v="0"/>
    <m/>
    <m/>
    <x v="0"/>
    <x v="0"/>
    <m/>
    <m/>
    <m/>
    <m/>
    <n v="32"/>
    <x v="0"/>
    <m/>
    <m/>
  </r>
  <r>
    <x v="62"/>
    <x v="1646"/>
    <s v="Defects"/>
    <x v="1661"/>
    <x v="1273"/>
    <m/>
    <x v="0"/>
    <m/>
    <m/>
    <x v="0"/>
    <x v="0"/>
    <m/>
    <m/>
    <m/>
    <m/>
    <n v="112"/>
    <x v="0"/>
    <m/>
    <m/>
  </r>
  <r>
    <x v="62"/>
    <x v="1647"/>
    <s v="Defects"/>
    <x v="1662"/>
    <x v="3293"/>
    <m/>
    <x v="0"/>
    <m/>
    <m/>
    <x v="0"/>
    <x v="0"/>
    <m/>
    <m/>
    <m/>
    <m/>
    <n v="44"/>
    <x v="0"/>
    <m/>
    <m/>
  </r>
  <r>
    <x v="62"/>
    <x v="1647"/>
    <s v="Defects"/>
    <x v="1662"/>
    <x v="3294"/>
    <m/>
    <x v="0"/>
    <m/>
    <m/>
    <x v="0"/>
    <x v="0"/>
    <m/>
    <m/>
    <m/>
    <m/>
    <n v="40"/>
    <x v="0"/>
    <m/>
    <m/>
  </r>
  <r>
    <x v="62"/>
    <x v="1647"/>
    <s v="Defects"/>
    <x v="1662"/>
    <x v="3296"/>
    <m/>
    <x v="0"/>
    <m/>
    <m/>
    <x v="0"/>
    <x v="0"/>
    <m/>
    <m/>
    <m/>
    <m/>
    <n v="44"/>
    <x v="0"/>
    <m/>
    <m/>
  </r>
  <r>
    <x v="62"/>
    <x v="1647"/>
    <s v="Defects"/>
    <x v="1662"/>
    <x v="3302"/>
    <m/>
    <x v="0"/>
    <m/>
    <m/>
    <x v="0"/>
    <x v="0"/>
    <m/>
    <m/>
    <m/>
    <m/>
    <n v="31"/>
    <x v="0"/>
    <m/>
    <m/>
  </r>
  <r>
    <x v="62"/>
    <x v="1647"/>
    <s v="Defects"/>
    <x v="1662"/>
    <x v="3298"/>
    <m/>
    <x v="0"/>
    <m/>
    <m/>
    <x v="0"/>
    <x v="0"/>
    <m/>
    <m/>
    <m/>
    <m/>
    <n v="40"/>
    <x v="0"/>
    <m/>
    <m/>
  </r>
  <r>
    <x v="62"/>
    <x v="1647"/>
    <s v="Defects"/>
    <x v="1662"/>
    <x v="3303"/>
    <m/>
    <x v="0"/>
    <m/>
    <m/>
    <x v="0"/>
    <x v="0"/>
    <m/>
    <m/>
    <m/>
    <m/>
    <n v="31"/>
    <x v="0"/>
    <m/>
    <m/>
  </r>
  <r>
    <x v="62"/>
    <x v="1647"/>
    <s v="Defects"/>
    <x v="1662"/>
    <x v="3300"/>
    <m/>
    <x v="0"/>
    <m/>
    <m/>
    <x v="0"/>
    <x v="0"/>
    <m/>
    <m/>
    <m/>
    <m/>
    <n v="44"/>
    <x v="0"/>
    <m/>
    <m/>
  </r>
  <r>
    <x v="62"/>
    <x v="1647"/>
    <s v="Defects"/>
    <x v="1662"/>
    <x v="3301"/>
    <m/>
    <x v="0"/>
    <m/>
    <m/>
    <x v="0"/>
    <x v="0"/>
    <m/>
    <m/>
    <m/>
    <m/>
    <n v="44"/>
    <x v="0"/>
    <m/>
    <m/>
  </r>
  <r>
    <x v="62"/>
    <x v="1647"/>
    <s v="Defects"/>
    <x v="1662"/>
    <x v="3304"/>
    <m/>
    <x v="0"/>
    <m/>
    <m/>
    <x v="0"/>
    <x v="0"/>
    <m/>
    <m/>
    <m/>
    <m/>
    <n v="33"/>
    <x v="0"/>
    <m/>
    <m/>
  </r>
  <r>
    <x v="62"/>
    <x v="1647"/>
    <s v="Defects"/>
    <x v="1662"/>
    <x v="1273"/>
    <m/>
    <x v="0"/>
    <m/>
    <m/>
    <x v="0"/>
    <x v="0"/>
    <m/>
    <m/>
    <m/>
    <m/>
    <n v="113"/>
    <x v="0"/>
    <m/>
    <m/>
  </r>
  <r>
    <x v="62"/>
    <x v="1648"/>
    <s v="Defects"/>
    <x v="1663"/>
    <x v="3293"/>
    <m/>
    <x v="0"/>
    <m/>
    <m/>
    <x v="0"/>
    <x v="0"/>
    <m/>
    <m/>
    <m/>
    <m/>
    <n v="45"/>
    <x v="0"/>
    <m/>
    <m/>
  </r>
  <r>
    <x v="62"/>
    <x v="1648"/>
    <s v="Defects"/>
    <x v="1663"/>
    <x v="3294"/>
    <m/>
    <x v="0"/>
    <m/>
    <m/>
    <x v="0"/>
    <x v="0"/>
    <m/>
    <m/>
    <m/>
    <m/>
    <n v="41"/>
    <x v="0"/>
    <m/>
    <m/>
  </r>
  <r>
    <x v="62"/>
    <x v="1648"/>
    <s v="Defects"/>
    <x v="1663"/>
    <x v="3296"/>
    <m/>
    <x v="0"/>
    <m/>
    <m/>
    <x v="0"/>
    <x v="0"/>
    <m/>
    <m/>
    <m/>
    <m/>
    <n v="45"/>
    <x v="0"/>
    <m/>
    <m/>
  </r>
  <r>
    <x v="62"/>
    <x v="1648"/>
    <s v="Defects"/>
    <x v="1663"/>
    <x v="3302"/>
    <m/>
    <x v="0"/>
    <m/>
    <m/>
    <x v="0"/>
    <x v="0"/>
    <m/>
    <m/>
    <m/>
    <m/>
    <n v="32"/>
    <x v="0"/>
    <m/>
    <m/>
  </r>
  <r>
    <x v="62"/>
    <x v="1648"/>
    <s v="Defects"/>
    <x v="1663"/>
    <x v="3298"/>
    <m/>
    <x v="0"/>
    <m/>
    <m/>
    <x v="0"/>
    <x v="0"/>
    <m/>
    <m/>
    <m/>
    <m/>
    <n v="41"/>
    <x v="0"/>
    <m/>
    <m/>
  </r>
  <r>
    <x v="62"/>
    <x v="1648"/>
    <s v="Defects"/>
    <x v="1663"/>
    <x v="3303"/>
    <m/>
    <x v="0"/>
    <m/>
    <m/>
    <x v="0"/>
    <x v="0"/>
    <m/>
    <m/>
    <m/>
    <m/>
    <n v="32"/>
    <x v="0"/>
    <m/>
    <m/>
  </r>
  <r>
    <x v="62"/>
    <x v="1648"/>
    <s v="Defects"/>
    <x v="1663"/>
    <x v="3300"/>
    <m/>
    <x v="0"/>
    <m/>
    <m/>
    <x v="0"/>
    <x v="0"/>
    <m/>
    <m/>
    <m/>
    <m/>
    <n v="45"/>
    <x v="0"/>
    <m/>
    <m/>
  </r>
  <r>
    <x v="62"/>
    <x v="1648"/>
    <s v="Defects"/>
    <x v="1663"/>
    <x v="3301"/>
    <m/>
    <x v="0"/>
    <m/>
    <m/>
    <x v="0"/>
    <x v="0"/>
    <m/>
    <m/>
    <m/>
    <m/>
    <n v="45"/>
    <x v="0"/>
    <m/>
    <m/>
  </r>
  <r>
    <x v="62"/>
    <x v="1648"/>
    <s v="Defects"/>
    <x v="1663"/>
    <x v="3304"/>
    <m/>
    <x v="0"/>
    <m/>
    <m/>
    <x v="0"/>
    <x v="0"/>
    <m/>
    <m/>
    <m/>
    <m/>
    <n v="34"/>
    <x v="0"/>
    <m/>
    <m/>
  </r>
  <r>
    <x v="62"/>
    <x v="1648"/>
    <s v="Defects"/>
    <x v="1663"/>
    <x v="1273"/>
    <m/>
    <x v="0"/>
    <m/>
    <m/>
    <x v="0"/>
    <x v="0"/>
    <m/>
    <m/>
    <m/>
    <m/>
    <n v="114"/>
    <x v="0"/>
    <m/>
    <m/>
  </r>
  <r>
    <x v="62"/>
    <x v="1649"/>
    <s v="Defects"/>
    <x v="1664"/>
    <x v="3293"/>
    <m/>
    <x v="0"/>
    <m/>
    <m/>
    <x v="0"/>
    <x v="0"/>
    <m/>
    <m/>
    <m/>
    <m/>
    <n v="46"/>
    <x v="0"/>
    <m/>
    <m/>
  </r>
  <r>
    <x v="62"/>
    <x v="1649"/>
    <s v="Defects"/>
    <x v="1664"/>
    <x v="3294"/>
    <m/>
    <x v="0"/>
    <m/>
    <m/>
    <x v="0"/>
    <x v="0"/>
    <m/>
    <m/>
    <m/>
    <m/>
    <n v="42"/>
    <x v="0"/>
    <m/>
    <m/>
  </r>
  <r>
    <x v="62"/>
    <x v="1649"/>
    <s v="Defects"/>
    <x v="1664"/>
    <x v="3296"/>
    <m/>
    <x v="0"/>
    <m/>
    <m/>
    <x v="0"/>
    <x v="0"/>
    <m/>
    <m/>
    <m/>
    <m/>
    <n v="46"/>
    <x v="0"/>
    <m/>
    <m/>
  </r>
  <r>
    <x v="62"/>
    <x v="1649"/>
    <s v="Defects"/>
    <x v="1664"/>
    <x v="3302"/>
    <m/>
    <x v="0"/>
    <m/>
    <m/>
    <x v="0"/>
    <x v="0"/>
    <m/>
    <m/>
    <m/>
    <m/>
    <n v="33"/>
    <x v="0"/>
    <m/>
    <m/>
  </r>
  <r>
    <x v="62"/>
    <x v="1649"/>
    <s v="Defects"/>
    <x v="1664"/>
    <x v="3298"/>
    <m/>
    <x v="0"/>
    <m/>
    <m/>
    <x v="0"/>
    <x v="0"/>
    <m/>
    <m/>
    <m/>
    <m/>
    <n v="42"/>
    <x v="0"/>
    <m/>
    <m/>
  </r>
  <r>
    <x v="62"/>
    <x v="1649"/>
    <s v="Defects"/>
    <x v="1664"/>
    <x v="3303"/>
    <m/>
    <x v="0"/>
    <m/>
    <m/>
    <x v="0"/>
    <x v="0"/>
    <m/>
    <m/>
    <m/>
    <m/>
    <n v="33"/>
    <x v="0"/>
    <m/>
    <m/>
  </r>
  <r>
    <x v="62"/>
    <x v="1649"/>
    <s v="Defects"/>
    <x v="1664"/>
    <x v="3300"/>
    <m/>
    <x v="0"/>
    <m/>
    <m/>
    <x v="0"/>
    <x v="0"/>
    <m/>
    <m/>
    <m/>
    <m/>
    <n v="46"/>
    <x v="0"/>
    <m/>
    <m/>
  </r>
  <r>
    <x v="62"/>
    <x v="1649"/>
    <s v="Defects"/>
    <x v="1664"/>
    <x v="3301"/>
    <m/>
    <x v="0"/>
    <m/>
    <m/>
    <x v="0"/>
    <x v="0"/>
    <m/>
    <m/>
    <m/>
    <m/>
    <n v="46"/>
    <x v="0"/>
    <m/>
    <m/>
  </r>
  <r>
    <x v="62"/>
    <x v="1649"/>
    <s v="Defects"/>
    <x v="1664"/>
    <x v="3304"/>
    <m/>
    <x v="0"/>
    <m/>
    <m/>
    <x v="0"/>
    <x v="0"/>
    <m/>
    <m/>
    <m/>
    <m/>
    <n v="35"/>
    <x v="0"/>
    <m/>
    <m/>
  </r>
  <r>
    <x v="62"/>
    <x v="1649"/>
    <s v="Defects"/>
    <x v="1664"/>
    <x v="1273"/>
    <m/>
    <x v="0"/>
    <m/>
    <m/>
    <x v="0"/>
    <x v="0"/>
    <m/>
    <m/>
    <m/>
    <m/>
    <n v="115"/>
    <x v="0"/>
    <m/>
    <m/>
  </r>
  <r>
    <x v="62"/>
    <x v="1650"/>
    <s v="Defects"/>
    <x v="1665"/>
    <x v="3293"/>
    <m/>
    <x v="0"/>
    <m/>
    <m/>
    <x v="0"/>
    <x v="0"/>
    <m/>
    <m/>
    <m/>
    <m/>
    <n v="47"/>
    <x v="0"/>
    <m/>
    <m/>
  </r>
  <r>
    <x v="62"/>
    <x v="1650"/>
    <s v="Defects"/>
    <x v="1665"/>
    <x v="3294"/>
    <m/>
    <x v="0"/>
    <m/>
    <m/>
    <x v="0"/>
    <x v="0"/>
    <m/>
    <m/>
    <m/>
    <m/>
    <n v="43"/>
    <x v="0"/>
    <m/>
    <m/>
  </r>
  <r>
    <x v="62"/>
    <x v="1650"/>
    <s v="Defects"/>
    <x v="1665"/>
    <x v="3296"/>
    <m/>
    <x v="0"/>
    <m/>
    <m/>
    <x v="0"/>
    <x v="0"/>
    <m/>
    <m/>
    <m/>
    <m/>
    <n v="47"/>
    <x v="0"/>
    <m/>
    <m/>
  </r>
  <r>
    <x v="62"/>
    <x v="1650"/>
    <s v="Defects"/>
    <x v="1665"/>
    <x v="3302"/>
    <m/>
    <x v="0"/>
    <m/>
    <m/>
    <x v="0"/>
    <x v="0"/>
    <m/>
    <m/>
    <m/>
    <m/>
    <n v="34"/>
    <x v="0"/>
    <m/>
    <m/>
  </r>
  <r>
    <x v="62"/>
    <x v="1650"/>
    <s v="Defects"/>
    <x v="1665"/>
    <x v="3298"/>
    <m/>
    <x v="0"/>
    <m/>
    <m/>
    <x v="0"/>
    <x v="0"/>
    <m/>
    <m/>
    <m/>
    <m/>
    <n v="43"/>
    <x v="0"/>
    <m/>
    <m/>
  </r>
  <r>
    <x v="62"/>
    <x v="1650"/>
    <s v="Defects"/>
    <x v="1665"/>
    <x v="3303"/>
    <m/>
    <x v="0"/>
    <m/>
    <m/>
    <x v="0"/>
    <x v="0"/>
    <m/>
    <m/>
    <m/>
    <m/>
    <n v="34"/>
    <x v="0"/>
    <m/>
    <m/>
  </r>
  <r>
    <x v="62"/>
    <x v="1650"/>
    <s v="Defects"/>
    <x v="1665"/>
    <x v="3300"/>
    <m/>
    <x v="0"/>
    <m/>
    <m/>
    <x v="0"/>
    <x v="0"/>
    <m/>
    <m/>
    <m/>
    <m/>
    <n v="47"/>
    <x v="0"/>
    <m/>
    <m/>
  </r>
  <r>
    <x v="62"/>
    <x v="1650"/>
    <s v="Defects"/>
    <x v="1665"/>
    <x v="3301"/>
    <m/>
    <x v="0"/>
    <m/>
    <m/>
    <x v="0"/>
    <x v="0"/>
    <m/>
    <m/>
    <m/>
    <m/>
    <n v="47"/>
    <x v="0"/>
    <m/>
    <m/>
  </r>
  <r>
    <x v="62"/>
    <x v="1650"/>
    <s v="Defects"/>
    <x v="1665"/>
    <x v="3304"/>
    <m/>
    <x v="0"/>
    <m/>
    <m/>
    <x v="0"/>
    <x v="0"/>
    <m/>
    <m/>
    <m/>
    <m/>
    <n v="36"/>
    <x v="0"/>
    <m/>
    <m/>
  </r>
  <r>
    <x v="62"/>
    <x v="1650"/>
    <s v="Defects"/>
    <x v="1665"/>
    <x v="1273"/>
    <m/>
    <x v="0"/>
    <m/>
    <m/>
    <x v="0"/>
    <x v="0"/>
    <m/>
    <m/>
    <m/>
    <m/>
    <n v="116"/>
    <x v="0"/>
    <m/>
    <m/>
  </r>
  <r>
    <x v="62"/>
    <x v="1651"/>
    <s v="Defects"/>
    <x v="1666"/>
    <x v="3293"/>
    <m/>
    <x v="0"/>
    <m/>
    <m/>
    <x v="0"/>
    <x v="0"/>
    <m/>
    <m/>
    <m/>
    <m/>
    <n v="48"/>
    <x v="0"/>
    <m/>
    <m/>
  </r>
  <r>
    <x v="62"/>
    <x v="1651"/>
    <s v="Defects"/>
    <x v="1666"/>
    <x v="3294"/>
    <m/>
    <x v="0"/>
    <m/>
    <m/>
    <x v="0"/>
    <x v="0"/>
    <m/>
    <m/>
    <m/>
    <m/>
    <n v="44"/>
    <x v="0"/>
    <m/>
    <m/>
  </r>
  <r>
    <x v="62"/>
    <x v="1651"/>
    <s v="Defects"/>
    <x v="1666"/>
    <x v="3296"/>
    <m/>
    <x v="0"/>
    <m/>
    <m/>
    <x v="0"/>
    <x v="0"/>
    <m/>
    <m/>
    <m/>
    <m/>
    <n v="48"/>
    <x v="0"/>
    <m/>
    <m/>
  </r>
  <r>
    <x v="62"/>
    <x v="1651"/>
    <s v="Defects"/>
    <x v="1666"/>
    <x v="3302"/>
    <m/>
    <x v="0"/>
    <m/>
    <m/>
    <x v="0"/>
    <x v="0"/>
    <m/>
    <m/>
    <m/>
    <m/>
    <n v="35"/>
    <x v="0"/>
    <m/>
    <m/>
  </r>
  <r>
    <x v="62"/>
    <x v="1651"/>
    <s v="Defects"/>
    <x v="1666"/>
    <x v="3298"/>
    <m/>
    <x v="0"/>
    <m/>
    <m/>
    <x v="0"/>
    <x v="0"/>
    <m/>
    <m/>
    <m/>
    <m/>
    <n v="44"/>
    <x v="0"/>
    <m/>
    <m/>
  </r>
  <r>
    <x v="62"/>
    <x v="1651"/>
    <s v="Defects"/>
    <x v="1666"/>
    <x v="3303"/>
    <m/>
    <x v="0"/>
    <m/>
    <m/>
    <x v="0"/>
    <x v="0"/>
    <m/>
    <m/>
    <m/>
    <m/>
    <n v="35"/>
    <x v="0"/>
    <m/>
    <m/>
  </r>
  <r>
    <x v="62"/>
    <x v="1651"/>
    <s v="Defects"/>
    <x v="1666"/>
    <x v="3300"/>
    <m/>
    <x v="0"/>
    <m/>
    <m/>
    <x v="0"/>
    <x v="0"/>
    <m/>
    <m/>
    <m/>
    <m/>
    <n v="48"/>
    <x v="0"/>
    <m/>
    <m/>
  </r>
  <r>
    <x v="62"/>
    <x v="1651"/>
    <s v="Defects"/>
    <x v="1666"/>
    <x v="3301"/>
    <m/>
    <x v="0"/>
    <m/>
    <m/>
    <x v="0"/>
    <x v="0"/>
    <m/>
    <m/>
    <m/>
    <m/>
    <n v="48"/>
    <x v="0"/>
    <m/>
    <m/>
  </r>
  <r>
    <x v="62"/>
    <x v="1651"/>
    <s v="Defects"/>
    <x v="1666"/>
    <x v="1273"/>
    <m/>
    <x v="0"/>
    <m/>
    <m/>
    <x v="0"/>
    <x v="0"/>
    <m/>
    <m/>
    <m/>
    <m/>
    <n v="117"/>
    <x v="0"/>
    <m/>
    <m/>
  </r>
  <r>
    <x v="62"/>
    <x v="1652"/>
    <s v="Defects"/>
    <x v="1667"/>
    <x v="3293"/>
    <m/>
    <x v="0"/>
    <m/>
    <m/>
    <x v="0"/>
    <x v="0"/>
    <m/>
    <m/>
    <m/>
    <m/>
    <n v="49"/>
    <x v="0"/>
    <m/>
    <m/>
  </r>
  <r>
    <x v="62"/>
    <x v="1652"/>
    <s v="Defects"/>
    <x v="1667"/>
    <x v="3294"/>
    <m/>
    <x v="0"/>
    <m/>
    <m/>
    <x v="0"/>
    <x v="0"/>
    <m/>
    <m/>
    <m/>
    <m/>
    <n v="45"/>
    <x v="0"/>
    <m/>
    <m/>
  </r>
  <r>
    <x v="62"/>
    <x v="1652"/>
    <s v="Defects"/>
    <x v="1667"/>
    <x v="3296"/>
    <m/>
    <x v="0"/>
    <m/>
    <m/>
    <x v="0"/>
    <x v="0"/>
    <m/>
    <m/>
    <m/>
    <m/>
    <n v="49"/>
    <x v="0"/>
    <m/>
    <m/>
  </r>
  <r>
    <x v="62"/>
    <x v="1652"/>
    <s v="Defects"/>
    <x v="1667"/>
    <x v="3302"/>
    <m/>
    <x v="0"/>
    <m/>
    <m/>
    <x v="0"/>
    <x v="0"/>
    <m/>
    <m/>
    <m/>
    <m/>
    <n v="36"/>
    <x v="0"/>
    <m/>
    <m/>
  </r>
  <r>
    <x v="62"/>
    <x v="1652"/>
    <s v="Defects"/>
    <x v="1667"/>
    <x v="3298"/>
    <m/>
    <x v="0"/>
    <m/>
    <m/>
    <x v="0"/>
    <x v="0"/>
    <m/>
    <m/>
    <m/>
    <m/>
    <n v="45"/>
    <x v="0"/>
    <m/>
    <m/>
  </r>
  <r>
    <x v="62"/>
    <x v="1652"/>
    <s v="Defects"/>
    <x v="1667"/>
    <x v="3303"/>
    <m/>
    <x v="0"/>
    <m/>
    <m/>
    <x v="0"/>
    <x v="0"/>
    <m/>
    <m/>
    <m/>
    <m/>
    <n v="36"/>
    <x v="0"/>
    <m/>
    <m/>
  </r>
  <r>
    <x v="62"/>
    <x v="1652"/>
    <s v="Defects"/>
    <x v="1667"/>
    <x v="3300"/>
    <m/>
    <x v="0"/>
    <m/>
    <m/>
    <x v="0"/>
    <x v="0"/>
    <m/>
    <m/>
    <m/>
    <m/>
    <n v="49"/>
    <x v="0"/>
    <m/>
    <m/>
  </r>
  <r>
    <x v="62"/>
    <x v="1652"/>
    <s v="Defects"/>
    <x v="1667"/>
    <x v="3301"/>
    <m/>
    <x v="0"/>
    <m/>
    <m/>
    <x v="0"/>
    <x v="0"/>
    <m/>
    <m/>
    <m/>
    <m/>
    <n v="49"/>
    <x v="0"/>
    <m/>
    <m/>
  </r>
  <r>
    <x v="62"/>
    <x v="1652"/>
    <s v="Defects"/>
    <x v="1667"/>
    <x v="1273"/>
    <m/>
    <x v="0"/>
    <m/>
    <m/>
    <x v="0"/>
    <x v="0"/>
    <m/>
    <m/>
    <m/>
    <m/>
    <n v="118"/>
    <x v="0"/>
    <m/>
    <m/>
  </r>
  <r>
    <x v="62"/>
    <x v="1653"/>
    <s v="Defects"/>
    <x v="1668"/>
    <x v="3293"/>
    <m/>
    <x v="0"/>
    <m/>
    <m/>
    <x v="0"/>
    <x v="0"/>
    <m/>
    <m/>
    <m/>
    <m/>
    <n v="50"/>
    <x v="0"/>
    <m/>
    <m/>
  </r>
  <r>
    <x v="62"/>
    <x v="1653"/>
    <s v="Defects"/>
    <x v="1668"/>
    <x v="3294"/>
    <m/>
    <x v="0"/>
    <m/>
    <m/>
    <x v="0"/>
    <x v="0"/>
    <m/>
    <m/>
    <m/>
    <m/>
    <n v="46"/>
    <x v="0"/>
    <m/>
    <m/>
  </r>
  <r>
    <x v="62"/>
    <x v="1653"/>
    <s v="Defects"/>
    <x v="1668"/>
    <x v="3296"/>
    <m/>
    <x v="0"/>
    <m/>
    <m/>
    <x v="0"/>
    <x v="0"/>
    <m/>
    <m/>
    <m/>
    <m/>
    <n v="50"/>
    <x v="0"/>
    <m/>
    <m/>
  </r>
  <r>
    <x v="62"/>
    <x v="1653"/>
    <s v="Defects"/>
    <x v="1668"/>
    <x v="3302"/>
    <m/>
    <x v="0"/>
    <m/>
    <m/>
    <x v="0"/>
    <x v="0"/>
    <m/>
    <m/>
    <m/>
    <m/>
    <n v="37"/>
    <x v="0"/>
    <m/>
    <m/>
  </r>
  <r>
    <x v="62"/>
    <x v="1653"/>
    <s v="Defects"/>
    <x v="1668"/>
    <x v="3298"/>
    <m/>
    <x v="0"/>
    <m/>
    <m/>
    <x v="0"/>
    <x v="0"/>
    <m/>
    <m/>
    <m/>
    <m/>
    <n v="46"/>
    <x v="0"/>
    <m/>
    <m/>
  </r>
  <r>
    <x v="62"/>
    <x v="1653"/>
    <s v="Defects"/>
    <x v="1668"/>
    <x v="3303"/>
    <m/>
    <x v="0"/>
    <m/>
    <m/>
    <x v="0"/>
    <x v="0"/>
    <m/>
    <m/>
    <m/>
    <m/>
    <n v="37"/>
    <x v="0"/>
    <m/>
    <m/>
  </r>
  <r>
    <x v="62"/>
    <x v="1653"/>
    <s v="Defects"/>
    <x v="1668"/>
    <x v="3300"/>
    <m/>
    <x v="0"/>
    <m/>
    <m/>
    <x v="0"/>
    <x v="0"/>
    <m/>
    <m/>
    <m/>
    <m/>
    <n v="50"/>
    <x v="0"/>
    <m/>
    <m/>
  </r>
  <r>
    <x v="62"/>
    <x v="1653"/>
    <s v="Defects"/>
    <x v="1668"/>
    <x v="3301"/>
    <m/>
    <x v="0"/>
    <m/>
    <m/>
    <x v="0"/>
    <x v="0"/>
    <m/>
    <m/>
    <m/>
    <m/>
    <n v="50"/>
    <x v="0"/>
    <m/>
    <m/>
  </r>
  <r>
    <x v="62"/>
    <x v="1653"/>
    <s v="Defects"/>
    <x v="1668"/>
    <x v="3304"/>
    <m/>
    <x v="0"/>
    <m/>
    <m/>
    <x v="0"/>
    <x v="0"/>
    <m/>
    <m/>
    <m/>
    <m/>
    <n v="37"/>
    <x v="0"/>
    <m/>
    <m/>
  </r>
  <r>
    <x v="62"/>
    <x v="1653"/>
    <s v="Defects"/>
    <x v="1668"/>
    <x v="1273"/>
    <m/>
    <x v="0"/>
    <m/>
    <m/>
    <x v="0"/>
    <x v="0"/>
    <m/>
    <m/>
    <m/>
    <m/>
    <n v="119"/>
    <x v="0"/>
    <m/>
    <m/>
  </r>
  <r>
    <x v="62"/>
    <x v="1654"/>
    <s v="Defects"/>
    <x v="1669"/>
    <x v="3293"/>
    <m/>
    <x v="0"/>
    <m/>
    <m/>
    <x v="0"/>
    <x v="0"/>
    <m/>
    <m/>
    <m/>
    <m/>
    <n v="51"/>
    <x v="0"/>
    <m/>
    <m/>
  </r>
  <r>
    <x v="62"/>
    <x v="1654"/>
    <s v="Defects"/>
    <x v="1669"/>
    <x v="3294"/>
    <m/>
    <x v="0"/>
    <m/>
    <m/>
    <x v="0"/>
    <x v="0"/>
    <m/>
    <m/>
    <m/>
    <m/>
    <n v="47"/>
    <x v="0"/>
    <m/>
    <m/>
  </r>
  <r>
    <x v="62"/>
    <x v="1654"/>
    <s v="Defects"/>
    <x v="1669"/>
    <x v="3296"/>
    <m/>
    <x v="0"/>
    <m/>
    <m/>
    <x v="0"/>
    <x v="0"/>
    <m/>
    <m/>
    <m/>
    <m/>
    <n v="51"/>
    <x v="0"/>
    <m/>
    <m/>
  </r>
  <r>
    <x v="62"/>
    <x v="1654"/>
    <s v="Defects"/>
    <x v="1669"/>
    <x v="3302"/>
    <m/>
    <x v="0"/>
    <m/>
    <m/>
    <x v="0"/>
    <x v="0"/>
    <m/>
    <m/>
    <m/>
    <m/>
    <n v="38"/>
    <x v="0"/>
    <m/>
    <m/>
  </r>
  <r>
    <x v="62"/>
    <x v="1654"/>
    <s v="Defects"/>
    <x v="1669"/>
    <x v="3298"/>
    <m/>
    <x v="0"/>
    <m/>
    <m/>
    <x v="0"/>
    <x v="0"/>
    <m/>
    <m/>
    <m/>
    <m/>
    <n v="47"/>
    <x v="0"/>
    <m/>
    <m/>
  </r>
  <r>
    <x v="62"/>
    <x v="1654"/>
    <s v="Defects"/>
    <x v="1669"/>
    <x v="3303"/>
    <m/>
    <x v="0"/>
    <m/>
    <m/>
    <x v="0"/>
    <x v="0"/>
    <m/>
    <m/>
    <m/>
    <m/>
    <n v="38"/>
    <x v="0"/>
    <m/>
    <m/>
  </r>
  <r>
    <x v="62"/>
    <x v="1654"/>
    <s v="Defects"/>
    <x v="1669"/>
    <x v="3300"/>
    <m/>
    <x v="0"/>
    <m/>
    <m/>
    <x v="0"/>
    <x v="0"/>
    <m/>
    <m/>
    <m/>
    <m/>
    <n v="51"/>
    <x v="0"/>
    <m/>
    <m/>
  </r>
  <r>
    <x v="62"/>
    <x v="1654"/>
    <s v="Defects"/>
    <x v="1669"/>
    <x v="3301"/>
    <m/>
    <x v="0"/>
    <m/>
    <m/>
    <x v="0"/>
    <x v="0"/>
    <m/>
    <m/>
    <m/>
    <m/>
    <n v="51"/>
    <x v="0"/>
    <m/>
    <m/>
  </r>
  <r>
    <x v="62"/>
    <x v="1654"/>
    <s v="Defects"/>
    <x v="1669"/>
    <x v="3304"/>
    <m/>
    <x v="0"/>
    <m/>
    <m/>
    <x v="0"/>
    <x v="0"/>
    <m/>
    <m/>
    <m/>
    <m/>
    <n v="38"/>
    <x v="0"/>
    <m/>
    <m/>
  </r>
  <r>
    <x v="62"/>
    <x v="1654"/>
    <s v="Defects"/>
    <x v="1669"/>
    <x v="1273"/>
    <m/>
    <x v="0"/>
    <m/>
    <m/>
    <x v="0"/>
    <x v="0"/>
    <m/>
    <m/>
    <m/>
    <m/>
    <n v="120"/>
    <x v="0"/>
    <m/>
    <m/>
  </r>
  <r>
    <x v="62"/>
    <x v="1655"/>
    <s v="Defects"/>
    <x v="1670"/>
    <x v="3293"/>
    <m/>
    <x v="0"/>
    <m/>
    <m/>
    <x v="0"/>
    <x v="0"/>
    <m/>
    <m/>
    <m/>
    <m/>
    <n v="52"/>
    <x v="0"/>
    <m/>
    <m/>
  </r>
  <r>
    <x v="62"/>
    <x v="1655"/>
    <s v="Defects"/>
    <x v="1670"/>
    <x v="3294"/>
    <m/>
    <x v="0"/>
    <m/>
    <m/>
    <x v="0"/>
    <x v="0"/>
    <m/>
    <m/>
    <m/>
    <m/>
    <n v="48"/>
    <x v="0"/>
    <m/>
    <m/>
  </r>
  <r>
    <x v="62"/>
    <x v="1655"/>
    <s v="Defects"/>
    <x v="1670"/>
    <x v="3296"/>
    <m/>
    <x v="0"/>
    <m/>
    <m/>
    <x v="0"/>
    <x v="0"/>
    <m/>
    <m/>
    <m/>
    <m/>
    <n v="52"/>
    <x v="0"/>
    <m/>
    <m/>
  </r>
  <r>
    <x v="62"/>
    <x v="1655"/>
    <s v="Defects"/>
    <x v="1670"/>
    <x v="3302"/>
    <m/>
    <x v="0"/>
    <m/>
    <m/>
    <x v="0"/>
    <x v="0"/>
    <m/>
    <m/>
    <m/>
    <m/>
    <n v="39"/>
    <x v="0"/>
    <m/>
    <m/>
  </r>
  <r>
    <x v="62"/>
    <x v="1655"/>
    <s v="Defects"/>
    <x v="1670"/>
    <x v="3298"/>
    <m/>
    <x v="0"/>
    <m/>
    <m/>
    <x v="0"/>
    <x v="0"/>
    <m/>
    <m/>
    <m/>
    <m/>
    <n v="48"/>
    <x v="0"/>
    <m/>
    <m/>
  </r>
  <r>
    <x v="62"/>
    <x v="1655"/>
    <s v="Defects"/>
    <x v="1670"/>
    <x v="3303"/>
    <m/>
    <x v="0"/>
    <m/>
    <m/>
    <x v="0"/>
    <x v="0"/>
    <m/>
    <m/>
    <m/>
    <m/>
    <n v="39"/>
    <x v="0"/>
    <m/>
    <m/>
  </r>
  <r>
    <x v="62"/>
    <x v="1655"/>
    <s v="Defects"/>
    <x v="1670"/>
    <x v="3300"/>
    <m/>
    <x v="0"/>
    <m/>
    <m/>
    <x v="0"/>
    <x v="0"/>
    <m/>
    <m/>
    <m/>
    <m/>
    <n v="52"/>
    <x v="0"/>
    <m/>
    <m/>
  </r>
  <r>
    <x v="62"/>
    <x v="1655"/>
    <s v="Defects"/>
    <x v="1670"/>
    <x v="3301"/>
    <m/>
    <x v="0"/>
    <m/>
    <m/>
    <x v="0"/>
    <x v="0"/>
    <m/>
    <m/>
    <m/>
    <m/>
    <n v="52"/>
    <x v="0"/>
    <m/>
    <m/>
  </r>
  <r>
    <x v="62"/>
    <x v="1655"/>
    <s v="Defects"/>
    <x v="1670"/>
    <x v="3304"/>
    <m/>
    <x v="0"/>
    <m/>
    <m/>
    <x v="0"/>
    <x v="0"/>
    <m/>
    <m/>
    <m/>
    <m/>
    <n v="39"/>
    <x v="0"/>
    <m/>
    <m/>
  </r>
  <r>
    <x v="62"/>
    <x v="1655"/>
    <s v="Defects"/>
    <x v="1670"/>
    <x v="1273"/>
    <m/>
    <x v="0"/>
    <m/>
    <m/>
    <x v="0"/>
    <x v="0"/>
    <m/>
    <m/>
    <m/>
    <m/>
    <n v="121"/>
    <x v="0"/>
    <m/>
    <m/>
  </r>
  <r>
    <x v="62"/>
    <x v="1656"/>
    <s v="Defects"/>
    <x v="1671"/>
    <x v="3293"/>
    <m/>
    <x v="0"/>
    <m/>
    <m/>
    <x v="0"/>
    <x v="0"/>
    <m/>
    <m/>
    <m/>
    <m/>
    <n v="53"/>
    <x v="0"/>
    <m/>
    <m/>
  </r>
  <r>
    <x v="62"/>
    <x v="1656"/>
    <s v="Defects"/>
    <x v="1671"/>
    <x v="3294"/>
    <m/>
    <x v="0"/>
    <m/>
    <m/>
    <x v="0"/>
    <x v="0"/>
    <m/>
    <m/>
    <m/>
    <m/>
    <n v="49"/>
    <x v="0"/>
    <m/>
    <m/>
  </r>
  <r>
    <x v="62"/>
    <x v="1656"/>
    <s v="Defects"/>
    <x v="1671"/>
    <x v="3296"/>
    <m/>
    <x v="0"/>
    <m/>
    <m/>
    <x v="0"/>
    <x v="0"/>
    <m/>
    <m/>
    <m/>
    <m/>
    <n v="53"/>
    <x v="0"/>
    <m/>
    <m/>
  </r>
  <r>
    <x v="62"/>
    <x v="1656"/>
    <s v="Defects"/>
    <x v="1671"/>
    <x v="3302"/>
    <m/>
    <x v="0"/>
    <m/>
    <m/>
    <x v="0"/>
    <x v="0"/>
    <m/>
    <m/>
    <m/>
    <m/>
    <n v="40"/>
    <x v="0"/>
    <m/>
    <m/>
  </r>
  <r>
    <x v="62"/>
    <x v="1656"/>
    <s v="Defects"/>
    <x v="1671"/>
    <x v="3298"/>
    <m/>
    <x v="0"/>
    <m/>
    <m/>
    <x v="0"/>
    <x v="0"/>
    <m/>
    <m/>
    <m/>
    <m/>
    <n v="49"/>
    <x v="0"/>
    <m/>
    <m/>
  </r>
  <r>
    <x v="62"/>
    <x v="1656"/>
    <s v="Defects"/>
    <x v="1671"/>
    <x v="3303"/>
    <m/>
    <x v="0"/>
    <m/>
    <m/>
    <x v="0"/>
    <x v="0"/>
    <m/>
    <m/>
    <m/>
    <m/>
    <n v="40"/>
    <x v="0"/>
    <m/>
    <m/>
  </r>
  <r>
    <x v="62"/>
    <x v="1656"/>
    <s v="Defects"/>
    <x v="1671"/>
    <x v="3300"/>
    <m/>
    <x v="0"/>
    <m/>
    <m/>
    <x v="0"/>
    <x v="0"/>
    <m/>
    <m/>
    <m/>
    <m/>
    <n v="53"/>
    <x v="0"/>
    <m/>
    <m/>
  </r>
  <r>
    <x v="62"/>
    <x v="1656"/>
    <s v="Defects"/>
    <x v="1671"/>
    <x v="3301"/>
    <m/>
    <x v="0"/>
    <m/>
    <m/>
    <x v="0"/>
    <x v="0"/>
    <m/>
    <m/>
    <m/>
    <m/>
    <n v="53"/>
    <x v="0"/>
    <m/>
    <m/>
  </r>
  <r>
    <x v="62"/>
    <x v="1656"/>
    <s v="Defects"/>
    <x v="1671"/>
    <x v="3304"/>
    <m/>
    <x v="0"/>
    <m/>
    <m/>
    <x v="0"/>
    <x v="0"/>
    <m/>
    <m/>
    <m/>
    <m/>
    <n v="40"/>
    <x v="0"/>
    <m/>
    <m/>
  </r>
  <r>
    <x v="62"/>
    <x v="1656"/>
    <s v="Defects"/>
    <x v="1671"/>
    <x v="1273"/>
    <m/>
    <x v="0"/>
    <m/>
    <m/>
    <x v="0"/>
    <x v="0"/>
    <m/>
    <m/>
    <m/>
    <m/>
    <n v="122"/>
    <x v="0"/>
    <m/>
    <m/>
  </r>
  <r>
    <x v="62"/>
    <x v="1657"/>
    <s v="Defects"/>
    <x v="1672"/>
    <x v="3293"/>
    <m/>
    <x v="0"/>
    <m/>
    <m/>
    <x v="0"/>
    <x v="0"/>
    <m/>
    <m/>
    <m/>
    <m/>
    <n v="54"/>
    <x v="0"/>
    <m/>
    <m/>
  </r>
  <r>
    <x v="62"/>
    <x v="1657"/>
    <s v="Defects"/>
    <x v="1672"/>
    <x v="3294"/>
    <m/>
    <x v="0"/>
    <m/>
    <m/>
    <x v="0"/>
    <x v="0"/>
    <m/>
    <m/>
    <m/>
    <m/>
    <n v="50"/>
    <x v="0"/>
    <m/>
    <m/>
  </r>
  <r>
    <x v="62"/>
    <x v="1657"/>
    <s v="Defects"/>
    <x v="1672"/>
    <x v="3296"/>
    <m/>
    <x v="0"/>
    <m/>
    <m/>
    <x v="0"/>
    <x v="0"/>
    <m/>
    <m/>
    <m/>
    <m/>
    <n v="54"/>
    <x v="0"/>
    <m/>
    <m/>
  </r>
  <r>
    <x v="62"/>
    <x v="1657"/>
    <s v="Defects"/>
    <x v="1672"/>
    <x v="3302"/>
    <m/>
    <x v="0"/>
    <m/>
    <m/>
    <x v="0"/>
    <x v="0"/>
    <m/>
    <m/>
    <m/>
    <m/>
    <n v="41"/>
    <x v="0"/>
    <m/>
    <m/>
  </r>
  <r>
    <x v="62"/>
    <x v="1657"/>
    <s v="Defects"/>
    <x v="1672"/>
    <x v="3298"/>
    <m/>
    <x v="0"/>
    <m/>
    <m/>
    <x v="0"/>
    <x v="0"/>
    <m/>
    <m/>
    <m/>
    <m/>
    <n v="50"/>
    <x v="0"/>
    <m/>
    <m/>
  </r>
  <r>
    <x v="62"/>
    <x v="1657"/>
    <s v="Defects"/>
    <x v="1672"/>
    <x v="3303"/>
    <m/>
    <x v="0"/>
    <m/>
    <m/>
    <x v="0"/>
    <x v="0"/>
    <m/>
    <m/>
    <m/>
    <m/>
    <n v="41"/>
    <x v="0"/>
    <m/>
    <m/>
  </r>
  <r>
    <x v="62"/>
    <x v="1657"/>
    <s v="Defects"/>
    <x v="1672"/>
    <x v="3300"/>
    <m/>
    <x v="0"/>
    <m/>
    <m/>
    <x v="0"/>
    <x v="0"/>
    <m/>
    <m/>
    <m/>
    <m/>
    <n v="54"/>
    <x v="0"/>
    <m/>
    <m/>
  </r>
  <r>
    <x v="62"/>
    <x v="1657"/>
    <s v="Defects"/>
    <x v="1672"/>
    <x v="3301"/>
    <m/>
    <x v="0"/>
    <m/>
    <m/>
    <x v="0"/>
    <x v="0"/>
    <m/>
    <m/>
    <m/>
    <m/>
    <n v="54"/>
    <x v="0"/>
    <m/>
    <m/>
  </r>
  <r>
    <x v="62"/>
    <x v="1657"/>
    <s v="Defects"/>
    <x v="1672"/>
    <x v="3304"/>
    <m/>
    <x v="0"/>
    <m/>
    <m/>
    <x v="0"/>
    <x v="0"/>
    <m/>
    <m/>
    <m/>
    <m/>
    <n v="41"/>
    <x v="0"/>
    <m/>
    <m/>
  </r>
  <r>
    <x v="62"/>
    <x v="1657"/>
    <s v="Defects"/>
    <x v="1672"/>
    <x v="1273"/>
    <m/>
    <x v="0"/>
    <m/>
    <m/>
    <x v="0"/>
    <x v="0"/>
    <m/>
    <m/>
    <m/>
    <m/>
    <n v="123"/>
    <x v="0"/>
    <m/>
    <m/>
  </r>
  <r>
    <x v="62"/>
    <x v="1658"/>
    <s v="Defects"/>
    <x v="1673"/>
    <x v="3293"/>
    <m/>
    <x v="0"/>
    <m/>
    <m/>
    <x v="0"/>
    <x v="0"/>
    <m/>
    <m/>
    <m/>
    <m/>
    <n v="55"/>
    <x v="0"/>
    <m/>
    <m/>
  </r>
  <r>
    <x v="62"/>
    <x v="1658"/>
    <s v="Defects"/>
    <x v="1673"/>
    <x v="3294"/>
    <m/>
    <x v="0"/>
    <m/>
    <m/>
    <x v="0"/>
    <x v="0"/>
    <m/>
    <m/>
    <m/>
    <m/>
    <n v="51"/>
    <x v="0"/>
    <m/>
    <m/>
  </r>
  <r>
    <x v="62"/>
    <x v="1658"/>
    <s v="Defects"/>
    <x v="1673"/>
    <x v="3296"/>
    <m/>
    <x v="0"/>
    <m/>
    <m/>
    <x v="0"/>
    <x v="0"/>
    <m/>
    <m/>
    <m/>
    <m/>
    <n v="55"/>
    <x v="0"/>
    <m/>
    <m/>
  </r>
  <r>
    <x v="62"/>
    <x v="1658"/>
    <s v="Defects"/>
    <x v="1673"/>
    <x v="3302"/>
    <m/>
    <x v="0"/>
    <m/>
    <m/>
    <x v="0"/>
    <x v="0"/>
    <m/>
    <m/>
    <m/>
    <m/>
    <n v="42"/>
    <x v="0"/>
    <m/>
    <m/>
  </r>
  <r>
    <x v="62"/>
    <x v="1658"/>
    <s v="Defects"/>
    <x v="1673"/>
    <x v="3298"/>
    <m/>
    <x v="0"/>
    <m/>
    <m/>
    <x v="0"/>
    <x v="0"/>
    <m/>
    <m/>
    <m/>
    <m/>
    <n v="51"/>
    <x v="0"/>
    <m/>
    <m/>
  </r>
  <r>
    <x v="62"/>
    <x v="1658"/>
    <s v="Defects"/>
    <x v="1673"/>
    <x v="3303"/>
    <m/>
    <x v="0"/>
    <m/>
    <m/>
    <x v="0"/>
    <x v="0"/>
    <m/>
    <m/>
    <m/>
    <m/>
    <n v="42"/>
    <x v="0"/>
    <m/>
    <m/>
  </r>
  <r>
    <x v="62"/>
    <x v="1658"/>
    <s v="Defects"/>
    <x v="1673"/>
    <x v="3300"/>
    <m/>
    <x v="0"/>
    <m/>
    <m/>
    <x v="0"/>
    <x v="0"/>
    <m/>
    <m/>
    <m/>
    <m/>
    <n v="55"/>
    <x v="0"/>
    <m/>
    <m/>
  </r>
  <r>
    <x v="62"/>
    <x v="1658"/>
    <s v="Defects"/>
    <x v="1673"/>
    <x v="3301"/>
    <m/>
    <x v="0"/>
    <m/>
    <m/>
    <x v="0"/>
    <x v="0"/>
    <m/>
    <m/>
    <m/>
    <m/>
    <n v="55"/>
    <x v="0"/>
    <m/>
    <m/>
  </r>
  <r>
    <x v="62"/>
    <x v="1658"/>
    <s v="Defects"/>
    <x v="1673"/>
    <x v="3304"/>
    <m/>
    <x v="0"/>
    <m/>
    <m/>
    <x v="0"/>
    <x v="0"/>
    <m/>
    <m/>
    <m/>
    <m/>
    <n v="42"/>
    <x v="0"/>
    <m/>
    <m/>
  </r>
  <r>
    <x v="62"/>
    <x v="1658"/>
    <s v="Defects"/>
    <x v="1673"/>
    <x v="1273"/>
    <m/>
    <x v="0"/>
    <m/>
    <m/>
    <x v="0"/>
    <x v="0"/>
    <m/>
    <m/>
    <m/>
    <m/>
    <n v="124"/>
    <x v="0"/>
    <m/>
    <m/>
  </r>
  <r>
    <x v="38"/>
    <x v="1659"/>
    <s v="Defects"/>
    <x v="1674"/>
    <x v="1273"/>
    <m/>
    <x v="0"/>
    <m/>
    <m/>
    <x v="0"/>
    <x v="0"/>
    <m/>
    <m/>
    <m/>
    <m/>
    <n v="125"/>
    <x v="0"/>
    <m/>
    <m/>
  </r>
  <r>
    <x v="38"/>
    <x v="1660"/>
    <s v="Defects"/>
    <x v="1675"/>
    <x v="1273"/>
    <m/>
    <x v="0"/>
    <m/>
    <m/>
    <x v="0"/>
    <x v="0"/>
    <m/>
    <m/>
    <m/>
    <m/>
    <n v="126"/>
    <x v="0"/>
    <m/>
    <m/>
  </r>
  <r>
    <x v="38"/>
    <x v="1661"/>
    <s v="Defects"/>
    <x v="1676"/>
    <x v="1273"/>
    <m/>
    <x v="0"/>
    <m/>
    <m/>
    <x v="0"/>
    <x v="0"/>
    <m/>
    <m/>
    <m/>
    <m/>
    <n v="127"/>
    <x v="0"/>
    <m/>
    <m/>
  </r>
  <r>
    <x v="6"/>
    <x v="964"/>
    <s v="Defects"/>
    <x v="966"/>
    <x v="466"/>
    <s v="C000"/>
    <x v="2"/>
    <s v="cause (unknown / unlisted)"/>
    <s v="add note."/>
    <x v="5"/>
    <x v="0"/>
    <m/>
    <m/>
    <m/>
    <m/>
    <n v="210"/>
    <x v="3"/>
    <m/>
    <s v="Greg"/>
  </r>
  <r>
    <x v="6"/>
    <x v="1010"/>
    <s v="Defects"/>
    <x v="1055"/>
    <x v="466"/>
    <s v="C000"/>
    <x v="2"/>
    <s v="cause (unknown / unlisted)"/>
    <s v="add note."/>
    <x v="5"/>
    <x v="0"/>
    <m/>
    <m/>
    <m/>
    <m/>
    <n v="211"/>
    <x v="4"/>
    <m/>
    <m/>
  </r>
  <r>
    <x v="6"/>
    <x v="949"/>
    <s v="Defects"/>
    <x v="950"/>
    <x v="466"/>
    <s v="C000"/>
    <x v="2"/>
    <s v="cause (unknown / unlisted)"/>
    <s v="add note."/>
    <x v="5"/>
    <x v="0"/>
    <m/>
    <m/>
    <m/>
    <m/>
    <n v="212"/>
    <x v="4"/>
    <m/>
    <m/>
  </r>
  <r>
    <x v="6"/>
    <x v="1026"/>
    <s v="Defects"/>
    <x v="1029"/>
    <x v="466"/>
    <s v="C000"/>
    <x v="2"/>
    <s v="cause (unknown / unlisted)"/>
    <s v="add note."/>
    <x v="5"/>
    <x v="0"/>
    <m/>
    <m/>
    <m/>
    <m/>
    <n v="213"/>
    <x v="2"/>
    <m/>
    <m/>
  </r>
  <r>
    <x v="6"/>
    <x v="1036"/>
    <s v="Defects"/>
    <x v="1039"/>
    <x v="466"/>
    <s v="C000"/>
    <x v="2"/>
    <s v="cause (unknown / unlisted)"/>
    <s v="add note."/>
    <x v="5"/>
    <x v="0"/>
    <m/>
    <m/>
    <m/>
    <m/>
    <n v="214"/>
    <x v="6"/>
    <m/>
    <m/>
  </r>
  <r>
    <x v="6"/>
    <x v="1045"/>
    <s v="Defects"/>
    <x v="1050"/>
    <x v="466"/>
    <s v="C000"/>
    <x v="2"/>
    <s v="cause (unknown / unlisted)"/>
    <s v="add note."/>
    <x v="5"/>
    <x v="0"/>
    <m/>
    <m/>
    <m/>
    <m/>
    <n v="215"/>
    <x v="4"/>
    <m/>
    <m/>
  </r>
  <r>
    <x v="6"/>
    <x v="1029"/>
    <s v="Defects"/>
    <x v="1032"/>
    <x v="466"/>
    <s v="C000"/>
    <x v="2"/>
    <s v="cause (unknown / unlisted)"/>
    <s v="add note."/>
    <x v="5"/>
    <x v="0"/>
    <m/>
    <m/>
    <m/>
    <m/>
    <n v="216"/>
    <x v="4"/>
    <m/>
    <m/>
  </r>
  <r>
    <x v="6"/>
    <x v="1030"/>
    <s v="Defects"/>
    <x v="1033"/>
    <x v="466"/>
    <s v="C000"/>
    <x v="2"/>
    <s v="cause (unknown / unlisted)"/>
    <s v="add note."/>
    <x v="5"/>
    <x v="0"/>
    <m/>
    <m/>
    <m/>
    <m/>
    <n v="217"/>
    <x v="4"/>
    <m/>
    <m/>
  </r>
  <r>
    <x v="6"/>
    <x v="945"/>
    <s v="Defects"/>
    <x v="946"/>
    <x v="466"/>
    <s v="C000"/>
    <x v="2"/>
    <s v="cause (unknown / unlisted)"/>
    <s v="add note."/>
    <x v="5"/>
    <x v="56"/>
    <m/>
    <m/>
    <m/>
    <m/>
    <n v="218"/>
    <x v="5"/>
    <m/>
    <m/>
  </r>
  <r>
    <x v="6"/>
    <x v="1041"/>
    <s v="Defects"/>
    <x v="1044"/>
    <x v="466"/>
    <s v="C000"/>
    <x v="2"/>
    <s v="cause (unknown / unlisted)"/>
    <s v="add note."/>
    <x v="5"/>
    <x v="0"/>
    <m/>
    <m/>
    <m/>
    <m/>
    <n v="219"/>
    <x v="5"/>
    <m/>
    <m/>
  </r>
  <r>
    <x v="6"/>
    <x v="1040"/>
    <s v="Defects"/>
    <x v="1043"/>
    <x v="466"/>
    <s v="C000"/>
    <x v="2"/>
    <s v="cause (unknown / unlisted)"/>
    <s v="add note."/>
    <x v="5"/>
    <x v="0"/>
    <m/>
    <m/>
    <m/>
    <m/>
    <n v="220"/>
    <x v="4"/>
    <m/>
    <m/>
  </r>
  <r>
    <x v="6"/>
    <x v="1028"/>
    <s v="Defects"/>
    <x v="1031"/>
    <x v="466"/>
    <s v="C000"/>
    <x v="2"/>
    <s v="cause (unknown / unlisted)"/>
    <s v="add note."/>
    <x v="5"/>
    <x v="0"/>
    <m/>
    <m/>
    <m/>
    <m/>
    <n v="221"/>
    <x v="5"/>
    <m/>
    <m/>
  </r>
  <r>
    <x v="6"/>
    <x v="1048"/>
    <s v="Defects"/>
    <x v="1053"/>
    <x v="466"/>
    <s v="C000"/>
    <x v="2"/>
    <s v="cause (unknown / unlisted)"/>
    <s v="add note."/>
    <x v="5"/>
    <x v="0"/>
    <m/>
    <m/>
    <m/>
    <m/>
    <n v="222"/>
    <x v="4"/>
    <m/>
    <m/>
  </r>
  <r>
    <x v="6"/>
    <x v="1049"/>
    <s v="Defects"/>
    <x v="1054"/>
    <x v="466"/>
    <s v="C000"/>
    <x v="2"/>
    <s v="cause (unknown / unlisted)"/>
    <s v="add note."/>
    <x v="5"/>
    <x v="0"/>
    <m/>
    <m/>
    <m/>
    <m/>
    <n v="223"/>
    <x v="4"/>
    <m/>
    <m/>
  </r>
  <r>
    <x v="6"/>
    <x v="1032"/>
    <s v="Defects"/>
    <x v="1035"/>
    <x v="466"/>
    <s v="C000"/>
    <x v="2"/>
    <s v="cause (unknown / unlisted)"/>
    <s v="add note."/>
    <x v="5"/>
    <x v="0"/>
    <m/>
    <m/>
    <m/>
    <m/>
    <n v="224"/>
    <x v="5"/>
    <m/>
    <m/>
  </r>
  <r>
    <x v="24"/>
    <x v="1662"/>
    <s v="Defects"/>
    <x v="1677"/>
    <x v="466"/>
    <s v="C000"/>
    <x v="2"/>
    <s v="cause (unknown / unlisted)"/>
    <s v="add note."/>
    <x v="5"/>
    <x v="58"/>
    <m/>
    <m/>
    <m/>
    <m/>
    <n v="225"/>
    <x v="5"/>
    <m/>
    <m/>
  </r>
  <r>
    <x v="24"/>
    <x v="1663"/>
    <s v="Defects"/>
    <x v="1678"/>
    <x v="466"/>
    <s v="C000"/>
    <x v="2"/>
    <s v="cause (unknown / unlisted)"/>
    <s v="add note."/>
    <x v="5"/>
    <x v="58"/>
    <m/>
    <m/>
    <m/>
    <m/>
    <n v="226"/>
    <x v="5"/>
    <m/>
    <m/>
  </r>
  <r>
    <x v="24"/>
    <x v="1056"/>
    <s v="Defects"/>
    <x v="1062"/>
    <x v="466"/>
    <s v="C000"/>
    <x v="2"/>
    <s v="cause (unknown / unlisted)"/>
    <s v="add note."/>
    <x v="5"/>
    <x v="58"/>
    <m/>
    <m/>
    <m/>
    <m/>
    <n v="227"/>
    <x v="5"/>
    <m/>
    <m/>
  </r>
  <r>
    <x v="24"/>
    <x v="1058"/>
    <s v="Defects"/>
    <x v="1064"/>
    <x v="466"/>
    <s v="C000"/>
    <x v="2"/>
    <s v="cause (unknown / unlisted)"/>
    <s v="add note."/>
    <x v="5"/>
    <x v="58"/>
    <m/>
    <m/>
    <m/>
    <m/>
    <n v="228"/>
    <x v="5"/>
    <m/>
    <m/>
  </r>
  <r>
    <x v="24"/>
    <x v="1017"/>
    <s v="Defects"/>
    <x v="1020"/>
    <x v="466"/>
    <s v="C000"/>
    <x v="2"/>
    <s v="cause (unknown / unlisted)"/>
    <s v="add note."/>
    <x v="5"/>
    <x v="58"/>
    <m/>
    <m/>
    <m/>
    <m/>
    <n v="229"/>
    <x v="4"/>
    <m/>
    <m/>
  </r>
  <r>
    <x v="24"/>
    <x v="1011"/>
    <s v="Defects"/>
    <x v="1013"/>
    <x v="466"/>
    <s v="C000"/>
    <x v="2"/>
    <s v="cause (unknown / unlisted)"/>
    <s v="add note."/>
    <x v="5"/>
    <x v="58"/>
    <m/>
    <m/>
    <m/>
    <m/>
    <n v="230"/>
    <x v="2"/>
    <m/>
    <m/>
  </r>
  <r>
    <x v="24"/>
    <x v="1052"/>
    <s v="Defects"/>
    <x v="1058"/>
    <x v="466"/>
    <s v="C000"/>
    <x v="2"/>
    <s v="cause (unknown / unlisted)"/>
    <s v="add note."/>
    <x v="5"/>
    <x v="58"/>
    <m/>
    <m/>
    <m/>
    <m/>
    <n v="231"/>
    <x v="4"/>
    <m/>
    <m/>
  </r>
  <r>
    <x v="24"/>
    <x v="1053"/>
    <s v="Defects"/>
    <x v="1059"/>
    <x v="466"/>
    <s v="C000"/>
    <x v="2"/>
    <s v="cause (unknown / unlisted)"/>
    <s v="add note."/>
    <x v="5"/>
    <x v="58"/>
    <m/>
    <m/>
    <m/>
    <m/>
    <n v="232"/>
    <x v="2"/>
    <m/>
    <m/>
  </r>
  <r>
    <x v="6"/>
    <x v="1044"/>
    <s v="Construction"/>
    <x v="1047"/>
    <x v="466"/>
    <s v="C000"/>
    <x v="2"/>
    <s v="cause (unknown / unlisted)"/>
    <s v="add note."/>
    <x v="5"/>
    <x v="0"/>
    <m/>
    <m/>
    <m/>
    <m/>
    <n v="233"/>
    <x v="3"/>
    <m/>
    <m/>
  </r>
  <r>
    <x v="6"/>
    <x v="1024"/>
    <s v="Construction"/>
    <x v="1048"/>
    <x v="466"/>
    <s v="C000"/>
    <x v="2"/>
    <s v="cause (unknown / unlisted)"/>
    <s v="add note."/>
    <x v="5"/>
    <x v="0"/>
    <m/>
    <m/>
    <m/>
    <m/>
    <n v="234"/>
    <x v="7"/>
    <m/>
    <m/>
  </r>
  <r>
    <x v="6"/>
    <x v="962"/>
    <s v="Construction"/>
    <x v="964"/>
    <x v="466"/>
    <s v="C000"/>
    <x v="2"/>
    <s v="cause (unknown / unlisted)"/>
    <s v="add note."/>
    <x v="5"/>
    <x v="0"/>
    <m/>
    <m/>
    <m/>
    <m/>
    <n v="235"/>
    <x v="2"/>
    <m/>
    <m/>
  </r>
  <r>
    <x v="24"/>
    <x v="1055"/>
    <s v="Construction"/>
    <x v="1061"/>
    <x v="466"/>
    <s v="C000"/>
    <x v="2"/>
    <s v="cause (unknown / unlisted)"/>
    <s v="add note."/>
    <x v="5"/>
    <x v="58"/>
    <m/>
    <m/>
    <m/>
    <m/>
    <n v="236"/>
    <x v="5"/>
    <m/>
    <m/>
  </r>
  <r>
    <x v="24"/>
    <x v="1054"/>
    <s v="Construction"/>
    <x v="1060"/>
    <x v="466"/>
    <s v="C000"/>
    <x v="2"/>
    <s v="cause (unknown / unlisted)"/>
    <s v="add note."/>
    <x v="5"/>
    <x v="58"/>
    <m/>
    <m/>
    <m/>
    <m/>
    <n v="237"/>
    <x v="5"/>
    <m/>
    <m/>
  </r>
  <r>
    <x v="24"/>
    <x v="1012"/>
    <s v="Construction"/>
    <x v="1014"/>
    <x v="466"/>
    <s v="C000"/>
    <x v="2"/>
    <s v="cause (unknown / unlisted)"/>
    <s v="add note."/>
    <x v="5"/>
    <x v="58"/>
    <m/>
    <m/>
    <m/>
    <m/>
    <n v="238"/>
    <x v="2"/>
    <m/>
    <m/>
  </r>
  <r>
    <x v="24"/>
    <x v="1057"/>
    <s v="Construction"/>
    <x v="1063"/>
    <x v="466"/>
    <s v="C000"/>
    <x v="2"/>
    <s v="cause (unknown / unlisted)"/>
    <s v="add note."/>
    <x v="5"/>
    <x v="58"/>
    <m/>
    <m/>
    <m/>
    <m/>
    <n v="239"/>
    <x v="2"/>
    <m/>
    <m/>
  </r>
  <r>
    <x v="5"/>
    <x v="1664"/>
    <s v="Miscellaneous Inspection"/>
    <x v="1679"/>
    <x v="0"/>
    <m/>
    <x v="0"/>
    <m/>
    <m/>
    <x v="5"/>
    <x v="0"/>
    <m/>
    <m/>
    <m/>
    <m/>
    <n v="0"/>
    <x v="1"/>
    <m/>
    <m/>
  </r>
  <r>
    <x v="5"/>
    <x v="1665"/>
    <s v="Miscellaneous Inspection"/>
    <x v="1680"/>
    <x v="0"/>
    <m/>
    <x v="0"/>
    <m/>
    <m/>
    <x v="5"/>
    <x v="0"/>
    <m/>
    <m/>
    <m/>
    <m/>
    <n v="0"/>
    <x v="1"/>
    <m/>
    <m/>
  </r>
  <r>
    <x v="5"/>
    <x v="1666"/>
    <s v="Miscellaneous Inspection"/>
    <x v="1681"/>
    <x v="0"/>
    <m/>
    <x v="0"/>
    <m/>
    <m/>
    <x v="5"/>
    <x v="0"/>
    <m/>
    <m/>
    <m/>
    <m/>
    <n v="0"/>
    <x v="1"/>
    <m/>
    <m/>
  </r>
  <r>
    <x v="5"/>
    <x v="1667"/>
    <s v="Miscellaneous Inspection"/>
    <x v="1682"/>
    <x v="0"/>
    <m/>
    <x v="0"/>
    <m/>
    <m/>
    <x v="5"/>
    <x v="0"/>
    <m/>
    <m/>
    <m/>
    <m/>
    <n v="0"/>
    <x v="1"/>
    <m/>
    <m/>
  </r>
  <r>
    <x v="5"/>
    <x v="1668"/>
    <s v="Miscellaneous Inspection"/>
    <x v="1683"/>
    <x v="0"/>
    <m/>
    <x v="0"/>
    <m/>
    <m/>
    <x v="5"/>
    <x v="0"/>
    <m/>
    <m/>
    <m/>
    <m/>
    <n v="0"/>
    <x v="1"/>
    <m/>
    <m/>
  </r>
  <r>
    <x v="5"/>
    <x v="1669"/>
    <s v="Miscellaneous Inspection"/>
    <x v="1684"/>
    <x v="0"/>
    <m/>
    <x v="0"/>
    <m/>
    <m/>
    <x v="5"/>
    <x v="0"/>
    <m/>
    <m/>
    <m/>
    <m/>
    <n v="0"/>
    <x v="1"/>
    <m/>
    <m/>
  </r>
  <r>
    <x v="5"/>
    <x v="1670"/>
    <s v="Miscellaneous Inspection"/>
    <x v="1685"/>
    <x v="0"/>
    <m/>
    <x v="0"/>
    <m/>
    <m/>
    <x v="5"/>
    <x v="0"/>
    <m/>
    <m/>
    <m/>
    <m/>
    <n v="0"/>
    <x v="1"/>
    <m/>
    <m/>
  </r>
  <r>
    <x v="5"/>
    <x v="1671"/>
    <s v="Inspections"/>
    <x v="1686"/>
    <x v="0"/>
    <m/>
    <x v="0"/>
    <m/>
    <m/>
    <x v="5"/>
    <x v="0"/>
    <m/>
    <m/>
    <m/>
    <m/>
    <n v="0"/>
    <x v="1"/>
    <m/>
    <m/>
  </r>
  <r>
    <x v="5"/>
    <x v="1672"/>
    <s v="Inspections"/>
    <x v="1687"/>
    <x v="0"/>
    <m/>
    <x v="0"/>
    <m/>
    <m/>
    <x v="5"/>
    <x v="0"/>
    <m/>
    <m/>
    <m/>
    <m/>
    <n v="0"/>
    <x v="1"/>
    <m/>
    <m/>
  </r>
  <r>
    <x v="5"/>
    <x v="1673"/>
    <s v="Inspections"/>
    <x v="1688"/>
    <x v="0"/>
    <m/>
    <x v="0"/>
    <m/>
    <m/>
    <x v="5"/>
    <x v="0"/>
    <m/>
    <m/>
    <m/>
    <m/>
    <n v="0"/>
    <x v="1"/>
    <m/>
    <m/>
  </r>
  <r>
    <x v="5"/>
    <x v="1674"/>
    <s v="Inspections"/>
    <x v="1689"/>
    <x v="0"/>
    <m/>
    <x v="0"/>
    <m/>
    <m/>
    <x v="5"/>
    <x v="0"/>
    <m/>
    <m/>
    <m/>
    <m/>
    <n v="0"/>
    <x v="1"/>
    <m/>
    <m/>
  </r>
  <r>
    <x v="5"/>
    <x v="1675"/>
    <s v="Inspections"/>
    <x v="1690"/>
    <x v="0"/>
    <m/>
    <x v="0"/>
    <m/>
    <m/>
    <x v="5"/>
    <x v="0"/>
    <m/>
    <m/>
    <m/>
    <m/>
    <n v="0"/>
    <x v="1"/>
    <m/>
    <m/>
  </r>
  <r>
    <x v="5"/>
    <x v="1676"/>
    <s v="Inspections"/>
    <x v="1691"/>
    <x v="0"/>
    <m/>
    <x v="0"/>
    <m/>
    <m/>
    <x v="5"/>
    <x v="0"/>
    <m/>
    <m/>
    <m/>
    <m/>
    <n v="0"/>
    <x v="1"/>
    <m/>
    <m/>
  </r>
  <r>
    <x v="5"/>
    <x v="1677"/>
    <s v="Inspections"/>
    <x v="1692"/>
    <x v="0"/>
    <m/>
    <x v="0"/>
    <m/>
    <m/>
    <x v="5"/>
    <x v="0"/>
    <m/>
    <m/>
    <m/>
    <m/>
    <n v="0"/>
    <x v="1"/>
    <m/>
    <m/>
  </r>
  <r>
    <x v="5"/>
    <x v="1678"/>
    <s v="Inspections"/>
    <x v="1693"/>
    <x v="0"/>
    <m/>
    <x v="0"/>
    <m/>
    <m/>
    <x v="5"/>
    <x v="0"/>
    <m/>
    <m/>
    <m/>
    <m/>
    <n v="0"/>
    <x v="1"/>
    <m/>
    <m/>
  </r>
  <r>
    <x v="5"/>
    <x v="1679"/>
    <s v="Inspections"/>
    <x v="1694"/>
    <x v="0"/>
    <m/>
    <x v="0"/>
    <m/>
    <m/>
    <x v="5"/>
    <x v="0"/>
    <m/>
    <m/>
    <m/>
    <m/>
    <n v="0"/>
    <x v="1"/>
    <m/>
    <m/>
  </r>
  <r>
    <x v="5"/>
    <x v="1680"/>
    <s v="Inspections"/>
    <x v="1695"/>
    <x v="0"/>
    <m/>
    <x v="0"/>
    <m/>
    <m/>
    <x v="5"/>
    <x v="0"/>
    <m/>
    <m/>
    <m/>
    <m/>
    <n v="0"/>
    <x v="1"/>
    <m/>
    <m/>
  </r>
  <r>
    <x v="5"/>
    <x v="1681"/>
    <s v="Inspections"/>
    <x v="1696"/>
    <x v="0"/>
    <m/>
    <x v="0"/>
    <m/>
    <m/>
    <x v="5"/>
    <x v="0"/>
    <m/>
    <m/>
    <m/>
    <m/>
    <n v="0"/>
    <x v="1"/>
    <m/>
    <m/>
  </r>
  <r>
    <x v="5"/>
    <x v="1682"/>
    <s v="Inspections"/>
    <x v="1697"/>
    <x v="0"/>
    <m/>
    <x v="0"/>
    <m/>
    <m/>
    <x v="5"/>
    <x v="0"/>
    <m/>
    <m/>
    <m/>
    <m/>
    <n v="0"/>
    <x v="1"/>
    <m/>
    <m/>
  </r>
  <r>
    <x v="5"/>
    <x v="1683"/>
    <s v="Inspections"/>
    <x v="1698"/>
    <x v="0"/>
    <m/>
    <x v="0"/>
    <m/>
    <m/>
    <x v="5"/>
    <x v="0"/>
    <m/>
    <m/>
    <m/>
    <m/>
    <n v="0"/>
    <x v="1"/>
    <m/>
    <m/>
  </r>
  <r>
    <x v="25"/>
    <x v="1684"/>
    <s v="Construction"/>
    <x v="1699"/>
    <x v="466"/>
    <s v="C000"/>
    <x v="2"/>
    <s v="cause (unknown / unlisted)"/>
    <s v="add note."/>
    <x v="3"/>
    <x v="59"/>
    <s v="{not applicable}"/>
    <s v="(not applicable)"/>
    <m/>
    <m/>
    <n v="240"/>
    <x v="3"/>
    <m/>
    <m/>
  </r>
  <r>
    <x v="25"/>
    <x v="1684"/>
    <s v="Construction"/>
    <x v="1699"/>
    <x v="3329"/>
    <s v="B300"/>
    <x v="26"/>
    <s v="installation reqd"/>
    <s v="new connection."/>
    <x v="3"/>
    <x v="59"/>
    <s v="{not applicable}"/>
    <s v="(not applicable)"/>
    <m/>
    <m/>
    <n v="1"/>
    <x v="3"/>
    <m/>
    <m/>
  </r>
  <r>
    <x v="25"/>
    <x v="1684"/>
    <s v="Construction"/>
    <x v="1699"/>
    <x v="3330"/>
    <s v="B301"/>
    <x v="26"/>
    <s v="installation reqd"/>
    <s v="security of supply."/>
    <x v="3"/>
    <x v="59"/>
    <s v="{not applicable}"/>
    <s v="(not applicable)"/>
    <m/>
    <m/>
    <n v="1"/>
    <x v="3"/>
    <m/>
    <m/>
  </r>
  <r>
    <x v="25"/>
    <x v="1073"/>
    <s v="Construction"/>
    <x v="1081"/>
    <x v="3331"/>
    <s v="B306"/>
    <x v="26"/>
    <s v="insufficient strength / size"/>
    <s v="reconductoring (fault level constraint)."/>
    <x v="3"/>
    <x v="59"/>
    <s v="{out of spec}"/>
    <s v="(functional requirements)"/>
    <m/>
    <m/>
    <n v="1"/>
    <x v="2"/>
    <m/>
    <m/>
  </r>
  <r>
    <x v="25"/>
    <x v="1073"/>
    <s v="Construction"/>
    <x v="1081"/>
    <x v="3332"/>
    <s v="B304"/>
    <x v="26"/>
    <s v="insufficient strength / size"/>
    <s v="reconductoring (thermal constraint)."/>
    <x v="3"/>
    <x v="59"/>
    <s v="{out of spec}"/>
    <s v="(functional requirements)"/>
    <m/>
    <m/>
    <n v="1"/>
    <x v="2"/>
    <m/>
    <m/>
  </r>
  <r>
    <x v="25"/>
    <x v="1073"/>
    <s v="Construction"/>
    <x v="1081"/>
    <x v="3333"/>
    <s v="B305"/>
    <x v="26"/>
    <s v="insufficient strength / size"/>
    <s v="reconductoring (voltage constraint)."/>
    <x v="3"/>
    <x v="59"/>
    <s v="{out of spec}"/>
    <s v="(functional requirements)"/>
    <m/>
    <m/>
    <n v="1"/>
    <x v="2"/>
    <m/>
    <m/>
  </r>
  <r>
    <x v="25"/>
    <x v="1073"/>
    <s v="Construction"/>
    <x v="1081"/>
    <x v="3334"/>
    <s v="B588"/>
    <x v="26"/>
    <s v="insufficient strength / size"/>
    <s v="conductor retension."/>
    <x v="3"/>
    <x v="59"/>
    <s v="{out of spec}"/>
    <s v="(related asset failure)"/>
    <m/>
    <m/>
    <n v="1"/>
    <x v="2"/>
    <m/>
    <m/>
  </r>
  <r>
    <x v="10"/>
    <x v="1685"/>
    <s v="Preventative Maintenance"/>
    <x v="1700"/>
    <x v="0"/>
    <m/>
    <x v="0"/>
    <m/>
    <m/>
    <x v="0"/>
    <x v="0"/>
    <m/>
    <m/>
    <m/>
    <m/>
    <n v="0"/>
    <x v="0"/>
    <m/>
    <m/>
  </r>
  <r>
    <x v="29"/>
    <x v="1092"/>
    <s v="Construction"/>
    <x v="1100"/>
    <x v="3335"/>
    <s v="B796"/>
    <x v="15"/>
    <s v="insufficient strength / size"/>
    <s v="additional clearance reqd."/>
    <x v="3"/>
    <x v="65"/>
    <s v="{out of spec}"/>
    <s v="(functional requirements)"/>
    <m/>
    <m/>
    <n v="1"/>
    <x v="2"/>
    <m/>
    <m/>
  </r>
  <r>
    <x v="29"/>
    <x v="1092"/>
    <s v="Construction"/>
    <x v="1100"/>
    <x v="3336"/>
    <s v="B862"/>
    <x v="15"/>
    <s v="insufficient strength / size"/>
    <s v="incorrectly installed."/>
    <x v="3"/>
    <x v="65"/>
    <s v="{out of spec}"/>
    <s v="(installation error)"/>
    <m/>
    <m/>
    <n v="1"/>
    <x v="2"/>
    <m/>
    <m/>
  </r>
  <r>
    <x v="29"/>
    <x v="1092"/>
    <s v="Construction"/>
    <x v="1100"/>
    <x v="1803"/>
    <s v="B342"/>
    <x v="15"/>
    <s v="tracking"/>
    <s v="surface contamination."/>
    <x v="3"/>
    <x v="65"/>
    <s v="{tracking}"/>
    <s v="(surface contamination)"/>
    <m/>
    <m/>
    <n v="2"/>
    <x v="2"/>
    <m/>
    <m/>
  </r>
  <r>
    <x v="10"/>
    <x v="1686"/>
    <s v="Preventative Maintenance"/>
    <x v="1701"/>
    <x v="0"/>
    <m/>
    <x v="0"/>
    <m/>
    <m/>
    <x v="0"/>
    <x v="0"/>
    <m/>
    <m/>
    <m/>
    <m/>
    <n v="0"/>
    <x v="0"/>
    <m/>
    <m/>
  </r>
  <r>
    <x v="25"/>
    <x v="1687"/>
    <s v="Construction"/>
    <x v="1702"/>
    <x v="1418"/>
    <s v="C919"/>
    <x v="30"/>
    <s v="insufficient clearance"/>
    <s v="thermal upgrade"/>
    <x v="3"/>
    <x v="59"/>
    <s v="{out of spec}"/>
    <s v="(functional requirements)"/>
    <s v="HV"/>
    <m/>
    <n v="2"/>
    <x v="2"/>
    <m/>
    <m/>
  </r>
  <r>
    <x v="30"/>
    <x v="1097"/>
    <s v="Construction"/>
    <x v="1703"/>
    <x v="3337"/>
    <s v="B021"/>
    <x v="78"/>
    <s v="redundant"/>
    <s v="no longer reqd."/>
    <x v="0"/>
    <x v="0"/>
    <m/>
    <m/>
    <m/>
    <m/>
    <n v="1"/>
    <x v="0"/>
    <m/>
    <m/>
  </r>
  <r>
    <x v="30"/>
    <x v="1097"/>
    <s v="Construction"/>
    <x v="1703"/>
    <x v="466"/>
    <s v="C000"/>
    <x v="2"/>
    <s v="cause (unknown / unlisted)"/>
    <s v="add note."/>
    <x v="0"/>
    <x v="0"/>
    <m/>
    <m/>
    <m/>
    <m/>
    <n v="241"/>
    <x v="0"/>
    <m/>
    <m/>
  </r>
  <r>
    <x v="30"/>
    <x v="1688"/>
    <s v="Construction"/>
    <x v="1704"/>
    <x v="3338"/>
    <s v="B022"/>
    <x v="78"/>
    <s v="not suitable"/>
    <s v="inadequate rating."/>
    <x v="0"/>
    <x v="0"/>
    <m/>
    <m/>
    <m/>
    <m/>
    <n v="1"/>
    <x v="0"/>
    <m/>
    <m/>
  </r>
  <r>
    <x v="30"/>
    <x v="1688"/>
    <s v="Construction"/>
    <x v="1704"/>
    <x v="3339"/>
    <s v="B025"/>
    <x v="78"/>
    <s v="upgrade reqd"/>
    <s v="fault level constraint."/>
    <x v="0"/>
    <x v="0"/>
    <m/>
    <m/>
    <m/>
    <m/>
    <n v="1"/>
    <x v="0"/>
    <m/>
    <m/>
  </r>
  <r>
    <x v="30"/>
    <x v="1688"/>
    <s v="Construction"/>
    <x v="1704"/>
    <x v="3340"/>
    <s v="B023"/>
    <x v="78"/>
    <s v="upgrade reqd"/>
    <s v="thermal constraint."/>
    <x v="0"/>
    <x v="0"/>
    <m/>
    <m/>
    <m/>
    <m/>
    <n v="1"/>
    <x v="0"/>
    <m/>
    <m/>
  </r>
  <r>
    <x v="30"/>
    <x v="1688"/>
    <s v="Construction"/>
    <x v="1704"/>
    <x v="3341"/>
    <s v="B024"/>
    <x v="78"/>
    <s v="upgrade reqd"/>
    <s v="voltage constraint."/>
    <x v="0"/>
    <x v="0"/>
    <m/>
    <m/>
    <m/>
    <m/>
    <n v="1"/>
    <x v="0"/>
    <m/>
    <m/>
  </r>
  <r>
    <x v="30"/>
    <x v="1688"/>
    <s v="Construction"/>
    <x v="1704"/>
    <x v="466"/>
    <s v="C000"/>
    <x v="2"/>
    <s v="cause (unknown / unlisted)"/>
    <s v="add note."/>
    <x v="0"/>
    <x v="0"/>
    <m/>
    <m/>
    <m/>
    <m/>
    <n v="242"/>
    <x v="0"/>
    <m/>
    <m/>
  </r>
  <r>
    <x v="32"/>
    <x v="1689"/>
    <s v="Construction"/>
    <x v="1705"/>
    <x v="3342"/>
    <s v="B074"/>
    <x v="93"/>
    <s v="redundant"/>
    <s v="no longer reqd."/>
    <x v="0"/>
    <x v="0"/>
    <m/>
    <m/>
    <m/>
    <m/>
    <n v="1"/>
    <x v="0"/>
    <m/>
    <m/>
  </r>
  <r>
    <x v="32"/>
    <x v="1689"/>
    <s v="Construction"/>
    <x v="1705"/>
    <x v="466"/>
    <s v="C000"/>
    <x v="2"/>
    <s v="cause (unknown / unlisted)"/>
    <s v="add note."/>
    <x v="0"/>
    <x v="0"/>
    <m/>
    <m/>
    <m/>
    <m/>
    <n v="243"/>
    <x v="0"/>
    <m/>
    <m/>
  </r>
  <r>
    <x v="34"/>
    <x v="1690"/>
    <s v="Construction"/>
    <x v="1706"/>
    <x v="3343"/>
    <s v="B223"/>
    <x v="110"/>
    <s v="broken / damaged"/>
    <s v="abrasion."/>
    <x v="0"/>
    <x v="0"/>
    <m/>
    <m/>
    <m/>
    <m/>
    <n v="1"/>
    <x v="0"/>
    <m/>
    <m/>
  </r>
  <r>
    <x v="34"/>
    <x v="1690"/>
    <s v="Construction"/>
    <x v="1706"/>
    <x v="3344"/>
    <s v="B224"/>
    <x v="110"/>
    <s v="broken / damaged"/>
    <s v="bushfire."/>
    <x v="0"/>
    <x v="0"/>
    <m/>
    <m/>
    <m/>
    <m/>
    <n v="1"/>
    <x v="0"/>
    <m/>
    <m/>
  </r>
  <r>
    <x v="34"/>
    <x v="1690"/>
    <s v="Construction"/>
    <x v="1706"/>
    <x v="3345"/>
    <s v="B219"/>
    <x v="110"/>
    <s v="broken / damaged"/>
    <s v="third party impact."/>
    <x v="0"/>
    <x v="0"/>
    <m/>
    <m/>
    <m/>
    <m/>
    <n v="1"/>
    <x v="0"/>
    <m/>
    <m/>
  </r>
  <r>
    <x v="34"/>
    <x v="1690"/>
    <s v="Construction"/>
    <x v="1706"/>
    <x v="3346"/>
    <s v="B220"/>
    <x v="110"/>
    <s v="broken / damaged"/>
    <s v="vandalism."/>
    <x v="0"/>
    <x v="0"/>
    <m/>
    <m/>
    <m/>
    <m/>
    <n v="1"/>
    <x v="0"/>
    <m/>
    <m/>
  </r>
  <r>
    <x v="34"/>
    <x v="1690"/>
    <s v="Construction"/>
    <x v="1706"/>
    <x v="3347"/>
    <s v="B221"/>
    <x v="110"/>
    <s v="broken / damaged"/>
    <s v="vehicle impact."/>
    <x v="0"/>
    <x v="0"/>
    <m/>
    <m/>
    <m/>
    <m/>
    <n v="1"/>
    <x v="0"/>
    <m/>
    <m/>
  </r>
  <r>
    <x v="34"/>
    <x v="1690"/>
    <s v="Construction"/>
    <x v="1706"/>
    <x v="3348"/>
    <s v="B222"/>
    <x v="110"/>
    <s v="broken / damaged"/>
    <s v="wind / storm debris (non veg)."/>
    <x v="0"/>
    <x v="0"/>
    <m/>
    <m/>
    <m/>
    <m/>
    <n v="1"/>
    <x v="0"/>
    <m/>
    <m/>
  </r>
  <r>
    <x v="34"/>
    <x v="1690"/>
    <s v="Construction"/>
    <x v="1706"/>
    <x v="3349"/>
    <s v="B240"/>
    <x v="360"/>
    <s v="broken / damaged"/>
    <s v="moisture ingress."/>
    <x v="0"/>
    <x v="0"/>
    <m/>
    <m/>
    <m/>
    <m/>
    <n v="1"/>
    <x v="0"/>
    <m/>
    <m/>
  </r>
  <r>
    <x v="34"/>
    <x v="1690"/>
    <s v="Construction"/>
    <x v="1706"/>
    <x v="466"/>
    <s v="C000"/>
    <x v="2"/>
    <s v="cause (unknown / unlisted)"/>
    <s v="add note."/>
    <x v="0"/>
    <x v="0"/>
    <m/>
    <m/>
    <m/>
    <m/>
    <n v="244"/>
    <x v="0"/>
    <m/>
    <m/>
  </r>
  <r>
    <x v="34"/>
    <x v="1691"/>
    <s v="Construction"/>
    <x v="1707"/>
    <x v="3350"/>
    <s v="B236"/>
    <x v="361"/>
    <s v="splice reqd"/>
    <s v="conductor termination."/>
    <x v="0"/>
    <x v="0"/>
    <m/>
    <m/>
    <m/>
    <m/>
    <n v="1"/>
    <x v="0"/>
    <m/>
    <m/>
  </r>
  <r>
    <x v="34"/>
    <x v="1691"/>
    <s v="Construction"/>
    <x v="1707"/>
    <x v="466"/>
    <s v="C000"/>
    <x v="2"/>
    <s v="cause (unknown / unlisted)"/>
    <s v="add note."/>
    <x v="0"/>
    <x v="0"/>
    <m/>
    <m/>
    <m/>
    <m/>
    <n v="245"/>
    <x v="0"/>
    <m/>
    <m/>
  </r>
  <r>
    <x v="2"/>
    <x v="1141"/>
    <s v="Defects"/>
    <x v="1149"/>
    <x v="1723"/>
    <m/>
    <x v="0"/>
    <m/>
    <m/>
    <x v="8"/>
    <x v="69"/>
    <s v="{out of spec}"/>
    <s v="(any reason)"/>
    <m/>
    <m/>
    <n v="2"/>
    <x v="0"/>
    <m/>
    <m/>
  </r>
  <r>
    <x v="2"/>
    <x v="1692"/>
    <s v="Defects"/>
    <x v="1708"/>
    <x v="1723"/>
    <m/>
    <x v="0"/>
    <m/>
    <m/>
    <x v="8"/>
    <x v="69"/>
    <s v="{out of spec}"/>
    <s v="(any reason)"/>
    <m/>
    <m/>
    <n v="3"/>
    <x v="0"/>
    <m/>
    <m/>
  </r>
  <r>
    <x v="2"/>
    <x v="1693"/>
    <s v="Defects"/>
    <x v="1709"/>
    <x v="1723"/>
    <m/>
    <x v="0"/>
    <m/>
    <m/>
    <x v="8"/>
    <x v="69"/>
    <s v="{out of spec}"/>
    <s v="(any reason)"/>
    <m/>
    <m/>
    <n v="4"/>
    <x v="0"/>
    <m/>
    <m/>
  </r>
  <r>
    <x v="2"/>
    <x v="1694"/>
    <s v="Defects"/>
    <x v="1710"/>
    <x v="1723"/>
    <m/>
    <x v="0"/>
    <m/>
    <m/>
    <x v="8"/>
    <x v="69"/>
    <s v="{out of spec}"/>
    <s v="(any reason)"/>
    <m/>
    <m/>
    <n v="5"/>
    <x v="0"/>
    <m/>
    <m/>
  </r>
  <r>
    <x v="2"/>
    <x v="1695"/>
    <s v="Defects"/>
    <x v="1711"/>
    <x v="2858"/>
    <m/>
    <x v="0"/>
    <m/>
    <m/>
    <x v="8"/>
    <x v="69"/>
    <s v="{broken}"/>
    <s v="(unknown)"/>
    <m/>
    <m/>
    <n v="4"/>
    <x v="0"/>
    <m/>
    <m/>
  </r>
  <r>
    <x v="2"/>
    <x v="1128"/>
    <s v="Defects"/>
    <x v="1152"/>
    <x v="2858"/>
    <m/>
    <x v="0"/>
    <m/>
    <m/>
    <x v="8"/>
    <x v="69"/>
    <s v="{broken}"/>
    <s v="(unknown)"/>
    <m/>
    <m/>
    <n v="5"/>
    <x v="0"/>
    <m/>
    <m/>
  </r>
  <r>
    <x v="2"/>
    <x v="1696"/>
    <s v="Defects"/>
    <x v="1712"/>
    <x v="3351"/>
    <m/>
    <x v="0"/>
    <m/>
    <m/>
    <x v="8"/>
    <x v="69"/>
    <s v="{out of spec}"/>
    <s v="(any reason)"/>
    <m/>
    <m/>
    <n v="1"/>
    <x v="0"/>
    <m/>
    <m/>
  </r>
  <r>
    <x v="2"/>
    <x v="1141"/>
    <s v="Defects"/>
    <x v="1149"/>
    <x v="1459"/>
    <m/>
    <x v="0"/>
    <m/>
    <m/>
    <x v="8"/>
    <x v="69"/>
    <s v="{out of spec}"/>
    <s v="(any reason)"/>
    <m/>
    <m/>
    <n v="6"/>
    <x v="0"/>
    <m/>
    <m/>
  </r>
  <r>
    <x v="2"/>
    <x v="1372"/>
    <s v="Defects"/>
    <x v="1386"/>
    <x v="1459"/>
    <m/>
    <x v="0"/>
    <m/>
    <m/>
    <x v="8"/>
    <x v="69"/>
    <s v="{out of spec}"/>
    <s v="(any reason)"/>
    <m/>
    <m/>
    <n v="7"/>
    <x v="0"/>
    <m/>
    <m/>
  </r>
  <r>
    <x v="2"/>
    <x v="1373"/>
    <s v="Defects"/>
    <x v="1387"/>
    <x v="1459"/>
    <m/>
    <x v="0"/>
    <m/>
    <m/>
    <x v="8"/>
    <x v="69"/>
    <s v="{out of spec}"/>
    <s v="(any reason)"/>
    <m/>
    <m/>
    <n v="8"/>
    <x v="0"/>
    <m/>
    <m/>
  </r>
  <r>
    <x v="2"/>
    <x v="1697"/>
    <s v="Defects"/>
    <x v="1713"/>
    <x v="3352"/>
    <m/>
    <x v="0"/>
    <m/>
    <m/>
    <x v="8"/>
    <x v="71"/>
    <s v="{loose}"/>
    <s v="(any reason)"/>
    <m/>
    <m/>
    <n v="1"/>
    <x v="0"/>
    <m/>
    <m/>
  </r>
  <r>
    <x v="2"/>
    <x v="1698"/>
    <s v="Defects"/>
    <x v="1714"/>
    <x v="1460"/>
    <m/>
    <x v="0"/>
    <m/>
    <m/>
    <x v="8"/>
    <x v="69"/>
    <s v="{out of spec}"/>
    <s v="(any reason)"/>
    <m/>
    <m/>
    <n v="10"/>
    <x v="0"/>
    <m/>
    <m/>
  </r>
  <r>
    <x v="2"/>
    <x v="1699"/>
    <s v="Defects"/>
    <x v="1715"/>
    <x v="3353"/>
    <m/>
    <x v="0"/>
    <m/>
    <m/>
    <x v="8"/>
    <x v="69"/>
    <s v="{out of spec}"/>
    <s v="(any reason)"/>
    <m/>
    <m/>
    <n v="1"/>
    <x v="0"/>
    <m/>
    <m/>
  </r>
  <r>
    <x v="3"/>
    <x v="1140"/>
    <s v="Construction"/>
    <x v="1148"/>
    <x v="3354"/>
    <s v="B660"/>
    <x v="134"/>
    <s v="upgrade"/>
    <s v="fault level constraint."/>
    <x v="0"/>
    <x v="0"/>
    <m/>
    <m/>
    <m/>
    <m/>
    <n v="1"/>
    <x v="0"/>
    <m/>
    <m/>
  </r>
  <r>
    <x v="3"/>
    <x v="1140"/>
    <s v="Construction"/>
    <x v="1148"/>
    <x v="3355"/>
    <s v="C859"/>
    <x v="134"/>
    <s v="upgrade"/>
    <s v="thermal constraint."/>
    <x v="0"/>
    <x v="0"/>
    <m/>
    <m/>
    <m/>
    <m/>
    <n v="1"/>
    <x v="0"/>
    <m/>
    <m/>
  </r>
  <r>
    <x v="3"/>
    <x v="1140"/>
    <s v="Construction"/>
    <x v="1148"/>
    <x v="3356"/>
    <s v="C858"/>
    <x v="134"/>
    <s v="upgrade"/>
    <s v="voltage constraint."/>
    <x v="0"/>
    <x v="0"/>
    <m/>
    <m/>
    <m/>
    <m/>
    <n v="1"/>
    <x v="0"/>
    <m/>
    <m/>
  </r>
  <r>
    <x v="2"/>
    <x v="1700"/>
    <s v="Defects"/>
    <x v="1716"/>
    <x v="1273"/>
    <m/>
    <x v="0"/>
    <m/>
    <m/>
    <x v="8"/>
    <x v="69"/>
    <s v="{unknown}"/>
    <s v="(any reason)"/>
    <m/>
    <m/>
    <n v="128"/>
    <x v="0"/>
    <m/>
    <m/>
  </r>
  <r>
    <x v="2"/>
    <x v="1701"/>
    <s v="Defects"/>
    <x v="1717"/>
    <x v="182"/>
    <m/>
    <x v="0"/>
    <m/>
    <m/>
    <x v="8"/>
    <x v="71"/>
    <s v="{damaged}"/>
    <s v="(any reason)"/>
    <m/>
    <m/>
    <n v="2"/>
    <x v="0"/>
    <m/>
    <m/>
  </r>
  <r>
    <x v="2"/>
    <x v="1702"/>
    <s v="Defects"/>
    <x v="1718"/>
    <x v="182"/>
    <m/>
    <x v="0"/>
    <m/>
    <m/>
    <x v="8"/>
    <x v="71"/>
    <s v="{damaged}"/>
    <s v="(any reason)"/>
    <m/>
    <m/>
    <n v="3"/>
    <x v="0"/>
    <m/>
    <m/>
  </r>
  <r>
    <x v="3"/>
    <x v="1140"/>
    <s v="Construction"/>
    <x v="1148"/>
    <x v="3357"/>
    <s v="B661"/>
    <x v="135"/>
    <s v="upgrade"/>
    <s v="fault level constraint."/>
    <x v="0"/>
    <x v="0"/>
    <m/>
    <m/>
    <m/>
    <m/>
    <n v="1"/>
    <x v="0"/>
    <m/>
    <m/>
  </r>
  <r>
    <x v="3"/>
    <x v="1140"/>
    <s v="Construction"/>
    <x v="1148"/>
    <x v="3358"/>
    <s v="C873"/>
    <x v="135"/>
    <s v="upgrade"/>
    <s v="thermal constraint."/>
    <x v="0"/>
    <x v="0"/>
    <m/>
    <m/>
    <m/>
    <m/>
    <n v="1"/>
    <x v="0"/>
    <m/>
    <m/>
  </r>
  <r>
    <x v="3"/>
    <x v="1140"/>
    <s v="Construction"/>
    <x v="1148"/>
    <x v="3359"/>
    <s v="C872"/>
    <x v="135"/>
    <s v="upgrade"/>
    <s v="voltage constraint."/>
    <x v="0"/>
    <x v="0"/>
    <m/>
    <m/>
    <m/>
    <m/>
    <n v="1"/>
    <x v="0"/>
    <m/>
    <m/>
  </r>
  <r>
    <x v="3"/>
    <x v="1140"/>
    <s v="Construction"/>
    <x v="1148"/>
    <x v="3360"/>
    <s v="B662"/>
    <x v="136"/>
    <s v="upgrade"/>
    <s v="fault level constraint."/>
    <x v="0"/>
    <x v="0"/>
    <m/>
    <m/>
    <m/>
    <m/>
    <n v="1"/>
    <x v="0"/>
    <m/>
    <m/>
  </r>
  <r>
    <x v="3"/>
    <x v="1140"/>
    <s v="Construction"/>
    <x v="1148"/>
    <x v="3361"/>
    <s v="C891"/>
    <x v="136"/>
    <s v="upgrade"/>
    <s v="thermal constraint."/>
    <x v="0"/>
    <x v="0"/>
    <m/>
    <m/>
    <m/>
    <m/>
    <n v="1"/>
    <x v="0"/>
    <m/>
    <m/>
  </r>
  <r>
    <x v="3"/>
    <x v="1140"/>
    <s v="Construction"/>
    <x v="1148"/>
    <x v="3362"/>
    <s v="C890"/>
    <x v="136"/>
    <s v="upgrade"/>
    <s v="voltage constraint."/>
    <x v="0"/>
    <x v="0"/>
    <m/>
    <m/>
    <m/>
    <m/>
    <n v="1"/>
    <x v="0"/>
    <m/>
    <m/>
  </r>
  <r>
    <x v="2"/>
    <x v="1370"/>
    <s v="Defects"/>
    <x v="1384"/>
    <x v="182"/>
    <m/>
    <x v="0"/>
    <m/>
    <m/>
    <x v="8"/>
    <x v="71"/>
    <s v="{damaged}"/>
    <s v="(any reason)"/>
    <m/>
    <m/>
    <n v="4"/>
    <x v="0"/>
    <m/>
    <m/>
  </r>
  <r>
    <x v="2"/>
    <x v="1703"/>
    <s v="Defects"/>
    <x v="1719"/>
    <x v="182"/>
    <m/>
    <x v="0"/>
    <m/>
    <m/>
    <x v="8"/>
    <x v="71"/>
    <s v="{damaged}"/>
    <s v="(any reason)"/>
    <m/>
    <m/>
    <n v="5"/>
    <x v="0"/>
    <m/>
    <m/>
  </r>
  <r>
    <x v="2"/>
    <x v="1704"/>
    <s v="Defects"/>
    <x v="1720"/>
    <x v="3363"/>
    <m/>
    <x v="0"/>
    <m/>
    <m/>
    <x v="8"/>
    <x v="72"/>
    <s v="{out of spec}"/>
    <s v="(any reason)"/>
    <m/>
    <m/>
    <n v="1"/>
    <x v="0"/>
    <m/>
    <m/>
  </r>
  <r>
    <x v="2"/>
    <x v="1141"/>
    <s v="Defects"/>
    <x v="1149"/>
    <x v="3364"/>
    <m/>
    <x v="0"/>
    <m/>
    <m/>
    <x v="8"/>
    <x v="69"/>
    <s v="{out of spec}"/>
    <s v="(any reason)"/>
    <m/>
    <m/>
    <n v="1"/>
    <x v="0"/>
    <m/>
    <m/>
  </r>
  <r>
    <x v="35"/>
    <x v="1705"/>
    <s v="Construction"/>
    <x v="1721"/>
    <x v="3365"/>
    <s v="C719"/>
    <x v="362"/>
    <s v="redundant"/>
    <s v="no longer reqd."/>
    <x v="0"/>
    <x v="0"/>
    <m/>
    <m/>
    <m/>
    <m/>
    <n v="1"/>
    <x v="0"/>
    <m/>
    <m/>
  </r>
  <r>
    <x v="35"/>
    <x v="1705"/>
    <s v="Construction"/>
    <x v="1721"/>
    <x v="466"/>
    <s v="C000"/>
    <x v="2"/>
    <s v="cause (unknown / unlisted)"/>
    <s v="add note."/>
    <x v="0"/>
    <x v="0"/>
    <m/>
    <m/>
    <m/>
    <m/>
    <n v="246"/>
    <x v="0"/>
    <m/>
    <m/>
  </r>
  <r>
    <x v="39"/>
    <x v="1706"/>
    <s v="Construction"/>
    <x v="1722"/>
    <x v="3366"/>
    <s v="C648"/>
    <x v="85"/>
    <s v="installation reqd"/>
    <s v="new connection."/>
    <x v="0"/>
    <x v="0"/>
    <m/>
    <m/>
    <m/>
    <m/>
    <n v="1"/>
    <x v="0"/>
    <m/>
    <m/>
  </r>
  <r>
    <x v="39"/>
    <x v="1706"/>
    <s v="Construction"/>
    <x v="1722"/>
    <x v="3367"/>
    <s v="C650"/>
    <x v="85"/>
    <s v="installation reqd"/>
    <s v="security of supply."/>
    <x v="0"/>
    <x v="0"/>
    <m/>
    <m/>
    <m/>
    <m/>
    <n v="1"/>
    <x v="0"/>
    <m/>
    <m/>
  </r>
  <r>
    <x v="39"/>
    <x v="1706"/>
    <s v="Construction"/>
    <x v="1722"/>
    <x v="466"/>
    <s v="C000"/>
    <x v="2"/>
    <s v="cause (unknown / unlisted)"/>
    <s v="add note."/>
    <x v="0"/>
    <x v="0"/>
    <m/>
    <m/>
    <m/>
    <m/>
    <n v="247"/>
    <x v="0"/>
    <m/>
    <m/>
  </r>
  <r>
    <x v="39"/>
    <x v="1707"/>
    <s v="Construction"/>
    <x v="1723"/>
    <x v="3368"/>
    <s v="C654"/>
    <x v="85"/>
    <s v="relocation reqd"/>
    <s v="recoverable works."/>
    <x v="0"/>
    <x v="0"/>
    <m/>
    <m/>
    <m/>
    <m/>
    <n v="1"/>
    <x v="0"/>
    <m/>
    <m/>
  </r>
  <r>
    <x v="39"/>
    <x v="1707"/>
    <s v="Construction"/>
    <x v="1723"/>
    <x v="466"/>
    <s v="C000"/>
    <x v="2"/>
    <s v="cause (unknown / unlisted)"/>
    <s v="add note."/>
    <x v="0"/>
    <x v="0"/>
    <m/>
    <m/>
    <m/>
    <m/>
    <n v="248"/>
    <x v="0"/>
    <m/>
    <m/>
  </r>
  <r>
    <x v="39"/>
    <x v="1708"/>
    <s v="Construction"/>
    <x v="1724"/>
    <x v="3369"/>
    <s v="B598"/>
    <x v="85"/>
    <s v="upgrade reqd"/>
    <s v="programmed replacement."/>
    <x v="0"/>
    <x v="0"/>
    <m/>
    <m/>
    <m/>
    <m/>
    <n v="1"/>
    <x v="0"/>
    <m/>
    <m/>
  </r>
  <r>
    <x v="39"/>
    <x v="1708"/>
    <s v="Construction"/>
    <x v="1724"/>
    <x v="3370"/>
    <s v="C653"/>
    <x v="85"/>
    <s v="upgrade reqd"/>
    <s v="fault level constraint."/>
    <x v="0"/>
    <x v="0"/>
    <m/>
    <m/>
    <m/>
    <m/>
    <n v="1"/>
    <x v="0"/>
    <m/>
    <m/>
  </r>
  <r>
    <x v="39"/>
    <x v="1708"/>
    <s v="Construction"/>
    <x v="1724"/>
    <x v="3371"/>
    <s v="C651"/>
    <x v="85"/>
    <s v="upgrade reqd"/>
    <s v="thermal constraint."/>
    <x v="0"/>
    <x v="0"/>
    <m/>
    <m/>
    <m/>
    <m/>
    <n v="1"/>
    <x v="0"/>
    <m/>
    <m/>
  </r>
  <r>
    <x v="39"/>
    <x v="1708"/>
    <s v="Construction"/>
    <x v="1724"/>
    <x v="3372"/>
    <s v="C652"/>
    <x v="85"/>
    <s v="upgrade reqd"/>
    <s v="voltage constraint."/>
    <x v="0"/>
    <x v="0"/>
    <m/>
    <m/>
    <m/>
    <m/>
    <n v="1"/>
    <x v="0"/>
    <m/>
    <m/>
  </r>
  <r>
    <x v="39"/>
    <x v="1708"/>
    <s v="Construction"/>
    <x v="1724"/>
    <x v="466"/>
    <s v="C000"/>
    <x v="2"/>
    <s v="cause (unknown / unlisted)"/>
    <s v="add note."/>
    <x v="0"/>
    <x v="0"/>
    <m/>
    <m/>
    <m/>
    <m/>
    <n v="249"/>
    <x v="0"/>
    <m/>
    <m/>
  </r>
  <r>
    <x v="7"/>
    <x v="1709"/>
    <s v="Construction"/>
    <x v="1725"/>
    <x v="3373"/>
    <s v="D007"/>
    <x v="32"/>
    <s v="investigation required"/>
    <s v="add note."/>
    <x v="0"/>
    <x v="0"/>
    <m/>
    <m/>
    <m/>
    <m/>
    <n v="1"/>
    <x v="0"/>
    <m/>
    <m/>
  </r>
  <r>
    <x v="7"/>
    <x v="1710"/>
    <s v="Construction"/>
    <x v="1726"/>
    <x v="3373"/>
    <s v="D007"/>
    <x v="32"/>
    <s v="investigation required"/>
    <s v="add note."/>
    <x v="0"/>
    <x v="0"/>
    <m/>
    <m/>
    <m/>
    <m/>
    <n v="2"/>
    <x v="0"/>
    <m/>
    <m/>
  </r>
  <r>
    <x v="41"/>
    <x v="1711"/>
    <s v="Construction"/>
    <x v="1727"/>
    <x v="2585"/>
    <s v="B092"/>
    <x v="195"/>
    <s v="redundant"/>
    <s v="no longer reqd."/>
    <x v="0"/>
    <x v="0"/>
    <m/>
    <m/>
    <m/>
    <m/>
    <n v="2"/>
    <x v="0"/>
    <m/>
    <m/>
  </r>
  <r>
    <x v="41"/>
    <x v="1711"/>
    <s v="Construction"/>
    <x v="1727"/>
    <x v="466"/>
    <s v="C000"/>
    <x v="2"/>
    <s v="cause (unknown / unlisted)"/>
    <s v="add note."/>
    <x v="0"/>
    <x v="0"/>
    <m/>
    <m/>
    <m/>
    <m/>
    <n v="250"/>
    <x v="0"/>
    <m/>
    <m/>
  </r>
  <r>
    <x v="42"/>
    <x v="1712"/>
    <s v="Construction"/>
    <x v="1728"/>
    <x v="3374"/>
    <s v="B249"/>
    <x v="199"/>
    <s v="installation reqd"/>
    <s v="new connection."/>
    <x v="0"/>
    <x v="0"/>
    <m/>
    <m/>
    <m/>
    <m/>
    <n v="1"/>
    <x v="0"/>
    <m/>
    <m/>
  </r>
  <r>
    <x v="42"/>
    <x v="1712"/>
    <s v="Construction"/>
    <x v="1728"/>
    <x v="3375"/>
    <s v="B250"/>
    <x v="199"/>
    <s v="installation reqd"/>
    <s v="security of supply."/>
    <x v="0"/>
    <x v="0"/>
    <m/>
    <m/>
    <m/>
    <m/>
    <n v="1"/>
    <x v="0"/>
    <m/>
    <m/>
  </r>
  <r>
    <x v="42"/>
    <x v="1712"/>
    <s v="Construction"/>
    <x v="1728"/>
    <x v="466"/>
    <s v="C000"/>
    <x v="2"/>
    <s v="cause (unknown / unlisted)"/>
    <s v="add note."/>
    <x v="0"/>
    <x v="0"/>
    <m/>
    <m/>
    <m/>
    <m/>
    <n v="251"/>
    <x v="0"/>
    <m/>
    <m/>
  </r>
  <r>
    <x v="42"/>
    <x v="1713"/>
    <s v="Construction"/>
    <x v="1729"/>
    <x v="3376"/>
    <s v="B254"/>
    <x v="199"/>
    <s v="relocation reqd"/>
    <s v="recoverable works."/>
    <x v="0"/>
    <x v="0"/>
    <m/>
    <m/>
    <m/>
    <m/>
    <n v="1"/>
    <x v="0"/>
    <m/>
    <m/>
  </r>
  <r>
    <x v="42"/>
    <x v="1713"/>
    <s v="Construction"/>
    <x v="1729"/>
    <x v="466"/>
    <s v="C000"/>
    <x v="2"/>
    <s v="cause (unknown / unlisted)"/>
    <s v="add note."/>
    <x v="0"/>
    <x v="0"/>
    <m/>
    <m/>
    <m/>
    <m/>
    <n v="252"/>
    <x v="0"/>
    <m/>
    <m/>
  </r>
  <r>
    <x v="42"/>
    <x v="1714"/>
    <s v="Construction"/>
    <x v="1730"/>
    <x v="3377"/>
    <s v="B341"/>
    <x v="363"/>
    <s v="redundant"/>
    <s v="no longer reqd."/>
    <x v="0"/>
    <x v="0"/>
    <m/>
    <m/>
    <m/>
    <m/>
    <n v="1"/>
    <x v="0"/>
    <m/>
    <m/>
  </r>
  <r>
    <x v="42"/>
    <x v="1714"/>
    <s v="Construction"/>
    <x v="1730"/>
    <x v="466"/>
    <s v="C000"/>
    <x v="2"/>
    <s v="cause (unknown / unlisted)"/>
    <s v="add note."/>
    <x v="0"/>
    <x v="0"/>
    <m/>
    <m/>
    <m/>
    <m/>
    <n v="253"/>
    <x v="0"/>
    <m/>
    <m/>
  </r>
  <r>
    <x v="42"/>
    <x v="1715"/>
    <s v="Construction"/>
    <x v="1731"/>
    <x v="3378"/>
    <s v="B594"/>
    <x v="199"/>
    <s v="upgrade reqd"/>
    <s v="programmed replacement."/>
    <x v="0"/>
    <x v="0"/>
    <m/>
    <m/>
    <m/>
    <m/>
    <n v="1"/>
    <x v="0"/>
    <m/>
    <m/>
  </r>
  <r>
    <x v="42"/>
    <x v="1715"/>
    <s v="Construction"/>
    <x v="1731"/>
    <x v="3379"/>
    <s v="B253"/>
    <x v="199"/>
    <s v="upgrade reqd"/>
    <s v="fault level constraint."/>
    <x v="0"/>
    <x v="0"/>
    <m/>
    <m/>
    <m/>
    <m/>
    <n v="1"/>
    <x v="0"/>
    <m/>
    <m/>
  </r>
  <r>
    <x v="42"/>
    <x v="1715"/>
    <s v="Construction"/>
    <x v="1731"/>
    <x v="3380"/>
    <s v="B251"/>
    <x v="199"/>
    <s v="upgrade reqd"/>
    <s v="thermal constraint."/>
    <x v="0"/>
    <x v="0"/>
    <m/>
    <m/>
    <m/>
    <m/>
    <n v="1"/>
    <x v="0"/>
    <m/>
    <m/>
  </r>
  <r>
    <x v="42"/>
    <x v="1715"/>
    <s v="Construction"/>
    <x v="1731"/>
    <x v="3381"/>
    <s v="B252"/>
    <x v="199"/>
    <s v="upgrade reqd"/>
    <s v="voltage constraint."/>
    <x v="0"/>
    <x v="0"/>
    <m/>
    <m/>
    <m/>
    <m/>
    <n v="1"/>
    <x v="0"/>
    <m/>
    <m/>
  </r>
  <r>
    <x v="42"/>
    <x v="1715"/>
    <s v="Construction"/>
    <x v="1731"/>
    <x v="466"/>
    <s v="C000"/>
    <x v="2"/>
    <s v="cause (unknown / unlisted)"/>
    <s v="add note."/>
    <x v="0"/>
    <x v="0"/>
    <m/>
    <m/>
    <m/>
    <m/>
    <n v="254"/>
    <x v="0"/>
    <m/>
    <m/>
  </r>
  <r>
    <x v="43"/>
    <x v="1716"/>
    <s v="Construction"/>
    <x v="1732"/>
    <x v="3382"/>
    <s v="C035"/>
    <x v="205"/>
    <s v="installation reqd"/>
    <s v="new connection."/>
    <x v="0"/>
    <x v="0"/>
    <m/>
    <m/>
    <m/>
    <m/>
    <n v="1"/>
    <x v="0"/>
    <m/>
    <m/>
  </r>
  <r>
    <x v="43"/>
    <x v="1716"/>
    <s v="Construction"/>
    <x v="1732"/>
    <x v="3383"/>
    <s v="C036"/>
    <x v="205"/>
    <s v="installation reqd"/>
    <s v="security of supply."/>
    <x v="0"/>
    <x v="0"/>
    <m/>
    <m/>
    <m/>
    <m/>
    <n v="1"/>
    <x v="0"/>
    <m/>
    <m/>
  </r>
  <r>
    <x v="43"/>
    <x v="1716"/>
    <s v="Construction"/>
    <x v="1732"/>
    <x v="466"/>
    <s v="C000"/>
    <x v="2"/>
    <s v="cause (unknown / unlisted)"/>
    <s v="add note."/>
    <x v="0"/>
    <x v="0"/>
    <m/>
    <m/>
    <m/>
    <m/>
    <n v="255"/>
    <x v="0"/>
    <m/>
    <m/>
  </r>
  <r>
    <x v="43"/>
    <x v="1717"/>
    <s v="Construction"/>
    <x v="1733"/>
    <x v="3384"/>
    <s v="B340"/>
    <x v="205"/>
    <s v="relocation reqd"/>
    <s v="recoverable works."/>
    <x v="0"/>
    <x v="0"/>
    <m/>
    <m/>
    <m/>
    <m/>
    <n v="1"/>
    <x v="0"/>
    <m/>
    <m/>
  </r>
  <r>
    <x v="43"/>
    <x v="1717"/>
    <s v="Construction"/>
    <x v="1733"/>
    <x v="466"/>
    <s v="C000"/>
    <x v="2"/>
    <s v="cause (unknown / unlisted)"/>
    <s v="add note."/>
    <x v="0"/>
    <x v="0"/>
    <m/>
    <m/>
    <m/>
    <m/>
    <n v="256"/>
    <x v="0"/>
    <m/>
    <m/>
  </r>
  <r>
    <x v="43"/>
    <x v="1718"/>
    <s v="Construction"/>
    <x v="1734"/>
    <x v="3377"/>
    <s v="B341"/>
    <x v="363"/>
    <s v="redundant"/>
    <s v="no longer reqd."/>
    <x v="0"/>
    <x v="0"/>
    <m/>
    <m/>
    <m/>
    <m/>
    <n v="2"/>
    <x v="0"/>
    <m/>
    <m/>
  </r>
  <r>
    <x v="43"/>
    <x v="1718"/>
    <s v="Construction"/>
    <x v="1734"/>
    <x v="466"/>
    <s v="C000"/>
    <x v="2"/>
    <s v="cause (unknown / unlisted)"/>
    <s v="add note."/>
    <x v="0"/>
    <x v="0"/>
    <m/>
    <m/>
    <m/>
    <m/>
    <n v="257"/>
    <x v="0"/>
    <m/>
    <m/>
  </r>
  <r>
    <x v="43"/>
    <x v="1719"/>
    <s v="Construction"/>
    <x v="1735"/>
    <x v="3385"/>
    <s v="B595"/>
    <x v="205"/>
    <s v="upgrade reqd"/>
    <s v="programmed replacement."/>
    <x v="0"/>
    <x v="0"/>
    <m/>
    <m/>
    <m/>
    <m/>
    <n v="1"/>
    <x v="0"/>
    <m/>
    <m/>
  </r>
  <r>
    <x v="43"/>
    <x v="1719"/>
    <s v="Construction"/>
    <x v="1735"/>
    <x v="3386"/>
    <s v="C039"/>
    <x v="205"/>
    <s v="upgrade reqd"/>
    <s v="fault level constraint."/>
    <x v="0"/>
    <x v="0"/>
    <m/>
    <m/>
    <m/>
    <m/>
    <n v="1"/>
    <x v="0"/>
    <m/>
    <m/>
  </r>
  <r>
    <x v="43"/>
    <x v="1719"/>
    <s v="Construction"/>
    <x v="1735"/>
    <x v="3387"/>
    <s v="C037"/>
    <x v="205"/>
    <s v="upgrade reqd"/>
    <s v="thermal constraint."/>
    <x v="0"/>
    <x v="0"/>
    <m/>
    <m/>
    <m/>
    <m/>
    <n v="1"/>
    <x v="0"/>
    <m/>
    <m/>
  </r>
  <r>
    <x v="43"/>
    <x v="1719"/>
    <s v="Construction"/>
    <x v="1735"/>
    <x v="3388"/>
    <s v="C038"/>
    <x v="205"/>
    <s v="upgrade reqd"/>
    <s v="voltage constraint."/>
    <x v="0"/>
    <x v="0"/>
    <m/>
    <m/>
    <m/>
    <m/>
    <n v="1"/>
    <x v="0"/>
    <m/>
    <m/>
  </r>
  <r>
    <x v="43"/>
    <x v="1719"/>
    <s v="Construction"/>
    <x v="1735"/>
    <x v="466"/>
    <s v="C000"/>
    <x v="2"/>
    <s v="cause (unknown / unlisted)"/>
    <s v="add note."/>
    <x v="0"/>
    <x v="0"/>
    <m/>
    <m/>
    <m/>
    <m/>
    <n v="258"/>
    <x v="0"/>
    <m/>
    <m/>
  </r>
  <r>
    <x v="44"/>
    <x v="1720"/>
    <s v="Construction"/>
    <x v="1736"/>
    <x v="3389"/>
    <m/>
    <x v="0"/>
    <m/>
    <m/>
    <x v="0"/>
    <x v="0"/>
    <m/>
    <m/>
    <m/>
    <m/>
    <n v="1"/>
    <x v="0"/>
    <m/>
    <m/>
  </r>
  <r>
    <x v="44"/>
    <x v="1720"/>
    <s v="Construction"/>
    <x v="1736"/>
    <x v="3390"/>
    <m/>
    <x v="0"/>
    <m/>
    <m/>
    <x v="0"/>
    <x v="0"/>
    <m/>
    <m/>
    <m/>
    <m/>
    <n v="1"/>
    <x v="0"/>
    <m/>
    <m/>
  </r>
  <r>
    <x v="44"/>
    <x v="1720"/>
    <s v="Construction"/>
    <x v="1736"/>
    <x v="466"/>
    <s v="C000"/>
    <x v="2"/>
    <s v="cause (unknown / unlisted)"/>
    <s v="add note."/>
    <x v="0"/>
    <x v="0"/>
    <m/>
    <m/>
    <m/>
    <m/>
    <n v="259"/>
    <x v="0"/>
    <m/>
    <m/>
  </r>
  <r>
    <x v="44"/>
    <x v="1721"/>
    <s v="Construction"/>
    <x v="1737"/>
    <x v="3391"/>
    <s v="B075"/>
    <x v="17"/>
    <s v="redundant"/>
    <s v="no longer reqd."/>
    <x v="0"/>
    <x v="0"/>
    <m/>
    <m/>
    <m/>
    <m/>
    <n v="1"/>
    <x v="0"/>
    <m/>
    <m/>
  </r>
  <r>
    <x v="44"/>
    <x v="1721"/>
    <s v="Construction"/>
    <x v="1737"/>
    <x v="466"/>
    <s v="C000"/>
    <x v="2"/>
    <s v="cause (unknown / unlisted)"/>
    <s v="add note."/>
    <x v="0"/>
    <x v="0"/>
    <m/>
    <m/>
    <m/>
    <m/>
    <n v="260"/>
    <x v="0"/>
    <m/>
    <m/>
  </r>
  <r>
    <x v="45"/>
    <x v="1722"/>
    <s v="Construction"/>
    <x v="1738"/>
    <x v="3392"/>
    <m/>
    <x v="0"/>
    <m/>
    <m/>
    <x v="0"/>
    <x v="0"/>
    <m/>
    <m/>
    <m/>
    <m/>
    <n v="1"/>
    <x v="0"/>
    <m/>
    <m/>
  </r>
  <r>
    <x v="45"/>
    <x v="1722"/>
    <s v="Construction"/>
    <x v="1738"/>
    <x v="3393"/>
    <m/>
    <x v="0"/>
    <m/>
    <m/>
    <x v="0"/>
    <x v="0"/>
    <m/>
    <m/>
    <m/>
    <m/>
    <n v="1"/>
    <x v="0"/>
    <m/>
    <m/>
  </r>
  <r>
    <x v="45"/>
    <x v="1722"/>
    <s v="Construction"/>
    <x v="1738"/>
    <x v="466"/>
    <s v="C000"/>
    <x v="2"/>
    <s v="cause (unknown / unlisted)"/>
    <s v="add note."/>
    <x v="0"/>
    <x v="0"/>
    <m/>
    <m/>
    <m/>
    <m/>
    <n v="261"/>
    <x v="0"/>
    <m/>
    <m/>
  </r>
  <r>
    <x v="45"/>
    <x v="1723"/>
    <s v="Construction"/>
    <x v="1739"/>
    <x v="3394"/>
    <s v="C184"/>
    <x v="217"/>
    <s v="redundant"/>
    <s v="no longer reqd."/>
    <x v="0"/>
    <x v="0"/>
    <m/>
    <m/>
    <m/>
    <m/>
    <n v="1"/>
    <x v="0"/>
    <m/>
    <m/>
  </r>
  <r>
    <x v="45"/>
    <x v="1723"/>
    <s v="Construction"/>
    <x v="1739"/>
    <x v="466"/>
    <s v="C000"/>
    <x v="2"/>
    <s v="cause (unknown / unlisted)"/>
    <s v="add note."/>
    <x v="0"/>
    <x v="0"/>
    <m/>
    <m/>
    <m/>
    <m/>
    <n v="262"/>
    <x v="0"/>
    <m/>
    <m/>
  </r>
  <r>
    <x v="47"/>
    <x v="1724"/>
    <s v="Construction"/>
    <x v="1740"/>
    <x v="3395"/>
    <s v="C366"/>
    <x v="249"/>
    <s v="installation reqd"/>
    <s v="new connection."/>
    <x v="0"/>
    <x v="0"/>
    <m/>
    <m/>
    <m/>
    <m/>
    <n v="1"/>
    <x v="0"/>
    <m/>
    <m/>
  </r>
  <r>
    <x v="47"/>
    <x v="1724"/>
    <s v="Construction"/>
    <x v="1740"/>
    <x v="3396"/>
    <s v="C367"/>
    <x v="249"/>
    <s v="installation reqd"/>
    <s v="security of supply."/>
    <x v="0"/>
    <x v="0"/>
    <m/>
    <m/>
    <m/>
    <m/>
    <n v="1"/>
    <x v="0"/>
    <m/>
    <m/>
  </r>
  <r>
    <x v="47"/>
    <x v="1724"/>
    <s v="Construction"/>
    <x v="1740"/>
    <x v="466"/>
    <s v="C000"/>
    <x v="2"/>
    <s v="cause (unknown / unlisted)"/>
    <s v="add note."/>
    <x v="0"/>
    <x v="0"/>
    <m/>
    <m/>
    <m/>
    <m/>
    <n v="263"/>
    <x v="0"/>
    <m/>
    <m/>
  </r>
  <r>
    <x v="47"/>
    <x v="1725"/>
    <s v="Construction"/>
    <x v="1741"/>
    <x v="3397"/>
    <s v="C371"/>
    <x v="249"/>
    <s v="relocation reqd"/>
    <s v="recoverable works."/>
    <x v="0"/>
    <x v="0"/>
    <m/>
    <m/>
    <m/>
    <m/>
    <n v="1"/>
    <x v="0"/>
    <m/>
    <m/>
  </r>
  <r>
    <x v="47"/>
    <x v="1725"/>
    <s v="Construction"/>
    <x v="1741"/>
    <x v="466"/>
    <s v="C000"/>
    <x v="2"/>
    <s v="cause (unknown / unlisted)"/>
    <s v="add note."/>
    <x v="0"/>
    <x v="0"/>
    <m/>
    <m/>
    <m/>
    <m/>
    <n v="264"/>
    <x v="0"/>
    <m/>
    <m/>
  </r>
  <r>
    <x v="47"/>
    <x v="1726"/>
    <s v="Construction"/>
    <x v="1742"/>
    <x v="3398"/>
    <s v="B600"/>
    <x v="249"/>
    <s v="upgrade reqd"/>
    <s v="programmed replacement."/>
    <x v="0"/>
    <x v="0"/>
    <m/>
    <m/>
    <m/>
    <m/>
    <n v="1"/>
    <x v="0"/>
    <m/>
    <m/>
  </r>
  <r>
    <x v="47"/>
    <x v="1726"/>
    <s v="Construction"/>
    <x v="1742"/>
    <x v="3399"/>
    <s v="C370"/>
    <x v="249"/>
    <s v="upgrade reqd"/>
    <s v="fault level constraint."/>
    <x v="0"/>
    <x v="0"/>
    <m/>
    <m/>
    <m/>
    <m/>
    <n v="1"/>
    <x v="0"/>
    <m/>
    <m/>
  </r>
  <r>
    <x v="47"/>
    <x v="1726"/>
    <s v="Construction"/>
    <x v="1742"/>
    <x v="3400"/>
    <s v="C368"/>
    <x v="249"/>
    <s v="upgrade reqd"/>
    <s v="thermal constraint."/>
    <x v="0"/>
    <x v="0"/>
    <m/>
    <m/>
    <m/>
    <m/>
    <n v="1"/>
    <x v="0"/>
    <m/>
    <m/>
  </r>
  <r>
    <x v="47"/>
    <x v="1726"/>
    <s v="Construction"/>
    <x v="1742"/>
    <x v="3401"/>
    <s v="C369"/>
    <x v="249"/>
    <s v="upgrade reqd"/>
    <s v="voltage constraint."/>
    <x v="0"/>
    <x v="0"/>
    <m/>
    <m/>
    <m/>
    <m/>
    <n v="1"/>
    <x v="0"/>
    <m/>
    <m/>
  </r>
  <r>
    <x v="47"/>
    <x v="1726"/>
    <s v="Construction"/>
    <x v="1742"/>
    <x v="466"/>
    <s v="C000"/>
    <x v="2"/>
    <s v="cause (unknown / unlisted)"/>
    <s v="add note."/>
    <x v="0"/>
    <x v="0"/>
    <m/>
    <m/>
    <m/>
    <m/>
    <n v="265"/>
    <x v="0"/>
    <m/>
    <m/>
  </r>
  <r>
    <x v="48"/>
    <x v="1727"/>
    <s v="Construction"/>
    <x v="1743"/>
    <x v="3402"/>
    <s v="C412"/>
    <x v="264"/>
    <s v="installation reqd"/>
    <s v="new connection."/>
    <x v="0"/>
    <x v="0"/>
    <m/>
    <m/>
    <m/>
    <m/>
    <n v="1"/>
    <x v="0"/>
    <m/>
    <m/>
  </r>
  <r>
    <x v="48"/>
    <x v="1727"/>
    <s v="Construction"/>
    <x v="1743"/>
    <x v="3403"/>
    <s v="C413"/>
    <x v="264"/>
    <s v="installation reqd"/>
    <s v="security of supply."/>
    <x v="0"/>
    <x v="0"/>
    <m/>
    <m/>
    <m/>
    <m/>
    <n v="1"/>
    <x v="0"/>
    <m/>
    <m/>
  </r>
  <r>
    <x v="48"/>
    <x v="1727"/>
    <s v="Construction"/>
    <x v="1743"/>
    <x v="466"/>
    <s v="C000"/>
    <x v="2"/>
    <s v="cause (unknown / unlisted)"/>
    <s v="add note."/>
    <x v="0"/>
    <x v="0"/>
    <m/>
    <m/>
    <m/>
    <m/>
    <n v="266"/>
    <x v="0"/>
    <m/>
    <m/>
  </r>
  <r>
    <x v="48"/>
    <x v="1728"/>
    <s v="Construction"/>
    <x v="1744"/>
    <x v="3404"/>
    <s v="B718"/>
    <x v="264"/>
    <s v="redundant"/>
    <s v="no longer reqd."/>
    <x v="0"/>
    <x v="0"/>
    <m/>
    <m/>
    <m/>
    <m/>
    <n v="1"/>
    <x v="0"/>
    <m/>
    <m/>
  </r>
  <r>
    <x v="48"/>
    <x v="1728"/>
    <s v="Construction"/>
    <x v="1744"/>
    <x v="466"/>
    <s v="C000"/>
    <x v="2"/>
    <s v="cause (unknown / unlisted)"/>
    <s v="add note."/>
    <x v="0"/>
    <x v="0"/>
    <m/>
    <m/>
    <m/>
    <m/>
    <n v="267"/>
    <x v="0"/>
    <m/>
    <m/>
  </r>
  <r>
    <x v="48"/>
    <x v="1729"/>
    <s v="Construction"/>
    <x v="1745"/>
    <x v="3405"/>
    <s v="B714"/>
    <x v="264"/>
    <s v="inadequate rating"/>
    <s v="thermal constraint."/>
    <x v="0"/>
    <x v="0"/>
    <m/>
    <m/>
    <m/>
    <m/>
    <n v="1"/>
    <x v="0"/>
    <m/>
    <m/>
  </r>
  <r>
    <x v="48"/>
    <x v="1729"/>
    <s v="Construction"/>
    <x v="1745"/>
    <x v="3406"/>
    <s v="B715"/>
    <x v="264"/>
    <s v="inadequate rating"/>
    <s v="voltage constraint."/>
    <x v="0"/>
    <x v="0"/>
    <m/>
    <m/>
    <m/>
    <m/>
    <n v="1"/>
    <x v="0"/>
    <m/>
    <m/>
  </r>
  <r>
    <x v="48"/>
    <x v="1729"/>
    <s v="Construction"/>
    <x v="1745"/>
    <x v="3407"/>
    <s v="B603"/>
    <x v="264"/>
    <s v="upgrade reqd"/>
    <s v="programmed replacement."/>
    <x v="0"/>
    <x v="0"/>
    <m/>
    <m/>
    <m/>
    <m/>
    <n v="1"/>
    <x v="0"/>
    <m/>
    <m/>
  </r>
  <r>
    <x v="48"/>
    <x v="1729"/>
    <s v="Construction"/>
    <x v="1745"/>
    <x v="3408"/>
    <s v="C416"/>
    <x v="264"/>
    <s v="upgrade reqd"/>
    <s v="fault level constraint."/>
    <x v="0"/>
    <x v="0"/>
    <m/>
    <m/>
    <m/>
    <m/>
    <n v="1"/>
    <x v="0"/>
    <m/>
    <m/>
  </r>
  <r>
    <x v="48"/>
    <x v="1729"/>
    <s v="Construction"/>
    <x v="1745"/>
    <x v="3409"/>
    <s v="C414"/>
    <x v="264"/>
    <s v="upgrade reqd"/>
    <s v="thermal constraint."/>
    <x v="0"/>
    <x v="0"/>
    <m/>
    <m/>
    <m/>
    <m/>
    <n v="1"/>
    <x v="0"/>
    <m/>
    <m/>
  </r>
  <r>
    <x v="48"/>
    <x v="1729"/>
    <s v="Construction"/>
    <x v="1745"/>
    <x v="3410"/>
    <s v="C415"/>
    <x v="264"/>
    <s v="upgrade reqd"/>
    <s v="voltage constraint."/>
    <x v="0"/>
    <x v="0"/>
    <m/>
    <m/>
    <m/>
    <m/>
    <n v="1"/>
    <x v="0"/>
    <m/>
    <m/>
  </r>
  <r>
    <x v="48"/>
    <x v="1729"/>
    <s v="Construction"/>
    <x v="1745"/>
    <x v="466"/>
    <s v="C000"/>
    <x v="2"/>
    <s v="cause (unknown / unlisted)"/>
    <s v="add note."/>
    <x v="0"/>
    <x v="0"/>
    <m/>
    <m/>
    <m/>
    <m/>
    <n v="268"/>
    <x v="0"/>
    <m/>
    <m/>
  </r>
  <r>
    <x v="41"/>
    <x v="1730"/>
    <s v="Construction"/>
    <x v="1746"/>
    <x v="3411"/>
    <s v="C561"/>
    <x v="280"/>
    <s v="redundant"/>
    <s v="no longer reqd."/>
    <x v="0"/>
    <x v="0"/>
    <m/>
    <m/>
    <m/>
    <m/>
    <n v="1"/>
    <x v="0"/>
    <m/>
    <m/>
  </r>
  <r>
    <x v="41"/>
    <x v="1730"/>
    <s v="Construction"/>
    <x v="1746"/>
    <x v="466"/>
    <s v="C000"/>
    <x v="2"/>
    <s v="cause (unknown / unlisted)"/>
    <s v="add note."/>
    <x v="0"/>
    <x v="0"/>
    <m/>
    <m/>
    <m/>
    <m/>
    <n v="269"/>
    <x v="0"/>
    <m/>
    <m/>
  </r>
  <r>
    <x v="41"/>
    <x v="1731"/>
    <s v="Construction"/>
    <x v="1747"/>
    <x v="3412"/>
    <s v="C564"/>
    <x v="280"/>
    <s v="bulk replacement"/>
    <s v="customer request."/>
    <x v="0"/>
    <x v="0"/>
    <m/>
    <m/>
    <m/>
    <m/>
    <n v="1"/>
    <x v="0"/>
    <m/>
    <m/>
  </r>
  <r>
    <x v="41"/>
    <x v="1731"/>
    <s v="Construction"/>
    <x v="1747"/>
    <x v="466"/>
    <s v="C000"/>
    <x v="2"/>
    <s v="cause (unknown / unlisted)"/>
    <s v="add note."/>
    <x v="0"/>
    <x v="0"/>
    <m/>
    <m/>
    <m/>
    <m/>
    <n v="270"/>
    <x v="0"/>
    <m/>
    <m/>
  </r>
  <r>
    <x v="51"/>
    <x v="1732"/>
    <s v="Construction"/>
    <x v="1748"/>
    <x v="3413"/>
    <s v="C617"/>
    <x v="294"/>
    <s v="redundant"/>
    <s v="no longer reqd."/>
    <x v="0"/>
    <x v="0"/>
    <m/>
    <m/>
    <m/>
    <m/>
    <n v="1"/>
    <x v="0"/>
    <m/>
    <m/>
  </r>
  <r>
    <x v="51"/>
    <x v="1732"/>
    <s v="Construction"/>
    <x v="1748"/>
    <x v="466"/>
    <s v="C000"/>
    <x v="2"/>
    <s v="cause (unknown / unlisted)"/>
    <s v="add note."/>
    <x v="0"/>
    <x v="0"/>
    <m/>
    <m/>
    <m/>
    <m/>
    <n v="271"/>
    <x v="0"/>
    <m/>
    <m/>
  </r>
  <r>
    <x v="52"/>
    <x v="1733"/>
    <s v="Construction"/>
    <x v="1749"/>
    <x v="3414"/>
    <s v="B391"/>
    <x v="314"/>
    <s v="installation reqd"/>
    <s v="new connection."/>
    <x v="0"/>
    <x v="0"/>
    <m/>
    <m/>
    <m/>
    <m/>
    <n v="1"/>
    <x v="0"/>
    <m/>
    <m/>
  </r>
  <r>
    <x v="52"/>
    <x v="1733"/>
    <s v="Construction"/>
    <x v="1749"/>
    <x v="3415"/>
    <s v="B392"/>
    <x v="314"/>
    <s v="installation reqd"/>
    <s v="security of supply."/>
    <x v="0"/>
    <x v="0"/>
    <m/>
    <m/>
    <m/>
    <m/>
    <n v="1"/>
    <x v="0"/>
    <m/>
    <m/>
  </r>
  <r>
    <x v="52"/>
    <x v="1733"/>
    <s v="Construction"/>
    <x v="1749"/>
    <x v="466"/>
    <s v="C000"/>
    <x v="2"/>
    <s v="cause (unknown / unlisted)"/>
    <s v="add note."/>
    <x v="0"/>
    <x v="0"/>
    <m/>
    <m/>
    <m/>
    <m/>
    <n v="272"/>
    <x v="0"/>
    <m/>
    <m/>
  </r>
  <r>
    <x v="52"/>
    <x v="1734"/>
    <s v="Construction"/>
    <x v="1750"/>
    <x v="3416"/>
    <s v="B398"/>
    <x v="314"/>
    <s v="relocation reqd"/>
    <s v="recoverable works."/>
    <x v="0"/>
    <x v="0"/>
    <m/>
    <m/>
    <m/>
    <m/>
    <n v="1"/>
    <x v="0"/>
    <m/>
    <m/>
  </r>
  <r>
    <x v="52"/>
    <x v="1734"/>
    <s v="Construction"/>
    <x v="1750"/>
    <x v="466"/>
    <s v="C000"/>
    <x v="2"/>
    <s v="cause (unknown / unlisted)"/>
    <s v="add note."/>
    <x v="0"/>
    <x v="0"/>
    <m/>
    <m/>
    <m/>
    <m/>
    <n v="273"/>
    <x v="0"/>
    <m/>
    <m/>
  </r>
  <r>
    <x v="52"/>
    <x v="1735"/>
    <s v="Construction"/>
    <x v="1751"/>
    <x v="3417"/>
    <s v="B389"/>
    <x v="314"/>
    <s v="redundant"/>
    <s v="no longer reqd."/>
    <x v="0"/>
    <x v="0"/>
    <m/>
    <m/>
    <m/>
    <m/>
    <n v="1"/>
    <x v="0"/>
    <m/>
    <m/>
  </r>
  <r>
    <x v="52"/>
    <x v="1735"/>
    <s v="Construction"/>
    <x v="1751"/>
    <x v="466"/>
    <s v="C000"/>
    <x v="2"/>
    <s v="cause (unknown / unlisted)"/>
    <s v="add note."/>
    <x v="0"/>
    <x v="0"/>
    <m/>
    <m/>
    <m/>
    <m/>
    <n v="274"/>
    <x v="0"/>
    <m/>
    <m/>
  </r>
  <r>
    <x v="52"/>
    <x v="1736"/>
    <s v="Construction"/>
    <x v="1752"/>
    <x v="3418"/>
    <s v="B393"/>
    <x v="314"/>
    <s v="refurbishment reqd"/>
    <s v="thermal constraint."/>
    <x v="0"/>
    <x v="0"/>
    <m/>
    <m/>
    <m/>
    <m/>
    <n v="1"/>
    <x v="0"/>
    <m/>
    <m/>
  </r>
  <r>
    <x v="52"/>
    <x v="1736"/>
    <s v="Construction"/>
    <x v="1752"/>
    <x v="3419"/>
    <s v="B394"/>
    <x v="314"/>
    <s v="refurbishment reqd"/>
    <s v="voltage constraint."/>
    <x v="0"/>
    <x v="0"/>
    <m/>
    <m/>
    <m/>
    <m/>
    <n v="1"/>
    <x v="0"/>
    <m/>
    <m/>
  </r>
  <r>
    <x v="52"/>
    <x v="1736"/>
    <s v="Construction"/>
    <x v="1752"/>
    <x v="466"/>
    <s v="C000"/>
    <x v="2"/>
    <s v="cause (unknown / unlisted)"/>
    <s v="add note."/>
    <x v="0"/>
    <x v="0"/>
    <m/>
    <m/>
    <m/>
    <m/>
    <n v="275"/>
    <x v="0"/>
    <m/>
    <m/>
  </r>
  <r>
    <x v="53"/>
    <x v="1737"/>
    <s v="Construction"/>
    <x v="1753"/>
    <x v="3417"/>
    <s v="B389"/>
    <x v="314"/>
    <s v="redundant"/>
    <s v="no longer reqd."/>
    <x v="0"/>
    <x v="0"/>
    <m/>
    <m/>
    <m/>
    <m/>
    <n v="2"/>
    <x v="0"/>
    <m/>
    <m/>
  </r>
  <r>
    <x v="53"/>
    <x v="1737"/>
    <s v="Construction"/>
    <x v="1753"/>
    <x v="466"/>
    <s v="C000"/>
    <x v="2"/>
    <s v="cause (unknown / unlisted)"/>
    <s v="add note."/>
    <x v="0"/>
    <x v="0"/>
    <m/>
    <m/>
    <m/>
    <m/>
    <n v="276"/>
    <x v="0"/>
    <m/>
    <m/>
  </r>
  <r>
    <x v="53"/>
    <x v="1738"/>
    <s v="Construction"/>
    <x v="1754"/>
    <x v="3418"/>
    <s v="B393"/>
    <x v="314"/>
    <s v="refurbishment reqd"/>
    <s v="thermal constraint."/>
    <x v="0"/>
    <x v="0"/>
    <m/>
    <m/>
    <m/>
    <m/>
    <n v="2"/>
    <x v="0"/>
    <m/>
    <m/>
  </r>
  <r>
    <x v="53"/>
    <x v="1738"/>
    <s v="Construction"/>
    <x v="1754"/>
    <x v="3419"/>
    <s v="B394"/>
    <x v="314"/>
    <s v="refurbishment reqd"/>
    <s v="voltage constraint."/>
    <x v="0"/>
    <x v="0"/>
    <m/>
    <m/>
    <m/>
    <m/>
    <n v="2"/>
    <x v="0"/>
    <m/>
    <m/>
  </r>
  <r>
    <x v="53"/>
    <x v="1738"/>
    <s v="Construction"/>
    <x v="1754"/>
    <x v="466"/>
    <s v="C000"/>
    <x v="2"/>
    <s v="cause (unknown / unlisted)"/>
    <s v="add note."/>
    <x v="0"/>
    <x v="0"/>
    <m/>
    <m/>
    <m/>
    <m/>
    <n v="277"/>
    <x v="0"/>
    <m/>
    <m/>
  </r>
  <r>
    <x v="54"/>
    <x v="1739"/>
    <s v="Construction"/>
    <x v="1755"/>
    <x v="3414"/>
    <s v="B391"/>
    <x v="314"/>
    <s v="installation reqd"/>
    <s v="new connection."/>
    <x v="0"/>
    <x v="0"/>
    <m/>
    <m/>
    <m/>
    <m/>
    <n v="2"/>
    <x v="0"/>
    <m/>
    <m/>
  </r>
  <r>
    <x v="54"/>
    <x v="1739"/>
    <s v="Construction"/>
    <x v="1755"/>
    <x v="3415"/>
    <s v="B392"/>
    <x v="314"/>
    <s v="installation reqd"/>
    <s v="security of supply."/>
    <x v="0"/>
    <x v="0"/>
    <m/>
    <m/>
    <m/>
    <m/>
    <n v="2"/>
    <x v="0"/>
    <m/>
    <m/>
  </r>
  <r>
    <x v="54"/>
    <x v="1739"/>
    <s v="Construction"/>
    <x v="1755"/>
    <x v="466"/>
    <s v="C000"/>
    <x v="2"/>
    <s v="cause (unknown / unlisted)"/>
    <s v="add note."/>
    <x v="0"/>
    <x v="0"/>
    <m/>
    <m/>
    <m/>
    <m/>
    <n v="278"/>
    <x v="0"/>
    <m/>
    <m/>
  </r>
  <r>
    <x v="54"/>
    <x v="1740"/>
    <s v="Construction"/>
    <x v="1756"/>
    <x v="3416"/>
    <s v="B398"/>
    <x v="314"/>
    <s v="relocation reqd"/>
    <s v="recoverable works."/>
    <x v="0"/>
    <x v="0"/>
    <m/>
    <m/>
    <m/>
    <m/>
    <n v="2"/>
    <x v="0"/>
    <m/>
    <m/>
  </r>
  <r>
    <x v="54"/>
    <x v="1740"/>
    <s v="Construction"/>
    <x v="1756"/>
    <x v="466"/>
    <s v="C000"/>
    <x v="2"/>
    <s v="cause (unknown / unlisted)"/>
    <s v="add note."/>
    <x v="0"/>
    <x v="0"/>
    <m/>
    <m/>
    <m/>
    <m/>
    <n v="279"/>
    <x v="0"/>
    <m/>
    <m/>
  </r>
  <r>
    <x v="54"/>
    <x v="1741"/>
    <s v="Construction"/>
    <x v="1757"/>
    <x v="3417"/>
    <s v="B389"/>
    <x v="314"/>
    <s v="redundant"/>
    <s v="no longer reqd."/>
    <x v="0"/>
    <x v="0"/>
    <m/>
    <m/>
    <m/>
    <m/>
    <n v="3"/>
    <x v="0"/>
    <m/>
    <m/>
  </r>
  <r>
    <x v="54"/>
    <x v="1741"/>
    <s v="Construction"/>
    <x v="1757"/>
    <x v="466"/>
    <s v="C000"/>
    <x v="2"/>
    <s v="cause (unknown / unlisted)"/>
    <s v="add note."/>
    <x v="0"/>
    <x v="0"/>
    <m/>
    <m/>
    <m/>
    <m/>
    <n v="280"/>
    <x v="0"/>
    <m/>
    <m/>
  </r>
  <r>
    <x v="54"/>
    <x v="1742"/>
    <s v="Construction"/>
    <x v="1758"/>
    <x v="3418"/>
    <s v="B393"/>
    <x v="314"/>
    <s v="refurbishment reqd"/>
    <s v="thermal constraint."/>
    <x v="0"/>
    <x v="0"/>
    <m/>
    <m/>
    <m/>
    <m/>
    <n v="3"/>
    <x v="0"/>
    <m/>
    <m/>
  </r>
  <r>
    <x v="54"/>
    <x v="1742"/>
    <s v="Construction"/>
    <x v="1758"/>
    <x v="3419"/>
    <s v="B394"/>
    <x v="314"/>
    <s v="refurbishment reqd"/>
    <s v="voltage constraint."/>
    <x v="0"/>
    <x v="0"/>
    <m/>
    <m/>
    <m/>
    <m/>
    <n v="3"/>
    <x v="0"/>
    <m/>
    <m/>
  </r>
  <r>
    <x v="54"/>
    <x v="1742"/>
    <s v="Construction"/>
    <x v="1758"/>
    <x v="466"/>
    <s v="C000"/>
    <x v="2"/>
    <s v="cause (unknown / unlisted)"/>
    <s v="add note."/>
    <x v="0"/>
    <x v="0"/>
    <m/>
    <m/>
    <m/>
    <m/>
    <n v="281"/>
    <x v="0"/>
    <m/>
    <m/>
  </r>
  <r>
    <x v="55"/>
    <x v="1743"/>
    <s v="Construction"/>
    <x v="1759"/>
    <x v="3414"/>
    <s v="B391"/>
    <x v="314"/>
    <s v="installation reqd"/>
    <s v="new connection."/>
    <x v="0"/>
    <x v="0"/>
    <m/>
    <m/>
    <m/>
    <m/>
    <n v="3"/>
    <x v="0"/>
    <m/>
    <m/>
  </r>
  <r>
    <x v="55"/>
    <x v="1743"/>
    <s v="Construction"/>
    <x v="1759"/>
    <x v="3415"/>
    <s v="B392"/>
    <x v="314"/>
    <s v="installation reqd"/>
    <s v="security of supply."/>
    <x v="0"/>
    <x v="0"/>
    <m/>
    <m/>
    <m/>
    <m/>
    <n v="3"/>
    <x v="0"/>
    <m/>
    <m/>
  </r>
  <r>
    <x v="55"/>
    <x v="1743"/>
    <s v="Construction"/>
    <x v="1759"/>
    <x v="466"/>
    <s v="C000"/>
    <x v="2"/>
    <s v="cause (unknown / unlisted)"/>
    <s v="add note."/>
    <x v="0"/>
    <x v="0"/>
    <m/>
    <m/>
    <m/>
    <m/>
    <n v="282"/>
    <x v="0"/>
    <m/>
    <m/>
  </r>
  <r>
    <x v="55"/>
    <x v="1744"/>
    <s v="Construction"/>
    <x v="1760"/>
    <x v="3107"/>
    <s v="B396"/>
    <x v="314"/>
    <s v="refurbishment reqd"/>
    <s v="asset condition."/>
    <x v="0"/>
    <x v="0"/>
    <m/>
    <m/>
    <m/>
    <m/>
    <n v="3"/>
    <x v="0"/>
    <m/>
    <m/>
  </r>
  <r>
    <x v="55"/>
    <x v="1745"/>
    <s v="Construction"/>
    <x v="1761"/>
    <x v="3416"/>
    <s v="B398"/>
    <x v="314"/>
    <s v="relocation reqd"/>
    <s v="recoverable works."/>
    <x v="0"/>
    <x v="0"/>
    <m/>
    <m/>
    <m/>
    <m/>
    <n v="3"/>
    <x v="0"/>
    <m/>
    <m/>
  </r>
  <r>
    <x v="55"/>
    <x v="1745"/>
    <s v="Construction"/>
    <x v="1761"/>
    <x v="466"/>
    <s v="C000"/>
    <x v="2"/>
    <s v="cause (unknown / unlisted)"/>
    <s v="add note."/>
    <x v="0"/>
    <x v="0"/>
    <m/>
    <m/>
    <m/>
    <m/>
    <n v="283"/>
    <x v="0"/>
    <m/>
    <m/>
  </r>
  <r>
    <x v="55"/>
    <x v="1746"/>
    <s v="Construction"/>
    <x v="1762"/>
    <x v="3417"/>
    <s v="B389"/>
    <x v="314"/>
    <s v="redundant"/>
    <s v="no longer reqd."/>
    <x v="0"/>
    <x v="0"/>
    <m/>
    <m/>
    <m/>
    <m/>
    <n v="4"/>
    <x v="0"/>
    <m/>
    <m/>
  </r>
  <r>
    <x v="55"/>
    <x v="1746"/>
    <s v="Construction"/>
    <x v="1762"/>
    <x v="466"/>
    <s v="C000"/>
    <x v="2"/>
    <s v="cause (unknown / unlisted)"/>
    <s v="add note."/>
    <x v="0"/>
    <x v="0"/>
    <m/>
    <m/>
    <m/>
    <m/>
    <n v="284"/>
    <x v="0"/>
    <m/>
    <m/>
  </r>
  <r>
    <x v="55"/>
    <x v="1747"/>
    <s v="Construction"/>
    <x v="1763"/>
    <x v="3420"/>
    <s v="B809"/>
    <x v="24"/>
    <s v="replacement reqd"/>
    <s v="previous design standard."/>
    <x v="0"/>
    <x v="0"/>
    <m/>
    <m/>
    <m/>
    <m/>
    <n v="1"/>
    <x v="0"/>
    <m/>
    <m/>
  </r>
  <r>
    <x v="55"/>
    <x v="1747"/>
    <s v="Construction"/>
    <x v="1763"/>
    <x v="3421"/>
    <s v="B776"/>
    <x v="309"/>
    <s v="uninsulated"/>
    <s v="previous design standard."/>
    <x v="0"/>
    <x v="0"/>
    <m/>
    <m/>
    <m/>
    <m/>
    <n v="1"/>
    <x v="0"/>
    <m/>
    <m/>
  </r>
  <r>
    <x v="55"/>
    <x v="1747"/>
    <s v="Construction"/>
    <x v="1763"/>
    <x v="3418"/>
    <s v="B393"/>
    <x v="314"/>
    <s v="refurbishment reqd"/>
    <s v="thermal constraint."/>
    <x v="0"/>
    <x v="0"/>
    <m/>
    <m/>
    <m/>
    <m/>
    <n v="4"/>
    <x v="0"/>
    <m/>
    <m/>
  </r>
  <r>
    <x v="55"/>
    <x v="1747"/>
    <s v="Construction"/>
    <x v="1763"/>
    <x v="3419"/>
    <s v="B394"/>
    <x v="314"/>
    <s v="refurbishment reqd"/>
    <s v="voltage constraint."/>
    <x v="0"/>
    <x v="0"/>
    <m/>
    <m/>
    <m/>
    <m/>
    <n v="4"/>
    <x v="0"/>
    <m/>
    <m/>
  </r>
  <r>
    <x v="55"/>
    <x v="1747"/>
    <s v="Construction"/>
    <x v="1763"/>
    <x v="466"/>
    <s v="C000"/>
    <x v="2"/>
    <s v="cause (unknown / unlisted)"/>
    <s v="add note."/>
    <x v="0"/>
    <x v="0"/>
    <m/>
    <m/>
    <m/>
    <m/>
    <n v="285"/>
    <x v="0"/>
    <m/>
    <m/>
  </r>
  <r>
    <x v="56"/>
    <x v="1748"/>
    <s v="Construction"/>
    <x v="1764"/>
    <x v="3422"/>
    <s v="B779"/>
    <x v="339"/>
    <s v="redundant"/>
    <s v="no longer reqd."/>
    <x v="0"/>
    <x v="0"/>
    <m/>
    <m/>
    <m/>
    <m/>
    <n v="1"/>
    <x v="0"/>
    <m/>
    <m/>
  </r>
  <r>
    <x v="56"/>
    <x v="1748"/>
    <s v="Construction"/>
    <x v="1764"/>
    <x v="466"/>
    <s v="C000"/>
    <x v="2"/>
    <s v="cause (unknown / unlisted)"/>
    <s v="add note."/>
    <x v="0"/>
    <x v="0"/>
    <m/>
    <m/>
    <m/>
    <m/>
    <n v="286"/>
    <x v="0"/>
    <m/>
    <m/>
  </r>
  <r>
    <x v="57"/>
    <x v="1749"/>
    <s v="Construction"/>
    <x v="1765"/>
    <x v="3422"/>
    <s v="B779"/>
    <x v="339"/>
    <s v="redundant"/>
    <s v="no longer reqd."/>
    <x v="0"/>
    <x v="0"/>
    <m/>
    <m/>
    <m/>
    <m/>
    <n v="2"/>
    <x v="0"/>
    <m/>
    <m/>
  </r>
  <r>
    <x v="57"/>
    <x v="1749"/>
    <s v="Construction"/>
    <x v="1765"/>
    <x v="466"/>
    <s v="C000"/>
    <x v="2"/>
    <s v="cause (unknown / unlisted)"/>
    <s v="add note."/>
    <x v="0"/>
    <x v="0"/>
    <m/>
    <m/>
    <m/>
    <m/>
    <n v="287"/>
    <x v="0"/>
    <m/>
    <m/>
  </r>
  <r>
    <x v="58"/>
    <x v="1750"/>
    <s v="Construction"/>
    <x v="1766"/>
    <x v="466"/>
    <s v="C000"/>
    <x v="2"/>
    <s v="cause (unknown / unlisted)"/>
    <s v="add note."/>
    <x v="0"/>
    <x v="0"/>
    <m/>
    <m/>
    <m/>
    <m/>
    <n v="288"/>
    <x v="0"/>
    <m/>
    <m/>
  </r>
  <r>
    <x v="59"/>
    <x v="1751"/>
    <s v="Construction"/>
    <x v="1767"/>
    <x v="3423"/>
    <s v="B441"/>
    <x v="52"/>
    <s v="redundant"/>
    <s v="no longer reqd."/>
    <x v="0"/>
    <x v="0"/>
    <m/>
    <m/>
    <m/>
    <m/>
    <n v="1"/>
    <x v="0"/>
    <m/>
    <m/>
  </r>
  <r>
    <x v="59"/>
    <x v="1751"/>
    <s v="Construction"/>
    <x v="1767"/>
    <x v="466"/>
    <s v="C000"/>
    <x v="2"/>
    <s v="cause (unknown / unlisted)"/>
    <s v="add note."/>
    <x v="0"/>
    <x v="0"/>
    <m/>
    <m/>
    <m/>
    <m/>
    <n v="289"/>
    <x v="0"/>
    <m/>
    <m/>
  </r>
  <r>
    <x v="59"/>
    <x v="1752"/>
    <s v="Construction"/>
    <x v="1768"/>
    <x v="3424"/>
    <s v="B717"/>
    <x v="52"/>
    <s v="inadequate rating"/>
    <s v="thermal constraint."/>
    <x v="0"/>
    <x v="0"/>
    <m/>
    <m/>
    <m/>
    <m/>
    <n v="1"/>
    <x v="0"/>
    <m/>
    <m/>
  </r>
  <r>
    <x v="59"/>
    <x v="1752"/>
    <s v="Construction"/>
    <x v="1768"/>
    <x v="3425"/>
    <s v="B716"/>
    <x v="52"/>
    <s v="inadequate rating"/>
    <s v="voltage constraint."/>
    <x v="0"/>
    <x v="0"/>
    <m/>
    <m/>
    <m/>
    <m/>
    <n v="1"/>
    <x v="0"/>
    <m/>
    <m/>
  </r>
  <r>
    <x v="59"/>
    <x v="1752"/>
    <s v="Construction"/>
    <x v="1768"/>
    <x v="3426"/>
    <s v="B442"/>
    <x v="52"/>
    <s v="upgrade reqd"/>
    <s v="thermal constraint."/>
    <x v="0"/>
    <x v="0"/>
    <m/>
    <m/>
    <m/>
    <m/>
    <n v="1"/>
    <x v="0"/>
    <m/>
    <m/>
  </r>
  <r>
    <x v="59"/>
    <x v="1752"/>
    <s v="Construction"/>
    <x v="1768"/>
    <x v="3427"/>
    <s v="B607"/>
    <x v="52"/>
    <s v="upgrade reqd"/>
    <s v="voltage constraint."/>
    <x v="0"/>
    <x v="0"/>
    <m/>
    <m/>
    <m/>
    <m/>
    <n v="1"/>
    <x v="0"/>
    <m/>
    <m/>
  </r>
  <r>
    <x v="59"/>
    <x v="1752"/>
    <s v="Construction"/>
    <x v="1768"/>
    <x v="466"/>
    <s v="C000"/>
    <x v="2"/>
    <s v="cause (unknown / unlisted)"/>
    <s v="add note."/>
    <x v="0"/>
    <x v="0"/>
    <m/>
    <m/>
    <m/>
    <m/>
    <n v="295"/>
    <x v="0"/>
    <m/>
    <m/>
  </r>
  <r>
    <x v="64"/>
    <x v="1262"/>
    <m/>
    <x v="1275"/>
    <x v="1883"/>
    <s v="B041"/>
    <x v="0"/>
    <m/>
    <m/>
    <x v="6"/>
    <x v="73"/>
    <s v="{insufficient clearance}"/>
    <s v="(unauthorised construction)"/>
    <m/>
    <m/>
    <n v="3"/>
    <x v="0"/>
    <m/>
    <m/>
  </r>
  <r>
    <x v="64"/>
    <x v="1261"/>
    <m/>
    <x v="1274"/>
    <x v="1417"/>
    <s v="B042"/>
    <x v="0"/>
    <m/>
    <m/>
    <x v="6"/>
    <x v="73"/>
    <s v="{insufficient clearance}"/>
    <s v="(unauthorised construction)"/>
    <m/>
    <m/>
    <n v="6"/>
    <x v="0"/>
    <m/>
    <m/>
  </r>
  <r>
    <x v="64"/>
    <x v="1261"/>
    <m/>
    <x v="1274"/>
    <x v="3428"/>
    <s v="C069"/>
    <x v="0"/>
    <m/>
    <m/>
    <x v="6"/>
    <x v="73"/>
    <s v="{insufficient clearance}"/>
    <s v="(functional requirements)"/>
    <m/>
    <m/>
    <n v="1"/>
    <x v="0"/>
    <m/>
    <m/>
  </r>
  <r>
    <x v="64"/>
    <x v="1262"/>
    <m/>
    <x v="1275"/>
    <x v="3428"/>
    <s v="C069"/>
    <x v="0"/>
    <m/>
    <m/>
    <x v="6"/>
    <x v="73"/>
    <s v="{insufficient clearance}"/>
    <s v="(functional requirements)"/>
    <m/>
    <m/>
    <n v="2"/>
    <x v="0"/>
    <m/>
    <m/>
  </r>
  <r>
    <x v="64"/>
    <x v="1261"/>
    <m/>
    <x v="1274"/>
    <x v="3429"/>
    <s v="C071"/>
    <x v="0"/>
    <m/>
    <m/>
    <x v="6"/>
    <x v="73"/>
    <s v="{insufficient clearance}"/>
    <s v="(unauthorised construction)"/>
    <m/>
    <m/>
    <n v="1"/>
    <x v="0"/>
    <m/>
    <m/>
  </r>
  <r>
    <x v="64"/>
    <x v="1404"/>
    <m/>
    <x v="1418"/>
    <x v="2355"/>
    <s v="CONN"/>
    <x v="0"/>
    <m/>
    <m/>
    <x v="6"/>
    <x v="76"/>
    <s v="{broken}"/>
    <s v="(unknown)"/>
    <m/>
    <m/>
    <n v="11"/>
    <x v="0"/>
    <m/>
    <m/>
  </r>
  <r>
    <x v="64"/>
    <x v="1402"/>
    <m/>
    <x v="1416"/>
    <x v="2812"/>
    <s v="FGOB"/>
    <x v="0"/>
    <m/>
    <m/>
    <x v="6"/>
    <x v="73"/>
    <s v="{insufficient clearance}"/>
    <s v="(foreign object obstruction)"/>
    <m/>
    <m/>
    <n v="3"/>
    <x v="0"/>
    <m/>
    <m/>
  </r>
  <r>
    <x v="64"/>
    <x v="1403"/>
    <m/>
    <x v="1417"/>
    <x v="2858"/>
    <s v="INDM"/>
    <x v="0"/>
    <m/>
    <m/>
    <x v="6"/>
    <x v="74"/>
    <s v="{insulation damage}"/>
    <s v="(unknown)"/>
    <m/>
    <m/>
    <n v="6"/>
    <x v="0"/>
    <m/>
    <m/>
  </r>
  <r>
    <x v="64"/>
    <x v="1406"/>
    <m/>
    <x v="1420"/>
    <x v="2858"/>
    <s v="INDM"/>
    <x v="0"/>
    <m/>
    <m/>
    <x v="6"/>
    <x v="82"/>
    <s v="{insulation damage}"/>
    <s v="(unknown)"/>
    <m/>
    <m/>
    <n v="7"/>
    <x v="0"/>
    <m/>
    <m/>
  </r>
  <r>
    <x v="64"/>
    <x v="1408"/>
    <m/>
    <x v="1422"/>
    <x v="2858"/>
    <s v="INDM"/>
    <x v="0"/>
    <m/>
    <m/>
    <x v="6"/>
    <x v="77"/>
    <s v="{insulation damage}"/>
    <s v="(unknown)"/>
    <m/>
    <m/>
    <n v="8"/>
    <x v="0"/>
    <m/>
    <m/>
  </r>
  <r>
    <x v="64"/>
    <x v="1257"/>
    <m/>
    <x v="1270"/>
    <x v="1458"/>
    <s v="LCLR"/>
    <x v="0"/>
    <m/>
    <m/>
    <x v="6"/>
    <x v="73"/>
    <s v="{insufficient clearance}"/>
    <s v="(unknown)"/>
    <m/>
    <m/>
    <n v="4"/>
    <x v="0"/>
    <m/>
    <m/>
  </r>
  <r>
    <x v="64"/>
    <x v="1400"/>
    <m/>
    <x v="1414"/>
    <x v="1458"/>
    <s v="LCLR"/>
    <x v="0"/>
    <m/>
    <m/>
    <x v="6"/>
    <x v="73"/>
    <s v="{insufficient clearance}"/>
    <s v="(unknown)"/>
    <m/>
    <m/>
    <n v="5"/>
    <x v="0"/>
    <m/>
    <m/>
  </r>
  <r>
    <x v="64"/>
    <x v="1411"/>
    <m/>
    <x v="1425"/>
    <x v="1458"/>
    <s v="LCLR"/>
    <x v="0"/>
    <m/>
    <m/>
    <x v="6"/>
    <x v="73"/>
    <s v="{insufficient clearance}"/>
    <s v="(unknown)"/>
    <m/>
    <m/>
    <n v="6"/>
    <x v="0"/>
    <m/>
    <m/>
  </r>
  <r>
    <x v="64"/>
    <x v="1697"/>
    <m/>
    <x v="1713"/>
    <x v="3352"/>
    <s v="MLCC"/>
    <x v="0"/>
    <m/>
    <m/>
    <x v="6"/>
    <x v="84"/>
    <s v="{insufficient clearance}"/>
    <s v="(installation error)"/>
    <m/>
    <m/>
    <n v="2"/>
    <x v="0"/>
    <m/>
    <m/>
  </r>
  <r>
    <x v="64"/>
    <x v="1401"/>
    <m/>
    <x v="1415"/>
    <x v="1460"/>
    <s v="PNCP"/>
    <x v="0"/>
    <m/>
    <m/>
    <x v="6"/>
    <x v="73"/>
    <s v="{out of spec}"/>
    <s v="(functional requirements)"/>
    <m/>
    <m/>
    <n v="11"/>
    <x v="0"/>
    <m/>
    <m/>
  </r>
  <r>
    <x v="64"/>
    <x v="986"/>
    <m/>
    <x v="988"/>
    <x v="1273"/>
    <s v="OTAN"/>
    <x v="0"/>
    <m/>
    <m/>
    <x v="6"/>
    <x v="57"/>
    <s v="{inspection}"/>
    <s v="(inspection)"/>
    <m/>
    <m/>
    <n v="129"/>
    <x v="0"/>
    <m/>
    <m/>
  </r>
  <r>
    <x v="64"/>
    <x v="1406"/>
    <m/>
    <x v="1420"/>
    <x v="1273"/>
    <s v="OTAN"/>
    <x v="0"/>
    <m/>
    <m/>
    <x v="6"/>
    <x v="82"/>
    <s v="{unknown}"/>
    <s v="(unknown)"/>
    <m/>
    <m/>
    <n v="130"/>
    <x v="0"/>
    <m/>
    <m/>
  </r>
  <r>
    <x v="64"/>
    <x v="1412"/>
    <m/>
    <x v="1426"/>
    <x v="1273"/>
    <s v="OTAN"/>
    <x v="0"/>
    <m/>
    <m/>
    <x v="6"/>
    <x v="73"/>
    <s v="{out of spec}"/>
    <s v="(unknown)"/>
    <m/>
    <m/>
    <n v="131"/>
    <x v="0"/>
    <m/>
    <m/>
  </r>
  <r>
    <x v="64"/>
    <x v="1263"/>
    <m/>
    <x v="1276"/>
    <x v="2761"/>
    <s v="B103"/>
    <x v="0"/>
    <m/>
    <m/>
    <x v="6"/>
    <x v="81"/>
    <s v="{broken}"/>
    <s v="(unknown)"/>
    <m/>
    <m/>
    <n v="3"/>
    <x v="0"/>
    <m/>
    <m/>
  </r>
  <r>
    <x v="64"/>
    <x v="1400"/>
    <m/>
    <x v="1414"/>
    <x v="2857"/>
    <s v="RSOT"/>
    <x v="0"/>
    <m/>
    <m/>
    <x v="6"/>
    <x v="73"/>
    <s v="{broken}"/>
    <s v="(installation error)"/>
    <m/>
    <m/>
    <n v="3"/>
    <x v="0"/>
    <m/>
    <m/>
  </r>
  <r>
    <x v="64"/>
    <x v="1411"/>
    <m/>
    <x v="1425"/>
    <x v="2857"/>
    <s v="RSOT"/>
    <x v="0"/>
    <m/>
    <m/>
    <x v="6"/>
    <x v="73"/>
    <s v="{broken}"/>
    <s v="(installation error)"/>
    <m/>
    <m/>
    <n v="4"/>
    <x v="0"/>
    <m/>
    <m/>
  </r>
  <r>
    <x v="64"/>
    <x v="1405"/>
    <m/>
    <x v="1419"/>
    <x v="2859"/>
    <s v="RSSD"/>
    <x v="0"/>
    <m/>
    <m/>
    <x v="6"/>
    <x v="79"/>
    <s v="{broken}"/>
    <s v="(unknown)"/>
    <m/>
    <m/>
    <n v="4"/>
    <x v="0"/>
    <m/>
    <m/>
  </r>
  <r>
    <x v="64"/>
    <x v="1407"/>
    <m/>
    <x v="1421"/>
    <x v="2859"/>
    <s v="RSSD"/>
    <x v="0"/>
    <m/>
    <m/>
    <x v="6"/>
    <x v="80"/>
    <s v="{broken}"/>
    <s v="(unknown)"/>
    <m/>
    <m/>
    <n v="5"/>
    <x v="0"/>
    <m/>
    <m/>
  </r>
  <r>
    <x v="64"/>
    <x v="1409"/>
    <m/>
    <x v="1423"/>
    <x v="2859"/>
    <s v="RSSD"/>
    <x v="0"/>
    <m/>
    <m/>
    <x v="6"/>
    <x v="83"/>
    <s v="{broken}"/>
    <s v="(unknown)"/>
    <m/>
    <m/>
    <n v="6"/>
    <x v="0"/>
    <m/>
    <m/>
  </r>
  <r>
    <x v="64"/>
    <x v="1401"/>
    <m/>
    <x v="1415"/>
    <x v="2860"/>
    <s v="TMFY"/>
    <x v="0"/>
    <m/>
    <m/>
    <x v="6"/>
    <x v="76"/>
    <s v="{broken}"/>
    <s v="(functional requirements)"/>
    <m/>
    <m/>
    <n v="2"/>
    <x v="0"/>
    <m/>
    <m/>
  </r>
  <r>
    <x v="64"/>
    <x v="1410"/>
    <m/>
    <x v="1424"/>
    <x v="2860"/>
    <s v="TMFY"/>
    <x v="0"/>
    <m/>
    <m/>
    <x v="6"/>
    <x v="76"/>
    <s v="{broken}"/>
    <s v="(unknown)"/>
    <m/>
    <m/>
    <n v="3"/>
    <x v="0"/>
    <m/>
    <m/>
  </r>
  <r>
    <x v="64"/>
    <x v="1411"/>
    <m/>
    <x v="1425"/>
    <x v="2860"/>
    <s v="TMFY"/>
    <x v="0"/>
    <m/>
    <m/>
    <x v="6"/>
    <x v="76"/>
    <s v="{broken}"/>
    <s v="(unknown)"/>
    <m/>
    <m/>
    <n v="4"/>
    <x v="0"/>
    <m/>
    <m/>
  </r>
  <r>
    <x v="64"/>
    <x v="1260"/>
    <m/>
    <x v="1273"/>
    <x v="466"/>
    <s v="C000"/>
    <x v="0"/>
    <m/>
    <m/>
    <x v="6"/>
    <x v="75"/>
    <s v="{unknown}"/>
    <s v="(unknown)"/>
    <m/>
    <m/>
    <n v="291"/>
    <x v="0"/>
    <m/>
    <m/>
  </r>
  <r>
    <x v="64"/>
    <x v="1346"/>
    <m/>
    <x v="1360"/>
    <x v="466"/>
    <s v="C000"/>
    <x v="0"/>
    <m/>
    <m/>
    <x v="6"/>
    <x v="76"/>
    <s v="{unknown}"/>
    <s v="(unknown)"/>
    <m/>
    <m/>
    <n v="292"/>
    <x v="0"/>
    <m/>
    <m/>
  </r>
  <r>
    <x v="64"/>
    <x v="986"/>
    <m/>
    <x v="988"/>
    <x v="466"/>
    <s v="C000"/>
    <x v="0"/>
    <m/>
    <m/>
    <x v="6"/>
    <x v="57"/>
    <s v="{inspection}"/>
    <s v="(inspection)"/>
    <m/>
    <m/>
    <n v="293"/>
    <x v="0"/>
    <m/>
    <m/>
  </r>
  <r>
    <x v="64"/>
    <x v="1401"/>
    <m/>
    <x v="1415"/>
    <x v="2858"/>
    <s v="INDM"/>
    <x v="0"/>
    <m/>
    <m/>
    <x v="6"/>
    <x v="77"/>
    <s v="{insulation damage}"/>
    <s v="(functional requirements)"/>
    <m/>
    <m/>
    <n v="9"/>
    <x v="0"/>
    <m/>
    <m/>
  </r>
  <r>
    <x v="64"/>
    <x v="1401"/>
    <m/>
    <x v="1415"/>
    <x v="2355"/>
    <s v="CONN"/>
    <x v="0"/>
    <m/>
    <m/>
    <x v="6"/>
    <x v="76"/>
    <s v="{broken}"/>
    <s v="(functional requirements)"/>
    <m/>
    <m/>
    <n v="12"/>
    <x v="0"/>
    <m/>
    <m/>
  </r>
  <r>
    <x v="64"/>
    <x v="1257"/>
    <m/>
    <x v="1270"/>
    <x v="3428"/>
    <s v="C069"/>
    <x v="0"/>
    <m/>
    <m/>
    <x v="6"/>
    <x v="73"/>
    <s v="{insufficient clearance}"/>
    <s v="(functional requirements)"/>
    <m/>
    <m/>
    <n v="3"/>
    <x v="0"/>
    <m/>
    <m/>
  </r>
  <r>
    <x v="64"/>
    <x v="1406"/>
    <m/>
    <x v="1420"/>
    <x v="1440"/>
    <s v="FATT"/>
    <x v="0"/>
    <m/>
    <m/>
    <x v="6"/>
    <x v="82"/>
    <s v="{insufficient clearance}"/>
    <s v="(unauthorised construction)"/>
    <m/>
    <m/>
    <n v="2"/>
    <x v="0"/>
    <m/>
    <m/>
  </r>
  <r>
    <x v="64"/>
    <x v="1401"/>
    <m/>
    <x v="1415"/>
    <x v="2426"/>
    <s v="FUSF"/>
    <x v="0"/>
    <m/>
    <m/>
    <x v="6"/>
    <x v="78"/>
    <s v="{broken}"/>
    <s v="(unknown)"/>
    <m/>
    <m/>
    <n v="10"/>
    <x v="0"/>
    <m/>
    <m/>
  </r>
  <r>
    <x v="64"/>
    <x v="1410"/>
    <m/>
    <x v="1424"/>
    <x v="1273"/>
    <s v="OTAN"/>
    <x v="0"/>
    <m/>
    <m/>
    <x v="6"/>
    <x v="85"/>
    <s v="{broken}"/>
    <s v="(unknown)"/>
    <m/>
    <m/>
    <n v="132"/>
    <x v="0"/>
    <m/>
    <m/>
  </r>
  <r>
    <x v="64"/>
    <x v="1412"/>
    <m/>
    <x v="1426"/>
    <x v="2858"/>
    <s v="INDM"/>
    <x v="0"/>
    <m/>
    <m/>
    <x v="6"/>
    <x v="77"/>
    <s v="{insulation damage}"/>
    <s v="(unknown)"/>
    <m/>
    <m/>
    <n v="10"/>
    <x v="0"/>
    <m/>
    <m/>
  </r>
  <r>
    <x v="64"/>
    <x v="1410"/>
    <m/>
    <x v="1424"/>
    <x v="182"/>
    <s v="PFFD"/>
    <x v="0"/>
    <m/>
    <m/>
    <x v="6"/>
    <x v="85"/>
    <s v="{broken}"/>
    <s v="(unknown)"/>
    <m/>
    <m/>
    <n v="6"/>
    <x v="0"/>
    <m/>
    <m/>
  </r>
  <r>
    <x v="64"/>
    <x v="1410"/>
    <m/>
    <x v="1424"/>
    <x v="2859"/>
    <s v="RSSD"/>
    <x v="0"/>
    <m/>
    <m/>
    <x v="6"/>
    <x v="85"/>
    <s v="{broken}"/>
    <s v="(unknown)"/>
    <m/>
    <m/>
    <n v="7"/>
    <x v="0"/>
    <m/>
    <m/>
  </r>
  <r>
    <x v="64"/>
    <x v="1266"/>
    <m/>
    <x v="1279"/>
    <x v="3429"/>
    <s v="C071"/>
    <x v="0"/>
    <m/>
    <m/>
    <x v="6"/>
    <x v="73"/>
    <s v="{insufficient clearance}"/>
    <s v="(unauthorised construction)"/>
    <m/>
    <m/>
    <n v="2"/>
    <x v="0"/>
    <m/>
    <m/>
  </r>
  <r>
    <x v="64"/>
    <x v="1408"/>
    <m/>
    <x v="1422"/>
    <x v="1273"/>
    <s v="OTAN"/>
    <x v="0"/>
    <m/>
    <m/>
    <x v="6"/>
    <x v="73"/>
    <s v="{unknown}"/>
    <s v="(unknown)"/>
    <m/>
    <m/>
    <n v="133"/>
    <x v="0"/>
    <m/>
    <m/>
  </r>
  <r>
    <x v="64"/>
    <x v="1411"/>
    <m/>
    <x v="1425"/>
    <x v="1273"/>
    <s v="OTAN"/>
    <x v="0"/>
    <m/>
    <m/>
    <x v="6"/>
    <x v="73"/>
    <s v="{unknown}"/>
    <s v="(unknown)"/>
    <m/>
    <m/>
    <n v="134"/>
    <x v="0"/>
    <m/>
    <m/>
  </r>
  <r>
    <x v="64"/>
    <x v="1257"/>
    <m/>
    <x v="1270"/>
    <x v="3429"/>
    <s v="C071"/>
    <x v="0"/>
    <m/>
    <m/>
    <x v="6"/>
    <x v="73"/>
    <s v="{insufficient clearance}"/>
    <s v="(unauthorised construction)"/>
    <m/>
    <m/>
    <n v="3"/>
    <x v="0"/>
    <m/>
    <m/>
  </r>
  <r>
    <x v="64"/>
    <x v="1260"/>
    <m/>
    <x v="1273"/>
    <x v="0"/>
    <m/>
    <x v="0"/>
    <m/>
    <m/>
    <x v="6"/>
    <x v="75"/>
    <s v="{unknown}"/>
    <s v="(unknown)"/>
    <m/>
    <m/>
    <n v="0"/>
    <x v="0"/>
    <m/>
    <m/>
  </r>
  <r>
    <x v="64"/>
    <x v="1408"/>
    <m/>
    <x v="1422"/>
    <x v="1460"/>
    <s v="PNCP"/>
    <x v="0"/>
    <m/>
    <m/>
    <x v="6"/>
    <x v="73"/>
    <s v="{out of spec}"/>
    <s v="(functional requirements)"/>
    <m/>
    <m/>
    <n v="12"/>
    <x v="0"/>
    <m/>
    <m/>
  </r>
  <r>
    <x v="64"/>
    <x v="1261"/>
    <m/>
    <x v="1274"/>
    <x v="2765"/>
    <s v="B887"/>
    <x v="0"/>
    <m/>
    <m/>
    <x v="6"/>
    <x v="81"/>
    <s v="{broken}"/>
    <s v="(unknown)"/>
    <m/>
    <m/>
    <n v="33"/>
    <x v="0"/>
    <m/>
    <m/>
  </r>
  <r>
    <x v="64"/>
    <x v="1405"/>
    <m/>
    <x v="1419"/>
    <x v="1273"/>
    <s v="OTAN"/>
    <x v="0"/>
    <m/>
    <m/>
    <x v="6"/>
    <x v="79"/>
    <s v="{unknown}"/>
    <s v="(unknown)"/>
    <m/>
    <m/>
    <n v="135"/>
    <x v="0"/>
    <m/>
    <m/>
  </r>
  <r>
    <x v="64"/>
    <x v="1412"/>
    <m/>
    <x v="1426"/>
    <x v="2859"/>
    <s v="RSSD"/>
    <x v="0"/>
    <m/>
    <m/>
    <x v="6"/>
    <x v="85"/>
    <s v="{broken}"/>
    <s v="(unknown)"/>
    <m/>
    <m/>
    <n v="8"/>
    <x v="0"/>
    <m/>
    <m/>
  </r>
  <r>
    <x v="64"/>
    <x v="1267"/>
    <m/>
    <x v="1280"/>
    <x v="3428"/>
    <s v="C069"/>
    <x v="0"/>
    <m/>
    <m/>
    <x v="6"/>
    <x v="73"/>
    <s v="{insufficient clearance}"/>
    <s v="(functional requirements)"/>
    <m/>
    <m/>
    <n v="4"/>
    <x v="0"/>
    <m/>
    <m/>
  </r>
  <r>
    <x v="64"/>
    <x v="1410"/>
    <m/>
    <x v="1424"/>
    <x v="2858"/>
    <s v="INDM"/>
    <x v="0"/>
    <m/>
    <m/>
    <x v="6"/>
    <x v="76"/>
    <s v="{insulation damage}"/>
    <s v="(unknown)"/>
    <m/>
    <m/>
    <n v="11"/>
    <x v="0"/>
    <m/>
    <m/>
  </r>
  <r>
    <x v="64"/>
    <x v="1412"/>
    <m/>
    <x v="1426"/>
    <x v="466"/>
    <s v="C000"/>
    <x v="0"/>
    <m/>
    <m/>
    <x v="6"/>
    <x v="73"/>
    <s v="{out of spec}"/>
    <s v="(unknown)"/>
    <m/>
    <m/>
    <n v="294"/>
    <x v="0"/>
    <m/>
    <m/>
  </r>
  <r>
    <x v="64"/>
    <x v="1260"/>
    <m/>
    <x v="1273"/>
    <x v="2765"/>
    <s v="B887"/>
    <x v="0"/>
    <m/>
    <m/>
    <x v="6"/>
    <x v="81"/>
    <s v="{broken}"/>
    <s v="(unknown)"/>
    <m/>
    <m/>
    <n v="34"/>
    <x v="0"/>
    <m/>
    <m/>
  </r>
  <r>
    <x v="64"/>
    <x v="1261"/>
    <m/>
    <x v="1274"/>
    <x v="1407"/>
    <s v="B050"/>
    <x v="0"/>
    <m/>
    <m/>
    <x v="6"/>
    <x v="73"/>
    <s v="{insufficient clearance}"/>
    <s v="(environment)"/>
    <m/>
    <m/>
    <n v="5"/>
    <x v="0"/>
    <m/>
    <m/>
  </r>
  <r>
    <x v="64"/>
    <x v="1402"/>
    <m/>
    <x v="1416"/>
    <x v="2858"/>
    <s v="INDM"/>
    <x v="0"/>
    <m/>
    <m/>
    <x v="6"/>
    <x v="73"/>
    <s v="{insulation damage}"/>
    <s v="(foreign object obstruction)"/>
    <m/>
    <m/>
    <n v="12"/>
    <x v="0"/>
    <m/>
    <m/>
  </r>
  <r>
    <x v="64"/>
    <x v="1402"/>
    <m/>
    <x v="1416"/>
    <x v="1273"/>
    <s v="OTAN"/>
    <x v="0"/>
    <m/>
    <m/>
    <x v="6"/>
    <x v="73"/>
    <s v="{insufficient clearance}"/>
    <s v="(foreign object obstruction)"/>
    <m/>
    <m/>
    <n v="136"/>
    <x v="0"/>
    <m/>
    <m/>
  </r>
  <r>
    <x v="64"/>
    <x v="1406"/>
    <m/>
    <x v="1420"/>
    <x v="1434"/>
    <s v="EXDA"/>
    <x v="0"/>
    <m/>
    <m/>
    <x v="6"/>
    <x v="82"/>
    <s v="{out of spec}"/>
    <s v="(related asset failure)"/>
    <m/>
    <m/>
    <n v="5"/>
    <x v="0"/>
    <m/>
    <m/>
  </r>
  <r>
    <x v="64"/>
    <x v="1410"/>
    <m/>
    <x v="1424"/>
    <x v="1434"/>
    <s v="EXDA"/>
    <x v="0"/>
    <m/>
    <m/>
    <x v="6"/>
    <x v="85"/>
    <s v="{broken}"/>
    <s v="(environment)"/>
    <m/>
    <m/>
    <n v="6"/>
    <x v="0"/>
    <m/>
    <m/>
  </r>
  <r>
    <x v="64"/>
    <x v="1411"/>
    <m/>
    <x v="1425"/>
    <x v="1459"/>
    <s v="LVGC"/>
    <x v="0"/>
    <m/>
    <m/>
    <x v="6"/>
    <x v="73"/>
    <s v="{insufficient clearance}"/>
    <s v="(unknown)"/>
    <m/>
    <m/>
    <n v="9"/>
    <x v="0"/>
    <m/>
    <m/>
  </r>
  <r>
    <x v="64"/>
    <x v="1412"/>
    <m/>
    <x v="1426"/>
    <x v="2355"/>
    <s v="CONN"/>
    <x v="0"/>
    <m/>
    <m/>
    <x v="6"/>
    <x v="76"/>
    <s v="{broken}"/>
    <s v="(unknown)"/>
    <m/>
    <m/>
    <n v="13"/>
    <x v="0"/>
    <m/>
    <m/>
  </r>
  <r>
    <x v="64"/>
    <x v="1260"/>
    <m/>
    <x v="1273"/>
    <x v="2355"/>
    <s v="CONN"/>
    <x v="0"/>
    <m/>
    <m/>
    <x v="6"/>
    <x v="76"/>
    <s v="{broken}"/>
    <s v="(unknown)"/>
    <m/>
    <m/>
    <n v="14"/>
    <x v="0"/>
    <m/>
    <m/>
  </r>
  <r>
    <x v="64"/>
    <x v="1264"/>
    <m/>
    <x v="1277"/>
    <x v="2765"/>
    <s v="B887"/>
    <x v="0"/>
    <m/>
    <m/>
    <x v="6"/>
    <x v="81"/>
    <s v="{broken}"/>
    <s v="(unknown)"/>
    <m/>
    <m/>
    <n v="35"/>
    <x v="0"/>
    <m/>
    <m/>
  </r>
  <r>
    <x v="64"/>
    <x v="1266"/>
    <m/>
    <x v="1279"/>
    <x v="2765"/>
    <s v="B887"/>
    <x v="0"/>
    <m/>
    <m/>
    <x v="6"/>
    <x v="81"/>
    <s v="{broken}"/>
    <s v="(unknown)"/>
    <m/>
    <m/>
    <n v="36"/>
    <x v="0"/>
    <m/>
    <m/>
  </r>
  <r>
    <x v="64"/>
    <x v="1345"/>
    <m/>
    <x v="1359"/>
    <x v="2547"/>
    <s v="C099"/>
    <x v="0"/>
    <m/>
    <m/>
    <x v="6"/>
    <x v="76"/>
    <s v="{insulation damage}"/>
    <s v="(unknown)"/>
    <m/>
    <m/>
    <n v="2"/>
    <x v="0"/>
    <m/>
    <m/>
  </r>
  <r>
    <x v="64"/>
    <x v="1401"/>
    <m/>
    <x v="1415"/>
    <x v="1273"/>
    <s v="OTAN"/>
    <x v="0"/>
    <m/>
    <m/>
    <x v="6"/>
    <x v="73"/>
    <s v="{out of spec}"/>
    <s v="(functional requirements)"/>
    <m/>
    <m/>
    <n v="137"/>
    <x v="0"/>
    <m/>
    <m/>
  </r>
  <r>
    <x v="64"/>
    <x v="1404"/>
    <m/>
    <x v="1418"/>
    <x v="1717"/>
    <s v="CSPT"/>
    <x v="0"/>
    <m/>
    <m/>
    <x v="6"/>
    <x v="76"/>
    <s v="{broken}"/>
    <s v="(related asset failure)"/>
    <m/>
    <m/>
    <n v="4"/>
    <x v="0"/>
    <m/>
    <m/>
  </r>
  <r>
    <x v="64"/>
    <x v="1405"/>
    <m/>
    <x v="1419"/>
    <x v="1802"/>
    <s v="FYIR"/>
    <x v="0"/>
    <m/>
    <m/>
    <x v="6"/>
    <x v="79"/>
    <s v="{insulation damage}"/>
    <s v="(unknown)"/>
    <m/>
    <m/>
    <n v="6"/>
    <x v="0"/>
    <m/>
    <m/>
  </r>
  <r>
    <x v="64"/>
    <x v="1406"/>
    <m/>
    <x v="1420"/>
    <x v="1717"/>
    <s v="CSPT"/>
    <x v="0"/>
    <m/>
    <m/>
    <x v="6"/>
    <x v="82"/>
    <s v="{broken}"/>
    <s v="(related asset failure)"/>
    <m/>
    <m/>
    <n v="5"/>
    <x v="0"/>
    <m/>
    <m/>
  </r>
  <r>
    <x v="64"/>
    <x v="1408"/>
    <m/>
    <x v="1422"/>
    <x v="1717"/>
    <s v="CSPT"/>
    <x v="0"/>
    <m/>
    <m/>
    <x v="6"/>
    <x v="73"/>
    <s v="{broken}"/>
    <s v="(related asset failure)"/>
    <m/>
    <m/>
    <n v="6"/>
    <x v="0"/>
    <m/>
    <m/>
  </r>
  <r>
    <x v="64"/>
    <x v="1410"/>
    <m/>
    <x v="1424"/>
    <x v="1717"/>
    <s v="CSPT"/>
    <x v="0"/>
    <m/>
    <m/>
    <x v="6"/>
    <x v="76"/>
    <s v="{broken}"/>
    <s v="(related asset failure)"/>
    <m/>
    <m/>
    <n v="7"/>
    <x v="0"/>
    <m/>
    <m/>
  </r>
  <r>
    <x v="64"/>
    <x v="1410"/>
    <m/>
    <x v="1424"/>
    <x v="2356"/>
    <s v="DMCD"/>
    <x v="0"/>
    <m/>
    <m/>
    <x v="6"/>
    <x v="76"/>
    <s v="{broken}"/>
    <s v="(unknown)"/>
    <m/>
    <m/>
    <n v="7"/>
    <x v="0"/>
    <m/>
    <m/>
  </r>
  <r>
    <x v="64"/>
    <x v="1411"/>
    <m/>
    <x v="1425"/>
    <x v="1721"/>
    <s v="CBWD"/>
    <x v="0"/>
    <m/>
    <m/>
    <x v="6"/>
    <x v="83"/>
    <s v="{broken}"/>
    <s v="(environment)"/>
    <m/>
    <m/>
    <n v="3"/>
    <x v="0"/>
    <m/>
    <m/>
  </r>
  <r>
    <x v="64"/>
    <x v="1412"/>
    <m/>
    <x v="1426"/>
    <x v="1434"/>
    <s v="EXDA"/>
    <x v="0"/>
    <m/>
    <m/>
    <x v="6"/>
    <x v="83"/>
    <s v="{out of spec}"/>
    <s v="(related asset failure)"/>
    <m/>
    <m/>
    <n v="7"/>
    <x v="0"/>
    <m/>
    <m/>
  </r>
  <r>
    <x v="64"/>
    <x v="1412"/>
    <m/>
    <x v="1426"/>
    <x v="2812"/>
    <s v="FGOB"/>
    <x v="0"/>
    <m/>
    <m/>
    <x v="6"/>
    <x v="73"/>
    <s v="{insufficient clearance}"/>
    <s v="(foreign object obstruction)"/>
    <m/>
    <m/>
    <n v="4"/>
    <x v="0"/>
    <m/>
    <m/>
  </r>
  <r>
    <x v="64"/>
    <x v="1412"/>
    <m/>
    <x v="1426"/>
    <x v="182"/>
    <s v="PFFD"/>
    <x v="0"/>
    <m/>
    <m/>
    <x v="6"/>
    <x v="76"/>
    <s v="{broken}"/>
    <s v="(unknown)"/>
    <m/>
    <m/>
    <n v="7"/>
    <x v="0"/>
    <m/>
    <m/>
  </r>
  <r>
    <x v="64"/>
    <x v="1257"/>
    <m/>
    <x v="1270"/>
    <x v="2766"/>
    <s v="B889"/>
    <x v="0"/>
    <m/>
    <m/>
    <x v="6"/>
    <x v="81"/>
    <s v="{insufficient clearance}"/>
    <s v="(unknown)"/>
    <m/>
    <m/>
    <n v="3"/>
    <x v="0"/>
    <m/>
    <m/>
  </r>
  <r>
    <x v="64"/>
    <x v="1259"/>
    <m/>
    <x v="1272"/>
    <x v="2356"/>
    <s v="DMCD"/>
    <x v="0"/>
    <m/>
    <m/>
    <x v="6"/>
    <x v="74"/>
    <s v="{broken}"/>
    <s v="(unknown)"/>
    <m/>
    <m/>
    <n v="8"/>
    <x v="0"/>
    <m/>
    <m/>
  </r>
  <r>
    <x v="64"/>
    <x v="1259"/>
    <m/>
    <x v="1272"/>
    <x v="1723"/>
    <s v="IPCL"/>
    <x v="0"/>
    <m/>
    <m/>
    <x v="6"/>
    <x v="74"/>
    <s v="{insufficient clearance}"/>
    <s v="(unknown)"/>
    <m/>
    <m/>
    <n v="6"/>
    <x v="0"/>
    <m/>
    <m/>
  </r>
  <r>
    <x v="64"/>
    <x v="1261"/>
    <m/>
    <x v="1274"/>
    <x v="1459"/>
    <s v="LVGC"/>
    <x v="0"/>
    <m/>
    <m/>
    <x v="6"/>
    <x v="73"/>
    <s v="{insufficient clearance}"/>
    <s v="(unknown)"/>
    <m/>
    <m/>
    <n v="10"/>
    <x v="0"/>
    <m/>
    <m/>
  </r>
  <r>
    <x v="64"/>
    <x v="1262"/>
    <m/>
    <x v="1275"/>
    <x v="1413"/>
    <s v="B043"/>
    <x v="0"/>
    <m/>
    <m/>
    <x v="6"/>
    <x v="73"/>
    <s v="{insufficient clearance}"/>
    <s v="(environment)"/>
    <m/>
    <m/>
    <n v="5"/>
    <x v="0"/>
    <m/>
    <m/>
  </r>
  <r>
    <x v="64"/>
    <x v="1262"/>
    <m/>
    <x v="1275"/>
    <x v="1417"/>
    <s v="B042"/>
    <x v="0"/>
    <m/>
    <m/>
    <x v="6"/>
    <x v="73"/>
    <s v="{insufficient clearance}"/>
    <s v="(unauthorised construction)"/>
    <m/>
    <m/>
    <n v="7"/>
    <x v="0"/>
    <m/>
    <m/>
  </r>
  <r>
    <x v="64"/>
    <x v="1262"/>
    <m/>
    <x v="1275"/>
    <x v="3429"/>
    <s v="C071"/>
    <x v="0"/>
    <m/>
    <m/>
    <x v="6"/>
    <x v="73"/>
    <s v="{insufficient clearance}"/>
    <s v="(unauthorised construction)"/>
    <m/>
    <m/>
    <n v="4"/>
    <x v="0"/>
    <m/>
    <m/>
  </r>
  <r>
    <x v="64"/>
    <x v="1263"/>
    <m/>
    <x v="1276"/>
    <x v="1425"/>
    <s v="C072"/>
    <x v="0"/>
    <m/>
    <m/>
    <x v="6"/>
    <x v="73"/>
    <s v="{insufficient clearance}"/>
    <s v="(functional requirements)"/>
    <m/>
    <m/>
    <n v="6"/>
    <x v="0"/>
    <m/>
    <m/>
  </r>
  <r>
    <x v="64"/>
    <x v="1263"/>
    <m/>
    <x v="1276"/>
    <x v="1426"/>
    <s v="C073"/>
    <x v="0"/>
    <m/>
    <m/>
    <x v="6"/>
    <x v="73"/>
    <s v="{insufficient clearance}"/>
    <s v="(unauthorised construction)"/>
    <m/>
    <m/>
    <n v="8"/>
    <x v="0"/>
    <m/>
    <m/>
  </r>
  <r>
    <x v="64"/>
    <x v="1263"/>
    <m/>
    <x v="1276"/>
    <x v="1368"/>
    <s v="B651"/>
    <x v="0"/>
    <m/>
    <m/>
    <x v="6"/>
    <x v="73"/>
    <s v="{disused}"/>
    <s v="(functional requirements)"/>
    <m/>
    <m/>
    <n v="2"/>
    <x v="0"/>
    <m/>
    <m/>
  </r>
  <r>
    <x v="64"/>
    <x v="1263"/>
    <m/>
    <x v="1276"/>
    <x v="1846"/>
    <s v="B128"/>
    <x v="0"/>
    <m/>
    <m/>
    <x v="6"/>
    <x v="73"/>
    <s v="{broken}"/>
    <s v="(installation error)"/>
    <m/>
    <m/>
    <n v="2"/>
    <x v="0"/>
    <m/>
    <m/>
  </r>
  <r>
    <x v="64"/>
    <x v="1263"/>
    <m/>
    <x v="1276"/>
    <x v="1273"/>
    <s v="OTAN"/>
    <x v="0"/>
    <m/>
    <m/>
    <x v="6"/>
    <x v="73"/>
    <s v="{unknown}"/>
    <s v="(unknown)"/>
    <m/>
    <m/>
    <n v="138"/>
    <x v="0"/>
    <m/>
    <m/>
  </r>
  <r>
    <x v="64"/>
    <x v="1265"/>
    <m/>
    <x v="1278"/>
    <x v="2531"/>
    <s v="C058"/>
    <x v="0"/>
    <m/>
    <m/>
    <x v="6"/>
    <x v="79"/>
    <s v="{broken}"/>
    <s v="(installation error)"/>
    <m/>
    <m/>
    <n v="3"/>
    <x v="0"/>
    <m/>
    <m/>
  </r>
  <r>
    <x v="64"/>
    <x v="1267"/>
    <m/>
    <x v="1280"/>
    <x v="3429"/>
    <s v="C071"/>
    <x v="0"/>
    <m/>
    <m/>
    <x v="6"/>
    <x v="73"/>
    <s v="{insufficient clearance}"/>
    <s v="(unauthorised construction)"/>
    <m/>
    <m/>
    <n v="5"/>
    <x v="0"/>
    <m/>
    <m/>
  </r>
  <r>
    <x v="64"/>
    <x v="1267"/>
    <m/>
    <x v="1280"/>
    <x v="2765"/>
    <s v="B887"/>
    <x v="0"/>
    <m/>
    <m/>
    <x v="6"/>
    <x v="81"/>
    <s v="{broken}"/>
    <s v="(unknown)"/>
    <m/>
    <m/>
    <n v="37"/>
    <x v="0"/>
    <m/>
    <m/>
  </r>
  <r>
    <x v="64"/>
    <x v="1345"/>
    <m/>
    <x v="1359"/>
    <x v="2858"/>
    <s v="INDM"/>
    <x v="0"/>
    <m/>
    <m/>
    <x v="6"/>
    <x v="76"/>
    <s v="{insulation damage}"/>
    <s v="(unknown)"/>
    <m/>
    <m/>
    <n v="13"/>
    <x v="0"/>
    <m/>
    <m/>
  </r>
  <r>
    <x v="64"/>
    <x v="1345"/>
    <m/>
    <x v="1359"/>
    <x v="2546"/>
    <s v="B739"/>
    <x v="0"/>
    <m/>
    <m/>
    <x v="6"/>
    <x v="76"/>
    <s v="{broken}"/>
    <s v="(installation error)"/>
    <m/>
    <m/>
    <n v="2"/>
    <x v="0"/>
    <m/>
    <m/>
  </r>
  <r>
    <x v="64"/>
    <x v="1345"/>
    <m/>
    <x v="1359"/>
    <x v="2548"/>
    <s v="C100"/>
    <x v="0"/>
    <m/>
    <m/>
    <x v="6"/>
    <x v="76"/>
    <s v="{broken}"/>
    <s v="(impact)"/>
    <m/>
    <m/>
    <n v="2"/>
    <x v="0"/>
    <m/>
    <m/>
  </r>
  <r>
    <x v="64"/>
    <x v="1345"/>
    <m/>
    <x v="1359"/>
    <x v="2859"/>
    <s v="RSSD"/>
    <x v="0"/>
    <m/>
    <m/>
    <x v="6"/>
    <x v="76"/>
    <s v="{broken}"/>
    <s v="(unknown)"/>
    <m/>
    <m/>
    <n v="9"/>
    <x v="0"/>
    <m/>
    <m/>
  </r>
  <r>
    <x v="64"/>
    <x v="1345"/>
    <m/>
    <x v="1359"/>
    <x v="466"/>
    <s v="C000"/>
    <x v="0"/>
    <m/>
    <m/>
    <x v="6"/>
    <x v="76"/>
    <s v="{broken}"/>
    <s v="(unknown)"/>
    <m/>
    <m/>
    <n v="295"/>
    <x v="0"/>
    <m/>
    <m/>
  </r>
  <r>
    <x v="64"/>
    <x v="1346"/>
    <m/>
    <x v="1360"/>
    <x v="1368"/>
    <s v="B651"/>
    <x v="0"/>
    <m/>
    <m/>
    <x v="6"/>
    <x v="73"/>
    <s v="{disused}"/>
    <s v="(unknown)"/>
    <m/>
    <m/>
    <n v="3"/>
    <x v="0"/>
    <m/>
    <m/>
  </r>
  <r>
    <x v="64"/>
    <x v="1346"/>
    <m/>
    <x v="1360"/>
    <x v="2858"/>
    <s v="INDM"/>
    <x v="0"/>
    <m/>
    <m/>
    <x v="6"/>
    <x v="76"/>
    <s v="{insulation damage}"/>
    <s v="(unknown)"/>
    <m/>
    <m/>
    <n v="14"/>
    <x v="0"/>
    <m/>
    <m/>
  </r>
  <r>
    <x v="64"/>
    <x v="1346"/>
    <m/>
    <x v="1360"/>
    <x v="2546"/>
    <s v="B739"/>
    <x v="0"/>
    <m/>
    <m/>
    <x v="6"/>
    <x v="76"/>
    <s v="{broken}"/>
    <s v="(installation error)"/>
    <m/>
    <m/>
    <n v="3"/>
    <x v="0"/>
    <m/>
    <m/>
  </r>
  <r>
    <x v="64"/>
    <x v="1402"/>
    <m/>
    <x v="1416"/>
    <x v="1744"/>
    <s v="CFGD"/>
    <x v="0"/>
    <m/>
    <m/>
    <x v="6"/>
    <x v="83"/>
    <s v="{broken}"/>
    <s v="(environment)"/>
    <m/>
    <m/>
    <n v="2"/>
    <x v="0"/>
    <m/>
    <m/>
  </r>
  <r>
    <x v="64"/>
    <x v="1403"/>
    <m/>
    <x v="1417"/>
    <x v="1440"/>
    <s v="FATT"/>
    <x v="0"/>
    <m/>
    <m/>
    <x v="6"/>
    <x v="74"/>
    <s v="{insufficient clearance}"/>
    <s v="(unauthorised construction)"/>
    <m/>
    <m/>
    <n v="3"/>
    <x v="0"/>
    <m/>
    <m/>
  </r>
  <r>
    <x v="64"/>
    <x v="1404"/>
    <m/>
    <x v="1418"/>
    <x v="2765"/>
    <s v="B887"/>
    <x v="0"/>
    <m/>
    <m/>
    <x v="6"/>
    <x v="81"/>
    <s v="{broken}"/>
    <s v="(unknown)"/>
    <m/>
    <m/>
    <n v="38"/>
    <x v="0"/>
    <m/>
    <m/>
  </r>
  <r>
    <x v="64"/>
    <x v="1404"/>
    <m/>
    <x v="1418"/>
    <x v="2859"/>
    <s v="RSSD"/>
    <x v="0"/>
    <m/>
    <m/>
    <x v="6"/>
    <x v="85"/>
    <s v="{broken}"/>
    <s v="(unknown)"/>
    <m/>
    <m/>
    <n v="10"/>
    <x v="0"/>
    <m/>
    <m/>
  </r>
  <r>
    <x v="64"/>
    <x v="1405"/>
    <m/>
    <x v="1419"/>
    <x v="2355"/>
    <s v="CONN"/>
    <x v="0"/>
    <m/>
    <m/>
    <x v="6"/>
    <x v="79"/>
    <s v="{broken}"/>
    <s v="(unknown)"/>
    <m/>
    <m/>
    <n v="15"/>
    <x v="0"/>
    <m/>
    <m/>
  </r>
  <r>
    <x v="64"/>
    <x v="1405"/>
    <m/>
    <x v="1419"/>
    <x v="1434"/>
    <s v="EXDA"/>
    <x v="0"/>
    <m/>
    <m/>
    <x v="6"/>
    <x v="79"/>
    <s v="{out of spec}"/>
    <s v="(related asset failure)"/>
    <m/>
    <m/>
    <n v="8"/>
    <x v="0"/>
    <m/>
    <m/>
  </r>
  <r>
    <x v="64"/>
    <x v="1405"/>
    <m/>
    <x v="1419"/>
    <x v="1577"/>
    <s v="PCFY"/>
    <x v="0"/>
    <m/>
    <m/>
    <x v="6"/>
    <x v="79"/>
    <s v="{broken}"/>
    <s v="(unknown)"/>
    <m/>
    <m/>
    <n v="2"/>
    <x v="0"/>
    <m/>
    <m/>
  </r>
  <r>
    <x v="64"/>
    <x v="1405"/>
    <m/>
    <x v="1419"/>
    <x v="1656"/>
    <s v="SWFY"/>
    <x v="0"/>
    <m/>
    <m/>
    <x v="6"/>
    <x v="79"/>
    <s v="{broken}"/>
    <s v="(unknown)"/>
    <m/>
    <m/>
    <n v="8"/>
    <x v="0"/>
    <m/>
    <m/>
  </r>
  <r>
    <x v="64"/>
    <x v="1405"/>
    <m/>
    <x v="1419"/>
    <x v="1658"/>
    <s v="TERM"/>
    <x v="0"/>
    <m/>
    <m/>
    <x v="6"/>
    <x v="79"/>
    <s v="{out of spec}"/>
    <s v="(related asset failure)"/>
    <m/>
    <m/>
    <n v="13"/>
    <x v="0"/>
    <m/>
    <m/>
  </r>
  <r>
    <x v="64"/>
    <x v="1406"/>
    <m/>
    <x v="1420"/>
    <x v="2355"/>
    <s v="CONN"/>
    <x v="0"/>
    <m/>
    <m/>
    <x v="6"/>
    <x v="82"/>
    <s v="{broken}"/>
    <s v="(unknown)"/>
    <m/>
    <m/>
    <n v="16"/>
    <x v="0"/>
    <m/>
    <m/>
  </r>
  <r>
    <x v="64"/>
    <x v="1406"/>
    <m/>
    <x v="1420"/>
    <x v="1431"/>
    <s v="PFCR"/>
    <x v="0"/>
    <m/>
    <m/>
    <x v="6"/>
    <x v="82"/>
    <s v="{broken}"/>
    <s v="(corrosion)"/>
    <m/>
    <m/>
    <n v="6"/>
    <x v="0"/>
    <m/>
    <m/>
  </r>
  <r>
    <x v="64"/>
    <x v="1406"/>
    <m/>
    <x v="1420"/>
    <x v="182"/>
    <s v="PFFD"/>
    <x v="0"/>
    <m/>
    <m/>
    <x v="6"/>
    <x v="82"/>
    <s v="{broken}"/>
    <s v="(unknown)"/>
    <m/>
    <m/>
    <n v="8"/>
    <x v="0"/>
    <m/>
    <m/>
  </r>
  <r>
    <x v="64"/>
    <x v="1406"/>
    <m/>
    <x v="1420"/>
    <x v="1656"/>
    <s v="SWFY"/>
    <x v="0"/>
    <m/>
    <m/>
    <x v="6"/>
    <x v="82"/>
    <s v="{broken}"/>
    <s v="(unknown)"/>
    <m/>
    <m/>
    <n v="9"/>
    <x v="0"/>
    <m/>
    <m/>
  </r>
  <r>
    <x v="64"/>
    <x v="1407"/>
    <m/>
    <x v="1421"/>
    <x v="1273"/>
    <s v="OTAN"/>
    <x v="0"/>
    <m/>
    <m/>
    <x v="6"/>
    <x v="80"/>
    <s v="{unknown}"/>
    <s v="(unknown)"/>
    <m/>
    <m/>
    <n v="139"/>
    <x v="0"/>
    <m/>
    <m/>
  </r>
  <r>
    <x v="64"/>
    <x v="1408"/>
    <m/>
    <x v="1422"/>
    <x v="2355"/>
    <s v="CONN"/>
    <x v="0"/>
    <m/>
    <m/>
    <x v="6"/>
    <x v="76"/>
    <s v="{broken}"/>
    <s v="(unknown)"/>
    <m/>
    <m/>
    <n v="17"/>
    <x v="0"/>
    <m/>
    <m/>
  </r>
  <r>
    <x v="64"/>
    <x v="1408"/>
    <m/>
    <x v="1422"/>
    <x v="1721"/>
    <s v="CBWD"/>
    <x v="0"/>
    <m/>
    <m/>
    <x v="6"/>
    <x v="83"/>
    <s v="{broken}"/>
    <s v="(environment)"/>
    <m/>
    <m/>
    <n v="4"/>
    <x v="0"/>
    <m/>
    <m/>
  </r>
  <r>
    <x v="64"/>
    <x v="1408"/>
    <m/>
    <x v="1422"/>
    <x v="2356"/>
    <s v="DMCD"/>
    <x v="0"/>
    <m/>
    <m/>
    <x v="6"/>
    <x v="73"/>
    <s v="{broken}"/>
    <s v="(unknown)"/>
    <m/>
    <m/>
    <n v="9"/>
    <x v="0"/>
    <m/>
    <m/>
  </r>
  <r>
    <x v="64"/>
    <x v="1408"/>
    <m/>
    <x v="1422"/>
    <x v="2437"/>
    <s v="GYFY"/>
    <x v="0"/>
    <m/>
    <m/>
    <x v="6"/>
    <x v="73"/>
    <s v="{broken}"/>
    <s v="(related asset failure)"/>
    <m/>
    <m/>
    <n v="11"/>
    <x v="0"/>
    <m/>
    <m/>
  </r>
  <r>
    <x v="64"/>
    <x v="1408"/>
    <m/>
    <x v="1422"/>
    <x v="1459"/>
    <s v="LVGC"/>
    <x v="0"/>
    <m/>
    <m/>
    <x v="6"/>
    <x v="73"/>
    <s v="{insufficient clearance}"/>
    <s v="(unknown)"/>
    <m/>
    <m/>
    <n v="11"/>
    <x v="0"/>
    <m/>
    <m/>
  </r>
  <r>
    <x v="64"/>
    <x v="1408"/>
    <m/>
    <x v="1422"/>
    <x v="2859"/>
    <s v="RSSD"/>
    <x v="0"/>
    <m/>
    <m/>
    <x v="6"/>
    <x v="85"/>
    <s v="{broken}"/>
    <s v="(unknown)"/>
    <m/>
    <m/>
    <n v="11"/>
    <x v="0"/>
    <m/>
    <m/>
  </r>
  <r>
    <x v="64"/>
    <x v="1408"/>
    <m/>
    <x v="1422"/>
    <x v="2953"/>
    <s v="C573"/>
    <x v="0"/>
    <m/>
    <m/>
    <x v="6"/>
    <x v="83"/>
    <s v="{out of spec}"/>
    <s v="(related asset failure)"/>
    <m/>
    <m/>
    <n v="2"/>
    <x v="0"/>
    <m/>
    <m/>
  </r>
  <r>
    <x v="64"/>
    <x v="1408"/>
    <m/>
    <x v="1422"/>
    <x v="1675"/>
    <s v="VEHD"/>
    <x v="0"/>
    <m/>
    <m/>
    <x v="6"/>
    <x v="73"/>
    <s v="{broken}"/>
    <s v="(impact)"/>
    <m/>
    <m/>
    <n v="6"/>
    <x v="0"/>
    <m/>
    <m/>
  </r>
  <r>
    <x v="64"/>
    <x v="1409"/>
    <m/>
    <x v="1423"/>
    <x v="1455"/>
    <s v="IDYB"/>
    <x v="0"/>
    <m/>
    <m/>
    <x v="6"/>
    <x v="83"/>
    <s v="{out of spec}"/>
    <s v="(related asset failure)"/>
    <m/>
    <m/>
    <n v="6"/>
    <x v="0"/>
    <m/>
    <m/>
  </r>
  <r>
    <x v="64"/>
    <x v="1410"/>
    <m/>
    <x v="1424"/>
    <x v="2387"/>
    <s v="CDFY"/>
    <x v="0"/>
    <m/>
    <m/>
    <x v="6"/>
    <x v="76"/>
    <s v="{broken}"/>
    <s v="(unknown)"/>
    <m/>
    <m/>
    <n v="8"/>
    <x v="0"/>
    <m/>
    <m/>
  </r>
  <r>
    <x v="64"/>
    <x v="1410"/>
    <m/>
    <x v="1424"/>
    <x v="2355"/>
    <s v="CONN"/>
    <x v="0"/>
    <m/>
    <m/>
    <x v="6"/>
    <x v="76"/>
    <s v="{broken}"/>
    <s v="(unknown)"/>
    <m/>
    <m/>
    <n v="18"/>
    <x v="0"/>
    <m/>
    <m/>
  </r>
  <r>
    <x v="64"/>
    <x v="1410"/>
    <m/>
    <x v="1424"/>
    <x v="1721"/>
    <s v="CBWD"/>
    <x v="0"/>
    <m/>
    <m/>
    <x v="6"/>
    <x v="83"/>
    <s v="{broken}"/>
    <s v="(environment)"/>
    <m/>
    <m/>
    <n v="5"/>
    <x v="0"/>
    <m/>
    <m/>
  </r>
  <r>
    <x v="64"/>
    <x v="1410"/>
    <m/>
    <x v="1424"/>
    <x v="1440"/>
    <s v="FATT"/>
    <x v="0"/>
    <m/>
    <m/>
    <x v="6"/>
    <x v="85"/>
    <s v="{out of spec}"/>
    <s v="(unauthorised construction)"/>
    <m/>
    <m/>
    <n v="4"/>
    <x v="0"/>
    <m/>
    <m/>
  </r>
  <r>
    <x v="64"/>
    <x v="1410"/>
    <m/>
    <x v="1424"/>
    <x v="1656"/>
    <s v="SWFY"/>
    <x v="0"/>
    <m/>
    <m/>
    <x v="6"/>
    <x v="85"/>
    <s v="{broken}"/>
    <s v="(unknown)"/>
    <m/>
    <m/>
    <n v="10"/>
    <x v="0"/>
    <m/>
    <m/>
  </r>
  <r>
    <x v="64"/>
    <x v="1410"/>
    <m/>
    <x v="1424"/>
    <x v="3364"/>
    <s v="STEN"/>
    <x v="0"/>
    <m/>
    <m/>
    <x v="6"/>
    <x v="85"/>
    <s v="{insufficient clearance}"/>
    <s v="(unauthorised construction)"/>
    <m/>
    <m/>
    <n v="2"/>
    <x v="0"/>
    <m/>
    <m/>
  </r>
  <r>
    <x v="64"/>
    <x v="1410"/>
    <m/>
    <x v="1424"/>
    <x v="2767"/>
    <s v="TKFY"/>
    <x v="0"/>
    <m/>
    <m/>
    <x v="6"/>
    <x v="85"/>
    <s v="{broken}"/>
    <s v="(unknown)"/>
    <m/>
    <m/>
    <n v="10"/>
    <x v="0"/>
    <m/>
    <m/>
  </r>
  <r>
    <x v="64"/>
    <x v="1411"/>
    <m/>
    <x v="1425"/>
    <x v="1434"/>
    <s v="EXDA"/>
    <x v="0"/>
    <m/>
    <m/>
    <x v="6"/>
    <x v="83"/>
    <s v="{out of spec}"/>
    <s v="(related asset failure)"/>
    <m/>
    <m/>
    <n v="9"/>
    <x v="0"/>
    <m/>
    <m/>
  </r>
  <r>
    <x v="64"/>
    <x v="1411"/>
    <m/>
    <x v="1425"/>
    <x v="2761"/>
    <s v="B103"/>
    <x v="0"/>
    <m/>
    <m/>
    <x v="6"/>
    <x v="81"/>
    <s v="{broken}"/>
    <s v="(unknown)"/>
    <m/>
    <m/>
    <n v="4"/>
    <x v="0"/>
    <m/>
    <m/>
  </r>
  <r>
    <x v="64"/>
    <x v="1411"/>
    <m/>
    <x v="1425"/>
    <x v="2859"/>
    <s v="RSSD"/>
    <x v="0"/>
    <m/>
    <m/>
    <x v="6"/>
    <x v="85"/>
    <s v="{broken}"/>
    <s v="(unknown)"/>
    <m/>
    <m/>
    <n v="12"/>
    <x v="0"/>
    <m/>
    <m/>
  </r>
  <r>
    <x v="64"/>
    <x v="1412"/>
    <m/>
    <x v="1426"/>
    <x v="1413"/>
    <s v="B043"/>
    <x v="0"/>
    <m/>
    <m/>
    <x v="6"/>
    <x v="73"/>
    <s v="{insufficient clearance}"/>
    <s v="(environment)"/>
    <m/>
    <m/>
    <n v="6"/>
    <x v="0"/>
    <m/>
    <m/>
  </r>
  <r>
    <x v="64"/>
    <x v="1412"/>
    <m/>
    <x v="1426"/>
    <x v="2357"/>
    <s v="B618"/>
    <x v="0"/>
    <m/>
    <m/>
    <x v="6"/>
    <x v="73"/>
    <s v="{broken}"/>
    <s v="(unknown)"/>
    <m/>
    <m/>
    <n v="2"/>
    <x v="0"/>
    <m/>
    <m/>
  </r>
  <r>
    <x v="64"/>
    <x v="1412"/>
    <m/>
    <x v="1426"/>
    <x v="1721"/>
    <s v="CBWD"/>
    <x v="0"/>
    <m/>
    <m/>
    <x v="6"/>
    <x v="83"/>
    <s v="{broken}"/>
    <s v="(environment)"/>
    <m/>
    <m/>
    <n v="6"/>
    <x v="0"/>
    <m/>
    <m/>
  </r>
  <r>
    <x v="64"/>
    <x v="1412"/>
    <m/>
    <x v="1426"/>
    <x v="1802"/>
    <s v="FYIR"/>
    <x v="0"/>
    <m/>
    <m/>
    <x v="6"/>
    <x v="77"/>
    <s v="{insulation damage}"/>
    <s v="(unknown)"/>
    <m/>
    <m/>
    <n v="7"/>
    <x v="0"/>
    <m/>
    <m/>
  </r>
  <r>
    <x v="64"/>
    <x v="1412"/>
    <m/>
    <x v="1426"/>
    <x v="1440"/>
    <s v="FATT"/>
    <x v="0"/>
    <m/>
    <m/>
    <x v="6"/>
    <x v="83"/>
    <s v="{insufficient clearance}"/>
    <s v="(unauthorised construction)"/>
    <m/>
    <m/>
    <n v="5"/>
    <x v="0"/>
    <m/>
    <m/>
  </r>
  <r>
    <x v="64"/>
    <x v="1412"/>
    <m/>
    <x v="1426"/>
    <x v="2426"/>
    <s v="FUSF"/>
    <x v="0"/>
    <m/>
    <m/>
    <x v="6"/>
    <x v="78"/>
    <s v="{broken}"/>
    <s v="(unknown)"/>
    <m/>
    <m/>
    <n v="11"/>
    <x v="0"/>
    <m/>
    <m/>
  </r>
  <r>
    <x v="64"/>
    <x v="1412"/>
    <m/>
    <x v="1426"/>
    <x v="2760"/>
    <s v="B104"/>
    <x v="0"/>
    <m/>
    <m/>
    <x v="6"/>
    <x v="81"/>
    <s v="{broken}"/>
    <s v="(unknown)"/>
    <m/>
    <m/>
    <n v="3"/>
    <x v="0"/>
    <m/>
    <m/>
  </r>
  <r>
    <x v="64"/>
    <x v="1412"/>
    <m/>
    <x v="1426"/>
    <x v="3364"/>
    <s v="STEN"/>
    <x v="0"/>
    <m/>
    <m/>
    <x v="6"/>
    <x v="73"/>
    <s v="{insufficient clearance}"/>
    <s v="(unauthorised construction)"/>
    <m/>
    <m/>
    <n v="3"/>
    <x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E0492-0644-4681-9AF1-AC4F6764685C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368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axis="axisRow" showAll="0">
      <items count="365">
        <item x="78"/>
        <item x="80"/>
        <item x="81"/>
        <item x="79"/>
        <item x="82"/>
        <item x="83"/>
        <item x="3"/>
        <item x="87"/>
        <item x="88"/>
        <item x="5"/>
        <item x="4"/>
        <item x="10"/>
        <item x="77"/>
        <item x="89"/>
        <item x="307"/>
        <item x="93"/>
        <item x="90"/>
        <item x="92"/>
        <item x="91"/>
        <item x="94"/>
        <item x="97"/>
        <item x="95"/>
        <item x="96"/>
        <item x="98"/>
        <item x="99"/>
        <item x="100"/>
        <item x="101"/>
        <item x="102"/>
        <item x="103"/>
        <item x="104"/>
        <item x="107"/>
        <item x="105"/>
        <item x="13"/>
        <item x="11"/>
        <item x="12"/>
        <item x="106"/>
        <item x="108"/>
        <item x="131"/>
        <item x="206"/>
        <item x="109"/>
        <item x="62"/>
        <item x="113"/>
        <item x="114"/>
        <item x="28"/>
        <item x="134"/>
        <item x="29"/>
        <item x="117"/>
        <item x="115"/>
        <item x="135"/>
        <item x="30"/>
        <item x="136"/>
        <item x="31"/>
        <item x="116"/>
        <item x="112"/>
        <item x="121"/>
        <item x="140"/>
        <item x="141"/>
        <item x="143"/>
        <item x="142"/>
        <item x="137"/>
        <item x="118"/>
        <item x="122"/>
        <item x="144"/>
        <item x="145"/>
        <item x="146"/>
        <item x="120"/>
        <item x="123"/>
        <item x="147"/>
        <item x="148"/>
        <item x="149"/>
        <item x="53"/>
        <item x="54"/>
        <item x="55"/>
        <item x="56"/>
        <item x="57"/>
        <item x="58"/>
        <item x="59"/>
        <item x="60"/>
        <item x="1"/>
        <item x="138"/>
        <item x="119"/>
        <item x="139"/>
        <item x="150"/>
        <item x="124"/>
        <item x="125"/>
        <item x="132"/>
        <item x="133"/>
        <item x="126"/>
        <item x="127"/>
        <item x="84"/>
        <item x="128"/>
        <item x="129"/>
        <item x="130"/>
        <item x="26"/>
        <item x="65"/>
        <item x="66"/>
        <item x="67"/>
        <item x="68"/>
        <item x="63"/>
        <item x="64"/>
        <item x="325"/>
        <item x="326"/>
        <item x="7"/>
        <item x="8"/>
        <item x="362"/>
        <item x="152"/>
        <item x="161"/>
        <item x="153"/>
        <item x="162"/>
        <item x="74"/>
        <item x="340"/>
        <item x="154"/>
        <item x="159"/>
        <item x="160"/>
        <item x="151"/>
        <item x="155"/>
        <item x="156"/>
        <item x="86"/>
        <item x="341"/>
        <item x="347"/>
        <item x="348"/>
        <item x="163"/>
        <item x="164"/>
        <item x="165"/>
        <item x="308"/>
        <item x="75"/>
        <item x="363"/>
        <item x="342"/>
        <item x="349"/>
        <item x="166"/>
        <item x="33"/>
        <item x="14"/>
        <item x="199"/>
        <item x="197"/>
        <item x="196"/>
        <item x="198"/>
        <item x="202"/>
        <item x="203"/>
        <item x="200"/>
        <item x="181"/>
        <item x="201"/>
        <item x="351"/>
        <item x="343"/>
        <item x="15"/>
        <item x="69"/>
        <item x="72"/>
        <item x="61"/>
        <item x="70"/>
        <item x="71"/>
        <item x="73"/>
        <item x="168"/>
        <item x="328"/>
        <item x="344"/>
        <item x="345"/>
        <item x="85"/>
        <item x="170"/>
        <item x="176"/>
        <item x="171"/>
        <item x="172"/>
        <item x="182"/>
        <item x="177"/>
        <item x="173"/>
        <item x="178"/>
        <item x="174"/>
        <item x="179"/>
        <item x="175"/>
        <item x="180"/>
        <item x="169"/>
        <item x="9"/>
        <item x="183"/>
        <item x="204"/>
        <item x="205"/>
        <item x="207"/>
        <item x="186"/>
        <item x="185"/>
        <item x="187"/>
        <item x="184"/>
        <item x="188"/>
        <item x="189"/>
        <item x="190"/>
        <item x="191"/>
        <item x="16"/>
        <item x="357"/>
        <item x="356"/>
        <item x="192"/>
        <item x="193"/>
        <item x="194"/>
        <item x="350"/>
        <item x="359"/>
        <item x="110"/>
        <item x="111"/>
        <item x="360"/>
        <item x="32"/>
        <item x="157"/>
        <item x="35"/>
        <item x="361"/>
        <item x="17"/>
        <item x="208"/>
        <item x="209"/>
        <item x="210"/>
        <item x="211"/>
        <item x="212"/>
        <item x="213"/>
        <item x="214"/>
        <item x="215"/>
        <item x="217"/>
        <item x="218"/>
        <item x="229"/>
        <item x="230"/>
        <item x="231"/>
        <item x="232"/>
        <item x="233"/>
        <item x="219"/>
        <item x="220"/>
        <item x="227"/>
        <item x="221"/>
        <item x="222"/>
        <item x="223"/>
        <item x="224"/>
        <item x="225"/>
        <item x="226"/>
        <item x="228"/>
        <item x="6"/>
        <item x="36"/>
        <item x="18"/>
        <item x="37"/>
        <item x="76"/>
        <item x="38"/>
        <item x="158"/>
        <item x="39"/>
        <item x="40"/>
        <item x="41"/>
        <item x="42"/>
        <item x="43"/>
        <item x="44"/>
        <item x="45"/>
        <item x="19"/>
        <item x="236"/>
        <item x="237"/>
        <item x="235"/>
        <item x="238"/>
        <item x="239"/>
        <item x="246"/>
        <item x="240"/>
        <item x="241"/>
        <item x="234"/>
        <item x="242"/>
        <item x="243"/>
        <item x="244"/>
        <item x="245"/>
        <item x="249"/>
        <item x="248"/>
        <item x="255"/>
        <item x="250"/>
        <item x="251"/>
        <item x="261"/>
        <item x="256"/>
        <item x="257"/>
        <item x="252"/>
        <item x="258"/>
        <item x="253"/>
        <item x="259"/>
        <item x="254"/>
        <item x="260"/>
        <item x="247"/>
        <item x="264"/>
        <item x="263"/>
        <item x="265"/>
        <item x="266"/>
        <item x="268"/>
        <item x="269"/>
        <item x="262"/>
        <item x="267"/>
        <item x="20"/>
        <item x="167"/>
        <item x="346"/>
        <item x="216"/>
        <item x="46"/>
        <item x="277"/>
        <item x="270"/>
        <item x="271"/>
        <item x="273"/>
        <item x="272"/>
        <item x="274"/>
        <item x="275"/>
        <item x="276"/>
        <item x="47"/>
        <item x="21"/>
        <item x="34"/>
        <item x="48"/>
        <item x="49"/>
        <item x="50"/>
        <item x="51"/>
        <item x="281"/>
        <item x="282"/>
        <item x="283"/>
        <item x="284"/>
        <item x="285"/>
        <item x="286"/>
        <item x="300"/>
        <item x="301"/>
        <item x="298"/>
        <item x="302"/>
        <item x="299"/>
        <item x="303"/>
        <item x="22"/>
        <item x="295"/>
        <item x="294"/>
        <item x="296"/>
        <item x="297"/>
        <item x="304"/>
        <item x="288"/>
        <item x="289"/>
        <item x="291"/>
        <item x="305"/>
        <item x="278"/>
        <item x="279"/>
        <item x="292"/>
        <item x="280"/>
        <item x="195"/>
        <item x="293"/>
        <item x="290"/>
        <item x="306"/>
        <item x="287"/>
        <item x="314"/>
        <item x="23"/>
        <item x="24"/>
        <item x="311"/>
        <item x="312"/>
        <item x="313"/>
        <item x="315"/>
        <item x="316"/>
        <item x="323"/>
        <item x="309"/>
        <item x="317"/>
        <item x="310"/>
        <item x="318"/>
        <item x="319"/>
        <item x="320"/>
        <item x="321"/>
        <item x="322"/>
        <item x="25"/>
        <item x="339"/>
        <item x="329"/>
        <item x="330"/>
        <item x="331"/>
        <item x="332"/>
        <item x="333"/>
        <item x="334"/>
        <item x="335"/>
        <item x="336"/>
        <item x="338"/>
        <item x="337"/>
        <item x="27"/>
        <item x="52"/>
        <item x="354"/>
        <item x="355"/>
        <item x="352"/>
        <item x="353"/>
        <item x="324"/>
        <item x="327"/>
        <item x="358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73B57-8F79-4D43-B7B7-48EBC563F53C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7" firstHeaderRow="1" firstDataRow="2" firstDataCol="1"/>
  <pivotFields count="19">
    <pivotField showAll="0">
      <items count="66">
        <item x="10"/>
        <item x="12"/>
        <item x="2"/>
        <item x="4"/>
        <item x="13"/>
        <item x="26"/>
        <item x="14"/>
        <item x="8"/>
        <item x="31"/>
        <item x="9"/>
        <item x="34"/>
        <item x="35"/>
        <item x="36"/>
        <item x="7"/>
        <item x="46"/>
        <item x="49"/>
        <item x="63"/>
        <item x="37"/>
        <item x="27"/>
        <item x="28"/>
        <item x="16"/>
        <item x="17"/>
        <item x="30"/>
        <item x="3"/>
        <item x="25"/>
        <item x="42"/>
        <item x="29"/>
        <item x="39"/>
        <item x="43"/>
        <item x="40"/>
        <item x="6"/>
        <item x="47"/>
        <item x="24"/>
        <item x="50"/>
        <item x="5"/>
        <item x="19"/>
        <item x="1"/>
        <item x="20"/>
        <item x="21"/>
        <item x="22"/>
        <item x="51"/>
        <item x="41"/>
        <item x="23"/>
        <item x="48"/>
        <item x="52"/>
        <item x="53"/>
        <item x="54"/>
        <item x="55"/>
        <item x="56"/>
        <item x="57"/>
        <item x="58"/>
        <item x="59"/>
        <item x="15"/>
        <item x="11"/>
        <item x="33"/>
        <item x="32"/>
        <item x="60"/>
        <item x="44"/>
        <item x="45"/>
        <item x="18"/>
        <item x="61"/>
        <item x="62"/>
        <item x="38"/>
        <item x="0"/>
        <item x="64"/>
        <item t="default"/>
      </items>
    </pivotField>
    <pivotField axis="axisRow" showAll="0">
      <items count="17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57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577"/>
        <item x="46"/>
        <item x="578"/>
        <item x="579"/>
        <item x="580"/>
        <item x="581"/>
        <item x="582"/>
        <item x="583"/>
        <item x="584"/>
        <item x="585"/>
        <item x="586"/>
        <item x="50"/>
        <item x="51"/>
        <item x="52"/>
        <item x="53"/>
        <item x="54"/>
        <item x="55"/>
        <item x="56"/>
        <item x="57"/>
        <item x="58"/>
        <item x="59"/>
        <item x="60"/>
        <item x="587"/>
        <item x="588"/>
        <item x="589"/>
        <item x="590"/>
        <item x="591"/>
        <item x="592"/>
        <item x="593"/>
        <item x="594"/>
        <item x="597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598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688"/>
        <item x="1106"/>
        <item x="1107"/>
        <item x="110"/>
        <item x="111"/>
        <item x="112"/>
        <item x="113"/>
        <item x="1671"/>
        <item x="1108"/>
        <item x="1109"/>
        <item x="1672"/>
        <item x="1110"/>
        <item x="195"/>
        <item x="1111"/>
        <item x="1112"/>
        <item x="967"/>
        <item x="1113"/>
        <item x="1114"/>
        <item x="114"/>
        <item x="115"/>
        <item x="116"/>
        <item x="117"/>
        <item x="118"/>
        <item x="119"/>
        <item x="120"/>
        <item x="121"/>
        <item x="1115"/>
        <item x="950"/>
        <item x="122"/>
        <item x="123"/>
        <item x="124"/>
        <item x="125"/>
        <item x="126"/>
        <item x="127"/>
        <item x="128"/>
        <item x="129"/>
        <item x="130"/>
        <item x="62"/>
        <item x="47"/>
        <item x="143"/>
        <item x="144"/>
        <item x="145"/>
        <item x="146"/>
        <item x="613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116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614"/>
        <item x="617"/>
        <item x="233"/>
        <item x="133"/>
        <item x="132"/>
        <item x="198"/>
        <item x="199"/>
        <item x="200"/>
        <item x="201"/>
        <item x="1689"/>
        <item x="1117"/>
        <item x="1118"/>
        <item x="626"/>
        <item x="1119"/>
        <item x="1120"/>
        <item x="1121"/>
        <item x="1122"/>
        <item x="1123"/>
        <item x="202"/>
        <item x="203"/>
        <item x="204"/>
        <item x="205"/>
        <item x="206"/>
        <item x="207"/>
        <item x="185"/>
        <item x="482"/>
        <item x="461"/>
        <item x="231"/>
        <item x="230"/>
        <item x="183"/>
        <item x="472"/>
        <item x="364"/>
        <item x="454"/>
        <item x="140"/>
        <item x="141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334"/>
        <item x="142"/>
        <item x="186"/>
        <item x="210"/>
        <item x="189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3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766"/>
        <item x="359"/>
        <item x="360"/>
        <item x="361"/>
        <item x="362"/>
        <item x="1124"/>
        <item x="1690"/>
        <item x="1691"/>
        <item x="1125"/>
        <item x="1673"/>
        <item x="1126"/>
        <item x="1141"/>
        <item x="1137"/>
        <item x="1142"/>
        <item x="1692"/>
        <item x="1693"/>
        <item x="1696"/>
        <item x="1694"/>
        <item x="1695"/>
        <item x="1143"/>
        <item x="1145"/>
        <item x="1372"/>
        <item x="1700"/>
        <item x="1697"/>
        <item x="1698"/>
        <item x="1138"/>
        <item x="1146"/>
        <item x="1139"/>
        <item x="1371"/>
        <item x="1127"/>
        <item x="1066"/>
        <item x="1128"/>
        <item x="1701"/>
        <item x="1147"/>
        <item x="1144"/>
        <item x="1702"/>
        <item x="1304"/>
        <item x="1370"/>
        <item x="229"/>
        <item x="1703"/>
        <item x="1129"/>
        <item x="1373"/>
        <item x="1140"/>
        <item x="1704"/>
        <item x="1130"/>
        <item x="1131"/>
        <item x="1132"/>
        <item x="1133"/>
        <item x="1148"/>
        <item x="363"/>
        <item x="1020"/>
        <item x="1021"/>
        <item x="940"/>
        <item x="213"/>
        <item x="214"/>
        <item x="366"/>
        <item x="367"/>
        <item x="368"/>
        <item x="217"/>
        <item x="968"/>
        <item x="1068"/>
        <item x="1067"/>
        <item x="1684"/>
        <item x="1070"/>
        <item x="1071"/>
        <item x="1069"/>
        <item x="1074"/>
        <item x="1075"/>
        <item x="1073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443"/>
        <item x="386"/>
        <item x="387"/>
        <item x="388"/>
        <item x="389"/>
        <item x="187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134"/>
        <item x="405"/>
        <item x="951"/>
        <item x="952"/>
        <item x="1149"/>
        <item x="197"/>
        <item x="192"/>
        <item x="499"/>
        <item x="1674"/>
        <item x="407"/>
        <item x="408"/>
        <item x="409"/>
        <item x="410"/>
        <item x="411"/>
        <item x="412"/>
        <item x="413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705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414"/>
        <item x="415"/>
        <item x="1175"/>
        <item x="1176"/>
        <item x="1177"/>
        <item x="1178"/>
        <item x="1179"/>
        <item x="1180"/>
        <item x="1181"/>
        <item x="218"/>
        <item x="969"/>
        <item x="970"/>
        <item x="971"/>
        <item x="972"/>
        <item x="417"/>
        <item x="1182"/>
        <item x="1183"/>
        <item x="418"/>
        <item x="419"/>
        <item x="420"/>
        <item x="1184"/>
        <item x="1185"/>
        <item x="421"/>
        <item x="422"/>
        <item x="423"/>
        <item x="424"/>
        <item x="425"/>
        <item x="426"/>
        <item x="427"/>
        <item x="428"/>
        <item x="478"/>
        <item x="135"/>
        <item x="429"/>
        <item x="430"/>
        <item x="390"/>
        <item x="1186"/>
        <item x="1187"/>
        <item x="431"/>
        <item x="432"/>
        <item x="433"/>
        <item x="434"/>
        <item x="435"/>
        <item x="436"/>
        <item x="437"/>
        <item x="438"/>
        <item x="439"/>
        <item x="440"/>
        <item x="1188"/>
        <item x="1189"/>
        <item x="1190"/>
        <item x="1191"/>
        <item x="1192"/>
        <item x="1193"/>
        <item x="1194"/>
        <item x="1195"/>
        <item x="226"/>
        <item x="1196"/>
        <item x="1197"/>
        <item x="1198"/>
        <item x="1199"/>
        <item x="1200"/>
        <item x="441"/>
        <item x="1201"/>
        <item x="1202"/>
        <item x="442"/>
        <item x="194"/>
        <item x="220"/>
        <item x="219"/>
        <item x="138"/>
        <item x="973"/>
        <item x="974"/>
        <item x="444"/>
        <item x="39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076"/>
        <item x="228"/>
        <item x="1217"/>
        <item x="1218"/>
        <item x="1219"/>
        <item x="446"/>
        <item x="447"/>
        <item x="448"/>
        <item x="449"/>
        <item x="450"/>
        <item x="451"/>
        <item x="216"/>
        <item x="470"/>
        <item x="1220"/>
        <item x="573"/>
        <item x="1077"/>
        <item x="1090"/>
        <item x="1079"/>
        <item x="1081"/>
        <item x="1080"/>
        <item x="1082"/>
        <item x="1083"/>
        <item x="1084"/>
        <item x="1092"/>
        <item x="1085"/>
        <item x="1086"/>
        <item x="1087"/>
        <item x="1088"/>
        <item x="1089"/>
        <item x="464"/>
        <item x="49"/>
        <item x="458"/>
        <item x="767"/>
        <item x="806"/>
        <item x="1664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975"/>
        <item x="1233"/>
        <item x="1234"/>
        <item x="1235"/>
        <item x="1236"/>
        <item x="1237"/>
        <item x="1238"/>
        <item x="1239"/>
        <item x="1240"/>
        <item x="976"/>
        <item x="196"/>
        <item x="1241"/>
        <item x="1242"/>
        <item x="1243"/>
        <item x="1244"/>
        <item x="1245"/>
        <item x="1675"/>
        <item x="1706"/>
        <item x="1707"/>
        <item x="1246"/>
        <item x="1247"/>
        <item x="1248"/>
        <item x="1708"/>
        <item x="1249"/>
        <item x="1250"/>
        <item x="1251"/>
        <item x="1252"/>
        <item x="1253"/>
        <item x="9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6"/>
        <item x="232"/>
        <item x="1268"/>
        <item x="1269"/>
        <item x="184"/>
        <item x="188"/>
        <item x="147"/>
        <item x="190"/>
        <item x="416"/>
        <item x="215"/>
        <item x="193"/>
        <item x="1676"/>
        <item x="1270"/>
        <item x="1271"/>
        <item x="1272"/>
        <item x="1273"/>
        <item x="1665"/>
        <item x="1677"/>
        <item x="452"/>
        <item x="1709"/>
        <item x="1710"/>
        <item x="977"/>
        <item x="978"/>
        <item x="473"/>
        <item x="474"/>
        <item x="475"/>
        <item x="476"/>
        <item x="1274"/>
        <item x="954"/>
        <item x="1275"/>
        <item x="1276"/>
        <item x="1711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979"/>
        <item x="1296"/>
        <item x="1297"/>
        <item x="1298"/>
        <item x="1299"/>
        <item x="225"/>
        <item x="1712"/>
        <item x="1713"/>
        <item x="1714"/>
        <item x="1300"/>
        <item x="1301"/>
        <item x="1715"/>
        <item x="1302"/>
        <item x="1303"/>
        <item x="1699"/>
        <item x="1305"/>
        <item x="1716"/>
        <item x="1717"/>
        <item x="1718"/>
        <item x="1306"/>
        <item x="1307"/>
        <item x="1719"/>
        <item x="1308"/>
        <item x="980"/>
        <item x="477"/>
        <item x="365"/>
        <item x="479"/>
        <item x="480"/>
        <item x="385"/>
        <item x="481"/>
        <item x="384"/>
        <item x="483"/>
        <item x="484"/>
        <item x="485"/>
        <item x="486"/>
        <item x="487"/>
        <item x="807"/>
        <item x="808"/>
        <item x="809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981"/>
        <item x="1720"/>
        <item x="1721"/>
        <item x="1309"/>
        <item x="1310"/>
        <item x="1722"/>
        <item x="1311"/>
        <item x="1723"/>
        <item x="1312"/>
        <item x="1313"/>
        <item x="1314"/>
        <item x="61"/>
        <item x="456"/>
        <item x="1016"/>
        <item x="1015"/>
        <item x="959"/>
        <item x="960"/>
        <item x="944"/>
        <item x="1019"/>
        <item x="966"/>
        <item x="1003"/>
        <item x="1035"/>
        <item x="1007"/>
        <item x="1031"/>
        <item x="1008"/>
        <item x="946"/>
        <item x="1037"/>
        <item x="1038"/>
        <item x="1009"/>
        <item x="1046"/>
        <item x="1047"/>
        <item x="1042"/>
        <item x="947"/>
        <item x="1027"/>
        <item x="1043"/>
        <item x="1044"/>
        <item x="964"/>
        <item x="1013"/>
        <item x="1093"/>
        <item x="1022"/>
        <item x="1004"/>
        <item x="1023"/>
        <item x="1005"/>
        <item x="948"/>
        <item x="1018"/>
        <item x="1006"/>
        <item x="1024"/>
        <item x="1014"/>
        <item x="961"/>
        <item x="1010"/>
        <item x="1050"/>
        <item x="949"/>
        <item x="1026"/>
        <item x="965"/>
        <item x="1033"/>
        <item x="1059"/>
        <item x="1060"/>
        <item x="1002"/>
        <item x="1036"/>
        <item x="1025"/>
        <item x="1045"/>
        <item x="1039"/>
        <item x="1029"/>
        <item x="1061"/>
        <item x="1062"/>
        <item x="1030"/>
        <item x="1063"/>
        <item x="1064"/>
        <item x="1051"/>
        <item x="962"/>
        <item x="945"/>
        <item x="1034"/>
        <item x="1666"/>
        <item x="1041"/>
        <item x="1040"/>
        <item x="1678"/>
        <item x="1679"/>
        <item x="1028"/>
        <item x="1048"/>
        <item x="1049"/>
        <item x="994"/>
        <item x="995"/>
        <item x="996"/>
        <item x="997"/>
        <item x="998"/>
        <item x="999"/>
        <item x="1000"/>
        <item x="1001"/>
        <item x="1032"/>
        <item x="1667"/>
        <item x="1091"/>
        <item x="1072"/>
        <item x="1687"/>
        <item x="460"/>
        <item x="462"/>
        <item x="453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98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983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221"/>
        <item x="467"/>
        <item x="1680"/>
        <item x="1681"/>
        <item x="1682"/>
        <item x="1668"/>
        <item x="528"/>
        <item x="529"/>
        <item x="1724"/>
        <item x="1725"/>
        <item x="1364"/>
        <item x="1365"/>
        <item x="1726"/>
        <item x="468"/>
        <item x="131"/>
        <item x="139"/>
        <item x="1366"/>
        <item x="1367"/>
        <item x="222"/>
        <item x="469"/>
        <item x="383"/>
        <item x="465"/>
        <item x="227"/>
        <item x="1368"/>
        <item x="1369"/>
        <item x="575"/>
        <item x="955"/>
        <item x="956"/>
        <item x="1134"/>
        <item x="1135"/>
        <item x="471"/>
        <item x="1136"/>
        <item x="1078"/>
        <item x="1662"/>
        <item x="1663"/>
        <item x="530"/>
        <item x="531"/>
        <item x="1374"/>
        <item x="1375"/>
        <item x="1376"/>
        <item x="1377"/>
        <item x="1727"/>
        <item x="1378"/>
        <item x="1379"/>
        <item x="1728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729"/>
        <item x="1392"/>
        <item x="1393"/>
        <item x="1394"/>
        <item x="1395"/>
        <item x="984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1396"/>
        <item x="549"/>
        <item x="550"/>
        <item x="551"/>
        <item x="552"/>
        <item x="553"/>
        <item x="554"/>
        <item x="555"/>
        <item x="224"/>
        <item x="556"/>
        <item x="985"/>
        <item x="1397"/>
        <item x="1398"/>
        <item x="1399"/>
        <item x="191"/>
        <item x="557"/>
        <item x="455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986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37"/>
        <item x="574"/>
        <item x="136"/>
        <item x="459"/>
        <item x="1413"/>
        <item x="1414"/>
        <item x="1415"/>
        <item x="1416"/>
        <item x="1417"/>
        <item x="1418"/>
        <item x="1419"/>
        <item x="1420"/>
        <item x="1421"/>
        <item x="595"/>
        <item x="1422"/>
        <item x="1423"/>
        <item x="1424"/>
        <item x="1425"/>
        <item x="1426"/>
        <item x="596"/>
        <item x="211"/>
        <item x="212"/>
        <item x="208"/>
        <item x="209"/>
        <item x="1055"/>
        <item x="1056"/>
        <item x="1054"/>
        <item x="1058"/>
        <item x="1017"/>
        <item x="1011"/>
        <item x="1012"/>
        <item x="1052"/>
        <item x="1053"/>
        <item x="1057"/>
        <item x="466"/>
        <item x="1427"/>
        <item x="1428"/>
        <item x="223"/>
        <item x="1429"/>
        <item x="1430"/>
        <item x="1431"/>
        <item x="1432"/>
        <item x="1730"/>
        <item x="1433"/>
        <item x="1434"/>
        <item x="1731"/>
        <item x="1435"/>
        <item x="1436"/>
        <item x="1437"/>
        <item x="1732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987"/>
        <item x="988"/>
        <item x="1733"/>
        <item x="1734"/>
        <item x="1735"/>
        <item x="1466"/>
        <item x="1467"/>
        <item x="1736"/>
        <item x="1468"/>
        <item x="1737"/>
        <item x="1469"/>
        <item x="1470"/>
        <item x="1738"/>
        <item x="1471"/>
        <item x="1739"/>
        <item x="1472"/>
        <item x="1740"/>
        <item x="1741"/>
        <item x="1473"/>
        <item x="1474"/>
        <item x="1742"/>
        <item x="1475"/>
        <item x="1743"/>
        <item x="1476"/>
        <item x="1744"/>
        <item x="1745"/>
        <item x="1746"/>
        <item x="1477"/>
        <item x="1478"/>
        <item x="1747"/>
        <item x="1479"/>
        <item x="1480"/>
        <item x="1481"/>
        <item x="1482"/>
        <item x="1483"/>
        <item x="1484"/>
        <item x="989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683"/>
        <item x="463"/>
        <item x="615"/>
        <item x="616"/>
        <item x="840"/>
        <item x="841"/>
        <item x="618"/>
        <item x="619"/>
        <item x="620"/>
        <item x="621"/>
        <item x="622"/>
        <item x="623"/>
        <item x="624"/>
        <item x="625"/>
        <item x="990"/>
        <item x="842"/>
        <item x="1748"/>
        <item x="1511"/>
        <item x="1512"/>
        <item x="1513"/>
        <item x="1514"/>
        <item x="1749"/>
        <item x="1515"/>
        <item x="1516"/>
        <item x="1517"/>
        <item x="1518"/>
        <item x="1750"/>
        <item x="1519"/>
        <item x="1520"/>
        <item x="1521"/>
        <item x="1522"/>
        <item x="1523"/>
        <item x="957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1669"/>
        <item x="391"/>
        <item x="963"/>
        <item x="764"/>
        <item x="765"/>
        <item x="1524"/>
        <item x="1525"/>
        <item x="1526"/>
        <item x="1751"/>
        <item x="1527"/>
        <item x="1528"/>
        <item x="1529"/>
        <item x="1752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406"/>
        <item x="332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1541"/>
        <item x="1542"/>
        <item x="1543"/>
        <item x="991"/>
        <item x="992"/>
        <item x="800"/>
        <item x="801"/>
        <item x="802"/>
        <item x="803"/>
        <item x="804"/>
        <item x="805"/>
        <item x="1544"/>
        <item x="1545"/>
        <item x="1546"/>
        <item x="1547"/>
        <item x="45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333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065"/>
        <item x="445"/>
        <item x="1670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48"/>
        <item x="958"/>
        <item x="993"/>
        <item x="1685"/>
        <item x="1686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1"/>
        <item x="942"/>
        <item x="943"/>
        <item t="default"/>
      </items>
    </pivotField>
    <pivotField showAll="0"/>
    <pivotField showAll="0">
      <items count="1770">
        <item x="7"/>
        <item x="31"/>
        <item x="33"/>
        <item x="36"/>
        <item x="38"/>
        <item x="41"/>
        <item x="45"/>
        <item x="46"/>
        <item x="73"/>
        <item x="75"/>
        <item x="78"/>
        <item x="83"/>
        <item x="85"/>
        <item x="87"/>
        <item x="89"/>
        <item x="91"/>
        <item x="93"/>
        <item x="95"/>
        <item x="97"/>
        <item x="99"/>
        <item x="101"/>
        <item x="103"/>
        <item x="105"/>
        <item x="107"/>
        <item x="109"/>
        <item x="2"/>
        <item x="1"/>
        <item x="0"/>
        <item x="5"/>
        <item x="4"/>
        <item x="3"/>
        <item x="6"/>
        <item x="29"/>
        <item x="26"/>
        <item x="25"/>
        <item x="24"/>
        <item x="28"/>
        <item x="8"/>
        <item x="11"/>
        <item x="10"/>
        <item x="9"/>
        <item x="12"/>
        <item x="14"/>
        <item x="15"/>
        <item x="576"/>
        <item x="17"/>
        <item x="18"/>
        <item x="19"/>
        <item x="20"/>
        <item x="21"/>
        <item x="27"/>
        <item x="13"/>
        <item x="23"/>
        <item x="22"/>
        <item x="30"/>
        <item x="32"/>
        <item x="34"/>
        <item x="35"/>
        <item x="37"/>
        <item x="39"/>
        <item x="40"/>
        <item x="43"/>
        <item x="42"/>
        <item x="44"/>
        <item x="577"/>
        <item x="58"/>
        <item x="59"/>
        <item x="584"/>
        <item x="51"/>
        <item x="57"/>
        <item x="578"/>
        <item x="579"/>
        <item x="580"/>
        <item x="52"/>
        <item x="53"/>
        <item x="54"/>
        <item x="582"/>
        <item x="583"/>
        <item x="581"/>
        <item x="60"/>
        <item x="50"/>
        <item x="585"/>
        <item x="55"/>
        <item x="56"/>
        <item x="586"/>
        <item x="70"/>
        <item x="71"/>
        <item x="593"/>
        <item x="63"/>
        <item x="69"/>
        <item x="587"/>
        <item x="588"/>
        <item x="589"/>
        <item x="64"/>
        <item x="65"/>
        <item x="66"/>
        <item x="591"/>
        <item x="592"/>
        <item x="590"/>
        <item x="594"/>
        <item x="67"/>
        <item x="68"/>
        <item x="597"/>
        <item x="72"/>
        <item x="74"/>
        <item x="79"/>
        <item x="76"/>
        <item x="77"/>
        <item x="82"/>
        <item x="80"/>
        <item x="81"/>
        <item x="84"/>
        <item x="86"/>
        <item x="88"/>
        <item x="90"/>
        <item x="92"/>
        <item x="94"/>
        <item x="96"/>
        <item x="98"/>
        <item x="100"/>
        <item x="102"/>
        <item x="104"/>
        <item x="106"/>
        <item x="108"/>
        <item x="598"/>
        <item x="1133"/>
        <item x="1703"/>
        <item x="1108"/>
        <item x="1113"/>
        <item x="1704"/>
        <item x="1119"/>
        <item x="1121"/>
        <item x="1122"/>
        <item x="1124"/>
        <item x="1705"/>
        <item x="1125"/>
        <item x="1126"/>
        <item x="1129"/>
        <item x="1130"/>
        <item x="1131"/>
        <item x="1132"/>
        <item x="1706"/>
        <item x="1707"/>
        <item x="1134"/>
        <item x="1145"/>
        <item x="1137"/>
        <item x="1146"/>
        <item x="1147"/>
        <item x="1135"/>
        <item x="1072"/>
        <item x="1136"/>
        <item x="1142"/>
        <item x="1148"/>
        <item x="1143"/>
        <item x="1138"/>
        <item x="471"/>
        <item x="1144"/>
        <item x="1139"/>
        <item x="1140"/>
        <item x="1141"/>
        <item x="1073"/>
        <item x="1699"/>
        <item x="1078"/>
        <item x="1079"/>
        <item x="1086"/>
        <item x="1081"/>
        <item x="1114"/>
        <item x="1158"/>
        <item x="1161"/>
        <item x="1721"/>
        <item x="1170"/>
        <item x="1181"/>
        <item x="1182"/>
        <item x="1183"/>
        <item x="1184"/>
        <item x="1185"/>
        <item x="1196"/>
        <item x="1197"/>
        <item x="1212"/>
        <item x="1214"/>
        <item x="1232"/>
        <item x="1095"/>
        <item x="1096"/>
        <item x="1097"/>
        <item x="1123"/>
        <item x="1252"/>
        <item x="1722"/>
        <item x="1723"/>
        <item x="1259"/>
        <item x="1261"/>
        <item x="1724"/>
        <item x="1264"/>
        <item x="1262"/>
        <item x="1263"/>
        <item x="1267"/>
        <item x="1268"/>
        <item x="1269"/>
        <item x="1271"/>
        <item x="1272"/>
        <item x="1273"/>
        <item x="1274"/>
        <item x="1275"/>
        <item x="1276"/>
        <item x="1277"/>
        <item x="1280"/>
        <item x="1281"/>
        <item x="1282"/>
        <item x="1284"/>
        <item x="1287"/>
        <item x="956"/>
        <item x="1289"/>
        <item x="1290"/>
        <item x="1727"/>
        <item x="1291"/>
        <item x="1728"/>
        <item x="1729"/>
        <item x="1314"/>
        <item x="1315"/>
        <item x="1731"/>
        <item x="1316"/>
        <item x="1319"/>
        <item x="1732"/>
        <item x="1733"/>
        <item x="1320"/>
        <item x="1321"/>
        <item x="1735"/>
        <item x="1737"/>
        <item x="1323"/>
        <item x="1324"/>
        <item x="1325"/>
        <item x="1739"/>
        <item x="1326"/>
        <item x="1327"/>
        <item x="1189"/>
        <item x="1430"/>
        <item x="1328"/>
        <item x="1040"/>
        <item x="1041"/>
        <item x="1045"/>
        <item x="1047"/>
        <item x="966"/>
        <item x="1034"/>
        <item x="1048"/>
        <item x="950"/>
        <item x="1029"/>
        <item x="1050"/>
        <item x="1032"/>
        <item x="1033"/>
        <item x="964"/>
        <item x="1044"/>
        <item x="946"/>
        <item x="1037"/>
        <item x="1031"/>
        <item x="1053"/>
        <item x="1054"/>
        <item x="1099"/>
        <item x="1329"/>
        <item x="1333"/>
        <item x="1334"/>
        <item x="1740"/>
        <item x="1741"/>
        <item x="1378"/>
        <item x="1379"/>
        <item x="1742"/>
        <item x="1381"/>
        <item x="1382"/>
        <item x="1383"/>
        <item x="958"/>
        <item x="1743"/>
        <item x="1394"/>
        <item x="1395"/>
        <item x="1405"/>
        <item x="1745"/>
        <item x="1409"/>
        <item x="1406"/>
        <item x="1407"/>
        <item x="1412"/>
        <item x="1413"/>
        <item x="1428"/>
        <item x="1431"/>
        <item x="1432"/>
        <item x="1434"/>
        <item x="1456"/>
        <item x="1437"/>
        <item x="1439"/>
        <item x="1440"/>
        <item x="1060"/>
        <item x="1064"/>
        <item x="1020"/>
        <item x="1013"/>
        <item x="1014"/>
        <item x="1063"/>
        <item x="1058"/>
        <item x="1059"/>
        <item x="1677"/>
        <item x="1678"/>
        <item x="1442"/>
        <item x="1443"/>
        <item x="1445"/>
        <item x="1446"/>
        <item x="1447"/>
        <item x="1746"/>
        <item x="1448"/>
        <item x="1449"/>
        <item x="1747"/>
        <item x="1748"/>
        <item x="1453"/>
        <item x="1454"/>
        <item x="1458"/>
        <item x="1459"/>
        <item x="1450"/>
        <item x="1451"/>
        <item x="1460"/>
        <item x="1461"/>
        <item x="1444"/>
        <item x="1749"/>
        <item x="1750"/>
        <item x="1751"/>
        <item x="1481"/>
        <item x="1482"/>
        <item x="1752"/>
        <item x="1483"/>
        <item x="1753"/>
        <item x="1484"/>
        <item x="1485"/>
        <item x="1754"/>
        <item x="1755"/>
        <item x="1487"/>
        <item x="1756"/>
        <item x="1757"/>
        <item x="1488"/>
        <item x="1489"/>
        <item x="1758"/>
        <item x="1539"/>
        <item x="1759"/>
        <item x="1491"/>
        <item x="1761"/>
        <item x="1762"/>
        <item x="1493"/>
        <item x="1760"/>
        <item x="1763"/>
        <item x="1535"/>
        <item x="1538"/>
        <item x="1526"/>
        <item x="1527"/>
        <item x="1528"/>
        <item x="1532"/>
        <item x="1533"/>
        <item x="1536"/>
        <item x="1537"/>
        <item x="1767"/>
        <item x="1542"/>
        <item x="1543"/>
        <item x="1768"/>
        <item x="1548"/>
        <item x="1545"/>
        <item x="1546"/>
        <item x="1556"/>
        <item x="1557"/>
        <item x="1730"/>
        <item x="1087"/>
        <item x="1558"/>
        <item x="1562"/>
        <item x="1559"/>
        <item x="1560"/>
        <item x="1658"/>
        <item x="1734"/>
        <item x="1279"/>
        <item x="1038"/>
        <item x="1030"/>
        <item x="1046"/>
        <item x="1055"/>
        <item x="1035"/>
        <item x="1061"/>
        <item x="1062"/>
        <item x="1540"/>
        <item x="1544"/>
        <item x="1127"/>
        <item x="1128"/>
        <item x="1094"/>
        <item x="1265"/>
        <item x="1380"/>
        <item x="1408"/>
        <item x="1547"/>
        <item x="1561"/>
        <item x="1157"/>
        <item x="952"/>
        <item x="1175"/>
        <item x="1039"/>
        <item x="1266"/>
        <item x="954"/>
        <item x="1455"/>
        <item x="1457"/>
        <item x="1764"/>
        <item x="1765"/>
        <item x="1766"/>
        <item x="1744"/>
        <item x="1270"/>
        <item x="1317"/>
        <item x="1322"/>
        <item x="1100"/>
        <item x="1492"/>
        <item x="1258"/>
        <item x="1107"/>
        <item x="1332"/>
        <item x="951"/>
        <item x="1278"/>
        <item x="1452"/>
        <item x="1043"/>
        <item x="953"/>
        <item x="1490"/>
        <item x="1080"/>
        <item x="1486"/>
        <item x="1541"/>
        <item x="1529"/>
        <item x="1530"/>
        <item x="1534"/>
        <item x="1736"/>
        <item x="1738"/>
        <item x="1251"/>
        <item x="1702"/>
        <item x="1330"/>
        <item x="1331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186"/>
        <item x="1194"/>
        <item x="1441"/>
        <item x="1438"/>
        <item x="980"/>
        <item x="979"/>
        <item x="1726"/>
        <item x="1725"/>
        <item x="1118"/>
        <item x="1310"/>
        <item x="1311"/>
        <item x="1116"/>
        <item x="1117"/>
        <item x="111"/>
        <item x="113"/>
        <item x="112"/>
        <item x="1193"/>
        <item x="1198"/>
        <item x="1410"/>
        <item x="1195"/>
        <item x="1211"/>
        <item x="1213"/>
        <item x="1283"/>
        <item x="1285"/>
        <item x="1286"/>
        <item x="1312"/>
        <item x="1313"/>
        <item x="116"/>
        <item x="120"/>
        <item x="119"/>
        <item x="118"/>
        <item x="121"/>
        <item x="117"/>
        <item x="1120"/>
        <item x="969"/>
        <item x="1427"/>
        <item x="1429"/>
        <item x="1433"/>
        <item x="1436"/>
        <item x="122"/>
        <item x="123"/>
        <item x="129"/>
        <item x="125"/>
        <item x="126"/>
        <item x="127"/>
        <item x="128"/>
        <item x="124"/>
        <item x="130"/>
        <item x="1115"/>
        <item x="163"/>
        <item x="162"/>
        <item x="1696"/>
        <item x="164"/>
        <item x="166"/>
        <item x="167"/>
        <item x="169"/>
        <item x="165"/>
        <item x="170"/>
        <item x="168"/>
        <item x="149"/>
        <item x="151"/>
        <item x="150"/>
        <item x="154"/>
        <item x="148"/>
        <item x="153"/>
        <item x="152"/>
        <item x="336"/>
        <item x="337"/>
        <item x="338"/>
        <item x="339"/>
        <item x="1717"/>
        <item x="599"/>
        <item x="612"/>
        <item x="600"/>
        <item x="611"/>
        <item x="601"/>
        <item x="602"/>
        <item x="603"/>
        <item x="604"/>
        <item x="605"/>
        <item x="606"/>
        <item x="607"/>
        <item x="608"/>
        <item x="609"/>
        <item x="610"/>
        <item x="1150"/>
        <item x="1708"/>
        <item x="1156"/>
        <item x="1155"/>
        <item x="1709"/>
        <item x="1716"/>
        <item x="1153"/>
        <item x="1152"/>
        <item x="1387"/>
        <item x="1718"/>
        <item x="1149"/>
        <item x="1385"/>
        <item x="983"/>
        <item x="970"/>
        <item x="198"/>
        <item x="199"/>
        <item x="200"/>
        <item x="201"/>
        <item x="1712"/>
        <item x="1714"/>
        <item x="1710"/>
        <item x="1386"/>
        <item x="1713"/>
        <item x="1023"/>
        <item x="1024"/>
        <item x="1688"/>
        <item x="941"/>
        <item x="203"/>
        <item x="204"/>
        <item x="205"/>
        <item x="206"/>
        <item x="202"/>
        <item x="207"/>
        <item x="1711"/>
        <item x="1151"/>
        <item x="1318"/>
        <item x="1384"/>
        <item x="374"/>
        <item x="376"/>
        <item x="378"/>
        <item x="377"/>
        <item x="379"/>
        <item x="382"/>
        <item x="373"/>
        <item x="380"/>
        <item x="381"/>
        <item x="375"/>
        <item x="229"/>
        <item x="843"/>
        <item x="1154"/>
        <item x="1719"/>
        <item x="864"/>
        <item x="853"/>
        <item x="846"/>
        <item x="939"/>
        <item x="1689"/>
        <item x="857"/>
        <item x="859"/>
        <item x="862"/>
        <item x="863"/>
        <item x="881"/>
        <item x="868"/>
        <item x="869"/>
        <item x="850"/>
        <item x="860"/>
        <item x="855"/>
        <item x="883"/>
        <item x="882"/>
        <item x="851"/>
        <item x="884"/>
        <item x="856"/>
        <item x="893"/>
        <item x="858"/>
        <item x="849"/>
        <item x="852"/>
        <item x="885"/>
        <item x="880"/>
        <item x="894"/>
        <item x="895"/>
        <item x="876"/>
        <item x="911"/>
        <item x="904"/>
        <item x="887"/>
        <item x="530"/>
        <item x="886"/>
        <item x="892"/>
        <item x="908"/>
        <item x="890"/>
        <item x="888"/>
        <item x="900"/>
        <item x="865"/>
        <item x="889"/>
        <item x="896"/>
        <item x="891"/>
        <item x="861"/>
        <item x="867"/>
        <item x="898"/>
        <item x="901"/>
        <item x="902"/>
        <item x="866"/>
        <item x="903"/>
        <item x="870"/>
        <item x="872"/>
        <item x="897"/>
        <item x="873"/>
        <item x="906"/>
        <item x="875"/>
        <item x="899"/>
        <item x="874"/>
        <item x="879"/>
        <item x="854"/>
        <item x="907"/>
        <item x="909"/>
        <item x="910"/>
        <item x="878"/>
        <item x="877"/>
        <item x="408"/>
        <item x="407"/>
        <item x="918"/>
        <item x="917"/>
        <item x="912"/>
        <item x="916"/>
        <item x="913"/>
        <item x="915"/>
        <item x="919"/>
        <item x="871"/>
        <item x="844"/>
        <item x="845"/>
        <item x="847"/>
        <item x="848"/>
        <item x="914"/>
        <item x="928"/>
        <item x="905"/>
        <item x="923"/>
        <item x="927"/>
        <item x="926"/>
        <item x="920"/>
        <item x="925"/>
        <item x="922"/>
        <item x="924"/>
        <item x="921"/>
        <item x="937"/>
        <item x="933"/>
        <item x="934"/>
        <item x="929"/>
        <item x="930"/>
        <item x="932"/>
        <item x="931"/>
        <item x="935"/>
        <item x="936"/>
        <item x="1160"/>
        <item x="1180"/>
        <item x="1178"/>
        <item x="1177"/>
        <item x="1179"/>
        <item x="1172"/>
        <item x="1173"/>
        <item x="1162"/>
        <item x="1163"/>
        <item x="1164"/>
        <item x="1165"/>
        <item x="1187"/>
        <item x="1188"/>
        <item x="1167"/>
        <item x="1166"/>
        <item x="1168"/>
        <item x="1190"/>
        <item x="1169"/>
        <item x="425"/>
        <item x="423"/>
        <item x="426"/>
        <item x="427"/>
        <item x="424"/>
        <item x="428"/>
        <item x="1174"/>
        <item x="1159"/>
        <item x="1171"/>
        <item x="971"/>
        <item x="1176"/>
        <item x="972"/>
        <item x="973"/>
        <item x="974"/>
        <item x="1191"/>
        <item x="1192"/>
        <item x="988"/>
        <item x="1414"/>
        <item x="1415"/>
        <item x="1417"/>
        <item x="1418"/>
        <item x="1416"/>
        <item x="1419"/>
        <item x="1420"/>
        <item x="1421"/>
        <item x="1423"/>
        <item x="1422"/>
        <item x="1424"/>
        <item x="1425"/>
        <item x="1426"/>
        <item x="1215"/>
        <item x="1219"/>
        <item x="1216"/>
        <item x="1630"/>
        <item x="1631"/>
        <item x="1632"/>
        <item x="1217"/>
        <item x="1221"/>
        <item x="1222"/>
        <item x="1224"/>
        <item x="1223"/>
        <item x="1220"/>
        <item x="1226"/>
        <item x="1225"/>
        <item x="1227"/>
        <item x="1218"/>
        <item x="1206"/>
        <item x="1207"/>
        <item x="444"/>
        <item x="1208"/>
        <item x="1210"/>
        <item x="1209"/>
        <item x="1228"/>
        <item x="1084"/>
        <item x="1085"/>
        <item x="978"/>
        <item x="1089"/>
        <item x="1088"/>
        <item x="1092"/>
        <item x="1090"/>
        <item x="1091"/>
        <item x="1093"/>
        <item x="989"/>
        <item x="1260"/>
        <item x="1234"/>
        <item x="1235"/>
        <item x="1462"/>
        <item x="1237"/>
        <item x="1238"/>
        <item x="1464"/>
        <item x="1239"/>
        <item x="1240"/>
        <item x="1241"/>
        <item x="1242"/>
        <item x="990"/>
        <item x="1243"/>
        <item x="1463"/>
        <item x="1690"/>
        <item x="1233"/>
        <item x="1250"/>
        <item x="1236"/>
        <item x="1715"/>
        <item x="1244"/>
        <item x="1245"/>
        <item x="977"/>
        <item x="1467"/>
        <item x="1466"/>
        <item x="1468"/>
        <item x="1249"/>
        <item x="1469"/>
        <item x="1472"/>
        <item x="1470"/>
        <item x="1471"/>
        <item x="1465"/>
        <item x="1473"/>
        <item x="1246"/>
        <item x="1247"/>
        <item x="1474"/>
        <item x="1475"/>
        <item x="1476"/>
        <item x="1477"/>
        <item x="1478"/>
        <item x="1479"/>
        <item x="1248"/>
        <item x="1480"/>
        <item x="1691"/>
        <item x="474"/>
        <item x="475"/>
        <item x="476"/>
        <item x="1292"/>
        <item x="1300"/>
        <item x="981"/>
        <item x="1293"/>
        <item x="1294"/>
        <item x="1295"/>
        <item x="1307"/>
        <item x="1296"/>
        <item x="1302"/>
        <item x="1303"/>
        <item x="1304"/>
        <item x="1297"/>
        <item x="1301"/>
        <item x="1305"/>
        <item x="1306"/>
        <item x="1308"/>
        <item x="1298"/>
        <item x="1299"/>
        <item x="1309"/>
        <item x="1634"/>
        <item x="1635"/>
        <item x="485"/>
        <item x="1015"/>
        <item x="1016"/>
        <item x="1018"/>
        <item x="961"/>
        <item x="962"/>
        <item x="1017"/>
        <item x="1019"/>
        <item x="945"/>
        <item x="1066"/>
        <item x="1022"/>
        <item x="495"/>
        <item x="496"/>
        <item x="497"/>
        <item x="968"/>
        <item x="1009"/>
        <item x="1010"/>
        <item x="947"/>
        <item x="1007"/>
        <item x="1026"/>
        <item x="1011"/>
        <item x="1052"/>
        <item x="1051"/>
        <item x="948"/>
        <item x="959"/>
        <item x="1694"/>
        <item x="1687"/>
        <item x="1681"/>
        <item x="1686"/>
        <item x="1679"/>
        <item x="1680"/>
        <item x="1693"/>
        <item x="1682"/>
        <item x="1685"/>
        <item x="1101"/>
        <item x="1025"/>
        <item x="1006"/>
        <item x="949"/>
        <item x="963"/>
        <item x="1683"/>
        <item x="1012"/>
        <item x="1036"/>
        <item x="1056"/>
        <item x="1065"/>
        <item x="1004"/>
        <item x="1005"/>
        <item x="967"/>
        <item x="1021"/>
        <item x="1008"/>
        <item x="1027"/>
        <item x="1028"/>
        <item x="1049"/>
        <item x="1003"/>
        <item x="513"/>
        <item x="526"/>
        <item x="515"/>
        <item x="514"/>
        <item x="525"/>
        <item x="521"/>
        <item x="520"/>
        <item x="516"/>
        <item x="517"/>
        <item x="518"/>
        <item x="519"/>
        <item x="522"/>
        <item x="523"/>
        <item x="524"/>
        <item x="1057"/>
        <item x="1684"/>
        <item x="1067"/>
        <item x="1068"/>
        <item x="1042"/>
        <item x="1069"/>
        <item x="1070"/>
        <item x="1720"/>
        <item x="996"/>
        <item x="997"/>
        <item x="998"/>
        <item x="1001"/>
        <item x="999"/>
        <item x="1000"/>
        <item x="1002"/>
        <item x="1695"/>
        <item x="532"/>
        <item x="1098"/>
        <item x="1391"/>
        <item x="1637"/>
        <item x="1636"/>
        <item x="1639"/>
        <item x="1638"/>
        <item x="1645"/>
        <item x="1644"/>
        <item x="986"/>
        <item x="1392"/>
        <item x="1641"/>
        <item x="1640"/>
        <item x="1643"/>
        <item x="1642"/>
        <item x="955"/>
        <item x="1396"/>
        <item x="1397"/>
        <item x="1398"/>
        <item x="1399"/>
        <item x="1400"/>
        <item x="1401"/>
        <item x="1393"/>
        <item x="1403"/>
        <item x="1402"/>
        <item x="1404"/>
        <item x="557"/>
        <item x="957"/>
        <item x="1697"/>
        <item x="987"/>
        <item x="1494"/>
        <item x="564"/>
        <item x="569"/>
        <item x="566"/>
        <item x="567"/>
        <item x="568"/>
        <item x="565"/>
        <item x="570"/>
        <item x="1496"/>
        <item x="1495"/>
        <item x="1531"/>
        <item x="975"/>
        <item x="976"/>
        <item x="982"/>
        <item x="1497"/>
        <item x="596"/>
        <item x="991"/>
        <item x="1499"/>
        <item x="1498"/>
        <item x="1502"/>
        <item x="1503"/>
        <item x="1500"/>
        <item x="1501"/>
        <item x="1504"/>
        <item x="1507"/>
        <item x="1506"/>
        <item x="1505"/>
        <item x="1508"/>
        <item x="1509"/>
        <item x="1510"/>
        <item x="1511"/>
        <item x="1512"/>
        <item x="1515"/>
        <item x="1516"/>
        <item x="1517"/>
        <item x="1518"/>
        <item x="1514"/>
        <item x="1513"/>
        <item x="1519"/>
        <item x="1520"/>
        <item x="1521"/>
        <item x="1522"/>
        <item x="1523"/>
        <item x="1435"/>
        <item x="1524"/>
        <item x="1698"/>
        <item x="1525"/>
        <item x="622"/>
        <item x="618"/>
        <item x="621"/>
        <item x="624"/>
        <item x="623"/>
        <item x="620"/>
        <item x="619"/>
        <item x="625"/>
        <item x="762"/>
        <item x="761"/>
        <item x="757"/>
        <item x="760"/>
        <item x="758"/>
        <item x="759"/>
        <item x="763"/>
        <item x="1660"/>
        <item x="1661"/>
        <item x="1659"/>
        <item x="1663"/>
        <item x="1664"/>
        <item x="1662"/>
        <item x="1665"/>
        <item x="984"/>
        <item x="1369"/>
        <item x="1367"/>
        <item x="965"/>
        <item x="1667"/>
        <item x="1666"/>
        <item x="985"/>
        <item x="1368"/>
        <item x="1669"/>
        <item x="1670"/>
        <item x="1668"/>
        <item x="1672"/>
        <item x="1673"/>
        <item x="1671"/>
        <item x="764"/>
        <item x="1370"/>
        <item x="1371"/>
        <item x="1372"/>
        <item x="1373"/>
        <item x="1374"/>
        <item x="1376"/>
        <item x="1375"/>
        <item x="1377"/>
        <item x="1647"/>
        <item x="1648"/>
        <item x="1646"/>
        <item x="1650"/>
        <item x="1651"/>
        <item x="1649"/>
        <item x="1570"/>
        <item x="1571"/>
        <item x="1575"/>
        <item x="1576"/>
        <item x="1573"/>
        <item x="1578"/>
        <item x="1574"/>
        <item x="1572"/>
        <item x="1577"/>
        <item x="1579"/>
        <item x="1565"/>
        <item x="1566"/>
        <item x="1568"/>
        <item x="1567"/>
        <item x="1569"/>
        <item x="1580"/>
        <item x="1581"/>
        <item x="993"/>
        <item x="1564"/>
        <item x="1563"/>
        <item x="994"/>
        <item x="1582"/>
        <item x="1583"/>
        <item x="1584"/>
        <item x="1585"/>
        <item x="1674"/>
        <item x="1590"/>
        <item x="1587"/>
        <item x="1586"/>
        <item x="1588"/>
        <item x="1591"/>
        <item x="1592"/>
        <item x="1675"/>
        <item x="1605"/>
        <item x="1628"/>
        <item x="1589"/>
        <item x="1617"/>
        <item x="1618"/>
        <item x="1616"/>
        <item x="1597"/>
        <item x="1606"/>
        <item x="1607"/>
        <item x="1608"/>
        <item x="1609"/>
        <item x="1599"/>
        <item x="1602"/>
        <item x="1676"/>
        <item x="1594"/>
        <item x="1595"/>
        <item x="1596"/>
        <item x="1612"/>
        <item x="1610"/>
        <item x="1593"/>
        <item x="1629"/>
        <item x="1549"/>
        <item x="1229"/>
        <item x="1230"/>
        <item x="1231"/>
        <item x="1071"/>
        <item x="1598"/>
        <item x="1654"/>
        <item x="1655"/>
        <item x="1653"/>
        <item x="1692"/>
        <item x="1656"/>
        <item x="1619"/>
        <item x="1621"/>
        <item x="1623"/>
        <item x="1625"/>
        <item x="1620"/>
        <item x="1622"/>
        <item x="1624"/>
        <item x="1626"/>
        <item x="1633"/>
        <item x="1652"/>
        <item x="1603"/>
        <item x="1604"/>
        <item x="1600"/>
        <item x="1601"/>
        <item x="1288"/>
        <item x="817"/>
        <item x="818"/>
        <item x="1390"/>
        <item x="1389"/>
        <item x="1388"/>
        <item x="1611"/>
        <item x="1613"/>
        <item x="828"/>
        <item x="829"/>
        <item x="831"/>
        <item x="830"/>
        <item x="832"/>
        <item x="836"/>
        <item x="835"/>
        <item x="827"/>
        <item x="833"/>
        <item x="834"/>
        <item x="837"/>
        <item x="1553"/>
        <item x="1657"/>
        <item x="1554"/>
        <item x="1552"/>
        <item x="1551"/>
        <item x="1627"/>
        <item x="1550"/>
        <item x="1555"/>
        <item x="1614"/>
        <item x="1615"/>
        <item x="595"/>
        <item x="340"/>
        <item x="341"/>
        <item x="342"/>
        <item x="343"/>
        <item x="344"/>
        <item x="345"/>
        <item x="346"/>
        <item x="335"/>
        <item x="347"/>
        <item x="348"/>
        <item x="349"/>
        <item x="350"/>
        <item x="352"/>
        <item x="354"/>
        <item x="355"/>
        <item x="356"/>
        <item x="357"/>
        <item x="358"/>
        <item x="766"/>
        <item x="359"/>
        <item x="360"/>
        <item x="361"/>
        <item x="362"/>
        <item x="353"/>
        <item x="110"/>
        <item x="405"/>
        <item x="351"/>
        <item x="1104"/>
        <item x="1105"/>
        <item x="1103"/>
        <item x="1102"/>
        <item x="1110"/>
        <item x="1106"/>
        <item x="1111"/>
        <item x="1112"/>
        <item x="1109"/>
        <item x="1199"/>
        <item x="1203"/>
        <item x="1204"/>
        <item x="1202"/>
        <item x="1205"/>
        <item x="1200"/>
        <item x="1201"/>
        <item x="992"/>
        <item x="1253"/>
        <item x="1254"/>
        <item x="1257"/>
        <item x="1255"/>
        <item x="1256"/>
        <item x="1411"/>
        <item x="531"/>
        <item x="1083"/>
        <item x="1074"/>
        <item x="1076"/>
        <item x="1077"/>
        <item x="1082"/>
        <item x="1075"/>
        <item x="195"/>
        <item x="62"/>
        <item x="47"/>
        <item x="143"/>
        <item x="613"/>
        <item x="155"/>
        <item x="156"/>
        <item x="157"/>
        <item x="158"/>
        <item x="159"/>
        <item x="160"/>
        <item x="161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617"/>
        <item x="233"/>
        <item x="133"/>
        <item x="132"/>
        <item x="626"/>
        <item x="185"/>
        <item x="482"/>
        <item x="461"/>
        <item x="231"/>
        <item x="472"/>
        <item x="364"/>
        <item x="454"/>
        <item x="140"/>
        <item x="141"/>
        <item x="142"/>
        <item x="186"/>
        <item x="210"/>
        <item x="189"/>
        <item x="213"/>
        <item x="214"/>
        <item x="217"/>
        <item x="443"/>
        <item x="386"/>
        <item x="388"/>
        <item x="389"/>
        <item x="187"/>
        <item x="197"/>
        <item x="192"/>
        <item x="414"/>
        <item x="417"/>
        <item x="418"/>
        <item x="419"/>
        <item x="420"/>
        <item x="135"/>
        <item x="430"/>
        <item x="390"/>
        <item x="226"/>
        <item x="442"/>
        <item x="194"/>
        <item x="220"/>
        <item x="219"/>
        <item x="138"/>
        <item x="392"/>
        <item x="228"/>
        <item x="446"/>
        <item x="447"/>
        <item x="448"/>
        <item x="449"/>
        <item x="450"/>
        <item x="451"/>
        <item x="216"/>
        <item x="470"/>
        <item x="767"/>
        <item x="806"/>
        <item x="196"/>
        <item x="16"/>
        <item x="232"/>
        <item x="184"/>
        <item x="188"/>
        <item x="147"/>
        <item x="190"/>
        <item x="416"/>
        <item x="193"/>
        <item x="452"/>
        <item x="225"/>
        <item x="365"/>
        <item x="479"/>
        <item x="483"/>
        <item x="484"/>
        <item x="487"/>
        <item x="807"/>
        <item x="808"/>
        <item x="809"/>
        <item x="61"/>
        <item x="456"/>
        <item x="460"/>
        <item x="462"/>
        <item x="500"/>
        <item x="501"/>
        <item x="502"/>
        <item x="503"/>
        <item x="504"/>
        <item x="505"/>
        <item x="506"/>
        <item x="507"/>
        <item x="510"/>
        <item x="511"/>
        <item x="221"/>
        <item x="467"/>
        <item x="468"/>
        <item x="131"/>
        <item x="139"/>
        <item x="222"/>
        <item x="469"/>
        <item x="383"/>
        <item x="465"/>
        <item x="575"/>
        <item x="224"/>
        <item x="191"/>
        <item x="455"/>
        <item x="563"/>
        <item x="137"/>
        <item x="574"/>
        <item x="136"/>
        <item x="211"/>
        <item x="212"/>
        <item x="208"/>
        <item x="209"/>
        <item x="466"/>
        <item x="463"/>
        <item x="615"/>
        <item x="840"/>
        <item x="841"/>
        <item x="842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3"/>
        <item x="644"/>
        <item x="645"/>
        <item x="646"/>
        <item x="647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9"/>
        <item x="670"/>
        <item x="671"/>
        <item x="672"/>
        <item x="673"/>
        <item x="674"/>
        <item x="675"/>
        <item x="676"/>
        <item x="677"/>
        <item x="678"/>
        <item x="680"/>
        <item x="668"/>
        <item x="681"/>
        <item x="682"/>
        <item x="683"/>
        <item x="765"/>
        <item x="406"/>
        <item x="332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457"/>
        <item x="333"/>
        <item x="445"/>
        <item x="810"/>
        <item x="811"/>
        <item x="813"/>
        <item x="820"/>
        <item x="48"/>
        <item x="177"/>
        <item x="499"/>
        <item x="215"/>
        <item x="227"/>
        <item x="642"/>
        <item x="679"/>
        <item x="795"/>
        <item x="614"/>
        <item x="478"/>
        <item x="384"/>
        <item x="572"/>
        <item x="648"/>
        <item x="391"/>
        <item x="812"/>
        <item x="230"/>
        <item x="183"/>
        <item x="363"/>
        <item x="387"/>
        <item x="134"/>
        <item x="415"/>
        <item x="218"/>
        <item x="429"/>
        <item x="441"/>
        <item x="573"/>
        <item x="464"/>
        <item x="49"/>
        <item x="477"/>
        <item x="480"/>
        <item x="385"/>
        <item x="481"/>
        <item x="498"/>
        <item x="508"/>
        <item x="509"/>
        <item x="512"/>
        <item x="571"/>
        <item x="459"/>
        <item x="794"/>
        <item x="819"/>
        <item x="453"/>
        <item x="223"/>
        <item x="538"/>
        <item x="544"/>
        <item x="541"/>
        <item x="543"/>
        <item x="542"/>
        <item x="552"/>
        <item x="548"/>
        <item x="547"/>
        <item x="534"/>
        <item x="536"/>
        <item x="537"/>
        <item x="553"/>
        <item x="535"/>
        <item x="473"/>
        <item x="546"/>
        <item x="540"/>
        <item x="550"/>
        <item x="555"/>
        <item x="539"/>
        <item x="554"/>
        <item x="551"/>
        <item x="533"/>
        <item x="458"/>
        <item x="545"/>
        <item x="549"/>
        <item x="527"/>
        <item x="334"/>
        <item x="556"/>
        <item x="938"/>
        <item x="486"/>
        <item x="235"/>
        <item x="234"/>
        <item x="237"/>
        <item x="236"/>
        <item x="239"/>
        <item x="238"/>
        <item x="241"/>
        <item x="240"/>
        <item x="243"/>
        <item x="242"/>
        <item x="245"/>
        <item x="244"/>
        <item x="246"/>
        <item x="248"/>
        <item x="247"/>
        <item x="250"/>
        <item x="251"/>
        <item x="249"/>
        <item x="253"/>
        <item x="252"/>
        <item x="255"/>
        <item x="254"/>
        <item x="257"/>
        <item x="256"/>
        <item x="259"/>
        <item x="258"/>
        <item x="261"/>
        <item x="260"/>
        <item x="263"/>
        <item x="262"/>
        <item x="265"/>
        <item x="264"/>
        <item x="267"/>
        <item x="266"/>
        <item x="269"/>
        <item x="268"/>
        <item x="271"/>
        <item x="270"/>
        <item x="273"/>
        <item x="272"/>
        <item x="275"/>
        <item x="274"/>
        <item x="277"/>
        <item x="276"/>
        <item x="279"/>
        <item x="278"/>
        <item x="281"/>
        <item x="280"/>
        <item x="283"/>
        <item x="282"/>
        <item x="285"/>
        <item x="284"/>
        <item x="287"/>
        <item x="286"/>
        <item x="289"/>
        <item x="288"/>
        <item x="291"/>
        <item x="290"/>
        <item x="293"/>
        <item x="292"/>
        <item x="295"/>
        <item x="294"/>
        <item x="297"/>
        <item x="296"/>
        <item x="299"/>
        <item x="298"/>
        <item x="301"/>
        <item x="300"/>
        <item x="303"/>
        <item x="302"/>
        <item x="305"/>
        <item x="304"/>
        <item x="307"/>
        <item x="306"/>
        <item x="309"/>
        <item x="308"/>
        <item x="311"/>
        <item x="310"/>
        <item x="313"/>
        <item x="312"/>
        <item x="315"/>
        <item x="314"/>
        <item x="317"/>
        <item x="316"/>
        <item x="318"/>
        <item x="323"/>
        <item x="322"/>
        <item x="325"/>
        <item x="324"/>
        <item x="327"/>
        <item x="326"/>
        <item x="329"/>
        <item x="328"/>
        <item x="331"/>
        <item x="330"/>
        <item x="797"/>
        <item x="798"/>
        <item x="799"/>
        <item x="796"/>
        <item x="393"/>
        <item x="395"/>
        <item x="400"/>
        <item x="399"/>
        <item x="403"/>
        <item x="402"/>
        <item x="144"/>
        <item x="145"/>
        <item x="146"/>
        <item x="940"/>
        <item x="942"/>
        <item x="943"/>
        <item x="944"/>
        <item x="800"/>
        <item x="801"/>
        <item x="802"/>
        <item x="805"/>
        <item x="804"/>
        <item x="366"/>
        <item x="367"/>
        <item x="368"/>
        <item x="369"/>
        <item x="371"/>
        <item x="370"/>
        <item x="421"/>
        <item x="422"/>
        <item x="838"/>
        <item x="410"/>
        <item x="616"/>
        <item x="558"/>
        <item x="559"/>
        <item x="560"/>
        <item x="561"/>
        <item x="684"/>
        <item x="690"/>
        <item x="694"/>
        <item x="695"/>
        <item x="701"/>
        <item x="705"/>
        <item x="706"/>
        <item x="709"/>
        <item x="715"/>
        <item x="719"/>
        <item x="723"/>
        <item x="724"/>
        <item x="728"/>
        <item x="733"/>
        <item x="739"/>
        <item x="744"/>
        <item x="751"/>
        <item x="753"/>
        <item x="814"/>
        <item x="815"/>
        <item x="816"/>
        <item x="821"/>
        <item x="822"/>
        <item x="824"/>
        <item x="826"/>
        <item x="432"/>
        <item x="431"/>
        <item x="434"/>
        <item x="433"/>
        <item x="436"/>
        <item x="435"/>
        <item x="438"/>
        <item x="437"/>
        <item x="440"/>
        <item x="439"/>
        <item x="490"/>
        <item x="489"/>
        <item x="488"/>
        <item x="491"/>
        <item x="492"/>
        <item x="494"/>
        <item x="493"/>
        <item x="372"/>
        <item x="752"/>
        <item x="685"/>
        <item x="687"/>
        <item x="688"/>
        <item x="691"/>
        <item x="692"/>
        <item x="696"/>
        <item x="698"/>
        <item x="699"/>
        <item x="702"/>
        <item x="703"/>
        <item x="707"/>
        <item x="710"/>
        <item x="711"/>
        <item x="713"/>
        <item x="716"/>
        <item x="717"/>
        <item x="720"/>
        <item x="721"/>
        <item x="725"/>
        <item x="726"/>
        <item x="729"/>
        <item x="730"/>
        <item x="731"/>
        <item x="734"/>
        <item x="735"/>
        <item x="736"/>
        <item x="737"/>
        <item x="740"/>
        <item x="741"/>
        <item x="742"/>
        <item x="745"/>
        <item x="746"/>
        <item x="748"/>
        <item x="749"/>
        <item x="754"/>
        <item x="755"/>
        <item x="320"/>
        <item x="319"/>
        <item x="562"/>
        <item x="394"/>
        <item x="396"/>
        <item x="401"/>
        <item x="404"/>
        <item x="114"/>
        <item x="115"/>
        <item x="409"/>
        <item x="411"/>
        <item x="412"/>
        <item x="413"/>
        <item x="529"/>
        <item x="823"/>
        <item x="825"/>
        <item x="839"/>
        <item x="528"/>
        <item x="321"/>
        <item x="803"/>
        <item x="397"/>
        <item x="398"/>
        <item x="686"/>
        <item x="689"/>
        <item x="693"/>
        <item x="697"/>
        <item x="700"/>
        <item x="704"/>
        <item x="708"/>
        <item x="712"/>
        <item x="714"/>
        <item x="718"/>
        <item x="722"/>
        <item x="727"/>
        <item x="732"/>
        <item x="738"/>
        <item x="743"/>
        <item x="747"/>
        <item x="750"/>
        <item x="756"/>
        <item x="960"/>
        <item x="995"/>
        <item x="1700"/>
        <item x="1701"/>
        <item t="default"/>
      </items>
    </pivotField>
    <pivotField showAll="0">
      <items count="3431">
        <item x="1303"/>
        <item x="1893"/>
        <item x="1894"/>
        <item x="1895"/>
        <item x="1896"/>
        <item x="1897"/>
        <item x="1886"/>
        <item x="1898"/>
        <item x="1899"/>
        <item x="1900"/>
        <item x="1887"/>
        <item x="1911"/>
        <item x="1888"/>
        <item x="1889"/>
        <item x="1890"/>
        <item x="1912"/>
        <item x="1891"/>
        <item x="1892"/>
        <item x="1901"/>
        <item x="1902"/>
        <item x="1903"/>
        <item x="1904"/>
        <item x="1913"/>
        <item x="1905"/>
        <item x="1914"/>
        <item x="1915"/>
        <item x="1916"/>
        <item x="3338"/>
        <item x="1906"/>
        <item x="1907"/>
        <item x="1908"/>
        <item x="1909"/>
        <item x="3337"/>
        <item x="3339"/>
        <item x="3340"/>
        <item x="3341"/>
        <item x="56"/>
        <item x="1919"/>
        <item x="2446"/>
        <item x="1322"/>
        <item x="1323"/>
        <item x="1361"/>
        <item x="1921"/>
        <item x="1920"/>
        <item x="57"/>
        <item x="1262"/>
        <item x="549"/>
        <item x="550"/>
        <item x="551"/>
        <item x="708"/>
        <item x="1362"/>
        <item x="755"/>
        <item x="1"/>
        <item x="2"/>
        <item x="1363"/>
        <item x="1925"/>
        <item x="1926"/>
        <item x="1927"/>
        <item x="1928"/>
        <item x="1929"/>
        <item x="1930"/>
        <item x="1931"/>
        <item x="1924"/>
        <item x="1366"/>
        <item x="1364"/>
        <item x="1365"/>
        <item x="1381"/>
        <item x="1382"/>
        <item x="1923"/>
        <item x="1878"/>
        <item x="140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713"/>
        <item x="247"/>
        <item x="19"/>
        <item x="20"/>
        <item x="21"/>
        <item x="22"/>
        <item x="23"/>
        <item x="1154"/>
        <item x="1155"/>
        <item x="24"/>
        <item x="25"/>
        <item x="560"/>
        <item x="561"/>
        <item x="47"/>
        <item x="1165"/>
        <item x="1166"/>
        <item x="1170"/>
        <item x="1336"/>
        <item x="781"/>
        <item x="756"/>
        <item x="757"/>
        <item x="758"/>
        <item x="759"/>
        <item x="742"/>
        <item x="744"/>
        <item x="52"/>
        <item x="58"/>
        <item x="51"/>
        <item x="55"/>
        <item x="50"/>
        <item x="53"/>
        <item x="54"/>
        <item x="26"/>
        <item x="27"/>
        <item x="28"/>
        <item x="70"/>
        <item x="625"/>
        <item x="906"/>
        <item x="2352"/>
        <item x="1130"/>
        <item x="1205"/>
        <item x="1186"/>
        <item x="1131"/>
        <item x="73"/>
        <item x="2391"/>
        <item x="1357"/>
        <item x="562"/>
        <item x="1933"/>
        <item x="1934"/>
        <item x="1935"/>
        <item x="1330"/>
        <item x="1317"/>
        <item x="2353"/>
        <item x="1296"/>
        <item x="2443"/>
        <item x="3049"/>
        <item x="3050"/>
        <item x="3051"/>
        <item x="3052"/>
        <item x="3053"/>
        <item x="3054"/>
        <item x="3055"/>
        <item x="1348"/>
        <item x="291"/>
        <item x="269"/>
        <item x="1331"/>
        <item x="1324"/>
        <item x="1285"/>
        <item x="1341"/>
        <item x="1254"/>
        <item x="745"/>
        <item x="748"/>
        <item x="749"/>
        <item x="750"/>
        <item x="751"/>
        <item x="752"/>
        <item x="753"/>
        <item x="1300"/>
        <item x="1349"/>
        <item x="29"/>
        <item x="30"/>
        <item x="31"/>
        <item x="32"/>
        <item x="1144"/>
        <item x="33"/>
        <item x="34"/>
        <item x="35"/>
        <item x="1936"/>
        <item x="1937"/>
        <item x="1938"/>
        <item x="1939"/>
        <item x="1940"/>
        <item x="1941"/>
        <item x="1942"/>
        <item x="1943"/>
        <item x="1973"/>
        <item x="1974"/>
        <item x="1975"/>
        <item x="1976"/>
        <item x="1944"/>
        <item x="1945"/>
        <item x="1946"/>
        <item x="1947"/>
        <item x="1948"/>
        <item x="1949"/>
        <item x="1950"/>
        <item x="320"/>
        <item x="1961"/>
        <item x="1962"/>
        <item x="1980"/>
        <item x="1981"/>
        <item x="1982"/>
        <item x="1983"/>
        <item x="1963"/>
        <item x="1964"/>
        <item x="1965"/>
        <item x="1966"/>
        <item x="1967"/>
        <item x="1968"/>
        <item x="1969"/>
        <item x="1970"/>
        <item x="1971"/>
        <item x="1972"/>
        <item x="1951"/>
        <item x="1952"/>
        <item x="1977"/>
        <item x="1953"/>
        <item x="1978"/>
        <item x="1979"/>
        <item x="1954"/>
        <item x="1955"/>
        <item x="1956"/>
        <item x="1957"/>
        <item x="1958"/>
        <item x="1959"/>
        <item x="1960"/>
        <item x="754"/>
        <item x="1108"/>
        <item x="1984"/>
        <item x="1180"/>
        <item x="1178"/>
        <item x="36"/>
        <item x="37"/>
        <item x="38"/>
        <item x="39"/>
        <item x="40"/>
        <item x="3271"/>
        <item x="1246"/>
        <item x="1985"/>
        <item x="1986"/>
        <item x="1987"/>
        <item x="3272"/>
        <item x="1998"/>
        <item x="1999"/>
        <item x="2000"/>
        <item x="2001"/>
        <item x="2002"/>
        <item x="1988"/>
        <item x="1989"/>
        <item x="1990"/>
        <item x="1991"/>
        <item x="1992"/>
        <item x="1993"/>
        <item x="1994"/>
        <item x="1995"/>
        <item x="1996"/>
        <item x="1997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321"/>
        <item x="322"/>
        <item x="323"/>
        <item x="324"/>
        <item x="318"/>
        <item x="3342"/>
        <item x="325"/>
        <item x="333"/>
        <item x="326"/>
        <item x="334"/>
        <item x="335"/>
        <item x="336"/>
        <item x="337"/>
        <item x="338"/>
        <item x="286"/>
        <item x="287"/>
        <item x="2028"/>
        <item x="3145"/>
        <item x="2029"/>
        <item x="3146"/>
        <item x="3147"/>
        <item x="2036"/>
        <item x="2037"/>
        <item x="2038"/>
        <item x="2039"/>
        <item x="2040"/>
        <item x="2041"/>
        <item x="1385"/>
        <item x="2030"/>
        <item x="2042"/>
        <item x="2043"/>
        <item x="2044"/>
        <item x="2031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32"/>
        <item x="2074"/>
        <item x="2075"/>
        <item x="2076"/>
        <item x="2033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35"/>
        <item x="1383"/>
        <item x="1384"/>
        <item x="2090"/>
        <item x="2091"/>
        <item x="2092"/>
        <item x="2034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339"/>
        <item x="340"/>
        <item x="341"/>
        <item x="1257"/>
        <item x="229"/>
        <item x="230"/>
        <item x="231"/>
        <item x="715"/>
        <item x="626"/>
        <item x="3142"/>
        <item x="1274"/>
        <item x="1230"/>
        <item x="41"/>
        <item x="1288"/>
        <item x="563"/>
        <item x="2148"/>
        <item x="2276"/>
        <item x="2277"/>
        <item x="2312"/>
        <item x="2315"/>
        <item x="2322"/>
        <item x="2266"/>
        <item x="2307"/>
        <item x="2313"/>
        <item x="2314"/>
        <item x="1032"/>
        <item x="782"/>
        <item x="783"/>
        <item x="1269"/>
        <item x="3293"/>
        <item x="627"/>
        <item x="628"/>
        <item x="629"/>
        <item x="564"/>
        <item x="630"/>
        <item x="1117"/>
        <item x="1109"/>
        <item x="42"/>
        <item x="43"/>
        <item x="44"/>
        <item x="1110"/>
        <item x="1111"/>
        <item x="45"/>
        <item x="3273"/>
        <item x="3294"/>
        <item x="3295"/>
        <item x="46"/>
        <item x="48"/>
        <item x="1333"/>
        <item x="49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765"/>
        <item x="949"/>
        <item x="1063"/>
        <item x="1025"/>
        <item x="766"/>
        <item x="484"/>
        <item x="485"/>
        <item x="861"/>
        <item x="862"/>
        <item x="1033"/>
        <item x="1067"/>
        <item x="950"/>
        <item x="1064"/>
        <item x="1050"/>
        <item x="1051"/>
        <item x="1026"/>
        <item x="948"/>
        <item x="1019"/>
        <item x="3307"/>
        <item x="2640"/>
        <item x="1280"/>
        <item x="2105"/>
        <item x="1405"/>
        <item x="2278"/>
        <item x="2206"/>
        <item x="2282"/>
        <item x="2144"/>
        <item x="2199"/>
        <item x="2116"/>
        <item x="2122"/>
        <item x="2149"/>
        <item x="2172"/>
        <item x="2127"/>
        <item x="2215"/>
        <item x="2231"/>
        <item x="2320"/>
        <item x="2323"/>
        <item x="2327"/>
        <item x="2342"/>
        <item x="2350"/>
        <item x="2153"/>
        <item x="2264"/>
        <item x="2133"/>
        <item x="2287"/>
        <item x="2346"/>
        <item x="2299"/>
        <item x="2157"/>
        <item x="2267"/>
        <item x="2211"/>
        <item x="2308"/>
        <item x="2337"/>
        <item x="2207"/>
        <item x="2195"/>
        <item x="2196"/>
        <item x="2283"/>
        <item x="2316"/>
        <item x="2279"/>
        <item x="2145"/>
        <item x="2200"/>
        <item x="2117"/>
        <item x="2123"/>
        <item x="2150"/>
        <item x="2173"/>
        <item x="2203"/>
        <item x="2232"/>
        <item x="2317"/>
        <item x="2321"/>
        <item x="2324"/>
        <item x="2331"/>
        <item x="2343"/>
        <item x="2351"/>
        <item x="2154"/>
        <item x="2265"/>
        <item x="2134"/>
        <item x="2288"/>
        <item x="2347"/>
        <item x="2300"/>
        <item x="2158"/>
        <item x="2268"/>
        <item x="2212"/>
        <item x="2309"/>
        <item x="2338"/>
        <item x="1406"/>
        <item x="1407"/>
        <item x="1408"/>
        <item x="2229"/>
        <item x="1409"/>
        <item x="1880"/>
        <item x="1410"/>
        <item x="1411"/>
        <item x="1881"/>
        <item x="2290"/>
        <item x="2291"/>
        <item x="2292"/>
        <item x="2160"/>
        <item x="2220"/>
        <item x="2221"/>
        <item x="2222"/>
        <item x="2223"/>
        <item x="2161"/>
        <item x="2162"/>
        <item x="2163"/>
        <item x="2164"/>
        <item x="2165"/>
        <item x="2224"/>
        <item x="2166"/>
        <item x="2167"/>
        <item x="2168"/>
        <item x="2169"/>
        <item x="2170"/>
        <item x="2225"/>
        <item x="3354"/>
        <item x="3355"/>
        <item x="3356"/>
        <item x="1412"/>
        <item x="1413"/>
        <item x="1414"/>
        <item x="2113"/>
        <item x="1415"/>
        <item x="1883"/>
        <item x="1416"/>
        <item x="1417"/>
        <item x="2121"/>
        <item x="2280"/>
        <item x="2208"/>
        <item x="2284"/>
        <item x="2146"/>
        <item x="2201"/>
        <item x="2118"/>
        <item x="2124"/>
        <item x="2151"/>
        <item x="2188"/>
        <item x="2204"/>
        <item x="2216"/>
        <item x="2233"/>
        <item x="2318"/>
        <item x="2325"/>
        <item x="2335"/>
        <item x="2344"/>
        <item x="2289"/>
        <item x="2348"/>
        <item x="2301"/>
        <item x="2159"/>
        <item x="2269"/>
        <item x="2213"/>
        <item x="2310"/>
        <item x="2339"/>
        <item x="2227"/>
        <item x="2197"/>
        <item x="2236"/>
        <item x="2237"/>
        <item x="2238"/>
        <item x="2239"/>
        <item x="2240"/>
        <item x="2174"/>
        <item x="2241"/>
        <item x="2242"/>
        <item x="2243"/>
        <item x="2244"/>
        <item x="2245"/>
        <item x="2175"/>
        <item x="2246"/>
        <item x="3357"/>
        <item x="3358"/>
        <item x="3359"/>
        <item x="1418"/>
        <item x="1419"/>
        <item x="1420"/>
        <item x="1421"/>
        <item x="2230"/>
        <item x="1422"/>
        <item x="1879"/>
        <item x="1423"/>
        <item x="1424"/>
        <item x="1882"/>
        <item x="2176"/>
        <item x="2247"/>
        <item x="2248"/>
        <item x="2177"/>
        <item x="2249"/>
        <item x="2178"/>
        <item x="2179"/>
        <item x="2180"/>
        <item x="2181"/>
        <item x="2182"/>
        <item x="2250"/>
        <item x="2183"/>
        <item x="2184"/>
        <item x="2185"/>
        <item x="2186"/>
        <item x="2187"/>
        <item x="2251"/>
        <item x="3360"/>
        <item x="3361"/>
        <item x="3362"/>
        <item x="2530"/>
        <item x="2531"/>
        <item x="2532"/>
        <item x="2533"/>
        <item x="2534"/>
        <item x="2543"/>
        <item x="2544"/>
        <item x="1425"/>
        <item x="2545"/>
        <item x="1426"/>
        <item x="2535"/>
        <item x="2536"/>
        <item x="2537"/>
        <item x="2538"/>
        <item x="2539"/>
        <item x="2540"/>
        <item x="2541"/>
        <item x="2542"/>
        <item x="2516"/>
        <item x="3428"/>
        <item x="3429"/>
        <item x="2281"/>
        <item x="2209"/>
        <item x="2285"/>
        <item x="2147"/>
        <item x="2202"/>
        <item x="2119"/>
        <item x="2125"/>
        <item x="2152"/>
        <item x="2189"/>
        <item x="2205"/>
        <item x="2217"/>
        <item x="2234"/>
        <item x="2326"/>
        <item x="2336"/>
        <item x="2345"/>
        <item x="2135"/>
        <item x="2293"/>
        <item x="2349"/>
        <item x="2302"/>
        <item x="2171"/>
        <item x="2270"/>
        <item x="2228"/>
        <item x="2198"/>
        <item x="2294"/>
        <item x="2319"/>
        <item x="2114"/>
        <item x="2115"/>
        <item x="2296"/>
        <item x="1427"/>
        <item x="2130"/>
        <item x="2210"/>
        <item x="2286"/>
        <item x="2190"/>
        <item x="2262"/>
        <item x="2126"/>
        <item x="2120"/>
        <item x="2354"/>
        <item x="2303"/>
        <item x="2387"/>
        <item x="2341"/>
        <item x="2261"/>
        <item x="2298"/>
        <item x="2263"/>
        <item x="2295"/>
        <item x="2191"/>
        <item x="2297"/>
        <item x="2226"/>
        <item x="2131"/>
        <item x="2328"/>
        <item x="2329"/>
        <item x="2330"/>
        <item x="2192"/>
        <item x="2128"/>
        <item x="2271"/>
        <item x="2304"/>
        <item x="2129"/>
        <item x="2132"/>
        <item x="2332"/>
        <item x="2333"/>
        <item x="2334"/>
        <item x="1677"/>
        <item x="1685"/>
        <item x="1701"/>
        <item x="1693"/>
        <item x="1710"/>
        <item x="1711"/>
        <item x="1678"/>
        <item x="1686"/>
        <item x="1694"/>
        <item x="1702"/>
        <item x="1712"/>
        <item x="1713"/>
        <item x="1679"/>
        <item x="1687"/>
        <item x="1703"/>
        <item x="1695"/>
        <item x="1714"/>
        <item x="1715"/>
        <item x="1676"/>
        <item x="1684"/>
        <item x="1700"/>
        <item x="1692"/>
        <item x="1708"/>
        <item x="1709"/>
        <item x="1681"/>
        <item x="1689"/>
        <item x="1705"/>
        <item x="1697"/>
        <item x="1682"/>
        <item x="1690"/>
        <item x="1706"/>
        <item x="1698"/>
        <item x="1683"/>
        <item x="1691"/>
        <item x="1707"/>
        <item x="1699"/>
        <item x="1680"/>
        <item x="1688"/>
        <item x="1704"/>
        <item x="1696"/>
        <item x="2193"/>
        <item x="2272"/>
        <item x="2305"/>
        <item x="2214"/>
        <item x="2311"/>
        <item x="2340"/>
        <item x="2194"/>
        <item x="2273"/>
        <item x="2306"/>
        <item x="2357"/>
        <item x="2358"/>
        <item x="2582"/>
        <item x="2136"/>
        <item x="2235"/>
        <item x="2137"/>
        <item x="2252"/>
        <item x="2218"/>
        <item x="2155"/>
        <item x="2274"/>
        <item x="2259"/>
        <item x="2219"/>
        <item x="2156"/>
        <item x="2275"/>
        <item x="2260"/>
        <item x="2138"/>
        <item x="2253"/>
        <item x="2139"/>
        <item x="2254"/>
        <item x="1910"/>
        <item x="2140"/>
        <item x="2255"/>
        <item x="2355"/>
        <item x="2141"/>
        <item x="2256"/>
        <item x="2142"/>
        <item x="2257"/>
        <item x="2143"/>
        <item x="2258"/>
        <item x="215"/>
        <item x="556"/>
        <item x="557"/>
        <item x="552"/>
        <item x="553"/>
        <item x="246"/>
        <item x="558"/>
        <item x="1185"/>
        <item x="565"/>
        <item x="566"/>
        <item x="1334"/>
        <item x="1353"/>
        <item x="3047"/>
        <item x="147"/>
        <item x="148"/>
        <item x="149"/>
        <item x="150"/>
        <item x="151"/>
        <item x="152"/>
        <item x="1153"/>
        <item x="153"/>
        <item x="154"/>
        <item x="155"/>
        <item x="156"/>
        <item x="59"/>
        <item x="2813"/>
        <item x="3046"/>
        <item x="1167"/>
        <item x="1168"/>
        <item x="1156"/>
        <item x="1231"/>
        <item x="1169"/>
        <item x="1157"/>
        <item x="1158"/>
        <item x="1212"/>
        <item x="1213"/>
        <item x="1210"/>
        <item x="1211"/>
        <item x="1214"/>
        <item x="1215"/>
        <item x="1216"/>
        <item x="1428"/>
        <item x="1430"/>
        <item x="1339"/>
        <item x="1431"/>
        <item x="990"/>
        <item x="784"/>
        <item x="157"/>
        <item x="1730"/>
        <item x="1775"/>
        <item x="1734"/>
        <item x="1796"/>
        <item x="1760"/>
        <item x="1764"/>
        <item x="1765"/>
        <item x="1746"/>
        <item x="1747"/>
        <item x="1745"/>
        <item x="1784"/>
        <item x="1785"/>
        <item x="1728"/>
        <item x="1729"/>
        <item x="1797"/>
        <item x="1766"/>
        <item x="1767"/>
        <item x="1749"/>
        <item x="1750"/>
        <item x="1748"/>
        <item x="1786"/>
        <item x="1787"/>
        <item x="1778"/>
        <item x="1732"/>
        <item x="1736"/>
        <item x="1740"/>
        <item x="1741"/>
        <item x="1762"/>
        <item x="1769"/>
        <item x="1772"/>
        <item x="1755"/>
        <item x="1756"/>
        <item x="1754"/>
        <item x="1790"/>
        <item x="1791"/>
        <item x="1799"/>
        <item x="1795"/>
        <item x="1780"/>
        <item x="1733"/>
        <item x="1737"/>
        <item x="1742"/>
        <item x="1743"/>
        <item x="1763"/>
        <item x="1770"/>
        <item x="1773"/>
        <item x="1758"/>
        <item x="1759"/>
        <item x="1757"/>
        <item x="1792"/>
        <item x="1793"/>
        <item x="1800"/>
        <item x="1801"/>
        <item x="1781"/>
        <item x="1794"/>
        <item x="1724"/>
        <item x="1776"/>
        <item x="1731"/>
        <item x="1735"/>
        <item x="1738"/>
        <item x="1739"/>
        <item x="1761"/>
        <item x="1768"/>
        <item x="1771"/>
        <item x="1752"/>
        <item x="1753"/>
        <item x="1751"/>
        <item x="1788"/>
        <item x="1789"/>
        <item x="1782"/>
        <item x="1798"/>
        <item x="1783"/>
        <item x="1779"/>
        <item x="1721"/>
        <item x="1718"/>
        <item x="1725"/>
        <item x="1726"/>
        <item x="1744"/>
        <item x="1716"/>
        <item x="1727"/>
        <item x="3329"/>
        <item x="3330"/>
        <item x="3334"/>
        <item x="3331"/>
        <item x="3332"/>
        <item x="3333"/>
        <item x="1719"/>
        <item x="1722"/>
        <item x="1401"/>
        <item x="1402"/>
        <item x="1371"/>
        <item x="1372"/>
        <item x="1717"/>
        <item x="244"/>
        <item x="158"/>
        <item x="3117"/>
        <item x="3118"/>
        <item x="3134"/>
        <item x="3119"/>
        <item x="3120"/>
        <item x="3135"/>
        <item x="314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41"/>
        <item x="3132"/>
        <item x="567"/>
        <item x="568"/>
        <item x="2590"/>
        <item x="1342"/>
        <item x="1107"/>
        <item x="1286"/>
        <item x="2356"/>
        <item x="1294"/>
        <item x="1340"/>
        <item x="1332"/>
        <item x="1337"/>
        <item x="159"/>
        <item x="160"/>
        <item x="161"/>
        <item x="162"/>
        <item x="60"/>
        <item x="3305"/>
        <item x="1432"/>
        <item x="74"/>
        <item x="75"/>
        <item x="1309"/>
        <item x="507"/>
        <item x="87"/>
        <item x="2596"/>
        <item x="61"/>
        <item x="62"/>
        <item x="631"/>
        <item x="569"/>
        <item x="1305"/>
        <item x="632"/>
        <item x="2593"/>
        <item x="163"/>
        <item x="1368"/>
        <item x="1369"/>
        <item x="785"/>
        <item x="786"/>
        <item x="787"/>
        <item x="788"/>
        <item x="848"/>
        <item x="789"/>
        <item x="790"/>
        <item x="791"/>
        <item x="792"/>
        <item x="793"/>
        <item x="768"/>
        <item x="778"/>
        <item x="774"/>
        <item x="794"/>
        <item x="795"/>
        <item x="903"/>
        <item x="1066"/>
        <item x="796"/>
        <item x="797"/>
        <item x="798"/>
        <item x="799"/>
        <item x="800"/>
        <item x="801"/>
        <item x="863"/>
        <item x="802"/>
        <item x="864"/>
        <item x="760"/>
        <item x="865"/>
        <item x="775"/>
        <item x="803"/>
        <item x="804"/>
        <item x="776"/>
        <item x="805"/>
        <item x="806"/>
        <item x="849"/>
        <item x="850"/>
        <item x="851"/>
        <item x="807"/>
        <item x="1090"/>
        <item x="808"/>
        <item x="769"/>
        <item x="770"/>
        <item x="771"/>
        <item x="809"/>
        <item x="1093"/>
        <item x="486"/>
        <item x="977"/>
        <item x="487"/>
        <item x="951"/>
        <item x="488"/>
        <item x="1027"/>
        <item x="810"/>
        <item x="1071"/>
        <item x="232"/>
        <item x="233"/>
        <item x="164"/>
        <item x="165"/>
        <item x="964"/>
        <item x="866"/>
        <item x="867"/>
        <item x="868"/>
        <item x="869"/>
        <item x="1015"/>
        <item x="870"/>
        <item x="811"/>
        <item x="871"/>
        <item x="872"/>
        <item x="873"/>
        <item x="874"/>
        <item x="875"/>
        <item x="852"/>
        <item x="952"/>
        <item x="876"/>
        <item x="853"/>
        <item x="936"/>
        <item x="877"/>
        <item x="878"/>
        <item x="879"/>
        <item x="880"/>
        <item x="881"/>
        <item x="882"/>
        <item x="1052"/>
        <item x="904"/>
        <item x="1057"/>
        <item x="883"/>
        <item x="1034"/>
        <item x="992"/>
        <item x="1035"/>
        <item x="1290"/>
        <item x="2373"/>
        <item x="2374"/>
        <item x="2375"/>
        <item x="2396"/>
        <item x="270"/>
        <item x="2408"/>
        <item x="2409"/>
        <item x="2410"/>
        <item x="2411"/>
        <item x="2412"/>
        <item x="2413"/>
        <item x="2376"/>
        <item x="2377"/>
        <item x="2378"/>
        <item x="2415"/>
        <item x="2416"/>
        <item x="1885"/>
        <item x="1112"/>
        <item x="3365"/>
        <item x="1873"/>
        <item x="1875"/>
        <item x="3178"/>
        <item x="1113"/>
        <item x="1114"/>
        <item x="1115"/>
        <item x="1116"/>
        <item x="166"/>
        <item x="167"/>
        <item x="2366"/>
        <item x="2397"/>
        <item x="2379"/>
        <item x="2380"/>
        <item x="2381"/>
        <item x="2398"/>
        <item x="2399"/>
        <item x="2400"/>
        <item x="2402"/>
        <item x="2403"/>
        <item x="271"/>
        <item x="289"/>
        <item x="290"/>
        <item x="2405"/>
        <item x="2406"/>
        <item x="2407"/>
        <item x="2382"/>
        <item x="2383"/>
        <item x="2389"/>
        <item x="2384"/>
        <item x="2404"/>
        <item x="2360"/>
        <item x="2385"/>
        <item x="2401"/>
        <item x="2361"/>
        <item x="2362"/>
        <item x="2363"/>
        <item x="2364"/>
        <item x="2365"/>
        <item x="2390"/>
        <item x="714"/>
        <item x="1932"/>
        <item x="1918"/>
        <item x="1373"/>
        <item x="1125"/>
        <item x="168"/>
        <item x="633"/>
        <item x="1374"/>
        <item x="1375"/>
        <item x="3195"/>
        <item x="3179"/>
        <item x="3180"/>
        <item x="3181"/>
        <item x="3182"/>
        <item x="3183"/>
        <item x="272"/>
        <item x="273"/>
        <item x="268"/>
        <item x="1433"/>
        <item x="3296"/>
        <item x="3297"/>
        <item x="3302"/>
        <item x="3298"/>
        <item x="3299"/>
        <item x="3303"/>
        <item x="1181"/>
        <item x="1182"/>
        <item x="2905"/>
        <item x="1133"/>
        <item x="1134"/>
        <item x="1135"/>
        <item x="1136"/>
        <item x="1138"/>
        <item x="1139"/>
        <item x="1143"/>
        <item x="1140"/>
        <item x="1141"/>
        <item x="1142"/>
        <item x="1137"/>
        <item x="1434"/>
        <item x="1435"/>
        <item x="169"/>
        <item x="295"/>
        <item x="234"/>
        <item x="298"/>
        <item x="1287"/>
        <item x="1436"/>
        <item x="709"/>
        <item x="720"/>
        <item x="719"/>
        <item x="710"/>
        <item x="1802"/>
        <item x="711"/>
        <item x="712"/>
        <item x="469"/>
        <item x="723"/>
        <item x="3198"/>
        <item x="3199"/>
        <item x="3200"/>
        <item x="3201"/>
        <item x="3202"/>
        <item x="2419"/>
        <item x="2420"/>
        <item x="2421"/>
        <item x="2418"/>
        <item x="2422"/>
        <item x="2423"/>
        <item x="274"/>
        <item x="2424"/>
        <item x="2425"/>
        <item x="718"/>
        <item x="3274"/>
        <item x="63"/>
        <item x="1028"/>
        <item x="1029"/>
        <item x="767"/>
        <item x="884"/>
        <item x="1072"/>
        <item x="812"/>
        <item x="813"/>
        <item x="1073"/>
        <item x="1053"/>
        <item x="489"/>
        <item x="490"/>
        <item x="885"/>
        <item x="886"/>
        <item x="887"/>
        <item x="937"/>
        <item x="947"/>
        <item x="953"/>
        <item x="954"/>
        <item x="814"/>
        <item x="815"/>
        <item x="816"/>
        <item x="817"/>
        <item x="818"/>
        <item x="819"/>
        <item x="1061"/>
        <item x="820"/>
        <item x="1074"/>
        <item x="888"/>
        <item x="889"/>
        <item x="1054"/>
        <item x="938"/>
        <item x="890"/>
        <item x="1075"/>
        <item x="1058"/>
        <item x="1036"/>
        <item x="1065"/>
        <item x="1030"/>
        <item x="821"/>
        <item x="955"/>
        <item x="1076"/>
        <item x="939"/>
        <item x="761"/>
        <item x="854"/>
        <item x="956"/>
        <item x="491"/>
        <item x="975"/>
        <item x="822"/>
        <item x="823"/>
        <item x="824"/>
        <item x="1062"/>
        <item x="957"/>
        <item x="1437"/>
        <item x="1438"/>
        <item x="3056"/>
        <item x="170"/>
        <item x="1275"/>
        <item x="825"/>
        <item x="779"/>
        <item x="826"/>
        <item x="827"/>
        <item x="828"/>
        <item x="829"/>
        <item x="830"/>
        <item x="2392"/>
        <item x="570"/>
        <item x="571"/>
        <item x="572"/>
        <item x="1874"/>
        <item x="2591"/>
        <item x="1439"/>
        <item x="171"/>
        <item x="172"/>
        <item x="1440"/>
        <item x="2812"/>
        <item x="634"/>
        <item x="3184"/>
        <item x="716"/>
        <item x="3377"/>
        <item x="3203"/>
        <item x="3204"/>
        <item x="1298"/>
        <item x="2426"/>
        <item x="173"/>
        <item x="174"/>
        <item x="175"/>
        <item x="176"/>
        <item x="177"/>
        <item x="178"/>
        <item x="179"/>
        <item x="94"/>
        <item x="95"/>
        <item x="84"/>
        <item x="732"/>
        <item x="2428"/>
        <item x="76"/>
        <item x="2433"/>
        <item x="2434"/>
        <item x="2435"/>
        <item x="275"/>
        <item x="276"/>
        <item x="2432"/>
        <item x="304"/>
        <item x="2430"/>
        <item x="2431"/>
        <item x="1350"/>
        <item x="940"/>
        <item x="941"/>
        <item x="942"/>
        <item x="2448"/>
        <item x="573"/>
        <item x="1310"/>
        <item x="1441"/>
        <item x="1442"/>
        <item x="1443"/>
        <item x="1444"/>
        <item x="1445"/>
        <item x="1446"/>
        <item x="1447"/>
        <item x="1448"/>
        <item x="3300"/>
        <item x="3314"/>
        <item x="3315"/>
        <item x="3316"/>
        <item x="3317"/>
        <item x="3318"/>
        <item x="3301"/>
        <item x="3319"/>
        <item x="1311"/>
        <item x="2437"/>
        <item x="2436"/>
        <item x="574"/>
        <item x="575"/>
        <item x="576"/>
        <item x="577"/>
        <item x="635"/>
        <item x="636"/>
        <item x="1449"/>
        <item x="1450"/>
        <item x="235"/>
        <item x="303"/>
        <item x="180"/>
        <item x="181"/>
        <item x="3308"/>
        <item x="2367"/>
        <item x="2370"/>
        <item x="2417"/>
        <item x="2414"/>
        <item x="1451"/>
        <item x="2620"/>
        <item x="2621"/>
        <item x="2605"/>
        <item x="2622"/>
        <item x="3374"/>
        <item x="3375"/>
        <item x="2606"/>
        <item x="2607"/>
        <item x="2608"/>
        <item x="2609"/>
        <item x="2604"/>
        <item x="2623"/>
        <item x="2610"/>
        <item x="2611"/>
        <item x="2612"/>
        <item x="2624"/>
        <item x="2625"/>
        <item x="2626"/>
        <item x="2613"/>
        <item x="2614"/>
        <item x="2615"/>
        <item x="2633"/>
        <item x="2616"/>
        <item x="3376"/>
        <item x="2627"/>
        <item x="2628"/>
        <item x="3378"/>
        <item x="3379"/>
        <item x="3380"/>
        <item x="3381"/>
        <item x="2631"/>
        <item x="2632"/>
        <item x="2617"/>
        <item x="2618"/>
        <item x="1386"/>
        <item x="2629"/>
        <item x="1452"/>
        <item x="2501"/>
        <item x="2498"/>
        <item x="2499"/>
        <item x="3138"/>
        <item x="2502"/>
        <item x="2500"/>
        <item x="2503"/>
        <item x="2504"/>
        <item x="2630"/>
        <item x="2619"/>
        <item x="3174"/>
        <item x="3175"/>
        <item x="3176"/>
        <item x="3177"/>
        <item x="3209"/>
        <item x="3213"/>
        <item x="3185"/>
        <item x="3186"/>
        <item x="3187"/>
        <item x="3188"/>
        <item x="2597"/>
        <item x="1922"/>
        <item x="64"/>
        <item x="1232"/>
        <item x="1327"/>
        <item x="135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2941"/>
        <item x="2942"/>
        <item x="554"/>
        <item x="2372"/>
        <item x="1360"/>
        <item x="1118"/>
        <item x="1119"/>
        <item x="1723"/>
        <item x="1248"/>
        <item x="183"/>
        <item x="184"/>
        <item x="185"/>
        <item x="186"/>
        <item x="976"/>
        <item x="1077"/>
        <item x="2858"/>
        <item x="327"/>
        <item x="328"/>
        <item x="329"/>
        <item x="330"/>
        <item x="236"/>
        <item x="237"/>
        <item x="238"/>
        <item x="299"/>
        <item x="1258"/>
        <item x="239"/>
        <item x="240"/>
        <item x="241"/>
        <item x="1259"/>
        <item x="1805"/>
        <item x="1809"/>
        <item x="1810"/>
        <item x="1811"/>
        <item x="1815"/>
        <item x="1807"/>
        <item x="1808"/>
        <item x="1816"/>
        <item x="1806"/>
        <item x="1818"/>
        <item x="1817"/>
        <item x="1862"/>
        <item x="1866"/>
        <item x="1867"/>
        <item x="1825"/>
        <item x="1869"/>
        <item x="1864"/>
        <item x="1865"/>
        <item x="1870"/>
        <item x="1863"/>
        <item x="1872"/>
        <item x="1871"/>
        <item x="1831"/>
        <item x="1843"/>
        <item x="1846"/>
        <item x="1812"/>
        <item x="1849"/>
        <item x="1835"/>
        <item x="1836"/>
        <item x="1852"/>
        <item x="1834"/>
        <item x="1804"/>
        <item x="1855"/>
        <item x="1859"/>
        <item x="1856"/>
        <item x="1819"/>
        <item x="1823"/>
        <item x="1824"/>
        <item x="1813"/>
        <item x="1827"/>
        <item x="1821"/>
        <item x="1822"/>
        <item x="1828"/>
        <item x="1820"/>
        <item x="1830"/>
        <item x="1829"/>
        <item x="1832"/>
        <item x="1844"/>
        <item x="1847"/>
        <item x="1814"/>
        <item x="1850"/>
        <item x="1838"/>
        <item x="1839"/>
        <item x="1853"/>
        <item x="1837"/>
        <item x="1860"/>
        <item x="1857"/>
        <item x="1833"/>
        <item x="1845"/>
        <item x="1848"/>
        <item x="1826"/>
        <item x="1851"/>
        <item x="1841"/>
        <item x="1842"/>
        <item x="1854"/>
        <item x="1840"/>
        <item x="1861"/>
        <item x="1858"/>
        <item x="1247"/>
        <item x="1387"/>
        <item x="3335"/>
        <item x="3336"/>
        <item x="1120"/>
        <item x="1121"/>
        <item x="1122"/>
        <item x="1123"/>
        <item x="1124"/>
        <item x="1803"/>
        <item x="187"/>
        <item x="188"/>
        <item x="1145"/>
        <item x="1453"/>
        <item x="1454"/>
        <item x="1455"/>
        <item x="1338"/>
        <item x="1312"/>
        <item x="1456"/>
        <item x="637"/>
        <item x="638"/>
        <item x="679"/>
        <item x="189"/>
        <item x="190"/>
        <item x="191"/>
        <item x="192"/>
        <item x="193"/>
        <item x="194"/>
        <item x="195"/>
        <item x="196"/>
        <item x="1325"/>
        <item x="3304"/>
        <item x="592"/>
        <item x="639"/>
        <item x="2371"/>
        <item x="2429"/>
        <item x="1777"/>
        <item x="2455"/>
        <item x="2598"/>
        <item x="2592"/>
        <item x="2450"/>
        <item x="2594"/>
        <item x="593"/>
        <item x="245"/>
        <item x="640"/>
        <item x="1328"/>
        <item x="1318"/>
        <item x="1319"/>
        <item x="1320"/>
        <item x="1321"/>
        <item x="1720"/>
        <item x="641"/>
        <item x="594"/>
        <item x="642"/>
        <item x="595"/>
        <item x="596"/>
        <item x="248"/>
        <item x="249"/>
        <item x="1352"/>
        <item x="1276"/>
        <item x="2456"/>
        <item x="2457"/>
        <item x="2458"/>
        <item x="3148"/>
        <item x="316"/>
        <item x="317"/>
        <item x="319"/>
        <item x="3189"/>
        <item x="3190"/>
        <item x="3191"/>
        <item x="3192"/>
        <item x="3193"/>
        <item x="2459"/>
        <item x="3351"/>
        <item x="1457"/>
        <item x="2463"/>
        <item x="2464"/>
        <item x="2465"/>
        <item x="2480"/>
        <item x="2481"/>
        <item x="2482"/>
        <item x="2483"/>
        <item x="2484"/>
        <item x="2485"/>
        <item x="2486"/>
        <item x="2487"/>
        <item x="2488"/>
        <item x="2506"/>
        <item x="2489"/>
        <item x="2490"/>
        <item x="2466"/>
        <item x="2467"/>
        <item x="2468"/>
        <item x="2469"/>
        <item x="2470"/>
        <item x="2471"/>
        <item x="2472"/>
        <item x="2491"/>
        <item x="2492"/>
        <item x="2507"/>
        <item x="2505"/>
        <item x="2460"/>
        <item x="3366"/>
        <item x="1917"/>
        <item x="3367"/>
        <item x="2493"/>
        <item x="2494"/>
        <item x="2473"/>
        <item x="2474"/>
        <item x="2495"/>
        <item x="2475"/>
        <item x="2476"/>
        <item x="2477"/>
        <item x="3368"/>
        <item x="2496"/>
        <item x="2478"/>
        <item x="3369"/>
        <item x="3370"/>
        <item x="3371"/>
        <item x="3372"/>
        <item x="2497"/>
        <item x="2461"/>
        <item x="2462"/>
        <item x="2509"/>
        <item x="1370"/>
        <item x="1263"/>
        <item x="2512"/>
        <item x="2510"/>
        <item x="2513"/>
        <item x="2514"/>
        <item x="2854"/>
        <item x="2515"/>
        <item x="2511"/>
        <item x="2427"/>
        <item x="1326"/>
        <item x="1458"/>
        <item x="1354"/>
        <item x="197"/>
        <item x="2453"/>
        <item x="2595"/>
        <item x="2634"/>
        <item x="2635"/>
        <item x="2636"/>
        <item x="2641"/>
        <item x="3260"/>
        <item x="3261"/>
        <item x="2642"/>
        <item x="2643"/>
        <item x="2644"/>
        <item x="3258"/>
        <item x="3262"/>
        <item x="2645"/>
        <item x="2646"/>
        <item x="2647"/>
        <item x="2648"/>
        <item x="2649"/>
        <item x="3382"/>
        <item x="3383"/>
        <item x="2637"/>
        <item x="2638"/>
        <item x="3259"/>
        <item x="2639"/>
        <item x="2655"/>
        <item x="2650"/>
        <item x="2651"/>
        <item x="3384"/>
        <item x="2652"/>
        <item x="2653"/>
        <item x="3263"/>
        <item x="3385"/>
        <item x="3386"/>
        <item x="3387"/>
        <item x="3388"/>
        <item x="2654"/>
        <item x="1459"/>
        <item x="2524"/>
        <item x="2525"/>
        <item x="2526"/>
        <item x="2527"/>
        <item x="2528"/>
        <item x="2529"/>
        <item x="2518"/>
        <item x="2519"/>
        <item x="2520"/>
        <item x="2521"/>
        <item x="2522"/>
        <item x="2523"/>
        <item x="2553"/>
        <item x="2554"/>
        <item x="2555"/>
        <item x="2556"/>
        <item x="2557"/>
        <item x="2558"/>
        <item x="2559"/>
        <item x="2546"/>
        <item x="2547"/>
        <item x="2548"/>
        <item x="2549"/>
        <item x="2550"/>
        <item x="2551"/>
        <item x="2552"/>
        <item x="2517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1388"/>
        <item x="3265"/>
        <item x="3266"/>
        <item x="3267"/>
        <item x="3264"/>
        <item x="198"/>
        <item x="199"/>
        <item x="200"/>
        <item x="201"/>
        <item x="202"/>
        <item x="203"/>
        <item x="204"/>
        <item x="831"/>
        <item x="832"/>
        <item x="833"/>
        <item x="834"/>
        <item x="772"/>
        <item x="773"/>
        <item x="205"/>
        <item x="206"/>
        <item x="207"/>
        <item x="208"/>
        <item x="209"/>
        <item x="210"/>
        <item x="211"/>
        <item x="212"/>
        <item x="213"/>
        <item x="214"/>
        <item x="217"/>
        <item x="218"/>
        <item x="219"/>
        <item x="220"/>
        <item x="221"/>
        <item x="80"/>
        <item x="222"/>
        <item x="223"/>
        <item x="77"/>
        <item x="1304"/>
        <item x="2574"/>
        <item x="2575"/>
        <item x="2572"/>
        <item x="2576"/>
        <item x="2573"/>
        <item x="2571"/>
        <item x="1037"/>
        <item x="1038"/>
        <item x="1089"/>
        <item x="1039"/>
        <item x="1040"/>
        <item x="224"/>
        <item x="1126"/>
        <item x="1127"/>
        <item x="643"/>
        <item x="644"/>
        <item x="1301"/>
        <item x="548"/>
        <item x="1281"/>
        <item x="88"/>
        <item x="89"/>
        <item x="90"/>
        <item x="1233"/>
        <item x="292"/>
        <item x="293"/>
        <item x="294"/>
        <item x="2577"/>
        <item x="2578"/>
        <item x="2579"/>
        <item x="2580"/>
        <item x="2583"/>
        <item x="2581"/>
        <item x="546"/>
        <item x="547"/>
        <item x="645"/>
        <item x="544"/>
        <item x="646"/>
        <item x="678"/>
        <item x="545"/>
        <item x="647"/>
        <item x="648"/>
        <item x="508"/>
        <item x="1234"/>
        <item x="509"/>
        <item x="2479"/>
        <item x="3205"/>
        <item x="3210"/>
        <item x="1358"/>
        <item x="3352"/>
        <item x="225"/>
        <item x="1278"/>
        <item x="2368"/>
        <item x="1355"/>
        <item x="1289"/>
        <item x="855"/>
        <item x="929"/>
        <item x="965"/>
        <item x="907"/>
        <item x="993"/>
        <item x="908"/>
        <item x="1006"/>
        <item x="1009"/>
        <item x="930"/>
        <item x="891"/>
        <item x="994"/>
        <item x="892"/>
        <item x="856"/>
        <item x="1020"/>
        <item x="893"/>
        <item x="1021"/>
        <item x="894"/>
        <item x="995"/>
        <item x="909"/>
        <item x="931"/>
        <item x="980"/>
        <item x="981"/>
        <item x="895"/>
        <item x="996"/>
        <item x="943"/>
        <item x="896"/>
        <item x="743"/>
        <item x="857"/>
        <item x="966"/>
        <item x="910"/>
        <item x="911"/>
        <item x="997"/>
        <item x="998"/>
        <item x="999"/>
        <item x="912"/>
        <item x="1000"/>
        <item x="982"/>
        <item x="913"/>
        <item x="914"/>
        <item x="1022"/>
        <item x="983"/>
        <item x="984"/>
        <item x="897"/>
        <item x="985"/>
        <item x="967"/>
        <item x="944"/>
        <item x="968"/>
        <item x="986"/>
        <item x="898"/>
        <item x="915"/>
        <item x="1010"/>
        <item x="916"/>
        <item x="902"/>
        <item x="899"/>
        <item x="969"/>
        <item x="991"/>
        <item x="1007"/>
        <item x="1016"/>
        <item x="932"/>
        <item x="917"/>
        <item x="933"/>
        <item x="918"/>
        <item x="919"/>
        <item x="858"/>
        <item x="1031"/>
        <item x="859"/>
        <item x="920"/>
        <item x="987"/>
        <item x="934"/>
        <item x="1011"/>
        <item x="970"/>
        <item x="1024"/>
        <item x="780"/>
        <item x="835"/>
        <item x="836"/>
        <item x="837"/>
        <item x="1282"/>
        <item x="3309"/>
        <item x="3310"/>
        <item x="3322"/>
        <item x="3323"/>
        <item x="3321"/>
        <item x="3325"/>
        <item x="3326"/>
        <item x="3324"/>
        <item x="3327"/>
        <item x="1460"/>
        <item x="277"/>
        <item x="649"/>
        <item x="3291"/>
        <item x="2931"/>
        <item x="1461"/>
        <item x="3353"/>
        <item x="1462"/>
        <item x="3343"/>
        <item x="3344"/>
        <item x="3345"/>
        <item x="3346"/>
        <item x="3347"/>
        <item x="3348"/>
        <item x="2106"/>
        <item x="2107"/>
        <item x="2108"/>
        <item x="2111"/>
        <item x="2112"/>
        <item x="2109"/>
        <item x="2110"/>
        <item x="3349"/>
        <item x="1429"/>
        <item x="3373"/>
        <item x="3328"/>
        <item x="2359"/>
        <item x="1868"/>
        <item x="1463"/>
        <item x="1464"/>
        <item x="1465"/>
        <item x="1466"/>
        <item x="3289"/>
        <item x="2603"/>
        <item x="2602"/>
        <item x="2452"/>
        <item x="1217"/>
        <item x="1183"/>
        <item x="1151"/>
        <item x="492"/>
        <item x="978"/>
        <item x="958"/>
        <item x="493"/>
        <item x="494"/>
        <item x="979"/>
        <item x="971"/>
        <item x="946"/>
        <item x="1078"/>
        <item x="1079"/>
        <item x="1080"/>
        <item x="226"/>
        <item x="227"/>
        <item x="228"/>
        <item x="253"/>
        <item x="254"/>
        <item x="255"/>
        <item x="256"/>
        <item x="257"/>
        <item x="1159"/>
        <item x="1160"/>
        <item x="1161"/>
        <item x="959"/>
        <item x="960"/>
        <item x="961"/>
        <item x="1219"/>
        <item x="1147"/>
        <item x="1220"/>
        <item x="258"/>
        <item x="1148"/>
        <item x="1149"/>
        <item x="1150"/>
        <item x="259"/>
        <item x="260"/>
        <item x="483"/>
        <item x="242"/>
        <item x="243"/>
        <item x="1201"/>
        <item x="1202"/>
        <item x="1203"/>
        <item x="499"/>
        <item x="1055"/>
        <item x="1306"/>
        <item x="482"/>
        <item x="1171"/>
        <item x="1172"/>
        <item x="1173"/>
        <item x="1162"/>
        <item x="1174"/>
        <item x="1175"/>
        <item x="1176"/>
        <item x="1235"/>
        <item x="1163"/>
        <item x="1164"/>
        <item x="475"/>
        <item x="962"/>
        <item x="963"/>
        <item x="1307"/>
        <item x="78"/>
        <item x="1295"/>
        <item x="650"/>
        <item x="651"/>
        <item x="652"/>
        <item x="2386"/>
        <item x="504"/>
        <item x="261"/>
        <item x="262"/>
        <item x="263"/>
        <item x="264"/>
        <item x="265"/>
        <item x="266"/>
        <item x="267"/>
        <item x="283"/>
        <item x="284"/>
        <item x="285"/>
        <item x="296"/>
        <item x="297"/>
        <item x="300"/>
        <item x="301"/>
        <item x="302"/>
        <item x="305"/>
        <item x="306"/>
        <item x="307"/>
        <item x="308"/>
        <item x="1082"/>
        <item x="1083"/>
        <item x="1084"/>
        <item x="1085"/>
        <item x="1467"/>
        <item x="3350"/>
        <item x="1273"/>
        <item x="1468"/>
        <item x="1224"/>
        <item x="1225"/>
        <item x="1226"/>
        <item x="1227"/>
        <item x="1236"/>
        <item x="1228"/>
        <item x="309"/>
        <item x="310"/>
        <item x="311"/>
        <item x="312"/>
        <item x="313"/>
        <item x="314"/>
        <item x="559"/>
        <item x="597"/>
        <item x="3048"/>
        <item x="288"/>
        <item x="315"/>
        <item x="342"/>
        <item x="343"/>
        <item x="344"/>
        <item x="345"/>
        <item x="346"/>
        <item x="347"/>
        <item x="348"/>
        <item x="349"/>
        <item x="350"/>
        <item x="351"/>
        <item x="1270"/>
        <item x="1271"/>
        <item x="1245"/>
        <item x="1272"/>
        <item x="1308"/>
        <item x="2599"/>
        <item x="1774"/>
        <item x="1343"/>
        <item x="598"/>
        <item x="352"/>
        <item x="353"/>
        <item x="354"/>
        <item x="355"/>
        <item x="356"/>
        <item x="357"/>
        <item x="358"/>
        <item x="359"/>
        <item x="653"/>
        <item x="654"/>
        <item x="655"/>
        <item x="656"/>
        <item x="657"/>
        <item x="658"/>
        <item x="659"/>
        <item x="660"/>
        <item x="661"/>
        <item x="599"/>
        <item x="600"/>
        <item x="662"/>
        <item x="601"/>
        <item x="2688"/>
        <item x="2656"/>
        <item x="2657"/>
        <item x="2658"/>
        <item x="2659"/>
        <item x="268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90"/>
        <item x="2672"/>
        <item x="3389"/>
        <item x="3390"/>
        <item x="2691"/>
        <item x="2692"/>
        <item x="2693"/>
        <item x="2694"/>
        <item x="2695"/>
        <item x="2673"/>
        <item x="2674"/>
        <item x="2675"/>
        <item x="2676"/>
        <item x="2677"/>
        <item x="2678"/>
        <item x="3391"/>
        <item x="1389"/>
        <item x="2679"/>
        <item x="2680"/>
        <item x="2681"/>
        <item x="2682"/>
        <item x="2683"/>
        <item x="2684"/>
        <item x="1187"/>
        <item x="1188"/>
        <item x="2697"/>
        <item x="2698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699"/>
        <item x="2700"/>
        <item x="2701"/>
        <item x="2702"/>
        <item x="2703"/>
        <item x="2704"/>
        <item x="2705"/>
        <item x="2696"/>
        <item x="3392"/>
        <item x="3393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3394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602"/>
        <item x="603"/>
        <item x="65"/>
        <item x="604"/>
        <item x="605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390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367"/>
        <item x="1575"/>
        <item x="1877"/>
        <item x="1876"/>
        <item x="1576"/>
        <item x="379"/>
        <item x="1577"/>
        <item x="1578"/>
        <item x="1579"/>
        <item x="1580"/>
        <item x="2393"/>
        <item x="2394"/>
        <item x="2395"/>
        <item x="1581"/>
        <item x="1582"/>
        <item x="1583"/>
        <item x="1584"/>
        <item x="1585"/>
        <item x="1586"/>
        <item x="1587"/>
        <item x="1588"/>
        <item x="1589"/>
        <item x="1590"/>
        <item x="3306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376"/>
        <item x="1377"/>
        <item x="1614"/>
        <item x="1615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1279"/>
        <item x="1616"/>
        <item x="406"/>
        <item x="407"/>
        <item x="1884"/>
        <item x="1237"/>
        <item x="408"/>
        <item x="606"/>
        <item x="182"/>
        <item x="1206"/>
        <item x="1207"/>
        <item x="1249"/>
        <item x="1250"/>
        <item x="1251"/>
        <item x="1252"/>
        <item x="1253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2765"/>
        <item x="2749"/>
        <item x="2747"/>
        <item x="2750"/>
        <item x="2766"/>
        <item x="1391"/>
        <item x="2748"/>
        <item x="2753"/>
        <item x="2754"/>
        <item x="2755"/>
        <item x="2752"/>
        <item x="2756"/>
        <item x="2757"/>
        <item x="2764"/>
        <item x="3311"/>
        <item x="2758"/>
        <item x="2759"/>
        <item x="2751"/>
        <item x="2760"/>
        <item x="2761"/>
        <item x="2762"/>
        <item x="2763"/>
        <item x="426"/>
        <item x="427"/>
        <item x="96"/>
        <item x="93"/>
        <item x="1291"/>
        <item x="2932"/>
        <item x="607"/>
        <item x="663"/>
        <item x="428"/>
        <item x="429"/>
        <item x="430"/>
        <item x="431"/>
        <item x="432"/>
        <item x="433"/>
        <item x="434"/>
        <item x="1208"/>
        <item x="1209"/>
        <item x="721"/>
        <item x="435"/>
        <item x="2774"/>
        <item x="2775"/>
        <item x="2776"/>
        <item x="2791"/>
        <item x="2792"/>
        <item x="2793"/>
        <item x="2794"/>
        <item x="2795"/>
        <item x="2796"/>
        <item x="2797"/>
        <item x="2798"/>
        <item x="2799"/>
        <item x="2811"/>
        <item x="2800"/>
        <item x="2801"/>
        <item x="2777"/>
        <item x="2778"/>
        <item x="2779"/>
        <item x="2780"/>
        <item x="2781"/>
        <item x="2782"/>
        <item x="2783"/>
        <item x="2784"/>
        <item x="2802"/>
        <item x="2803"/>
        <item x="2809"/>
        <item x="2810"/>
        <item x="2804"/>
        <item x="3395"/>
        <item x="3396"/>
        <item x="2805"/>
        <item x="2785"/>
        <item x="2786"/>
        <item x="2806"/>
        <item x="2787"/>
        <item x="2788"/>
        <item x="2789"/>
        <item x="3397"/>
        <item x="2807"/>
        <item x="2790"/>
        <item x="3398"/>
        <item x="3399"/>
        <item x="3400"/>
        <item x="3401"/>
        <item x="2808"/>
        <item x="2772"/>
        <item x="2773"/>
        <item x="2601"/>
        <item x="1378"/>
        <item x="66"/>
        <item x="91"/>
        <item x="92"/>
        <item x="506"/>
        <item x="3292"/>
        <item x="2819"/>
        <item x="2839"/>
        <item x="2840"/>
        <item x="2843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52"/>
        <item x="2831"/>
        <item x="2832"/>
        <item x="2833"/>
        <item x="2834"/>
        <item x="2835"/>
        <item x="2836"/>
        <item x="2844"/>
        <item x="2845"/>
        <item x="2846"/>
        <item x="2851"/>
        <item x="2508"/>
        <item x="2853"/>
        <item x="2815"/>
        <item x="2816"/>
        <item x="2817"/>
        <item x="2818"/>
        <item x="3405"/>
        <item x="3406"/>
        <item x="2847"/>
        <item x="2848"/>
        <item x="2841"/>
        <item x="2849"/>
        <item x="2850"/>
        <item x="3402"/>
        <item x="3403"/>
        <item x="2837"/>
        <item x="2838"/>
        <item x="3404"/>
        <item x="2842"/>
        <item x="3407"/>
        <item x="3408"/>
        <item x="3409"/>
        <item x="3410"/>
        <item x="1617"/>
        <item x="664"/>
        <item x="665"/>
        <item x="555"/>
        <item x="1238"/>
        <item x="608"/>
        <item x="609"/>
        <item x="666"/>
        <item x="250"/>
        <item x="667"/>
        <item x="610"/>
        <item x="611"/>
        <item x="1264"/>
        <item x="1265"/>
        <item x="612"/>
        <item x="613"/>
        <item x="614"/>
        <item x="615"/>
        <item x="67"/>
        <item x="668"/>
        <item x="616"/>
        <item x="1266"/>
        <item x="669"/>
        <item x="1255"/>
        <item x="617"/>
        <item x="670"/>
        <item x="671"/>
        <item x="672"/>
        <item x="2447"/>
        <item x="3275"/>
        <item x="1346"/>
        <item x="3276"/>
        <item x="3277"/>
        <item x="3278"/>
        <item x="1347"/>
        <item x="3279"/>
        <item x="3280"/>
        <item x="3281"/>
        <item x="81"/>
        <item x="1094"/>
        <item x="1095"/>
        <item x="1096"/>
        <item x="1097"/>
        <item x="1098"/>
        <item x="1099"/>
        <item x="1100"/>
        <item x="1101"/>
        <item x="1091"/>
        <item x="1102"/>
        <item x="1092"/>
        <item x="1618"/>
        <item x="2451"/>
        <item x="436"/>
        <item x="2907"/>
        <item x="1392"/>
        <item x="2855"/>
        <item x="2438"/>
        <item x="2439"/>
        <item x="2440"/>
        <item x="2441"/>
        <item x="2442"/>
        <item x="2856"/>
        <item x="3312"/>
        <item x="618"/>
        <item x="619"/>
        <item x="1293"/>
        <item x="437"/>
        <item x="727"/>
        <item x="728"/>
        <item x="438"/>
        <item x="439"/>
        <item x="1292"/>
        <item x="331"/>
        <item x="332"/>
        <item x="737"/>
        <item x="838"/>
        <item x="839"/>
        <item x="840"/>
        <item x="841"/>
        <item x="905"/>
        <item x="842"/>
        <item x="843"/>
        <item x="844"/>
        <item x="1059"/>
        <item x="1060"/>
        <item x="845"/>
        <item x="846"/>
        <item x="847"/>
        <item x="1081"/>
        <item x="673"/>
        <item x="620"/>
        <item x="621"/>
        <item x="622"/>
        <item x="2857"/>
        <item x="2859"/>
        <item x="1283"/>
        <item x="674"/>
        <item x="675"/>
        <item x="736"/>
        <item x="738"/>
        <item x="739"/>
        <item x="3196"/>
        <item x="3197"/>
        <item x="440"/>
        <item x="441"/>
        <item x="442"/>
        <item x="443"/>
        <item x="2685"/>
        <item x="2686"/>
        <item x="2687"/>
        <item x="1239"/>
        <item x="444"/>
        <item x="445"/>
        <item x="446"/>
        <item x="447"/>
        <item x="448"/>
        <item x="449"/>
        <item x="450"/>
        <item x="1619"/>
        <item x="1620"/>
        <item x="1329"/>
        <item x="2878"/>
        <item x="2879"/>
        <item x="2880"/>
        <item x="2881"/>
        <item x="2862"/>
        <item x="2870"/>
        <item x="2882"/>
        <item x="2883"/>
        <item x="2884"/>
        <item x="2885"/>
        <item x="2886"/>
        <item x="2863"/>
        <item x="2864"/>
        <item x="2871"/>
        <item x="2887"/>
        <item x="2888"/>
        <item x="2889"/>
        <item x="2890"/>
        <item x="2891"/>
        <item x="2865"/>
        <item x="2872"/>
        <item x="2892"/>
        <item x="2893"/>
        <item x="2894"/>
        <item x="2895"/>
        <item x="2896"/>
        <item x="2866"/>
        <item x="2873"/>
        <item x="2897"/>
        <item x="2898"/>
        <item x="2867"/>
        <item x="2899"/>
        <item x="2900"/>
        <item x="2901"/>
        <item x="2902"/>
        <item x="2868"/>
        <item x="2874"/>
        <item x="2903"/>
        <item x="2904"/>
        <item x="2869"/>
        <item x="2861"/>
        <item x="2876"/>
        <item x="2875"/>
        <item x="2877"/>
        <item x="2906"/>
        <item x="3023"/>
        <item x="3024"/>
        <item x="3025"/>
        <item x="3026"/>
        <item x="3027"/>
        <item x="3028"/>
        <item x="3029"/>
        <item x="3017"/>
        <item x="3018"/>
        <item x="3019"/>
        <item x="3030"/>
        <item x="3031"/>
        <item x="3032"/>
        <item x="3020"/>
        <item x="3021"/>
        <item x="3022"/>
        <item x="3033"/>
        <item x="3034"/>
        <item x="3040"/>
        <item x="3041"/>
        <item x="3042"/>
        <item x="2910"/>
        <item x="2908"/>
        <item x="2934"/>
        <item x="2967"/>
        <item x="2968"/>
        <item x="2969"/>
        <item x="3412"/>
        <item x="2912"/>
        <item x="2943"/>
        <item x="2944"/>
        <item x="2945"/>
        <item x="2970"/>
        <item x="2947"/>
        <item x="2946"/>
        <item x="2948"/>
        <item x="2949"/>
        <item x="2950"/>
        <item x="2952"/>
        <item x="2953"/>
        <item x="2971"/>
        <item x="2936"/>
        <item x="2954"/>
        <item x="2951"/>
        <item x="2933"/>
        <item x="2972"/>
        <item x="2955"/>
        <item x="2956"/>
        <item x="2957"/>
        <item x="2958"/>
        <item x="3411"/>
        <item x="2935"/>
        <item x="3039"/>
        <item x="2586"/>
        <item x="2587"/>
        <item x="2588"/>
        <item x="2589"/>
        <item x="2585"/>
        <item x="2584"/>
        <item x="2974"/>
        <item x="2975"/>
        <item x="2976"/>
        <item x="2981"/>
        <item x="2982"/>
        <item x="2977"/>
        <item x="2978"/>
        <item x="2979"/>
        <item x="2973"/>
        <item x="2959"/>
        <item x="2960"/>
        <item x="2961"/>
        <item x="3044"/>
        <item x="3045"/>
        <item x="3043"/>
        <item x="2962"/>
        <item x="2963"/>
        <item x="2964"/>
        <item x="1313"/>
        <item x="1315"/>
        <item x="3363"/>
        <item x="1314"/>
        <item x="921"/>
        <item x="922"/>
        <item x="676"/>
        <item x="451"/>
        <item x="452"/>
        <item x="453"/>
        <item x="454"/>
        <item x="455"/>
        <item x="456"/>
        <item x="457"/>
        <item x="458"/>
        <item x="459"/>
        <item x="460"/>
        <item x="3313"/>
        <item x="1621"/>
        <item x="1393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379"/>
        <item x="2914"/>
        <item x="2915"/>
        <item x="2916"/>
        <item x="2917"/>
        <item x="2918"/>
        <item x="2919"/>
        <item x="2920"/>
        <item x="2927"/>
        <item x="2928"/>
        <item x="2929"/>
        <item x="2930"/>
        <item x="2921"/>
        <item x="2922"/>
        <item x="2923"/>
        <item x="2924"/>
        <item x="2925"/>
        <item x="2926"/>
        <item x="1656"/>
        <item x="461"/>
        <item x="1316"/>
        <item x="3282"/>
        <item x="3036"/>
        <item x="3035"/>
        <item x="3004"/>
        <item x="3005"/>
        <item x="2985"/>
        <item x="2986"/>
        <item x="3006"/>
        <item x="2987"/>
        <item x="2988"/>
        <item x="3007"/>
        <item x="2983"/>
        <item x="3008"/>
        <item x="3009"/>
        <item x="3010"/>
        <item x="2989"/>
        <item x="3011"/>
        <item x="2984"/>
        <item x="2990"/>
        <item x="2991"/>
        <item x="3012"/>
        <item x="2992"/>
        <item x="2993"/>
        <item x="2994"/>
        <item x="2995"/>
        <item x="3413"/>
        <item x="2996"/>
        <item x="2997"/>
        <item x="2998"/>
        <item x="2999"/>
        <item x="3000"/>
        <item x="3001"/>
        <item x="3013"/>
        <item x="3014"/>
        <item x="3002"/>
        <item x="3003"/>
        <item x="3015"/>
        <item x="1394"/>
        <item x="3016"/>
        <item x="3037"/>
        <item x="3038"/>
        <item x="2965"/>
        <item x="2909"/>
        <item x="2911"/>
        <item x="2913"/>
        <item x="2937"/>
        <item x="2938"/>
        <item x="2939"/>
        <item x="2980"/>
        <item x="2940"/>
        <item x="2966"/>
        <item x="1380"/>
        <item x="2444"/>
        <item x="3364"/>
        <item x="1395"/>
        <item x="1396"/>
        <item x="3139"/>
        <item x="1397"/>
        <item x="1398"/>
        <item x="1399"/>
        <item x="3420"/>
        <item x="3069"/>
        <item x="3104"/>
        <item x="3105"/>
        <item x="3070"/>
        <item x="3071"/>
        <item x="3106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144"/>
        <item x="3083"/>
        <item x="3084"/>
        <item x="3085"/>
        <item x="3109"/>
        <item x="3110"/>
        <item x="3133"/>
        <item x="3086"/>
        <item x="3116"/>
        <item x="3057"/>
        <item x="3058"/>
        <item x="3059"/>
        <item x="3060"/>
        <item x="3061"/>
        <item x="3062"/>
        <item x="3063"/>
        <item x="3421"/>
        <item x="3414"/>
        <item x="3415"/>
        <item x="3108"/>
        <item x="3087"/>
        <item x="3064"/>
        <item x="3065"/>
        <item x="3066"/>
        <item x="3067"/>
        <item x="3068"/>
        <item x="3088"/>
        <item x="3089"/>
        <item x="3090"/>
        <item x="3091"/>
        <item x="3092"/>
        <item x="3417"/>
        <item x="3107"/>
        <item x="3418"/>
        <item x="3419"/>
        <item x="3416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1056"/>
        <item x="1359"/>
        <item x="2770"/>
        <item x="2814"/>
        <item x="722"/>
        <item x="1128"/>
        <item x="1129"/>
        <item x="1241"/>
        <item x="1242"/>
        <item x="1243"/>
        <item x="278"/>
        <item x="505"/>
        <item x="279"/>
        <item x="68"/>
        <item x="462"/>
        <item x="1244"/>
        <item x="463"/>
        <item x="1400"/>
        <item x="3149"/>
        <item x="3150"/>
        <item x="3151"/>
        <item x="3152"/>
        <item x="3153"/>
        <item x="3154"/>
        <item x="3136"/>
        <item x="3155"/>
        <item x="3206"/>
        <item x="3156"/>
        <item x="3157"/>
        <item x="3207"/>
        <item x="3208"/>
        <item x="3173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94"/>
        <item x="3169"/>
        <item x="3211"/>
        <item x="3212"/>
        <item x="3172"/>
        <item x="3422"/>
        <item x="3170"/>
        <item x="3171"/>
        <item x="1657"/>
        <item x="1284"/>
        <item x="464"/>
        <item x="1302"/>
        <item x="1189"/>
        <item x="1177"/>
        <item x="1194"/>
        <item x="1190"/>
        <item x="1191"/>
        <item x="1195"/>
        <item x="1192"/>
        <item x="1193"/>
        <item x="1146"/>
        <item x="1196"/>
        <item x="2767"/>
        <item x="2768"/>
        <item x="465"/>
        <item x="467"/>
        <item x="468"/>
        <item x="470"/>
        <item x="471"/>
        <item x="472"/>
        <item x="473"/>
        <item x="474"/>
        <item x="476"/>
        <item x="477"/>
        <item x="478"/>
        <item x="479"/>
        <item x="280"/>
        <item x="281"/>
        <item x="282"/>
        <item x="2769"/>
        <item x="480"/>
        <item x="481"/>
        <item x="2771"/>
        <item x="1041"/>
        <item x="1086"/>
        <item x="1087"/>
        <item x="1088"/>
        <item x="1023"/>
        <item x="1042"/>
        <item x="1043"/>
        <item x="923"/>
        <item x="1044"/>
        <item x="1045"/>
        <item x="1046"/>
        <item x="1017"/>
        <item x="1068"/>
        <item x="1069"/>
        <item x="1070"/>
        <item x="945"/>
        <item x="1018"/>
        <item x="860"/>
        <item x="972"/>
        <item x="973"/>
        <item x="900"/>
        <item x="1001"/>
        <item x="1002"/>
        <item x="1012"/>
        <item x="1003"/>
        <item x="1004"/>
        <item x="924"/>
        <item x="925"/>
        <item x="926"/>
        <item x="935"/>
        <item x="927"/>
        <item x="762"/>
        <item x="763"/>
        <item x="764"/>
        <item x="988"/>
        <item x="989"/>
        <item x="974"/>
        <item x="1005"/>
        <item x="928"/>
        <item x="1008"/>
        <item x="1013"/>
        <item x="901"/>
        <item x="1014"/>
        <item x="1047"/>
        <item x="1048"/>
        <item x="1049"/>
        <item x="2445"/>
        <item x="71"/>
        <item x="72"/>
        <item x="1403"/>
        <item x="2860"/>
        <item x="1658"/>
        <item x="2369"/>
        <item x="251"/>
        <item x="79"/>
        <item x="83"/>
        <item x="85"/>
        <item x="86"/>
        <item x="1256"/>
        <item x="3236"/>
        <item x="3237"/>
        <item x="3238"/>
        <item x="3239"/>
        <item x="3240"/>
        <item x="3245"/>
        <item x="3246"/>
        <item x="3247"/>
        <item x="3248"/>
        <item x="69"/>
        <item x="3253"/>
        <item x="3254"/>
        <item x="3257"/>
        <item x="3216"/>
        <item x="3217"/>
        <item x="3218"/>
        <item x="3219"/>
        <item x="3220"/>
        <item x="3221"/>
        <item x="3222"/>
        <item x="3223"/>
        <item x="3224"/>
        <item x="3225"/>
        <item x="3244"/>
        <item x="3255"/>
        <item x="3226"/>
        <item x="3424"/>
        <item x="3425"/>
        <item x="3241"/>
        <item x="3249"/>
        <item x="1659"/>
        <item x="3242"/>
        <item x="3243"/>
        <item x="3252"/>
        <item x="3215"/>
        <item x="3227"/>
        <item x="3228"/>
        <item x="3229"/>
        <item x="3230"/>
        <item x="3231"/>
        <item x="3232"/>
        <item x="3233"/>
        <item x="3234"/>
        <item x="3235"/>
        <item x="3256"/>
        <item x="3111"/>
        <item x="3112"/>
        <item x="3250"/>
        <item x="3113"/>
        <item x="3114"/>
        <item x="3115"/>
        <item x="3251"/>
        <item x="3214"/>
        <item x="3137"/>
        <item x="3423"/>
        <item x="3426"/>
        <item x="3427"/>
        <item x="777"/>
        <item x="1103"/>
        <item x="1104"/>
        <item x="1105"/>
        <item x="1106"/>
        <item x="3290"/>
        <item x="3285"/>
        <item x="3286"/>
        <item x="3284"/>
        <item x="3283"/>
        <item x="3287"/>
        <item x="3288"/>
        <item x="495"/>
        <item x="623"/>
        <item x="680"/>
        <item x="496"/>
        <item x="497"/>
        <item x="498"/>
        <item x="500"/>
        <item x="501"/>
        <item x="502"/>
        <item x="503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1240"/>
        <item x="1221"/>
        <item x="1222"/>
        <item x="1223"/>
        <item x="1132"/>
        <item x="1152"/>
        <item x="1179"/>
        <item x="1197"/>
        <item x="3268"/>
        <item x="3269"/>
        <item x="3270"/>
        <item x="702"/>
        <item x="703"/>
        <item x="1660"/>
        <item x="2388"/>
        <item x="1661"/>
        <item x="1335"/>
        <item x="704"/>
        <item x="705"/>
        <item x="706"/>
        <item x="707"/>
        <item x="724"/>
        <item x="725"/>
        <item x="726"/>
        <item x="730"/>
        <item x="717"/>
        <item x="1344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3320"/>
        <item x="1675"/>
        <item x="731"/>
        <item x="733"/>
        <item x="1277"/>
        <item x="734"/>
        <item x="1345"/>
        <item x="677"/>
        <item x="252"/>
        <item x="3143"/>
        <item x="735"/>
        <item x="1267"/>
        <item x="1268"/>
        <item x="1299"/>
        <item x="740"/>
        <item x="1297"/>
        <item x="1198"/>
        <item x="1184"/>
        <item x="1199"/>
        <item x="1200"/>
        <item x="1204"/>
        <item x="729"/>
        <item x="216"/>
        <item x="1218"/>
        <item x="1260"/>
        <item x="1261"/>
        <item x="2449"/>
        <item x="681"/>
        <item x="682"/>
        <item x="624"/>
        <item x="82"/>
        <item x="683"/>
        <item x="684"/>
        <item x="741"/>
        <item x="2600"/>
        <item x="2454"/>
        <item x="1356"/>
        <item x="1229"/>
        <item x="746"/>
        <item x="747"/>
        <item x="466"/>
        <item x="0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10">
        <item h="1" x="3"/>
        <item h="1" x="0"/>
        <item h="1" x="1"/>
        <item h="1" x="2"/>
        <item h="1" x="4"/>
        <item h="1" x="5"/>
        <item h="1" x="6"/>
        <item h="1" x="7"/>
        <item x="8"/>
        <item t="default"/>
      </items>
    </pivotField>
    <pivotField showAll="0">
      <items count="87">
        <item x="45"/>
        <item x="42"/>
        <item x="43"/>
        <item x="44"/>
        <item x="17"/>
        <item x="6"/>
        <item x="13"/>
        <item x="5"/>
        <item x="7"/>
        <item x="8"/>
        <item x="16"/>
        <item x="12"/>
        <item x="9"/>
        <item x="4"/>
        <item x="3"/>
        <item x="14"/>
        <item x="73"/>
        <item x="77"/>
        <item x="15"/>
        <item x="69"/>
        <item x="74"/>
        <item x="76"/>
        <item x="82"/>
        <item x="81"/>
        <item x="59"/>
        <item x="61"/>
        <item x="63"/>
        <item x="62"/>
        <item x="67"/>
        <item x="60"/>
        <item x="72"/>
        <item x="70"/>
        <item x="71"/>
        <item x="78"/>
        <item x="57"/>
        <item x="66"/>
        <item x="64"/>
        <item x="65"/>
        <item x="75"/>
        <item x="79"/>
        <item x="84"/>
        <item x="85"/>
        <item x="80"/>
        <item x="56"/>
        <item x="55"/>
        <item x="58"/>
        <item x="83"/>
        <item x="28"/>
        <item x="29"/>
        <item x="40"/>
        <item x="27"/>
        <item x="41"/>
        <item x="54"/>
        <item x="39"/>
        <item x="31"/>
        <item x="32"/>
        <item x="35"/>
        <item x="11"/>
        <item x="37"/>
        <item x="38"/>
        <item x="10"/>
        <item x="33"/>
        <item x="34"/>
        <item x="36"/>
        <item x="30"/>
        <item x="2"/>
        <item x="51"/>
        <item x="20"/>
        <item x="24"/>
        <item x="52"/>
        <item x="21"/>
        <item x="22"/>
        <item x="50"/>
        <item x="19"/>
        <item x="18"/>
        <item x="46"/>
        <item x="26"/>
        <item x="53"/>
        <item x="48"/>
        <item x="47"/>
        <item x="23"/>
        <item x="49"/>
        <item x="25"/>
        <item x="1"/>
        <item x="68"/>
        <item x="0"/>
        <item t="default"/>
      </items>
    </pivotField>
    <pivotField showAll="0"/>
    <pivotField showAll="0"/>
    <pivotField showAll="0"/>
    <pivotField showAll="0"/>
    <pivotField showAll="0"/>
    <pivotField axis="axisCol" showAll="0">
      <items count="9">
        <item x="1"/>
        <item x="3"/>
        <item x="5"/>
        <item x="6"/>
        <item x="4"/>
        <item x="2"/>
        <item x="7"/>
        <item x="0"/>
        <item t="default"/>
      </items>
    </pivotField>
    <pivotField showAll="0"/>
    <pivotField showAll="0"/>
  </pivotFields>
  <rowFields count="2">
    <field x="9"/>
    <field x="1"/>
  </rowFields>
  <rowItems count="43">
    <i>
      <x v="8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778"/>
    </i>
    <i r="1">
      <x v="1017"/>
    </i>
    <i r="1">
      <x v="1018"/>
    </i>
    <i r="1">
      <x v="1020"/>
    </i>
    <i t="grand">
      <x/>
    </i>
  </rowItems>
  <colFields count="1">
    <field x="16"/>
  </colFields>
  <colItems count="2">
    <i>
      <x v="7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B51C0A-5545-4137-881E-9445851E2B0A}" name="TMapCauseDescCIR" displayName="TMapCauseDescCIR" ref="A2:S6454" totalsRowShown="0" headerRowDxfId="25">
  <autoFilter ref="A2:S6454" xr:uid="{A394A8BA-6822-44B9-8C6E-6BB7F4C9D1D5}"/>
  <sortState xmlns:xlrd2="http://schemas.microsoft.com/office/spreadsheetml/2017/richdata2" ref="A3441:S6188">
    <sortCondition ref="B2:B6454"/>
  </sortState>
  <tableColumns count="19">
    <tableColumn id="2" xr3:uid="{EA0F8FFA-80EF-481C-A033-A1CF8087F2A7}" name="Task Group" dataDxfId="24"/>
    <tableColumn id="3" xr3:uid="{76D424A9-FB5E-4980-A099-6059649927A3}" name="Task Description" dataDxfId="23"/>
    <tableColumn id="4" xr3:uid="{BBE02BB2-37A5-47AB-90D1-F0A255281607}" name="Task Type" dataDxfId="22"/>
    <tableColumn id="5" xr3:uid="{C4656578-6014-40FA-B243-B8DAECC8E62D}" name="Task Code" dataDxfId="21"/>
    <tableColumn id="6" xr3:uid="{2F511052-E8E5-493D-87B4-3C4C66C6F730}" name="Cause Description" dataDxfId="20"/>
    <tableColumn id="7" xr3:uid="{B78FD398-8AB2-4340-8181-60A9DBC8A957}" name="Cause Code" dataDxfId="19"/>
    <tableColumn id="8" xr3:uid="{4B8E4ACD-B3F8-4340-8B80-90F256B8E168}" name="Component" dataDxfId="18"/>
    <tableColumn id="9" xr3:uid="{43723088-9289-4B56-9081-5FA6BA575344}" name="Issue" dataDxfId="17"/>
    <tableColumn id="10" xr3:uid="{67C02AFF-2527-447E-9B0A-51E9269A8354}" name="Reason" dataDxfId="16"/>
    <tableColumn id="33" xr3:uid="{81AF74A1-4CBD-4040-B3A0-DCE324361E7D}" name="Asset Class Strategy" dataDxfId="15"/>
    <tableColumn id="11" xr3:uid="{91BFD1B9-F59D-4A4A-892A-1A0610D0F957}" name="Component Key" dataDxfId="14"/>
    <tableColumn id="12" xr3:uid="{B373F1CC-99C2-438E-9DEC-182517E05F3B}" name="Issue ACS" dataDxfId="13"/>
    <tableColumn id="13" xr3:uid="{24228A98-A737-4ABD-A4B9-01FE08E8DA74}" name="Reason ACS" dataDxfId="12"/>
    <tableColumn id="15" xr3:uid="{E05BC756-0FDD-4712-81A6-4FDFAC0DF5FA}" name="Variant" dataDxfId="11"/>
    <tableColumn id="16" xr3:uid="{8F48BCC7-3C35-4148-9243-129F0AC39372}" name="Material" dataDxfId="10"/>
    <tableColumn id="14" xr3:uid="{2F03C346-E0E3-4051-AE4A-EBBDE69CC430}" name="Instance" dataDxfId="9">
      <calculatedColumnFormula>COUNTIFS($E$2:E3,TMapCauseDescCIR[[#This Row],[Cause Description]])</calculatedColumnFormula>
    </tableColumn>
    <tableColumn id="18" xr3:uid="{BD237A21-274E-4A15-9F25-F6C411D009A8}" name="Maintenance Activity" dataDxfId="8"/>
    <tableColumn id="17" xr3:uid="{BF80AD92-AE58-4BEF-BF3F-F0AD296AB9B3}" name="T1" dataDxfId="7"/>
    <tableColumn id="1" xr3:uid="{3AD96753-006A-4C70-8BEA-E83BF0842E4B}" name="Comment" dataDxfId="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36C85CE-6B72-4CF8-B18F-0DE6503F9216}" name="TEquipmentHeirarchy" displayName="TEquipmentHeirarchy" ref="B2:F99" totalsRowShown="0">
  <autoFilter ref="B2:F99" xr:uid="{8E55EF30-90A1-4D97-9BA1-20D3BB73025E}"/>
  <tableColumns count="5">
    <tableColumn id="4" xr3:uid="{3D3CF164-62C8-4835-89E3-31CD3809B8EC}" name="Asset Class Strategy"/>
    <tableColumn id="5" xr3:uid="{6AB7D736-072A-48C6-94D9-5B4DC739D088}" name="Sub Unit"/>
    <tableColumn id="6" xr3:uid="{D5C40D8C-36E3-4E6C-8A09-6767670335F9}" name="Maintable item"/>
    <tableColumn id="7" xr3:uid="{A84BAC1F-48EF-42E1-B60A-EACB18420D19}" name="Part"/>
    <tableColumn id="1" xr3:uid="{C758EA22-598C-48FB-B0E7-846E74AC89B6}" name="Component Key" dataDxfId="5">
      <calculatedColumnFormula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AF95248-18AE-49B7-B2CE-844216B1013B}" name="TLookupIssue" displayName="TLookupIssue" ref="B3:B26" totalsRowShown="0" headerRowBorderDxfId="4" tableBorderDxfId="3">
  <autoFilter ref="B3:B26" xr:uid="{2F2EA6A0-A485-4475-808B-1C083E08D672}"/>
  <tableColumns count="1">
    <tableColumn id="1" xr3:uid="{8D3B8864-2683-4DE2-8BA9-1E0DBB49FA77}" name="Issu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0DACA41-39A9-409A-B1BF-790D993592D9}" name="TMapReasonClassification" displayName="TMapReasonClassification" ref="C2:G53" totalsRowShown="0">
  <autoFilter ref="C2:G53" xr:uid="{D066BA07-ED4C-4077-9B80-F88A50DA67BE}"/>
  <sortState xmlns:xlrd2="http://schemas.microsoft.com/office/spreadsheetml/2017/richdata2" ref="C3:G44">
    <sortCondition ref="C2:C44"/>
  </sortState>
  <tableColumns count="5">
    <tableColumn id="1" xr3:uid="{48F08465-73AE-44C8-9361-2BBA12E60744}" name="Reason L1"/>
    <tableColumn id="2" xr3:uid="{6C17ED8C-3B74-449C-BAE8-17553CABB5F5}" name="Reason L2"/>
    <tableColumn id="3" xr3:uid="{4F1258C5-5159-4F8A-9484-AE78D3BE950B}" name="Reason L3"/>
    <tableColumn id="4" xr3:uid="{5572BFC1-98DB-438C-8EEF-7D9947F39F12}" name="Reason">
      <calculatedColumnFormula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calculatedColumnFormula>
    </tableColumn>
    <tableColumn id="5" xr3:uid="{A355A53D-3BA1-4477-98D7-5F59DE57C604}" name="Classificat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D7ED97A-967D-4FAD-B366-052F77A1550A}" name="TMapping" displayName="TMapping" ref="A1:H1457" totalsRowShown="0" headerRowDxfId="2">
  <autoFilter ref="A1:H1457" xr:uid="{D50489F2-8548-46AE-B656-8B802C32AD0F}"/>
  <tableColumns count="8">
    <tableColumn id="1" xr3:uid="{C2131859-0A95-46EF-A066-5F93FFA1D218}" name="Type of Asset"/>
    <tableColumn id="2" xr3:uid="{68E29188-AEBB-4523-B77E-1E608DD69F6B}" name="Primary Code"/>
    <tableColumn id="3" xr3:uid="{7B47024C-5ACE-4C4E-B463-D7C31938866B}" name="Secondary Code"/>
    <tableColumn id="4" xr3:uid="{9B722C17-99B2-4A35-8337-CD03BF115213}" name="Contributory Code"/>
    <tableColumn id="5" xr3:uid="{225A8D16-F61B-4D9D-AE63-662DC97EE7B3}" name="Asset Class"/>
    <tableColumn id="8" xr3:uid="{67AD1107-4164-4212-AA38-34AE62FA92C7}" name="Component"/>
    <tableColumn id="6" xr3:uid="{517D4C6F-5E4C-481F-BC87-DAF73BD31C03}" name="Failure Classificaiton"/>
    <tableColumn id="7" xr3:uid="{F9676546-6464-4CC7-830B-AD623C6E3910}" name="Reason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E5DF6E-EE92-4FEE-AD01-1BA66E83593A}" name="TIssue" displayName="TIssue" ref="C3:C46" totalsRowShown="0" headerRowCellStyle="Normal 2" dataCellStyle="Normal 2">
  <autoFilter ref="C3:C46" xr:uid="{4F0C38F9-4A84-4AB1-ACC1-88C6A248C71E}"/>
  <sortState xmlns:xlrd2="http://schemas.microsoft.com/office/spreadsheetml/2017/richdata2" ref="C4:C44">
    <sortCondition ref="C3:C44"/>
  </sortState>
  <tableColumns count="1">
    <tableColumn id="1" xr3:uid="{B9B16B8F-3129-4041-B1FF-E895C8B344A2}" name="Issue" dataCellStyle="Normal 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615EA2-4938-4D59-A14E-5834C968BC88}" name="TReason" displayName="TReason" ref="F3:I44" totalsRowShown="0" headerRowCellStyle="Normal 2" dataCellStyle="Normal 2">
  <autoFilter ref="F3:I44" xr:uid="{D4DA18AE-BBB0-4715-8326-5FB16A255C5B}"/>
  <tableColumns count="4">
    <tableColumn id="1" xr3:uid="{AAA2924A-B10F-46B5-9F47-571BB22F4781}" name="R1" dataCellStyle="Normal 2"/>
    <tableColumn id="3" xr3:uid="{156060F1-2E4C-4C70-B509-F3DDB11FC284}" name="R2" dataDxfId="1"/>
    <tableColumn id="4" xr3:uid="{670AA5B1-1243-4A8B-BC4F-17C21CCBC22E}" name="R3" dataDxfId="0"/>
    <tableColumn id="2" xr3:uid="{A3963E0B-8EA1-4186-8406-D986EDD8AF53}" name="Reason" dataCellStyle="Normal 2">
      <calculatedColumnFormula>_xlfn.CONCAT("(",TReason[[#This Row],[R1]],IF(NOT(ISBLANK(TReason[[#This Row],[R2]])),_xlfn.CONCAT(" - ",TReason[[#This Row],[R2]], IF(NOT(ISBLANK(TReason[[#This Row],[R3]])),  _xlfn.CONCAT(" - ", TReason[[#This Row],[R3]]),"")),""),")")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C58C7A-2E2B-4B8F-8453-64D253902377}" name="LA" displayName="LA" ref="L3:L8" totalsRowShown="0">
  <autoFilter ref="L3:L8" xr:uid="{9C84CF7E-4B4D-4201-B6C4-83174740B48D}"/>
  <tableColumns count="1">
    <tableColumn id="1" xr3:uid="{04F53143-B2D7-4B69-8EE2-D0B1CF91037C}" name="LifecycleActiv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5BCEA-A0EC-4A8E-9C90-7F09F7585FD8}">
  <dimension ref="A1"/>
  <sheetViews>
    <sheetView workbookViewId="0">
      <selection activeCell="G27" sqref="G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F3F02-24A8-41C0-8766-1368882054A4}">
  <dimension ref="A3:A368"/>
  <sheetViews>
    <sheetView workbookViewId="0">
      <selection activeCell="A4" sqref="A4"/>
    </sheetView>
  </sheetViews>
  <sheetFormatPr defaultRowHeight="15" x14ac:dyDescent="0.25"/>
  <cols>
    <col min="1" max="1" width="44.42578125" bestFit="1" customWidth="1"/>
    <col min="2" max="2" width="16.42578125" bestFit="1" customWidth="1"/>
    <col min="3" max="3" width="11.42578125" bestFit="1" customWidth="1"/>
  </cols>
  <sheetData>
    <row r="3" spans="1:1" x14ac:dyDescent="0.25">
      <c r="A3" s="15" t="s">
        <v>2441</v>
      </c>
    </row>
    <row r="4" spans="1:1" x14ac:dyDescent="0.25">
      <c r="A4" s="16" t="s">
        <v>2444</v>
      </c>
    </row>
    <row r="5" spans="1:1" x14ac:dyDescent="0.25">
      <c r="A5" s="16" t="s">
        <v>2445</v>
      </c>
    </row>
    <row r="6" spans="1:1" x14ac:dyDescent="0.25">
      <c r="A6" s="16" t="s">
        <v>2446</v>
      </c>
    </row>
    <row r="7" spans="1:1" x14ac:dyDescent="0.25">
      <c r="A7" s="16" t="s">
        <v>2447</v>
      </c>
    </row>
    <row r="8" spans="1:1" x14ac:dyDescent="0.25">
      <c r="A8" s="16" t="s">
        <v>2448</v>
      </c>
    </row>
    <row r="9" spans="1:1" x14ac:dyDescent="0.25">
      <c r="A9" s="16" t="s">
        <v>2449</v>
      </c>
    </row>
    <row r="10" spans="1:1" x14ac:dyDescent="0.25">
      <c r="A10" s="16" t="s">
        <v>2450</v>
      </c>
    </row>
    <row r="11" spans="1:1" x14ac:dyDescent="0.25">
      <c r="A11" s="16" t="s">
        <v>2451</v>
      </c>
    </row>
    <row r="12" spans="1:1" x14ac:dyDescent="0.25">
      <c r="A12" s="16" t="s">
        <v>2452</v>
      </c>
    </row>
    <row r="13" spans="1:1" x14ac:dyDescent="0.25">
      <c r="A13" s="16" t="s">
        <v>2453</v>
      </c>
    </row>
    <row r="14" spans="1:1" x14ac:dyDescent="0.25">
      <c r="A14" s="16" t="s">
        <v>2454</v>
      </c>
    </row>
    <row r="15" spans="1:1" x14ac:dyDescent="0.25">
      <c r="A15" s="16" t="s">
        <v>2455</v>
      </c>
    </row>
    <row r="16" spans="1:1" x14ac:dyDescent="0.25">
      <c r="A16" s="16" t="s">
        <v>2456</v>
      </c>
    </row>
    <row r="17" spans="1:1" x14ac:dyDescent="0.25">
      <c r="A17" s="16" t="s">
        <v>2457</v>
      </c>
    </row>
    <row r="18" spans="1:1" x14ac:dyDescent="0.25">
      <c r="A18" s="16" t="s">
        <v>2458</v>
      </c>
    </row>
    <row r="19" spans="1:1" x14ac:dyDescent="0.25">
      <c r="A19" s="16" t="s">
        <v>2459</v>
      </c>
    </row>
    <row r="20" spans="1:1" x14ac:dyDescent="0.25">
      <c r="A20" s="16" t="s">
        <v>2460</v>
      </c>
    </row>
    <row r="21" spans="1:1" x14ac:dyDescent="0.25">
      <c r="A21" s="16" t="s">
        <v>2461</v>
      </c>
    </row>
    <row r="22" spans="1:1" x14ac:dyDescent="0.25">
      <c r="A22" s="16" t="s">
        <v>2462</v>
      </c>
    </row>
    <row r="23" spans="1:1" x14ac:dyDescent="0.25">
      <c r="A23" s="16" t="s">
        <v>2463</v>
      </c>
    </row>
    <row r="24" spans="1:1" x14ac:dyDescent="0.25">
      <c r="A24" s="16" t="s">
        <v>2464</v>
      </c>
    </row>
    <row r="25" spans="1:1" x14ac:dyDescent="0.25">
      <c r="A25" s="16" t="s">
        <v>2465</v>
      </c>
    </row>
    <row r="26" spans="1:1" x14ac:dyDescent="0.25">
      <c r="A26" s="16" t="s">
        <v>2466</v>
      </c>
    </row>
    <row r="27" spans="1:1" x14ac:dyDescent="0.25">
      <c r="A27" s="16" t="s">
        <v>2467</v>
      </c>
    </row>
    <row r="28" spans="1:1" x14ac:dyDescent="0.25">
      <c r="A28" s="16" t="s">
        <v>2468</v>
      </c>
    </row>
    <row r="29" spans="1:1" x14ac:dyDescent="0.25">
      <c r="A29" s="16" t="s">
        <v>2469</v>
      </c>
    </row>
    <row r="30" spans="1:1" x14ac:dyDescent="0.25">
      <c r="A30" s="16" t="s">
        <v>2470</v>
      </c>
    </row>
    <row r="31" spans="1:1" x14ac:dyDescent="0.25">
      <c r="A31" s="16" t="s">
        <v>2471</v>
      </c>
    </row>
    <row r="32" spans="1:1" x14ac:dyDescent="0.25">
      <c r="A32" s="16" t="s">
        <v>2472</v>
      </c>
    </row>
    <row r="33" spans="1:1" x14ac:dyDescent="0.25">
      <c r="A33" s="16" t="s">
        <v>2473</v>
      </c>
    </row>
    <row r="34" spans="1:1" x14ac:dyDescent="0.25">
      <c r="A34" s="16" t="s">
        <v>2474</v>
      </c>
    </row>
    <row r="35" spans="1:1" x14ac:dyDescent="0.25">
      <c r="A35" s="16" t="s">
        <v>2475</v>
      </c>
    </row>
    <row r="36" spans="1:1" x14ac:dyDescent="0.25">
      <c r="A36" s="16" t="s">
        <v>2476</v>
      </c>
    </row>
    <row r="37" spans="1:1" x14ac:dyDescent="0.25">
      <c r="A37" s="16" t="s">
        <v>2477</v>
      </c>
    </row>
    <row r="38" spans="1:1" x14ac:dyDescent="0.25">
      <c r="A38" s="16" t="s">
        <v>2478</v>
      </c>
    </row>
    <row r="39" spans="1:1" x14ac:dyDescent="0.25">
      <c r="A39" s="16" t="s">
        <v>2479</v>
      </c>
    </row>
    <row r="40" spans="1:1" x14ac:dyDescent="0.25">
      <c r="A40" s="16" t="s">
        <v>2480</v>
      </c>
    </row>
    <row r="41" spans="1:1" x14ac:dyDescent="0.25">
      <c r="A41" s="16" t="s">
        <v>2481</v>
      </c>
    </row>
    <row r="42" spans="1:1" x14ac:dyDescent="0.25">
      <c r="A42" s="16" t="s">
        <v>2482</v>
      </c>
    </row>
    <row r="43" spans="1:1" x14ac:dyDescent="0.25">
      <c r="A43" s="16" t="s">
        <v>2483</v>
      </c>
    </row>
    <row r="44" spans="1:1" x14ac:dyDescent="0.25">
      <c r="A44" s="16" t="s">
        <v>2484</v>
      </c>
    </row>
    <row r="45" spans="1:1" x14ac:dyDescent="0.25">
      <c r="A45" s="16" t="s">
        <v>2485</v>
      </c>
    </row>
    <row r="46" spans="1:1" x14ac:dyDescent="0.25">
      <c r="A46" s="16" t="s">
        <v>2486</v>
      </c>
    </row>
    <row r="47" spans="1:1" x14ac:dyDescent="0.25">
      <c r="A47" s="16" t="s">
        <v>2487</v>
      </c>
    </row>
    <row r="48" spans="1:1" x14ac:dyDescent="0.25">
      <c r="A48" s="16" t="s">
        <v>2488</v>
      </c>
    </row>
    <row r="49" spans="1:1" x14ac:dyDescent="0.25">
      <c r="A49" s="16" t="s">
        <v>2489</v>
      </c>
    </row>
    <row r="50" spans="1:1" x14ac:dyDescent="0.25">
      <c r="A50" s="16" t="s">
        <v>2490</v>
      </c>
    </row>
    <row r="51" spans="1:1" x14ac:dyDescent="0.25">
      <c r="A51" s="16" t="s">
        <v>2491</v>
      </c>
    </row>
    <row r="52" spans="1:1" x14ac:dyDescent="0.25">
      <c r="A52" s="16" t="s">
        <v>2492</v>
      </c>
    </row>
    <row r="53" spans="1:1" x14ac:dyDescent="0.25">
      <c r="A53" s="16" t="s">
        <v>2493</v>
      </c>
    </row>
    <row r="54" spans="1:1" x14ac:dyDescent="0.25">
      <c r="A54" s="16" t="s">
        <v>2494</v>
      </c>
    </row>
    <row r="55" spans="1:1" x14ac:dyDescent="0.25">
      <c r="A55" s="16" t="s">
        <v>2495</v>
      </c>
    </row>
    <row r="56" spans="1:1" x14ac:dyDescent="0.25">
      <c r="A56" s="16" t="s">
        <v>2496</v>
      </c>
    </row>
    <row r="57" spans="1:1" x14ac:dyDescent="0.25">
      <c r="A57" s="16" t="s">
        <v>2497</v>
      </c>
    </row>
    <row r="58" spans="1:1" x14ac:dyDescent="0.25">
      <c r="A58" s="16" t="s">
        <v>2498</v>
      </c>
    </row>
    <row r="59" spans="1:1" x14ac:dyDescent="0.25">
      <c r="A59" s="16" t="s">
        <v>2499</v>
      </c>
    </row>
    <row r="60" spans="1:1" x14ac:dyDescent="0.25">
      <c r="A60" s="16" t="s">
        <v>2500</v>
      </c>
    </row>
    <row r="61" spans="1:1" x14ac:dyDescent="0.25">
      <c r="A61" s="16" t="s">
        <v>2501</v>
      </c>
    </row>
    <row r="62" spans="1:1" x14ac:dyDescent="0.25">
      <c r="A62" s="16" t="s">
        <v>2502</v>
      </c>
    </row>
    <row r="63" spans="1:1" x14ac:dyDescent="0.25">
      <c r="A63" s="16" t="s">
        <v>2503</v>
      </c>
    </row>
    <row r="64" spans="1:1" x14ac:dyDescent="0.25">
      <c r="A64" s="16" t="s">
        <v>2504</v>
      </c>
    </row>
    <row r="65" spans="1:1" x14ac:dyDescent="0.25">
      <c r="A65" s="16" t="s">
        <v>2505</v>
      </c>
    </row>
    <row r="66" spans="1:1" x14ac:dyDescent="0.25">
      <c r="A66" s="16" t="s">
        <v>2506</v>
      </c>
    </row>
    <row r="67" spans="1:1" x14ac:dyDescent="0.25">
      <c r="A67" s="16" t="s">
        <v>2507</v>
      </c>
    </row>
    <row r="68" spans="1:1" x14ac:dyDescent="0.25">
      <c r="A68" s="16" t="s">
        <v>2508</v>
      </c>
    </row>
    <row r="69" spans="1:1" x14ac:dyDescent="0.25">
      <c r="A69" s="16" t="s">
        <v>2509</v>
      </c>
    </row>
    <row r="70" spans="1:1" x14ac:dyDescent="0.25">
      <c r="A70" s="16" t="s">
        <v>2510</v>
      </c>
    </row>
    <row r="71" spans="1:1" x14ac:dyDescent="0.25">
      <c r="A71" s="16" t="s">
        <v>2511</v>
      </c>
    </row>
    <row r="72" spans="1:1" x14ac:dyDescent="0.25">
      <c r="A72" s="16" t="s">
        <v>2512</v>
      </c>
    </row>
    <row r="73" spans="1:1" x14ac:dyDescent="0.25">
      <c r="A73" s="16" t="s">
        <v>2513</v>
      </c>
    </row>
    <row r="74" spans="1:1" x14ac:dyDescent="0.25">
      <c r="A74" s="16" t="s">
        <v>2514</v>
      </c>
    </row>
    <row r="75" spans="1:1" x14ac:dyDescent="0.25">
      <c r="A75" s="16" t="s">
        <v>2515</v>
      </c>
    </row>
    <row r="76" spans="1:1" x14ac:dyDescent="0.25">
      <c r="A76" s="16" t="s">
        <v>2516</v>
      </c>
    </row>
    <row r="77" spans="1:1" x14ac:dyDescent="0.25">
      <c r="A77" s="16" t="s">
        <v>2517</v>
      </c>
    </row>
    <row r="78" spans="1:1" x14ac:dyDescent="0.25">
      <c r="A78" s="16" t="s">
        <v>2518</v>
      </c>
    </row>
    <row r="79" spans="1:1" x14ac:dyDescent="0.25">
      <c r="A79" s="16" t="s">
        <v>2519</v>
      </c>
    </row>
    <row r="80" spans="1:1" x14ac:dyDescent="0.25">
      <c r="A80" s="16" t="s">
        <v>2520</v>
      </c>
    </row>
    <row r="81" spans="1:1" x14ac:dyDescent="0.25">
      <c r="A81" s="16" t="s">
        <v>2521</v>
      </c>
    </row>
    <row r="82" spans="1:1" x14ac:dyDescent="0.25">
      <c r="A82" s="16" t="s">
        <v>2522</v>
      </c>
    </row>
    <row r="83" spans="1:1" x14ac:dyDescent="0.25">
      <c r="A83" s="16" t="s">
        <v>2523</v>
      </c>
    </row>
    <row r="84" spans="1:1" x14ac:dyDescent="0.25">
      <c r="A84" s="16" t="s">
        <v>2524</v>
      </c>
    </row>
    <row r="85" spans="1:1" x14ac:dyDescent="0.25">
      <c r="A85" s="16" t="s">
        <v>2525</v>
      </c>
    </row>
    <row r="86" spans="1:1" x14ac:dyDescent="0.25">
      <c r="A86" s="16" t="s">
        <v>2526</v>
      </c>
    </row>
    <row r="87" spans="1:1" x14ac:dyDescent="0.25">
      <c r="A87" s="16" t="s">
        <v>2527</v>
      </c>
    </row>
    <row r="88" spans="1:1" x14ac:dyDescent="0.25">
      <c r="A88" s="16" t="s">
        <v>2528</v>
      </c>
    </row>
    <row r="89" spans="1:1" x14ac:dyDescent="0.25">
      <c r="A89" s="16" t="s">
        <v>2529</v>
      </c>
    </row>
    <row r="90" spans="1:1" x14ac:dyDescent="0.25">
      <c r="A90" s="16" t="s">
        <v>2530</v>
      </c>
    </row>
    <row r="91" spans="1:1" x14ac:dyDescent="0.25">
      <c r="A91" s="16" t="s">
        <v>2531</v>
      </c>
    </row>
    <row r="92" spans="1:1" x14ac:dyDescent="0.25">
      <c r="A92" s="16" t="s">
        <v>2532</v>
      </c>
    </row>
    <row r="93" spans="1:1" x14ac:dyDescent="0.25">
      <c r="A93" s="16" t="s">
        <v>2533</v>
      </c>
    </row>
    <row r="94" spans="1:1" x14ac:dyDescent="0.25">
      <c r="A94" s="16" t="s">
        <v>2534</v>
      </c>
    </row>
    <row r="95" spans="1:1" x14ac:dyDescent="0.25">
      <c r="A95" s="16" t="s">
        <v>2535</v>
      </c>
    </row>
    <row r="96" spans="1:1" x14ac:dyDescent="0.25">
      <c r="A96" s="16" t="s">
        <v>2536</v>
      </c>
    </row>
    <row r="97" spans="1:1" x14ac:dyDescent="0.25">
      <c r="A97" s="16" t="s">
        <v>2537</v>
      </c>
    </row>
    <row r="98" spans="1:1" x14ac:dyDescent="0.25">
      <c r="A98" s="16" t="s">
        <v>2538</v>
      </c>
    </row>
    <row r="99" spans="1:1" x14ac:dyDescent="0.25">
      <c r="A99" s="16" t="s">
        <v>2539</v>
      </c>
    </row>
    <row r="100" spans="1:1" x14ac:dyDescent="0.25">
      <c r="A100" s="16" t="s">
        <v>2540</v>
      </c>
    </row>
    <row r="101" spans="1:1" x14ac:dyDescent="0.25">
      <c r="A101" s="16" t="s">
        <v>2541</v>
      </c>
    </row>
    <row r="102" spans="1:1" x14ac:dyDescent="0.25">
      <c r="A102" s="16" t="s">
        <v>2542</v>
      </c>
    </row>
    <row r="103" spans="1:1" x14ac:dyDescent="0.25">
      <c r="A103" s="16" t="s">
        <v>2543</v>
      </c>
    </row>
    <row r="104" spans="1:1" x14ac:dyDescent="0.25">
      <c r="A104" s="16" t="s">
        <v>2544</v>
      </c>
    </row>
    <row r="105" spans="1:1" x14ac:dyDescent="0.25">
      <c r="A105" s="16" t="s">
        <v>2545</v>
      </c>
    </row>
    <row r="106" spans="1:1" x14ac:dyDescent="0.25">
      <c r="A106" s="16" t="s">
        <v>2546</v>
      </c>
    </row>
    <row r="107" spans="1:1" x14ac:dyDescent="0.25">
      <c r="A107" s="16" t="s">
        <v>2547</v>
      </c>
    </row>
    <row r="108" spans="1:1" x14ac:dyDescent="0.25">
      <c r="A108" s="16" t="s">
        <v>2548</v>
      </c>
    </row>
    <row r="109" spans="1:1" x14ac:dyDescent="0.25">
      <c r="A109" s="16" t="s">
        <v>2549</v>
      </c>
    </row>
    <row r="110" spans="1:1" x14ac:dyDescent="0.25">
      <c r="A110" s="16" t="s">
        <v>2550</v>
      </c>
    </row>
    <row r="111" spans="1:1" x14ac:dyDescent="0.25">
      <c r="A111" s="16" t="s">
        <v>2551</v>
      </c>
    </row>
    <row r="112" spans="1:1" x14ac:dyDescent="0.25">
      <c r="A112" s="16" t="s">
        <v>2552</v>
      </c>
    </row>
    <row r="113" spans="1:1" x14ac:dyDescent="0.25">
      <c r="A113" s="16" t="s">
        <v>2553</v>
      </c>
    </row>
    <row r="114" spans="1:1" x14ac:dyDescent="0.25">
      <c r="A114" s="16" t="s">
        <v>2554</v>
      </c>
    </row>
    <row r="115" spans="1:1" x14ac:dyDescent="0.25">
      <c r="A115" s="16" t="s">
        <v>2555</v>
      </c>
    </row>
    <row r="116" spans="1:1" x14ac:dyDescent="0.25">
      <c r="A116" s="16" t="s">
        <v>2556</v>
      </c>
    </row>
    <row r="117" spans="1:1" x14ac:dyDescent="0.25">
      <c r="A117" s="16" t="s">
        <v>2557</v>
      </c>
    </row>
    <row r="118" spans="1:1" x14ac:dyDescent="0.25">
      <c r="A118" s="16" t="s">
        <v>2558</v>
      </c>
    </row>
    <row r="119" spans="1:1" x14ac:dyDescent="0.25">
      <c r="A119" s="16" t="s">
        <v>2559</v>
      </c>
    </row>
    <row r="120" spans="1:1" x14ac:dyDescent="0.25">
      <c r="A120" s="16" t="s">
        <v>2560</v>
      </c>
    </row>
    <row r="121" spans="1:1" x14ac:dyDescent="0.25">
      <c r="A121" s="16" t="s">
        <v>2561</v>
      </c>
    </row>
    <row r="122" spans="1:1" x14ac:dyDescent="0.25">
      <c r="A122" s="16" t="s">
        <v>2562</v>
      </c>
    </row>
    <row r="123" spans="1:1" x14ac:dyDescent="0.25">
      <c r="A123" s="16" t="s">
        <v>2563</v>
      </c>
    </row>
    <row r="124" spans="1:1" x14ac:dyDescent="0.25">
      <c r="A124" s="16" t="s">
        <v>2564</v>
      </c>
    </row>
    <row r="125" spans="1:1" x14ac:dyDescent="0.25">
      <c r="A125" s="16" t="s">
        <v>2565</v>
      </c>
    </row>
    <row r="126" spans="1:1" x14ac:dyDescent="0.25">
      <c r="A126" s="16" t="s">
        <v>2566</v>
      </c>
    </row>
    <row r="127" spans="1:1" x14ac:dyDescent="0.25">
      <c r="A127" s="16" t="s">
        <v>2567</v>
      </c>
    </row>
    <row r="128" spans="1:1" x14ac:dyDescent="0.25">
      <c r="A128" s="16" t="s">
        <v>2568</v>
      </c>
    </row>
    <row r="129" spans="1:1" x14ac:dyDescent="0.25">
      <c r="A129" s="16" t="s">
        <v>2569</v>
      </c>
    </row>
    <row r="130" spans="1:1" x14ac:dyDescent="0.25">
      <c r="A130" s="16" t="s">
        <v>2570</v>
      </c>
    </row>
    <row r="131" spans="1:1" x14ac:dyDescent="0.25">
      <c r="A131" s="16" t="s">
        <v>2571</v>
      </c>
    </row>
    <row r="132" spans="1:1" x14ac:dyDescent="0.25">
      <c r="A132" s="16" t="s">
        <v>2572</v>
      </c>
    </row>
    <row r="133" spans="1:1" x14ac:dyDescent="0.25">
      <c r="A133" s="16" t="s">
        <v>2573</v>
      </c>
    </row>
    <row r="134" spans="1:1" x14ac:dyDescent="0.25">
      <c r="A134" s="16" t="s">
        <v>2574</v>
      </c>
    </row>
    <row r="135" spans="1:1" x14ac:dyDescent="0.25">
      <c r="A135" s="16" t="s">
        <v>2575</v>
      </c>
    </row>
    <row r="136" spans="1:1" x14ac:dyDescent="0.25">
      <c r="A136" s="16" t="s">
        <v>2576</v>
      </c>
    </row>
    <row r="137" spans="1:1" x14ac:dyDescent="0.25">
      <c r="A137" s="16" t="s">
        <v>2577</v>
      </c>
    </row>
    <row r="138" spans="1:1" x14ac:dyDescent="0.25">
      <c r="A138" s="16" t="s">
        <v>2578</v>
      </c>
    </row>
    <row r="139" spans="1:1" x14ac:dyDescent="0.25">
      <c r="A139" s="16" t="s">
        <v>2579</v>
      </c>
    </row>
    <row r="140" spans="1:1" x14ac:dyDescent="0.25">
      <c r="A140" s="16" t="s">
        <v>2580</v>
      </c>
    </row>
    <row r="141" spans="1:1" x14ac:dyDescent="0.25">
      <c r="A141" s="16" t="s">
        <v>2581</v>
      </c>
    </row>
    <row r="142" spans="1:1" x14ac:dyDescent="0.25">
      <c r="A142" s="16" t="s">
        <v>2582</v>
      </c>
    </row>
    <row r="143" spans="1:1" x14ac:dyDescent="0.25">
      <c r="A143" s="16" t="s">
        <v>2583</v>
      </c>
    </row>
    <row r="144" spans="1:1" x14ac:dyDescent="0.25">
      <c r="A144" s="16" t="s">
        <v>2584</v>
      </c>
    </row>
    <row r="145" spans="1:1" x14ac:dyDescent="0.25">
      <c r="A145" s="16" t="s">
        <v>2585</v>
      </c>
    </row>
    <row r="146" spans="1:1" x14ac:dyDescent="0.25">
      <c r="A146" s="16" t="s">
        <v>2586</v>
      </c>
    </row>
    <row r="147" spans="1:1" x14ac:dyDescent="0.25">
      <c r="A147" s="16" t="s">
        <v>2587</v>
      </c>
    </row>
    <row r="148" spans="1:1" x14ac:dyDescent="0.25">
      <c r="A148" s="16" t="s">
        <v>2588</v>
      </c>
    </row>
    <row r="149" spans="1:1" x14ac:dyDescent="0.25">
      <c r="A149" s="16" t="s">
        <v>2589</v>
      </c>
    </row>
    <row r="150" spans="1:1" x14ac:dyDescent="0.25">
      <c r="A150" s="16" t="s">
        <v>2590</v>
      </c>
    </row>
    <row r="151" spans="1:1" x14ac:dyDescent="0.25">
      <c r="A151" s="16" t="s">
        <v>2591</v>
      </c>
    </row>
    <row r="152" spans="1:1" x14ac:dyDescent="0.25">
      <c r="A152" s="16" t="s">
        <v>2592</v>
      </c>
    </row>
    <row r="153" spans="1:1" x14ac:dyDescent="0.25">
      <c r="A153" s="16" t="s">
        <v>2593</v>
      </c>
    </row>
    <row r="154" spans="1:1" x14ac:dyDescent="0.25">
      <c r="A154" s="16" t="s">
        <v>2594</v>
      </c>
    </row>
    <row r="155" spans="1:1" x14ac:dyDescent="0.25">
      <c r="A155" s="16" t="s">
        <v>2595</v>
      </c>
    </row>
    <row r="156" spans="1:1" x14ac:dyDescent="0.25">
      <c r="A156" s="16" t="s">
        <v>2596</v>
      </c>
    </row>
    <row r="157" spans="1:1" x14ac:dyDescent="0.25">
      <c r="A157" s="16" t="s">
        <v>2597</v>
      </c>
    </row>
    <row r="158" spans="1:1" x14ac:dyDescent="0.25">
      <c r="A158" s="16" t="s">
        <v>2598</v>
      </c>
    </row>
    <row r="159" spans="1:1" x14ac:dyDescent="0.25">
      <c r="A159" s="16" t="s">
        <v>2599</v>
      </c>
    </row>
    <row r="160" spans="1:1" x14ac:dyDescent="0.25">
      <c r="A160" s="16" t="s">
        <v>2600</v>
      </c>
    </row>
    <row r="161" spans="1:1" x14ac:dyDescent="0.25">
      <c r="A161" s="16" t="s">
        <v>2601</v>
      </c>
    </row>
    <row r="162" spans="1:1" x14ac:dyDescent="0.25">
      <c r="A162" s="16" t="s">
        <v>2602</v>
      </c>
    </row>
    <row r="163" spans="1:1" x14ac:dyDescent="0.25">
      <c r="A163" s="16" t="s">
        <v>2603</v>
      </c>
    </row>
    <row r="164" spans="1:1" x14ac:dyDescent="0.25">
      <c r="A164" s="16" t="s">
        <v>2604</v>
      </c>
    </row>
    <row r="165" spans="1:1" x14ac:dyDescent="0.25">
      <c r="A165" s="16" t="s">
        <v>2605</v>
      </c>
    </row>
    <row r="166" spans="1:1" x14ac:dyDescent="0.25">
      <c r="A166" s="16" t="s">
        <v>2606</v>
      </c>
    </row>
    <row r="167" spans="1:1" x14ac:dyDescent="0.25">
      <c r="A167" s="16" t="s">
        <v>2607</v>
      </c>
    </row>
    <row r="168" spans="1:1" x14ac:dyDescent="0.25">
      <c r="A168" s="16" t="s">
        <v>2608</v>
      </c>
    </row>
    <row r="169" spans="1:1" x14ac:dyDescent="0.25">
      <c r="A169" s="16" t="s">
        <v>2609</v>
      </c>
    </row>
    <row r="170" spans="1:1" x14ac:dyDescent="0.25">
      <c r="A170" s="16" t="s">
        <v>2610</v>
      </c>
    </row>
    <row r="171" spans="1:1" x14ac:dyDescent="0.25">
      <c r="A171" s="16" t="s">
        <v>2611</v>
      </c>
    </row>
    <row r="172" spans="1:1" x14ac:dyDescent="0.25">
      <c r="A172" s="16" t="s">
        <v>2612</v>
      </c>
    </row>
    <row r="173" spans="1:1" x14ac:dyDescent="0.25">
      <c r="A173" s="16" t="s">
        <v>2613</v>
      </c>
    </row>
    <row r="174" spans="1:1" x14ac:dyDescent="0.25">
      <c r="A174" s="16" t="s">
        <v>2614</v>
      </c>
    </row>
    <row r="175" spans="1:1" x14ac:dyDescent="0.25">
      <c r="A175" s="16" t="s">
        <v>2615</v>
      </c>
    </row>
    <row r="176" spans="1:1" x14ac:dyDescent="0.25">
      <c r="A176" s="16" t="s">
        <v>2616</v>
      </c>
    </row>
    <row r="177" spans="1:1" x14ac:dyDescent="0.25">
      <c r="A177" s="16" t="s">
        <v>2617</v>
      </c>
    </row>
    <row r="178" spans="1:1" x14ac:dyDescent="0.25">
      <c r="A178" s="16" t="s">
        <v>2618</v>
      </c>
    </row>
    <row r="179" spans="1:1" x14ac:dyDescent="0.25">
      <c r="A179" s="16" t="s">
        <v>2619</v>
      </c>
    </row>
    <row r="180" spans="1:1" x14ac:dyDescent="0.25">
      <c r="A180" s="16" t="s">
        <v>2620</v>
      </c>
    </row>
    <row r="181" spans="1:1" x14ac:dyDescent="0.25">
      <c r="A181" s="16" t="s">
        <v>2621</v>
      </c>
    </row>
    <row r="182" spans="1:1" x14ac:dyDescent="0.25">
      <c r="A182" s="16" t="s">
        <v>2622</v>
      </c>
    </row>
    <row r="183" spans="1:1" x14ac:dyDescent="0.25">
      <c r="A183" s="16" t="s">
        <v>2623</v>
      </c>
    </row>
    <row r="184" spans="1:1" x14ac:dyDescent="0.25">
      <c r="A184" s="16" t="s">
        <v>2624</v>
      </c>
    </row>
    <row r="185" spans="1:1" x14ac:dyDescent="0.25">
      <c r="A185" s="16" t="s">
        <v>2625</v>
      </c>
    </row>
    <row r="186" spans="1:1" x14ac:dyDescent="0.25">
      <c r="A186" s="16" t="s">
        <v>2626</v>
      </c>
    </row>
    <row r="187" spans="1:1" x14ac:dyDescent="0.25">
      <c r="A187" s="16" t="s">
        <v>2627</v>
      </c>
    </row>
    <row r="188" spans="1:1" x14ac:dyDescent="0.25">
      <c r="A188" s="16" t="s">
        <v>2628</v>
      </c>
    </row>
    <row r="189" spans="1:1" x14ac:dyDescent="0.25">
      <c r="A189" s="16" t="s">
        <v>2629</v>
      </c>
    </row>
    <row r="190" spans="1:1" x14ac:dyDescent="0.25">
      <c r="A190" s="16" t="s">
        <v>2630</v>
      </c>
    </row>
    <row r="191" spans="1:1" x14ac:dyDescent="0.25">
      <c r="A191" s="16" t="s">
        <v>2631</v>
      </c>
    </row>
    <row r="192" spans="1:1" x14ac:dyDescent="0.25">
      <c r="A192" s="16" t="s">
        <v>2632</v>
      </c>
    </row>
    <row r="193" spans="1:1" x14ac:dyDescent="0.25">
      <c r="A193" s="16" t="s">
        <v>2633</v>
      </c>
    </row>
    <row r="194" spans="1:1" x14ac:dyDescent="0.25">
      <c r="A194" s="16" t="s">
        <v>2634</v>
      </c>
    </row>
    <row r="195" spans="1:1" x14ac:dyDescent="0.25">
      <c r="A195" s="16" t="s">
        <v>2635</v>
      </c>
    </row>
    <row r="196" spans="1:1" x14ac:dyDescent="0.25">
      <c r="A196" s="16" t="s">
        <v>2636</v>
      </c>
    </row>
    <row r="197" spans="1:1" x14ac:dyDescent="0.25">
      <c r="A197" s="16" t="s">
        <v>2637</v>
      </c>
    </row>
    <row r="198" spans="1:1" x14ac:dyDescent="0.25">
      <c r="A198" s="16" t="s">
        <v>2638</v>
      </c>
    </row>
    <row r="199" spans="1:1" x14ac:dyDescent="0.25">
      <c r="A199" s="16" t="s">
        <v>2639</v>
      </c>
    </row>
    <row r="200" spans="1:1" x14ac:dyDescent="0.25">
      <c r="A200" s="16" t="s">
        <v>2640</v>
      </c>
    </row>
    <row r="201" spans="1:1" x14ac:dyDescent="0.25">
      <c r="A201" s="16" t="s">
        <v>2641</v>
      </c>
    </row>
    <row r="202" spans="1:1" x14ac:dyDescent="0.25">
      <c r="A202" s="16" t="s">
        <v>2642</v>
      </c>
    </row>
    <row r="203" spans="1:1" x14ac:dyDescent="0.25">
      <c r="A203" s="16" t="s">
        <v>2643</v>
      </c>
    </row>
    <row r="204" spans="1:1" x14ac:dyDescent="0.25">
      <c r="A204" s="16" t="s">
        <v>2644</v>
      </c>
    </row>
    <row r="205" spans="1:1" x14ac:dyDescent="0.25">
      <c r="A205" s="16" t="s">
        <v>2645</v>
      </c>
    </row>
    <row r="206" spans="1:1" x14ac:dyDescent="0.25">
      <c r="A206" s="16" t="s">
        <v>2646</v>
      </c>
    </row>
    <row r="207" spans="1:1" x14ac:dyDescent="0.25">
      <c r="A207" s="16" t="s">
        <v>2647</v>
      </c>
    </row>
    <row r="208" spans="1:1" x14ac:dyDescent="0.25">
      <c r="A208" s="16" t="s">
        <v>2648</v>
      </c>
    </row>
    <row r="209" spans="1:1" x14ac:dyDescent="0.25">
      <c r="A209" s="16" t="s">
        <v>2649</v>
      </c>
    </row>
    <row r="210" spans="1:1" x14ac:dyDescent="0.25">
      <c r="A210" s="16" t="s">
        <v>2650</v>
      </c>
    </row>
    <row r="211" spans="1:1" x14ac:dyDescent="0.25">
      <c r="A211" s="16" t="s">
        <v>2651</v>
      </c>
    </row>
    <row r="212" spans="1:1" x14ac:dyDescent="0.25">
      <c r="A212" s="16" t="s">
        <v>2652</v>
      </c>
    </row>
    <row r="213" spans="1:1" x14ac:dyDescent="0.25">
      <c r="A213" s="16" t="s">
        <v>2653</v>
      </c>
    </row>
    <row r="214" spans="1:1" x14ac:dyDescent="0.25">
      <c r="A214" s="16" t="s">
        <v>2654</v>
      </c>
    </row>
    <row r="215" spans="1:1" x14ac:dyDescent="0.25">
      <c r="A215" s="16" t="s">
        <v>2655</v>
      </c>
    </row>
    <row r="216" spans="1:1" x14ac:dyDescent="0.25">
      <c r="A216" s="16" t="s">
        <v>2656</v>
      </c>
    </row>
    <row r="217" spans="1:1" x14ac:dyDescent="0.25">
      <c r="A217" s="16" t="s">
        <v>2657</v>
      </c>
    </row>
    <row r="218" spans="1:1" x14ac:dyDescent="0.25">
      <c r="A218" s="16" t="s">
        <v>2658</v>
      </c>
    </row>
    <row r="219" spans="1:1" x14ac:dyDescent="0.25">
      <c r="A219" s="16" t="s">
        <v>2659</v>
      </c>
    </row>
    <row r="220" spans="1:1" x14ac:dyDescent="0.25">
      <c r="A220" s="16" t="s">
        <v>2660</v>
      </c>
    </row>
    <row r="221" spans="1:1" x14ac:dyDescent="0.25">
      <c r="A221" s="16" t="s">
        <v>2661</v>
      </c>
    </row>
    <row r="222" spans="1:1" x14ac:dyDescent="0.25">
      <c r="A222" s="16" t="s">
        <v>2662</v>
      </c>
    </row>
    <row r="223" spans="1:1" x14ac:dyDescent="0.25">
      <c r="A223" s="16" t="s">
        <v>2663</v>
      </c>
    </row>
    <row r="224" spans="1:1" x14ac:dyDescent="0.25">
      <c r="A224" s="16" t="s">
        <v>2664</v>
      </c>
    </row>
    <row r="225" spans="1:1" x14ac:dyDescent="0.25">
      <c r="A225" s="16" t="s">
        <v>2665</v>
      </c>
    </row>
    <row r="226" spans="1:1" x14ac:dyDescent="0.25">
      <c r="A226" s="16" t="s">
        <v>2666</v>
      </c>
    </row>
    <row r="227" spans="1:1" x14ac:dyDescent="0.25">
      <c r="A227" s="16" t="s">
        <v>2667</v>
      </c>
    </row>
    <row r="228" spans="1:1" x14ac:dyDescent="0.25">
      <c r="A228" s="16" t="s">
        <v>2668</v>
      </c>
    </row>
    <row r="229" spans="1:1" x14ac:dyDescent="0.25">
      <c r="A229" s="16" t="s">
        <v>2669</v>
      </c>
    </row>
    <row r="230" spans="1:1" x14ac:dyDescent="0.25">
      <c r="A230" s="16" t="s">
        <v>2670</v>
      </c>
    </row>
    <row r="231" spans="1:1" x14ac:dyDescent="0.25">
      <c r="A231" s="16" t="s">
        <v>2671</v>
      </c>
    </row>
    <row r="232" spans="1:1" x14ac:dyDescent="0.25">
      <c r="A232" s="16" t="s">
        <v>2672</v>
      </c>
    </row>
    <row r="233" spans="1:1" x14ac:dyDescent="0.25">
      <c r="A233" s="16" t="s">
        <v>2673</v>
      </c>
    </row>
    <row r="234" spans="1:1" x14ac:dyDescent="0.25">
      <c r="A234" s="16" t="s">
        <v>2674</v>
      </c>
    </row>
    <row r="235" spans="1:1" x14ac:dyDescent="0.25">
      <c r="A235" s="16" t="s">
        <v>2675</v>
      </c>
    </row>
    <row r="236" spans="1:1" x14ac:dyDescent="0.25">
      <c r="A236" s="16" t="s">
        <v>2676</v>
      </c>
    </row>
    <row r="237" spans="1:1" x14ac:dyDescent="0.25">
      <c r="A237" s="16" t="s">
        <v>2677</v>
      </c>
    </row>
    <row r="238" spans="1:1" x14ac:dyDescent="0.25">
      <c r="A238" s="16" t="s">
        <v>2678</v>
      </c>
    </row>
    <row r="239" spans="1:1" x14ac:dyDescent="0.25">
      <c r="A239" s="16" t="s">
        <v>2679</v>
      </c>
    </row>
    <row r="240" spans="1:1" x14ac:dyDescent="0.25">
      <c r="A240" s="16" t="s">
        <v>2680</v>
      </c>
    </row>
    <row r="241" spans="1:1" x14ac:dyDescent="0.25">
      <c r="A241" s="16" t="s">
        <v>2681</v>
      </c>
    </row>
    <row r="242" spans="1:1" x14ac:dyDescent="0.25">
      <c r="A242" s="16" t="s">
        <v>2682</v>
      </c>
    </row>
    <row r="243" spans="1:1" x14ac:dyDescent="0.25">
      <c r="A243" s="16" t="s">
        <v>2683</v>
      </c>
    </row>
    <row r="244" spans="1:1" x14ac:dyDescent="0.25">
      <c r="A244" s="16" t="s">
        <v>2684</v>
      </c>
    </row>
    <row r="245" spans="1:1" x14ac:dyDescent="0.25">
      <c r="A245" s="16" t="s">
        <v>2685</v>
      </c>
    </row>
    <row r="246" spans="1:1" x14ac:dyDescent="0.25">
      <c r="A246" s="16" t="s">
        <v>2686</v>
      </c>
    </row>
    <row r="247" spans="1:1" x14ac:dyDescent="0.25">
      <c r="A247" s="16" t="s">
        <v>2687</v>
      </c>
    </row>
    <row r="248" spans="1:1" x14ac:dyDescent="0.25">
      <c r="A248" s="16" t="s">
        <v>2688</v>
      </c>
    </row>
    <row r="249" spans="1:1" x14ac:dyDescent="0.25">
      <c r="A249" s="16" t="s">
        <v>2689</v>
      </c>
    </row>
    <row r="250" spans="1:1" x14ac:dyDescent="0.25">
      <c r="A250" s="16" t="s">
        <v>2690</v>
      </c>
    </row>
    <row r="251" spans="1:1" x14ac:dyDescent="0.25">
      <c r="A251" s="16" t="s">
        <v>2691</v>
      </c>
    </row>
    <row r="252" spans="1:1" x14ac:dyDescent="0.25">
      <c r="A252" s="16" t="s">
        <v>2692</v>
      </c>
    </row>
    <row r="253" spans="1:1" x14ac:dyDescent="0.25">
      <c r="A253" s="16" t="s">
        <v>2693</v>
      </c>
    </row>
    <row r="254" spans="1:1" x14ac:dyDescent="0.25">
      <c r="A254" s="16" t="s">
        <v>2694</v>
      </c>
    </row>
    <row r="255" spans="1:1" x14ac:dyDescent="0.25">
      <c r="A255" s="16" t="s">
        <v>2695</v>
      </c>
    </row>
    <row r="256" spans="1:1" x14ac:dyDescent="0.25">
      <c r="A256" s="16" t="s">
        <v>2696</v>
      </c>
    </row>
    <row r="257" spans="1:1" x14ac:dyDescent="0.25">
      <c r="A257" s="16" t="s">
        <v>2697</v>
      </c>
    </row>
    <row r="258" spans="1:1" x14ac:dyDescent="0.25">
      <c r="A258" s="16" t="s">
        <v>2698</v>
      </c>
    </row>
    <row r="259" spans="1:1" x14ac:dyDescent="0.25">
      <c r="A259" s="16" t="s">
        <v>2699</v>
      </c>
    </row>
    <row r="260" spans="1:1" x14ac:dyDescent="0.25">
      <c r="A260" s="16" t="s">
        <v>2700</v>
      </c>
    </row>
    <row r="261" spans="1:1" x14ac:dyDescent="0.25">
      <c r="A261" s="16" t="s">
        <v>2701</v>
      </c>
    </row>
    <row r="262" spans="1:1" x14ac:dyDescent="0.25">
      <c r="A262" s="16" t="s">
        <v>2702</v>
      </c>
    </row>
    <row r="263" spans="1:1" x14ac:dyDescent="0.25">
      <c r="A263" s="16" t="s">
        <v>2703</v>
      </c>
    </row>
    <row r="264" spans="1:1" x14ac:dyDescent="0.25">
      <c r="A264" s="16" t="s">
        <v>2704</v>
      </c>
    </row>
    <row r="265" spans="1:1" x14ac:dyDescent="0.25">
      <c r="A265" s="16" t="s">
        <v>2705</v>
      </c>
    </row>
    <row r="266" spans="1:1" x14ac:dyDescent="0.25">
      <c r="A266" s="16" t="s">
        <v>2706</v>
      </c>
    </row>
    <row r="267" spans="1:1" x14ac:dyDescent="0.25">
      <c r="A267" s="16" t="s">
        <v>2707</v>
      </c>
    </row>
    <row r="268" spans="1:1" x14ac:dyDescent="0.25">
      <c r="A268" s="16" t="s">
        <v>2708</v>
      </c>
    </row>
    <row r="269" spans="1:1" x14ac:dyDescent="0.25">
      <c r="A269" s="16" t="s">
        <v>2709</v>
      </c>
    </row>
    <row r="270" spans="1:1" x14ac:dyDescent="0.25">
      <c r="A270" s="16" t="s">
        <v>2710</v>
      </c>
    </row>
    <row r="271" spans="1:1" x14ac:dyDescent="0.25">
      <c r="A271" s="16" t="s">
        <v>2711</v>
      </c>
    </row>
    <row r="272" spans="1:1" x14ac:dyDescent="0.25">
      <c r="A272" s="16" t="s">
        <v>2712</v>
      </c>
    </row>
    <row r="273" spans="1:1" x14ac:dyDescent="0.25">
      <c r="A273" s="16" t="s">
        <v>2713</v>
      </c>
    </row>
    <row r="274" spans="1:1" x14ac:dyDescent="0.25">
      <c r="A274" s="16" t="s">
        <v>2714</v>
      </c>
    </row>
    <row r="275" spans="1:1" x14ac:dyDescent="0.25">
      <c r="A275" s="16" t="s">
        <v>2715</v>
      </c>
    </row>
    <row r="276" spans="1:1" x14ac:dyDescent="0.25">
      <c r="A276" s="16" t="s">
        <v>2716</v>
      </c>
    </row>
    <row r="277" spans="1:1" x14ac:dyDescent="0.25">
      <c r="A277" s="16" t="s">
        <v>2717</v>
      </c>
    </row>
    <row r="278" spans="1:1" x14ac:dyDescent="0.25">
      <c r="A278" s="16" t="s">
        <v>2718</v>
      </c>
    </row>
    <row r="279" spans="1:1" x14ac:dyDescent="0.25">
      <c r="A279" s="16" t="s">
        <v>2719</v>
      </c>
    </row>
    <row r="280" spans="1:1" x14ac:dyDescent="0.25">
      <c r="A280" s="16" t="s">
        <v>2720</v>
      </c>
    </row>
    <row r="281" spans="1:1" x14ac:dyDescent="0.25">
      <c r="A281" s="16" t="s">
        <v>2721</v>
      </c>
    </row>
    <row r="282" spans="1:1" x14ac:dyDescent="0.25">
      <c r="A282" s="16" t="s">
        <v>2722</v>
      </c>
    </row>
    <row r="283" spans="1:1" x14ac:dyDescent="0.25">
      <c r="A283" s="16" t="s">
        <v>2723</v>
      </c>
    </row>
    <row r="284" spans="1:1" x14ac:dyDescent="0.25">
      <c r="A284" s="16" t="s">
        <v>2724</v>
      </c>
    </row>
    <row r="285" spans="1:1" x14ac:dyDescent="0.25">
      <c r="A285" s="16" t="s">
        <v>2725</v>
      </c>
    </row>
    <row r="286" spans="1:1" x14ac:dyDescent="0.25">
      <c r="A286" s="16" t="s">
        <v>2726</v>
      </c>
    </row>
    <row r="287" spans="1:1" x14ac:dyDescent="0.25">
      <c r="A287" s="16" t="s">
        <v>2727</v>
      </c>
    </row>
    <row r="288" spans="1:1" x14ac:dyDescent="0.25">
      <c r="A288" s="16" t="s">
        <v>2728</v>
      </c>
    </row>
    <row r="289" spans="1:1" x14ac:dyDescent="0.25">
      <c r="A289" s="16" t="s">
        <v>2729</v>
      </c>
    </row>
    <row r="290" spans="1:1" x14ac:dyDescent="0.25">
      <c r="A290" s="16" t="s">
        <v>2730</v>
      </c>
    </row>
    <row r="291" spans="1:1" x14ac:dyDescent="0.25">
      <c r="A291" s="16" t="s">
        <v>2731</v>
      </c>
    </row>
    <row r="292" spans="1:1" x14ac:dyDescent="0.25">
      <c r="A292" s="16" t="s">
        <v>2732</v>
      </c>
    </row>
    <row r="293" spans="1:1" x14ac:dyDescent="0.25">
      <c r="A293" s="16" t="s">
        <v>2733</v>
      </c>
    </row>
    <row r="294" spans="1:1" x14ac:dyDescent="0.25">
      <c r="A294" s="16" t="s">
        <v>2734</v>
      </c>
    </row>
    <row r="295" spans="1:1" x14ac:dyDescent="0.25">
      <c r="A295" s="16" t="s">
        <v>2735</v>
      </c>
    </row>
    <row r="296" spans="1:1" x14ac:dyDescent="0.25">
      <c r="A296" s="16" t="s">
        <v>2736</v>
      </c>
    </row>
    <row r="297" spans="1:1" x14ac:dyDescent="0.25">
      <c r="A297" s="16" t="s">
        <v>2737</v>
      </c>
    </row>
    <row r="298" spans="1:1" x14ac:dyDescent="0.25">
      <c r="A298" s="16" t="s">
        <v>2738</v>
      </c>
    </row>
    <row r="299" spans="1:1" x14ac:dyDescent="0.25">
      <c r="A299" s="16" t="s">
        <v>2739</v>
      </c>
    </row>
    <row r="300" spans="1:1" x14ac:dyDescent="0.25">
      <c r="A300" s="16" t="s">
        <v>2740</v>
      </c>
    </row>
    <row r="301" spans="1:1" x14ac:dyDescent="0.25">
      <c r="A301" s="16" t="s">
        <v>2741</v>
      </c>
    </row>
    <row r="302" spans="1:1" x14ac:dyDescent="0.25">
      <c r="A302" s="16" t="s">
        <v>2742</v>
      </c>
    </row>
    <row r="303" spans="1:1" x14ac:dyDescent="0.25">
      <c r="A303" s="16" t="s">
        <v>2743</v>
      </c>
    </row>
    <row r="304" spans="1:1" x14ac:dyDescent="0.25">
      <c r="A304" s="16" t="s">
        <v>2744</v>
      </c>
    </row>
    <row r="305" spans="1:1" x14ac:dyDescent="0.25">
      <c r="A305" s="16" t="s">
        <v>2745</v>
      </c>
    </row>
    <row r="306" spans="1:1" x14ac:dyDescent="0.25">
      <c r="A306" s="16" t="s">
        <v>2746</v>
      </c>
    </row>
    <row r="307" spans="1:1" x14ac:dyDescent="0.25">
      <c r="A307" s="16" t="s">
        <v>2747</v>
      </c>
    </row>
    <row r="308" spans="1:1" x14ac:dyDescent="0.25">
      <c r="A308" s="16" t="s">
        <v>2748</v>
      </c>
    </row>
    <row r="309" spans="1:1" x14ac:dyDescent="0.25">
      <c r="A309" s="16" t="s">
        <v>2749</v>
      </c>
    </row>
    <row r="310" spans="1:1" x14ac:dyDescent="0.25">
      <c r="A310" s="16" t="s">
        <v>2750</v>
      </c>
    </row>
    <row r="311" spans="1:1" x14ac:dyDescent="0.25">
      <c r="A311" s="16" t="s">
        <v>2751</v>
      </c>
    </row>
    <row r="312" spans="1:1" x14ac:dyDescent="0.25">
      <c r="A312" s="16" t="s">
        <v>2752</v>
      </c>
    </row>
    <row r="313" spans="1:1" x14ac:dyDescent="0.25">
      <c r="A313" s="16" t="s">
        <v>2753</v>
      </c>
    </row>
    <row r="314" spans="1:1" x14ac:dyDescent="0.25">
      <c r="A314" s="16" t="s">
        <v>2754</v>
      </c>
    </row>
    <row r="315" spans="1:1" x14ac:dyDescent="0.25">
      <c r="A315" s="16" t="s">
        <v>2755</v>
      </c>
    </row>
    <row r="316" spans="1:1" x14ac:dyDescent="0.25">
      <c r="A316" s="16" t="s">
        <v>2756</v>
      </c>
    </row>
    <row r="317" spans="1:1" x14ac:dyDescent="0.25">
      <c r="A317" s="16" t="s">
        <v>2757</v>
      </c>
    </row>
    <row r="318" spans="1:1" x14ac:dyDescent="0.25">
      <c r="A318" s="16" t="s">
        <v>2758</v>
      </c>
    </row>
    <row r="319" spans="1:1" x14ac:dyDescent="0.25">
      <c r="A319" s="16" t="s">
        <v>2759</v>
      </c>
    </row>
    <row r="320" spans="1:1" x14ac:dyDescent="0.25">
      <c r="A320" s="16" t="s">
        <v>2760</v>
      </c>
    </row>
    <row r="321" spans="1:1" x14ac:dyDescent="0.25">
      <c r="A321" s="16" t="s">
        <v>2761</v>
      </c>
    </row>
    <row r="322" spans="1:1" x14ac:dyDescent="0.25">
      <c r="A322" s="16" t="s">
        <v>2762</v>
      </c>
    </row>
    <row r="323" spans="1:1" x14ac:dyDescent="0.25">
      <c r="A323" s="16" t="s">
        <v>2763</v>
      </c>
    </row>
    <row r="324" spans="1:1" x14ac:dyDescent="0.25">
      <c r="A324" s="16" t="s">
        <v>2764</v>
      </c>
    </row>
    <row r="325" spans="1:1" x14ac:dyDescent="0.25">
      <c r="A325" s="16" t="s">
        <v>2765</v>
      </c>
    </row>
    <row r="326" spans="1:1" x14ac:dyDescent="0.25">
      <c r="A326" s="16" t="s">
        <v>2766</v>
      </c>
    </row>
    <row r="327" spans="1:1" x14ac:dyDescent="0.25">
      <c r="A327" s="16" t="s">
        <v>2767</v>
      </c>
    </row>
    <row r="328" spans="1:1" x14ac:dyDescent="0.25">
      <c r="A328" s="16" t="s">
        <v>2768</v>
      </c>
    </row>
    <row r="329" spans="1:1" x14ac:dyDescent="0.25">
      <c r="A329" s="16" t="s">
        <v>2769</v>
      </c>
    </row>
    <row r="330" spans="1:1" x14ac:dyDescent="0.25">
      <c r="A330" s="16" t="s">
        <v>2770</v>
      </c>
    </row>
    <row r="331" spans="1:1" x14ac:dyDescent="0.25">
      <c r="A331" s="16" t="s">
        <v>2771</v>
      </c>
    </row>
    <row r="332" spans="1:1" x14ac:dyDescent="0.25">
      <c r="A332" s="16" t="s">
        <v>2772</v>
      </c>
    </row>
    <row r="333" spans="1:1" x14ac:dyDescent="0.25">
      <c r="A333" s="16" t="s">
        <v>2773</v>
      </c>
    </row>
    <row r="334" spans="1:1" x14ac:dyDescent="0.25">
      <c r="A334" s="16" t="s">
        <v>2774</v>
      </c>
    </row>
    <row r="335" spans="1:1" x14ac:dyDescent="0.25">
      <c r="A335" s="16" t="s">
        <v>2775</v>
      </c>
    </row>
    <row r="336" spans="1:1" x14ac:dyDescent="0.25">
      <c r="A336" s="16" t="s">
        <v>2776</v>
      </c>
    </row>
    <row r="337" spans="1:1" x14ac:dyDescent="0.25">
      <c r="A337" s="16" t="s">
        <v>2777</v>
      </c>
    </row>
    <row r="338" spans="1:1" x14ac:dyDescent="0.25">
      <c r="A338" s="16" t="s">
        <v>2778</v>
      </c>
    </row>
    <row r="339" spans="1:1" x14ac:dyDescent="0.25">
      <c r="A339" s="16" t="s">
        <v>2779</v>
      </c>
    </row>
    <row r="340" spans="1:1" x14ac:dyDescent="0.25">
      <c r="A340" s="16" t="s">
        <v>2780</v>
      </c>
    </row>
    <row r="341" spans="1:1" x14ac:dyDescent="0.25">
      <c r="A341" s="16" t="s">
        <v>2781</v>
      </c>
    </row>
    <row r="342" spans="1:1" x14ac:dyDescent="0.25">
      <c r="A342" s="16" t="s">
        <v>2782</v>
      </c>
    </row>
    <row r="343" spans="1:1" x14ac:dyDescent="0.25">
      <c r="A343" s="16" t="s">
        <v>2783</v>
      </c>
    </row>
    <row r="344" spans="1:1" x14ac:dyDescent="0.25">
      <c r="A344" s="16" t="s">
        <v>2784</v>
      </c>
    </row>
    <row r="345" spans="1:1" x14ac:dyDescent="0.25">
      <c r="A345" s="16" t="s">
        <v>2785</v>
      </c>
    </row>
    <row r="346" spans="1:1" x14ac:dyDescent="0.25">
      <c r="A346" s="16" t="s">
        <v>2786</v>
      </c>
    </row>
    <row r="347" spans="1:1" x14ac:dyDescent="0.25">
      <c r="A347" s="16" t="s">
        <v>2787</v>
      </c>
    </row>
    <row r="348" spans="1:1" x14ac:dyDescent="0.25">
      <c r="A348" s="16" t="s">
        <v>2788</v>
      </c>
    </row>
    <row r="349" spans="1:1" x14ac:dyDescent="0.25">
      <c r="A349" s="16" t="s">
        <v>2789</v>
      </c>
    </row>
    <row r="350" spans="1:1" x14ac:dyDescent="0.25">
      <c r="A350" s="16" t="s">
        <v>2790</v>
      </c>
    </row>
    <row r="351" spans="1:1" x14ac:dyDescent="0.25">
      <c r="A351" s="16" t="s">
        <v>2791</v>
      </c>
    </row>
    <row r="352" spans="1:1" x14ac:dyDescent="0.25">
      <c r="A352" s="16" t="s">
        <v>2792</v>
      </c>
    </row>
    <row r="353" spans="1:1" x14ac:dyDescent="0.25">
      <c r="A353" s="16" t="s">
        <v>2793</v>
      </c>
    </row>
    <row r="354" spans="1:1" x14ac:dyDescent="0.25">
      <c r="A354" s="16" t="s">
        <v>2794</v>
      </c>
    </row>
    <row r="355" spans="1:1" x14ac:dyDescent="0.25">
      <c r="A355" s="16" t="s">
        <v>2795</v>
      </c>
    </row>
    <row r="356" spans="1:1" x14ac:dyDescent="0.25">
      <c r="A356" s="16" t="s">
        <v>2796</v>
      </c>
    </row>
    <row r="357" spans="1:1" x14ac:dyDescent="0.25">
      <c r="A357" s="16" t="s">
        <v>2797</v>
      </c>
    </row>
    <row r="358" spans="1:1" x14ac:dyDescent="0.25">
      <c r="A358" s="16" t="s">
        <v>2798</v>
      </c>
    </row>
    <row r="359" spans="1:1" x14ac:dyDescent="0.25">
      <c r="A359" s="16" t="s">
        <v>2799</v>
      </c>
    </row>
    <row r="360" spans="1:1" x14ac:dyDescent="0.25">
      <c r="A360" s="16" t="s">
        <v>2800</v>
      </c>
    </row>
    <row r="361" spans="1:1" x14ac:dyDescent="0.25">
      <c r="A361" s="16" t="s">
        <v>2801</v>
      </c>
    </row>
    <row r="362" spans="1:1" x14ac:dyDescent="0.25">
      <c r="A362" s="16" t="s">
        <v>2802</v>
      </c>
    </row>
    <row r="363" spans="1:1" x14ac:dyDescent="0.25">
      <c r="A363" s="16" t="s">
        <v>2803</v>
      </c>
    </row>
    <row r="364" spans="1:1" x14ac:dyDescent="0.25">
      <c r="A364" s="16" t="s">
        <v>2804</v>
      </c>
    </row>
    <row r="365" spans="1:1" x14ac:dyDescent="0.25">
      <c r="A365" s="16" t="s">
        <v>2805</v>
      </c>
    </row>
    <row r="366" spans="1:1" x14ac:dyDescent="0.25">
      <c r="A366" s="16" t="s">
        <v>2806</v>
      </c>
    </row>
    <row r="367" spans="1:1" x14ac:dyDescent="0.25">
      <c r="A367" s="16" t="s">
        <v>2442</v>
      </c>
    </row>
    <row r="368" spans="1:1" x14ac:dyDescent="0.25">
      <c r="A368" s="16" t="s">
        <v>2443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489B5-74E6-4F00-8E65-032380029456}">
  <dimension ref="A3:C47"/>
  <sheetViews>
    <sheetView workbookViewId="0">
      <selection activeCell="G32" sqref="G32"/>
    </sheetView>
  </sheetViews>
  <sheetFormatPr defaultRowHeight="15" x14ac:dyDescent="0.25"/>
  <cols>
    <col min="1" max="1" width="52.42578125" bestFit="1" customWidth="1"/>
    <col min="2" max="2" width="16.28515625" bestFit="1" customWidth="1"/>
    <col min="3" max="3" width="11.28515625" bestFit="1" customWidth="1"/>
  </cols>
  <sheetData>
    <row r="3" spans="1:3" x14ac:dyDescent="0.25">
      <c r="B3" s="15" t="s">
        <v>2440</v>
      </c>
    </row>
    <row r="4" spans="1:3" x14ac:dyDescent="0.25">
      <c r="A4" s="15" t="s">
        <v>2441</v>
      </c>
      <c r="B4" t="s">
        <v>2442</v>
      </c>
      <c r="C4" t="s">
        <v>2443</v>
      </c>
    </row>
    <row r="5" spans="1:3" x14ac:dyDescent="0.25">
      <c r="A5" s="16" t="s">
        <v>6638</v>
      </c>
    </row>
    <row r="6" spans="1:3" x14ac:dyDescent="0.25">
      <c r="A6" s="37" t="s">
        <v>485</v>
      </c>
    </row>
    <row r="7" spans="1:3" x14ac:dyDescent="0.25">
      <c r="A7" s="37" t="s">
        <v>487</v>
      </c>
    </row>
    <row r="8" spans="1:3" x14ac:dyDescent="0.25">
      <c r="A8" s="37" t="s">
        <v>489</v>
      </c>
    </row>
    <row r="9" spans="1:3" x14ac:dyDescent="0.25">
      <c r="A9" s="37" t="s">
        <v>491</v>
      </c>
    </row>
    <row r="10" spans="1:3" x14ac:dyDescent="0.25">
      <c r="A10" s="37" t="s">
        <v>492</v>
      </c>
    </row>
    <row r="11" spans="1:3" x14ac:dyDescent="0.25">
      <c r="A11" s="37" t="s">
        <v>494</v>
      </c>
    </row>
    <row r="12" spans="1:3" x14ac:dyDescent="0.25">
      <c r="A12" s="37" t="s">
        <v>495</v>
      </c>
    </row>
    <row r="13" spans="1:3" x14ac:dyDescent="0.25">
      <c r="A13" s="37" t="s">
        <v>497</v>
      </c>
    </row>
    <row r="14" spans="1:3" x14ac:dyDescent="0.25">
      <c r="A14" s="37" t="s">
        <v>498</v>
      </c>
    </row>
    <row r="15" spans="1:3" x14ac:dyDescent="0.25">
      <c r="A15" s="37" t="s">
        <v>500</v>
      </c>
    </row>
    <row r="16" spans="1:3" x14ac:dyDescent="0.25">
      <c r="A16" s="37" t="s">
        <v>502</v>
      </c>
    </row>
    <row r="17" spans="1:1" x14ac:dyDescent="0.25">
      <c r="A17" s="37" t="s">
        <v>504</v>
      </c>
    </row>
    <row r="18" spans="1:1" x14ac:dyDescent="0.25">
      <c r="A18" s="37" t="s">
        <v>506</v>
      </c>
    </row>
    <row r="19" spans="1:1" x14ac:dyDescent="0.25">
      <c r="A19" s="37" t="s">
        <v>507</v>
      </c>
    </row>
    <row r="20" spans="1:1" x14ac:dyDescent="0.25">
      <c r="A20" s="37" t="s">
        <v>509</v>
      </c>
    </row>
    <row r="21" spans="1:1" x14ac:dyDescent="0.25">
      <c r="A21" s="37" t="s">
        <v>511</v>
      </c>
    </row>
    <row r="22" spans="1:1" x14ac:dyDescent="0.25">
      <c r="A22" s="37" t="s">
        <v>513</v>
      </c>
    </row>
    <row r="23" spans="1:1" x14ac:dyDescent="0.25">
      <c r="A23" s="37" t="s">
        <v>514</v>
      </c>
    </row>
    <row r="24" spans="1:1" x14ac:dyDescent="0.25">
      <c r="A24" s="37" t="s">
        <v>516</v>
      </c>
    </row>
    <row r="25" spans="1:1" x14ac:dyDescent="0.25">
      <c r="A25" s="37" t="s">
        <v>518</v>
      </c>
    </row>
    <row r="26" spans="1:1" x14ac:dyDescent="0.25">
      <c r="A26" s="37" t="s">
        <v>5585</v>
      </c>
    </row>
    <row r="27" spans="1:1" x14ac:dyDescent="0.25">
      <c r="A27" s="37" t="s">
        <v>6641</v>
      </c>
    </row>
    <row r="28" spans="1:1" x14ac:dyDescent="0.25">
      <c r="A28" s="37" t="s">
        <v>522</v>
      </c>
    </row>
    <row r="29" spans="1:1" x14ac:dyDescent="0.25">
      <c r="A29" s="37" t="s">
        <v>524</v>
      </c>
    </row>
    <row r="30" spans="1:1" x14ac:dyDescent="0.25">
      <c r="A30" s="37" t="s">
        <v>525</v>
      </c>
    </row>
    <row r="31" spans="1:1" x14ac:dyDescent="0.25">
      <c r="A31" s="37" t="s">
        <v>527</v>
      </c>
    </row>
    <row r="32" spans="1:1" x14ac:dyDescent="0.25">
      <c r="A32" s="37" t="s">
        <v>528</v>
      </c>
    </row>
    <row r="33" spans="1:1" x14ac:dyDescent="0.25">
      <c r="A33" s="37" t="s">
        <v>529</v>
      </c>
    </row>
    <row r="34" spans="1:1" x14ac:dyDescent="0.25">
      <c r="A34" s="37" t="s">
        <v>537</v>
      </c>
    </row>
    <row r="35" spans="1:1" x14ac:dyDescent="0.25">
      <c r="A35" s="37" t="s">
        <v>538</v>
      </c>
    </row>
    <row r="36" spans="1:1" x14ac:dyDescent="0.25">
      <c r="A36" s="37" t="s">
        <v>540</v>
      </c>
    </row>
    <row r="37" spans="1:1" x14ac:dyDescent="0.25">
      <c r="A37" s="37" t="s">
        <v>541</v>
      </c>
    </row>
    <row r="38" spans="1:1" x14ac:dyDescent="0.25">
      <c r="A38" s="37" t="s">
        <v>543</v>
      </c>
    </row>
    <row r="39" spans="1:1" x14ac:dyDescent="0.25">
      <c r="A39" s="37" t="s">
        <v>545</v>
      </c>
    </row>
    <row r="40" spans="1:1" x14ac:dyDescent="0.25">
      <c r="A40" s="37" t="s">
        <v>547</v>
      </c>
    </row>
    <row r="41" spans="1:1" x14ac:dyDescent="0.25">
      <c r="A41" s="37" t="s">
        <v>549</v>
      </c>
    </row>
    <row r="42" spans="1:1" x14ac:dyDescent="0.25">
      <c r="A42" s="37" t="s">
        <v>551</v>
      </c>
    </row>
    <row r="43" spans="1:1" x14ac:dyDescent="0.25">
      <c r="A43" s="37" t="s">
        <v>1067</v>
      </c>
    </row>
    <row r="44" spans="1:1" x14ac:dyDescent="0.25">
      <c r="A44" s="37" t="s">
        <v>1425</v>
      </c>
    </row>
    <row r="45" spans="1:1" x14ac:dyDescent="0.25">
      <c r="A45" s="37" t="s">
        <v>1426</v>
      </c>
    </row>
    <row r="46" spans="1:1" x14ac:dyDescent="0.25">
      <c r="A46" s="37" t="s">
        <v>1428</v>
      </c>
    </row>
    <row r="47" spans="1:1" x14ac:dyDescent="0.25">
      <c r="A47" s="16" t="s">
        <v>2443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BDCA3-05E9-44E0-A7D3-AC3B6CCEE0CE}">
  <sheetPr>
    <tabColor theme="8" tint="0.79998168889431442"/>
    <outlinePr summaryRight="0"/>
  </sheetPr>
  <dimension ref="A1:S6454"/>
  <sheetViews>
    <sheetView tabSelected="1" zoomScale="87" zoomScaleNormal="87" workbookViewId="0">
      <pane ySplit="2" topLeftCell="A3" activePane="bottomLeft" state="frozen"/>
      <selection pane="bottomLeft" activeCell="B18" sqref="B18"/>
    </sheetView>
  </sheetViews>
  <sheetFormatPr defaultRowHeight="15" x14ac:dyDescent="0.25"/>
  <cols>
    <col min="1" max="1" width="16.28515625" customWidth="1"/>
    <col min="2" max="2" width="38.7109375" customWidth="1"/>
    <col min="3" max="3" width="15.42578125" customWidth="1"/>
    <col min="4" max="4" width="6.5703125" customWidth="1"/>
    <col min="5" max="5" width="65.42578125" customWidth="1"/>
    <col min="6" max="6" width="4.5703125" customWidth="1"/>
    <col min="7" max="9" width="3" customWidth="1"/>
    <col min="10" max="10" width="13" customWidth="1"/>
    <col min="11" max="11" width="27.28515625" customWidth="1"/>
    <col min="12" max="12" width="18.42578125" customWidth="1"/>
    <col min="13" max="13" width="23.140625" customWidth="1"/>
    <col min="14" max="14" width="19.5703125" customWidth="1"/>
    <col min="15" max="15" width="15.42578125" customWidth="1"/>
    <col min="16" max="16" width="20.42578125" customWidth="1"/>
    <col min="17" max="17" width="14.5703125" customWidth="1"/>
    <col min="18" max="18" width="22.42578125" bestFit="1" customWidth="1"/>
    <col min="19" max="19" width="9.140625" customWidth="1"/>
  </cols>
  <sheetData>
    <row r="1" spans="1:19" x14ac:dyDescent="0.25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2"/>
      <c r="K1" s="12" t="s">
        <v>1</v>
      </c>
      <c r="L1" s="12" t="s">
        <v>2</v>
      </c>
      <c r="M1" s="12" t="s">
        <v>3</v>
      </c>
      <c r="P1" s="14"/>
      <c r="Q1" s="14"/>
      <c r="R1" s="14"/>
      <c r="S1" s="14"/>
    </row>
    <row r="2" spans="1:19" s="17" customFormat="1" x14ac:dyDescent="0.25">
      <c r="A2" s="17" t="s">
        <v>2807</v>
      </c>
      <c r="B2" s="17" t="s">
        <v>4</v>
      </c>
      <c r="C2" s="17" t="s">
        <v>2808</v>
      </c>
      <c r="D2" s="17" t="s">
        <v>2809</v>
      </c>
      <c r="E2" s="17" t="s">
        <v>5</v>
      </c>
      <c r="F2" s="17" t="s">
        <v>2810</v>
      </c>
      <c r="G2" s="17" t="s">
        <v>1</v>
      </c>
      <c r="H2" s="17" t="s">
        <v>2</v>
      </c>
      <c r="I2" s="17" t="s">
        <v>3</v>
      </c>
      <c r="J2" s="17" t="s">
        <v>6</v>
      </c>
      <c r="K2" s="17" t="s">
        <v>7</v>
      </c>
      <c r="L2" s="17" t="s">
        <v>8</v>
      </c>
      <c r="M2" s="17" t="s">
        <v>9</v>
      </c>
      <c r="N2" s="17" t="s">
        <v>2811</v>
      </c>
      <c r="O2" s="17" t="s">
        <v>2812</v>
      </c>
      <c r="P2" s="17" t="s">
        <v>2813</v>
      </c>
      <c r="Q2" s="17" t="s">
        <v>10</v>
      </c>
      <c r="R2" s="17" t="s">
        <v>2814</v>
      </c>
      <c r="S2" s="19" t="s">
        <v>2815</v>
      </c>
    </row>
    <row r="3" spans="1:19" ht="14.45" x14ac:dyDescent="0.25">
      <c r="A3" s="1" t="s">
        <v>2816</v>
      </c>
      <c r="B3" s="1" t="s">
        <v>11</v>
      </c>
      <c r="C3" s="1" t="s">
        <v>2817</v>
      </c>
      <c r="D3" s="1" t="s">
        <v>2832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>
        <f>COUNTIFS($E$2:E3,TMapCauseDescCIR[[#This Row],[Cause Description]])</f>
        <v>0</v>
      </c>
      <c r="Q3" s="1"/>
      <c r="R3" s="1" t="str">
        <f>TMapCauseDescCIR[[#This Row],[Task Code]]&amp;TMapCauseDescCIR[[#This Row],[Cause Code]]</f>
        <v>01C</v>
      </c>
      <c r="S3" s="1" t="e">
        <f>INDEX(INTEGRATION.TMC_TASK_CAUSE!$A$2:$A$4658,MATCH(TMapCauseDescCIR[[#This Row],[T1]],INTEGRATION.TMC_TASK_CAUSE!$D$2:$D$4658,0))</f>
        <v>#N/A</v>
      </c>
    </row>
    <row r="4" spans="1:19" ht="14.45" x14ac:dyDescent="0.25">
      <c r="A4" s="1" t="s">
        <v>2816</v>
      </c>
      <c r="B4" s="1" t="s">
        <v>12</v>
      </c>
      <c r="C4" s="1" t="s">
        <v>2817</v>
      </c>
      <c r="D4" s="1" t="s">
        <v>2831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>
        <f>COUNTIFS($E$2:E4,TMapCauseDescCIR[[#This Row],[Cause Description]])</f>
        <v>0</v>
      </c>
      <c r="Q4" s="1"/>
      <c r="R4" s="1" t="str">
        <f>TMapCauseDescCIR[[#This Row],[Task Code]]&amp;TMapCauseDescCIR[[#This Row],[Cause Code]]</f>
        <v>01B</v>
      </c>
      <c r="S4" s="1" t="e">
        <f>INDEX(INTEGRATION.TMC_TASK_CAUSE!$A$2:$A$4658,MATCH(TMapCauseDescCIR[[#This Row],[T1]],INTEGRATION.TMC_TASK_CAUSE!$D$2:$D$4658,0))</f>
        <v>#N/A</v>
      </c>
    </row>
    <row r="5" spans="1:19" ht="14.45" x14ac:dyDescent="0.25">
      <c r="A5" s="1" t="s">
        <v>2816</v>
      </c>
      <c r="B5" s="1" t="s">
        <v>13</v>
      </c>
      <c r="C5" s="1" t="s">
        <v>2817</v>
      </c>
      <c r="D5" s="1" t="s">
        <v>2830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>
        <f>COUNTIFS($E$2:E5,TMapCauseDescCIR[[#This Row],[Cause Description]])</f>
        <v>0</v>
      </c>
      <c r="Q5" s="1"/>
      <c r="R5" s="1" t="str">
        <f>TMapCauseDescCIR[[#This Row],[Task Code]]&amp;TMapCauseDescCIR[[#This Row],[Cause Code]]</f>
        <v>01A</v>
      </c>
      <c r="S5" s="1" t="e">
        <f>INDEX(INTEGRATION.TMC_TASK_CAUSE!$A$2:$A$4658,MATCH(TMapCauseDescCIR[[#This Row],[T1]],INTEGRATION.TMC_TASK_CAUSE!$D$2:$D$4658,0))</f>
        <v>#N/A</v>
      </c>
    </row>
    <row r="6" spans="1:19" ht="14.45" x14ac:dyDescent="0.25">
      <c r="A6" s="1" t="s">
        <v>2816</v>
      </c>
      <c r="B6" s="1" t="s">
        <v>14</v>
      </c>
      <c r="C6" s="1" t="s">
        <v>2817</v>
      </c>
      <c r="D6" s="1" t="s">
        <v>2835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>
        <f>COUNTIFS($E$2:E6,TMapCauseDescCIR[[#This Row],[Cause Description]])</f>
        <v>0</v>
      </c>
      <c r="Q6" s="1"/>
      <c r="R6" s="1" t="str">
        <f>TMapCauseDescCIR[[#This Row],[Task Code]]&amp;TMapCauseDescCIR[[#This Row],[Cause Code]]</f>
        <v>02C</v>
      </c>
      <c r="S6" s="1" t="e">
        <f>INDEX(INTEGRATION.TMC_TASK_CAUSE!$A$2:$A$4658,MATCH(TMapCauseDescCIR[[#This Row],[T1]],INTEGRATION.TMC_TASK_CAUSE!$D$2:$D$4658,0))</f>
        <v>#N/A</v>
      </c>
    </row>
    <row r="7" spans="1:19" ht="14.45" x14ac:dyDescent="0.25">
      <c r="A7" s="1" t="s">
        <v>2816</v>
      </c>
      <c r="B7" s="1" t="s">
        <v>15</v>
      </c>
      <c r="C7" s="1" t="s">
        <v>2817</v>
      </c>
      <c r="D7" s="1" t="s">
        <v>2834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>
        <f>COUNTIFS($E$2:E7,TMapCauseDescCIR[[#This Row],[Cause Description]])</f>
        <v>0</v>
      </c>
      <c r="Q7" s="1"/>
      <c r="R7" s="1" t="str">
        <f>TMapCauseDescCIR[[#This Row],[Task Code]]&amp;TMapCauseDescCIR[[#This Row],[Cause Code]]</f>
        <v>02B</v>
      </c>
      <c r="S7" s="1" t="e">
        <f>INDEX(INTEGRATION.TMC_TASK_CAUSE!$A$2:$A$4658,MATCH(TMapCauseDescCIR[[#This Row],[T1]],INTEGRATION.TMC_TASK_CAUSE!$D$2:$D$4658,0))</f>
        <v>#N/A</v>
      </c>
    </row>
    <row r="8" spans="1:19" ht="14.45" x14ac:dyDescent="0.25">
      <c r="A8" s="1" t="s">
        <v>2816</v>
      </c>
      <c r="B8" s="1" t="s">
        <v>16</v>
      </c>
      <c r="C8" s="1" t="s">
        <v>2817</v>
      </c>
      <c r="D8" s="1" t="s">
        <v>2833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>
        <f>COUNTIFS($E$2:E8,TMapCauseDescCIR[[#This Row],[Cause Description]])</f>
        <v>0</v>
      </c>
      <c r="Q8" s="1"/>
      <c r="R8" s="1" t="str">
        <f>TMapCauseDescCIR[[#This Row],[Task Code]]&amp;TMapCauseDescCIR[[#This Row],[Cause Code]]</f>
        <v>02A</v>
      </c>
      <c r="S8" s="1" t="e">
        <f>INDEX(INTEGRATION.TMC_TASK_CAUSE!$A$2:$A$4658,MATCH(TMapCauseDescCIR[[#This Row],[T1]],INTEGRATION.TMC_TASK_CAUSE!$D$2:$D$4658,0))</f>
        <v>#N/A</v>
      </c>
    </row>
    <row r="9" spans="1:19" ht="14.45" x14ac:dyDescent="0.25">
      <c r="A9" s="1" t="s">
        <v>2816</v>
      </c>
      <c r="B9" s="1" t="s">
        <v>17</v>
      </c>
      <c r="C9" s="1" t="s">
        <v>2819</v>
      </c>
      <c r="D9" s="1" t="s">
        <v>2836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>
        <f>COUNTIFS($E$2:E9,TMapCauseDescCIR[[#This Row],[Cause Description]])</f>
        <v>0</v>
      </c>
      <c r="Q9" s="1"/>
      <c r="R9" s="1" t="str">
        <f>TMapCauseDescCIR[[#This Row],[Task Code]]&amp;TMapCauseDescCIR[[#This Row],[Cause Code]]</f>
        <v>03C</v>
      </c>
      <c r="S9" s="1" t="e">
        <f>INDEX(INTEGRATION.TMC_TASK_CAUSE!$A$2:$A$4658,MATCH(TMapCauseDescCIR[[#This Row],[T1]],INTEGRATION.TMC_TASK_CAUSE!$D$2:$D$4658,0))</f>
        <v>#N/A</v>
      </c>
    </row>
    <row r="10" spans="1:19" ht="14.45" x14ac:dyDescent="0.25">
      <c r="A10" s="1" t="s">
        <v>2816</v>
      </c>
      <c r="B10" s="1" t="s">
        <v>18</v>
      </c>
      <c r="C10" s="1" t="s">
        <v>2817</v>
      </c>
      <c r="D10" s="1">
        <v>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>
        <f>COUNTIFS($E$2:E10,TMapCauseDescCIR[[#This Row],[Cause Description]])</f>
        <v>0</v>
      </c>
      <c r="Q10" s="1"/>
      <c r="R10" s="1" t="str">
        <f>TMapCauseDescCIR[[#This Row],[Task Code]]&amp;TMapCauseDescCIR[[#This Row],[Cause Code]]</f>
        <v>3</v>
      </c>
      <c r="S10" s="1" t="e">
        <f>INDEX(INTEGRATION.TMC_TASK_CAUSE!$A$2:$A$4658,MATCH(TMapCauseDescCIR[[#This Row],[T1]],INTEGRATION.TMC_TASK_CAUSE!$D$2:$D$4658,0))</f>
        <v>#N/A</v>
      </c>
    </row>
    <row r="11" spans="1:19" ht="14.45" x14ac:dyDescent="0.25">
      <c r="A11" s="1" t="s">
        <v>2816</v>
      </c>
      <c r="B11" s="1" t="s">
        <v>19</v>
      </c>
      <c r="C11" s="1" t="s">
        <v>2819</v>
      </c>
      <c r="D11" s="1" t="s">
        <v>4815</v>
      </c>
      <c r="E11" s="1"/>
      <c r="F11" s="1"/>
      <c r="G11" s="1"/>
      <c r="H11" s="1"/>
      <c r="I11" s="1"/>
      <c r="J11" s="1" t="s">
        <v>2822</v>
      </c>
      <c r="K11" s="1" t="s">
        <v>4816</v>
      </c>
      <c r="L11" s="1" t="s">
        <v>2846</v>
      </c>
      <c r="M11" s="1" t="s">
        <v>815</v>
      </c>
      <c r="N11" s="1"/>
      <c r="O11" s="1"/>
      <c r="P11" s="1">
        <f>COUNTIFS($E$2:E11,TMapCauseDescCIR[[#This Row],[Cause Description]])</f>
        <v>0</v>
      </c>
      <c r="Q11" s="1"/>
      <c r="R11" s="1"/>
      <c r="S11" s="1"/>
    </row>
    <row r="12" spans="1:19" ht="14.45" x14ac:dyDescent="0.25">
      <c r="A12" s="1" t="s">
        <v>2816</v>
      </c>
      <c r="B12" s="1" t="s">
        <v>20</v>
      </c>
      <c r="C12" s="1" t="s">
        <v>2819</v>
      </c>
      <c r="D12" s="1" t="s">
        <v>2844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>
        <f>COUNTIFS($E$2:E12,TMapCauseDescCIR[[#This Row],[Cause Description]])</f>
        <v>0</v>
      </c>
      <c r="Q12" s="1"/>
      <c r="R12" s="1" t="str">
        <f>TMapCauseDescCIR[[#This Row],[Task Code]]&amp;TMapCauseDescCIR[[#This Row],[Cause Code]]</f>
        <v>04I</v>
      </c>
      <c r="S12" s="1" t="e">
        <f>INDEX(INTEGRATION.TMC_TASK_CAUSE!$A$2:$A$4658,MATCH(TMapCauseDescCIR[[#This Row],[T1]],INTEGRATION.TMC_TASK_CAUSE!$D$2:$D$4658,0))</f>
        <v>#N/A</v>
      </c>
    </row>
    <row r="13" spans="1:19" ht="14.45" x14ac:dyDescent="0.25">
      <c r="A13" s="1" t="s">
        <v>2816</v>
      </c>
      <c r="B13" s="1" t="s">
        <v>21</v>
      </c>
      <c r="C13" s="1" t="s">
        <v>2819</v>
      </c>
      <c r="D13" s="1" t="s">
        <v>2843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>
        <f>COUNTIFS($E$2:E13,TMapCauseDescCIR[[#This Row],[Cause Description]])</f>
        <v>0</v>
      </c>
      <c r="Q13" s="1"/>
      <c r="R13" s="1" t="str">
        <f>TMapCauseDescCIR[[#This Row],[Task Code]]&amp;TMapCauseDescCIR[[#This Row],[Cause Code]]</f>
        <v>04H</v>
      </c>
      <c r="S13" s="1" t="e">
        <f>INDEX(INTEGRATION.TMC_TASK_CAUSE!$A$2:$A$4658,MATCH(TMapCauseDescCIR[[#This Row],[T1]],INTEGRATION.TMC_TASK_CAUSE!$D$2:$D$4658,0))</f>
        <v>#N/A</v>
      </c>
    </row>
    <row r="14" spans="1:19" ht="14.45" x14ac:dyDescent="0.25">
      <c r="A14" s="1" t="s">
        <v>2816</v>
      </c>
      <c r="B14" s="1" t="s">
        <v>22</v>
      </c>
      <c r="C14" s="1" t="s">
        <v>2819</v>
      </c>
      <c r="D14" s="1" t="s">
        <v>4843</v>
      </c>
      <c r="E14" s="1"/>
      <c r="F14" s="1"/>
      <c r="G14" s="1"/>
      <c r="H14" s="1"/>
      <c r="I14" s="1"/>
      <c r="J14" s="1" t="s">
        <v>2822</v>
      </c>
      <c r="K14" s="1" t="s">
        <v>4816</v>
      </c>
      <c r="L14" s="1" t="s">
        <v>2846</v>
      </c>
      <c r="M14" s="1" t="s">
        <v>815</v>
      </c>
      <c r="N14" s="1"/>
      <c r="O14" s="1"/>
      <c r="P14" s="1">
        <f>COUNTIFS($E$2:E14,TMapCauseDescCIR[[#This Row],[Cause Description]])</f>
        <v>0</v>
      </c>
      <c r="Q14" s="1" t="s">
        <v>575</v>
      </c>
      <c r="R14" s="1" t="str">
        <f>TMapCauseDescCIR[[#This Row],[Task Code]]&amp;TMapCauseDescCIR[[#This Row],[Cause Description]]</f>
        <v>04G2</v>
      </c>
      <c r="S14" s="1">
        <f>COUNTIFS($R$2:R14,TMapCauseDescCIR[[#This Row],[T1]])</f>
        <v>1</v>
      </c>
    </row>
    <row r="15" spans="1:19" ht="14.45" x14ac:dyDescent="0.25">
      <c r="A15" s="1" t="s">
        <v>2816</v>
      </c>
      <c r="B15" s="1" t="s">
        <v>23</v>
      </c>
      <c r="C15" s="1" t="s">
        <v>2819</v>
      </c>
      <c r="D15" s="1" t="s">
        <v>2845</v>
      </c>
      <c r="E15" s="1"/>
      <c r="F15" s="1"/>
      <c r="G15" s="1"/>
      <c r="H15" s="1"/>
      <c r="I15" s="1"/>
      <c r="J15" s="1" t="s">
        <v>2822</v>
      </c>
      <c r="K15" s="1" t="s">
        <v>2829</v>
      </c>
      <c r="L15" s="1" t="s">
        <v>2846</v>
      </c>
      <c r="M15" s="1" t="s">
        <v>815</v>
      </c>
      <c r="N15" s="1"/>
      <c r="O15" s="1"/>
      <c r="P15" s="1">
        <f>COUNTIFS($E$2:E15,TMapCauseDescCIR[[#This Row],[Cause Description]])</f>
        <v>0</v>
      </c>
      <c r="Q15" s="1" t="s">
        <v>575</v>
      </c>
      <c r="R15" s="1" t="str">
        <f>TMapCauseDescCIR[[#This Row],[Task Code]]&amp;TMapCauseDescCIR[[#This Row],[Cause Description]]</f>
        <v>04J</v>
      </c>
      <c r="S15" s="1">
        <f>COUNTIFS($R$2:R15,TMapCauseDescCIR[[#This Row],[T1]])</f>
        <v>1</v>
      </c>
    </row>
    <row r="16" spans="1:19" ht="14.45" x14ac:dyDescent="0.25">
      <c r="A16" s="1" t="s">
        <v>2816</v>
      </c>
      <c r="B16" s="1" t="s">
        <v>24</v>
      </c>
      <c r="C16" s="1" t="s">
        <v>2819</v>
      </c>
      <c r="D16" s="1" t="s">
        <v>2855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>
        <f>COUNTIFS($E$2:E16,TMapCauseDescCIR[[#This Row],[Cause Description]])</f>
        <v>0</v>
      </c>
      <c r="Q16" s="1"/>
      <c r="R16" s="1" t="str">
        <f>TMapCauseDescCIR[[#This Row],[Task Code]]&amp;TMapCauseDescCIR[[#This Row],[Cause Code]]</f>
        <v>04RC</v>
      </c>
      <c r="S16" s="1" t="e">
        <f>INDEX(INTEGRATION.TMC_TASK_CAUSE!$A$2:$A$4658,MATCH(TMapCauseDescCIR[[#This Row],[T1]],INTEGRATION.TMC_TASK_CAUSE!$D$2:$D$4658,0))</f>
        <v>#N/A</v>
      </c>
    </row>
    <row r="17" spans="1:19" ht="14.45" x14ac:dyDescent="0.25">
      <c r="A17" s="1" t="s">
        <v>2816</v>
      </c>
      <c r="B17" s="1" t="s">
        <v>25</v>
      </c>
      <c r="C17" s="1" t="s">
        <v>2819</v>
      </c>
      <c r="D17" s="1" t="s">
        <v>2847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>
        <f>COUNTIFS($E$2:E17,TMapCauseDescCIR[[#This Row],[Cause Description]])</f>
        <v>0</v>
      </c>
      <c r="Q17" s="1"/>
      <c r="R17" s="1" t="str">
        <f>TMapCauseDescCIR[[#This Row],[Task Code]]&amp;TMapCauseDescCIR[[#This Row],[Cause Code]]</f>
        <v>04PA</v>
      </c>
      <c r="S17" s="1" t="e">
        <f>INDEX(INTEGRATION.TMC_TASK_CAUSE!$A$2:$A$4658,MATCH(TMapCauseDescCIR[[#This Row],[T1]],INTEGRATION.TMC_TASK_CAUSE!$D$2:$D$4658,0))</f>
        <v>#N/A</v>
      </c>
    </row>
    <row r="18" spans="1:19" ht="14.45" x14ac:dyDescent="0.25">
      <c r="A18" s="1" t="s">
        <v>2816</v>
      </c>
      <c r="B18" s="1" t="s">
        <v>26</v>
      </c>
      <c r="C18" s="1" t="s">
        <v>2819</v>
      </c>
      <c r="D18" s="1" t="s">
        <v>2848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>
        <f>COUNTIFS($E$2:E18,TMapCauseDescCIR[[#This Row],[Cause Description]])</f>
        <v>0</v>
      </c>
      <c r="Q18" s="1"/>
      <c r="R18" s="1" t="str">
        <f>TMapCauseDescCIR[[#This Row],[Task Code]]&amp;TMapCauseDescCIR[[#This Row],[Cause Code]]</f>
        <v>04PB</v>
      </c>
      <c r="S18" s="1" t="e">
        <f>INDEX(INTEGRATION.TMC_TASK_CAUSE!$A$2:$A$4658,MATCH(TMapCauseDescCIR[[#This Row],[T1]],INTEGRATION.TMC_TASK_CAUSE!$D$2:$D$4658,0))</f>
        <v>#N/A</v>
      </c>
    </row>
    <row r="19" spans="1:19" ht="14.45" x14ac:dyDescent="0.25">
      <c r="A19" s="1" t="s">
        <v>2818</v>
      </c>
      <c r="B19" s="1" t="s">
        <v>958</v>
      </c>
      <c r="C19" s="1" t="s">
        <v>2819</v>
      </c>
      <c r="D19" s="1" t="s">
        <v>3532</v>
      </c>
      <c r="E19" s="1" t="s">
        <v>959</v>
      </c>
      <c r="F19" s="1" t="str">
        <f>INDEX('Cause Codes'!$A$2:$A$3528,MATCH(TMapCauseDescCIR[[#This Row],[Cause Description]],'Cause Codes'!$B$2:$B$3528,0))</f>
        <v>X007</v>
      </c>
      <c r="G19" s="1"/>
      <c r="H19" s="1"/>
      <c r="I19" s="1"/>
      <c r="J19" s="1" t="s">
        <v>12001</v>
      </c>
      <c r="K19" s="1" t="s">
        <v>12944</v>
      </c>
      <c r="L19" s="1" t="s">
        <v>2828</v>
      </c>
      <c r="M19" s="1" t="s">
        <v>12990</v>
      </c>
      <c r="N19" s="1"/>
      <c r="O19" s="1"/>
      <c r="P19" s="1">
        <f>COUNTIFS($E$2:E19,TMapCauseDescCIR[[#This Row],[Cause Description]])</f>
        <v>1</v>
      </c>
      <c r="Q19" s="1"/>
      <c r="R19" s="1" t="str">
        <f>TMapCauseDescCIR[[#This Row],[Task Code]]&amp;TMapCauseDescCIR[[#This Row],[Cause Code]]</f>
        <v>Y02BX007</v>
      </c>
      <c r="S19" s="1" t="str">
        <f>INDEX(INTEGRATION.TMC_TASK_CAUSE!$A$2:$A$4658,MATCH(TMapCauseDescCIR[[#This Row],[T1]],INTEGRATION.TMC_TASK_CAUSE!$D$2:$D$4658,0))</f>
        <v>CB011901</v>
      </c>
    </row>
    <row r="20" spans="1:19" ht="14.45" x14ac:dyDescent="0.25">
      <c r="A20" s="1" t="s">
        <v>2816</v>
      </c>
      <c r="B20" s="1" t="s">
        <v>28</v>
      </c>
      <c r="C20" s="1" t="s">
        <v>2819</v>
      </c>
      <c r="D20" s="1" t="s">
        <v>2850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>
        <f>COUNTIFS($E$2:E20,TMapCauseDescCIR[[#This Row],[Cause Description]])</f>
        <v>0</v>
      </c>
      <c r="Q20" s="1"/>
      <c r="R20" s="1" t="str">
        <f>TMapCauseDescCIR[[#This Row],[Task Code]]&amp;TMapCauseDescCIR[[#This Row],[Cause Code]]</f>
        <v>04PD</v>
      </c>
      <c r="S20" s="1" t="e">
        <f>INDEX(INTEGRATION.TMC_TASK_CAUSE!$A$2:$A$4658,MATCH(TMapCauseDescCIR[[#This Row],[T1]],INTEGRATION.TMC_TASK_CAUSE!$D$2:$D$4658,0))</f>
        <v>#N/A</v>
      </c>
    </row>
    <row r="21" spans="1:19" ht="14.45" x14ac:dyDescent="0.25">
      <c r="A21" s="1" t="s">
        <v>2816</v>
      </c>
      <c r="B21" s="1" t="s">
        <v>29</v>
      </c>
      <c r="C21" s="1" t="s">
        <v>2819</v>
      </c>
      <c r="D21" s="1" t="s">
        <v>2851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>
        <f>COUNTIFS($E$2:E21,TMapCauseDescCIR[[#This Row],[Cause Description]])</f>
        <v>0</v>
      </c>
      <c r="Q21" s="1"/>
      <c r="R21" s="1" t="str">
        <f>TMapCauseDescCIR[[#This Row],[Task Code]]&amp;TMapCauseDescCIR[[#This Row],[Cause Code]]</f>
        <v>04PE</v>
      </c>
      <c r="S21" s="1" t="e">
        <f>INDEX(INTEGRATION.TMC_TASK_CAUSE!$A$2:$A$4658,MATCH(TMapCauseDescCIR[[#This Row],[T1]],INTEGRATION.TMC_TASK_CAUSE!$D$2:$D$4658,0))</f>
        <v>#N/A</v>
      </c>
    </row>
    <row r="22" spans="1:19" ht="14.45" x14ac:dyDescent="0.25">
      <c r="A22" s="1" t="s">
        <v>2816</v>
      </c>
      <c r="B22" s="1" t="s">
        <v>30</v>
      </c>
      <c r="C22" s="1" t="s">
        <v>2819</v>
      </c>
      <c r="D22" s="1" t="s">
        <v>4817</v>
      </c>
      <c r="E22" s="1"/>
      <c r="F22" s="1"/>
      <c r="G22" s="1"/>
      <c r="H22" s="1"/>
      <c r="I22" s="1"/>
      <c r="J22" s="1" t="s">
        <v>2822</v>
      </c>
      <c r="K22" s="1" t="s">
        <v>4816</v>
      </c>
      <c r="L22" s="1" t="s">
        <v>2846</v>
      </c>
      <c r="M22" s="1" t="s">
        <v>815</v>
      </c>
      <c r="N22" s="1"/>
      <c r="O22" s="1"/>
      <c r="P22" s="1">
        <f>COUNTIFS($E$2:E22,TMapCauseDescCIR[[#This Row],[Cause Description]])</f>
        <v>0</v>
      </c>
      <c r="Q22" s="1" t="s">
        <v>575</v>
      </c>
      <c r="R22" s="1" t="str">
        <f>TMapCauseDescCIR[[#This Row],[Task Code]]&amp;TMapCauseDescCIR[[#This Row],[Cause Description]]</f>
        <v>04PF</v>
      </c>
      <c r="S22" s="1">
        <f>COUNTIFS($R$2:R22,TMapCauseDescCIR[[#This Row],[T1]])</f>
        <v>1</v>
      </c>
    </row>
    <row r="23" spans="1:19" ht="14.45" x14ac:dyDescent="0.25">
      <c r="A23" s="1" t="s">
        <v>2816</v>
      </c>
      <c r="B23" s="1" t="s">
        <v>31</v>
      </c>
      <c r="C23" s="1" t="s">
        <v>2819</v>
      </c>
      <c r="D23" s="1" t="s">
        <v>2852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>
        <f>COUNTIFS($E$2:E23,TMapCauseDescCIR[[#This Row],[Cause Description]])</f>
        <v>0</v>
      </c>
      <c r="Q23" s="1"/>
      <c r="R23" s="1" t="str">
        <f>TMapCauseDescCIR[[#This Row],[Task Code]]&amp;TMapCauseDescCIR[[#This Row],[Cause Code]]</f>
        <v>04PG</v>
      </c>
      <c r="S23" s="1" t="e">
        <f>INDEX(INTEGRATION.TMC_TASK_CAUSE!$A$2:$A$4658,MATCH(TMapCauseDescCIR[[#This Row],[T1]],INTEGRATION.TMC_TASK_CAUSE!$D$2:$D$4658,0))</f>
        <v>#N/A</v>
      </c>
    </row>
    <row r="24" spans="1:19" ht="14.45" x14ac:dyDescent="0.25">
      <c r="A24" s="1" t="s">
        <v>2816</v>
      </c>
      <c r="B24" s="1" t="s">
        <v>32</v>
      </c>
      <c r="C24" s="1" t="s">
        <v>2819</v>
      </c>
      <c r="D24" s="1" t="s">
        <v>2853</v>
      </c>
      <c r="E24" s="1"/>
      <c r="F24" s="1"/>
      <c r="G24" s="1"/>
      <c r="H24" s="1"/>
      <c r="I24" s="1"/>
      <c r="J24" s="1" t="s">
        <v>2822</v>
      </c>
      <c r="K24" s="1" t="s">
        <v>2829</v>
      </c>
      <c r="L24" s="1" t="s">
        <v>2846</v>
      </c>
      <c r="M24" s="1" t="s">
        <v>815</v>
      </c>
      <c r="N24" s="1"/>
      <c r="O24" s="1"/>
      <c r="P24" s="1">
        <f>COUNTIFS($E$2:E24,TMapCauseDescCIR[[#This Row],[Cause Description]])</f>
        <v>0</v>
      </c>
      <c r="Q24" s="1" t="s">
        <v>575</v>
      </c>
      <c r="R24" s="1" t="str">
        <f>TMapCauseDescCIR[[#This Row],[Task Code]]&amp;TMapCauseDescCIR[[#This Row],[Cause Description]]</f>
        <v>04PH</v>
      </c>
      <c r="S24" s="1">
        <f>COUNTIFS($R$2:R24,TMapCauseDescCIR[[#This Row],[T1]])</f>
        <v>1</v>
      </c>
    </row>
    <row r="25" spans="1:19" ht="14.45" x14ac:dyDescent="0.25">
      <c r="A25" s="1" t="s">
        <v>2816</v>
      </c>
      <c r="B25" s="1" t="s">
        <v>33</v>
      </c>
      <c r="C25" s="1" t="s">
        <v>2819</v>
      </c>
      <c r="D25" s="1" t="s">
        <v>2857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>
        <f>COUNTIFS($E$2:E25,TMapCauseDescCIR[[#This Row],[Cause Description]])</f>
        <v>0</v>
      </c>
      <c r="Q25" s="1"/>
      <c r="R25" s="1" t="str">
        <f>TMapCauseDescCIR[[#This Row],[Task Code]]&amp;TMapCauseDescCIR[[#This Row],[Cause Code]]</f>
        <v>04S2</v>
      </c>
      <c r="S25" s="1" t="e">
        <f>INDEX(INTEGRATION.TMC_TASK_CAUSE!$A$2:$A$4658,MATCH(TMapCauseDescCIR[[#This Row],[T1]],INTEGRATION.TMC_TASK_CAUSE!$D$2:$D$4658,0))</f>
        <v>#N/A</v>
      </c>
    </row>
    <row r="26" spans="1:19" ht="14.45" x14ac:dyDescent="0.25">
      <c r="A26" s="1" t="s">
        <v>2816</v>
      </c>
      <c r="B26" s="1" t="s">
        <v>34</v>
      </c>
      <c r="C26" s="1" t="s">
        <v>2819</v>
      </c>
      <c r="D26" s="1" t="s">
        <v>2856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>
        <f>COUNTIFS($E$2:E26,TMapCauseDescCIR[[#This Row],[Cause Description]])</f>
        <v>0</v>
      </c>
      <c r="Q26" s="1"/>
      <c r="R26" s="1" t="str">
        <f>TMapCauseDescCIR[[#This Row],[Task Code]]&amp;TMapCauseDescCIR[[#This Row],[Cause Code]]</f>
        <v>04S1</v>
      </c>
      <c r="S26" s="1" t="e">
        <f>INDEX(INTEGRATION.TMC_TASK_CAUSE!$A$2:$A$4658,MATCH(TMapCauseDescCIR[[#This Row],[T1]],INTEGRATION.TMC_TASK_CAUSE!$D$2:$D$4658,0))</f>
        <v>#N/A</v>
      </c>
    </row>
    <row r="27" spans="1:19" ht="14.45" x14ac:dyDescent="0.25">
      <c r="A27" s="1" t="s">
        <v>2816</v>
      </c>
      <c r="B27" s="1" t="s">
        <v>35</v>
      </c>
      <c r="C27" s="1" t="s">
        <v>2817</v>
      </c>
      <c r="D27" s="1" t="s">
        <v>2841</v>
      </c>
      <c r="E27" s="1"/>
      <c r="F27" s="1"/>
      <c r="G27" s="1"/>
      <c r="H27" s="1"/>
      <c r="I27" s="1"/>
      <c r="J27" s="1" t="s">
        <v>12001</v>
      </c>
      <c r="K27" s="1"/>
      <c r="L27" s="1"/>
      <c r="M27" s="1"/>
      <c r="N27" s="1"/>
      <c r="O27" s="1"/>
      <c r="P27" s="1">
        <f>COUNTIFS($E$2:E27,TMapCauseDescCIR[[#This Row],[Cause Description]])</f>
        <v>0</v>
      </c>
      <c r="Q27" s="1"/>
      <c r="R27" s="1"/>
      <c r="S27" s="1"/>
    </row>
    <row r="28" spans="1:19" ht="14.45" x14ac:dyDescent="0.25">
      <c r="A28" s="1" t="s">
        <v>2816</v>
      </c>
      <c r="B28" s="1" t="s">
        <v>36</v>
      </c>
      <c r="C28" s="1" t="s">
        <v>2817</v>
      </c>
      <c r="D28" s="1" t="s">
        <v>2840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>
        <f>COUNTIFS($E$2:E28,TMapCauseDescCIR[[#This Row],[Cause Description]])</f>
        <v>0</v>
      </c>
      <c r="Q28" s="1"/>
      <c r="R28" s="1" t="str">
        <f>TMapCauseDescCIR[[#This Row],[Task Code]]&amp;TMapCauseDescCIR[[#This Row],[Cause Code]]</f>
        <v>04B</v>
      </c>
      <c r="S28" s="1" t="e">
        <f>INDEX(INTEGRATION.TMC_TASK_CAUSE!$A$2:$A$4658,MATCH(TMapCauseDescCIR[[#This Row],[T1]],INTEGRATION.TMC_TASK_CAUSE!$D$2:$D$4658,0))</f>
        <v>#N/A</v>
      </c>
    </row>
    <row r="29" spans="1:19" ht="14.45" x14ac:dyDescent="0.25">
      <c r="A29" s="1" t="s">
        <v>2816</v>
      </c>
      <c r="B29" s="1" t="s">
        <v>37</v>
      </c>
      <c r="C29" s="1" t="s">
        <v>2817</v>
      </c>
      <c r="D29" s="1" t="s">
        <v>4841</v>
      </c>
      <c r="E29" s="1"/>
      <c r="F29" s="1"/>
      <c r="G29" s="1"/>
      <c r="H29" s="1"/>
      <c r="I29" s="1"/>
      <c r="J29" s="1" t="s">
        <v>2822</v>
      </c>
      <c r="K29" s="1" t="s">
        <v>4816</v>
      </c>
      <c r="L29" s="1"/>
      <c r="M29" s="1"/>
      <c r="N29" s="1"/>
      <c r="O29" s="1"/>
      <c r="P29" s="1">
        <f>COUNTIFS($E$2:E29,TMapCauseDescCIR[[#This Row],[Cause Description]])</f>
        <v>0</v>
      </c>
      <c r="Q29" s="1" t="s">
        <v>575</v>
      </c>
      <c r="R29" s="1" t="str">
        <f>TMapCauseDescCIR[[#This Row],[Task Code]]&amp;TMapCauseDescCIR[[#This Row],[Cause Description]]</f>
        <v>04A2</v>
      </c>
      <c r="S29" s="1">
        <f>COUNTIFS($R$2:R29,TMapCauseDescCIR[[#This Row],[T1]])</f>
        <v>1</v>
      </c>
    </row>
    <row r="30" spans="1:19" ht="14.45" x14ac:dyDescent="0.25">
      <c r="A30" s="1" t="s">
        <v>2816</v>
      </c>
      <c r="B30" s="1" t="s">
        <v>38</v>
      </c>
      <c r="C30" s="1" t="s">
        <v>2817</v>
      </c>
      <c r="D30" s="1" t="s">
        <v>2854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>
        <f>COUNTIFS($E$2:E30,TMapCauseDescCIR[[#This Row],[Cause Description]])</f>
        <v>0</v>
      </c>
      <c r="Q30" s="1"/>
      <c r="R30" s="1" t="str">
        <f>TMapCauseDescCIR[[#This Row],[Task Code]]&amp;TMapCauseDescCIR[[#This Row],[Cause Code]]</f>
        <v>04R</v>
      </c>
      <c r="S30" s="1" t="e">
        <f>INDEX(INTEGRATION.TMC_TASK_CAUSE!$A$2:$A$4658,MATCH(TMapCauseDescCIR[[#This Row],[T1]],INTEGRATION.TMC_TASK_CAUSE!$D$2:$D$4658,0))</f>
        <v>#N/A</v>
      </c>
    </row>
    <row r="31" spans="1:19" ht="14.45" x14ac:dyDescent="0.25">
      <c r="A31" s="1" t="s">
        <v>2816</v>
      </c>
      <c r="B31" s="1" t="s">
        <v>39</v>
      </c>
      <c r="C31" s="1" t="s">
        <v>2817</v>
      </c>
      <c r="D31" s="1" t="s">
        <v>2842</v>
      </c>
      <c r="E31" s="1"/>
      <c r="F31" s="1"/>
      <c r="G31" s="1"/>
      <c r="H31" s="1"/>
      <c r="I31" s="1"/>
      <c r="J31" s="1" t="s">
        <v>2822</v>
      </c>
      <c r="K31" s="1" t="s">
        <v>2829</v>
      </c>
      <c r="L31" s="1"/>
      <c r="M31" s="1"/>
      <c r="N31" s="1"/>
      <c r="O31" s="1"/>
      <c r="P31" s="1">
        <f>COUNTIFS($E$2:E31,TMapCauseDescCIR[[#This Row],[Cause Description]])</f>
        <v>0</v>
      </c>
      <c r="Q31" s="1" t="s">
        <v>575</v>
      </c>
      <c r="R31" s="1" t="str">
        <f>TMapCauseDescCIR[[#This Row],[Task Code]]&amp;TMapCauseDescCIR[[#This Row],[Cause Description]]</f>
        <v>04D</v>
      </c>
      <c r="S31" s="1">
        <f>COUNTIFS($R$2:R31,TMapCauseDescCIR[[#This Row],[T1]])</f>
        <v>1</v>
      </c>
    </row>
    <row r="32" spans="1:19" ht="14.45" x14ac:dyDescent="0.25">
      <c r="A32" s="1" t="s">
        <v>2816</v>
      </c>
      <c r="B32" s="1" t="s">
        <v>40</v>
      </c>
      <c r="C32" s="1" t="s">
        <v>2817</v>
      </c>
      <c r="D32" s="1" t="s">
        <v>4818</v>
      </c>
      <c r="E32" s="1"/>
      <c r="F32" s="1"/>
      <c r="G32" s="1"/>
      <c r="H32" s="1"/>
      <c r="I32" s="1"/>
      <c r="J32" s="1" t="s">
        <v>2822</v>
      </c>
      <c r="K32" s="1" t="s">
        <v>4816</v>
      </c>
      <c r="L32" s="1"/>
      <c r="M32" s="1"/>
      <c r="N32" s="1"/>
      <c r="O32" s="1"/>
      <c r="P32" s="1">
        <f>COUNTIFS($E$2:E32,TMapCauseDescCIR[[#This Row],[Cause Description]])</f>
        <v>0</v>
      </c>
      <c r="Q32" s="1"/>
      <c r="R32" s="1"/>
      <c r="S32" s="1"/>
    </row>
    <row r="33" spans="1:19" ht="14.45" x14ac:dyDescent="0.25">
      <c r="A33" s="1" t="s">
        <v>2816</v>
      </c>
      <c r="B33" s="3" t="s">
        <v>41</v>
      </c>
      <c r="C33" s="1" t="s">
        <v>2819</v>
      </c>
      <c r="D33" s="1" t="s">
        <v>4844</v>
      </c>
      <c r="E33" s="1"/>
      <c r="F33" s="1"/>
      <c r="G33" s="1"/>
      <c r="H33" s="1"/>
      <c r="I33" s="1"/>
      <c r="J33" s="1" t="s">
        <v>2822</v>
      </c>
      <c r="K33" s="1" t="s">
        <v>4816</v>
      </c>
      <c r="L33" s="1" t="s">
        <v>2846</v>
      </c>
      <c r="M33" s="1" t="s">
        <v>815</v>
      </c>
      <c r="N33" s="1"/>
      <c r="O33" s="1"/>
      <c r="P33" s="1">
        <f>COUNTIFS($E$2:E33,TMapCauseDescCIR[[#This Row],[Cause Description]])</f>
        <v>0</v>
      </c>
      <c r="Q33" s="1" t="s">
        <v>575</v>
      </c>
      <c r="R33" s="1" t="str">
        <f>TMapCauseDescCIR[[#This Row],[Task Code]]&amp;TMapCauseDescCIR[[#This Row],[Cause Description]]</f>
        <v>05C</v>
      </c>
      <c r="S33" s="1">
        <f>COUNTIFS($R$2:R33,TMapCauseDescCIR[[#This Row],[T1]])</f>
        <v>1</v>
      </c>
    </row>
    <row r="34" spans="1:19" ht="14.45" x14ac:dyDescent="0.25">
      <c r="A34" s="1" t="s">
        <v>2816</v>
      </c>
      <c r="B34" s="1" t="s">
        <v>42</v>
      </c>
      <c r="C34" s="1" t="s">
        <v>2817</v>
      </c>
      <c r="D34" s="1">
        <v>5</v>
      </c>
      <c r="E34" s="1"/>
      <c r="F34" s="1"/>
      <c r="G34" s="1"/>
      <c r="H34" s="1"/>
      <c r="I34" s="1"/>
      <c r="J34" s="1" t="s">
        <v>2822</v>
      </c>
      <c r="K34" s="1" t="s">
        <v>4816</v>
      </c>
      <c r="L34" s="1"/>
      <c r="M34" s="1"/>
      <c r="N34" s="1"/>
      <c r="O34" s="1"/>
      <c r="P34" s="1">
        <f>COUNTIFS($E$2:E34,TMapCauseDescCIR[[#This Row],[Cause Description]])</f>
        <v>0</v>
      </c>
      <c r="Q34" s="1" t="s">
        <v>575</v>
      </c>
      <c r="R34" s="1" t="str">
        <f>TMapCauseDescCIR[[#This Row],[Task Code]]&amp;TMapCauseDescCIR[[#This Row],[Cause Description]]</f>
        <v>5</v>
      </c>
      <c r="S34" s="1">
        <f>COUNTIFS($R$2:R34,TMapCauseDescCIR[[#This Row],[T1]])</f>
        <v>1</v>
      </c>
    </row>
    <row r="35" spans="1:19" ht="14.45" x14ac:dyDescent="0.25">
      <c r="A35" s="1" t="s">
        <v>2816</v>
      </c>
      <c r="B35" s="3" t="s">
        <v>43</v>
      </c>
      <c r="C35" s="1" t="s">
        <v>2819</v>
      </c>
      <c r="D35" s="1" t="s">
        <v>4846</v>
      </c>
      <c r="E35" s="1"/>
      <c r="F35" s="1"/>
      <c r="G35" s="1"/>
      <c r="H35" s="1"/>
      <c r="I35" s="1"/>
      <c r="J35" s="1" t="s">
        <v>2822</v>
      </c>
      <c r="K35" s="1" t="s">
        <v>4816</v>
      </c>
      <c r="L35" s="1" t="s">
        <v>2846</v>
      </c>
      <c r="M35" s="1" t="s">
        <v>815</v>
      </c>
      <c r="N35" s="1"/>
      <c r="O35" s="1"/>
      <c r="P35" s="1">
        <f>COUNTIFS($E$2:E35,TMapCauseDescCIR[[#This Row],[Cause Description]])</f>
        <v>0</v>
      </c>
      <c r="Q35" s="1" t="s">
        <v>575</v>
      </c>
      <c r="R35" s="1" t="str">
        <f>TMapCauseDescCIR[[#This Row],[Task Code]]&amp;TMapCauseDescCIR[[#This Row],[Cause Description]]</f>
        <v>06C</v>
      </c>
      <c r="S35" s="1">
        <f>COUNTIFS($R$2:R35,TMapCauseDescCIR[[#This Row],[T1]])</f>
        <v>1</v>
      </c>
    </row>
    <row r="36" spans="1:19" ht="14.45" x14ac:dyDescent="0.25">
      <c r="A36" s="1" t="s">
        <v>2816</v>
      </c>
      <c r="B36" s="1" t="s">
        <v>44</v>
      </c>
      <c r="C36" s="1" t="s">
        <v>2817</v>
      </c>
      <c r="D36" s="1">
        <v>6</v>
      </c>
      <c r="E36" s="1"/>
      <c r="F36" s="1"/>
      <c r="G36" s="1"/>
      <c r="H36" s="1"/>
      <c r="I36" s="1"/>
      <c r="J36" s="1" t="s">
        <v>2822</v>
      </c>
      <c r="K36" s="1" t="s">
        <v>4816</v>
      </c>
      <c r="L36" s="1"/>
      <c r="M36" s="1"/>
      <c r="N36" s="1"/>
      <c r="O36" s="1"/>
      <c r="P36" s="1">
        <f>COUNTIFS($E$2:E36,TMapCauseDescCIR[[#This Row],[Cause Description]])</f>
        <v>0</v>
      </c>
      <c r="Q36" s="1" t="s">
        <v>575</v>
      </c>
      <c r="R36" s="1" t="str">
        <f>TMapCauseDescCIR[[#This Row],[Task Code]]&amp;TMapCauseDescCIR[[#This Row],[Cause Description]]</f>
        <v>6</v>
      </c>
      <c r="S36" s="1">
        <f>COUNTIFS($R$2:R36,TMapCauseDescCIR[[#This Row],[T1]])</f>
        <v>1</v>
      </c>
    </row>
    <row r="37" spans="1:19" ht="14.45" x14ac:dyDescent="0.25">
      <c r="A37" s="1" t="s">
        <v>2816</v>
      </c>
      <c r="B37" s="1" t="s">
        <v>45</v>
      </c>
      <c r="C37" s="1" t="s">
        <v>2819</v>
      </c>
      <c r="D37" s="1" t="s">
        <v>2859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>
        <f>COUNTIFS($E$2:E37,TMapCauseDescCIR[[#This Row],[Cause Description]])</f>
        <v>0</v>
      </c>
      <c r="Q37" s="1"/>
      <c r="R37" s="1" t="str">
        <f>TMapCauseDescCIR[[#This Row],[Task Code]]&amp;TMapCauseDescCIR[[#This Row],[Cause Code]]</f>
        <v>07A</v>
      </c>
      <c r="S37" s="1" t="e">
        <f>INDEX(INTEGRATION.TMC_TASK_CAUSE!$A$2:$A$4658,MATCH(TMapCauseDescCIR[[#This Row],[T1]],INTEGRATION.TMC_TASK_CAUSE!$D$2:$D$4658,0))</f>
        <v>#N/A</v>
      </c>
    </row>
    <row r="38" spans="1:19" ht="14.45" x14ac:dyDescent="0.25">
      <c r="A38" s="1" t="s">
        <v>2816</v>
      </c>
      <c r="B38" s="1" t="s">
        <v>46</v>
      </c>
      <c r="C38" s="1" t="s">
        <v>2819</v>
      </c>
      <c r="D38" s="1" t="s">
        <v>2860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>
        <f>COUNTIFS($E$2:E38,TMapCauseDescCIR[[#This Row],[Cause Description]])</f>
        <v>0</v>
      </c>
      <c r="Q38" s="1"/>
      <c r="R38" s="1" t="str">
        <f>TMapCauseDescCIR[[#This Row],[Task Code]]&amp;TMapCauseDescCIR[[#This Row],[Cause Code]]</f>
        <v>07C</v>
      </c>
      <c r="S38" s="1" t="e">
        <f>INDEX(INTEGRATION.TMC_TASK_CAUSE!$A$2:$A$4658,MATCH(TMapCauseDescCIR[[#This Row],[T1]],INTEGRATION.TMC_TASK_CAUSE!$D$2:$D$4658,0))</f>
        <v>#N/A</v>
      </c>
    </row>
    <row r="39" spans="1:19" ht="14.45" x14ac:dyDescent="0.25">
      <c r="A39" s="1" t="s">
        <v>2816</v>
      </c>
      <c r="B39" s="1" t="s">
        <v>47</v>
      </c>
      <c r="C39" s="1" t="s">
        <v>2817</v>
      </c>
      <c r="D39" s="1">
        <v>7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>
        <f>COUNTIFS($E$2:E39,TMapCauseDescCIR[[#This Row],[Cause Description]])</f>
        <v>0</v>
      </c>
      <c r="Q39" s="1"/>
      <c r="R39" s="1" t="str">
        <f>TMapCauseDescCIR[[#This Row],[Task Code]]&amp;TMapCauseDescCIR[[#This Row],[Cause Code]]</f>
        <v>7</v>
      </c>
      <c r="S39" s="1" t="e">
        <f>INDEX(INTEGRATION.TMC_TASK_CAUSE!$A$2:$A$4658,MATCH(TMapCauseDescCIR[[#This Row],[T1]],INTEGRATION.TMC_TASK_CAUSE!$D$2:$D$4658,0))</f>
        <v>#N/A</v>
      </c>
    </row>
    <row r="40" spans="1:19" ht="14.45" x14ac:dyDescent="0.25">
      <c r="A40" s="1" t="s">
        <v>2816</v>
      </c>
      <c r="B40" s="1" t="s">
        <v>48</v>
      </c>
      <c r="C40" s="1" t="s">
        <v>2819</v>
      </c>
      <c r="D40" s="1" t="s">
        <v>2861</v>
      </c>
      <c r="E40" s="1"/>
      <c r="F40" s="1"/>
      <c r="G40" s="1"/>
      <c r="H40" s="1"/>
      <c r="I40" s="1"/>
      <c r="J40" s="1" t="s">
        <v>2822</v>
      </c>
      <c r="K40" s="1" t="s">
        <v>2829</v>
      </c>
      <c r="L40" s="1" t="s">
        <v>2846</v>
      </c>
      <c r="M40" s="1" t="s">
        <v>815</v>
      </c>
      <c r="N40" s="1"/>
      <c r="O40" s="1"/>
      <c r="P40" s="1">
        <f>COUNTIFS($E$2:E40,TMapCauseDescCIR[[#This Row],[Cause Description]])</f>
        <v>0</v>
      </c>
      <c r="Q40" s="1" t="s">
        <v>575</v>
      </c>
      <c r="R40" s="1" t="str">
        <f>TMapCauseDescCIR[[#This Row],[Task Code]]&amp;TMapCauseDescCIR[[#This Row],[Cause Description]]</f>
        <v>08C</v>
      </c>
      <c r="S40" s="1">
        <f>COUNTIFS($R$2:R40,TMapCauseDescCIR[[#This Row],[T1]])</f>
        <v>1</v>
      </c>
    </row>
    <row r="41" spans="1:19" ht="14.45" x14ac:dyDescent="0.25">
      <c r="A41" s="1" t="s">
        <v>2816</v>
      </c>
      <c r="B41" s="1" t="s">
        <v>49</v>
      </c>
      <c r="C41" s="1" t="s">
        <v>2817</v>
      </c>
      <c r="D41" s="1">
        <v>8</v>
      </c>
      <c r="E41" s="1"/>
      <c r="F41" s="1"/>
      <c r="G41" s="1"/>
      <c r="H41" s="1"/>
      <c r="I41" s="1"/>
      <c r="J41" s="1" t="s">
        <v>2822</v>
      </c>
      <c r="K41" s="1" t="s">
        <v>2829</v>
      </c>
      <c r="L41" s="1"/>
      <c r="M41" s="1"/>
      <c r="N41" s="1"/>
      <c r="O41" s="1"/>
      <c r="P41" s="1">
        <f>COUNTIFS($E$2:E41,TMapCauseDescCIR[[#This Row],[Cause Description]])</f>
        <v>0</v>
      </c>
      <c r="Q41" s="1" t="s">
        <v>575</v>
      </c>
      <c r="R41" s="1" t="str">
        <f>TMapCauseDescCIR[[#This Row],[Task Code]]&amp;TMapCauseDescCIR[[#This Row],[Cause Description]]</f>
        <v>8</v>
      </c>
      <c r="S41" s="1">
        <f>COUNTIFS($R$2:R41,TMapCauseDescCIR[[#This Row],[T1]])</f>
        <v>1</v>
      </c>
    </row>
    <row r="42" spans="1:19" ht="14.45" x14ac:dyDescent="0.25">
      <c r="A42" s="1" t="s">
        <v>2816</v>
      </c>
      <c r="B42" s="1" t="s">
        <v>50</v>
      </c>
      <c r="C42" s="1" t="s">
        <v>2817</v>
      </c>
      <c r="D42" s="1" t="s">
        <v>2862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>
        <f>COUNTIFS($E$2:E42,TMapCauseDescCIR[[#This Row],[Cause Description]])</f>
        <v>0</v>
      </c>
      <c r="Q42" s="1"/>
      <c r="R42" s="1" t="str">
        <f>TMapCauseDescCIR[[#This Row],[Task Code]]&amp;TMapCauseDescCIR[[#This Row],[Cause Code]]</f>
        <v>08R</v>
      </c>
      <c r="S42" s="1" t="e">
        <f>INDEX(INTEGRATION.TMC_TASK_CAUSE!$A$2:$A$4658,MATCH(TMapCauseDescCIR[[#This Row],[T1]],INTEGRATION.TMC_TASK_CAUSE!$D$2:$D$4658,0))</f>
        <v>#N/A</v>
      </c>
    </row>
    <row r="43" spans="1:19" ht="14.45" x14ac:dyDescent="0.25">
      <c r="A43" s="1" t="s">
        <v>2816</v>
      </c>
      <c r="B43" s="1" t="s">
        <v>51</v>
      </c>
      <c r="C43" s="1" t="s">
        <v>2819</v>
      </c>
      <c r="D43" s="1" t="s">
        <v>2863</v>
      </c>
      <c r="E43" s="1"/>
      <c r="F43" s="1"/>
      <c r="G43" s="1"/>
      <c r="H43" s="1"/>
      <c r="I43" s="1"/>
      <c r="J43" s="1" t="s">
        <v>2822</v>
      </c>
      <c r="K43" s="1" t="s">
        <v>2829</v>
      </c>
      <c r="L43" s="1" t="s">
        <v>2846</v>
      </c>
      <c r="M43" s="1" t="s">
        <v>815</v>
      </c>
      <c r="N43" s="1"/>
      <c r="O43" s="1"/>
      <c r="P43" s="1">
        <f>COUNTIFS($E$2:E43,TMapCauseDescCIR[[#This Row],[Cause Description]])</f>
        <v>0</v>
      </c>
      <c r="Q43" s="1" t="s">
        <v>575</v>
      </c>
      <c r="R43" s="1" t="str">
        <f>TMapCauseDescCIR[[#This Row],[Task Code]]&amp;TMapCauseDescCIR[[#This Row],[Cause Description]]</f>
        <v>09C</v>
      </c>
      <c r="S43" s="1">
        <f>COUNTIFS($R$2:R43,TMapCauseDescCIR[[#This Row],[T1]])</f>
        <v>1</v>
      </c>
    </row>
    <row r="44" spans="1:19" ht="14.45" x14ac:dyDescent="0.25">
      <c r="A44" s="1" t="s">
        <v>2816</v>
      </c>
      <c r="B44" s="1" t="s">
        <v>52</v>
      </c>
      <c r="C44" s="1" t="s">
        <v>2817</v>
      </c>
      <c r="D44" s="1">
        <v>9</v>
      </c>
      <c r="E44" s="1"/>
      <c r="F44" s="1"/>
      <c r="G44" s="1"/>
      <c r="H44" s="1"/>
      <c r="I44" s="1"/>
      <c r="J44" s="1" t="s">
        <v>2822</v>
      </c>
      <c r="K44" s="1" t="s">
        <v>2829</v>
      </c>
      <c r="L44" s="1"/>
      <c r="M44" s="1"/>
      <c r="N44" s="1"/>
      <c r="O44" s="1"/>
      <c r="P44" s="1">
        <f>COUNTIFS($E$2:E44,TMapCauseDescCIR[[#This Row],[Cause Description]])</f>
        <v>0</v>
      </c>
      <c r="Q44" s="1" t="s">
        <v>575</v>
      </c>
      <c r="R44" s="1" t="str">
        <f>TMapCauseDescCIR[[#This Row],[Task Code]]&amp;TMapCauseDescCIR[[#This Row],[Cause Description]]</f>
        <v>9</v>
      </c>
      <c r="S44" s="1">
        <f>COUNTIFS($R$2:R44,TMapCauseDescCIR[[#This Row],[T1]])</f>
        <v>1</v>
      </c>
    </row>
    <row r="45" spans="1:19" ht="14.45" x14ac:dyDescent="0.25">
      <c r="A45" s="1" t="s">
        <v>2816</v>
      </c>
      <c r="B45" s="1" t="s">
        <v>53</v>
      </c>
      <c r="C45" s="1" t="s">
        <v>2819</v>
      </c>
      <c r="D45" s="1" t="s">
        <v>2865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>
        <f>COUNTIFS($E$2:E45,TMapCauseDescCIR[[#This Row],[Cause Description]])</f>
        <v>0</v>
      </c>
      <c r="Q45" s="1"/>
      <c r="R45" s="1" t="str">
        <f>TMapCauseDescCIR[[#This Row],[Task Code]]&amp;TMapCauseDescCIR[[#This Row],[Cause Code]]</f>
        <v>09RC</v>
      </c>
      <c r="S45" s="1" t="e">
        <f>INDEX(INTEGRATION.TMC_TASK_CAUSE!$A$2:$A$4658,MATCH(TMapCauseDescCIR[[#This Row],[T1]],INTEGRATION.TMC_TASK_CAUSE!$D$2:$D$4658,0))</f>
        <v>#N/A</v>
      </c>
    </row>
    <row r="46" spans="1:19" ht="14.45" x14ac:dyDescent="0.25">
      <c r="A46" s="1" t="s">
        <v>2816</v>
      </c>
      <c r="B46" s="1" t="s">
        <v>54</v>
      </c>
      <c r="C46" s="1" t="s">
        <v>2817</v>
      </c>
      <c r="D46" s="1" t="s">
        <v>2864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>
        <f>COUNTIFS($E$2:E46,TMapCauseDescCIR[[#This Row],[Cause Description]])</f>
        <v>0</v>
      </c>
      <c r="Q46" s="1"/>
      <c r="R46" s="1" t="str">
        <f>TMapCauseDescCIR[[#This Row],[Task Code]]&amp;TMapCauseDescCIR[[#This Row],[Cause Code]]</f>
        <v>09R</v>
      </c>
      <c r="S46" s="1" t="e">
        <f>INDEX(INTEGRATION.TMC_TASK_CAUSE!$A$2:$A$4658,MATCH(TMapCauseDescCIR[[#This Row],[T1]],INTEGRATION.TMC_TASK_CAUSE!$D$2:$D$4658,0))</f>
        <v>#N/A</v>
      </c>
    </row>
    <row r="47" spans="1:19" ht="14.45" x14ac:dyDescent="0.25">
      <c r="A47" s="1" t="s">
        <v>2816</v>
      </c>
      <c r="B47" s="1" t="s">
        <v>55</v>
      </c>
      <c r="C47" s="1" t="s">
        <v>2819</v>
      </c>
      <c r="D47" s="1" t="s">
        <v>2866</v>
      </c>
      <c r="E47" s="1"/>
      <c r="F47" s="1"/>
      <c r="G47" s="1"/>
      <c r="H47" s="1"/>
      <c r="I47" s="1"/>
      <c r="J47" s="1" t="s">
        <v>2822</v>
      </c>
      <c r="K47" s="1" t="s">
        <v>2829</v>
      </c>
      <c r="L47" s="1" t="s">
        <v>2846</v>
      </c>
      <c r="M47" s="1" t="s">
        <v>815</v>
      </c>
      <c r="N47" s="1"/>
      <c r="O47" s="1"/>
      <c r="P47" s="1">
        <f>COUNTIFS($E$2:E47,TMapCauseDescCIR[[#This Row],[Cause Description]])</f>
        <v>0</v>
      </c>
      <c r="Q47" s="1" t="s">
        <v>575</v>
      </c>
      <c r="R47" s="1" t="str">
        <f>TMapCauseDescCIR[[#This Row],[Task Code]]&amp;TMapCauseDescCIR[[#This Row],[Cause Description]]</f>
        <v>10C</v>
      </c>
      <c r="S47" s="1">
        <f>COUNTIFS($R$2:R47,TMapCauseDescCIR[[#This Row],[T1]])</f>
        <v>1</v>
      </c>
    </row>
    <row r="48" spans="1:19" ht="14.45" x14ac:dyDescent="0.25">
      <c r="A48" s="1" t="s">
        <v>2816</v>
      </c>
      <c r="B48" s="1" t="s">
        <v>56</v>
      </c>
      <c r="C48" s="1" t="s">
        <v>2817</v>
      </c>
      <c r="D48" s="1">
        <v>10</v>
      </c>
      <c r="E48" s="1"/>
      <c r="F48" s="1"/>
      <c r="G48" s="1"/>
      <c r="H48" s="1"/>
      <c r="I48" s="1"/>
      <c r="J48" s="1" t="s">
        <v>2822</v>
      </c>
      <c r="K48" s="1" t="s">
        <v>2829</v>
      </c>
      <c r="L48" s="1"/>
      <c r="M48" s="1"/>
      <c r="N48" s="1"/>
      <c r="O48" s="1"/>
      <c r="P48" s="1">
        <f>COUNTIFS($E$2:E48,TMapCauseDescCIR[[#This Row],[Cause Description]])</f>
        <v>0</v>
      </c>
      <c r="Q48" s="1" t="s">
        <v>575</v>
      </c>
      <c r="R48" s="1" t="str">
        <f>TMapCauseDescCIR[[#This Row],[Task Code]]&amp;TMapCauseDescCIR[[#This Row],[Cause Description]]</f>
        <v>10</v>
      </c>
      <c r="S48" s="1">
        <f>COUNTIFS($R$2:R48,TMapCauseDescCIR[[#This Row],[T1]])</f>
        <v>1</v>
      </c>
    </row>
    <row r="49" spans="1:19" ht="14.45" x14ac:dyDescent="0.25">
      <c r="A49" s="1" t="s">
        <v>2818</v>
      </c>
      <c r="B49" s="1" t="s">
        <v>958</v>
      </c>
      <c r="C49" s="1" t="s">
        <v>2819</v>
      </c>
      <c r="D49" s="1" t="s">
        <v>3532</v>
      </c>
      <c r="E49" s="1" t="s">
        <v>3533</v>
      </c>
      <c r="F49" s="1" t="str">
        <f>INDEX('Cause Codes'!$A$2:$A$3528,MATCH(TMapCauseDescCIR[[#This Row],[Cause Description]],'Cause Codes'!$B$2:$B$3528,0))</f>
        <v>X008</v>
      </c>
      <c r="G49" s="1"/>
      <c r="H49" s="1"/>
      <c r="I49" s="1"/>
      <c r="J49" s="1" t="s">
        <v>12001</v>
      </c>
      <c r="K49" s="1" t="s">
        <v>12944</v>
      </c>
      <c r="L49" s="1" t="s">
        <v>2828</v>
      </c>
      <c r="M49" s="1" t="s">
        <v>12990</v>
      </c>
      <c r="N49" s="1"/>
      <c r="O49" s="1"/>
      <c r="P49" s="1">
        <f>COUNTIFS($E$2:E49,TMapCauseDescCIR[[#This Row],[Cause Description]])</f>
        <v>1</v>
      </c>
      <c r="Q49" s="1"/>
      <c r="R49" s="1" t="str">
        <f>TMapCauseDescCIR[[#This Row],[Task Code]]&amp;TMapCauseDescCIR[[#This Row],[Cause Code]]</f>
        <v>Y02BX008</v>
      </c>
      <c r="S49" s="1" t="str">
        <f>INDEX(INTEGRATION.TMC_TASK_CAUSE!$A$2:$A$4658,MATCH(TMapCauseDescCIR[[#This Row],[T1]],INTEGRATION.TMC_TASK_CAUSE!$D$2:$D$4658,0))</f>
        <v>CB011901</v>
      </c>
    </row>
    <row r="50" spans="1:19" ht="14.45" x14ac:dyDescent="0.25">
      <c r="A50" s="1" t="s">
        <v>2816</v>
      </c>
      <c r="B50" s="1" t="s">
        <v>58</v>
      </c>
      <c r="C50" s="1" t="s">
        <v>2817</v>
      </c>
      <c r="D50" s="1">
        <v>11</v>
      </c>
      <c r="E50" s="1"/>
      <c r="F50" s="1"/>
      <c r="G50" s="1"/>
      <c r="H50" s="1"/>
      <c r="I50" s="1"/>
      <c r="J50" s="1" t="s">
        <v>12001</v>
      </c>
      <c r="K50" s="1"/>
      <c r="L50" s="1"/>
      <c r="M50" s="1"/>
      <c r="N50" s="1"/>
      <c r="O50" s="1"/>
      <c r="P50" s="1">
        <f>COUNTIFS($E$2:E50,TMapCauseDescCIR[[#This Row],[Cause Description]])</f>
        <v>0</v>
      </c>
      <c r="Q50" s="1"/>
      <c r="R50" s="1"/>
      <c r="S50" s="1"/>
    </row>
    <row r="51" spans="1:19" ht="14.45" x14ac:dyDescent="0.25">
      <c r="A51" s="1" t="s">
        <v>2818</v>
      </c>
      <c r="B51" s="1" t="s">
        <v>206</v>
      </c>
      <c r="C51" s="1" t="s">
        <v>2819</v>
      </c>
      <c r="D51" s="1" t="s">
        <v>3266</v>
      </c>
      <c r="E51" s="1" t="s">
        <v>207</v>
      </c>
      <c r="F51" s="1" t="str">
        <f>INDEX('Cause Codes'!$A$2:$A$3528,MATCH(TMapCauseDescCIR[[#This Row],[Cause Description]],'Cause Codes'!$B$2:$B$3528,0))</f>
        <v>X009</v>
      </c>
      <c r="G51" s="1"/>
      <c r="H51" s="1"/>
      <c r="I51" s="1"/>
      <c r="J51" s="1" t="s">
        <v>12001</v>
      </c>
      <c r="K51" s="1" t="s">
        <v>12938</v>
      </c>
      <c r="L51" s="1" t="s">
        <v>12943</v>
      </c>
      <c r="M51" s="1" t="s">
        <v>12942</v>
      </c>
      <c r="N51" s="1"/>
      <c r="O51" s="1"/>
      <c r="P51" s="1">
        <f>COUNTIFS($E$2:E51,TMapCauseDescCIR[[#This Row],[Cause Description]])</f>
        <v>1</v>
      </c>
      <c r="Q51" s="1"/>
      <c r="R51" s="1" t="str">
        <f>TMapCauseDescCIR[[#This Row],[Task Code]]&amp;TMapCauseDescCIR[[#This Row],[Cause Code]]</f>
        <v>Y002X009</v>
      </c>
      <c r="S51" s="1" t="str">
        <f>INDEX(INTEGRATION.TMC_TASK_CAUSE!$A$2:$A$4658,MATCH(TMapCauseDescCIR[[#This Row],[T1]],INTEGRATION.TMC_TASK_CAUSE!$D$2:$D$4658,0))</f>
        <v>CB054501</v>
      </c>
    </row>
    <row r="52" spans="1:19" ht="14.45" x14ac:dyDescent="0.25">
      <c r="A52" s="1" t="s">
        <v>2818</v>
      </c>
      <c r="B52" s="1" t="s">
        <v>2296</v>
      </c>
      <c r="C52" s="1" t="s">
        <v>2819</v>
      </c>
      <c r="D52" s="1" t="s">
        <v>4245</v>
      </c>
      <c r="E52" s="1" t="s">
        <v>2297</v>
      </c>
      <c r="F52" s="1" t="str">
        <f>INDEX('Cause Codes'!$A$2:$A$3528,MATCH(TMapCauseDescCIR[[#This Row],[Cause Description]],'Cause Codes'!$B$2:$B$3528,0))</f>
        <v>X00A</v>
      </c>
      <c r="G52" s="1"/>
      <c r="H52" s="1"/>
      <c r="I52" s="1"/>
      <c r="J52" s="1" t="s">
        <v>12001</v>
      </c>
      <c r="K52" s="1" t="s">
        <v>12938</v>
      </c>
      <c r="L52" s="1" t="s">
        <v>814</v>
      </c>
      <c r="M52" s="1" t="s">
        <v>815</v>
      </c>
      <c r="N52" s="1"/>
      <c r="O52" s="1"/>
      <c r="P52" s="1">
        <f>COUNTIFS($E$2:E52,TMapCauseDescCIR[[#This Row],[Cause Description]])</f>
        <v>1</v>
      </c>
      <c r="Q52" s="1"/>
      <c r="R52" s="1" t="str">
        <f>TMapCauseDescCIR[[#This Row],[Task Code]]&amp;TMapCauseDescCIR[[#This Row],[Cause Code]]</f>
        <v>Y06RX00A</v>
      </c>
      <c r="S52" s="1" t="str">
        <f>INDEX(INTEGRATION.TMC_TASK_CAUSE!$A$2:$A$4658,MATCH(TMapCauseDescCIR[[#This Row],[T1]],INTEGRATION.TMC_TASK_CAUSE!$D$2:$D$4658,0))</f>
        <v>CB054501</v>
      </c>
    </row>
    <row r="53" spans="1:19" ht="14.45" x14ac:dyDescent="0.25">
      <c r="A53" s="1" t="s">
        <v>2818</v>
      </c>
      <c r="B53" s="1" t="s">
        <v>206</v>
      </c>
      <c r="C53" s="1" t="s">
        <v>2819</v>
      </c>
      <c r="D53" s="1" t="s">
        <v>3266</v>
      </c>
      <c r="E53" s="1" t="s">
        <v>3267</v>
      </c>
      <c r="F53" s="1" t="str">
        <f>INDEX('Cause Codes'!$A$2:$A$3528,MATCH(TMapCauseDescCIR[[#This Row],[Cause Description]],'Cause Codes'!$B$2:$B$3528,0))</f>
        <v>X00B</v>
      </c>
      <c r="G53" s="1"/>
      <c r="H53" s="1"/>
      <c r="I53" s="1"/>
      <c r="J53" s="1" t="s">
        <v>12001</v>
      </c>
      <c r="K53" s="1" t="s">
        <v>12938</v>
      </c>
      <c r="L53" s="1" t="s">
        <v>814</v>
      </c>
      <c r="M53" s="1" t="s">
        <v>815</v>
      </c>
      <c r="N53" s="1"/>
      <c r="O53" s="1"/>
      <c r="P53" s="1">
        <f>COUNTIFS($E$2:E53,TMapCauseDescCIR[[#This Row],[Cause Description]])</f>
        <v>1</v>
      </c>
      <c r="Q53" s="1"/>
      <c r="R53" s="1" t="str">
        <f>TMapCauseDescCIR[[#This Row],[Task Code]]&amp;TMapCauseDescCIR[[#This Row],[Cause Code]]</f>
        <v>Y002X00B</v>
      </c>
      <c r="S53" s="1" t="str">
        <f>INDEX(INTEGRATION.TMC_TASK_CAUSE!$A$2:$A$4658,MATCH(TMapCauseDescCIR[[#This Row],[T1]],INTEGRATION.TMC_TASK_CAUSE!$D$2:$D$4658,0))</f>
        <v>CB042602</v>
      </c>
    </row>
    <row r="54" spans="1:19" ht="14.45" x14ac:dyDescent="0.25">
      <c r="A54" s="1" t="s">
        <v>2818</v>
      </c>
      <c r="B54" s="1" t="s">
        <v>206</v>
      </c>
      <c r="C54" s="1" t="s">
        <v>2819</v>
      </c>
      <c r="D54" s="1" t="s">
        <v>3266</v>
      </c>
      <c r="E54" s="1" t="s">
        <v>3268</v>
      </c>
      <c r="F54" s="1" t="str">
        <f>INDEX('Cause Codes'!$A$2:$A$3528,MATCH(TMapCauseDescCIR[[#This Row],[Cause Description]],'Cause Codes'!$B$2:$B$3528,0))</f>
        <v>X00C</v>
      </c>
      <c r="G54" s="1"/>
      <c r="H54" s="1"/>
      <c r="I54" s="1"/>
      <c r="J54" s="1" t="s">
        <v>12001</v>
      </c>
      <c r="K54" s="1" t="s">
        <v>12938</v>
      </c>
      <c r="L54" s="1" t="s">
        <v>572</v>
      </c>
      <c r="M54" s="1" t="s">
        <v>815</v>
      </c>
      <c r="N54" s="1"/>
      <c r="O54" s="1"/>
      <c r="P54" s="1">
        <f>COUNTIFS($E$2:E54,TMapCauseDescCIR[[#This Row],[Cause Description]])</f>
        <v>1</v>
      </c>
      <c r="Q54" s="1"/>
      <c r="R54" s="1" t="str">
        <f>TMapCauseDescCIR[[#This Row],[Task Code]]&amp;TMapCauseDescCIR[[#This Row],[Cause Code]]</f>
        <v>Y002X00C</v>
      </c>
      <c r="S54" s="1" t="str">
        <f>INDEX(INTEGRATION.TMC_TASK_CAUSE!$A$2:$A$4658,MATCH(TMapCauseDescCIR[[#This Row],[T1]],INTEGRATION.TMC_TASK_CAUSE!$D$2:$D$4658,0))</f>
        <v>CB020702</v>
      </c>
    </row>
    <row r="55" spans="1:19" ht="14.45" x14ac:dyDescent="0.25">
      <c r="A55" s="1" t="s">
        <v>2818</v>
      </c>
      <c r="B55" s="1" t="s">
        <v>206</v>
      </c>
      <c r="C55" s="1" t="s">
        <v>2819</v>
      </c>
      <c r="D55" s="1" t="s">
        <v>3266</v>
      </c>
      <c r="E55" s="1" t="s">
        <v>3269</v>
      </c>
      <c r="F55" s="1" t="str">
        <f>INDEX('Cause Codes'!$A$2:$A$3528,MATCH(TMapCauseDescCIR[[#This Row],[Cause Description]],'Cause Codes'!$B$2:$B$3528,0))</f>
        <v>X00D</v>
      </c>
      <c r="G55" s="1"/>
      <c r="H55" s="1"/>
      <c r="I55" s="1"/>
      <c r="J55" s="1" t="s">
        <v>12001</v>
      </c>
      <c r="K55" s="1" t="s">
        <v>12938</v>
      </c>
      <c r="L55" s="1" t="s">
        <v>12943</v>
      </c>
      <c r="M55" s="1" t="s">
        <v>4035</v>
      </c>
      <c r="N55" s="1"/>
      <c r="O55" s="1"/>
      <c r="P55" s="1">
        <f>COUNTIFS($E$2:E55,TMapCauseDescCIR[[#This Row],[Cause Description]])</f>
        <v>1</v>
      </c>
      <c r="Q55" s="1"/>
      <c r="R55" s="1" t="str">
        <f>TMapCauseDescCIR[[#This Row],[Task Code]]&amp;TMapCauseDescCIR[[#This Row],[Cause Code]]</f>
        <v>Y002X00D</v>
      </c>
      <c r="S55" s="1" t="str">
        <f>INDEX(INTEGRATION.TMC_TASK_CAUSE!$A$2:$A$4658,MATCH(TMapCauseDescCIR[[#This Row],[T1]],INTEGRATION.TMC_TASK_CAUSE!$D$2:$D$4658,0))</f>
        <v>CB030103</v>
      </c>
    </row>
    <row r="56" spans="1:19" ht="14.45" x14ac:dyDescent="0.25">
      <c r="A56" s="1" t="s">
        <v>2818</v>
      </c>
      <c r="B56" s="1" t="s">
        <v>206</v>
      </c>
      <c r="C56" s="1" t="s">
        <v>2819</v>
      </c>
      <c r="D56" s="1" t="s">
        <v>3266</v>
      </c>
      <c r="E56" s="1" t="s">
        <v>3270</v>
      </c>
      <c r="F56" s="1" t="str">
        <f>INDEX('Cause Codes'!$A$2:$A$3528,MATCH(TMapCauseDescCIR[[#This Row],[Cause Description]],'Cause Codes'!$B$2:$B$3528,0))</f>
        <v>X00E</v>
      </c>
      <c r="G56" s="1"/>
      <c r="H56" s="1"/>
      <c r="I56" s="1"/>
      <c r="J56" s="1" t="s">
        <v>12001</v>
      </c>
      <c r="K56" s="1" t="s">
        <v>12938</v>
      </c>
      <c r="L56" s="1" t="s">
        <v>12943</v>
      </c>
      <c r="M56" s="1" t="s">
        <v>12942</v>
      </c>
      <c r="N56" s="1"/>
      <c r="O56" s="1"/>
      <c r="P56" s="1">
        <f>COUNTIFS($E$2:E56,TMapCauseDescCIR[[#This Row],[Cause Description]])</f>
        <v>1</v>
      </c>
      <c r="Q56" s="1"/>
      <c r="R56" s="1" t="str">
        <f>TMapCauseDescCIR[[#This Row],[Task Code]]&amp;TMapCauseDescCIR[[#This Row],[Cause Code]]</f>
        <v>Y002X00E</v>
      </c>
      <c r="S56" s="1" t="str">
        <f>INDEX(INTEGRATION.TMC_TASK_CAUSE!$A$2:$A$4658,MATCH(TMapCauseDescCIR[[#This Row],[T1]],INTEGRATION.TMC_TASK_CAUSE!$D$2:$D$4658,0))</f>
        <v>CB020702</v>
      </c>
    </row>
    <row r="57" spans="1:19" ht="14.45" x14ac:dyDescent="0.25">
      <c r="A57" s="1" t="s">
        <v>2818</v>
      </c>
      <c r="B57" s="1" t="s">
        <v>859</v>
      </c>
      <c r="C57" s="1" t="s">
        <v>2819</v>
      </c>
      <c r="D57" s="1" t="s">
        <v>4345</v>
      </c>
      <c r="E57" s="1" t="s">
        <v>860</v>
      </c>
      <c r="F57" s="1" t="str">
        <f>INDEX('Cause Codes'!$A$2:$A$3528,MATCH(TMapCauseDescCIR[[#This Row],[Cause Description]],'Cause Codes'!$B$2:$B$3528,0))</f>
        <v>X00F</v>
      </c>
      <c r="G57" s="1"/>
      <c r="H57" s="1"/>
      <c r="I57" s="1"/>
      <c r="J57" s="1" t="s">
        <v>12001</v>
      </c>
      <c r="K57" s="1" t="s">
        <v>12944</v>
      </c>
      <c r="L57" s="1" t="s">
        <v>2828</v>
      </c>
      <c r="M57" s="1" t="s">
        <v>815</v>
      </c>
      <c r="N57" s="1"/>
      <c r="O57" s="1"/>
      <c r="P57" s="1">
        <f>COUNTIFS($E$2:E57,TMapCauseDescCIR[[#This Row],[Cause Description]])</f>
        <v>1</v>
      </c>
      <c r="Q57" s="1"/>
      <c r="R57" s="1" t="str">
        <f>TMapCauseDescCIR[[#This Row],[Task Code]]&amp;TMapCauseDescCIR[[#This Row],[Cause Code]]</f>
        <v>Y07HX00F</v>
      </c>
      <c r="S57" s="1" t="str">
        <f>INDEX(INTEGRATION.TMC_TASK_CAUSE!$A$2:$A$4658,MATCH(TMapCauseDescCIR[[#This Row],[T1]],INTEGRATION.TMC_TASK_CAUSE!$D$2:$D$4658,0))</f>
        <v>CB043501</v>
      </c>
    </row>
    <row r="58" spans="1:19" ht="14.45" x14ac:dyDescent="0.25">
      <c r="A58" s="1" t="s">
        <v>2818</v>
      </c>
      <c r="B58" s="1" t="s">
        <v>206</v>
      </c>
      <c r="C58" s="1" t="s">
        <v>2819</v>
      </c>
      <c r="D58" s="1" t="s">
        <v>3266</v>
      </c>
      <c r="E58" s="1" t="s">
        <v>3271</v>
      </c>
      <c r="F58" s="1" t="str">
        <f>INDEX('Cause Codes'!$A$2:$A$3528,MATCH(TMapCauseDescCIR[[#This Row],[Cause Description]],'Cause Codes'!$B$2:$B$3528,0))</f>
        <v>X00G</v>
      </c>
      <c r="G58" s="1"/>
      <c r="H58" s="1"/>
      <c r="I58" s="1"/>
      <c r="J58" s="1" t="s">
        <v>12001</v>
      </c>
      <c r="K58" s="1" t="s">
        <v>12938</v>
      </c>
      <c r="L58" s="1" t="s">
        <v>12943</v>
      </c>
      <c r="M58" s="1" t="s">
        <v>815</v>
      </c>
      <c r="N58" s="1"/>
      <c r="O58" s="1"/>
      <c r="P58" s="1">
        <f>COUNTIFS($E$2:E58,TMapCauseDescCIR[[#This Row],[Cause Description]])</f>
        <v>1</v>
      </c>
      <c r="Q58" s="1"/>
      <c r="R58" s="1" t="str">
        <f>TMapCauseDescCIR[[#This Row],[Task Code]]&amp;TMapCauseDescCIR[[#This Row],[Cause Code]]</f>
        <v>Y002X00G</v>
      </c>
      <c r="S58" s="1" t="str">
        <f>INDEX(INTEGRATION.TMC_TASK_CAUSE!$A$2:$A$4658,MATCH(TMapCauseDescCIR[[#This Row],[T1]],INTEGRATION.TMC_TASK_CAUSE!$D$2:$D$4658,0))</f>
        <v>CB042601</v>
      </c>
    </row>
    <row r="59" spans="1:19" ht="14.45" x14ac:dyDescent="0.25">
      <c r="A59" s="1" t="s">
        <v>2818</v>
      </c>
      <c r="B59" s="1" t="s">
        <v>206</v>
      </c>
      <c r="C59" s="1" t="s">
        <v>2819</v>
      </c>
      <c r="D59" s="1" t="s">
        <v>3266</v>
      </c>
      <c r="E59" s="1" t="s">
        <v>3272</v>
      </c>
      <c r="F59" s="1" t="str">
        <f>INDEX('Cause Codes'!$A$2:$A$3528,MATCH(TMapCauseDescCIR[[#This Row],[Cause Description]],'Cause Codes'!$B$2:$B$3528,0))</f>
        <v>X00H</v>
      </c>
      <c r="G59" s="1"/>
      <c r="H59" s="1"/>
      <c r="I59" s="1"/>
      <c r="J59" s="1" t="s">
        <v>12001</v>
      </c>
      <c r="K59" s="1" t="s">
        <v>12938</v>
      </c>
      <c r="L59" s="1" t="s">
        <v>12943</v>
      </c>
      <c r="M59" s="1" t="s">
        <v>12942</v>
      </c>
      <c r="N59" s="1"/>
      <c r="O59" s="1"/>
      <c r="P59" s="1">
        <f>COUNTIFS($E$2:E59,TMapCauseDescCIR[[#This Row],[Cause Description]])</f>
        <v>1</v>
      </c>
      <c r="Q59" s="1"/>
      <c r="R59" s="1" t="str">
        <f>TMapCauseDescCIR[[#This Row],[Task Code]]&amp;TMapCauseDescCIR[[#This Row],[Cause Code]]</f>
        <v>Y002X00H</v>
      </c>
      <c r="S59" s="1" t="str">
        <f>INDEX(INTEGRATION.TMC_TASK_CAUSE!$A$2:$A$4658,MATCH(TMapCauseDescCIR[[#This Row],[T1]],INTEGRATION.TMC_TASK_CAUSE!$D$2:$D$4658,0))</f>
        <v>CB020703</v>
      </c>
    </row>
    <row r="60" spans="1:19" ht="14.45" x14ac:dyDescent="0.25">
      <c r="A60" s="1" t="s">
        <v>2816</v>
      </c>
      <c r="B60" s="1" t="s">
        <v>68</v>
      </c>
      <c r="C60" s="1" t="s">
        <v>2819</v>
      </c>
      <c r="D60" s="1" t="s">
        <v>2883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>
        <f>COUNTIFS($E$2:E60,TMapCauseDescCIR[[#This Row],[Cause Description]])</f>
        <v>0</v>
      </c>
      <c r="Q60" s="1"/>
      <c r="R60" s="1" t="str">
        <f>TMapCauseDescCIR[[#This Row],[Task Code]]&amp;TMapCauseDescCIR[[#This Row],[Cause Code]]</f>
        <v>12RC</v>
      </c>
      <c r="S60" s="1" t="e">
        <f>INDEX(INTEGRATION.TMC_TASK_CAUSE!$A$2:$A$4658,MATCH(TMapCauseDescCIR[[#This Row],[T1]],INTEGRATION.TMC_TASK_CAUSE!$D$2:$D$4658,0))</f>
        <v>#N/A</v>
      </c>
    </row>
    <row r="61" spans="1:19" ht="14.45" x14ac:dyDescent="0.25">
      <c r="A61" s="1" t="s">
        <v>2816</v>
      </c>
      <c r="B61" s="1" t="s">
        <v>69</v>
      </c>
      <c r="C61" s="1" t="s">
        <v>2817</v>
      </c>
      <c r="D61" s="1" t="s">
        <v>2871</v>
      </c>
      <c r="E61" s="1"/>
      <c r="F61" s="1"/>
      <c r="G61" s="1"/>
      <c r="H61" s="1"/>
      <c r="I61" s="1"/>
      <c r="J61" s="1" t="s">
        <v>12001</v>
      </c>
      <c r="K61" s="1"/>
      <c r="L61" s="1"/>
      <c r="M61" s="1"/>
      <c r="N61" s="1"/>
      <c r="O61" s="1"/>
      <c r="P61" s="1">
        <f>COUNTIFS($E$2:E61,TMapCauseDescCIR[[#This Row],[Cause Description]])</f>
        <v>0</v>
      </c>
      <c r="Q61" s="1"/>
      <c r="R61" s="1"/>
      <c r="S61" s="1"/>
    </row>
    <row r="62" spans="1:19" ht="14.45" x14ac:dyDescent="0.25">
      <c r="A62" s="1" t="s">
        <v>2816</v>
      </c>
      <c r="B62" s="1" t="s">
        <v>70</v>
      </c>
      <c r="C62" s="1" t="s">
        <v>2817</v>
      </c>
      <c r="D62" s="1" t="s">
        <v>2876</v>
      </c>
      <c r="E62" s="1"/>
      <c r="F62" s="1"/>
      <c r="G62" s="1"/>
      <c r="H62" s="1"/>
      <c r="I62" s="1"/>
      <c r="J62" s="1" t="s">
        <v>12001</v>
      </c>
      <c r="K62" s="1"/>
      <c r="L62" s="1"/>
      <c r="M62" s="1"/>
      <c r="N62" s="1"/>
      <c r="O62" s="1"/>
      <c r="P62" s="1">
        <f>COUNTIFS($E$2:E62,TMapCauseDescCIR[[#This Row],[Cause Description]])</f>
        <v>0</v>
      </c>
      <c r="Q62" s="1"/>
      <c r="R62" s="1"/>
      <c r="S62" s="1"/>
    </row>
    <row r="63" spans="1:19" ht="14.45" x14ac:dyDescent="0.25">
      <c r="A63" s="1" t="s">
        <v>2816</v>
      </c>
      <c r="B63" s="1" t="s">
        <v>71</v>
      </c>
      <c r="C63" s="1" t="s">
        <v>2817</v>
      </c>
      <c r="D63" s="1" t="s">
        <v>2877</v>
      </c>
      <c r="E63" s="1"/>
      <c r="F63" s="1"/>
      <c r="G63" s="1"/>
      <c r="H63" s="1"/>
      <c r="I63" s="1"/>
      <c r="J63" s="1" t="s">
        <v>12001</v>
      </c>
      <c r="K63" s="1"/>
      <c r="L63" s="1"/>
      <c r="M63" s="1"/>
      <c r="N63" s="1"/>
      <c r="O63" s="1"/>
      <c r="P63" s="1">
        <f>COUNTIFS($E$2:E63,TMapCauseDescCIR[[#This Row],[Cause Description]])</f>
        <v>0</v>
      </c>
      <c r="Q63" s="1"/>
      <c r="R63" s="1"/>
      <c r="S63" s="1"/>
    </row>
    <row r="64" spans="1:19" ht="14.45" x14ac:dyDescent="0.25">
      <c r="A64" s="1" t="s">
        <v>2816</v>
      </c>
      <c r="B64" s="1" t="s">
        <v>72</v>
      </c>
      <c r="C64" s="1" t="s">
        <v>2817</v>
      </c>
      <c r="D64" s="1" t="s">
        <v>2878</v>
      </c>
      <c r="E64" s="1"/>
      <c r="F64" s="1"/>
      <c r="G64" s="1"/>
      <c r="H64" s="1"/>
      <c r="I64" s="1"/>
      <c r="J64" s="1" t="s">
        <v>12001</v>
      </c>
      <c r="K64" s="1"/>
      <c r="L64" s="1"/>
      <c r="M64" s="1"/>
      <c r="N64" s="1"/>
      <c r="O64" s="1"/>
      <c r="P64" s="1">
        <f>COUNTIFS($E$2:E64,TMapCauseDescCIR[[#This Row],[Cause Description]])</f>
        <v>0</v>
      </c>
      <c r="Q64" s="1"/>
      <c r="R64" s="1"/>
      <c r="S64" s="1"/>
    </row>
    <row r="65" spans="1:19" ht="14.45" x14ac:dyDescent="0.25">
      <c r="A65" s="1" t="s">
        <v>2816</v>
      </c>
      <c r="B65" s="1" t="s">
        <v>73</v>
      </c>
      <c r="C65" s="1" t="s">
        <v>2817</v>
      </c>
      <c r="D65" s="1" t="s">
        <v>2885</v>
      </c>
      <c r="E65" s="1"/>
      <c r="F65" s="1"/>
      <c r="G65" s="1"/>
      <c r="H65" s="1"/>
      <c r="I65" s="1"/>
      <c r="J65" s="1" t="s">
        <v>12001</v>
      </c>
      <c r="K65" s="1"/>
      <c r="L65" s="1"/>
      <c r="M65" s="1"/>
      <c r="N65" s="1"/>
      <c r="O65" s="1"/>
      <c r="P65" s="1">
        <f>COUNTIFS($E$2:E65,TMapCauseDescCIR[[#This Row],[Cause Description]])</f>
        <v>0</v>
      </c>
      <c r="Q65" s="1"/>
      <c r="R65" s="1"/>
      <c r="S65" s="1"/>
    </row>
    <row r="66" spans="1:19" s="4" customFormat="1" ht="14.45" x14ac:dyDescent="0.25">
      <c r="A66" s="1" t="s">
        <v>2816</v>
      </c>
      <c r="B66" s="1" t="s">
        <v>74</v>
      </c>
      <c r="C66" s="1" t="s">
        <v>2817</v>
      </c>
      <c r="D66" s="1" t="s">
        <v>2886</v>
      </c>
      <c r="E66" s="1"/>
      <c r="F66" s="1"/>
      <c r="G66" s="1"/>
      <c r="H66" s="1"/>
      <c r="I66" s="1"/>
      <c r="J66" s="1" t="s">
        <v>12001</v>
      </c>
      <c r="K66" s="1"/>
      <c r="L66" s="1"/>
      <c r="M66" s="1"/>
      <c r="N66" s="1"/>
      <c r="O66" s="1"/>
      <c r="P66" s="1">
        <f>COUNTIFS($E$2:E66,TMapCauseDescCIR[[#This Row],[Cause Description]])</f>
        <v>0</v>
      </c>
      <c r="Q66" s="1"/>
      <c r="R66" s="1"/>
      <c r="S66" s="5"/>
    </row>
    <row r="67" spans="1:19" ht="14.45" x14ac:dyDescent="0.25">
      <c r="A67" s="1" t="s">
        <v>2816</v>
      </c>
      <c r="B67" s="1" t="s">
        <v>75</v>
      </c>
      <c r="C67" s="1" t="s">
        <v>2817</v>
      </c>
      <c r="D67" s="1" t="s">
        <v>2872</v>
      </c>
      <c r="E67" s="1"/>
      <c r="F67" s="1"/>
      <c r="G67" s="1"/>
      <c r="H67" s="1"/>
      <c r="I67" s="1"/>
      <c r="J67" s="1" t="s">
        <v>12001</v>
      </c>
      <c r="K67" s="1"/>
      <c r="L67" s="1"/>
      <c r="M67" s="1"/>
      <c r="N67" s="1"/>
      <c r="O67" s="1"/>
      <c r="P67" s="1">
        <f>COUNTIFS($E$2:E67,TMapCauseDescCIR[[#This Row],[Cause Description]])</f>
        <v>0</v>
      </c>
      <c r="Q67" s="1"/>
      <c r="R67" s="1"/>
      <c r="S67" s="1"/>
    </row>
    <row r="68" spans="1:19" ht="14.45" x14ac:dyDescent="0.25">
      <c r="A68" s="1" t="s">
        <v>2816</v>
      </c>
      <c r="B68" s="1" t="s">
        <v>76</v>
      </c>
      <c r="C68" s="1" t="s">
        <v>2817</v>
      </c>
      <c r="D68" s="1" t="s">
        <v>2868</v>
      </c>
      <c r="E68" s="1"/>
      <c r="F68" s="1"/>
      <c r="G68" s="1"/>
      <c r="H68" s="1"/>
      <c r="I68" s="1"/>
      <c r="J68" s="1" t="s">
        <v>12001</v>
      </c>
      <c r="K68" s="1"/>
      <c r="L68" s="1"/>
      <c r="M68" s="1"/>
      <c r="N68" s="1"/>
      <c r="O68" s="1"/>
      <c r="P68" s="1">
        <f>COUNTIFS($E$2:E68,TMapCauseDescCIR[[#This Row],[Cause Description]])</f>
        <v>0</v>
      </c>
      <c r="Q68" s="1"/>
      <c r="R68" s="1"/>
      <c r="S68" s="1"/>
    </row>
    <row r="69" spans="1:19" ht="14.45" x14ac:dyDescent="0.25">
      <c r="A69" s="1" t="s">
        <v>2816</v>
      </c>
      <c r="B69" s="1" t="s">
        <v>77</v>
      </c>
      <c r="C69" s="1" t="s">
        <v>2817</v>
      </c>
      <c r="D69" s="1" t="s">
        <v>2869</v>
      </c>
      <c r="E69" s="1"/>
      <c r="F69" s="1"/>
      <c r="G69" s="1"/>
      <c r="H69" s="1"/>
      <c r="I69" s="1"/>
      <c r="J69" s="1" t="s">
        <v>12001</v>
      </c>
      <c r="K69" s="1"/>
      <c r="L69" s="1"/>
      <c r="M69" s="1"/>
      <c r="N69" s="1"/>
      <c r="O69" s="1"/>
      <c r="P69" s="1">
        <f>COUNTIFS($E$2:E69,TMapCauseDescCIR[[#This Row],[Cause Description]])</f>
        <v>0</v>
      </c>
      <c r="Q69" s="1"/>
      <c r="R69" s="1"/>
      <c r="S69" s="1"/>
    </row>
    <row r="70" spans="1:19" ht="14.45" x14ac:dyDescent="0.25">
      <c r="A70" s="1" t="s">
        <v>2816</v>
      </c>
      <c r="B70" s="1" t="s">
        <v>78</v>
      </c>
      <c r="C70" s="1" t="s">
        <v>2817</v>
      </c>
      <c r="D70" s="1" t="s">
        <v>2882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>
        <f>COUNTIFS($E$2:E70,TMapCauseDescCIR[[#This Row],[Cause Description]])</f>
        <v>0</v>
      </c>
      <c r="Q70" s="1"/>
      <c r="R70" s="1" t="str">
        <f>TMapCauseDescCIR[[#This Row],[Task Code]]&amp;TMapCauseDescCIR[[#This Row],[Cause Code]]</f>
        <v>12R</v>
      </c>
      <c r="S70" s="1" t="e">
        <f>INDEX(INTEGRATION.TMC_TASK_CAUSE!$A$2:$A$4658,MATCH(TMapCauseDescCIR[[#This Row],[T1]],INTEGRATION.TMC_TASK_CAUSE!$D$2:$D$4658,0))</f>
        <v>#N/A</v>
      </c>
    </row>
    <row r="71" spans="1:19" ht="14.45" x14ac:dyDescent="0.25">
      <c r="A71" s="1" t="s">
        <v>2818</v>
      </c>
      <c r="B71" s="1" t="s">
        <v>206</v>
      </c>
      <c r="C71" s="1" t="s">
        <v>2819</v>
      </c>
      <c r="D71" s="1" t="s">
        <v>3266</v>
      </c>
      <c r="E71" s="1" t="s">
        <v>3273</v>
      </c>
      <c r="F71" s="1" t="str">
        <f>INDEX('Cause Codes'!$A$2:$A$3528,MATCH(TMapCauseDescCIR[[#This Row],[Cause Description]],'Cause Codes'!$B$2:$B$3528,0))</f>
        <v>X0XY</v>
      </c>
      <c r="G71" s="1"/>
      <c r="H71" s="1"/>
      <c r="I71" s="1"/>
      <c r="J71" s="1" t="s">
        <v>12001</v>
      </c>
      <c r="K71" s="1" t="s">
        <v>12938</v>
      </c>
      <c r="L71" s="1" t="s">
        <v>12943</v>
      </c>
      <c r="M71" s="1" t="s">
        <v>815</v>
      </c>
      <c r="N71" s="1"/>
      <c r="O71" s="1"/>
      <c r="P71" s="1">
        <f>COUNTIFS($E$2:E71,TMapCauseDescCIR[[#This Row],[Cause Description]])</f>
        <v>1</v>
      </c>
      <c r="Q71" s="1"/>
      <c r="R71" s="1" t="str">
        <f>TMapCauseDescCIR[[#This Row],[Task Code]]&amp;TMapCauseDescCIR[[#This Row],[Cause Code]]</f>
        <v>Y002X0XY</v>
      </c>
      <c r="S71" s="1" t="str">
        <f>INDEX(INTEGRATION.TMC_TASK_CAUSE!$A$2:$A$4658,MATCH(TMapCauseDescCIR[[#This Row],[T1]],INTEGRATION.TMC_TASK_CAUSE!$D$2:$D$4658,0))</f>
        <v>CB030102</v>
      </c>
    </row>
    <row r="72" spans="1:19" s="4" customFormat="1" ht="14.45" x14ac:dyDescent="0.25">
      <c r="A72" s="1" t="s">
        <v>2818</v>
      </c>
      <c r="B72" s="1" t="s">
        <v>2296</v>
      </c>
      <c r="C72" s="1" t="s">
        <v>2819</v>
      </c>
      <c r="D72" s="1" t="s">
        <v>4245</v>
      </c>
      <c r="E72" s="1" t="s">
        <v>4246</v>
      </c>
      <c r="F72" s="1" t="str">
        <f>INDEX('Cause Codes'!$A$2:$A$3528,MATCH(TMapCauseDescCIR[[#This Row],[Cause Description]],'Cause Codes'!$B$2:$B$3528,0))</f>
        <v>X00J</v>
      </c>
      <c r="G72" s="1"/>
      <c r="H72" s="1"/>
      <c r="I72" s="1"/>
      <c r="J72" s="1" t="s">
        <v>12001</v>
      </c>
      <c r="K72" s="1" t="s">
        <v>12938</v>
      </c>
      <c r="L72" s="1" t="s">
        <v>814</v>
      </c>
      <c r="M72" s="1" t="s">
        <v>815</v>
      </c>
      <c r="N72" s="1"/>
      <c r="O72" s="1"/>
      <c r="P72" s="1">
        <f>COUNTIFS($E$2:E72,TMapCauseDescCIR[[#This Row],[Cause Description]])</f>
        <v>1</v>
      </c>
      <c r="Q72" s="1"/>
      <c r="R72" s="1" t="str">
        <f>TMapCauseDescCIR[[#This Row],[Task Code]]&amp;TMapCauseDescCIR[[#This Row],[Cause Code]]</f>
        <v>Y06RX00J</v>
      </c>
      <c r="S72" s="1" t="str">
        <f>INDEX(INTEGRATION.TMC_TASK_CAUSE!$A$2:$A$4658,MATCH(TMapCauseDescCIR[[#This Row],[T1]],INTEGRATION.TMC_TASK_CAUSE!$D$2:$D$4658,0))</f>
        <v>CB020703</v>
      </c>
    </row>
    <row r="73" spans="1:19" s="4" customFormat="1" ht="14.45" x14ac:dyDescent="0.25">
      <c r="A73" s="1" t="s">
        <v>2818</v>
      </c>
      <c r="B73" s="1" t="s">
        <v>206</v>
      </c>
      <c r="C73" s="1" t="s">
        <v>2819</v>
      </c>
      <c r="D73" s="1" t="s">
        <v>3266</v>
      </c>
      <c r="E73" s="1" t="s">
        <v>3274</v>
      </c>
      <c r="F73" s="1" t="str">
        <f>INDEX('Cause Codes'!$A$2:$A$3528,MATCH(TMapCauseDescCIR[[#This Row],[Cause Description]],'Cause Codes'!$B$2:$B$3528,0))</f>
        <v>X00K</v>
      </c>
      <c r="G73" s="1"/>
      <c r="H73" s="1"/>
      <c r="I73" s="1"/>
      <c r="J73" s="1" t="s">
        <v>12001</v>
      </c>
      <c r="K73" s="1" t="s">
        <v>12938</v>
      </c>
      <c r="L73" s="1" t="s">
        <v>12943</v>
      </c>
      <c r="M73" s="1" t="s">
        <v>815</v>
      </c>
      <c r="N73" s="1"/>
      <c r="O73" s="1"/>
      <c r="P73" s="1">
        <f>COUNTIFS($E$2:E73,TMapCauseDescCIR[[#This Row],[Cause Description]])</f>
        <v>1</v>
      </c>
      <c r="Q73" s="1"/>
      <c r="R73" s="1" t="str">
        <f>TMapCauseDescCIR[[#This Row],[Task Code]]&amp;TMapCauseDescCIR[[#This Row],[Cause Code]]</f>
        <v>Y002X00K</v>
      </c>
      <c r="S73" s="1" t="str">
        <f>INDEX(INTEGRATION.TMC_TASK_CAUSE!$A$2:$A$4658,MATCH(TMapCauseDescCIR[[#This Row],[T1]],INTEGRATION.TMC_TASK_CAUSE!$D$2:$D$4658,0))</f>
        <v>CB030101</v>
      </c>
    </row>
    <row r="74" spans="1:19" s="4" customFormat="1" ht="14.45" x14ac:dyDescent="0.25">
      <c r="A74" s="1" t="s">
        <v>2818</v>
      </c>
      <c r="B74" s="1" t="s">
        <v>206</v>
      </c>
      <c r="C74" s="1" t="s">
        <v>2819</v>
      </c>
      <c r="D74" s="1" t="s">
        <v>3266</v>
      </c>
      <c r="E74" s="1" t="s">
        <v>3275</v>
      </c>
      <c r="F74" s="1" t="str">
        <f>INDEX('Cause Codes'!$A$2:$A$3528,MATCH(TMapCauseDescCIR[[#This Row],[Cause Description]],'Cause Codes'!$B$2:$B$3528,0))</f>
        <v>X00L</v>
      </c>
      <c r="G74" s="1"/>
      <c r="H74" s="1"/>
      <c r="I74" s="1"/>
      <c r="J74" s="1" t="s">
        <v>12001</v>
      </c>
      <c r="K74" s="1" t="s">
        <v>12938</v>
      </c>
      <c r="L74" s="1" t="s">
        <v>12943</v>
      </c>
      <c r="M74" s="1" t="s">
        <v>12942</v>
      </c>
      <c r="N74" s="1"/>
      <c r="O74" s="1"/>
      <c r="P74" s="1">
        <f>COUNTIFS($E$2:E74,TMapCauseDescCIR[[#This Row],[Cause Description]])</f>
        <v>1</v>
      </c>
      <c r="Q74" s="1"/>
      <c r="R74" s="1" t="str">
        <f>TMapCauseDescCIR[[#This Row],[Task Code]]&amp;TMapCauseDescCIR[[#This Row],[Cause Code]]</f>
        <v>Y002X00L</v>
      </c>
      <c r="S74" s="1" t="str">
        <f>INDEX(INTEGRATION.TMC_TASK_CAUSE!$A$2:$A$4658,MATCH(TMapCauseDescCIR[[#This Row],[T1]],INTEGRATION.TMC_TASK_CAUSE!$D$2:$D$4658,0))</f>
        <v>CB014001</v>
      </c>
    </row>
    <row r="75" spans="1:19" s="4" customFormat="1" ht="14.45" x14ac:dyDescent="0.25">
      <c r="A75" s="1" t="s">
        <v>2818</v>
      </c>
      <c r="B75" s="1" t="s">
        <v>206</v>
      </c>
      <c r="C75" s="1" t="s">
        <v>2819</v>
      </c>
      <c r="D75" s="1" t="s">
        <v>3266</v>
      </c>
      <c r="E75" s="1" t="s">
        <v>3276</v>
      </c>
      <c r="F75" s="1" t="str">
        <f>INDEX('Cause Codes'!$A$2:$A$3528,MATCH(TMapCauseDescCIR[[#This Row],[Cause Description]],'Cause Codes'!$B$2:$B$3528,0))</f>
        <v>X00M</v>
      </c>
      <c r="G75" s="1"/>
      <c r="H75" s="1"/>
      <c r="I75" s="1"/>
      <c r="J75" s="1" t="s">
        <v>12001</v>
      </c>
      <c r="K75" s="1" t="s">
        <v>12938</v>
      </c>
      <c r="L75" s="1" t="s">
        <v>12943</v>
      </c>
      <c r="M75" s="1" t="s">
        <v>815</v>
      </c>
      <c r="N75" s="1"/>
      <c r="O75" s="1"/>
      <c r="P75" s="1">
        <f>COUNTIFS($E$2:E75,TMapCauseDescCIR[[#This Row],[Cause Description]])</f>
        <v>1</v>
      </c>
      <c r="Q75" s="1"/>
      <c r="R75" s="1" t="str">
        <f>TMapCauseDescCIR[[#This Row],[Task Code]]&amp;TMapCauseDescCIR[[#This Row],[Cause Code]]</f>
        <v>Y002X00M</v>
      </c>
      <c r="S75" s="1" t="str">
        <f>INDEX(INTEGRATION.TMC_TASK_CAUSE!$A$2:$A$4658,MATCH(TMapCauseDescCIR[[#This Row],[T1]],INTEGRATION.TMC_TASK_CAUSE!$D$2:$D$4658,0))</f>
        <v>CB014001</v>
      </c>
    </row>
    <row r="76" spans="1:19" s="4" customFormat="1" ht="14.45" x14ac:dyDescent="0.25">
      <c r="A76" s="1" t="s">
        <v>2818</v>
      </c>
      <c r="B76" s="1" t="s">
        <v>206</v>
      </c>
      <c r="C76" s="1" t="s">
        <v>2819</v>
      </c>
      <c r="D76" s="1" t="s">
        <v>3266</v>
      </c>
      <c r="E76" s="1" t="s">
        <v>3277</v>
      </c>
      <c r="F76" s="1" t="str">
        <f>INDEX('Cause Codes'!$A$2:$A$3528,MATCH(TMapCauseDescCIR[[#This Row],[Cause Description]],'Cause Codes'!$B$2:$B$3528,0))</f>
        <v>X00N</v>
      </c>
      <c r="G76" s="1"/>
      <c r="H76" s="1"/>
      <c r="I76" s="1"/>
      <c r="J76" s="1" t="s">
        <v>12001</v>
      </c>
      <c r="K76" s="1" t="s">
        <v>12938</v>
      </c>
      <c r="L76" s="1" t="s">
        <v>3779</v>
      </c>
      <c r="M76" s="1" t="s">
        <v>815</v>
      </c>
      <c r="N76" s="1"/>
      <c r="O76" s="1"/>
      <c r="P76" s="1">
        <f>COUNTIFS($E$2:E76,TMapCauseDescCIR[[#This Row],[Cause Description]])</f>
        <v>1</v>
      </c>
      <c r="Q76" s="1"/>
      <c r="R76" s="1" t="str">
        <f>TMapCauseDescCIR[[#This Row],[Task Code]]&amp;TMapCauseDescCIR[[#This Row],[Cause Code]]</f>
        <v>Y002X00N</v>
      </c>
      <c r="S76" s="1" t="str">
        <f>INDEX(INTEGRATION.TMC_TASK_CAUSE!$A$2:$A$4658,MATCH(TMapCauseDescCIR[[#This Row],[T1]],INTEGRATION.TMC_TASK_CAUSE!$D$2:$D$4658,0))</f>
        <v>CB014001</v>
      </c>
    </row>
    <row r="77" spans="1:19" s="4" customFormat="1" ht="14.45" x14ac:dyDescent="0.25">
      <c r="A77" s="1" t="s">
        <v>2818</v>
      </c>
      <c r="B77" s="1" t="s">
        <v>1145</v>
      </c>
      <c r="C77" s="1" t="s">
        <v>2819</v>
      </c>
      <c r="D77" s="1" t="s">
        <v>3637</v>
      </c>
      <c r="E77" s="1" t="s">
        <v>1146</v>
      </c>
      <c r="F77" s="1" t="str">
        <f>INDEX('Cause Codes'!$A$2:$A$3528,MATCH(TMapCauseDescCIR[[#This Row],[Cause Description]],'Cause Codes'!$B$2:$B$3528,0))</f>
        <v>X0XZ</v>
      </c>
      <c r="G77" s="1"/>
      <c r="H77" s="1"/>
      <c r="I77" s="1"/>
      <c r="J77" s="1" t="s">
        <v>12001</v>
      </c>
      <c r="K77" s="1" t="s">
        <v>12938</v>
      </c>
      <c r="L77" s="1" t="s">
        <v>572</v>
      </c>
      <c r="M77" s="1" t="s">
        <v>815</v>
      </c>
      <c r="N77" s="1"/>
      <c r="O77" s="1"/>
      <c r="P77" s="1">
        <f>COUNTIFS($E$2:E77,TMapCauseDescCIR[[#This Row],[Cause Description]])</f>
        <v>1</v>
      </c>
      <c r="Q77" s="1"/>
      <c r="R77" s="1" t="str">
        <f>TMapCauseDescCIR[[#This Row],[Task Code]]&amp;TMapCauseDescCIR[[#This Row],[Cause Code]]</f>
        <v>Y02VX0XZ</v>
      </c>
      <c r="S77" s="1" t="str">
        <f>INDEX(INTEGRATION.TMC_TASK_CAUSE!$A$2:$A$4658,MATCH(TMapCauseDescCIR[[#This Row],[T1]],INTEGRATION.TMC_TASK_CAUSE!$D$2:$D$4658,0))</f>
        <v>CB021801</v>
      </c>
    </row>
    <row r="78" spans="1:19" s="4" customFormat="1" ht="14.45" x14ac:dyDescent="0.25">
      <c r="A78" s="1" t="s">
        <v>2818</v>
      </c>
      <c r="B78" s="1" t="s">
        <v>204</v>
      </c>
      <c r="C78" s="1" t="s">
        <v>2819</v>
      </c>
      <c r="D78" s="1" t="s">
        <v>3264</v>
      </c>
      <c r="E78" s="1" t="s">
        <v>205</v>
      </c>
      <c r="F78" s="1" t="str">
        <f>INDEX('Cause Codes'!$A$2:$A$3528,MATCH(TMapCauseDescCIR[[#This Row],[Cause Description]],'Cause Codes'!$B$2:$B$3528,0))</f>
        <v>X00Q</v>
      </c>
      <c r="G78" s="1"/>
      <c r="H78" s="1"/>
      <c r="I78" s="1"/>
      <c r="J78" s="1" t="s">
        <v>12001</v>
      </c>
      <c r="K78" s="1" t="s">
        <v>12938</v>
      </c>
      <c r="L78" s="1" t="s">
        <v>12943</v>
      </c>
      <c r="M78" s="1" t="s">
        <v>12942</v>
      </c>
      <c r="N78" s="1"/>
      <c r="O78" s="1"/>
      <c r="P78" s="1">
        <f>COUNTIFS($E$2:E78,TMapCauseDescCIR[[#This Row],[Cause Description]])</f>
        <v>1</v>
      </c>
      <c r="Q78" s="1"/>
      <c r="R78" s="1" t="str">
        <f>TMapCauseDescCIR[[#This Row],[Task Code]]&amp;TMapCauseDescCIR[[#This Row],[Cause Code]]</f>
        <v>Y001X00Q</v>
      </c>
      <c r="S78" s="1" t="str">
        <f>INDEX(INTEGRATION.TMC_TASK_CAUSE!$A$2:$A$4658,MATCH(TMapCauseDescCIR[[#This Row],[T1]],INTEGRATION.TMC_TASK_CAUSE!$D$2:$D$4658,0))</f>
        <v>CB054502</v>
      </c>
    </row>
    <row r="79" spans="1:19" s="4" customFormat="1" ht="14.45" x14ac:dyDescent="0.25">
      <c r="A79" s="1" t="s">
        <v>2818</v>
      </c>
      <c r="B79" s="1" t="s">
        <v>2296</v>
      </c>
      <c r="C79" s="1" t="s">
        <v>2819</v>
      </c>
      <c r="D79" s="1" t="s">
        <v>4245</v>
      </c>
      <c r="E79" s="1" t="s">
        <v>4247</v>
      </c>
      <c r="F79" s="1" t="str">
        <f>INDEX('Cause Codes'!$A$2:$A$3528,MATCH(TMapCauseDescCIR[[#This Row],[Cause Description]],'Cause Codes'!$B$2:$B$3528,0))</f>
        <v>X00R</v>
      </c>
      <c r="G79" s="1"/>
      <c r="H79" s="1"/>
      <c r="I79" s="1"/>
      <c r="J79" s="1" t="s">
        <v>12001</v>
      </c>
      <c r="K79" s="1" t="s">
        <v>12938</v>
      </c>
      <c r="L79" s="1" t="s">
        <v>814</v>
      </c>
      <c r="M79" s="1" t="s">
        <v>815</v>
      </c>
      <c r="N79" s="1"/>
      <c r="O79" s="1"/>
      <c r="P79" s="1">
        <f>COUNTIFS($E$2:E79,TMapCauseDescCIR[[#This Row],[Cause Description]])</f>
        <v>1</v>
      </c>
      <c r="Q79" s="1"/>
      <c r="R79" s="1" t="str">
        <f>TMapCauseDescCIR[[#This Row],[Task Code]]&amp;TMapCauseDescCIR[[#This Row],[Cause Code]]</f>
        <v>Y06RX00R</v>
      </c>
      <c r="S79" s="1" t="str">
        <f>INDEX(INTEGRATION.TMC_TASK_CAUSE!$A$2:$A$4658,MATCH(TMapCauseDescCIR[[#This Row],[T1]],INTEGRATION.TMC_TASK_CAUSE!$D$2:$D$4658,0))</f>
        <v>CB054502</v>
      </c>
    </row>
    <row r="80" spans="1:19" s="4" customFormat="1" ht="14.45" x14ac:dyDescent="0.25">
      <c r="A80" s="1" t="s">
        <v>2816</v>
      </c>
      <c r="B80" s="1" t="s">
        <v>88</v>
      </c>
      <c r="C80" s="1" t="s">
        <v>2817</v>
      </c>
      <c r="D80" s="1" t="s">
        <v>2891</v>
      </c>
      <c r="E80" s="1"/>
      <c r="F80" s="1"/>
      <c r="G80" s="1"/>
      <c r="H80" s="1"/>
      <c r="I80" s="1"/>
      <c r="J80" s="1" t="s">
        <v>12001</v>
      </c>
      <c r="K80" s="1"/>
      <c r="L80" s="1"/>
      <c r="M80" s="1"/>
      <c r="N80" s="1"/>
      <c r="O80" s="1"/>
      <c r="P80" s="1">
        <f>COUNTIFS($E$2:E80,TMapCauseDescCIR[[#This Row],[Cause Description]])</f>
        <v>0</v>
      </c>
      <c r="Q80" s="1"/>
      <c r="R80" s="1"/>
      <c r="S80" s="5"/>
    </row>
    <row r="81" spans="1:19" s="4" customFormat="1" ht="14.45" x14ac:dyDescent="0.25">
      <c r="A81" s="1" t="s">
        <v>2816</v>
      </c>
      <c r="B81" s="1" t="s">
        <v>89</v>
      </c>
      <c r="C81" s="1" t="s">
        <v>2817</v>
      </c>
      <c r="D81" s="1" t="s">
        <v>2896</v>
      </c>
      <c r="E81" s="1"/>
      <c r="F81" s="1"/>
      <c r="G81" s="1"/>
      <c r="H81" s="1"/>
      <c r="I81" s="1"/>
      <c r="J81" s="1" t="s">
        <v>12001</v>
      </c>
      <c r="K81" s="1"/>
      <c r="L81" s="1"/>
      <c r="M81" s="1"/>
      <c r="N81" s="1"/>
      <c r="O81" s="1"/>
      <c r="P81" s="1">
        <f>COUNTIFS($E$2:E81,TMapCauseDescCIR[[#This Row],[Cause Description]])</f>
        <v>0</v>
      </c>
      <c r="Q81" s="1"/>
      <c r="R81" s="1"/>
      <c r="S81" s="5"/>
    </row>
    <row r="82" spans="1:19" s="4" customFormat="1" ht="14.45" x14ac:dyDescent="0.25">
      <c r="A82" s="1" t="s">
        <v>2816</v>
      </c>
      <c r="B82" s="1" t="s">
        <v>90</v>
      </c>
      <c r="C82" s="1" t="s">
        <v>2817</v>
      </c>
      <c r="D82" s="1" t="s">
        <v>2897</v>
      </c>
      <c r="E82" s="1"/>
      <c r="F82" s="1"/>
      <c r="G82" s="1"/>
      <c r="H82" s="1"/>
      <c r="I82" s="1"/>
      <c r="J82" s="1" t="s">
        <v>12001</v>
      </c>
      <c r="K82" s="1"/>
      <c r="L82" s="1"/>
      <c r="M82" s="1"/>
      <c r="N82" s="1"/>
      <c r="O82" s="1"/>
      <c r="P82" s="1">
        <f>COUNTIFS($E$2:E82,TMapCauseDescCIR[[#This Row],[Cause Description]])</f>
        <v>0</v>
      </c>
      <c r="Q82" s="1"/>
      <c r="R82" s="1"/>
      <c r="S82" s="5"/>
    </row>
    <row r="83" spans="1:19" s="4" customFormat="1" ht="14.45" x14ac:dyDescent="0.25">
      <c r="A83" s="1" t="s">
        <v>2816</v>
      </c>
      <c r="B83" s="1" t="s">
        <v>91</v>
      </c>
      <c r="C83" s="1" t="s">
        <v>2817</v>
      </c>
      <c r="D83" s="1" t="s">
        <v>2898</v>
      </c>
      <c r="E83" s="1"/>
      <c r="F83" s="1"/>
      <c r="G83" s="1"/>
      <c r="H83" s="1"/>
      <c r="I83" s="1"/>
      <c r="J83" s="1" t="s">
        <v>12001</v>
      </c>
      <c r="K83" s="1"/>
      <c r="L83" s="1"/>
      <c r="M83" s="1"/>
      <c r="N83" s="1"/>
      <c r="O83" s="1"/>
      <c r="P83" s="1">
        <f>COUNTIFS($E$2:E83,TMapCauseDescCIR[[#This Row],[Cause Description]])</f>
        <v>0</v>
      </c>
      <c r="Q83" s="1"/>
      <c r="R83" s="1"/>
      <c r="S83" s="5"/>
    </row>
    <row r="84" spans="1:19" s="4" customFormat="1" ht="14.45" x14ac:dyDescent="0.25">
      <c r="A84" s="1" t="s">
        <v>2816</v>
      </c>
      <c r="B84" s="1" t="s">
        <v>92</v>
      </c>
      <c r="C84" s="1" t="s">
        <v>2817</v>
      </c>
      <c r="D84" s="1" t="s">
        <v>2903</v>
      </c>
      <c r="E84" s="1"/>
      <c r="F84" s="1"/>
      <c r="G84" s="1"/>
      <c r="H84" s="1"/>
      <c r="I84" s="1"/>
      <c r="J84" s="1" t="s">
        <v>12001</v>
      </c>
      <c r="K84" s="1"/>
      <c r="L84" s="1"/>
      <c r="M84" s="1"/>
      <c r="N84" s="1"/>
      <c r="O84" s="1"/>
      <c r="P84" s="1">
        <f>COUNTIFS($E$2:E84,TMapCauseDescCIR[[#This Row],[Cause Description]])</f>
        <v>0</v>
      </c>
      <c r="Q84" s="1"/>
      <c r="R84" s="1"/>
      <c r="S84" s="5"/>
    </row>
    <row r="85" spans="1:19" s="4" customFormat="1" ht="14.45" x14ac:dyDescent="0.25">
      <c r="A85" s="1" t="s">
        <v>2816</v>
      </c>
      <c r="B85" s="1" t="s">
        <v>93</v>
      </c>
      <c r="C85" s="1" t="s">
        <v>2817</v>
      </c>
      <c r="D85" s="1" t="s">
        <v>2904</v>
      </c>
      <c r="E85" s="1"/>
      <c r="F85" s="1"/>
      <c r="G85" s="1"/>
      <c r="H85" s="1"/>
      <c r="I85" s="1"/>
      <c r="J85" s="1" t="s">
        <v>12001</v>
      </c>
      <c r="K85" s="1"/>
      <c r="L85" s="1"/>
      <c r="M85" s="1"/>
      <c r="N85" s="1"/>
      <c r="O85" s="1"/>
      <c r="P85" s="1">
        <f>COUNTIFS($E$2:E85,TMapCauseDescCIR[[#This Row],[Cause Description]])</f>
        <v>0</v>
      </c>
      <c r="Q85" s="1"/>
      <c r="R85" s="1"/>
      <c r="S85" s="5"/>
    </row>
    <row r="86" spans="1:19" s="4" customFormat="1" ht="14.45" x14ac:dyDescent="0.25">
      <c r="A86" s="1" t="s">
        <v>2816</v>
      </c>
      <c r="B86" s="1" t="s">
        <v>94</v>
      </c>
      <c r="C86" s="1" t="s">
        <v>2817</v>
      </c>
      <c r="D86" s="1" t="s">
        <v>2892</v>
      </c>
      <c r="E86" s="1"/>
      <c r="F86" s="1"/>
      <c r="G86" s="1"/>
      <c r="H86" s="1"/>
      <c r="I86" s="1"/>
      <c r="J86" s="1" t="s">
        <v>12001</v>
      </c>
      <c r="K86" s="1"/>
      <c r="L86" s="1"/>
      <c r="M86" s="1"/>
      <c r="N86" s="1"/>
      <c r="O86" s="1"/>
      <c r="P86" s="1">
        <f>COUNTIFS($E$2:E86,TMapCauseDescCIR[[#This Row],[Cause Description]])</f>
        <v>0</v>
      </c>
      <c r="Q86" s="1"/>
      <c r="R86" s="1"/>
      <c r="S86" s="5"/>
    </row>
    <row r="87" spans="1:19" s="4" customFormat="1" ht="14.45" x14ac:dyDescent="0.25">
      <c r="A87" s="1" t="s">
        <v>2816</v>
      </c>
      <c r="B87" s="1" t="s">
        <v>95</v>
      </c>
      <c r="C87" s="1" t="s">
        <v>2817</v>
      </c>
      <c r="D87" s="1" t="s">
        <v>2888</v>
      </c>
      <c r="E87" s="1"/>
      <c r="F87" s="1"/>
      <c r="G87" s="1"/>
      <c r="H87" s="1"/>
      <c r="I87" s="1"/>
      <c r="J87" s="1" t="s">
        <v>12001</v>
      </c>
      <c r="K87" s="1"/>
      <c r="L87" s="1"/>
      <c r="M87" s="1"/>
      <c r="N87" s="1"/>
      <c r="O87" s="1"/>
      <c r="P87" s="1">
        <f>COUNTIFS($E$2:E87,TMapCauseDescCIR[[#This Row],[Cause Description]])</f>
        <v>0</v>
      </c>
      <c r="Q87" s="1"/>
      <c r="R87" s="1"/>
      <c r="S87" s="5"/>
    </row>
    <row r="88" spans="1:19" s="4" customFormat="1" ht="14.45" x14ac:dyDescent="0.25">
      <c r="A88" s="1" t="s">
        <v>2816</v>
      </c>
      <c r="B88" s="1" t="s">
        <v>96</v>
      </c>
      <c r="C88" s="1" t="s">
        <v>2817</v>
      </c>
      <c r="D88" s="1" t="s">
        <v>2889</v>
      </c>
      <c r="E88" s="1"/>
      <c r="F88" s="1"/>
      <c r="G88" s="1"/>
      <c r="H88" s="1"/>
      <c r="I88" s="1"/>
      <c r="J88" s="1" t="s">
        <v>12001</v>
      </c>
      <c r="K88" s="1"/>
      <c r="L88" s="1"/>
      <c r="M88" s="1"/>
      <c r="N88" s="1"/>
      <c r="O88" s="1"/>
      <c r="P88" s="1">
        <f>COUNTIFS($E$2:E88,TMapCauseDescCIR[[#This Row],[Cause Description]])</f>
        <v>0</v>
      </c>
      <c r="Q88" s="1"/>
      <c r="R88" s="1"/>
      <c r="S88" s="5"/>
    </row>
    <row r="89" spans="1:19" s="4" customFormat="1" ht="14.45" x14ac:dyDescent="0.25">
      <c r="A89" s="1" t="s">
        <v>2816</v>
      </c>
      <c r="B89" s="1" t="s">
        <v>97</v>
      </c>
      <c r="C89" s="1" t="s">
        <v>2819</v>
      </c>
      <c r="D89" s="1" t="s">
        <v>2906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>
        <f>COUNTIFS($E$2:E89,TMapCauseDescCIR[[#This Row],[Cause Description]])</f>
        <v>0</v>
      </c>
      <c r="Q89" s="1"/>
      <c r="R89" s="1" t="str">
        <f>TMapCauseDescCIR[[#This Row],[Task Code]]&amp;TMapCauseDescCIR[[#This Row],[Cause Code]]</f>
        <v>14C</v>
      </c>
      <c r="S89" s="1" t="e">
        <f>INDEX(INTEGRATION.TMC_TASK_CAUSE!$A$2:$A$4658,MATCH(TMapCauseDescCIR[[#This Row],[T1]],INTEGRATION.TMC_TASK_CAUSE!$D$2:$D$4658,0))</f>
        <v>#N/A</v>
      </c>
    </row>
    <row r="90" spans="1:19" s="4" customFormat="1" ht="14.45" x14ac:dyDescent="0.25">
      <c r="A90" s="1" t="s">
        <v>2816</v>
      </c>
      <c r="B90" s="1" t="s">
        <v>98</v>
      </c>
      <c r="C90" s="1" t="s">
        <v>2817</v>
      </c>
      <c r="D90" s="1">
        <v>14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>
        <f>COUNTIFS($E$2:E90,TMapCauseDescCIR[[#This Row],[Cause Description]])</f>
        <v>0</v>
      </c>
      <c r="Q90" s="1"/>
      <c r="R90" s="1" t="str">
        <f>TMapCauseDescCIR[[#This Row],[Task Code]]&amp;TMapCauseDescCIR[[#This Row],[Cause Code]]</f>
        <v>14</v>
      </c>
      <c r="S90" s="1" t="e">
        <f>INDEX(INTEGRATION.TMC_TASK_CAUSE!$A$2:$A$4658,MATCH(TMapCauseDescCIR[[#This Row],[T1]],INTEGRATION.TMC_TASK_CAUSE!$D$2:$D$4658,0))</f>
        <v>#N/A</v>
      </c>
    </row>
    <row r="91" spans="1:19" s="4" customFormat="1" ht="14.45" x14ac:dyDescent="0.25">
      <c r="A91" s="1" t="s">
        <v>2816</v>
      </c>
      <c r="B91" s="1" t="s">
        <v>99</v>
      </c>
      <c r="C91" s="1" t="s">
        <v>2819</v>
      </c>
      <c r="D91" s="1" t="s">
        <v>2907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>
        <f>COUNTIFS($E$2:E91,TMapCauseDescCIR[[#This Row],[Cause Description]])</f>
        <v>0</v>
      </c>
      <c r="Q91" s="1"/>
      <c r="R91" s="1" t="str">
        <f>TMapCauseDescCIR[[#This Row],[Task Code]]&amp;TMapCauseDescCIR[[#This Row],[Cause Code]]</f>
        <v>15C</v>
      </c>
      <c r="S91" s="1" t="e">
        <f>INDEX(INTEGRATION.TMC_TASK_CAUSE!$A$2:$A$4658,MATCH(TMapCauseDescCIR[[#This Row],[T1]],INTEGRATION.TMC_TASK_CAUSE!$D$2:$D$4658,0))</f>
        <v>#N/A</v>
      </c>
    </row>
    <row r="92" spans="1:19" s="4" customFormat="1" ht="14.45" x14ac:dyDescent="0.25">
      <c r="A92" s="1" t="s">
        <v>2816</v>
      </c>
      <c r="B92" s="1" t="s">
        <v>100</v>
      </c>
      <c r="C92" s="1" t="s">
        <v>2817</v>
      </c>
      <c r="D92" s="1">
        <v>15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>
        <f>COUNTIFS($E$2:E92,TMapCauseDescCIR[[#This Row],[Cause Description]])</f>
        <v>0</v>
      </c>
      <c r="Q92" s="1"/>
      <c r="R92" s="1" t="str">
        <f>TMapCauseDescCIR[[#This Row],[Task Code]]&amp;TMapCauseDescCIR[[#This Row],[Cause Code]]</f>
        <v>15</v>
      </c>
      <c r="S92" s="1" t="e">
        <f>INDEX(INTEGRATION.TMC_TASK_CAUSE!$A$2:$A$4658,MATCH(TMapCauseDescCIR[[#This Row],[T1]],INTEGRATION.TMC_TASK_CAUSE!$D$2:$D$4658,0))</f>
        <v>#N/A</v>
      </c>
    </row>
    <row r="93" spans="1:19" s="4" customFormat="1" ht="14.45" x14ac:dyDescent="0.25">
      <c r="A93" s="1" t="s">
        <v>2816</v>
      </c>
      <c r="B93" s="1" t="s">
        <v>101</v>
      </c>
      <c r="C93" s="1" t="s">
        <v>2819</v>
      </c>
      <c r="D93" s="1" t="s">
        <v>2909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>
        <f>COUNTIFS($E$2:E93,TMapCauseDescCIR[[#This Row],[Cause Description]])</f>
        <v>0</v>
      </c>
      <c r="Q93" s="1"/>
      <c r="R93" s="1" t="str">
        <f>TMapCauseDescCIR[[#This Row],[Task Code]]&amp;TMapCauseDescCIR[[#This Row],[Cause Code]]</f>
        <v>16C</v>
      </c>
      <c r="S93" s="1" t="e">
        <f>INDEX(INTEGRATION.TMC_TASK_CAUSE!$A$2:$A$4658,MATCH(TMapCauseDescCIR[[#This Row],[T1]],INTEGRATION.TMC_TASK_CAUSE!$D$2:$D$4658,0))</f>
        <v>#N/A</v>
      </c>
    </row>
    <row r="94" spans="1:19" s="4" customFormat="1" ht="14.45" x14ac:dyDescent="0.25">
      <c r="A94" s="1" t="s">
        <v>2816</v>
      </c>
      <c r="B94" s="1" t="s">
        <v>102</v>
      </c>
      <c r="C94" s="1" t="s">
        <v>2819</v>
      </c>
      <c r="D94" s="1" t="s">
        <v>2910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>
        <f>COUNTIFS($E$2:E94,TMapCauseDescCIR[[#This Row],[Cause Description]])</f>
        <v>0</v>
      </c>
      <c r="Q94" s="1"/>
      <c r="R94" s="1" t="str">
        <f>TMapCauseDescCIR[[#This Row],[Task Code]]&amp;TMapCauseDescCIR[[#This Row],[Cause Code]]</f>
        <v>16D</v>
      </c>
      <c r="S94" s="1" t="e">
        <f>INDEX(INTEGRATION.TMC_TASK_CAUSE!$A$2:$A$4658,MATCH(TMapCauseDescCIR[[#This Row],[T1]],INTEGRATION.TMC_TASK_CAUSE!$D$2:$D$4658,0))</f>
        <v>#N/A</v>
      </c>
    </row>
    <row r="95" spans="1:19" s="4" customFormat="1" ht="14.45" x14ac:dyDescent="0.25">
      <c r="A95" s="1" t="s">
        <v>2816</v>
      </c>
      <c r="B95" s="1" t="s">
        <v>103</v>
      </c>
      <c r="C95" s="1" t="s">
        <v>2817</v>
      </c>
      <c r="D95" s="1">
        <v>16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>
        <f>COUNTIFS($E$2:E95,TMapCauseDescCIR[[#This Row],[Cause Description]])</f>
        <v>0</v>
      </c>
      <c r="Q95" s="1"/>
      <c r="R95" s="1" t="str">
        <f>TMapCauseDescCIR[[#This Row],[Task Code]]&amp;TMapCauseDescCIR[[#This Row],[Cause Code]]</f>
        <v>16</v>
      </c>
      <c r="S95" s="1" t="e">
        <f>INDEX(INTEGRATION.TMC_TASK_CAUSE!$A$2:$A$4658,MATCH(TMapCauseDescCIR[[#This Row],[T1]],INTEGRATION.TMC_TASK_CAUSE!$D$2:$D$4658,0))</f>
        <v>#N/A</v>
      </c>
    </row>
    <row r="96" spans="1:19" s="4" customFormat="1" ht="14.45" x14ac:dyDescent="0.25">
      <c r="A96" s="1" t="s">
        <v>2816</v>
      </c>
      <c r="B96" s="1" t="s">
        <v>104</v>
      </c>
      <c r="C96" s="1" t="s">
        <v>2817</v>
      </c>
      <c r="D96" s="1" t="s">
        <v>2908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>
        <f>COUNTIFS($E$2:E96,TMapCauseDescCIR[[#This Row],[Cause Description]])</f>
        <v>0</v>
      </c>
      <c r="Q96" s="1"/>
      <c r="R96" s="1" t="str">
        <f>TMapCauseDescCIR[[#This Row],[Task Code]]&amp;TMapCauseDescCIR[[#This Row],[Cause Code]]</f>
        <v>16A</v>
      </c>
      <c r="S96" s="1" t="e">
        <f>INDEX(INTEGRATION.TMC_TASK_CAUSE!$A$2:$A$4658,MATCH(TMapCauseDescCIR[[#This Row],[T1]],INTEGRATION.TMC_TASK_CAUSE!$D$2:$D$4658,0))</f>
        <v>#N/A</v>
      </c>
    </row>
    <row r="97" spans="1:19" ht="14.45" x14ac:dyDescent="0.25">
      <c r="A97" s="1" t="s">
        <v>2816</v>
      </c>
      <c r="B97" s="1" t="s">
        <v>105</v>
      </c>
      <c r="C97" s="1" t="s">
        <v>2819</v>
      </c>
      <c r="D97" s="1" t="s">
        <v>2912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>
        <f>COUNTIFS($E$2:E97,TMapCauseDescCIR[[#This Row],[Cause Description]])</f>
        <v>0</v>
      </c>
      <c r="Q97" s="1"/>
      <c r="R97" s="1" t="str">
        <f>TMapCauseDescCIR[[#This Row],[Task Code]]&amp;TMapCauseDescCIR[[#This Row],[Cause Code]]</f>
        <v>17C</v>
      </c>
      <c r="S97" s="1" t="e">
        <f>INDEX(INTEGRATION.TMC_TASK_CAUSE!$A$2:$A$4658,MATCH(TMapCauseDescCIR[[#This Row],[T1]],INTEGRATION.TMC_TASK_CAUSE!$D$2:$D$4658,0))</f>
        <v>#N/A</v>
      </c>
    </row>
    <row r="98" spans="1:19" ht="14.45" x14ac:dyDescent="0.25">
      <c r="A98" s="1" t="s">
        <v>2816</v>
      </c>
      <c r="B98" s="1" t="s">
        <v>106</v>
      </c>
      <c r="C98" s="1" t="s">
        <v>2819</v>
      </c>
      <c r="D98" s="1" t="s">
        <v>2913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>
        <f>COUNTIFS($E$2:E98,TMapCauseDescCIR[[#This Row],[Cause Description]])</f>
        <v>0</v>
      </c>
      <c r="Q98" s="1"/>
      <c r="R98" s="1" t="str">
        <f>TMapCauseDescCIR[[#This Row],[Task Code]]&amp;TMapCauseDescCIR[[#This Row],[Cause Code]]</f>
        <v>17D</v>
      </c>
      <c r="S98" s="1" t="e">
        <f>INDEX(INTEGRATION.TMC_TASK_CAUSE!$A$2:$A$4658,MATCH(TMapCauseDescCIR[[#This Row],[T1]],INTEGRATION.TMC_TASK_CAUSE!$D$2:$D$4658,0))</f>
        <v>#N/A</v>
      </c>
    </row>
    <row r="99" spans="1:19" ht="14.45" x14ac:dyDescent="0.25">
      <c r="A99" s="1" t="s">
        <v>2816</v>
      </c>
      <c r="B99" s="1" t="s">
        <v>107</v>
      </c>
      <c r="C99" s="1" t="s">
        <v>2817</v>
      </c>
      <c r="D99" s="1" t="s">
        <v>2911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>
        <f>COUNTIFS($E$2:E99,TMapCauseDescCIR[[#This Row],[Cause Description]])</f>
        <v>0</v>
      </c>
      <c r="Q99" s="1"/>
      <c r="R99" s="1" t="str">
        <f>TMapCauseDescCIR[[#This Row],[Task Code]]&amp;TMapCauseDescCIR[[#This Row],[Cause Code]]</f>
        <v>17A</v>
      </c>
      <c r="S99" s="1" t="e">
        <f>INDEX(INTEGRATION.TMC_TASK_CAUSE!$A$2:$A$4658,MATCH(TMapCauseDescCIR[[#This Row],[T1]],INTEGRATION.TMC_TASK_CAUSE!$D$2:$D$4658,0))</f>
        <v>#N/A</v>
      </c>
    </row>
    <row r="100" spans="1:19" ht="14.45" x14ac:dyDescent="0.25">
      <c r="A100" s="1" t="s">
        <v>2816</v>
      </c>
      <c r="B100" s="1" t="s">
        <v>108</v>
      </c>
      <c r="C100" s="1" t="s">
        <v>2817</v>
      </c>
      <c r="D100" s="1">
        <v>17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>
        <f>COUNTIFS($E$2:E100,TMapCauseDescCIR[[#This Row],[Cause Description]])</f>
        <v>0</v>
      </c>
      <c r="Q100" s="1"/>
      <c r="R100" s="1" t="str">
        <f>TMapCauseDescCIR[[#This Row],[Task Code]]&amp;TMapCauseDescCIR[[#This Row],[Cause Code]]</f>
        <v>17</v>
      </c>
      <c r="S100" s="1" t="e">
        <f>INDEX(INTEGRATION.TMC_TASK_CAUSE!$A$2:$A$4658,MATCH(TMapCauseDescCIR[[#This Row],[T1]],INTEGRATION.TMC_TASK_CAUSE!$D$2:$D$4658,0))</f>
        <v>#N/A</v>
      </c>
    </row>
    <row r="101" spans="1:19" ht="14.45" x14ac:dyDescent="0.25">
      <c r="A101" s="1" t="s">
        <v>2816</v>
      </c>
      <c r="B101" s="1" t="s">
        <v>109</v>
      </c>
      <c r="C101" s="1" t="s">
        <v>2819</v>
      </c>
      <c r="D101" s="1" t="s">
        <v>2914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>
        <f>COUNTIFS($E$2:E101,TMapCauseDescCIR[[#This Row],[Cause Description]])</f>
        <v>0</v>
      </c>
      <c r="Q101" s="1"/>
      <c r="R101" s="1" t="str">
        <f>TMapCauseDescCIR[[#This Row],[Task Code]]&amp;TMapCauseDescCIR[[#This Row],[Cause Code]]</f>
        <v>18C</v>
      </c>
      <c r="S101" s="1" t="e">
        <f>INDEX(INTEGRATION.TMC_TASK_CAUSE!$A$2:$A$4658,MATCH(TMapCauseDescCIR[[#This Row],[T1]],INTEGRATION.TMC_TASK_CAUSE!$D$2:$D$4658,0))</f>
        <v>#N/A</v>
      </c>
    </row>
    <row r="102" spans="1:19" ht="14.45" x14ac:dyDescent="0.25">
      <c r="A102" s="1" t="s">
        <v>2816</v>
      </c>
      <c r="B102" s="1" t="s">
        <v>110</v>
      </c>
      <c r="C102" s="1" t="s">
        <v>2817</v>
      </c>
      <c r="D102" s="1">
        <v>18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>
        <f>COUNTIFS($E$2:E102,TMapCauseDescCIR[[#This Row],[Cause Description]])</f>
        <v>0</v>
      </c>
      <c r="Q102" s="1"/>
      <c r="R102" s="1" t="str">
        <f>TMapCauseDescCIR[[#This Row],[Task Code]]&amp;TMapCauseDescCIR[[#This Row],[Cause Code]]</f>
        <v>18</v>
      </c>
      <c r="S102" s="1" t="e">
        <f>INDEX(INTEGRATION.TMC_TASK_CAUSE!$A$2:$A$4658,MATCH(TMapCauseDescCIR[[#This Row],[T1]],INTEGRATION.TMC_TASK_CAUSE!$D$2:$D$4658,0))</f>
        <v>#N/A</v>
      </c>
    </row>
    <row r="103" spans="1:19" ht="14.45" x14ac:dyDescent="0.25">
      <c r="A103" s="1" t="s">
        <v>2816</v>
      </c>
      <c r="B103" s="1" t="s">
        <v>111</v>
      </c>
      <c r="C103" s="1" t="s">
        <v>2819</v>
      </c>
      <c r="D103" s="1" t="s">
        <v>2915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>
        <f>COUNTIFS($E$2:E103,TMapCauseDescCIR[[#This Row],[Cause Description]])</f>
        <v>0</v>
      </c>
      <c r="Q103" s="1"/>
      <c r="R103" s="1" t="str">
        <f>TMapCauseDescCIR[[#This Row],[Task Code]]&amp;TMapCauseDescCIR[[#This Row],[Cause Code]]</f>
        <v>20C</v>
      </c>
      <c r="S103" s="1" t="e">
        <f>INDEX(INTEGRATION.TMC_TASK_CAUSE!$A$2:$A$4658,MATCH(TMapCauseDescCIR[[#This Row],[T1]],INTEGRATION.TMC_TASK_CAUSE!$D$2:$D$4658,0))</f>
        <v>#N/A</v>
      </c>
    </row>
    <row r="104" spans="1:19" ht="14.45" x14ac:dyDescent="0.25">
      <c r="A104" s="1" t="s">
        <v>2816</v>
      </c>
      <c r="B104" s="1" t="s">
        <v>112</v>
      </c>
      <c r="C104" s="1" t="s">
        <v>2817</v>
      </c>
      <c r="D104" s="1">
        <v>20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>
        <f>COUNTIFS($E$2:E104,TMapCauseDescCIR[[#This Row],[Cause Description]])</f>
        <v>0</v>
      </c>
      <c r="Q104" s="1"/>
      <c r="R104" s="1" t="str">
        <f>TMapCauseDescCIR[[#This Row],[Task Code]]&amp;TMapCauseDescCIR[[#This Row],[Cause Code]]</f>
        <v>20</v>
      </c>
      <c r="S104" s="1" t="e">
        <f>INDEX(INTEGRATION.TMC_TASK_CAUSE!$A$2:$A$4658,MATCH(TMapCauseDescCIR[[#This Row],[T1]],INTEGRATION.TMC_TASK_CAUSE!$D$2:$D$4658,0))</f>
        <v>#N/A</v>
      </c>
    </row>
    <row r="105" spans="1:19" ht="14.45" x14ac:dyDescent="0.25">
      <c r="A105" s="1" t="s">
        <v>2816</v>
      </c>
      <c r="B105" s="1" t="s">
        <v>113</v>
      </c>
      <c r="C105" s="1" t="s">
        <v>2819</v>
      </c>
      <c r="D105" s="1" t="s">
        <v>2916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>
        <f>COUNTIFS($E$2:E105,TMapCauseDescCIR[[#This Row],[Cause Description]])</f>
        <v>0</v>
      </c>
      <c r="Q105" s="1"/>
      <c r="R105" s="1" t="str">
        <f>TMapCauseDescCIR[[#This Row],[Task Code]]&amp;TMapCauseDescCIR[[#This Row],[Cause Code]]</f>
        <v>21C</v>
      </c>
      <c r="S105" s="1" t="e">
        <f>INDEX(INTEGRATION.TMC_TASK_CAUSE!$A$2:$A$4658,MATCH(TMapCauseDescCIR[[#This Row],[T1]],INTEGRATION.TMC_TASK_CAUSE!$D$2:$D$4658,0))</f>
        <v>#N/A</v>
      </c>
    </row>
    <row r="106" spans="1:19" ht="14.45" x14ac:dyDescent="0.25">
      <c r="A106" s="1" t="s">
        <v>2816</v>
      </c>
      <c r="B106" s="1" t="s">
        <v>114</v>
      </c>
      <c r="C106" s="1" t="s">
        <v>2817</v>
      </c>
      <c r="D106" s="1">
        <v>21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>
        <f>COUNTIFS($E$2:E106,TMapCauseDescCIR[[#This Row],[Cause Description]])</f>
        <v>0</v>
      </c>
      <c r="Q106" s="1"/>
      <c r="R106" s="1" t="str">
        <f>TMapCauseDescCIR[[#This Row],[Task Code]]&amp;TMapCauseDescCIR[[#This Row],[Cause Code]]</f>
        <v>21</v>
      </c>
      <c r="S106" s="1" t="e">
        <f>INDEX(INTEGRATION.TMC_TASK_CAUSE!$A$2:$A$4658,MATCH(TMapCauseDescCIR[[#This Row],[T1]],INTEGRATION.TMC_TASK_CAUSE!$D$2:$D$4658,0))</f>
        <v>#N/A</v>
      </c>
    </row>
    <row r="107" spans="1:19" ht="14.45" x14ac:dyDescent="0.25">
      <c r="A107" s="1" t="s">
        <v>2816</v>
      </c>
      <c r="B107" s="1" t="s">
        <v>115</v>
      </c>
      <c r="C107" s="1" t="s">
        <v>2819</v>
      </c>
      <c r="D107" s="1" t="s">
        <v>2917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>
        <f>COUNTIFS($E$2:E107,TMapCauseDescCIR[[#This Row],[Cause Description]])</f>
        <v>0</v>
      </c>
      <c r="Q107" s="1"/>
      <c r="R107" s="1" t="str">
        <f>TMapCauseDescCIR[[#This Row],[Task Code]]&amp;TMapCauseDescCIR[[#This Row],[Cause Code]]</f>
        <v>22C</v>
      </c>
      <c r="S107" s="1" t="e">
        <f>INDEX(INTEGRATION.TMC_TASK_CAUSE!$A$2:$A$4658,MATCH(TMapCauseDescCIR[[#This Row],[T1]],INTEGRATION.TMC_TASK_CAUSE!$D$2:$D$4658,0))</f>
        <v>#N/A</v>
      </c>
    </row>
    <row r="108" spans="1:19" ht="14.45" x14ac:dyDescent="0.25">
      <c r="A108" s="1" t="s">
        <v>2816</v>
      </c>
      <c r="B108" s="1" t="s">
        <v>116</v>
      </c>
      <c r="C108" s="1" t="s">
        <v>2817</v>
      </c>
      <c r="D108" s="1">
        <v>22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>
        <f>COUNTIFS($E$2:E108,TMapCauseDescCIR[[#This Row],[Cause Description]])</f>
        <v>0</v>
      </c>
      <c r="Q108" s="1"/>
      <c r="R108" s="1" t="str">
        <f>TMapCauseDescCIR[[#This Row],[Task Code]]&amp;TMapCauseDescCIR[[#This Row],[Cause Code]]</f>
        <v>22</v>
      </c>
      <c r="S108" s="1" t="e">
        <f>INDEX(INTEGRATION.TMC_TASK_CAUSE!$A$2:$A$4658,MATCH(TMapCauseDescCIR[[#This Row],[T1]],INTEGRATION.TMC_TASK_CAUSE!$D$2:$D$4658,0))</f>
        <v>#N/A</v>
      </c>
    </row>
    <row r="109" spans="1:19" ht="14.45" x14ac:dyDescent="0.25">
      <c r="A109" s="1" t="s">
        <v>2816</v>
      </c>
      <c r="B109" s="1" t="s">
        <v>117</v>
      </c>
      <c r="C109" s="1" t="s">
        <v>2819</v>
      </c>
      <c r="D109" s="1" t="s">
        <v>2918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>
        <f>COUNTIFS($E$2:E109,TMapCauseDescCIR[[#This Row],[Cause Description]])</f>
        <v>0</v>
      </c>
      <c r="Q109" s="1"/>
      <c r="R109" s="1" t="str">
        <f>TMapCauseDescCIR[[#This Row],[Task Code]]&amp;TMapCauseDescCIR[[#This Row],[Cause Code]]</f>
        <v>23C</v>
      </c>
      <c r="S109" s="1" t="e">
        <f>INDEX(INTEGRATION.TMC_TASK_CAUSE!$A$2:$A$4658,MATCH(TMapCauseDescCIR[[#This Row],[T1]],INTEGRATION.TMC_TASK_CAUSE!$D$2:$D$4658,0))</f>
        <v>#N/A</v>
      </c>
    </row>
    <row r="110" spans="1:19" ht="14.45" x14ac:dyDescent="0.25">
      <c r="A110" s="1" t="s">
        <v>2816</v>
      </c>
      <c r="B110" s="1" t="s">
        <v>118</v>
      </c>
      <c r="C110" s="1" t="s">
        <v>2817</v>
      </c>
      <c r="D110" s="1">
        <v>23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>
        <f>COUNTIFS($E$2:E110,TMapCauseDescCIR[[#This Row],[Cause Description]])</f>
        <v>0</v>
      </c>
      <c r="Q110" s="1"/>
      <c r="R110" s="1" t="str">
        <f>TMapCauseDescCIR[[#This Row],[Task Code]]&amp;TMapCauseDescCIR[[#This Row],[Cause Code]]</f>
        <v>23</v>
      </c>
      <c r="S110" s="1" t="e">
        <f>INDEX(INTEGRATION.TMC_TASK_CAUSE!$A$2:$A$4658,MATCH(TMapCauseDescCIR[[#This Row],[T1]],INTEGRATION.TMC_TASK_CAUSE!$D$2:$D$4658,0))</f>
        <v>#N/A</v>
      </c>
    </row>
    <row r="111" spans="1:19" ht="14.45" x14ac:dyDescent="0.25">
      <c r="A111" s="1" t="s">
        <v>2816</v>
      </c>
      <c r="B111" s="1" t="s">
        <v>119</v>
      </c>
      <c r="C111" s="1" t="s">
        <v>2819</v>
      </c>
      <c r="D111" s="1" t="s">
        <v>2919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>
        <f>COUNTIFS($E$2:E111,TMapCauseDescCIR[[#This Row],[Cause Description]])</f>
        <v>0</v>
      </c>
      <c r="Q111" s="1"/>
      <c r="R111" s="1" t="str">
        <f>TMapCauseDescCIR[[#This Row],[Task Code]]&amp;TMapCauseDescCIR[[#This Row],[Cause Code]]</f>
        <v>24C</v>
      </c>
      <c r="S111" s="1" t="e">
        <f>INDEX(INTEGRATION.TMC_TASK_CAUSE!$A$2:$A$4658,MATCH(TMapCauseDescCIR[[#This Row],[T1]],INTEGRATION.TMC_TASK_CAUSE!$D$2:$D$4658,0))</f>
        <v>#N/A</v>
      </c>
    </row>
    <row r="112" spans="1:19" ht="14.45" x14ac:dyDescent="0.25">
      <c r="A112" s="1" t="s">
        <v>2816</v>
      </c>
      <c r="B112" s="1" t="s">
        <v>120</v>
      </c>
      <c r="C112" s="1" t="s">
        <v>2817</v>
      </c>
      <c r="D112" s="1">
        <v>24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>
        <f>COUNTIFS($E$2:E112,TMapCauseDescCIR[[#This Row],[Cause Description]])</f>
        <v>0</v>
      </c>
      <c r="Q112" s="1"/>
      <c r="R112" s="1" t="str">
        <f>TMapCauseDescCIR[[#This Row],[Task Code]]&amp;TMapCauseDescCIR[[#This Row],[Cause Code]]</f>
        <v>24</v>
      </c>
      <c r="S112" s="1" t="e">
        <f>INDEX(INTEGRATION.TMC_TASK_CAUSE!$A$2:$A$4658,MATCH(TMapCauseDescCIR[[#This Row],[T1]],INTEGRATION.TMC_TASK_CAUSE!$D$2:$D$4658,0))</f>
        <v>#N/A</v>
      </c>
    </row>
    <row r="113" spans="1:19" ht="14.45" x14ac:dyDescent="0.25">
      <c r="A113" s="1" t="s">
        <v>2816</v>
      </c>
      <c r="B113" s="1" t="s">
        <v>121</v>
      </c>
      <c r="C113" s="1" t="s">
        <v>2819</v>
      </c>
      <c r="D113" s="1" t="s">
        <v>2920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>
        <f>COUNTIFS($E$2:E113,TMapCauseDescCIR[[#This Row],[Cause Description]])</f>
        <v>0</v>
      </c>
      <c r="Q113" s="1"/>
      <c r="R113" s="1" t="str">
        <f>TMapCauseDescCIR[[#This Row],[Task Code]]&amp;TMapCauseDescCIR[[#This Row],[Cause Code]]</f>
        <v>25C</v>
      </c>
      <c r="S113" s="1" t="e">
        <f>INDEX(INTEGRATION.TMC_TASK_CAUSE!$A$2:$A$4658,MATCH(TMapCauseDescCIR[[#This Row],[T1]],INTEGRATION.TMC_TASK_CAUSE!$D$2:$D$4658,0))</f>
        <v>#N/A</v>
      </c>
    </row>
    <row r="114" spans="1:19" ht="14.45" x14ac:dyDescent="0.25">
      <c r="A114" s="1" t="s">
        <v>2816</v>
      </c>
      <c r="B114" s="1" t="s">
        <v>122</v>
      </c>
      <c r="C114" s="1" t="s">
        <v>2817</v>
      </c>
      <c r="D114" s="1">
        <v>25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>
        <f>COUNTIFS($E$2:E114,TMapCauseDescCIR[[#This Row],[Cause Description]])</f>
        <v>0</v>
      </c>
      <c r="Q114" s="1"/>
      <c r="R114" s="1" t="str">
        <f>TMapCauseDescCIR[[#This Row],[Task Code]]&amp;TMapCauseDescCIR[[#This Row],[Cause Code]]</f>
        <v>25</v>
      </c>
      <c r="S114" s="1" t="e">
        <f>INDEX(INTEGRATION.TMC_TASK_CAUSE!$A$2:$A$4658,MATCH(TMapCauseDescCIR[[#This Row],[T1]],INTEGRATION.TMC_TASK_CAUSE!$D$2:$D$4658,0))</f>
        <v>#N/A</v>
      </c>
    </row>
    <row r="115" spans="1:19" ht="14.45" x14ac:dyDescent="0.25">
      <c r="A115" s="1" t="s">
        <v>2816</v>
      </c>
      <c r="B115" s="1" t="s">
        <v>123</v>
      </c>
      <c r="C115" s="1" t="s">
        <v>2819</v>
      </c>
      <c r="D115" s="1" t="s">
        <v>2921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>
        <f>COUNTIFS($E$2:E115,TMapCauseDescCIR[[#This Row],[Cause Description]])</f>
        <v>0</v>
      </c>
      <c r="Q115" s="1"/>
      <c r="R115" s="1" t="str">
        <f>TMapCauseDescCIR[[#This Row],[Task Code]]&amp;TMapCauseDescCIR[[#This Row],[Cause Code]]</f>
        <v>26C</v>
      </c>
      <c r="S115" s="1" t="e">
        <f>INDEX(INTEGRATION.TMC_TASK_CAUSE!$A$2:$A$4658,MATCH(TMapCauseDescCIR[[#This Row],[T1]],INTEGRATION.TMC_TASK_CAUSE!$D$2:$D$4658,0))</f>
        <v>#N/A</v>
      </c>
    </row>
    <row r="116" spans="1:19" ht="14.45" x14ac:dyDescent="0.25">
      <c r="A116" s="1" t="s">
        <v>2816</v>
      </c>
      <c r="B116" s="1" t="s">
        <v>124</v>
      </c>
      <c r="C116" s="1" t="s">
        <v>2817</v>
      </c>
      <c r="D116" s="1">
        <v>26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>
        <f>COUNTIFS($E$2:E116,TMapCauseDescCIR[[#This Row],[Cause Description]])</f>
        <v>0</v>
      </c>
      <c r="Q116" s="1"/>
      <c r="R116" s="1" t="str">
        <f>TMapCauseDescCIR[[#This Row],[Task Code]]&amp;TMapCauseDescCIR[[#This Row],[Cause Code]]</f>
        <v>26</v>
      </c>
      <c r="S116" s="1" t="e">
        <f>INDEX(INTEGRATION.TMC_TASK_CAUSE!$A$2:$A$4658,MATCH(TMapCauseDescCIR[[#This Row],[T1]],INTEGRATION.TMC_TASK_CAUSE!$D$2:$D$4658,0))</f>
        <v>#N/A</v>
      </c>
    </row>
    <row r="117" spans="1:19" ht="14.45" x14ac:dyDescent="0.25">
      <c r="A117" s="1" t="s">
        <v>2816</v>
      </c>
      <c r="B117" s="1" t="s">
        <v>125</v>
      </c>
      <c r="C117" s="1" t="s">
        <v>2819</v>
      </c>
      <c r="D117" s="1" t="s">
        <v>2922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>
        <f>COUNTIFS($E$2:E117,TMapCauseDescCIR[[#This Row],[Cause Description]])</f>
        <v>0</v>
      </c>
      <c r="Q117" s="1"/>
      <c r="R117" s="1" t="str">
        <f>TMapCauseDescCIR[[#This Row],[Task Code]]&amp;TMapCauseDescCIR[[#This Row],[Cause Code]]</f>
        <v>27C</v>
      </c>
      <c r="S117" s="1" t="e">
        <f>INDEX(INTEGRATION.TMC_TASK_CAUSE!$A$2:$A$4658,MATCH(TMapCauseDescCIR[[#This Row],[T1]],INTEGRATION.TMC_TASK_CAUSE!$D$2:$D$4658,0))</f>
        <v>#N/A</v>
      </c>
    </row>
    <row r="118" spans="1:19" ht="14.45" x14ac:dyDescent="0.25">
      <c r="A118" s="1" t="s">
        <v>2816</v>
      </c>
      <c r="B118" s="1" t="s">
        <v>126</v>
      </c>
      <c r="C118" s="1" t="s">
        <v>2817</v>
      </c>
      <c r="D118" s="1">
        <v>27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>
        <f>COUNTIFS($E$2:E118,TMapCauseDescCIR[[#This Row],[Cause Description]])</f>
        <v>0</v>
      </c>
      <c r="Q118" s="1"/>
      <c r="R118" s="1" t="str">
        <f>TMapCauseDescCIR[[#This Row],[Task Code]]&amp;TMapCauseDescCIR[[#This Row],[Cause Code]]</f>
        <v>27</v>
      </c>
      <c r="S118" s="1" t="e">
        <f>INDEX(INTEGRATION.TMC_TASK_CAUSE!$A$2:$A$4658,MATCH(TMapCauseDescCIR[[#This Row],[T1]],INTEGRATION.TMC_TASK_CAUSE!$D$2:$D$4658,0))</f>
        <v>#N/A</v>
      </c>
    </row>
    <row r="119" spans="1:19" ht="14.45" x14ac:dyDescent="0.25">
      <c r="A119" s="1" t="s">
        <v>2816</v>
      </c>
      <c r="B119" s="1" t="s">
        <v>127</v>
      </c>
      <c r="C119" s="1" t="s">
        <v>2819</v>
      </c>
      <c r="D119" s="1" t="s">
        <v>2923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>
        <f>COUNTIFS($E$2:E119,TMapCauseDescCIR[[#This Row],[Cause Description]])</f>
        <v>0</v>
      </c>
      <c r="Q119" s="1"/>
      <c r="R119" s="1" t="str">
        <f>TMapCauseDescCIR[[#This Row],[Task Code]]&amp;TMapCauseDescCIR[[#This Row],[Cause Code]]</f>
        <v>28C</v>
      </c>
      <c r="S119" s="1" t="e">
        <f>INDEX(INTEGRATION.TMC_TASK_CAUSE!$A$2:$A$4658,MATCH(TMapCauseDescCIR[[#This Row],[T1]],INTEGRATION.TMC_TASK_CAUSE!$D$2:$D$4658,0))</f>
        <v>#N/A</v>
      </c>
    </row>
    <row r="120" spans="1:19" ht="14.45" x14ac:dyDescent="0.25">
      <c r="A120" s="1" t="s">
        <v>2816</v>
      </c>
      <c r="B120" s="1" t="s">
        <v>128</v>
      </c>
      <c r="C120" s="1" t="s">
        <v>2817</v>
      </c>
      <c r="D120" s="1">
        <v>28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>
        <f>COUNTIFS($E$2:E120,TMapCauseDescCIR[[#This Row],[Cause Description]])</f>
        <v>0</v>
      </c>
      <c r="Q120" s="1"/>
      <c r="R120" s="1" t="str">
        <f>TMapCauseDescCIR[[#This Row],[Task Code]]&amp;TMapCauseDescCIR[[#This Row],[Cause Code]]</f>
        <v>28</v>
      </c>
      <c r="S120" s="1" t="e">
        <f>INDEX(INTEGRATION.TMC_TASK_CAUSE!$A$2:$A$4658,MATCH(TMapCauseDescCIR[[#This Row],[T1]],INTEGRATION.TMC_TASK_CAUSE!$D$2:$D$4658,0))</f>
        <v>#N/A</v>
      </c>
    </row>
    <row r="121" spans="1:19" ht="14.45" x14ac:dyDescent="0.25">
      <c r="A121" s="1" t="s">
        <v>2816</v>
      </c>
      <c r="B121" s="1" t="s">
        <v>129</v>
      </c>
      <c r="C121" s="1" t="s">
        <v>2819</v>
      </c>
      <c r="D121" s="1" t="s">
        <v>2924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>
        <f>COUNTIFS($E$2:E121,TMapCauseDescCIR[[#This Row],[Cause Description]])</f>
        <v>0</v>
      </c>
      <c r="Q121" s="1"/>
      <c r="R121" s="1" t="str">
        <f>TMapCauseDescCIR[[#This Row],[Task Code]]&amp;TMapCauseDescCIR[[#This Row],[Cause Code]]</f>
        <v>29C</v>
      </c>
      <c r="S121" s="1" t="e">
        <f>INDEX(INTEGRATION.TMC_TASK_CAUSE!$A$2:$A$4658,MATCH(TMapCauseDescCIR[[#This Row],[T1]],INTEGRATION.TMC_TASK_CAUSE!$D$2:$D$4658,0))</f>
        <v>#N/A</v>
      </c>
    </row>
    <row r="122" spans="1:19" ht="14.45" x14ac:dyDescent="0.25">
      <c r="A122" s="1" t="s">
        <v>2816</v>
      </c>
      <c r="B122" s="1" t="s">
        <v>130</v>
      </c>
      <c r="C122" s="1" t="s">
        <v>2817</v>
      </c>
      <c r="D122" s="1">
        <v>29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>
        <f>COUNTIFS($E$2:E122,TMapCauseDescCIR[[#This Row],[Cause Description]])</f>
        <v>0</v>
      </c>
      <c r="Q122" s="1"/>
      <c r="R122" s="1" t="str">
        <f>TMapCauseDescCIR[[#This Row],[Task Code]]&amp;TMapCauseDescCIR[[#This Row],[Cause Code]]</f>
        <v>29</v>
      </c>
      <c r="S122" s="1" t="e">
        <f>INDEX(INTEGRATION.TMC_TASK_CAUSE!$A$2:$A$4658,MATCH(TMapCauseDescCIR[[#This Row],[T1]],INTEGRATION.TMC_TASK_CAUSE!$D$2:$D$4658,0))</f>
        <v>#N/A</v>
      </c>
    </row>
    <row r="123" spans="1:19" ht="14.45" x14ac:dyDescent="0.25">
      <c r="A123" s="1" t="s">
        <v>2816</v>
      </c>
      <c r="B123" s="1" t="s">
        <v>131</v>
      </c>
      <c r="C123" s="1" t="s">
        <v>2819</v>
      </c>
      <c r="D123" s="1" t="s">
        <v>2925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>
        <f>COUNTIFS($E$2:E123,TMapCauseDescCIR[[#This Row],[Cause Description]])</f>
        <v>0</v>
      </c>
      <c r="Q123" s="1"/>
      <c r="R123" s="1" t="str">
        <f>TMapCauseDescCIR[[#This Row],[Task Code]]&amp;TMapCauseDescCIR[[#This Row],[Cause Code]]</f>
        <v>36C</v>
      </c>
      <c r="S123" s="1" t="e">
        <f>INDEX(INTEGRATION.TMC_TASK_CAUSE!$A$2:$A$4658,MATCH(TMapCauseDescCIR[[#This Row],[T1]],INTEGRATION.TMC_TASK_CAUSE!$D$2:$D$4658,0))</f>
        <v>#N/A</v>
      </c>
    </row>
    <row r="124" spans="1:19" ht="14.45" x14ac:dyDescent="0.25">
      <c r="A124" s="1" t="s">
        <v>2816</v>
      </c>
      <c r="B124" s="1" t="s">
        <v>132</v>
      </c>
      <c r="C124" s="1" t="s">
        <v>2817</v>
      </c>
      <c r="D124" s="1">
        <v>36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>
        <f>COUNTIFS($E$2:E124,TMapCauseDescCIR[[#This Row],[Cause Description]])</f>
        <v>0</v>
      </c>
      <c r="Q124" s="1"/>
      <c r="R124" s="1" t="str">
        <f>TMapCauseDescCIR[[#This Row],[Task Code]]&amp;TMapCauseDescCIR[[#This Row],[Cause Code]]</f>
        <v>36</v>
      </c>
      <c r="S124" s="1" t="e">
        <f>INDEX(INTEGRATION.TMC_TASK_CAUSE!$A$2:$A$4658,MATCH(TMapCauseDescCIR[[#This Row],[T1]],INTEGRATION.TMC_TASK_CAUSE!$D$2:$D$4658,0))</f>
        <v>#N/A</v>
      </c>
    </row>
    <row r="125" spans="1:19" ht="14.45" x14ac:dyDescent="0.25">
      <c r="A125" s="1" t="s">
        <v>2816</v>
      </c>
      <c r="B125" s="1" t="s">
        <v>133</v>
      </c>
      <c r="C125" s="1" t="s">
        <v>2819</v>
      </c>
      <c r="D125" s="1" t="s">
        <v>2926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>
        <f>COUNTIFS($E$2:E125,TMapCauseDescCIR[[#This Row],[Cause Description]])</f>
        <v>0</v>
      </c>
      <c r="Q125" s="1"/>
      <c r="R125" s="1" t="str">
        <f>TMapCauseDescCIR[[#This Row],[Task Code]]&amp;TMapCauseDescCIR[[#This Row],[Cause Code]]</f>
        <v>37C</v>
      </c>
      <c r="S125" s="1" t="e">
        <f>INDEX(INTEGRATION.TMC_TASK_CAUSE!$A$2:$A$4658,MATCH(TMapCauseDescCIR[[#This Row],[T1]],INTEGRATION.TMC_TASK_CAUSE!$D$2:$D$4658,0))</f>
        <v>#N/A</v>
      </c>
    </row>
    <row r="126" spans="1:19" ht="14.45" x14ac:dyDescent="0.25">
      <c r="A126" s="1" t="s">
        <v>2816</v>
      </c>
      <c r="B126" s="1" t="s">
        <v>134</v>
      </c>
      <c r="C126" s="1" t="s">
        <v>2817</v>
      </c>
      <c r="D126" s="1">
        <v>37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>
        <f>COUNTIFS($E$2:E126,TMapCauseDescCIR[[#This Row],[Cause Description]])</f>
        <v>0</v>
      </c>
      <c r="Q126" s="1"/>
      <c r="R126" s="1" t="str">
        <f>TMapCauseDescCIR[[#This Row],[Task Code]]&amp;TMapCauseDescCIR[[#This Row],[Cause Code]]</f>
        <v>37</v>
      </c>
      <c r="S126" s="1" t="e">
        <f>INDEX(INTEGRATION.TMC_TASK_CAUSE!$A$2:$A$4658,MATCH(TMapCauseDescCIR[[#This Row],[T1]],INTEGRATION.TMC_TASK_CAUSE!$D$2:$D$4658,0))</f>
        <v>#N/A</v>
      </c>
    </row>
    <row r="127" spans="1:19" ht="14.45" x14ac:dyDescent="0.25">
      <c r="A127" s="1" t="s">
        <v>2818</v>
      </c>
      <c r="B127" s="1" t="s">
        <v>206</v>
      </c>
      <c r="C127" s="1" t="s">
        <v>2819</v>
      </c>
      <c r="D127" s="1" t="s">
        <v>3266</v>
      </c>
      <c r="E127" s="1" t="s">
        <v>3278</v>
      </c>
      <c r="F127" s="1" t="str">
        <f>INDEX('Cause Codes'!$A$2:$A$3528,MATCH(TMapCauseDescCIR[[#This Row],[Cause Description]],'Cause Codes'!$B$2:$B$3528,0))</f>
        <v>X00S</v>
      </c>
      <c r="G127" s="1"/>
      <c r="H127" s="1"/>
      <c r="I127" s="1"/>
      <c r="J127" s="1" t="s">
        <v>12001</v>
      </c>
      <c r="K127" s="1" t="s">
        <v>12938</v>
      </c>
      <c r="L127" s="1" t="s">
        <v>12943</v>
      </c>
      <c r="M127" s="1" t="s">
        <v>4035</v>
      </c>
      <c r="N127" s="1"/>
      <c r="O127" s="1"/>
      <c r="P127" s="1">
        <f>COUNTIFS($E$2:E127,TMapCauseDescCIR[[#This Row],[Cause Description]])</f>
        <v>1</v>
      </c>
      <c r="Q127" s="1"/>
      <c r="R127" s="1" t="str">
        <f>TMapCauseDescCIR[[#This Row],[Task Code]]&amp;TMapCauseDescCIR[[#This Row],[Cause Code]]</f>
        <v>Y002X00S</v>
      </c>
      <c r="S127" s="1" t="str">
        <f>INDEX(INTEGRATION.TMC_TASK_CAUSE!$A$2:$A$4658,MATCH(TMapCauseDescCIR[[#This Row],[T1]],INTEGRATION.TMC_TASK_CAUSE!$D$2:$D$4658,0))</f>
        <v>CB031001</v>
      </c>
    </row>
    <row r="128" spans="1:19" ht="14.45" x14ac:dyDescent="0.25">
      <c r="A128" s="1" t="s">
        <v>2818</v>
      </c>
      <c r="B128" s="1" t="s">
        <v>160</v>
      </c>
      <c r="C128" s="1" t="s">
        <v>3233</v>
      </c>
      <c r="D128" s="1" t="s">
        <v>3259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>
        <f>COUNTIFS($E$2:E128,TMapCauseDescCIR[[#This Row],[Cause Description]])</f>
        <v>0</v>
      </c>
      <c r="Q128" s="1"/>
      <c r="R128" s="1" t="str">
        <f>TMapCauseDescCIR[[#This Row],[Task Code]]&amp;TMapCauseDescCIR[[#This Row],[Cause Code]]</f>
        <v>W00R</v>
      </c>
      <c r="S128" s="1" t="e">
        <f>INDEX(INTEGRATION.TMC_TASK_CAUSE!$A$2:$A$4658,MATCH(TMapCauseDescCIR[[#This Row],[T1]],INTEGRATION.TMC_TASK_CAUSE!$D$2:$D$4658,0))</f>
        <v>#N/A</v>
      </c>
    </row>
    <row r="129" spans="1:19" ht="14.45" x14ac:dyDescent="0.25">
      <c r="A129" s="1" t="s">
        <v>2816</v>
      </c>
      <c r="B129" s="1" t="s">
        <v>161</v>
      </c>
      <c r="C129" s="1" t="s">
        <v>2819</v>
      </c>
      <c r="D129" s="1" t="s">
        <v>2928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>
        <f>COUNTIFS($E$2:E129,TMapCauseDescCIR[[#This Row],[Cause Description]])</f>
        <v>0</v>
      </c>
      <c r="Q129" s="1"/>
      <c r="R129" s="1" t="str">
        <f>TMapCauseDescCIR[[#This Row],[Task Code]]&amp;TMapCauseDescCIR[[#This Row],[Cause Code]]</f>
        <v>AD1</v>
      </c>
      <c r="S129" s="1" t="e">
        <f>INDEX(INTEGRATION.TMC_TASK_CAUSE!$A$2:$A$4658,MATCH(TMapCauseDescCIR[[#This Row],[T1]],INTEGRATION.TMC_TASK_CAUSE!$D$2:$D$4658,0))</f>
        <v>#N/A</v>
      </c>
    </row>
    <row r="130" spans="1:19" ht="14.45" x14ac:dyDescent="0.25">
      <c r="A130" s="1" t="s">
        <v>2816</v>
      </c>
      <c r="B130" s="1" t="s">
        <v>162</v>
      </c>
      <c r="C130" s="1" t="s">
        <v>2817</v>
      </c>
      <c r="D130" s="1" t="s">
        <v>2930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>
        <f>COUNTIFS($E$2:E130,TMapCauseDescCIR[[#This Row],[Cause Description]])</f>
        <v>0</v>
      </c>
      <c r="Q130" s="1"/>
      <c r="R130" s="1" t="str">
        <f>TMapCauseDescCIR[[#This Row],[Task Code]]&amp;TMapCauseDescCIR[[#This Row],[Cause Code]]</f>
        <v>AE2</v>
      </c>
      <c r="S130" s="1" t="e">
        <f>INDEX(INTEGRATION.TMC_TASK_CAUSE!$A$2:$A$4658,MATCH(TMapCauseDescCIR[[#This Row],[T1]],INTEGRATION.TMC_TASK_CAUSE!$D$2:$D$4658,0))</f>
        <v>#N/A</v>
      </c>
    </row>
    <row r="131" spans="1:19" ht="14.45" x14ac:dyDescent="0.25">
      <c r="A131" s="1" t="s">
        <v>2816</v>
      </c>
      <c r="B131" s="1" t="s">
        <v>163</v>
      </c>
      <c r="C131" s="1" t="s">
        <v>2819</v>
      </c>
      <c r="D131" s="1" t="s">
        <v>2929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>
        <f>COUNTIFS($E$2:E131,TMapCauseDescCIR[[#This Row],[Cause Description]])</f>
        <v>0</v>
      </c>
      <c r="Q131" s="1"/>
      <c r="R131" s="1" t="str">
        <f>TMapCauseDescCIR[[#This Row],[Task Code]]&amp;TMapCauseDescCIR[[#This Row],[Cause Code]]</f>
        <v>AE1</v>
      </c>
      <c r="S131" s="1" t="e">
        <f>INDEX(INTEGRATION.TMC_TASK_CAUSE!$A$2:$A$4658,MATCH(TMapCauseDescCIR[[#This Row],[T1]],INTEGRATION.TMC_TASK_CAUSE!$D$2:$D$4658,0))</f>
        <v>#N/A</v>
      </c>
    </row>
    <row r="132" spans="1:19" ht="14.45" x14ac:dyDescent="0.25">
      <c r="A132" s="1" t="s">
        <v>2818</v>
      </c>
      <c r="B132" s="1" t="s">
        <v>204</v>
      </c>
      <c r="C132" s="1" t="s">
        <v>2819</v>
      </c>
      <c r="D132" s="1" t="s">
        <v>3264</v>
      </c>
      <c r="E132" s="1" t="s">
        <v>3265</v>
      </c>
      <c r="F132" s="1" t="str">
        <f>INDEX('Cause Codes'!$A$2:$A$3528,MATCH(TMapCauseDescCIR[[#This Row],[Cause Description]],'Cause Codes'!$B$2:$B$3528,0))</f>
        <v>X00T</v>
      </c>
      <c r="G132" s="1"/>
      <c r="H132" s="1"/>
      <c r="I132" s="1"/>
      <c r="J132" s="1" t="s">
        <v>12001</v>
      </c>
      <c r="K132" s="1" t="s">
        <v>12938</v>
      </c>
      <c r="L132" s="1" t="s">
        <v>12943</v>
      </c>
      <c r="M132" s="1" t="s">
        <v>12942</v>
      </c>
      <c r="N132" s="1"/>
      <c r="O132" s="1"/>
      <c r="P132" s="1">
        <f>COUNTIFS($E$2:E132,TMapCauseDescCIR[[#This Row],[Cause Description]])</f>
        <v>1</v>
      </c>
      <c r="Q132" s="1"/>
      <c r="R132" s="1" t="str">
        <f>TMapCauseDescCIR[[#This Row],[Task Code]]&amp;TMapCauseDescCIR[[#This Row],[Cause Code]]</f>
        <v>Y001X00T</v>
      </c>
      <c r="S132" s="1" t="str">
        <f>INDEX(INTEGRATION.TMC_TASK_CAUSE!$A$2:$A$4658,MATCH(TMapCauseDescCIR[[#This Row],[T1]],INTEGRATION.TMC_TASK_CAUSE!$D$2:$D$4658,0))</f>
        <v>CB054502</v>
      </c>
    </row>
    <row r="133" spans="1:19" ht="14.45" x14ac:dyDescent="0.25">
      <c r="A133" s="1" t="s">
        <v>2818</v>
      </c>
      <c r="B133" s="1" t="s">
        <v>183</v>
      </c>
      <c r="C133" s="1" t="s">
        <v>2817</v>
      </c>
      <c r="D133" s="1" t="s">
        <v>4826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>
        <f>COUNTIFS($E$2:E133,TMapCauseDescCIR[[#This Row],[Cause Description]])</f>
        <v>0</v>
      </c>
      <c r="Q133" s="1"/>
      <c r="R133" s="1" t="str">
        <f>TMapCauseDescCIR[[#This Row],[Task Code]]&amp;TMapCauseDescCIR[[#This Row],[Cause Code]]</f>
        <v>Z221</v>
      </c>
      <c r="S133" s="1" t="e">
        <f>INDEX(INTEGRATION.TMC_TASK_CAUSE!$A$2:$A$4658,MATCH(TMapCauseDescCIR[[#This Row],[T1]],INTEGRATION.TMC_TASK_CAUSE!$D$2:$D$4658,0))</f>
        <v>#N/A</v>
      </c>
    </row>
    <row r="134" spans="1:19" ht="14.45" x14ac:dyDescent="0.25">
      <c r="A134" s="1" t="s">
        <v>2818</v>
      </c>
      <c r="B134" s="1" t="s">
        <v>184</v>
      </c>
      <c r="C134" s="1" t="s">
        <v>2817</v>
      </c>
      <c r="D134" s="1" t="s">
        <v>4827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>
        <f>COUNTIFS($E$2:E134,TMapCauseDescCIR[[#This Row],[Cause Description]])</f>
        <v>0</v>
      </c>
      <c r="Q134" s="1"/>
      <c r="R134" s="1" t="str">
        <f>TMapCauseDescCIR[[#This Row],[Task Code]]&amp;TMapCauseDescCIR[[#This Row],[Cause Code]]</f>
        <v>Z222</v>
      </c>
      <c r="S134" s="1" t="e">
        <f>INDEX(INTEGRATION.TMC_TASK_CAUSE!$A$2:$A$4658,MATCH(TMapCauseDescCIR[[#This Row],[T1]],INTEGRATION.TMC_TASK_CAUSE!$D$2:$D$4658,0))</f>
        <v>#N/A</v>
      </c>
    </row>
    <row r="135" spans="1:19" ht="14.45" x14ac:dyDescent="0.25">
      <c r="A135" s="1" t="s">
        <v>2816</v>
      </c>
      <c r="B135" s="1" t="s">
        <v>185</v>
      </c>
      <c r="C135" s="1" t="s">
        <v>2819</v>
      </c>
      <c r="D135" s="1" t="s">
        <v>2931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>
        <f>COUNTIFS($E$2:E135,TMapCauseDescCIR[[#This Row],[Cause Description]])</f>
        <v>0</v>
      </c>
      <c r="Q135" s="1"/>
      <c r="R135" s="1" t="str">
        <f>TMapCauseDescCIR[[#This Row],[Task Code]]&amp;TMapCauseDescCIR[[#This Row],[Cause Code]]</f>
        <v>AS1</v>
      </c>
      <c r="S135" s="1" t="e">
        <f>INDEX(INTEGRATION.TMC_TASK_CAUSE!$A$2:$A$4658,MATCH(TMapCauseDescCIR[[#This Row],[T1]],INTEGRATION.TMC_TASK_CAUSE!$D$2:$D$4658,0))</f>
        <v>#N/A</v>
      </c>
    </row>
    <row r="136" spans="1:19" ht="14.45" x14ac:dyDescent="0.25">
      <c r="A136" s="1" t="s">
        <v>2816</v>
      </c>
      <c r="B136" s="1" t="s">
        <v>186</v>
      </c>
      <c r="C136" s="1" t="s">
        <v>2819</v>
      </c>
      <c r="D136" s="1" t="s">
        <v>2936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>
        <f>COUNTIFS($E$2:E136,TMapCauseDescCIR[[#This Row],[Cause Description]])</f>
        <v>0</v>
      </c>
      <c r="Q136" s="1"/>
      <c r="R136" s="1" t="str">
        <f>TMapCauseDescCIR[[#This Row],[Task Code]]&amp;TMapCauseDescCIR[[#This Row],[Cause Code]]</f>
        <v>AS8</v>
      </c>
      <c r="S136" s="1" t="e">
        <f>INDEX(INTEGRATION.TMC_TASK_CAUSE!$A$2:$A$4658,MATCH(TMapCauseDescCIR[[#This Row],[T1]],INTEGRATION.TMC_TASK_CAUSE!$D$2:$D$4658,0))</f>
        <v>#N/A</v>
      </c>
    </row>
    <row r="137" spans="1:19" ht="14.45" x14ac:dyDescent="0.25">
      <c r="A137" s="1" t="s">
        <v>2816</v>
      </c>
      <c r="B137" s="1" t="s">
        <v>187</v>
      </c>
      <c r="C137" s="1" t="s">
        <v>2819</v>
      </c>
      <c r="D137" s="1" t="s">
        <v>2934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>
        <f>COUNTIFS($E$2:E137,TMapCauseDescCIR[[#This Row],[Cause Description]])</f>
        <v>0</v>
      </c>
      <c r="Q137" s="1"/>
      <c r="R137" s="1" t="str">
        <f>TMapCauseDescCIR[[#This Row],[Task Code]]&amp;TMapCauseDescCIR[[#This Row],[Cause Code]]</f>
        <v>AS5</v>
      </c>
      <c r="S137" s="1" t="e">
        <f>INDEX(INTEGRATION.TMC_TASK_CAUSE!$A$2:$A$4658,MATCH(TMapCauseDescCIR[[#This Row],[T1]],INTEGRATION.TMC_TASK_CAUSE!$D$2:$D$4658,0))</f>
        <v>#N/A</v>
      </c>
    </row>
    <row r="138" spans="1:19" ht="14.45" x14ac:dyDescent="0.25">
      <c r="A138" s="1" t="s">
        <v>2816</v>
      </c>
      <c r="B138" s="1" t="s">
        <v>188</v>
      </c>
      <c r="C138" s="1" t="s">
        <v>2819</v>
      </c>
      <c r="D138" s="1" t="s">
        <v>2933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>
        <f>COUNTIFS($E$2:E138,TMapCauseDescCIR[[#This Row],[Cause Description]])</f>
        <v>0</v>
      </c>
      <c r="Q138" s="1"/>
      <c r="R138" s="1" t="str">
        <f>TMapCauseDescCIR[[#This Row],[Task Code]]&amp;TMapCauseDescCIR[[#This Row],[Cause Code]]</f>
        <v>AS2</v>
      </c>
      <c r="S138" s="1" t="e">
        <f>INDEX(INTEGRATION.TMC_TASK_CAUSE!$A$2:$A$4658,MATCH(TMapCauseDescCIR[[#This Row],[T1]],INTEGRATION.TMC_TASK_CAUSE!$D$2:$D$4658,0))</f>
        <v>#N/A</v>
      </c>
    </row>
    <row r="139" spans="1:19" ht="14.45" x14ac:dyDescent="0.25">
      <c r="A139" s="1" t="s">
        <v>2816</v>
      </c>
      <c r="B139" s="1" t="s">
        <v>189</v>
      </c>
      <c r="C139" s="1" t="s">
        <v>2817</v>
      </c>
      <c r="D139" s="1" t="s">
        <v>2932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>
        <f>COUNTIFS($E$2:E139,TMapCauseDescCIR[[#This Row],[Cause Description]])</f>
        <v>0</v>
      </c>
      <c r="Q139" s="1"/>
      <c r="R139" s="1" t="str">
        <f>TMapCauseDescCIR[[#This Row],[Task Code]]&amp;TMapCauseDescCIR[[#This Row],[Cause Code]]</f>
        <v>AS10</v>
      </c>
      <c r="S139" s="1" t="e">
        <f>INDEX(INTEGRATION.TMC_TASK_CAUSE!$A$2:$A$4658,MATCH(TMapCauseDescCIR[[#This Row],[T1]],INTEGRATION.TMC_TASK_CAUSE!$D$2:$D$4658,0))</f>
        <v>#N/A</v>
      </c>
    </row>
    <row r="140" spans="1:19" ht="14.45" x14ac:dyDescent="0.25">
      <c r="A140" s="1" t="s">
        <v>2816</v>
      </c>
      <c r="B140" s="1" t="s">
        <v>190</v>
      </c>
      <c r="C140" s="1" t="s">
        <v>2817</v>
      </c>
      <c r="D140" s="1" t="s">
        <v>2935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>
        <f>COUNTIFS($E$2:E140,TMapCauseDescCIR[[#This Row],[Cause Description]])</f>
        <v>0</v>
      </c>
      <c r="Q140" s="1"/>
      <c r="R140" s="1" t="str">
        <f>TMapCauseDescCIR[[#This Row],[Task Code]]&amp;TMapCauseDescCIR[[#This Row],[Cause Code]]</f>
        <v>AS7</v>
      </c>
      <c r="S140" s="1" t="e">
        <f>INDEX(INTEGRATION.TMC_TASK_CAUSE!$A$2:$A$4658,MATCH(TMapCauseDescCIR[[#This Row],[T1]],INTEGRATION.TMC_TASK_CAUSE!$D$2:$D$4658,0))</f>
        <v>#N/A</v>
      </c>
    </row>
    <row r="141" spans="1:19" ht="14.45" x14ac:dyDescent="0.25">
      <c r="A141" s="1" t="s">
        <v>2816</v>
      </c>
      <c r="B141" s="1" t="s">
        <v>195</v>
      </c>
      <c r="C141" s="1" t="s">
        <v>2819</v>
      </c>
      <c r="D141" s="1" t="s">
        <v>2937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>
        <f>COUNTIFS($E$2:E141,TMapCauseDescCIR[[#This Row],[Cause Description]])</f>
        <v>0</v>
      </c>
      <c r="Q141" s="1"/>
      <c r="R141" s="1" t="str">
        <f>TMapCauseDescCIR[[#This Row],[Task Code]]&amp;TMapCauseDescCIR[[#This Row],[Cause Code]]</f>
        <v>AT1</v>
      </c>
      <c r="S141" s="1" t="e">
        <f>INDEX(INTEGRATION.TMC_TASK_CAUSE!$A$2:$A$4658,MATCH(TMapCauseDescCIR[[#This Row],[T1]],INTEGRATION.TMC_TASK_CAUSE!$D$2:$D$4658,0))</f>
        <v>#N/A</v>
      </c>
    </row>
    <row r="142" spans="1:19" ht="14.45" x14ac:dyDescent="0.25">
      <c r="A142" s="1" t="s">
        <v>2816</v>
      </c>
      <c r="B142" s="1" t="s">
        <v>196</v>
      </c>
      <c r="C142" s="1" t="s">
        <v>2819</v>
      </c>
      <c r="D142" s="1" t="s">
        <v>2938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>
        <f>COUNTIFS($E$2:E142,TMapCauseDescCIR[[#This Row],[Cause Description]])</f>
        <v>0</v>
      </c>
      <c r="Q142" s="1"/>
      <c r="R142" s="1" t="str">
        <f>TMapCauseDescCIR[[#This Row],[Task Code]]&amp;TMapCauseDescCIR[[#This Row],[Cause Code]]</f>
        <v>AT10</v>
      </c>
      <c r="S142" s="1" t="e">
        <f>INDEX(INTEGRATION.TMC_TASK_CAUSE!$A$2:$A$4658,MATCH(TMapCauseDescCIR[[#This Row],[T1]],INTEGRATION.TMC_TASK_CAUSE!$D$2:$D$4658,0))</f>
        <v>#N/A</v>
      </c>
    </row>
    <row r="143" spans="1:19" ht="14.45" x14ac:dyDescent="0.25">
      <c r="A143" s="1" t="s">
        <v>2816</v>
      </c>
      <c r="B143" s="1" t="s">
        <v>197</v>
      </c>
      <c r="C143" s="1" t="s">
        <v>2819</v>
      </c>
      <c r="D143" s="1" t="s">
        <v>2944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>
        <f>COUNTIFS($E$2:E143,TMapCauseDescCIR[[#This Row],[Cause Description]])</f>
        <v>0</v>
      </c>
      <c r="Q143" s="1"/>
      <c r="R143" s="1" t="str">
        <f>TMapCauseDescCIR[[#This Row],[Task Code]]&amp;TMapCauseDescCIR[[#This Row],[Cause Code]]</f>
        <v>AT8</v>
      </c>
      <c r="S143" s="1" t="e">
        <f>INDEX(INTEGRATION.TMC_TASK_CAUSE!$A$2:$A$4658,MATCH(TMapCauseDescCIR[[#This Row],[T1]],INTEGRATION.TMC_TASK_CAUSE!$D$2:$D$4658,0))</f>
        <v>#N/A</v>
      </c>
    </row>
    <row r="144" spans="1:19" ht="14.45" x14ac:dyDescent="0.25">
      <c r="A144" s="1" t="s">
        <v>2816</v>
      </c>
      <c r="B144" s="1" t="s">
        <v>198</v>
      </c>
      <c r="C144" s="1" t="s">
        <v>2819</v>
      </c>
      <c r="D144" s="1" t="s">
        <v>2940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>
        <f>COUNTIFS($E$2:E144,TMapCauseDescCIR[[#This Row],[Cause Description]])</f>
        <v>0</v>
      </c>
      <c r="Q144" s="1"/>
      <c r="R144" s="1" t="str">
        <f>TMapCauseDescCIR[[#This Row],[Task Code]]&amp;TMapCauseDescCIR[[#This Row],[Cause Code]]</f>
        <v>AT2</v>
      </c>
      <c r="S144" s="1" t="e">
        <f>INDEX(INTEGRATION.TMC_TASK_CAUSE!$A$2:$A$4658,MATCH(TMapCauseDescCIR[[#This Row],[T1]],INTEGRATION.TMC_TASK_CAUSE!$D$2:$D$4658,0))</f>
        <v>#N/A</v>
      </c>
    </row>
    <row r="145" spans="1:19" ht="14.45" x14ac:dyDescent="0.25">
      <c r="A145" s="1" t="s">
        <v>2816</v>
      </c>
      <c r="B145" s="1" t="s">
        <v>199</v>
      </c>
      <c r="C145" s="1" t="s">
        <v>2819</v>
      </c>
      <c r="D145" s="1" t="s">
        <v>2941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>
        <f>COUNTIFS($E$2:E145,TMapCauseDescCIR[[#This Row],[Cause Description]])</f>
        <v>0</v>
      </c>
      <c r="Q145" s="1"/>
      <c r="R145" s="1" t="str">
        <f>TMapCauseDescCIR[[#This Row],[Task Code]]&amp;TMapCauseDescCIR[[#This Row],[Cause Code]]</f>
        <v>AT3</v>
      </c>
      <c r="S145" s="1" t="e">
        <f>INDEX(INTEGRATION.TMC_TASK_CAUSE!$A$2:$A$4658,MATCH(TMapCauseDescCIR[[#This Row],[T1]],INTEGRATION.TMC_TASK_CAUSE!$D$2:$D$4658,0))</f>
        <v>#N/A</v>
      </c>
    </row>
    <row r="146" spans="1:19" ht="14.45" x14ac:dyDescent="0.25">
      <c r="A146" s="1" t="s">
        <v>2816</v>
      </c>
      <c r="B146" s="1" t="s">
        <v>200</v>
      </c>
      <c r="C146" s="1" t="s">
        <v>2819</v>
      </c>
      <c r="D146" s="1" t="s">
        <v>2942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>
        <f>COUNTIFS($E$2:E146,TMapCauseDescCIR[[#This Row],[Cause Description]])</f>
        <v>0</v>
      </c>
      <c r="Q146" s="1"/>
      <c r="R146" s="1" t="str">
        <f>TMapCauseDescCIR[[#This Row],[Task Code]]&amp;TMapCauseDescCIR[[#This Row],[Cause Code]]</f>
        <v>AT4</v>
      </c>
      <c r="S146" s="1" t="e">
        <f>INDEX(INTEGRATION.TMC_TASK_CAUSE!$A$2:$A$4658,MATCH(TMapCauseDescCIR[[#This Row],[T1]],INTEGRATION.TMC_TASK_CAUSE!$D$2:$D$4658,0))</f>
        <v>#N/A</v>
      </c>
    </row>
    <row r="147" spans="1:19" ht="14.45" x14ac:dyDescent="0.25">
      <c r="A147" s="1" t="s">
        <v>2816</v>
      </c>
      <c r="B147" s="1" t="s">
        <v>201</v>
      </c>
      <c r="C147" s="1" t="s">
        <v>2819</v>
      </c>
      <c r="D147" s="1" t="s">
        <v>2943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>
        <f>COUNTIFS($E$2:E147,TMapCauseDescCIR[[#This Row],[Cause Description]])</f>
        <v>0</v>
      </c>
      <c r="Q147" s="1"/>
      <c r="R147" s="1" t="str">
        <f>TMapCauseDescCIR[[#This Row],[Task Code]]&amp;TMapCauseDescCIR[[#This Row],[Cause Code]]</f>
        <v>AT5</v>
      </c>
      <c r="S147" s="1" t="e">
        <f>INDEX(INTEGRATION.TMC_TASK_CAUSE!$A$2:$A$4658,MATCH(TMapCauseDescCIR[[#This Row],[T1]],INTEGRATION.TMC_TASK_CAUSE!$D$2:$D$4658,0))</f>
        <v>#N/A</v>
      </c>
    </row>
    <row r="148" spans="1:19" ht="14.45" x14ac:dyDescent="0.25">
      <c r="A148" s="1" t="s">
        <v>2816</v>
      </c>
      <c r="B148" s="1" t="s">
        <v>202</v>
      </c>
      <c r="C148" s="1" t="s">
        <v>2819</v>
      </c>
      <c r="D148" s="1" t="s">
        <v>2939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>
        <f>COUNTIFS($E$2:E148,TMapCauseDescCIR[[#This Row],[Cause Description]])</f>
        <v>0</v>
      </c>
      <c r="Q148" s="1"/>
      <c r="R148" s="1" t="str">
        <f>TMapCauseDescCIR[[#This Row],[Task Code]]&amp;TMapCauseDescCIR[[#This Row],[Cause Code]]</f>
        <v>AT11</v>
      </c>
      <c r="S148" s="1" t="e">
        <f>INDEX(INTEGRATION.TMC_TASK_CAUSE!$A$2:$A$4658,MATCH(TMapCauseDescCIR[[#This Row],[T1]],INTEGRATION.TMC_TASK_CAUSE!$D$2:$D$4658,0))</f>
        <v>#N/A</v>
      </c>
    </row>
    <row r="149" spans="1:19" ht="14.45" x14ac:dyDescent="0.25">
      <c r="A149" s="1" t="s">
        <v>2816</v>
      </c>
      <c r="B149" s="1" t="s">
        <v>203</v>
      </c>
      <c r="C149" s="1" t="s">
        <v>2819</v>
      </c>
      <c r="D149" s="1" t="s">
        <v>2945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>
        <f>COUNTIFS($E$2:E149,TMapCauseDescCIR[[#This Row],[Cause Description]])</f>
        <v>0</v>
      </c>
      <c r="Q149" s="1"/>
      <c r="R149" s="1" t="str">
        <f>TMapCauseDescCIR[[#This Row],[Task Code]]&amp;TMapCauseDescCIR[[#This Row],[Cause Code]]</f>
        <v>AT9</v>
      </c>
      <c r="S149" s="1" t="e">
        <f>INDEX(INTEGRATION.TMC_TASK_CAUSE!$A$2:$A$4658,MATCH(TMapCauseDescCIR[[#This Row],[T1]],INTEGRATION.TMC_TASK_CAUSE!$D$2:$D$4658,0))</f>
        <v>#N/A</v>
      </c>
    </row>
    <row r="150" spans="1:19" ht="14.45" x14ac:dyDescent="0.25">
      <c r="A150" s="1" t="s">
        <v>2818</v>
      </c>
      <c r="B150" s="1" t="s">
        <v>2296</v>
      </c>
      <c r="C150" s="1" t="s">
        <v>2819</v>
      </c>
      <c r="D150" s="1" t="s">
        <v>4245</v>
      </c>
      <c r="E150" s="1" t="s">
        <v>4248</v>
      </c>
      <c r="F150" s="1" t="str">
        <f>INDEX('Cause Codes'!$A$2:$A$3528,MATCH(TMapCauseDescCIR[[#This Row],[Cause Description]],'Cause Codes'!$B$2:$B$3528,0))</f>
        <v>X00U</v>
      </c>
      <c r="G150" s="1"/>
      <c r="H150" s="1"/>
      <c r="I150" s="1"/>
      <c r="J150" s="1" t="s">
        <v>12001</v>
      </c>
      <c r="K150" s="1" t="s">
        <v>12938</v>
      </c>
      <c r="L150" s="1" t="s">
        <v>814</v>
      </c>
      <c r="M150" s="1" t="s">
        <v>815</v>
      </c>
      <c r="N150" s="1"/>
      <c r="O150" s="1"/>
      <c r="P150" s="1">
        <f>COUNTIFS($E$2:E150,TMapCauseDescCIR[[#This Row],[Cause Description]])</f>
        <v>1</v>
      </c>
      <c r="Q150" s="1"/>
      <c r="R150" s="1" t="str">
        <f>TMapCauseDescCIR[[#This Row],[Task Code]]&amp;TMapCauseDescCIR[[#This Row],[Cause Code]]</f>
        <v>Y06RX00U</v>
      </c>
      <c r="S150" s="1" t="str">
        <f>INDEX(INTEGRATION.TMC_TASK_CAUSE!$A$2:$A$4658,MATCH(TMapCauseDescCIR[[#This Row],[T1]],INTEGRATION.TMC_TASK_CAUSE!$D$2:$D$4658,0))</f>
        <v>CB054502</v>
      </c>
    </row>
    <row r="151" spans="1:19" ht="14.45" x14ac:dyDescent="0.25">
      <c r="A151" s="1" t="s">
        <v>2818</v>
      </c>
      <c r="B151" s="1" t="s">
        <v>206</v>
      </c>
      <c r="C151" s="1" t="s">
        <v>2819</v>
      </c>
      <c r="D151" s="1" t="s">
        <v>3266</v>
      </c>
      <c r="E151" s="1" t="s">
        <v>3279</v>
      </c>
      <c r="F151" s="1" t="str">
        <f>INDEX('Cause Codes'!$A$2:$A$3528,MATCH(TMapCauseDescCIR[[#This Row],[Cause Description]],'Cause Codes'!$B$2:$B$3528,0))</f>
        <v>X00X</v>
      </c>
      <c r="G151" s="1"/>
      <c r="H151" s="1"/>
      <c r="I151" s="1"/>
      <c r="J151" s="1" t="s">
        <v>12001</v>
      </c>
      <c r="K151" s="1" t="s">
        <v>12938</v>
      </c>
      <c r="L151" s="1" t="s">
        <v>12943</v>
      </c>
      <c r="M151" s="1" t="s">
        <v>815</v>
      </c>
      <c r="N151" s="1"/>
      <c r="O151" s="1"/>
      <c r="P151" s="1">
        <f>COUNTIFS($E$2:E151,TMapCauseDescCIR[[#This Row],[Cause Description]])</f>
        <v>1</v>
      </c>
      <c r="Q151" s="1"/>
      <c r="R151" s="1" t="str">
        <f>TMapCauseDescCIR[[#This Row],[Task Code]]&amp;TMapCauseDescCIR[[#This Row],[Cause Code]]</f>
        <v>Y002X00X</v>
      </c>
      <c r="S151" s="1" t="str">
        <f>INDEX(INTEGRATION.TMC_TASK_CAUSE!$A$2:$A$4658,MATCH(TMapCauseDescCIR[[#This Row],[T1]],INTEGRATION.TMC_TASK_CAUSE!$D$2:$D$4658,0))</f>
        <v>CB014001</v>
      </c>
    </row>
    <row r="152" spans="1:19" ht="14.45" x14ac:dyDescent="0.25">
      <c r="A152" s="1" t="s">
        <v>2818</v>
      </c>
      <c r="B152" s="1" t="s">
        <v>206</v>
      </c>
      <c r="C152" s="1" t="s">
        <v>2819</v>
      </c>
      <c r="D152" s="1" t="s">
        <v>3266</v>
      </c>
      <c r="E152" s="1" t="s">
        <v>3280</v>
      </c>
      <c r="F152" s="1" t="str">
        <f>INDEX('Cause Codes'!$A$2:$A$3528,MATCH(TMapCauseDescCIR[[#This Row],[Cause Description]],'Cause Codes'!$B$2:$B$3528,0))</f>
        <v>X00Y</v>
      </c>
      <c r="G152" s="1"/>
      <c r="H152" s="1"/>
      <c r="I152" s="1"/>
      <c r="J152" s="1" t="s">
        <v>12001</v>
      </c>
      <c r="K152" s="1" t="s">
        <v>12938</v>
      </c>
      <c r="L152" s="1" t="s">
        <v>3779</v>
      </c>
      <c r="M152" s="1" t="s">
        <v>815</v>
      </c>
      <c r="N152" s="1"/>
      <c r="O152" s="1"/>
      <c r="P152" s="1">
        <f>COUNTIFS($E$2:E152,TMapCauseDescCIR[[#This Row],[Cause Description]])</f>
        <v>1</v>
      </c>
      <c r="Q152" s="1"/>
      <c r="R152" s="1" t="str">
        <f>TMapCauseDescCIR[[#This Row],[Task Code]]&amp;TMapCauseDescCIR[[#This Row],[Cause Code]]</f>
        <v>Y002X00Y</v>
      </c>
      <c r="S152" s="1" t="str">
        <f>INDEX(INTEGRATION.TMC_TASK_CAUSE!$A$2:$A$4658,MATCH(TMapCauseDescCIR[[#This Row],[T1]],INTEGRATION.TMC_TASK_CAUSE!$D$2:$D$4658,0))</f>
        <v>CB014001</v>
      </c>
    </row>
    <row r="153" spans="1:19" ht="14.45" x14ac:dyDescent="0.25">
      <c r="A153" s="1" t="s">
        <v>2818</v>
      </c>
      <c r="B153" s="1" t="s">
        <v>1401</v>
      </c>
      <c r="C153" s="1" t="s">
        <v>2819</v>
      </c>
      <c r="D153" s="1" t="s">
        <v>3684</v>
      </c>
      <c r="E153" s="1" t="s">
        <v>1402</v>
      </c>
      <c r="F153" s="1" t="str">
        <f>INDEX('Cause Codes'!$A$2:$A$3528,MATCH(TMapCauseDescCIR[[#This Row],[Cause Description]],'Cause Codes'!$B$2:$B$3528,0))</f>
        <v>X01J</v>
      </c>
      <c r="G153" s="1"/>
      <c r="H153" s="1"/>
      <c r="I153" s="1"/>
      <c r="J153" s="1" t="s">
        <v>12001</v>
      </c>
      <c r="K153" s="1" t="s">
        <v>12940</v>
      </c>
      <c r="L153" s="1" t="s">
        <v>572</v>
      </c>
      <c r="M153" s="1" t="s">
        <v>815</v>
      </c>
      <c r="N153" s="1"/>
      <c r="O153" s="1"/>
      <c r="P153" s="1">
        <f>COUNTIFS($E$2:E153,TMapCauseDescCIR[[#This Row],[Cause Description]])</f>
        <v>1</v>
      </c>
      <c r="Q153" s="1"/>
      <c r="R153" s="1" t="str">
        <f>TMapCauseDescCIR[[#This Row],[Task Code]]&amp;TMapCauseDescCIR[[#This Row],[Cause Code]]</f>
        <v>Y03CX01J</v>
      </c>
      <c r="S153" s="1" t="str">
        <f>INDEX(INTEGRATION.TMC_TASK_CAUSE!$A$2:$A$4658,MATCH(TMapCauseDescCIR[[#This Row],[T1]],INTEGRATION.TMC_TASK_CAUSE!$D$2:$D$4658,0))</f>
        <v>CB049903</v>
      </c>
    </row>
    <row r="154" spans="1:19" ht="14.45" x14ac:dyDescent="0.25">
      <c r="A154" s="1" t="s">
        <v>2818</v>
      </c>
      <c r="B154" s="1" t="s">
        <v>1401</v>
      </c>
      <c r="C154" s="1" t="s">
        <v>2819</v>
      </c>
      <c r="D154" s="1" t="s">
        <v>3684</v>
      </c>
      <c r="E154" s="1" t="s">
        <v>3685</v>
      </c>
      <c r="F154" s="1" t="str">
        <f>INDEX('Cause Codes'!$A$2:$A$3528,MATCH(TMapCauseDescCIR[[#This Row],[Cause Description]],'Cause Codes'!$B$2:$B$3528,0))</f>
        <v>X01K</v>
      </c>
      <c r="G154" s="1"/>
      <c r="H154" s="1"/>
      <c r="I154" s="1"/>
      <c r="J154" s="1" t="s">
        <v>12001</v>
      </c>
      <c r="K154" s="1" t="s">
        <v>12940</v>
      </c>
      <c r="L154" s="1" t="s">
        <v>572</v>
      </c>
      <c r="M154" s="1" t="s">
        <v>815</v>
      </c>
      <c r="N154" s="1"/>
      <c r="O154" s="1"/>
      <c r="P154" s="1">
        <f>COUNTIFS($E$2:E154,TMapCauseDescCIR[[#This Row],[Cause Description]])</f>
        <v>1</v>
      </c>
      <c r="Q154" s="1"/>
      <c r="R154" s="1" t="str">
        <f>TMapCauseDescCIR[[#This Row],[Task Code]]&amp;TMapCauseDescCIR[[#This Row],[Cause Code]]</f>
        <v>Y03CX01K</v>
      </c>
      <c r="S154" s="1" t="str">
        <f>INDEX(INTEGRATION.TMC_TASK_CAUSE!$A$2:$A$4658,MATCH(TMapCauseDescCIR[[#This Row],[T1]],INTEGRATION.TMC_TASK_CAUSE!$D$2:$D$4658,0))</f>
        <v>CB049903</v>
      </c>
    </row>
    <row r="155" spans="1:19" ht="14.45" x14ac:dyDescent="0.25">
      <c r="A155" s="1" t="s">
        <v>2818</v>
      </c>
      <c r="B155" s="1" t="s">
        <v>1401</v>
      </c>
      <c r="C155" s="1" t="s">
        <v>2819</v>
      </c>
      <c r="D155" s="1" t="s">
        <v>3684</v>
      </c>
      <c r="E155" s="1" t="s">
        <v>3686</v>
      </c>
      <c r="F155" s="1" t="str">
        <f>INDEX('Cause Codes'!$A$2:$A$3528,MATCH(TMapCauseDescCIR[[#This Row],[Cause Description]],'Cause Codes'!$B$2:$B$3528,0))</f>
        <v>X01L</v>
      </c>
      <c r="G155" s="1"/>
      <c r="H155" s="1"/>
      <c r="I155" s="1"/>
      <c r="J155" s="1" t="s">
        <v>12001</v>
      </c>
      <c r="K155" s="1" t="s">
        <v>12940</v>
      </c>
      <c r="L155" s="1" t="s">
        <v>572</v>
      </c>
      <c r="M155" s="1" t="s">
        <v>815</v>
      </c>
      <c r="N155" s="1"/>
      <c r="O155" s="1"/>
      <c r="P155" s="1">
        <f>COUNTIFS($E$2:E155,TMapCauseDescCIR[[#This Row],[Cause Description]])</f>
        <v>1</v>
      </c>
      <c r="Q155" s="1"/>
      <c r="R155" s="1" t="str">
        <f>TMapCauseDescCIR[[#This Row],[Task Code]]&amp;TMapCauseDescCIR[[#This Row],[Cause Code]]</f>
        <v>Y03CX01L</v>
      </c>
      <c r="S155" s="1" t="str">
        <f>INDEX(INTEGRATION.TMC_TASK_CAUSE!$A$2:$A$4658,MATCH(TMapCauseDescCIR[[#This Row],[T1]],INTEGRATION.TMC_TASK_CAUSE!$D$2:$D$4658,0))</f>
        <v>CB049903</v>
      </c>
    </row>
    <row r="156" spans="1:19" ht="14.45" x14ac:dyDescent="0.25">
      <c r="A156" s="1" t="s">
        <v>2818</v>
      </c>
      <c r="B156" s="1" t="s">
        <v>277</v>
      </c>
      <c r="C156" s="1" t="s">
        <v>2819</v>
      </c>
      <c r="D156" s="1" t="s">
        <v>3362</v>
      </c>
      <c r="E156" s="1" t="s">
        <v>278</v>
      </c>
      <c r="F156" s="1" t="str">
        <f>INDEX('Cause Codes'!$A$2:$A$3528,MATCH(TMapCauseDescCIR[[#This Row],[Cause Description]],'Cause Codes'!$B$2:$B$3528,0))</f>
        <v>X025</v>
      </c>
      <c r="G156" s="1"/>
      <c r="H156" s="1"/>
      <c r="I156" s="1"/>
      <c r="J156" s="1" t="s">
        <v>12001</v>
      </c>
      <c r="K156" s="1" t="s">
        <v>12941</v>
      </c>
      <c r="L156" s="1" t="s">
        <v>3210</v>
      </c>
      <c r="M156" s="1" t="s">
        <v>815</v>
      </c>
      <c r="N156" s="1"/>
      <c r="O156" s="1"/>
      <c r="P156" s="1">
        <f>COUNTIFS($E$2:E156,TMapCauseDescCIR[[#This Row],[Cause Description]])</f>
        <v>1</v>
      </c>
      <c r="Q156" s="1"/>
      <c r="R156" s="1" t="str">
        <f>TMapCauseDescCIR[[#This Row],[Task Code]]&amp;TMapCauseDescCIR[[#This Row],[Cause Code]]</f>
        <v>Y00SX025</v>
      </c>
      <c r="S156" s="1" t="str">
        <f>INDEX(INTEGRATION.TMC_TASK_CAUSE!$A$2:$A$4658,MATCH(TMapCauseDescCIR[[#This Row],[T1]],INTEGRATION.TMC_TASK_CAUSE!$D$2:$D$4658,0))</f>
        <v>CB010301</v>
      </c>
    </row>
    <row r="157" spans="1:19" ht="14.45" x14ac:dyDescent="0.25">
      <c r="A157" s="1" t="s">
        <v>2818</v>
      </c>
      <c r="B157" s="1" t="s">
        <v>275</v>
      </c>
      <c r="C157" s="1" t="s">
        <v>2819</v>
      </c>
      <c r="D157" s="1" t="s">
        <v>3348</v>
      </c>
      <c r="E157" s="1" t="s">
        <v>276</v>
      </c>
      <c r="F157" s="1" t="str">
        <f>INDEX('Cause Codes'!$A$2:$A$3528,MATCH(TMapCauseDescCIR[[#This Row],[Cause Description]],'Cause Codes'!$B$2:$B$3528,0))</f>
        <v>X026</v>
      </c>
      <c r="G157" s="1"/>
      <c r="H157" s="1"/>
      <c r="I157" s="1"/>
      <c r="J157" s="1" t="s">
        <v>12001</v>
      </c>
      <c r="K157" s="1" t="s">
        <v>12941</v>
      </c>
      <c r="L157" s="1" t="s">
        <v>3779</v>
      </c>
      <c r="M157" s="1" t="s">
        <v>815</v>
      </c>
      <c r="N157" s="1"/>
      <c r="O157" s="1"/>
      <c r="P157" s="1">
        <f>COUNTIFS($E$2:E157,TMapCauseDescCIR[[#This Row],[Cause Description]])</f>
        <v>1</v>
      </c>
      <c r="Q157" s="1"/>
      <c r="R157" s="1" t="str">
        <f>TMapCauseDescCIR[[#This Row],[Task Code]]&amp;TMapCauseDescCIR[[#This Row],[Cause Code]]</f>
        <v>Y00RX026</v>
      </c>
      <c r="S157" s="1" t="str">
        <f>INDEX(INTEGRATION.TMC_TASK_CAUSE!$A$2:$A$4658,MATCH(TMapCauseDescCIR[[#This Row],[T1]],INTEGRATION.TMC_TASK_CAUSE!$D$2:$D$4658,0))</f>
        <v>CB010301</v>
      </c>
    </row>
    <row r="158" spans="1:19" ht="14.45" x14ac:dyDescent="0.25">
      <c r="A158" s="1" t="s">
        <v>2818</v>
      </c>
      <c r="B158" s="1" t="s">
        <v>277</v>
      </c>
      <c r="C158" s="1" t="s">
        <v>2819</v>
      </c>
      <c r="D158" s="1" t="s">
        <v>3362</v>
      </c>
      <c r="E158" s="1" t="s">
        <v>628</v>
      </c>
      <c r="F158" s="1" t="str">
        <f>INDEX('Cause Codes'!$A$2:$A$3528,MATCH(TMapCauseDescCIR[[#This Row],[Cause Description]],'Cause Codes'!$B$2:$B$3528,0))</f>
        <v>X027</v>
      </c>
      <c r="G158" s="1"/>
      <c r="H158" s="1"/>
      <c r="I158" s="1"/>
      <c r="J158" s="1" t="s">
        <v>12001</v>
      </c>
      <c r="K158" s="1" t="s">
        <v>12941</v>
      </c>
      <c r="L158" s="1" t="s">
        <v>3175</v>
      </c>
      <c r="M158" s="1" t="s">
        <v>815</v>
      </c>
      <c r="N158" s="1"/>
      <c r="O158" s="1"/>
      <c r="P158" s="1">
        <f>COUNTIFS($E$2:E158,TMapCauseDescCIR[[#This Row],[Cause Description]])</f>
        <v>1</v>
      </c>
      <c r="Q158" s="1"/>
      <c r="R158" s="1" t="str">
        <f>TMapCauseDescCIR[[#This Row],[Task Code]]&amp;TMapCauseDescCIR[[#This Row],[Cause Code]]</f>
        <v>Y00SX027</v>
      </c>
      <c r="S158" s="1" t="str">
        <f>INDEX(INTEGRATION.TMC_TASK_CAUSE!$A$2:$A$4658,MATCH(TMapCauseDescCIR[[#This Row],[T1]],INTEGRATION.TMC_TASK_CAUSE!$D$2:$D$4658,0))</f>
        <v>CB010301</v>
      </c>
    </row>
    <row r="159" spans="1:19" ht="14.45" x14ac:dyDescent="0.25">
      <c r="A159" s="1" t="s">
        <v>2818</v>
      </c>
      <c r="B159" s="1" t="s">
        <v>627</v>
      </c>
      <c r="C159" s="1" t="s">
        <v>2819</v>
      </c>
      <c r="D159" s="1" t="s">
        <v>4307</v>
      </c>
      <c r="E159" s="1" t="s">
        <v>628</v>
      </c>
      <c r="F159" s="1" t="str">
        <f>INDEX('Cause Codes'!$A$2:$A$3528,MATCH(TMapCauseDescCIR[[#This Row],[Cause Description]],'Cause Codes'!$B$2:$B$3528,0))</f>
        <v>X027</v>
      </c>
      <c r="G159" s="1"/>
      <c r="H159" s="1"/>
      <c r="I159" s="1"/>
      <c r="J159" s="1" t="s">
        <v>12001</v>
      </c>
      <c r="K159" s="1" t="s">
        <v>12941</v>
      </c>
      <c r="L159" s="1" t="s">
        <v>3175</v>
      </c>
      <c r="M159" s="1" t="s">
        <v>815</v>
      </c>
      <c r="N159" s="1"/>
      <c r="O159" s="1"/>
      <c r="P159" s="1">
        <f>COUNTIFS($E$2:E159,TMapCauseDescCIR[[#This Row],[Cause Description]])</f>
        <v>2</v>
      </c>
      <c r="Q159" s="1"/>
      <c r="R159" s="1" t="str">
        <f>TMapCauseDescCIR[[#This Row],[Task Code]]&amp;TMapCauseDescCIR[[#This Row],[Cause Code]]</f>
        <v>Y07AX027</v>
      </c>
      <c r="S159" s="1" t="str">
        <f>INDEX(INTEGRATION.TMC_TASK_CAUSE!$A$2:$A$4658,MATCH(TMapCauseDescCIR[[#This Row],[T1]],INTEGRATION.TMC_TASK_CAUSE!$D$2:$D$4658,0))</f>
        <v>CB010301</v>
      </c>
    </row>
    <row r="160" spans="1:19" ht="14.45" x14ac:dyDescent="0.25">
      <c r="A160" s="1" t="s">
        <v>2818</v>
      </c>
      <c r="B160" s="1" t="s">
        <v>277</v>
      </c>
      <c r="C160" s="1" t="s">
        <v>2819</v>
      </c>
      <c r="D160" s="1" t="s">
        <v>3362</v>
      </c>
      <c r="E160" s="1" t="s">
        <v>3363</v>
      </c>
      <c r="F160" s="1" t="str">
        <f>INDEX('Cause Codes'!$A$2:$A$3528,MATCH(TMapCauseDescCIR[[#This Row],[Cause Description]],'Cause Codes'!$B$2:$B$3528,0))</f>
        <v>X028</v>
      </c>
      <c r="G160" s="1"/>
      <c r="H160" s="1"/>
      <c r="I160" s="1"/>
      <c r="J160" s="1" t="s">
        <v>12001</v>
      </c>
      <c r="K160" s="1" t="s">
        <v>12941</v>
      </c>
      <c r="L160" s="1" t="s">
        <v>3175</v>
      </c>
      <c r="M160" s="1" t="s">
        <v>815</v>
      </c>
      <c r="N160" s="1"/>
      <c r="O160" s="1"/>
      <c r="P160" s="1">
        <f>COUNTIFS($E$2:E160,TMapCauseDescCIR[[#This Row],[Cause Description]])</f>
        <v>1</v>
      </c>
      <c r="Q160" s="1"/>
      <c r="R160" s="1" t="str">
        <f>TMapCauseDescCIR[[#This Row],[Task Code]]&amp;TMapCauseDescCIR[[#This Row],[Cause Code]]</f>
        <v>Y00SX028</v>
      </c>
      <c r="S160" s="1" t="str">
        <f>INDEX(INTEGRATION.TMC_TASK_CAUSE!$A$2:$A$4658,MATCH(TMapCauseDescCIR[[#This Row],[T1]],INTEGRATION.TMC_TASK_CAUSE!$D$2:$D$4658,0))</f>
        <v>CB010301</v>
      </c>
    </row>
    <row r="161" spans="1:19" ht="14.45" x14ac:dyDescent="0.25">
      <c r="A161" s="1" t="s">
        <v>2818</v>
      </c>
      <c r="B161" s="1" t="s">
        <v>275</v>
      </c>
      <c r="C161" s="1" t="s">
        <v>2819</v>
      </c>
      <c r="D161" s="1" t="s">
        <v>3348</v>
      </c>
      <c r="E161" s="1" t="s">
        <v>3349</v>
      </c>
      <c r="F161" s="1" t="str">
        <f>INDEX('Cause Codes'!$A$2:$A$3528,MATCH(TMapCauseDescCIR[[#This Row],[Cause Description]],'Cause Codes'!$B$2:$B$3528,0))</f>
        <v>X02A</v>
      </c>
      <c r="G161" s="1"/>
      <c r="H161" s="1"/>
      <c r="I161" s="1"/>
      <c r="J161" s="1" t="s">
        <v>12001</v>
      </c>
      <c r="K161" s="1" t="s">
        <v>12941</v>
      </c>
      <c r="L161" s="1" t="s">
        <v>12943</v>
      </c>
      <c r="M161" s="1" t="s">
        <v>4035</v>
      </c>
      <c r="N161" s="1"/>
      <c r="O161" s="1"/>
      <c r="P161" s="1">
        <f>COUNTIFS($E$2:E161,TMapCauseDescCIR[[#This Row],[Cause Description]])</f>
        <v>1</v>
      </c>
      <c r="Q161" s="1"/>
      <c r="R161" s="1" t="str">
        <f>TMapCauseDescCIR[[#This Row],[Task Code]]&amp;TMapCauseDescCIR[[#This Row],[Cause Code]]</f>
        <v>Y00RX02A</v>
      </c>
      <c r="S161" s="1" t="str">
        <f>INDEX(INTEGRATION.TMC_TASK_CAUSE!$A$2:$A$4658,MATCH(TMapCauseDescCIR[[#This Row],[T1]],INTEGRATION.TMC_TASK_CAUSE!$D$2:$D$4658,0))</f>
        <v>CB010301</v>
      </c>
    </row>
    <row r="162" spans="1:19" ht="14.45" x14ac:dyDescent="0.25">
      <c r="A162" s="1" t="s">
        <v>2818</v>
      </c>
      <c r="B162" s="1" t="s">
        <v>277</v>
      </c>
      <c r="C162" s="1" t="s">
        <v>2819</v>
      </c>
      <c r="D162" s="1" t="s">
        <v>3362</v>
      </c>
      <c r="E162" s="1" t="s">
        <v>3364</v>
      </c>
      <c r="F162" s="1" t="str">
        <f>INDEX('Cause Codes'!$A$2:$A$3528,MATCH(TMapCauseDescCIR[[#This Row],[Cause Description]],'Cause Codes'!$B$2:$B$3528,0))</f>
        <v>X02B</v>
      </c>
      <c r="G162" s="1"/>
      <c r="H162" s="1"/>
      <c r="I162" s="1"/>
      <c r="J162" s="1" t="s">
        <v>12001</v>
      </c>
      <c r="K162" s="1" t="s">
        <v>12941</v>
      </c>
      <c r="L162" s="1" t="s">
        <v>3210</v>
      </c>
      <c r="M162" s="1" t="s">
        <v>815</v>
      </c>
      <c r="N162" s="1"/>
      <c r="O162" s="1"/>
      <c r="P162" s="1">
        <f>COUNTIFS($E$2:E162,TMapCauseDescCIR[[#This Row],[Cause Description]])</f>
        <v>1</v>
      </c>
      <c r="Q162" s="1"/>
      <c r="R162" s="1" t="str">
        <f>TMapCauseDescCIR[[#This Row],[Task Code]]&amp;TMapCauseDescCIR[[#This Row],[Cause Code]]</f>
        <v>Y00SX02B</v>
      </c>
      <c r="S162" s="1" t="str">
        <f>INDEX(INTEGRATION.TMC_TASK_CAUSE!$A$2:$A$4658,MATCH(TMapCauseDescCIR[[#This Row],[T1]],INTEGRATION.TMC_TASK_CAUSE!$D$2:$D$4658,0))</f>
        <v>CB010301</v>
      </c>
    </row>
    <row r="163" spans="1:19" ht="14.45" x14ac:dyDescent="0.25">
      <c r="A163" s="1" t="s">
        <v>2818</v>
      </c>
      <c r="B163" s="1" t="s">
        <v>275</v>
      </c>
      <c r="C163" s="1" t="s">
        <v>2819</v>
      </c>
      <c r="D163" s="1" t="s">
        <v>3348</v>
      </c>
      <c r="E163" s="1" t="s">
        <v>3350</v>
      </c>
      <c r="F163" s="1" t="str">
        <f>INDEX('Cause Codes'!$A$2:$A$3528,MATCH(TMapCauseDescCIR[[#This Row],[Cause Description]],'Cause Codes'!$B$2:$B$3528,0))</f>
        <v>X02C</v>
      </c>
      <c r="G163" s="1"/>
      <c r="H163" s="1"/>
      <c r="I163" s="1"/>
      <c r="J163" s="1" t="s">
        <v>12001</v>
      </c>
      <c r="K163" s="1" t="s">
        <v>12941</v>
      </c>
      <c r="L163" s="1" t="s">
        <v>3175</v>
      </c>
      <c r="M163" s="1" t="s">
        <v>3979</v>
      </c>
      <c r="N163" s="1"/>
      <c r="O163" s="1"/>
      <c r="P163" s="1">
        <f>COUNTIFS($E$2:E163,TMapCauseDescCIR[[#This Row],[Cause Description]])</f>
        <v>1</v>
      </c>
      <c r="Q163" s="1"/>
      <c r="R163" s="1" t="str">
        <f>TMapCauseDescCIR[[#This Row],[Task Code]]&amp;TMapCauseDescCIR[[#This Row],[Cause Code]]</f>
        <v>Y00RX02C</v>
      </c>
      <c r="S163" s="1" t="str">
        <f>INDEX(INTEGRATION.TMC_TASK_CAUSE!$A$2:$A$4658,MATCH(TMapCauseDescCIR[[#This Row],[T1]],INTEGRATION.TMC_TASK_CAUSE!$D$2:$D$4658,0))</f>
        <v>CB010301</v>
      </c>
    </row>
    <row r="164" spans="1:19" ht="14.45" x14ac:dyDescent="0.25">
      <c r="A164" s="1" t="s">
        <v>2818</v>
      </c>
      <c r="B164" s="1" t="s">
        <v>735</v>
      </c>
      <c r="C164" s="1" t="s">
        <v>2819</v>
      </c>
      <c r="D164" s="1" t="s">
        <v>3474</v>
      </c>
      <c r="E164" s="1" t="s">
        <v>736</v>
      </c>
      <c r="F164" s="1" t="str">
        <f>INDEX('Cause Codes'!$A$2:$A$3528,MATCH(TMapCauseDescCIR[[#This Row],[Cause Description]],'Cause Codes'!$B$2:$B$3528,0))</f>
        <v>X0Y2</v>
      </c>
      <c r="G164" s="1"/>
      <c r="H164" s="1"/>
      <c r="I164" s="1"/>
      <c r="J164" s="1" t="s">
        <v>12001</v>
      </c>
      <c r="K164" s="1" t="s">
        <v>12946</v>
      </c>
      <c r="L164" s="1" t="s">
        <v>3175</v>
      </c>
      <c r="M164" s="1" t="s">
        <v>815</v>
      </c>
      <c r="N164" s="1"/>
      <c r="O164" s="1"/>
      <c r="P164" s="1">
        <f>COUNTIFS($E$2:E164,TMapCauseDescCIR[[#This Row],[Cause Description]])</f>
        <v>1</v>
      </c>
      <c r="Q164" s="1"/>
      <c r="R164" s="1" t="str">
        <f>TMapCauseDescCIR[[#This Row],[Task Code]]&amp;TMapCauseDescCIR[[#This Row],[Cause Code]]</f>
        <v>Y01PX0Y2</v>
      </c>
      <c r="S164" s="1" t="str">
        <f>INDEX(INTEGRATION.TMC_TASK_CAUSE!$A$2:$A$4658,MATCH(TMapCauseDescCIR[[#This Row],[T1]],INTEGRATION.TMC_TASK_CAUSE!$D$2:$D$4658,0))</f>
        <v>CB055401</v>
      </c>
    </row>
    <row r="165" spans="1:19" ht="14.45" x14ac:dyDescent="0.25">
      <c r="A165" s="1" t="s">
        <v>2818</v>
      </c>
      <c r="B165" s="1" t="s">
        <v>1565</v>
      </c>
      <c r="C165" s="1" t="s">
        <v>2819</v>
      </c>
      <c r="D165" s="1" t="s">
        <v>3720</v>
      </c>
      <c r="E165" s="1" t="s">
        <v>1566</v>
      </c>
      <c r="F165" s="1" t="str">
        <f>INDEX('Cause Codes'!$A$2:$A$3528,MATCH(TMapCauseDescCIR[[#This Row],[Cause Description]],'Cause Codes'!$B$2:$B$3528,0))</f>
        <v>X02J</v>
      </c>
      <c r="G165" s="1"/>
      <c r="H165" s="1"/>
      <c r="I165" s="1"/>
      <c r="J165" s="1" t="s">
        <v>12001</v>
      </c>
      <c r="K165" s="1" t="s">
        <v>12946</v>
      </c>
      <c r="L165" s="1" t="s">
        <v>3210</v>
      </c>
      <c r="M165" s="1" t="s">
        <v>815</v>
      </c>
      <c r="N165" s="1"/>
      <c r="O165" s="1"/>
      <c r="P165" s="1">
        <f>COUNTIFS($E$2:E165,TMapCauseDescCIR[[#This Row],[Cause Description]])</f>
        <v>1</v>
      </c>
      <c r="Q165" s="1"/>
      <c r="R165" s="1" t="str">
        <f>TMapCauseDescCIR[[#This Row],[Task Code]]&amp;TMapCauseDescCIR[[#This Row],[Cause Code]]</f>
        <v>Y03RX02J</v>
      </c>
      <c r="S165" s="1" t="str">
        <f>INDEX(INTEGRATION.TMC_TASK_CAUSE!$A$2:$A$4658,MATCH(TMapCauseDescCIR[[#This Row],[T1]],INTEGRATION.TMC_TASK_CAUSE!$D$2:$D$4658,0))</f>
        <v>CB054501</v>
      </c>
    </row>
    <row r="166" spans="1:19" ht="14.45" x14ac:dyDescent="0.25">
      <c r="A166" s="1" t="s">
        <v>2818</v>
      </c>
      <c r="B166" s="1" t="s">
        <v>1561</v>
      </c>
      <c r="C166" s="1" t="s">
        <v>2819</v>
      </c>
      <c r="D166" s="1" t="s">
        <v>3707</v>
      </c>
      <c r="E166" s="1" t="s">
        <v>1562</v>
      </c>
      <c r="F166" s="1" t="str">
        <f>INDEX('Cause Codes'!$A$2:$A$3528,MATCH(TMapCauseDescCIR[[#This Row],[Cause Description]],'Cause Codes'!$B$2:$B$3528,0))</f>
        <v>X02K</v>
      </c>
      <c r="G166" s="1"/>
      <c r="H166" s="1"/>
      <c r="I166" s="1"/>
      <c r="J166" s="1" t="s">
        <v>12001</v>
      </c>
      <c r="K166" s="1" t="s">
        <v>12985</v>
      </c>
      <c r="L166" s="1" t="s">
        <v>3175</v>
      </c>
      <c r="M166" s="1" t="s">
        <v>12990</v>
      </c>
      <c r="N166" s="1"/>
      <c r="O166" s="1"/>
      <c r="P166" s="1">
        <f>COUNTIFS($E$2:E166,TMapCauseDescCIR[[#This Row],[Cause Description]])</f>
        <v>1</v>
      </c>
      <c r="Q166" s="1"/>
      <c r="R166" s="1" t="str">
        <f>TMapCauseDescCIR[[#This Row],[Task Code]]&amp;TMapCauseDescCIR[[#This Row],[Cause Code]]</f>
        <v>Y03PX02K</v>
      </c>
      <c r="S166" s="1" t="str">
        <f>INDEX(INTEGRATION.TMC_TASK_CAUSE!$A$2:$A$4658,MATCH(TMapCauseDescCIR[[#This Row],[T1]],INTEGRATION.TMC_TASK_CAUSE!$D$2:$D$4658,0))</f>
        <v>CB054501</v>
      </c>
    </row>
    <row r="167" spans="1:19" ht="14.45" x14ac:dyDescent="0.25">
      <c r="A167" s="1" t="s">
        <v>2818</v>
      </c>
      <c r="B167" s="1" t="s">
        <v>789</v>
      </c>
      <c r="C167" s="1" t="s">
        <v>2819</v>
      </c>
      <c r="D167" s="1" t="s">
        <v>3487</v>
      </c>
      <c r="E167" s="1" t="s">
        <v>790</v>
      </c>
      <c r="F167" s="1" t="str">
        <f>INDEX('Cause Codes'!$A$2:$A$3528,MATCH(TMapCauseDescCIR[[#This Row],[Cause Description]],'Cause Codes'!$B$2:$B$3528,0))</f>
        <v>X02L</v>
      </c>
      <c r="G167" s="1"/>
      <c r="H167" s="1"/>
      <c r="I167" s="1"/>
      <c r="J167" s="1" t="s">
        <v>12001</v>
      </c>
      <c r="K167" s="1" t="s">
        <v>12985</v>
      </c>
      <c r="L167" s="1" t="s">
        <v>3175</v>
      </c>
      <c r="M167" s="1" t="s">
        <v>815</v>
      </c>
      <c r="N167" s="1"/>
      <c r="O167" s="1"/>
      <c r="P167" s="1">
        <f>COUNTIFS($E$2:E167,TMapCauseDescCIR[[#This Row],[Cause Description]])</f>
        <v>1</v>
      </c>
      <c r="Q167" s="1"/>
      <c r="R167" s="1" t="str">
        <f>TMapCauseDescCIR[[#This Row],[Task Code]]&amp;TMapCauseDescCIR[[#This Row],[Cause Code]]</f>
        <v>Y01XX02L</v>
      </c>
      <c r="S167" s="1" t="str">
        <f>INDEX(INTEGRATION.TMC_TASK_CAUSE!$A$2:$A$4658,MATCH(TMapCauseDescCIR[[#This Row],[T1]],INTEGRATION.TMC_TASK_CAUSE!$D$2:$D$4658,0))</f>
        <v>CB054501</v>
      </c>
    </row>
    <row r="168" spans="1:19" ht="14.45" x14ac:dyDescent="0.25">
      <c r="A168" s="1" t="s">
        <v>2818</v>
      </c>
      <c r="B168" s="1" t="s">
        <v>789</v>
      </c>
      <c r="C168" s="1" t="s">
        <v>2819</v>
      </c>
      <c r="D168" s="1" t="s">
        <v>3487</v>
      </c>
      <c r="E168" s="1" t="s">
        <v>3488</v>
      </c>
      <c r="F168" s="1" t="str">
        <f>INDEX('Cause Codes'!$A$2:$A$3528,MATCH(TMapCauseDescCIR[[#This Row],[Cause Description]],'Cause Codes'!$B$2:$B$3528,0))</f>
        <v>X02M</v>
      </c>
      <c r="G168" s="1"/>
      <c r="H168" s="1"/>
      <c r="I168" s="1"/>
      <c r="J168" s="1" t="s">
        <v>12001</v>
      </c>
      <c r="K168" s="1" t="s">
        <v>12985</v>
      </c>
      <c r="L168" s="1" t="s">
        <v>3175</v>
      </c>
      <c r="M168" s="1" t="s">
        <v>815</v>
      </c>
      <c r="N168" s="1"/>
      <c r="O168" s="1"/>
      <c r="P168" s="1">
        <f>COUNTIFS($E$2:E168,TMapCauseDescCIR[[#This Row],[Cause Description]])</f>
        <v>1</v>
      </c>
      <c r="Q168" s="1"/>
      <c r="R168" s="1" t="str">
        <f>TMapCauseDescCIR[[#This Row],[Task Code]]&amp;TMapCauseDescCIR[[#This Row],[Cause Code]]</f>
        <v>Y01XX02M</v>
      </c>
      <c r="S168" s="1" t="str">
        <f>INDEX(INTEGRATION.TMC_TASK_CAUSE!$A$2:$A$4658,MATCH(TMapCauseDescCIR[[#This Row],[T1]],INTEGRATION.TMC_TASK_CAUSE!$D$2:$D$4658,0))</f>
        <v>CB054502</v>
      </c>
    </row>
    <row r="169" spans="1:19" ht="14.45" x14ac:dyDescent="0.25">
      <c r="A169" s="1" t="s">
        <v>2818</v>
      </c>
      <c r="B169" s="1" t="s">
        <v>1403</v>
      </c>
      <c r="C169" s="1" t="s">
        <v>2819</v>
      </c>
      <c r="D169" s="1" t="s">
        <v>3687</v>
      </c>
      <c r="E169" s="1" t="s">
        <v>1404</v>
      </c>
      <c r="F169" s="1" t="str">
        <f>INDEX('Cause Codes'!$A$2:$A$3528,MATCH(TMapCauseDescCIR[[#This Row],[Cause Description]],'Cause Codes'!$B$2:$B$3528,0))</f>
        <v>X039</v>
      </c>
      <c r="G169" s="1"/>
      <c r="H169" s="1"/>
      <c r="I169" s="1"/>
      <c r="J169" s="1" t="s">
        <v>12001</v>
      </c>
      <c r="K169" s="1" t="s">
        <v>12940</v>
      </c>
      <c r="L169" s="1" t="s">
        <v>572</v>
      </c>
      <c r="M169" s="1" t="s">
        <v>815</v>
      </c>
      <c r="N169" s="1"/>
      <c r="O169" s="1"/>
      <c r="P169" s="1">
        <f>COUNTIFS($E$2:E169,TMapCauseDescCIR[[#This Row],[Cause Description]])</f>
        <v>1</v>
      </c>
      <c r="Q169" s="1"/>
      <c r="R169" s="1" t="str">
        <f>TMapCauseDescCIR[[#This Row],[Task Code]]&amp;TMapCauseDescCIR[[#This Row],[Cause Code]]</f>
        <v>Y03DX039</v>
      </c>
      <c r="S169" s="1" t="str">
        <f>INDEX(INTEGRATION.TMC_TASK_CAUSE!$A$2:$A$4658,MATCH(TMapCauseDescCIR[[#This Row],[T1]],INTEGRATION.TMC_TASK_CAUSE!$D$2:$D$4658,0))</f>
        <v>CB049903</v>
      </c>
    </row>
    <row r="170" spans="1:19" ht="14.45" x14ac:dyDescent="0.25">
      <c r="A170" s="1" t="s">
        <v>2818</v>
      </c>
      <c r="B170" s="1" t="s">
        <v>323</v>
      </c>
      <c r="C170" s="1" t="s">
        <v>2819</v>
      </c>
      <c r="D170" s="1" t="s">
        <v>3384</v>
      </c>
      <c r="E170" s="1" t="s">
        <v>324</v>
      </c>
      <c r="F170" s="1" t="str">
        <f>INDEX('Cause Codes'!$A$2:$A$3528,MATCH(TMapCauseDescCIR[[#This Row],[Cause Description]],'Cause Codes'!$B$2:$B$3528,0))</f>
        <v>X03M</v>
      </c>
      <c r="G170" s="1"/>
      <c r="H170" s="1"/>
      <c r="I170" s="1"/>
      <c r="J170" s="1" t="s">
        <v>12001</v>
      </c>
      <c r="K170" s="1" t="s">
        <v>12985</v>
      </c>
      <c r="L170" s="1" t="s">
        <v>3175</v>
      </c>
      <c r="M170" s="1" t="s">
        <v>815</v>
      </c>
      <c r="N170" s="1"/>
      <c r="O170" s="1"/>
      <c r="P170" s="1">
        <f>COUNTIFS($E$2:E170,TMapCauseDescCIR[[#This Row],[Cause Description]])</f>
        <v>1</v>
      </c>
      <c r="Q170" s="1"/>
      <c r="R170" s="1" t="str">
        <f>TMapCauseDescCIR[[#This Row],[Task Code]]&amp;TMapCauseDescCIR[[#This Row],[Cause Code]]</f>
        <v>Y012X03M</v>
      </c>
      <c r="S170" s="1" t="str">
        <f>INDEX(INTEGRATION.TMC_TASK_CAUSE!$A$2:$A$4658,MATCH(TMapCauseDescCIR[[#This Row],[T1]],INTEGRATION.TMC_TASK_CAUSE!$D$2:$D$4658,0))</f>
        <v>CB043501</v>
      </c>
    </row>
    <row r="171" spans="1:19" ht="14.45" x14ac:dyDescent="0.25">
      <c r="A171" s="1" t="s">
        <v>2818</v>
      </c>
      <c r="B171" s="1" t="s">
        <v>325</v>
      </c>
      <c r="C171" s="1" t="s">
        <v>2819</v>
      </c>
      <c r="D171" s="1" t="s">
        <v>3392</v>
      </c>
      <c r="E171" s="1" t="s">
        <v>324</v>
      </c>
      <c r="F171" s="1" t="str">
        <f>INDEX('Cause Codes'!$A$2:$A$3528,MATCH(TMapCauseDescCIR[[#This Row],[Cause Description]],'Cause Codes'!$B$2:$B$3528,0))</f>
        <v>X03M</v>
      </c>
      <c r="G171" s="1"/>
      <c r="H171" s="1"/>
      <c r="I171" s="1"/>
      <c r="J171" s="1" t="s">
        <v>12001</v>
      </c>
      <c r="K171" s="1" t="s">
        <v>12985</v>
      </c>
      <c r="L171" s="1" t="s">
        <v>3175</v>
      </c>
      <c r="M171" s="1" t="s">
        <v>815</v>
      </c>
      <c r="N171" s="1"/>
      <c r="O171" s="1"/>
      <c r="P171" s="1">
        <f>COUNTIFS($E$2:E171,TMapCauseDescCIR[[#This Row],[Cause Description]])</f>
        <v>2</v>
      </c>
      <c r="Q171" s="1"/>
      <c r="R171" s="1" t="str">
        <f>TMapCauseDescCIR[[#This Row],[Task Code]]&amp;TMapCauseDescCIR[[#This Row],[Cause Code]]</f>
        <v>Y013X03M</v>
      </c>
      <c r="S171" s="1" t="str">
        <f>INDEX(INTEGRATION.TMC_TASK_CAUSE!$A$2:$A$4658,MATCH(TMapCauseDescCIR[[#This Row],[T1]],INTEGRATION.TMC_TASK_CAUSE!$D$2:$D$4658,0))</f>
        <v>CB043501</v>
      </c>
    </row>
    <row r="172" spans="1:19" ht="14.45" x14ac:dyDescent="0.25">
      <c r="A172" s="1" t="s">
        <v>2818</v>
      </c>
      <c r="B172" s="1" t="s">
        <v>275</v>
      </c>
      <c r="C172" s="1" t="s">
        <v>2819</v>
      </c>
      <c r="D172" s="1" t="s">
        <v>3348</v>
      </c>
      <c r="E172" s="1" t="s">
        <v>3351</v>
      </c>
      <c r="F172" s="1" t="str">
        <f>INDEX('Cause Codes'!$A$2:$A$3528,MATCH(TMapCauseDescCIR[[#This Row],[Cause Description]],'Cause Codes'!$B$2:$B$3528,0))</f>
        <v>X03N</v>
      </c>
      <c r="G172" s="1"/>
      <c r="H172" s="1"/>
      <c r="I172" s="1"/>
      <c r="J172" s="1" t="s">
        <v>12001</v>
      </c>
      <c r="K172" s="1" t="s">
        <v>12985</v>
      </c>
      <c r="L172" s="1" t="s">
        <v>3175</v>
      </c>
      <c r="M172" s="1" t="s">
        <v>3979</v>
      </c>
      <c r="N172" s="1"/>
      <c r="O172" s="1"/>
      <c r="P172" s="1">
        <f>COUNTIFS($E$2:E172,TMapCauseDescCIR[[#This Row],[Cause Description]])</f>
        <v>1</v>
      </c>
      <c r="Q172" s="1"/>
      <c r="R172" s="1" t="str">
        <f>TMapCauseDescCIR[[#This Row],[Task Code]]&amp;TMapCauseDescCIR[[#This Row],[Cause Code]]</f>
        <v>Y00RX03N</v>
      </c>
      <c r="S172" s="1" t="str">
        <f>INDEX(INTEGRATION.TMC_TASK_CAUSE!$A$2:$A$4658,MATCH(TMapCauseDescCIR[[#This Row],[T1]],INTEGRATION.TMC_TASK_CAUSE!$D$2:$D$4658,0))</f>
        <v>CB043501</v>
      </c>
    </row>
    <row r="173" spans="1:19" ht="14.45" x14ac:dyDescent="0.25">
      <c r="A173" s="1" t="s">
        <v>2818</v>
      </c>
      <c r="B173" s="1" t="s">
        <v>275</v>
      </c>
      <c r="C173" s="1" t="s">
        <v>2819</v>
      </c>
      <c r="D173" s="1" t="s">
        <v>3348</v>
      </c>
      <c r="E173" s="1" t="s">
        <v>3352</v>
      </c>
      <c r="F173" s="1" t="str">
        <f>INDEX('Cause Codes'!$A$2:$A$3528,MATCH(TMapCauseDescCIR[[#This Row],[Cause Description]],'Cause Codes'!$B$2:$B$3528,0))</f>
        <v>X0Y5</v>
      </c>
      <c r="G173" s="1"/>
      <c r="H173" s="1"/>
      <c r="I173" s="1"/>
      <c r="J173" s="1" t="s">
        <v>12001</v>
      </c>
      <c r="K173" s="1" t="s">
        <v>12941</v>
      </c>
      <c r="L173" s="1" t="s">
        <v>572</v>
      </c>
      <c r="M173" s="1" t="s">
        <v>12990</v>
      </c>
      <c r="N173" s="1"/>
      <c r="O173" s="1"/>
      <c r="P173" s="1">
        <f>COUNTIFS($E$2:E173,TMapCauseDescCIR[[#This Row],[Cause Description]])</f>
        <v>1</v>
      </c>
      <c r="Q173" s="1"/>
      <c r="R173" s="1" t="str">
        <f>TMapCauseDescCIR[[#This Row],[Task Code]]&amp;TMapCauseDescCIR[[#This Row],[Cause Code]]</f>
        <v>Y00RX0Y5</v>
      </c>
      <c r="S173" s="1" t="str">
        <f>INDEX(INTEGRATION.TMC_TASK_CAUSE!$A$2:$A$4658,MATCH(TMapCauseDescCIR[[#This Row],[T1]],INTEGRATION.TMC_TASK_CAUSE!$D$2:$D$4658,0))</f>
        <v>CB043501</v>
      </c>
    </row>
    <row r="174" spans="1:19" ht="14.45" x14ac:dyDescent="0.25">
      <c r="A174" s="1" t="s">
        <v>2818</v>
      </c>
      <c r="B174" s="1" t="s">
        <v>277</v>
      </c>
      <c r="C174" s="1" t="s">
        <v>2819</v>
      </c>
      <c r="D174" s="1" t="s">
        <v>3362</v>
      </c>
      <c r="E174" s="1" t="s">
        <v>3352</v>
      </c>
      <c r="F174" s="1" t="str">
        <f>INDEX('Cause Codes'!$A$2:$A$3528,MATCH(TMapCauseDescCIR[[#This Row],[Cause Description]],'Cause Codes'!$B$2:$B$3528,0))</f>
        <v>X0Y5</v>
      </c>
      <c r="G174" s="1"/>
      <c r="H174" s="1"/>
      <c r="I174" s="1"/>
      <c r="J174" s="1" t="s">
        <v>12001</v>
      </c>
      <c r="K174" s="1" t="s">
        <v>12941</v>
      </c>
      <c r="L174" s="1" t="s">
        <v>572</v>
      </c>
      <c r="M174" s="1" t="s">
        <v>12990</v>
      </c>
      <c r="N174" s="1"/>
      <c r="O174" s="1"/>
      <c r="P174" s="1">
        <f>COUNTIFS($E$2:E174,TMapCauseDescCIR[[#This Row],[Cause Description]])</f>
        <v>2</v>
      </c>
      <c r="Q174" s="1"/>
      <c r="R174" s="1" t="str">
        <f>TMapCauseDescCIR[[#This Row],[Task Code]]&amp;TMapCauseDescCIR[[#This Row],[Cause Code]]</f>
        <v>Y00SX0Y5</v>
      </c>
      <c r="S174" s="1" t="str">
        <f>INDEX(INTEGRATION.TMC_TASK_CAUSE!$A$2:$A$4658,MATCH(TMapCauseDescCIR[[#This Row],[T1]],INTEGRATION.TMC_TASK_CAUSE!$D$2:$D$4658,0))</f>
        <v>CB043501</v>
      </c>
    </row>
    <row r="175" spans="1:19" ht="14.45" x14ac:dyDescent="0.25">
      <c r="A175" s="1" t="s">
        <v>2818</v>
      </c>
      <c r="B175" s="1" t="s">
        <v>323</v>
      </c>
      <c r="C175" s="1" t="s">
        <v>2819</v>
      </c>
      <c r="D175" s="1" t="s">
        <v>3384</v>
      </c>
      <c r="E175" s="1" t="s">
        <v>3385</v>
      </c>
      <c r="F175" s="1" t="str">
        <f>INDEX('Cause Codes'!$A$2:$A$3528,MATCH(TMapCauseDescCIR[[#This Row],[Cause Description]],'Cause Codes'!$B$2:$B$3528,0))</f>
        <v>X03R</v>
      </c>
      <c r="G175" s="1"/>
      <c r="H175" s="1"/>
      <c r="I175" s="1"/>
      <c r="J175" s="1" t="s">
        <v>12001</v>
      </c>
      <c r="K175" s="1" t="s">
        <v>12985</v>
      </c>
      <c r="L175" s="1" t="s">
        <v>3175</v>
      </c>
      <c r="M175" s="1" t="s">
        <v>815</v>
      </c>
      <c r="N175" s="1"/>
      <c r="O175" s="1"/>
      <c r="P175" s="1">
        <f>COUNTIFS($E$2:E175,TMapCauseDescCIR[[#This Row],[Cause Description]])</f>
        <v>1</v>
      </c>
      <c r="Q175" s="1"/>
      <c r="R175" s="1" t="str">
        <f>TMapCauseDescCIR[[#This Row],[Task Code]]&amp;TMapCauseDescCIR[[#This Row],[Cause Code]]</f>
        <v>Y012X03R</v>
      </c>
      <c r="S175" s="1" t="str">
        <f>INDEX(INTEGRATION.TMC_TASK_CAUSE!$A$2:$A$4658,MATCH(TMapCauseDescCIR[[#This Row],[T1]],INTEGRATION.TMC_TASK_CAUSE!$D$2:$D$4658,0))</f>
        <v>CB030103</v>
      </c>
    </row>
    <row r="176" spans="1:19" ht="14.45" x14ac:dyDescent="0.25">
      <c r="A176" s="1" t="s">
        <v>2818</v>
      </c>
      <c r="B176" s="1" t="s">
        <v>325</v>
      </c>
      <c r="C176" s="1" t="s">
        <v>2819</v>
      </c>
      <c r="D176" s="1" t="s">
        <v>3392</v>
      </c>
      <c r="E176" s="1" t="s">
        <v>3385</v>
      </c>
      <c r="F176" s="1" t="str">
        <f>INDEX('Cause Codes'!$A$2:$A$3528,MATCH(TMapCauseDescCIR[[#This Row],[Cause Description]],'Cause Codes'!$B$2:$B$3528,0))</f>
        <v>X03R</v>
      </c>
      <c r="G176" s="1"/>
      <c r="H176" s="1"/>
      <c r="I176" s="1"/>
      <c r="J176" s="1" t="s">
        <v>12001</v>
      </c>
      <c r="K176" s="1" t="s">
        <v>12985</v>
      </c>
      <c r="L176" s="1" t="s">
        <v>3175</v>
      </c>
      <c r="M176" s="1" t="s">
        <v>815</v>
      </c>
      <c r="N176" s="1"/>
      <c r="O176" s="1"/>
      <c r="P176" s="1">
        <f>COUNTIFS($E$2:E176,TMapCauseDescCIR[[#This Row],[Cause Description]])</f>
        <v>2</v>
      </c>
      <c r="Q176" s="1"/>
      <c r="R176" s="1" t="str">
        <f>TMapCauseDescCIR[[#This Row],[Task Code]]&amp;TMapCauseDescCIR[[#This Row],[Cause Code]]</f>
        <v>Y013X03R</v>
      </c>
      <c r="S176" s="1" t="str">
        <f>INDEX(INTEGRATION.TMC_TASK_CAUSE!$A$2:$A$4658,MATCH(TMapCauseDescCIR[[#This Row],[T1]],INTEGRATION.TMC_TASK_CAUSE!$D$2:$D$4658,0))</f>
        <v>CB030103</v>
      </c>
    </row>
    <row r="177" spans="1:19" ht="14.45" x14ac:dyDescent="0.25">
      <c r="A177" s="1" t="s">
        <v>2818</v>
      </c>
      <c r="B177" s="1" t="s">
        <v>439</v>
      </c>
      <c r="C177" s="1" t="s">
        <v>2819</v>
      </c>
      <c r="D177" s="1" t="s">
        <v>3395</v>
      </c>
      <c r="E177" s="1" t="s">
        <v>440</v>
      </c>
      <c r="F177" s="1" t="str">
        <f>INDEX('Cause Codes'!$A$2:$A$3528,MATCH(TMapCauseDescCIR[[#This Row],[Cause Description]],'Cause Codes'!$B$2:$B$3528,0))</f>
        <v>X03S</v>
      </c>
      <c r="G177" s="1"/>
      <c r="H177" s="1"/>
      <c r="I177" s="1"/>
      <c r="J177" s="1" t="s">
        <v>12001</v>
      </c>
      <c r="K177" s="1" t="s">
        <v>12945</v>
      </c>
      <c r="L177" s="1" t="s">
        <v>2828</v>
      </c>
      <c r="M177" s="1" t="s">
        <v>815</v>
      </c>
      <c r="N177" s="1"/>
      <c r="O177" s="1"/>
      <c r="P177" s="1">
        <f>COUNTIFS($E$2:E177,TMapCauseDescCIR[[#This Row],[Cause Description]])</f>
        <v>1</v>
      </c>
      <c r="Q177" s="1"/>
      <c r="R177" s="1" t="str">
        <f>TMapCauseDescCIR[[#This Row],[Task Code]]&amp;TMapCauseDescCIR[[#This Row],[Cause Code]]</f>
        <v>Y014X03S</v>
      </c>
      <c r="S177" s="1" t="str">
        <f>INDEX(INTEGRATION.TMC_TASK_CAUSE!$A$2:$A$4658,MATCH(TMapCauseDescCIR[[#This Row],[T1]],INTEGRATION.TMC_TASK_CAUSE!$D$2:$D$4658,0))</f>
        <v>CB030103</v>
      </c>
    </row>
    <row r="178" spans="1:19" ht="14.45" x14ac:dyDescent="0.25">
      <c r="A178" s="1" t="s">
        <v>2818</v>
      </c>
      <c r="B178" s="1" t="s">
        <v>208</v>
      </c>
      <c r="C178" s="1" t="s">
        <v>2819</v>
      </c>
      <c r="D178" s="1" t="s">
        <v>3291</v>
      </c>
      <c r="E178" s="1" t="s">
        <v>209</v>
      </c>
      <c r="F178" s="1" t="str">
        <f>INDEX('Cause Codes'!$A$2:$A$3528,MATCH(TMapCauseDescCIR[[#This Row],[Cause Description]],'Cause Codes'!$B$2:$B$3528,0))</f>
        <v>X011</v>
      </c>
      <c r="G178" s="1"/>
      <c r="H178" s="1"/>
      <c r="I178" s="1"/>
      <c r="J178" s="1"/>
      <c r="K178" s="1"/>
      <c r="L178" s="1"/>
      <c r="M178" s="1"/>
      <c r="N178" s="1"/>
      <c r="O178" s="1"/>
      <c r="P178" s="1">
        <f>COUNTIFS($E$2:E178,TMapCauseDescCIR[[#This Row],[Cause Description]])</f>
        <v>1</v>
      </c>
      <c r="Q178" s="1"/>
      <c r="R178" s="1" t="str">
        <f>TMapCauseDescCIR[[#This Row],[Task Code]]&amp;TMapCauseDescCIR[[#This Row],[Cause Code]]</f>
        <v>Y003X011</v>
      </c>
      <c r="S178" s="1" t="str">
        <f>INDEX(INTEGRATION.TMC_TASK_CAUSE!$A$2:$A$4658,MATCH(TMapCauseDescCIR[[#This Row],[T1]],INTEGRATION.TMC_TASK_CAUSE!$D$2:$D$4658,0))</f>
        <v>PC010801</v>
      </c>
    </row>
    <row r="179" spans="1:19" ht="14.45" x14ac:dyDescent="0.25">
      <c r="A179" s="1" t="s">
        <v>2818</v>
      </c>
      <c r="B179" s="1" t="s">
        <v>210</v>
      </c>
      <c r="C179" s="1" t="s">
        <v>2817</v>
      </c>
      <c r="D179" s="1" t="s">
        <v>4693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>
        <f>COUNTIFS($E$2:E179,TMapCauseDescCIR[[#This Row],[Cause Description]])</f>
        <v>0</v>
      </c>
      <c r="Q179" s="1"/>
      <c r="R179" s="1" t="str">
        <f>TMapCauseDescCIR[[#This Row],[Task Code]]&amp;TMapCauseDescCIR[[#This Row],[Cause Code]]</f>
        <v>Z106</v>
      </c>
      <c r="S179" s="1" t="e">
        <f>INDEX(INTEGRATION.TMC_TASK_CAUSE!$A$2:$A$4658,MATCH(TMapCauseDescCIR[[#This Row],[T1]],INTEGRATION.TMC_TASK_CAUSE!$D$2:$D$4658,0))</f>
        <v>#N/A</v>
      </c>
    </row>
    <row r="180" spans="1:19" ht="14.45" x14ac:dyDescent="0.25">
      <c r="A180" s="1" t="s">
        <v>2818</v>
      </c>
      <c r="B180" s="1" t="s">
        <v>211</v>
      </c>
      <c r="C180" s="1" t="s">
        <v>2817</v>
      </c>
      <c r="D180" s="1" t="s">
        <v>4694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>
        <f>COUNTIFS($E$2:E180,TMapCauseDescCIR[[#This Row],[Cause Description]])</f>
        <v>0</v>
      </c>
      <c r="Q180" s="1"/>
      <c r="R180" s="1" t="str">
        <f>TMapCauseDescCIR[[#This Row],[Task Code]]&amp;TMapCauseDescCIR[[#This Row],[Cause Code]]</f>
        <v>Z107</v>
      </c>
      <c r="S180" s="1" t="e">
        <f>INDEX(INTEGRATION.TMC_TASK_CAUSE!$A$2:$A$4658,MATCH(TMapCauseDescCIR[[#This Row],[T1]],INTEGRATION.TMC_TASK_CAUSE!$D$2:$D$4658,0))</f>
        <v>#N/A</v>
      </c>
    </row>
    <row r="181" spans="1:19" ht="14.45" x14ac:dyDescent="0.25">
      <c r="A181" s="1" t="s">
        <v>2818</v>
      </c>
      <c r="B181" s="1" t="s">
        <v>212</v>
      </c>
      <c r="C181" s="1" t="s">
        <v>2817</v>
      </c>
      <c r="D181" s="1" t="s">
        <v>4695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>
        <f>COUNTIFS($E$2:E181,TMapCauseDescCIR[[#This Row],[Cause Description]])</f>
        <v>0</v>
      </c>
      <c r="Q181" s="1"/>
      <c r="R181" s="1" t="str">
        <f>TMapCauseDescCIR[[#This Row],[Task Code]]&amp;TMapCauseDescCIR[[#This Row],[Cause Code]]</f>
        <v>Z108</v>
      </c>
      <c r="S181" s="1" t="e">
        <f>INDEX(INTEGRATION.TMC_TASK_CAUSE!$A$2:$A$4658,MATCH(TMapCauseDescCIR[[#This Row],[T1]],INTEGRATION.TMC_TASK_CAUSE!$D$2:$D$4658,0))</f>
        <v>#N/A</v>
      </c>
    </row>
    <row r="182" spans="1:19" ht="14.45" x14ac:dyDescent="0.25">
      <c r="A182" s="1" t="s">
        <v>2818</v>
      </c>
      <c r="B182" s="1" t="s">
        <v>439</v>
      </c>
      <c r="C182" s="1" t="s">
        <v>2819</v>
      </c>
      <c r="D182" s="1" t="s">
        <v>3395</v>
      </c>
      <c r="E182" s="1" t="s">
        <v>3396</v>
      </c>
      <c r="F182" s="1" t="str">
        <f>INDEX('Cause Codes'!$A$2:$A$3528,MATCH(TMapCauseDescCIR[[#This Row],[Cause Description]],'Cause Codes'!$B$2:$B$3528,0))</f>
        <v>X03T</v>
      </c>
      <c r="G182" s="1"/>
      <c r="H182" s="1"/>
      <c r="I182" s="1"/>
      <c r="J182" s="1" t="s">
        <v>12001</v>
      </c>
      <c r="K182" s="1" t="s">
        <v>12945</v>
      </c>
      <c r="L182" s="1" t="s">
        <v>814</v>
      </c>
      <c r="M182" s="1" t="s">
        <v>815</v>
      </c>
      <c r="N182" s="1"/>
      <c r="O182" s="1"/>
      <c r="P182" s="1">
        <f>COUNTIFS($E$2:E182,TMapCauseDescCIR[[#This Row],[Cause Description]])</f>
        <v>1</v>
      </c>
      <c r="Q182" s="1"/>
      <c r="R182" s="1" t="str">
        <f>TMapCauseDescCIR[[#This Row],[Task Code]]&amp;TMapCauseDescCIR[[#This Row],[Cause Code]]</f>
        <v>Y014X03T</v>
      </c>
      <c r="S182" s="1" t="str">
        <f>INDEX(INTEGRATION.TMC_TASK_CAUSE!$A$2:$A$4658,MATCH(TMapCauseDescCIR[[#This Row],[T1]],INTEGRATION.TMC_TASK_CAUSE!$D$2:$D$4658,0))</f>
        <v>CB030103</v>
      </c>
    </row>
    <row r="183" spans="1:19" ht="14.45" x14ac:dyDescent="0.25">
      <c r="A183" s="1" t="s">
        <v>2818</v>
      </c>
      <c r="B183" s="1" t="s">
        <v>970</v>
      </c>
      <c r="C183" s="1" t="s">
        <v>2819</v>
      </c>
      <c r="D183" s="1" t="s">
        <v>3567</v>
      </c>
      <c r="E183" s="1" t="s">
        <v>971</v>
      </c>
      <c r="F183" s="1" t="str">
        <f>INDEX('Cause Codes'!$A$2:$A$3528,MATCH(TMapCauseDescCIR[[#This Row],[Cause Description]],'Cause Codes'!$B$2:$B$3528,0))</f>
        <v>X03U</v>
      </c>
      <c r="G183" s="1"/>
      <c r="H183" s="1"/>
      <c r="I183" s="1"/>
      <c r="J183" s="1" t="s">
        <v>12001</v>
      </c>
      <c r="K183" s="1" t="s">
        <v>12938</v>
      </c>
      <c r="L183" s="1" t="s">
        <v>572</v>
      </c>
      <c r="M183" s="1" t="s">
        <v>12942</v>
      </c>
      <c r="N183" s="1"/>
      <c r="O183" s="1"/>
      <c r="P183" s="1">
        <f>COUNTIFS($E$2:E183,TMapCauseDescCIR[[#This Row],[Cause Description]])</f>
        <v>1</v>
      </c>
      <c r="Q183" s="1"/>
      <c r="R183" s="1" t="str">
        <f>TMapCauseDescCIR[[#This Row],[Task Code]]&amp;TMapCauseDescCIR[[#This Row],[Cause Code]]</f>
        <v>Y02FX03U</v>
      </c>
      <c r="S183" s="1" t="str">
        <f>INDEX(INTEGRATION.TMC_TASK_CAUSE!$A$2:$A$4658,MATCH(TMapCauseDescCIR[[#This Row],[T1]],INTEGRATION.TMC_TASK_CAUSE!$D$2:$D$4658,0))</f>
        <v>CB042603</v>
      </c>
    </row>
    <row r="184" spans="1:19" ht="14.45" x14ac:dyDescent="0.25">
      <c r="A184" s="1" t="s">
        <v>2816</v>
      </c>
      <c r="B184" s="1" t="s">
        <v>215</v>
      </c>
      <c r="C184" s="1" t="s">
        <v>2819</v>
      </c>
      <c r="D184" s="1" t="s">
        <v>2959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>
        <f>COUNTIFS($E$2:E184,TMapCauseDescCIR[[#This Row],[Cause Description]])</f>
        <v>0</v>
      </c>
      <c r="Q184" s="1"/>
      <c r="R184" s="1" t="str">
        <f>TMapCauseDescCIR[[#This Row],[Task Code]]&amp;TMapCauseDescCIR[[#This Row],[Cause Code]]</f>
        <v>BT5</v>
      </c>
      <c r="S184" s="1" t="e">
        <f>INDEX(INTEGRATION.TMC_TASK_CAUSE!$A$2:$A$4658,MATCH(TMapCauseDescCIR[[#This Row],[T1]],INTEGRATION.TMC_TASK_CAUSE!$D$2:$D$4658,0))</f>
        <v>#N/A</v>
      </c>
    </row>
    <row r="185" spans="1:19" ht="14.45" x14ac:dyDescent="0.25">
      <c r="A185" s="1" t="s">
        <v>2816</v>
      </c>
      <c r="B185" s="1" t="s">
        <v>216</v>
      </c>
      <c r="C185" s="1" t="s">
        <v>2819</v>
      </c>
      <c r="D185" s="1" t="s">
        <v>2955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>
        <f>COUNTIFS($E$2:E185,TMapCauseDescCIR[[#This Row],[Cause Description]])</f>
        <v>0</v>
      </c>
      <c r="Q185" s="1"/>
      <c r="R185" s="1" t="str">
        <f>TMapCauseDescCIR[[#This Row],[Task Code]]&amp;TMapCauseDescCIR[[#This Row],[Cause Code]]</f>
        <v>BT1</v>
      </c>
      <c r="S185" s="1" t="e">
        <f>INDEX(INTEGRATION.TMC_TASK_CAUSE!$A$2:$A$4658,MATCH(TMapCauseDescCIR[[#This Row],[T1]],INTEGRATION.TMC_TASK_CAUSE!$D$2:$D$4658,0))</f>
        <v>#N/A</v>
      </c>
    </row>
    <row r="186" spans="1:19" ht="14.45" x14ac:dyDescent="0.25">
      <c r="A186" s="1" t="s">
        <v>2816</v>
      </c>
      <c r="B186" s="1" t="s">
        <v>217</v>
      </c>
      <c r="C186" s="1" t="s">
        <v>2819</v>
      </c>
      <c r="D186" s="1" t="s">
        <v>2957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>
        <f>COUNTIFS($E$2:E186,TMapCauseDescCIR[[#This Row],[Cause Description]])</f>
        <v>0</v>
      </c>
      <c r="Q186" s="1"/>
      <c r="R186" s="1" t="str">
        <f>TMapCauseDescCIR[[#This Row],[Task Code]]&amp;TMapCauseDescCIR[[#This Row],[Cause Code]]</f>
        <v>BT3</v>
      </c>
      <c r="S186" s="1" t="e">
        <f>INDEX(INTEGRATION.TMC_TASK_CAUSE!$A$2:$A$4658,MATCH(TMapCauseDescCIR[[#This Row],[T1]],INTEGRATION.TMC_TASK_CAUSE!$D$2:$D$4658,0))</f>
        <v>#N/A</v>
      </c>
    </row>
    <row r="187" spans="1:19" ht="14.45" x14ac:dyDescent="0.25">
      <c r="A187" s="1" t="s">
        <v>2816</v>
      </c>
      <c r="B187" s="1" t="s">
        <v>218</v>
      </c>
      <c r="C187" s="1" t="s">
        <v>2819</v>
      </c>
      <c r="D187" s="1" t="s">
        <v>2956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>
        <f>COUNTIFS($E$2:E187,TMapCauseDescCIR[[#This Row],[Cause Description]])</f>
        <v>0</v>
      </c>
      <c r="Q187" s="1"/>
      <c r="R187" s="1" t="str">
        <f>TMapCauseDescCIR[[#This Row],[Task Code]]&amp;TMapCauseDescCIR[[#This Row],[Cause Code]]</f>
        <v>BT2</v>
      </c>
      <c r="S187" s="1" t="e">
        <f>INDEX(INTEGRATION.TMC_TASK_CAUSE!$A$2:$A$4658,MATCH(TMapCauseDescCIR[[#This Row],[T1]],INTEGRATION.TMC_TASK_CAUSE!$D$2:$D$4658,0))</f>
        <v>#N/A</v>
      </c>
    </row>
    <row r="188" spans="1:19" ht="14.45" x14ac:dyDescent="0.25">
      <c r="A188" s="1" t="s">
        <v>2816</v>
      </c>
      <c r="B188" s="1" t="s">
        <v>219</v>
      </c>
      <c r="C188" s="1" t="s">
        <v>2819</v>
      </c>
      <c r="D188" s="1" t="s">
        <v>2961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>
        <f>COUNTIFS($E$2:E188,TMapCauseDescCIR[[#This Row],[Cause Description]])</f>
        <v>0</v>
      </c>
      <c r="Q188" s="1"/>
      <c r="R188" s="1" t="str">
        <f>TMapCauseDescCIR[[#This Row],[Task Code]]&amp;TMapCauseDescCIR[[#This Row],[Cause Code]]</f>
        <v>BT7</v>
      </c>
      <c r="S188" s="1" t="e">
        <f>INDEX(INTEGRATION.TMC_TASK_CAUSE!$A$2:$A$4658,MATCH(TMapCauseDescCIR[[#This Row],[T1]],INTEGRATION.TMC_TASK_CAUSE!$D$2:$D$4658,0))</f>
        <v>#N/A</v>
      </c>
    </row>
    <row r="189" spans="1:19" ht="14.45" x14ac:dyDescent="0.25">
      <c r="A189" s="1" t="s">
        <v>2816</v>
      </c>
      <c r="B189" s="1" t="s">
        <v>220</v>
      </c>
      <c r="C189" s="1" t="s">
        <v>2819</v>
      </c>
      <c r="D189" s="1" t="s">
        <v>2960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>
        <f>COUNTIFS($E$2:E189,TMapCauseDescCIR[[#This Row],[Cause Description]])</f>
        <v>0</v>
      </c>
      <c r="Q189" s="1"/>
      <c r="R189" s="1" t="str">
        <f>TMapCauseDescCIR[[#This Row],[Task Code]]&amp;TMapCauseDescCIR[[#This Row],[Cause Code]]</f>
        <v>BT6</v>
      </c>
      <c r="S189" s="1" t="e">
        <f>INDEX(INTEGRATION.TMC_TASK_CAUSE!$A$2:$A$4658,MATCH(TMapCauseDescCIR[[#This Row],[T1]],INTEGRATION.TMC_TASK_CAUSE!$D$2:$D$4658,0))</f>
        <v>#N/A</v>
      </c>
    </row>
    <row r="190" spans="1:19" ht="14.45" x14ac:dyDescent="0.25">
      <c r="A190" s="1" t="s">
        <v>2816</v>
      </c>
      <c r="B190" s="1" t="s">
        <v>221</v>
      </c>
      <c r="C190" s="1" t="s">
        <v>2819</v>
      </c>
      <c r="D190" s="1" t="s">
        <v>2958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>
        <f>COUNTIFS($E$2:E190,TMapCauseDescCIR[[#This Row],[Cause Description]])</f>
        <v>0</v>
      </c>
      <c r="Q190" s="1"/>
      <c r="R190" s="1" t="str">
        <f>TMapCauseDescCIR[[#This Row],[Task Code]]&amp;TMapCauseDescCIR[[#This Row],[Cause Code]]</f>
        <v>BT4</v>
      </c>
      <c r="S190" s="1" t="e">
        <f>INDEX(INTEGRATION.TMC_TASK_CAUSE!$A$2:$A$4658,MATCH(TMapCauseDescCIR[[#This Row],[T1]],INTEGRATION.TMC_TASK_CAUSE!$D$2:$D$4658,0))</f>
        <v>#N/A</v>
      </c>
    </row>
    <row r="191" spans="1:19" ht="14.45" x14ac:dyDescent="0.25">
      <c r="A191" s="1" t="s">
        <v>2818</v>
      </c>
      <c r="B191" s="1" t="s">
        <v>222</v>
      </c>
      <c r="C191" s="1" t="s">
        <v>2819</v>
      </c>
      <c r="D191" s="1" t="s">
        <v>3294</v>
      </c>
      <c r="E191" s="1" t="s">
        <v>223</v>
      </c>
      <c r="F191" s="1" t="str">
        <f>INDEX('Cause Codes'!$A$2:$A$3528,MATCH(TMapCauseDescCIR[[#This Row],[Cause Description]],'Cause Codes'!$B$2:$B$3528,0))</f>
        <v>X01G</v>
      </c>
      <c r="G191" s="1"/>
      <c r="H191" s="1"/>
      <c r="I191" s="1"/>
      <c r="J191" s="1"/>
      <c r="K191" s="1"/>
      <c r="L191" s="1"/>
      <c r="M191" s="1"/>
      <c r="N191" s="1"/>
      <c r="O191" s="1"/>
      <c r="P191" s="1">
        <f>COUNTIFS($E$2:E191,TMapCauseDescCIR[[#This Row],[Cause Description]])</f>
        <v>1</v>
      </c>
      <c r="Q191" s="1"/>
      <c r="R191" s="1" t="str">
        <f>TMapCauseDescCIR[[#This Row],[Task Code]]&amp;TMapCauseDescCIR[[#This Row],[Cause Code]]</f>
        <v>Y005X01G</v>
      </c>
      <c r="S191" s="1" t="str">
        <f>INDEX(INTEGRATION.TMC_TASK_CAUSE!$A$2:$A$4658,MATCH(TMapCauseDescCIR[[#This Row],[T1]],INTEGRATION.TMC_TASK_CAUSE!$D$2:$D$4658,0))</f>
        <v>DC011003</v>
      </c>
    </row>
    <row r="192" spans="1:19" ht="14.45" x14ac:dyDescent="0.25">
      <c r="A192" s="1" t="s">
        <v>2818</v>
      </c>
      <c r="B192" s="1" t="s">
        <v>224</v>
      </c>
      <c r="C192" s="1" t="s">
        <v>2819</v>
      </c>
      <c r="D192" s="1" t="s">
        <v>3295</v>
      </c>
      <c r="E192" s="1" t="s">
        <v>225</v>
      </c>
      <c r="F192" s="1" t="str">
        <f>INDEX('Cause Codes'!$A$2:$A$3528,MATCH(TMapCauseDescCIR[[#This Row],[Cause Description]],'Cause Codes'!$B$2:$B$3528,0))</f>
        <v>X01E</v>
      </c>
      <c r="G192" s="1"/>
      <c r="H192" s="1"/>
      <c r="I192" s="1"/>
      <c r="J192" s="1"/>
      <c r="K192" s="1"/>
      <c r="L192" s="1"/>
      <c r="M192" s="1"/>
      <c r="N192" s="1"/>
      <c r="O192" s="1"/>
      <c r="P192" s="1">
        <f>COUNTIFS($E$2:E192,TMapCauseDescCIR[[#This Row],[Cause Description]])</f>
        <v>1</v>
      </c>
      <c r="Q192" s="1"/>
      <c r="R192" s="1" t="str">
        <f>TMapCauseDescCIR[[#This Row],[Task Code]]&amp;TMapCauseDescCIR[[#This Row],[Cause Code]]</f>
        <v>Y006X01E</v>
      </c>
      <c r="S192" s="1" t="str">
        <f>INDEX(INTEGRATION.TMC_TASK_CAUSE!$A$2:$A$4658,MATCH(TMapCauseDescCIR[[#This Row],[T1]],INTEGRATION.TMC_TASK_CAUSE!$D$2:$D$4658,0))</f>
        <v>DC011003</v>
      </c>
    </row>
    <row r="193" spans="1:19" ht="14.45" x14ac:dyDescent="0.25">
      <c r="A193" s="1" t="s">
        <v>2818</v>
      </c>
      <c r="B193" s="1" t="s">
        <v>224</v>
      </c>
      <c r="C193" s="1" t="s">
        <v>2819</v>
      </c>
      <c r="D193" s="1" t="s">
        <v>3295</v>
      </c>
      <c r="E193" s="1" t="s">
        <v>223</v>
      </c>
      <c r="F193" s="1" t="str">
        <f>INDEX('Cause Codes'!$A$2:$A$3528,MATCH(TMapCauseDescCIR[[#This Row],[Cause Description]],'Cause Codes'!$B$2:$B$3528,0))</f>
        <v>X01G</v>
      </c>
      <c r="G193" s="1"/>
      <c r="H193" s="1"/>
      <c r="I193" s="1"/>
      <c r="J193" s="1"/>
      <c r="K193" s="1"/>
      <c r="L193" s="1"/>
      <c r="M193" s="1"/>
      <c r="N193" s="1"/>
      <c r="O193" s="1"/>
      <c r="P193" s="1">
        <f>COUNTIFS($E$2:E193,TMapCauseDescCIR[[#This Row],[Cause Description]])</f>
        <v>2</v>
      </c>
      <c r="Q193" s="1"/>
      <c r="R193" s="1" t="str">
        <f>TMapCauseDescCIR[[#This Row],[Task Code]]&amp;TMapCauseDescCIR[[#This Row],[Cause Code]]</f>
        <v>Y006X01G</v>
      </c>
      <c r="S193" s="1" t="str">
        <f>INDEX(INTEGRATION.TMC_TASK_CAUSE!$A$2:$A$4658,MATCH(TMapCauseDescCIR[[#This Row],[T1]],INTEGRATION.TMC_TASK_CAUSE!$D$2:$D$4658,0))</f>
        <v>DC011003</v>
      </c>
    </row>
    <row r="194" spans="1:19" ht="14.45" x14ac:dyDescent="0.25">
      <c r="A194" s="1" t="s">
        <v>2818</v>
      </c>
      <c r="B194" s="1" t="s">
        <v>226</v>
      </c>
      <c r="C194" s="1" t="s">
        <v>2819</v>
      </c>
      <c r="D194" s="1" t="s">
        <v>3296</v>
      </c>
      <c r="E194" s="1" t="s">
        <v>227</v>
      </c>
      <c r="F194" s="1" t="str">
        <f>INDEX('Cause Codes'!$A$2:$A$3528,MATCH(TMapCauseDescCIR[[#This Row],[Cause Description]],'Cause Codes'!$B$2:$B$3528,0))</f>
        <v>X01C</v>
      </c>
      <c r="G194" s="1"/>
      <c r="H194" s="1"/>
      <c r="I194" s="1"/>
      <c r="J194" s="1"/>
      <c r="K194" s="1"/>
      <c r="L194" s="1"/>
      <c r="M194" s="1"/>
      <c r="N194" s="1"/>
      <c r="O194" s="1"/>
      <c r="P194" s="1">
        <f>COUNTIFS($E$2:E194,TMapCauseDescCIR[[#This Row],[Cause Description]])</f>
        <v>1</v>
      </c>
      <c r="Q194" s="1"/>
      <c r="R194" s="1" t="str">
        <f>TMapCauseDescCIR[[#This Row],[Task Code]]&amp;TMapCauseDescCIR[[#This Row],[Cause Code]]</f>
        <v>Y007X01C</v>
      </c>
      <c r="S194" s="1" t="str">
        <f>INDEX(INTEGRATION.TMC_TASK_CAUSE!$A$2:$A$4658,MATCH(TMapCauseDescCIR[[#This Row],[T1]],INTEGRATION.TMC_TASK_CAUSE!$D$2:$D$4658,0))</f>
        <v>DC011003</v>
      </c>
    </row>
    <row r="195" spans="1:19" ht="14.45" x14ac:dyDescent="0.25">
      <c r="A195" s="1" t="s">
        <v>2818</v>
      </c>
      <c r="B195" s="1" t="s">
        <v>226</v>
      </c>
      <c r="C195" s="1" t="s">
        <v>2819</v>
      </c>
      <c r="D195" s="1" t="s">
        <v>3296</v>
      </c>
      <c r="E195" s="1" t="s">
        <v>3297</v>
      </c>
      <c r="F195" s="1" t="str">
        <f>INDEX('Cause Codes'!$A$2:$A$3528,MATCH(TMapCauseDescCIR[[#This Row],[Cause Description]],'Cause Codes'!$B$2:$B$3528,0))</f>
        <v>X01H</v>
      </c>
      <c r="G195" s="1"/>
      <c r="H195" s="1"/>
      <c r="I195" s="1"/>
      <c r="J195" s="1"/>
      <c r="K195" s="1"/>
      <c r="L195" s="1"/>
      <c r="M195" s="1"/>
      <c r="N195" s="1"/>
      <c r="O195" s="1"/>
      <c r="P195" s="1">
        <f>COUNTIFS($E$2:E195,TMapCauseDescCIR[[#This Row],[Cause Description]])</f>
        <v>1</v>
      </c>
      <c r="Q195" s="1"/>
      <c r="R195" s="1" t="str">
        <f>TMapCauseDescCIR[[#This Row],[Task Code]]&amp;TMapCauseDescCIR[[#This Row],[Cause Code]]</f>
        <v>Y007X01H</v>
      </c>
      <c r="S195" s="1" t="str">
        <f>INDEX(INTEGRATION.TMC_TASK_CAUSE!$A$2:$A$4658,MATCH(TMapCauseDescCIR[[#This Row],[T1]],INTEGRATION.TMC_TASK_CAUSE!$D$2:$D$4658,0))</f>
        <v>DC011003</v>
      </c>
    </row>
    <row r="196" spans="1:19" ht="14.45" x14ac:dyDescent="0.25">
      <c r="A196" s="1" t="s">
        <v>2818</v>
      </c>
      <c r="B196" s="1" t="s">
        <v>226</v>
      </c>
      <c r="C196" s="1" t="s">
        <v>2819</v>
      </c>
      <c r="D196" s="1" t="s">
        <v>3296</v>
      </c>
      <c r="E196" s="1" t="s">
        <v>3298</v>
      </c>
      <c r="F196" s="1" t="str">
        <f>INDEX('Cause Codes'!$A$2:$A$3528,MATCH(TMapCauseDescCIR[[#This Row],[Cause Description]],'Cause Codes'!$B$2:$B$3528,0))</f>
        <v>X0Y0</v>
      </c>
      <c r="G196" s="1"/>
      <c r="H196" s="1"/>
      <c r="I196" s="1"/>
      <c r="J196" s="1"/>
      <c r="K196" s="1"/>
      <c r="L196" s="1"/>
      <c r="M196" s="1"/>
      <c r="N196" s="1"/>
      <c r="O196" s="1"/>
      <c r="P196" s="1">
        <f>COUNTIFS($E$2:E196,TMapCauseDescCIR[[#This Row],[Cause Description]])</f>
        <v>1</v>
      </c>
      <c r="Q196" s="1"/>
      <c r="R196" s="1" t="str">
        <f>TMapCauseDescCIR[[#This Row],[Task Code]]&amp;TMapCauseDescCIR[[#This Row],[Cause Code]]</f>
        <v>Y007X0Y0</v>
      </c>
      <c r="S196" s="1" t="str">
        <f>INDEX(INTEGRATION.TMC_TASK_CAUSE!$A$2:$A$4658,MATCH(TMapCauseDescCIR[[#This Row],[T1]],INTEGRATION.TMC_TASK_CAUSE!$D$2:$D$4658,0))</f>
        <v>DC011003</v>
      </c>
    </row>
    <row r="197" spans="1:19" ht="14.45" x14ac:dyDescent="0.25">
      <c r="A197" s="1" t="s">
        <v>2818</v>
      </c>
      <c r="B197" s="1" t="s">
        <v>228</v>
      </c>
      <c r="C197" s="1" t="s">
        <v>2819</v>
      </c>
      <c r="D197" s="1" t="s">
        <v>3299</v>
      </c>
      <c r="E197" s="1" t="s">
        <v>229</v>
      </c>
      <c r="F197" s="1" t="str">
        <f>INDEX('Cause Codes'!$A$2:$A$3528,MATCH(TMapCauseDescCIR[[#This Row],[Cause Description]],'Cause Codes'!$B$2:$B$3528,0))</f>
        <v>X01F</v>
      </c>
      <c r="G197" s="1"/>
      <c r="H197" s="1"/>
      <c r="I197" s="1"/>
      <c r="J197" s="1"/>
      <c r="K197" s="1"/>
      <c r="L197" s="1"/>
      <c r="M197" s="1"/>
      <c r="N197" s="1"/>
      <c r="O197" s="1"/>
      <c r="P197" s="1">
        <f>COUNTIFS($E$2:E197,TMapCauseDescCIR[[#This Row],[Cause Description]])</f>
        <v>1</v>
      </c>
      <c r="Q197" s="1"/>
      <c r="R197" s="1" t="str">
        <f>TMapCauseDescCIR[[#This Row],[Task Code]]&amp;TMapCauseDescCIR[[#This Row],[Cause Code]]</f>
        <v>Y008X01F</v>
      </c>
      <c r="S197" s="1" t="str">
        <f>INDEX(INTEGRATION.TMC_TASK_CAUSE!$A$2:$A$4658,MATCH(TMapCauseDescCIR[[#This Row],[T1]],INTEGRATION.TMC_TASK_CAUSE!$D$2:$D$4658,0))</f>
        <v>DC021000</v>
      </c>
    </row>
    <row r="198" spans="1:19" ht="14.45" x14ac:dyDescent="0.25">
      <c r="A198" s="1" t="s">
        <v>2818</v>
      </c>
      <c r="B198" s="1" t="s">
        <v>230</v>
      </c>
      <c r="C198" s="1" t="s">
        <v>2819</v>
      </c>
      <c r="D198" s="1" t="s">
        <v>3300</v>
      </c>
      <c r="E198" s="1" t="s">
        <v>227</v>
      </c>
      <c r="F198" s="1" t="str">
        <f>INDEX('Cause Codes'!$A$2:$A$3528,MATCH(TMapCauseDescCIR[[#This Row],[Cause Description]],'Cause Codes'!$B$2:$B$3528,0))</f>
        <v>X01C</v>
      </c>
      <c r="G198" s="1"/>
      <c r="H198" s="1"/>
      <c r="I198" s="1"/>
      <c r="J198" s="1"/>
      <c r="K198" s="1"/>
      <c r="L198" s="1"/>
      <c r="M198" s="1"/>
      <c r="N198" s="1"/>
      <c r="O198" s="1"/>
      <c r="P198" s="1">
        <f>COUNTIFS($E$2:E198,TMapCauseDescCIR[[#This Row],[Cause Description]])</f>
        <v>2</v>
      </c>
      <c r="Q198" s="1"/>
      <c r="R198" s="1" t="str">
        <f>TMapCauseDescCIR[[#This Row],[Task Code]]&amp;TMapCauseDescCIR[[#This Row],[Cause Code]]</f>
        <v>Y009X01C</v>
      </c>
      <c r="S198" s="1" t="str">
        <f>INDEX(INTEGRATION.TMC_TASK_CAUSE!$A$2:$A$4658,MATCH(TMapCauseDescCIR[[#This Row],[T1]],INTEGRATION.TMC_TASK_CAUSE!$D$2:$D$4658,0))</f>
        <v>DC011003</v>
      </c>
    </row>
    <row r="199" spans="1:19" ht="14.45" x14ac:dyDescent="0.25">
      <c r="A199" s="1" t="s">
        <v>2818</v>
      </c>
      <c r="B199" s="1" t="s">
        <v>230</v>
      </c>
      <c r="C199" s="1" t="s">
        <v>2819</v>
      </c>
      <c r="D199" s="1" t="s">
        <v>3300</v>
      </c>
      <c r="E199" s="1" t="s">
        <v>225</v>
      </c>
      <c r="F199" s="1" t="str">
        <f>INDEX('Cause Codes'!$A$2:$A$3528,MATCH(TMapCauseDescCIR[[#This Row],[Cause Description]],'Cause Codes'!$B$2:$B$3528,0))</f>
        <v>X01E</v>
      </c>
      <c r="G199" s="1"/>
      <c r="H199" s="1"/>
      <c r="I199" s="1"/>
      <c r="J199" s="1"/>
      <c r="K199" s="1"/>
      <c r="L199" s="1"/>
      <c r="M199" s="1"/>
      <c r="N199" s="1"/>
      <c r="O199" s="1"/>
      <c r="P199" s="1">
        <f>COUNTIFS($E$2:E199,TMapCauseDescCIR[[#This Row],[Cause Description]])</f>
        <v>2</v>
      </c>
      <c r="Q199" s="1"/>
      <c r="R199" s="1" t="str">
        <f>TMapCauseDescCIR[[#This Row],[Task Code]]&amp;TMapCauseDescCIR[[#This Row],[Cause Code]]</f>
        <v>Y009X01E</v>
      </c>
      <c r="S199" s="1" t="str">
        <f>INDEX(INTEGRATION.TMC_TASK_CAUSE!$A$2:$A$4658,MATCH(TMapCauseDescCIR[[#This Row],[T1]],INTEGRATION.TMC_TASK_CAUSE!$D$2:$D$4658,0))</f>
        <v>DC011003</v>
      </c>
    </row>
    <row r="200" spans="1:19" ht="14.45" x14ac:dyDescent="0.25">
      <c r="A200" s="1" t="s">
        <v>2818</v>
      </c>
      <c r="B200" s="1" t="s">
        <v>230</v>
      </c>
      <c r="C200" s="1" t="s">
        <v>2819</v>
      </c>
      <c r="D200" s="1" t="s">
        <v>3300</v>
      </c>
      <c r="E200" s="1" t="s">
        <v>229</v>
      </c>
      <c r="F200" s="1" t="str">
        <f>INDEX('Cause Codes'!$A$2:$A$3528,MATCH(TMapCauseDescCIR[[#This Row],[Cause Description]],'Cause Codes'!$B$2:$B$3528,0))</f>
        <v>X01F</v>
      </c>
      <c r="G200" s="1"/>
      <c r="H200" s="1"/>
      <c r="I200" s="1"/>
      <c r="J200" s="1"/>
      <c r="K200" s="1"/>
      <c r="L200" s="1"/>
      <c r="M200" s="1"/>
      <c r="N200" s="1"/>
      <c r="O200" s="1"/>
      <c r="P200" s="1">
        <f>COUNTIFS($E$2:E200,TMapCauseDescCIR[[#This Row],[Cause Description]])</f>
        <v>2</v>
      </c>
      <c r="Q200" s="1"/>
      <c r="R200" s="1" t="str">
        <f>TMapCauseDescCIR[[#This Row],[Task Code]]&amp;TMapCauseDescCIR[[#This Row],[Cause Code]]</f>
        <v>Y009X01F</v>
      </c>
      <c r="S200" s="1" t="str">
        <f>INDEX(INTEGRATION.TMC_TASK_CAUSE!$A$2:$A$4658,MATCH(TMapCauseDescCIR[[#This Row],[T1]],INTEGRATION.TMC_TASK_CAUSE!$D$2:$D$4658,0))</f>
        <v>DC011003</v>
      </c>
    </row>
    <row r="201" spans="1:19" ht="14.45" x14ac:dyDescent="0.25">
      <c r="A201" s="1" t="s">
        <v>2818</v>
      </c>
      <c r="B201" s="1" t="s">
        <v>230</v>
      </c>
      <c r="C201" s="1" t="s">
        <v>2819</v>
      </c>
      <c r="D201" s="1" t="s">
        <v>3300</v>
      </c>
      <c r="E201" s="1" t="s">
        <v>223</v>
      </c>
      <c r="F201" s="1" t="str">
        <f>INDEX('Cause Codes'!$A$2:$A$3528,MATCH(TMapCauseDescCIR[[#This Row],[Cause Description]],'Cause Codes'!$B$2:$B$3528,0))</f>
        <v>X01G</v>
      </c>
      <c r="G201" s="1"/>
      <c r="H201" s="1"/>
      <c r="I201" s="1"/>
      <c r="J201" s="1"/>
      <c r="K201" s="1"/>
      <c r="L201" s="1"/>
      <c r="M201" s="1"/>
      <c r="N201" s="1"/>
      <c r="O201" s="1"/>
      <c r="P201" s="1">
        <f>COUNTIFS($E$2:E201,TMapCauseDescCIR[[#This Row],[Cause Description]])</f>
        <v>3</v>
      </c>
      <c r="Q201" s="1"/>
      <c r="R201" s="1" t="str">
        <f>TMapCauseDescCIR[[#This Row],[Task Code]]&amp;TMapCauseDescCIR[[#This Row],[Cause Code]]</f>
        <v>Y009X01G</v>
      </c>
      <c r="S201" s="1" t="str">
        <f>INDEX(INTEGRATION.TMC_TASK_CAUSE!$A$2:$A$4658,MATCH(TMapCauseDescCIR[[#This Row],[T1]],INTEGRATION.TMC_TASK_CAUSE!$D$2:$D$4658,0))</f>
        <v>DC011003</v>
      </c>
    </row>
    <row r="202" spans="1:19" ht="14.45" x14ac:dyDescent="0.25">
      <c r="A202" s="1" t="s">
        <v>2818</v>
      </c>
      <c r="B202" s="1" t="s">
        <v>230</v>
      </c>
      <c r="C202" s="1" t="s">
        <v>2819</v>
      </c>
      <c r="D202" s="1" t="s">
        <v>3300</v>
      </c>
      <c r="E202" s="1" t="s">
        <v>3297</v>
      </c>
      <c r="F202" s="1" t="str">
        <f>INDEX('Cause Codes'!$A$2:$A$3528,MATCH(TMapCauseDescCIR[[#This Row],[Cause Description]],'Cause Codes'!$B$2:$B$3528,0))</f>
        <v>X01H</v>
      </c>
      <c r="G202" s="1"/>
      <c r="H202" s="1"/>
      <c r="I202" s="1"/>
      <c r="J202" s="1"/>
      <c r="K202" s="1"/>
      <c r="L202" s="1"/>
      <c r="M202" s="1"/>
      <c r="N202" s="1"/>
      <c r="O202" s="1"/>
      <c r="P202" s="1">
        <f>COUNTIFS($E$2:E202,TMapCauseDescCIR[[#This Row],[Cause Description]])</f>
        <v>2</v>
      </c>
      <c r="Q202" s="1"/>
      <c r="R202" s="1" t="str">
        <f>TMapCauseDescCIR[[#This Row],[Task Code]]&amp;TMapCauseDescCIR[[#This Row],[Cause Code]]</f>
        <v>Y009X01H</v>
      </c>
      <c r="S202" s="1" t="str">
        <f>INDEX(INTEGRATION.TMC_TASK_CAUSE!$A$2:$A$4658,MATCH(TMapCauseDescCIR[[#This Row],[T1]],INTEGRATION.TMC_TASK_CAUSE!$D$2:$D$4658,0))</f>
        <v>DC011003</v>
      </c>
    </row>
    <row r="203" spans="1:19" ht="14.45" x14ac:dyDescent="0.25">
      <c r="A203" s="1" t="s">
        <v>2818</v>
      </c>
      <c r="B203" s="1" t="s">
        <v>231</v>
      </c>
      <c r="C203" s="1" t="s">
        <v>2819</v>
      </c>
      <c r="D203" s="1" t="s">
        <v>3301</v>
      </c>
      <c r="E203" s="1" t="s">
        <v>232</v>
      </c>
      <c r="F203" s="1" t="str">
        <f>INDEX('Cause Codes'!$A$2:$A$3528,MATCH(TMapCauseDescCIR[[#This Row],[Cause Description]],'Cause Codes'!$B$2:$B$3528,0))</f>
        <v>X000</v>
      </c>
      <c r="G203" s="1"/>
      <c r="H203" s="1"/>
      <c r="I203" s="1"/>
      <c r="J203" s="1"/>
      <c r="K203" s="1"/>
      <c r="L203" s="1"/>
      <c r="M203" s="1"/>
      <c r="N203" s="1"/>
      <c r="O203" s="1"/>
      <c r="P203" s="1">
        <f>COUNTIFS($E$2:E203,TMapCauseDescCIR[[#This Row],[Cause Description]])</f>
        <v>1</v>
      </c>
      <c r="Q203" s="1"/>
      <c r="R203" s="1" t="str">
        <f>TMapCauseDescCIR[[#This Row],[Task Code]]&amp;TMapCauseDescCIR[[#This Row],[Cause Code]]</f>
        <v>Y00AX000</v>
      </c>
      <c r="S203" s="1" t="str">
        <f>INDEX(INTEGRATION.TMC_TASK_CAUSE!$A$2:$A$4658,MATCH(TMapCauseDescCIR[[#This Row],[T1]],INTEGRATION.TMC_TASK_CAUSE!$D$2:$D$4658,0))</f>
        <v>DC010100</v>
      </c>
    </row>
    <row r="204" spans="1:19" ht="14.45" x14ac:dyDescent="0.25">
      <c r="A204" s="1" t="s">
        <v>2818</v>
      </c>
      <c r="B204" s="1" t="s">
        <v>231</v>
      </c>
      <c r="C204" s="1" t="s">
        <v>2819</v>
      </c>
      <c r="D204" s="1" t="s">
        <v>3301</v>
      </c>
      <c r="E204" s="1" t="s">
        <v>3302</v>
      </c>
      <c r="F204" s="1" t="str">
        <f>INDEX('Cause Codes'!$A$2:$A$3528,MATCH(TMapCauseDescCIR[[#This Row],[Cause Description]],'Cause Codes'!$B$2:$B$3528,0))</f>
        <v>X001</v>
      </c>
      <c r="G204" s="1"/>
      <c r="H204" s="1"/>
      <c r="I204" s="1"/>
      <c r="J204" s="1"/>
      <c r="K204" s="1"/>
      <c r="L204" s="1"/>
      <c r="M204" s="1"/>
      <c r="N204" s="1"/>
      <c r="O204" s="1"/>
      <c r="P204" s="1">
        <f>COUNTIFS($E$2:E204,TMapCauseDescCIR[[#This Row],[Cause Description]])</f>
        <v>1</v>
      </c>
      <c r="Q204" s="1"/>
      <c r="R204" s="1" t="str">
        <f>TMapCauseDescCIR[[#This Row],[Task Code]]&amp;TMapCauseDescCIR[[#This Row],[Cause Code]]</f>
        <v>Y00AX001</v>
      </c>
      <c r="S204" s="1" t="str">
        <f>INDEX(INTEGRATION.TMC_TASK_CAUSE!$A$2:$A$4658,MATCH(TMapCauseDescCIR[[#This Row],[T1]],INTEGRATION.TMC_TASK_CAUSE!$D$2:$D$4658,0))</f>
        <v>DC010100</v>
      </c>
    </row>
    <row r="205" spans="1:19" ht="14.45" x14ac:dyDescent="0.25">
      <c r="A205" s="1" t="s">
        <v>2818</v>
      </c>
      <c r="B205" s="1" t="s">
        <v>231</v>
      </c>
      <c r="C205" s="1" t="s">
        <v>2819</v>
      </c>
      <c r="D205" s="1" t="s">
        <v>3301</v>
      </c>
      <c r="E205" s="1" t="s">
        <v>3303</v>
      </c>
      <c r="F205" s="1" t="str">
        <f>INDEX('Cause Codes'!$A$2:$A$3528,MATCH(TMapCauseDescCIR[[#This Row],[Cause Description]],'Cause Codes'!$B$2:$B$3528,0))</f>
        <v>X01D</v>
      </c>
      <c r="G205" s="1"/>
      <c r="H205" s="1"/>
      <c r="I205" s="1"/>
      <c r="J205" s="1"/>
      <c r="K205" s="1"/>
      <c r="L205" s="1"/>
      <c r="M205" s="1"/>
      <c r="N205" s="1"/>
      <c r="O205" s="1"/>
      <c r="P205" s="1">
        <f>COUNTIFS($E$2:E205,TMapCauseDescCIR[[#This Row],[Cause Description]])</f>
        <v>1</v>
      </c>
      <c r="Q205" s="1"/>
      <c r="R205" s="1" t="str">
        <f>TMapCauseDescCIR[[#This Row],[Task Code]]&amp;TMapCauseDescCIR[[#This Row],[Cause Code]]</f>
        <v>Y00AX01D</v>
      </c>
      <c r="S205" s="1" t="str">
        <f>INDEX(INTEGRATION.TMC_TASK_CAUSE!$A$2:$A$4658,MATCH(TMapCauseDescCIR[[#This Row],[T1]],INTEGRATION.TMC_TASK_CAUSE!$D$2:$D$4658,0))</f>
        <v>DC011003</v>
      </c>
    </row>
    <row r="206" spans="1:19" ht="14.45" x14ac:dyDescent="0.25">
      <c r="A206" s="1" t="s">
        <v>2818</v>
      </c>
      <c r="B206" s="1" t="s">
        <v>231</v>
      </c>
      <c r="C206" s="1" t="s">
        <v>2819</v>
      </c>
      <c r="D206" s="1" t="s">
        <v>3301</v>
      </c>
      <c r="E206" s="1" t="s">
        <v>3304</v>
      </c>
      <c r="F206" s="1" t="str">
        <f>INDEX('Cause Codes'!$A$2:$A$3528,MATCH(TMapCauseDescCIR[[#This Row],[Cause Description]],'Cause Codes'!$B$2:$B$3528,0))</f>
        <v>X067</v>
      </c>
      <c r="G206" s="1"/>
      <c r="H206" s="1"/>
      <c r="I206" s="1"/>
      <c r="J206" s="1"/>
      <c r="K206" s="1"/>
      <c r="L206" s="1"/>
      <c r="M206" s="1"/>
      <c r="N206" s="1"/>
      <c r="O206" s="1"/>
      <c r="P206" s="1">
        <f>COUNTIFS($E$2:E206,TMapCauseDescCIR[[#This Row],[Cause Description]])</f>
        <v>1</v>
      </c>
      <c r="Q206" s="1"/>
      <c r="R206" s="1" t="str">
        <f>TMapCauseDescCIR[[#This Row],[Task Code]]&amp;TMapCauseDescCIR[[#This Row],[Cause Code]]</f>
        <v>Y00AX067</v>
      </c>
      <c r="S206" s="1" t="str">
        <f>INDEX(INTEGRATION.TMC_TASK_CAUSE!$A$2:$A$4658,MATCH(TMapCauseDescCIR[[#This Row],[T1]],INTEGRATION.TMC_TASK_CAUSE!$D$2:$D$4658,0))</f>
        <v>DC010100</v>
      </c>
    </row>
    <row r="207" spans="1:19" ht="14.45" x14ac:dyDescent="0.25">
      <c r="A207" s="1" t="s">
        <v>2818</v>
      </c>
      <c r="B207" s="1" t="s">
        <v>231</v>
      </c>
      <c r="C207" s="1" t="s">
        <v>2819</v>
      </c>
      <c r="D207" s="1" t="s">
        <v>3301</v>
      </c>
      <c r="E207" s="1" t="s">
        <v>3305</v>
      </c>
      <c r="F207" s="1" t="str">
        <f>INDEX('Cause Codes'!$A$2:$A$3528,MATCH(TMapCauseDescCIR[[#This Row],[Cause Description]],'Cause Codes'!$B$2:$B$3528,0))</f>
        <v>X06X</v>
      </c>
      <c r="G207" s="1"/>
      <c r="H207" s="1"/>
      <c r="I207" s="1"/>
      <c r="J207" s="1"/>
      <c r="K207" s="1"/>
      <c r="L207" s="1"/>
      <c r="M207" s="1"/>
      <c r="N207" s="1"/>
      <c r="O207" s="1"/>
      <c r="P207" s="1">
        <f>COUNTIFS($E$2:E207,TMapCauseDescCIR[[#This Row],[Cause Description]])</f>
        <v>1</v>
      </c>
      <c r="Q207" s="1"/>
      <c r="R207" s="1" t="str">
        <f>TMapCauseDescCIR[[#This Row],[Task Code]]&amp;TMapCauseDescCIR[[#This Row],[Cause Code]]</f>
        <v>Y00AX06X</v>
      </c>
      <c r="S207" s="1" t="str">
        <f>INDEX(INTEGRATION.TMC_TASK_CAUSE!$A$2:$A$4658,MATCH(TMapCauseDescCIR[[#This Row],[T1]],INTEGRATION.TMC_TASK_CAUSE!$D$2:$D$4658,0))</f>
        <v>DC010100</v>
      </c>
    </row>
    <row r="208" spans="1:19" ht="14.45" x14ac:dyDescent="0.25">
      <c r="A208" s="1" t="s">
        <v>2818</v>
      </c>
      <c r="B208" s="1" t="s">
        <v>231</v>
      </c>
      <c r="C208" s="1" t="s">
        <v>2819</v>
      </c>
      <c r="D208" s="1" t="s">
        <v>3301</v>
      </c>
      <c r="E208" s="1" t="s">
        <v>3306</v>
      </c>
      <c r="F208" s="1" t="str">
        <f>INDEX('Cause Codes'!$A$2:$A$3528,MATCH(TMapCauseDescCIR[[#This Row],[Cause Description]],'Cause Codes'!$B$2:$B$3528,0))</f>
        <v>X072</v>
      </c>
      <c r="G208" s="1"/>
      <c r="H208" s="1"/>
      <c r="I208" s="1"/>
      <c r="J208" s="1"/>
      <c r="K208" s="1"/>
      <c r="L208" s="1"/>
      <c r="M208" s="1"/>
      <c r="N208" s="1"/>
      <c r="O208" s="1"/>
      <c r="P208" s="1">
        <f>COUNTIFS($E$2:E208,TMapCauseDescCIR[[#This Row],[Cause Description]])</f>
        <v>1</v>
      </c>
      <c r="Q208" s="1"/>
      <c r="R208" s="1" t="str">
        <f>TMapCauseDescCIR[[#This Row],[Task Code]]&amp;TMapCauseDescCIR[[#This Row],[Cause Code]]</f>
        <v>Y00AX072</v>
      </c>
      <c r="S208" s="1" t="str">
        <f>INDEX(INTEGRATION.TMC_TASK_CAUSE!$A$2:$A$4658,MATCH(TMapCauseDescCIR[[#This Row],[T1]],INTEGRATION.TMC_TASK_CAUSE!$D$2:$D$4658,0))</f>
        <v>DC010100</v>
      </c>
    </row>
    <row r="209" spans="1:19" ht="14.45" x14ac:dyDescent="0.25">
      <c r="A209" s="1" t="s">
        <v>2818</v>
      </c>
      <c r="B209" s="1" t="s">
        <v>231</v>
      </c>
      <c r="C209" s="1" t="s">
        <v>2819</v>
      </c>
      <c r="D209" s="1" t="s">
        <v>3301</v>
      </c>
      <c r="E209" s="1" t="s">
        <v>3307</v>
      </c>
      <c r="F209" s="1" t="str">
        <f>INDEX('Cause Codes'!$A$2:$A$3528,MATCH(TMapCauseDescCIR[[#This Row],[Cause Description]],'Cause Codes'!$B$2:$B$3528,0))</f>
        <v>X073</v>
      </c>
      <c r="G209" s="1"/>
      <c r="H209" s="1"/>
      <c r="I209" s="1"/>
      <c r="J209" s="1"/>
      <c r="K209" s="1"/>
      <c r="L209" s="1"/>
      <c r="M209" s="1"/>
      <c r="N209" s="1"/>
      <c r="O209" s="1"/>
      <c r="P209" s="1">
        <f>COUNTIFS($E$2:E209,TMapCauseDescCIR[[#This Row],[Cause Description]])</f>
        <v>1</v>
      </c>
      <c r="Q209" s="1"/>
      <c r="R209" s="1" t="str">
        <f>TMapCauseDescCIR[[#This Row],[Task Code]]&amp;TMapCauseDescCIR[[#This Row],[Cause Code]]</f>
        <v>Y00AX073</v>
      </c>
      <c r="S209" s="1" t="str">
        <f>INDEX(INTEGRATION.TMC_TASK_CAUSE!$A$2:$A$4658,MATCH(TMapCauseDescCIR[[#This Row],[T1]],INTEGRATION.TMC_TASK_CAUSE!$D$2:$D$4658,0))</f>
        <v>DC010100</v>
      </c>
    </row>
    <row r="210" spans="1:19" ht="14.45" x14ac:dyDescent="0.25">
      <c r="A210" s="1" t="s">
        <v>2818</v>
      </c>
      <c r="B210" s="1" t="s">
        <v>231</v>
      </c>
      <c r="C210" s="1" t="s">
        <v>2819</v>
      </c>
      <c r="D210" s="1" t="s">
        <v>3301</v>
      </c>
      <c r="E210" s="1" t="s">
        <v>3308</v>
      </c>
      <c r="F210" s="1" t="str">
        <f>INDEX('Cause Codes'!$A$2:$A$3528,MATCH(TMapCauseDescCIR[[#This Row],[Cause Description]],'Cause Codes'!$B$2:$B$3528,0))</f>
        <v>X0AL</v>
      </c>
      <c r="G210" s="1"/>
      <c r="H210" s="1"/>
      <c r="I210" s="1"/>
      <c r="J210" s="1"/>
      <c r="K210" s="1"/>
      <c r="L210" s="1"/>
      <c r="M210" s="1"/>
      <c r="N210" s="1"/>
      <c r="O210" s="1"/>
      <c r="P210" s="1">
        <f>COUNTIFS($E$2:E210,TMapCauseDescCIR[[#This Row],[Cause Description]])</f>
        <v>1</v>
      </c>
      <c r="Q210" s="1"/>
      <c r="R210" s="1" t="str">
        <f>TMapCauseDescCIR[[#This Row],[Task Code]]&amp;TMapCauseDescCIR[[#This Row],[Cause Code]]</f>
        <v>Y00AX0AL</v>
      </c>
      <c r="S210" s="1" t="str">
        <f>INDEX(INTEGRATION.TMC_TASK_CAUSE!$A$2:$A$4658,MATCH(TMapCauseDescCIR[[#This Row],[T1]],INTEGRATION.TMC_TASK_CAUSE!$D$2:$D$4658,0))</f>
        <v>DC010100</v>
      </c>
    </row>
    <row r="211" spans="1:19" ht="14.45" x14ac:dyDescent="0.25">
      <c r="A211" s="1" t="s">
        <v>2818</v>
      </c>
      <c r="B211" s="1" t="s">
        <v>231</v>
      </c>
      <c r="C211" s="1" t="s">
        <v>2819</v>
      </c>
      <c r="D211" s="1" t="s">
        <v>3301</v>
      </c>
      <c r="E211" s="1" t="s">
        <v>3309</v>
      </c>
      <c r="F211" s="1" t="str">
        <f>INDEX('Cause Codes'!$A$2:$A$3528,MATCH(TMapCauseDescCIR[[#This Row],[Cause Description]],'Cause Codes'!$B$2:$B$3528,0))</f>
        <v>X0D4</v>
      </c>
      <c r="G211" s="1"/>
      <c r="H211" s="1"/>
      <c r="I211" s="1"/>
      <c r="J211" s="1"/>
      <c r="K211" s="1"/>
      <c r="L211" s="1"/>
      <c r="M211" s="1"/>
      <c r="N211" s="1"/>
      <c r="O211" s="1"/>
      <c r="P211" s="1">
        <f>COUNTIFS($E$2:E211,TMapCauseDescCIR[[#This Row],[Cause Description]])</f>
        <v>1</v>
      </c>
      <c r="Q211" s="1"/>
      <c r="R211" s="1" t="str">
        <f>TMapCauseDescCIR[[#This Row],[Task Code]]&amp;TMapCauseDescCIR[[#This Row],[Cause Code]]</f>
        <v>Y00AX0D4</v>
      </c>
      <c r="S211" s="1" t="str">
        <f>INDEX(INTEGRATION.TMC_TASK_CAUSE!$A$2:$A$4658,MATCH(TMapCauseDescCIR[[#This Row],[T1]],INTEGRATION.TMC_TASK_CAUSE!$D$2:$D$4658,0))</f>
        <v>DC010100</v>
      </c>
    </row>
    <row r="212" spans="1:19" ht="14.45" x14ac:dyDescent="0.25">
      <c r="A212" s="1" t="s">
        <v>2818</v>
      </c>
      <c r="B212" s="1" t="s">
        <v>231</v>
      </c>
      <c r="C212" s="1" t="s">
        <v>2819</v>
      </c>
      <c r="D212" s="1" t="s">
        <v>3301</v>
      </c>
      <c r="E212" s="1" t="s">
        <v>3310</v>
      </c>
      <c r="F212" s="1" t="str">
        <f>INDEX('Cause Codes'!$A$2:$A$3528,MATCH(TMapCauseDescCIR[[#This Row],[Cause Description]],'Cause Codes'!$B$2:$B$3528,0))</f>
        <v>X0NG</v>
      </c>
      <c r="G212" s="1"/>
      <c r="H212" s="1"/>
      <c r="I212" s="1"/>
      <c r="J212" s="1"/>
      <c r="K212" s="1"/>
      <c r="L212" s="1"/>
      <c r="M212" s="1"/>
      <c r="N212" s="1"/>
      <c r="O212" s="1"/>
      <c r="P212" s="1">
        <f>COUNTIFS($E$2:E212,TMapCauseDescCIR[[#This Row],[Cause Description]])</f>
        <v>1</v>
      </c>
      <c r="Q212" s="1"/>
      <c r="R212" s="1" t="str">
        <f>TMapCauseDescCIR[[#This Row],[Task Code]]&amp;TMapCauseDescCIR[[#This Row],[Cause Code]]</f>
        <v>Y00AX0NG</v>
      </c>
      <c r="S212" s="1" t="str">
        <f>INDEX(INTEGRATION.TMC_TASK_CAUSE!$A$2:$A$4658,MATCH(TMapCauseDescCIR[[#This Row],[T1]],INTEGRATION.TMC_TASK_CAUSE!$D$2:$D$4658,0))</f>
        <v>DC010100</v>
      </c>
    </row>
    <row r="213" spans="1:19" ht="14.45" x14ac:dyDescent="0.25">
      <c r="A213" s="1" t="s">
        <v>2818</v>
      </c>
      <c r="B213" s="1" t="s">
        <v>231</v>
      </c>
      <c r="C213" s="1" t="s">
        <v>2819</v>
      </c>
      <c r="D213" s="1" t="s">
        <v>3301</v>
      </c>
      <c r="E213" s="1" t="s">
        <v>3311</v>
      </c>
      <c r="F213" s="1" t="str">
        <f>INDEX('Cause Codes'!$A$2:$A$3528,MATCH(TMapCauseDescCIR[[#This Row],[Cause Description]],'Cause Codes'!$B$2:$B$3528,0))</f>
        <v>X0PJ</v>
      </c>
      <c r="G213" s="1"/>
      <c r="H213" s="1"/>
      <c r="I213" s="1"/>
      <c r="J213" s="1"/>
      <c r="K213" s="1"/>
      <c r="L213" s="1"/>
      <c r="M213" s="1"/>
      <c r="N213" s="1"/>
      <c r="O213" s="1"/>
      <c r="P213" s="1">
        <f>COUNTIFS($E$2:E213,TMapCauseDescCIR[[#This Row],[Cause Description]])</f>
        <v>1</v>
      </c>
      <c r="Q213" s="1"/>
      <c r="R213" s="1" t="str">
        <f>TMapCauseDescCIR[[#This Row],[Task Code]]&amp;TMapCauseDescCIR[[#This Row],[Cause Code]]</f>
        <v>Y00AX0PJ</v>
      </c>
      <c r="S213" s="1" t="str">
        <f>INDEX(INTEGRATION.TMC_TASK_CAUSE!$A$2:$A$4658,MATCH(TMapCauseDescCIR[[#This Row],[T1]],INTEGRATION.TMC_TASK_CAUSE!$D$2:$D$4658,0))</f>
        <v>DC010100</v>
      </c>
    </row>
    <row r="214" spans="1:19" ht="14.45" x14ac:dyDescent="0.25">
      <c r="A214" s="1" t="s">
        <v>2818</v>
      </c>
      <c r="B214" s="1" t="s">
        <v>231</v>
      </c>
      <c r="C214" s="1" t="s">
        <v>2819</v>
      </c>
      <c r="D214" s="1" t="s">
        <v>3301</v>
      </c>
      <c r="E214" s="1" t="s">
        <v>3312</v>
      </c>
      <c r="F214" s="1" t="str">
        <f>INDEX('Cause Codes'!$A$2:$A$3528,MATCH(TMapCauseDescCIR[[#This Row],[Cause Description]],'Cause Codes'!$B$2:$B$3528,0))</f>
        <v>X0Q0</v>
      </c>
      <c r="G214" s="1"/>
      <c r="H214" s="1"/>
      <c r="I214" s="1"/>
      <c r="J214" s="1"/>
      <c r="K214" s="1"/>
      <c r="L214" s="1"/>
      <c r="M214" s="1"/>
      <c r="N214" s="1"/>
      <c r="O214" s="1"/>
      <c r="P214" s="1">
        <f>COUNTIFS($E$2:E214,TMapCauseDescCIR[[#This Row],[Cause Description]])</f>
        <v>1</v>
      </c>
      <c r="Q214" s="1"/>
      <c r="R214" s="1" t="str">
        <f>TMapCauseDescCIR[[#This Row],[Task Code]]&amp;TMapCauseDescCIR[[#This Row],[Cause Code]]</f>
        <v>Y00AX0Q0</v>
      </c>
      <c r="S214" s="1" t="str">
        <f>INDEX(INTEGRATION.TMC_TASK_CAUSE!$A$2:$A$4658,MATCH(TMapCauseDescCIR[[#This Row],[T1]],INTEGRATION.TMC_TASK_CAUSE!$D$2:$D$4658,0))</f>
        <v>DC010100</v>
      </c>
    </row>
    <row r="215" spans="1:19" ht="14.45" x14ac:dyDescent="0.25">
      <c r="A215" s="1" t="s">
        <v>2818</v>
      </c>
      <c r="B215" s="1" t="s">
        <v>231</v>
      </c>
      <c r="C215" s="1" t="s">
        <v>2819</v>
      </c>
      <c r="D215" s="1" t="s">
        <v>3301</v>
      </c>
      <c r="E215" s="1" t="s">
        <v>3313</v>
      </c>
      <c r="F215" s="1" t="str">
        <f>INDEX('Cause Codes'!$A$2:$A$3528,MATCH(TMapCauseDescCIR[[#This Row],[Cause Description]],'Cause Codes'!$B$2:$B$3528,0))</f>
        <v>X11L</v>
      </c>
      <c r="G215" s="1"/>
      <c r="H215" s="1"/>
      <c r="I215" s="1"/>
      <c r="J215" s="1"/>
      <c r="K215" s="1"/>
      <c r="L215" s="1"/>
      <c r="M215" s="1"/>
      <c r="N215" s="1"/>
      <c r="O215" s="1"/>
      <c r="P215" s="1">
        <f>COUNTIFS($E$2:E215,TMapCauseDescCIR[[#This Row],[Cause Description]])</f>
        <v>1</v>
      </c>
      <c r="Q215" s="1"/>
      <c r="R215" s="1" t="str">
        <f>TMapCauseDescCIR[[#This Row],[Task Code]]&amp;TMapCauseDescCIR[[#This Row],[Cause Code]]</f>
        <v>Y00AX11L</v>
      </c>
      <c r="S215" s="1" t="str">
        <f>INDEX(INTEGRATION.TMC_TASK_CAUSE!$A$2:$A$4658,MATCH(TMapCauseDescCIR[[#This Row],[T1]],INTEGRATION.TMC_TASK_CAUSE!$D$2:$D$4658,0))</f>
        <v>DC010100</v>
      </c>
    </row>
    <row r="216" spans="1:19" ht="14.45" x14ac:dyDescent="0.25">
      <c r="A216" s="1" t="s">
        <v>2818</v>
      </c>
      <c r="B216" s="1" t="s">
        <v>231</v>
      </c>
      <c r="C216" s="1" t="s">
        <v>2819</v>
      </c>
      <c r="D216" s="1" t="s">
        <v>3301</v>
      </c>
      <c r="E216" s="1" t="s">
        <v>3314</v>
      </c>
      <c r="F216" s="1" t="str">
        <f>INDEX('Cause Codes'!$A$2:$A$3528,MATCH(TMapCauseDescCIR[[#This Row],[Cause Description]],'Cause Codes'!$B$2:$B$3528,0))</f>
        <v>X0UV</v>
      </c>
      <c r="G216" s="1"/>
      <c r="H216" s="1"/>
      <c r="I216" s="1"/>
      <c r="J216" s="1"/>
      <c r="K216" s="1"/>
      <c r="L216" s="1"/>
      <c r="M216" s="1"/>
      <c r="N216" s="1"/>
      <c r="O216" s="1"/>
      <c r="P216" s="1">
        <f>COUNTIFS($E$2:E216,TMapCauseDescCIR[[#This Row],[Cause Description]])</f>
        <v>1</v>
      </c>
      <c r="Q216" s="1"/>
      <c r="R216" s="1" t="str">
        <f>TMapCauseDescCIR[[#This Row],[Task Code]]&amp;TMapCauseDescCIR[[#This Row],[Cause Code]]</f>
        <v>Y00AX0UV</v>
      </c>
      <c r="S216" s="1" t="str">
        <f>INDEX(INTEGRATION.TMC_TASK_CAUSE!$A$2:$A$4658,MATCH(TMapCauseDescCIR[[#This Row],[T1]],INTEGRATION.TMC_TASK_CAUSE!$D$2:$D$4658,0))</f>
        <v>DC010100</v>
      </c>
    </row>
    <row r="217" spans="1:19" ht="14.45" x14ac:dyDescent="0.25">
      <c r="A217" s="1" t="s">
        <v>2818</v>
      </c>
      <c r="B217" s="1" t="s">
        <v>233</v>
      </c>
      <c r="C217" s="1" t="s">
        <v>2819</v>
      </c>
      <c r="D217" s="1" t="s">
        <v>3315</v>
      </c>
      <c r="E217" s="1" t="s">
        <v>234</v>
      </c>
      <c r="F217" s="1" t="str">
        <f>INDEX('Cause Codes'!$A$2:$A$3528,MATCH(TMapCauseDescCIR[[#This Row],[Cause Description]],'Cause Codes'!$B$2:$B$3528,0))</f>
        <v>X01M</v>
      </c>
      <c r="G217" s="1"/>
      <c r="H217" s="1"/>
      <c r="I217" s="1"/>
      <c r="J217" s="1"/>
      <c r="K217" s="1"/>
      <c r="L217" s="1"/>
      <c r="M217" s="1"/>
      <c r="N217" s="1"/>
      <c r="O217" s="1"/>
      <c r="P217" s="1">
        <f>COUNTIFS($E$2:E217,TMapCauseDescCIR[[#This Row],[Cause Description]])</f>
        <v>1</v>
      </c>
      <c r="Q217" s="1"/>
      <c r="R217" s="1" t="str">
        <f>TMapCauseDescCIR[[#This Row],[Task Code]]&amp;TMapCauseDescCIR[[#This Row],[Cause Code]]</f>
        <v>Y00BX01M</v>
      </c>
      <c r="S217" s="1" t="str">
        <f>INDEX(INTEGRATION.TMC_TASK_CAUSE!$A$2:$A$4658,MATCH(TMapCauseDescCIR[[#This Row],[T1]],INTEGRATION.TMC_TASK_CAUSE!$D$2:$D$4658,0))</f>
        <v>DC011003</v>
      </c>
    </row>
    <row r="218" spans="1:19" ht="14.45" x14ac:dyDescent="0.25">
      <c r="A218" s="1" t="s">
        <v>2816</v>
      </c>
      <c r="B218" s="1" t="s">
        <v>235</v>
      </c>
      <c r="C218" s="1" t="s">
        <v>2819</v>
      </c>
      <c r="D218" s="1" t="s">
        <v>2947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>
        <f>COUNTIFS($E$2:E218,TMapCauseDescCIR[[#This Row],[Cause Description]])</f>
        <v>0</v>
      </c>
      <c r="Q218" s="1"/>
      <c r="R218" s="1" t="str">
        <f>TMapCauseDescCIR[[#This Row],[Task Code]]&amp;TMapCauseDescCIR[[#This Row],[Cause Code]]</f>
        <v>BC2</v>
      </c>
      <c r="S218" s="1" t="e">
        <f>INDEX(INTEGRATION.TMC_TASK_CAUSE!$A$2:$A$4658,MATCH(TMapCauseDescCIR[[#This Row],[T1]],INTEGRATION.TMC_TASK_CAUSE!$D$2:$D$4658,0))</f>
        <v>#N/A</v>
      </c>
    </row>
    <row r="219" spans="1:19" ht="14.45" x14ac:dyDescent="0.25">
      <c r="A219" s="1" t="s">
        <v>2816</v>
      </c>
      <c r="B219" s="1" t="s">
        <v>236</v>
      </c>
      <c r="C219" s="1" t="s">
        <v>2819</v>
      </c>
      <c r="D219" s="1" t="s">
        <v>2946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>
        <f>COUNTIFS($E$2:E219,TMapCauseDescCIR[[#This Row],[Cause Description]])</f>
        <v>0</v>
      </c>
      <c r="Q219" s="1"/>
      <c r="R219" s="1" t="str">
        <f>TMapCauseDescCIR[[#This Row],[Task Code]]&amp;TMapCauseDescCIR[[#This Row],[Cause Code]]</f>
        <v>BC1</v>
      </c>
      <c r="S219" s="1" t="e">
        <f>INDEX(INTEGRATION.TMC_TASK_CAUSE!$A$2:$A$4658,MATCH(TMapCauseDescCIR[[#This Row],[T1]],INTEGRATION.TMC_TASK_CAUSE!$D$2:$D$4658,0))</f>
        <v>#N/A</v>
      </c>
    </row>
    <row r="220" spans="1:19" ht="14.45" x14ac:dyDescent="0.25">
      <c r="A220" s="1" t="s">
        <v>2816</v>
      </c>
      <c r="B220" s="1" t="s">
        <v>237</v>
      </c>
      <c r="C220" s="1" t="s">
        <v>2819</v>
      </c>
      <c r="D220" s="1" t="s">
        <v>2948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>
        <f>COUNTIFS($E$2:E220,TMapCauseDescCIR[[#This Row],[Cause Description]])</f>
        <v>0</v>
      </c>
      <c r="Q220" s="1"/>
      <c r="R220" s="1" t="str">
        <f>TMapCauseDescCIR[[#This Row],[Task Code]]&amp;TMapCauseDescCIR[[#This Row],[Cause Code]]</f>
        <v>BL1</v>
      </c>
      <c r="S220" s="1" t="e">
        <f>INDEX(INTEGRATION.TMC_TASK_CAUSE!$A$2:$A$4658,MATCH(TMapCauseDescCIR[[#This Row],[T1]],INTEGRATION.TMC_TASK_CAUSE!$D$2:$D$4658,0))</f>
        <v>#N/A</v>
      </c>
    </row>
    <row r="221" spans="1:19" ht="14.45" x14ac:dyDescent="0.25">
      <c r="A221" s="1" t="s">
        <v>2816</v>
      </c>
      <c r="B221" s="1" t="s">
        <v>238</v>
      </c>
      <c r="C221" s="1" t="s">
        <v>2819</v>
      </c>
      <c r="D221" s="1" t="s">
        <v>2952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>
        <f>COUNTIFS($E$2:E221,TMapCauseDescCIR[[#This Row],[Cause Description]])</f>
        <v>0</v>
      </c>
      <c r="Q221" s="1"/>
      <c r="R221" s="1" t="str">
        <f>TMapCauseDescCIR[[#This Row],[Task Code]]&amp;TMapCauseDescCIR[[#This Row],[Cause Code]]</f>
        <v>BL5</v>
      </c>
      <c r="S221" s="1" t="e">
        <f>INDEX(INTEGRATION.TMC_TASK_CAUSE!$A$2:$A$4658,MATCH(TMapCauseDescCIR[[#This Row],[T1]],INTEGRATION.TMC_TASK_CAUSE!$D$2:$D$4658,0))</f>
        <v>#N/A</v>
      </c>
    </row>
    <row r="222" spans="1:19" ht="14.45" x14ac:dyDescent="0.25">
      <c r="A222" s="1" t="s">
        <v>2816</v>
      </c>
      <c r="B222" s="1" t="s">
        <v>239</v>
      </c>
      <c r="C222" s="1" t="s">
        <v>2819</v>
      </c>
      <c r="D222" s="1" t="s">
        <v>2949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>
        <f>COUNTIFS($E$2:E222,TMapCauseDescCIR[[#This Row],[Cause Description]])</f>
        <v>0</v>
      </c>
      <c r="Q222" s="1"/>
      <c r="R222" s="1" t="str">
        <f>TMapCauseDescCIR[[#This Row],[Task Code]]&amp;TMapCauseDescCIR[[#This Row],[Cause Code]]</f>
        <v>BL2</v>
      </c>
      <c r="S222" s="1" t="e">
        <f>INDEX(INTEGRATION.TMC_TASK_CAUSE!$A$2:$A$4658,MATCH(TMapCauseDescCIR[[#This Row],[T1]],INTEGRATION.TMC_TASK_CAUSE!$D$2:$D$4658,0))</f>
        <v>#N/A</v>
      </c>
    </row>
    <row r="223" spans="1:19" ht="14.45" x14ac:dyDescent="0.25">
      <c r="A223" s="1" t="s">
        <v>2816</v>
      </c>
      <c r="B223" s="1" t="s">
        <v>240</v>
      </c>
      <c r="C223" s="1" t="s">
        <v>2819</v>
      </c>
      <c r="D223" s="1" t="s">
        <v>2950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>
        <f>COUNTIFS($E$2:E223,TMapCauseDescCIR[[#This Row],[Cause Description]])</f>
        <v>0</v>
      </c>
      <c r="Q223" s="1"/>
      <c r="R223" s="1" t="str">
        <f>TMapCauseDescCIR[[#This Row],[Task Code]]&amp;TMapCauseDescCIR[[#This Row],[Cause Code]]</f>
        <v>BL3</v>
      </c>
      <c r="S223" s="1" t="e">
        <f>INDEX(INTEGRATION.TMC_TASK_CAUSE!$A$2:$A$4658,MATCH(TMapCauseDescCIR[[#This Row],[T1]],INTEGRATION.TMC_TASK_CAUSE!$D$2:$D$4658,0))</f>
        <v>#N/A</v>
      </c>
    </row>
    <row r="224" spans="1:19" ht="14.45" x14ac:dyDescent="0.25">
      <c r="A224" s="1" t="s">
        <v>2816</v>
      </c>
      <c r="B224" s="1" t="s">
        <v>241</v>
      </c>
      <c r="C224" s="1" t="s">
        <v>2819</v>
      </c>
      <c r="D224" s="1" t="s">
        <v>2954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>
        <f>COUNTIFS($E$2:E224,TMapCauseDescCIR[[#This Row],[Cause Description]])</f>
        <v>0</v>
      </c>
      <c r="Q224" s="1"/>
      <c r="R224" s="1" t="str">
        <f>TMapCauseDescCIR[[#This Row],[Task Code]]&amp;TMapCauseDescCIR[[#This Row],[Cause Code]]</f>
        <v>BL7</v>
      </c>
      <c r="S224" s="1" t="e">
        <f>INDEX(INTEGRATION.TMC_TASK_CAUSE!$A$2:$A$4658,MATCH(TMapCauseDescCIR[[#This Row],[T1]],INTEGRATION.TMC_TASK_CAUSE!$D$2:$D$4658,0))</f>
        <v>#N/A</v>
      </c>
    </row>
    <row r="225" spans="1:19" ht="14.45" x14ac:dyDescent="0.25">
      <c r="A225" s="1" t="s">
        <v>2816</v>
      </c>
      <c r="B225" s="1" t="s">
        <v>242</v>
      </c>
      <c r="C225" s="1" t="s">
        <v>2819</v>
      </c>
      <c r="D225" s="1" t="s">
        <v>2951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>
        <f>COUNTIFS($E$2:E225,TMapCauseDescCIR[[#This Row],[Cause Description]])</f>
        <v>0</v>
      </c>
      <c r="Q225" s="1"/>
      <c r="R225" s="1" t="str">
        <f>TMapCauseDescCIR[[#This Row],[Task Code]]&amp;TMapCauseDescCIR[[#This Row],[Cause Code]]</f>
        <v>BL4</v>
      </c>
      <c r="S225" s="1" t="e">
        <f>INDEX(INTEGRATION.TMC_TASK_CAUSE!$A$2:$A$4658,MATCH(TMapCauseDescCIR[[#This Row],[T1]],INTEGRATION.TMC_TASK_CAUSE!$D$2:$D$4658,0))</f>
        <v>#N/A</v>
      </c>
    </row>
    <row r="226" spans="1:19" ht="14.45" x14ac:dyDescent="0.25">
      <c r="A226" s="1" t="s">
        <v>2816</v>
      </c>
      <c r="B226" s="1" t="s">
        <v>243</v>
      </c>
      <c r="C226" s="1" t="s">
        <v>2819</v>
      </c>
      <c r="D226" s="1" t="s">
        <v>2953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>
        <f>COUNTIFS($E$2:E226,TMapCauseDescCIR[[#This Row],[Cause Description]])</f>
        <v>0</v>
      </c>
      <c r="Q226" s="1"/>
      <c r="R226" s="1" t="str">
        <f>TMapCauseDescCIR[[#This Row],[Task Code]]&amp;TMapCauseDescCIR[[#This Row],[Cause Code]]</f>
        <v>BL6</v>
      </c>
      <c r="S226" s="1" t="e">
        <f>INDEX(INTEGRATION.TMC_TASK_CAUSE!$A$2:$A$4658,MATCH(TMapCauseDescCIR[[#This Row],[T1]],INTEGRATION.TMC_TASK_CAUSE!$D$2:$D$4658,0))</f>
        <v>#N/A</v>
      </c>
    </row>
    <row r="227" spans="1:19" ht="14.45" x14ac:dyDescent="0.25">
      <c r="A227" s="1" t="s">
        <v>2818</v>
      </c>
      <c r="B227" s="1" t="s">
        <v>244</v>
      </c>
      <c r="C227" s="1" t="s">
        <v>2819</v>
      </c>
      <c r="D227" s="1" t="s">
        <v>3129</v>
      </c>
      <c r="E227" s="1" t="s">
        <v>245</v>
      </c>
      <c r="F227" s="1"/>
      <c r="G227" s="1"/>
      <c r="H227" s="1"/>
      <c r="I227" s="1"/>
      <c r="J227" s="1" t="s">
        <v>2822</v>
      </c>
      <c r="K227" s="1" t="s">
        <v>3130</v>
      </c>
      <c r="L227" s="1" t="s">
        <v>572</v>
      </c>
      <c r="M227" s="1" t="s">
        <v>815</v>
      </c>
      <c r="N227" s="1"/>
      <c r="O227" s="1"/>
      <c r="P227" s="1">
        <f>COUNTIFS($E$2:E227,TMapCauseDescCIR[[#This Row],[Cause Description]])</f>
        <v>1</v>
      </c>
      <c r="Q227" s="1"/>
      <c r="R227" s="1"/>
      <c r="S227" s="1"/>
    </row>
    <row r="228" spans="1:19" ht="14.45" x14ac:dyDescent="0.25">
      <c r="A228" s="1" t="s">
        <v>2818</v>
      </c>
      <c r="B228" s="1" t="s">
        <v>244</v>
      </c>
      <c r="C228" s="1" t="s">
        <v>2819</v>
      </c>
      <c r="D228" s="1" t="s">
        <v>3129</v>
      </c>
      <c r="E228" s="1" t="s">
        <v>3145</v>
      </c>
      <c r="F228" s="1"/>
      <c r="G228" s="1"/>
      <c r="H228" s="1"/>
      <c r="I228" s="1"/>
      <c r="J228" s="1" t="s">
        <v>2822</v>
      </c>
      <c r="K228" s="1" t="s">
        <v>3130</v>
      </c>
      <c r="L228" s="1" t="s">
        <v>572</v>
      </c>
      <c r="M228" s="1" t="s">
        <v>815</v>
      </c>
      <c r="N228" s="1"/>
      <c r="O228" s="1"/>
      <c r="P228" s="1">
        <f>COUNTIFS($E$2:E228,TMapCauseDescCIR[[#This Row],[Cause Description]])</f>
        <v>1</v>
      </c>
      <c r="Q228" s="1"/>
      <c r="R228" s="1"/>
      <c r="S228" s="1"/>
    </row>
    <row r="229" spans="1:19" ht="14.45" x14ac:dyDescent="0.25">
      <c r="A229" s="1" t="s">
        <v>2818</v>
      </c>
      <c r="B229" s="1" t="s">
        <v>248</v>
      </c>
      <c r="C229" s="1" t="s">
        <v>2819</v>
      </c>
      <c r="D229" s="1" t="s">
        <v>3317</v>
      </c>
      <c r="E229" s="1" t="s">
        <v>249</v>
      </c>
      <c r="F229" s="1" t="str">
        <f>INDEX('Cause Codes'!$A$2:$A$3528,MATCH(TMapCauseDescCIR[[#This Row],[Cause Description]],'Cause Codes'!$B$2:$B$3528,0))</f>
        <v>X01T</v>
      </c>
      <c r="G229" s="1"/>
      <c r="H229" s="1"/>
      <c r="I229" s="1"/>
      <c r="J229" s="1"/>
      <c r="K229" s="1"/>
      <c r="L229" s="1"/>
      <c r="M229" s="1"/>
      <c r="N229" s="1"/>
      <c r="O229" s="1"/>
      <c r="P229" s="1">
        <f>COUNTIFS($E$2:E229,TMapCauseDescCIR[[#This Row],[Cause Description]])</f>
        <v>1</v>
      </c>
      <c r="Q229" s="1"/>
      <c r="R229" s="1" t="str">
        <f>TMapCauseDescCIR[[#This Row],[Task Code]]&amp;TMapCauseDescCIR[[#This Row],[Cause Code]]</f>
        <v>Y00DX01T</v>
      </c>
      <c r="S229" s="1" t="str">
        <f>INDEX(INTEGRATION.TMC_TASK_CAUSE!$A$2:$A$4658,MATCH(TMapCauseDescCIR[[#This Row],[T1]],INTEGRATION.TMC_TASK_CAUSE!$D$2:$D$4658,0))</f>
        <v>PC019903</v>
      </c>
    </row>
    <row r="230" spans="1:19" ht="14.45" x14ac:dyDescent="0.25">
      <c r="A230" s="1" t="s">
        <v>2818</v>
      </c>
      <c r="B230" s="1" t="s">
        <v>248</v>
      </c>
      <c r="C230" s="1" t="s">
        <v>2819</v>
      </c>
      <c r="D230" s="1" t="s">
        <v>3317</v>
      </c>
      <c r="E230" s="1" t="s">
        <v>3318</v>
      </c>
      <c r="F230" s="1" t="str">
        <f>INDEX('Cause Codes'!$A$2:$A$3528,MATCH(TMapCauseDescCIR[[#This Row],[Cause Description]],'Cause Codes'!$B$2:$B$3528,0))</f>
        <v>X06Y</v>
      </c>
      <c r="G230" s="1"/>
      <c r="H230" s="1"/>
      <c r="I230" s="1"/>
      <c r="J230" s="1"/>
      <c r="K230" s="1"/>
      <c r="L230" s="1"/>
      <c r="M230" s="1"/>
      <c r="N230" s="1"/>
      <c r="O230" s="1"/>
      <c r="P230" s="1">
        <f>COUNTIFS($E$2:E230,TMapCauseDescCIR[[#This Row],[Cause Description]])</f>
        <v>1</v>
      </c>
      <c r="Q230" s="1"/>
      <c r="R230" s="1" t="str">
        <f>TMapCauseDescCIR[[#This Row],[Task Code]]&amp;TMapCauseDescCIR[[#This Row],[Cause Code]]</f>
        <v>Y00DX06Y</v>
      </c>
      <c r="S230" s="1" t="str">
        <f>INDEX(INTEGRATION.TMC_TASK_CAUSE!$A$2:$A$4658,MATCH(TMapCauseDescCIR[[#This Row],[T1]],INTEGRATION.TMC_TASK_CAUSE!$D$2:$D$4658,0))</f>
        <v>PC019903</v>
      </c>
    </row>
    <row r="231" spans="1:19" ht="14.45" x14ac:dyDescent="0.25">
      <c r="A231" s="1" t="s">
        <v>2818</v>
      </c>
      <c r="B231" s="1" t="s">
        <v>248</v>
      </c>
      <c r="C231" s="1" t="s">
        <v>2819</v>
      </c>
      <c r="D231" s="1" t="s">
        <v>3317</v>
      </c>
      <c r="E231" s="1" t="s">
        <v>252</v>
      </c>
      <c r="F231" s="1" t="str">
        <f>INDEX('Cause Codes'!$A$2:$A$3528,MATCH(TMapCauseDescCIR[[#This Row],[Cause Description]],'Cause Codes'!$B$2:$B$3528,0))</f>
        <v>X06Z</v>
      </c>
      <c r="G231" s="1"/>
      <c r="H231" s="1"/>
      <c r="I231" s="1"/>
      <c r="J231" s="1"/>
      <c r="K231" s="1"/>
      <c r="L231" s="1"/>
      <c r="M231" s="1"/>
      <c r="N231" s="1"/>
      <c r="O231" s="1"/>
      <c r="P231" s="1">
        <f>COUNTIFS($E$2:E231,TMapCauseDescCIR[[#This Row],[Cause Description]])</f>
        <v>1</v>
      </c>
      <c r="Q231" s="1"/>
      <c r="R231" s="1" t="str">
        <f>TMapCauseDescCIR[[#This Row],[Task Code]]&amp;TMapCauseDescCIR[[#This Row],[Cause Code]]</f>
        <v>Y00DX06Z</v>
      </c>
      <c r="S231" s="1" t="str">
        <f>INDEX(INTEGRATION.TMC_TASK_CAUSE!$A$2:$A$4658,MATCH(TMapCauseDescCIR[[#This Row],[T1]],INTEGRATION.TMC_TASK_CAUSE!$D$2:$D$4658,0))</f>
        <v>PC019903</v>
      </c>
    </row>
    <row r="232" spans="1:19" ht="14.45" x14ac:dyDescent="0.25">
      <c r="A232" s="1" t="s">
        <v>2818</v>
      </c>
      <c r="B232" s="1" t="s">
        <v>248</v>
      </c>
      <c r="C232" s="1" t="s">
        <v>2819</v>
      </c>
      <c r="D232" s="1" t="s">
        <v>3317</v>
      </c>
      <c r="E232" s="1" t="s">
        <v>3255</v>
      </c>
      <c r="F232" s="1" t="str">
        <f>INDEX('Cause Codes'!$A$2:$A$3528,MATCH(TMapCauseDescCIR[[#This Row],[Cause Description]],'Cause Codes'!$B$2:$B$3528,0))</f>
        <v>X0CP</v>
      </c>
      <c r="G232" s="1"/>
      <c r="H232" s="1"/>
      <c r="I232" s="1"/>
      <c r="J232" s="1"/>
      <c r="K232" s="1"/>
      <c r="L232" s="1"/>
      <c r="M232" s="1"/>
      <c r="N232" s="1"/>
      <c r="O232" s="1"/>
      <c r="P232" s="1">
        <f>COUNTIFS($E$2:E232,TMapCauseDescCIR[[#This Row],[Cause Description]])</f>
        <v>1</v>
      </c>
      <c r="Q232" s="1"/>
      <c r="R232" s="1" t="str">
        <f>TMapCauseDescCIR[[#This Row],[Task Code]]&amp;TMapCauseDescCIR[[#This Row],[Cause Code]]</f>
        <v>Y00DX0CP</v>
      </c>
      <c r="S232" s="1" t="str">
        <f>INDEX(INTEGRATION.TMC_TASK_CAUSE!$A$2:$A$4658,MATCH(TMapCauseDescCIR[[#This Row],[T1]],INTEGRATION.TMC_TASK_CAUSE!$D$2:$D$4658,0))</f>
        <v>PC019903</v>
      </c>
    </row>
    <row r="233" spans="1:19" ht="14.45" x14ac:dyDescent="0.25">
      <c r="A233" s="1" t="s">
        <v>2818</v>
      </c>
      <c r="B233" s="1" t="s">
        <v>248</v>
      </c>
      <c r="C233" s="1" t="s">
        <v>2819</v>
      </c>
      <c r="D233" s="1" t="s">
        <v>3317</v>
      </c>
      <c r="E233" s="1" t="s">
        <v>3319</v>
      </c>
      <c r="F233" s="1" t="str">
        <f>INDEX('Cause Codes'!$A$2:$A$3528,MATCH(TMapCauseDescCIR[[#This Row],[Cause Description]],'Cause Codes'!$B$2:$B$3528,0))</f>
        <v>X0FV</v>
      </c>
      <c r="G233" s="1"/>
      <c r="H233" s="1"/>
      <c r="I233" s="1"/>
      <c r="J233" s="1"/>
      <c r="K233" s="1"/>
      <c r="L233" s="1"/>
      <c r="M233" s="1"/>
      <c r="N233" s="1"/>
      <c r="O233" s="1"/>
      <c r="P233" s="1">
        <f>COUNTIFS($E$2:E233,TMapCauseDescCIR[[#This Row],[Cause Description]])</f>
        <v>1</v>
      </c>
      <c r="Q233" s="1"/>
      <c r="R233" s="1" t="str">
        <f>TMapCauseDescCIR[[#This Row],[Task Code]]&amp;TMapCauseDescCIR[[#This Row],[Cause Code]]</f>
        <v>Y00DX0FV</v>
      </c>
      <c r="S233" s="1" t="str">
        <f>INDEX(INTEGRATION.TMC_TASK_CAUSE!$A$2:$A$4658,MATCH(TMapCauseDescCIR[[#This Row],[T1]],INTEGRATION.TMC_TASK_CAUSE!$D$2:$D$4658,0))</f>
        <v>PC019903</v>
      </c>
    </row>
    <row r="234" spans="1:19" ht="14.45" x14ac:dyDescent="0.25">
      <c r="A234" s="1" t="s">
        <v>2818</v>
      </c>
      <c r="B234" s="1" t="s">
        <v>248</v>
      </c>
      <c r="C234" s="1" t="s">
        <v>2819</v>
      </c>
      <c r="D234" s="1" t="s">
        <v>3317</v>
      </c>
      <c r="E234" s="1" t="s">
        <v>3316</v>
      </c>
      <c r="F234" s="1" t="str">
        <f>INDEX('Cause Codes'!$A$2:$A$3528,MATCH(TMapCauseDescCIR[[#This Row],[Cause Description]],'Cause Codes'!$B$2:$B$3528,0))</f>
        <v>X0KL</v>
      </c>
      <c r="G234" s="1"/>
      <c r="H234" s="1"/>
      <c r="I234" s="1"/>
      <c r="J234" s="1"/>
      <c r="K234" s="1"/>
      <c r="L234" s="1"/>
      <c r="M234" s="1"/>
      <c r="N234" s="1"/>
      <c r="O234" s="1"/>
      <c r="P234" s="1">
        <f>COUNTIFS($E$2:E234,TMapCauseDescCIR[[#This Row],[Cause Description]])</f>
        <v>1</v>
      </c>
      <c r="Q234" s="1"/>
      <c r="R234" s="1" t="str">
        <f>TMapCauseDescCIR[[#This Row],[Task Code]]&amp;TMapCauseDescCIR[[#This Row],[Cause Code]]</f>
        <v>Y00DX0KL</v>
      </c>
      <c r="S234" s="1" t="str">
        <f>INDEX(INTEGRATION.TMC_TASK_CAUSE!$A$2:$A$4658,MATCH(TMapCauseDescCIR[[#This Row],[T1]],INTEGRATION.TMC_TASK_CAUSE!$D$2:$D$4658,0))</f>
        <v>PC019903</v>
      </c>
    </row>
    <row r="235" spans="1:19" ht="14.45" x14ac:dyDescent="0.25">
      <c r="A235" s="1" t="s">
        <v>2818</v>
      </c>
      <c r="B235" s="1" t="s">
        <v>248</v>
      </c>
      <c r="C235" s="1" t="s">
        <v>2819</v>
      </c>
      <c r="D235" s="1" t="s">
        <v>3317</v>
      </c>
      <c r="E235" s="1" t="s">
        <v>3320</v>
      </c>
      <c r="F235" s="1" t="str">
        <f>INDEX('Cause Codes'!$A$2:$A$3528,MATCH(TMapCauseDescCIR[[#This Row],[Cause Description]],'Cause Codes'!$B$2:$B$3528,0))</f>
        <v>X0UQ</v>
      </c>
      <c r="G235" s="1"/>
      <c r="H235" s="1"/>
      <c r="I235" s="1"/>
      <c r="J235" s="1"/>
      <c r="K235" s="1"/>
      <c r="L235" s="1"/>
      <c r="M235" s="1"/>
      <c r="N235" s="1"/>
      <c r="O235" s="1"/>
      <c r="P235" s="1">
        <f>COUNTIFS($E$2:E235,TMapCauseDescCIR[[#This Row],[Cause Description]])</f>
        <v>1</v>
      </c>
      <c r="Q235" s="1"/>
      <c r="R235" s="1" t="str">
        <f>TMapCauseDescCIR[[#This Row],[Task Code]]&amp;TMapCauseDescCIR[[#This Row],[Cause Code]]</f>
        <v>Y00DX0UQ</v>
      </c>
      <c r="S235" s="1" t="str">
        <f>INDEX(INTEGRATION.TMC_TASK_CAUSE!$A$2:$A$4658,MATCH(TMapCauseDescCIR[[#This Row],[T1]],INTEGRATION.TMC_TASK_CAUSE!$D$2:$D$4658,0))</f>
        <v>PC019903</v>
      </c>
    </row>
    <row r="236" spans="1:19" ht="14.45" x14ac:dyDescent="0.25">
      <c r="A236" s="1" t="s">
        <v>2818</v>
      </c>
      <c r="B236" s="1" t="s">
        <v>250</v>
      </c>
      <c r="C236" s="1" t="s">
        <v>2819</v>
      </c>
      <c r="D236" s="1" t="s">
        <v>3321</v>
      </c>
      <c r="E236" s="1" t="s">
        <v>249</v>
      </c>
      <c r="F236" s="1" t="str">
        <f>INDEX('Cause Codes'!$A$2:$A$3528,MATCH(TMapCauseDescCIR[[#This Row],[Cause Description]],'Cause Codes'!$B$2:$B$3528,0))</f>
        <v>X01T</v>
      </c>
      <c r="G236" s="1"/>
      <c r="H236" s="1"/>
      <c r="I236" s="1"/>
      <c r="J236" s="1"/>
      <c r="K236" s="1"/>
      <c r="L236" s="1"/>
      <c r="M236" s="1"/>
      <c r="N236" s="1"/>
      <c r="O236" s="1"/>
      <c r="P236" s="1">
        <f>COUNTIFS($E$2:E236,TMapCauseDescCIR[[#This Row],[Cause Description]])</f>
        <v>2</v>
      </c>
      <c r="Q236" s="1"/>
      <c r="R236" s="1" t="str">
        <f>TMapCauseDescCIR[[#This Row],[Task Code]]&amp;TMapCauseDescCIR[[#This Row],[Cause Code]]</f>
        <v>Y00EX01T</v>
      </c>
      <c r="S236" s="1" t="str">
        <f>INDEX(INTEGRATION.TMC_TASK_CAUSE!$A$2:$A$4658,MATCH(TMapCauseDescCIR[[#This Row],[T1]],INTEGRATION.TMC_TASK_CAUSE!$D$2:$D$4658,0))</f>
        <v>PC019903</v>
      </c>
    </row>
    <row r="237" spans="1:19" ht="14.45" x14ac:dyDescent="0.25">
      <c r="A237" s="1" t="s">
        <v>2818</v>
      </c>
      <c r="B237" s="1" t="s">
        <v>251</v>
      </c>
      <c r="C237" s="1" t="s">
        <v>2819</v>
      </c>
      <c r="D237" s="1" t="s">
        <v>3182</v>
      </c>
      <c r="E237" s="1" t="s">
        <v>252</v>
      </c>
      <c r="F237" s="1"/>
      <c r="G237" s="1"/>
      <c r="H237" s="1"/>
      <c r="I237" s="1"/>
      <c r="J237" s="1" t="s">
        <v>2822</v>
      </c>
      <c r="K237" s="1" t="s">
        <v>3183</v>
      </c>
      <c r="L237" s="1" t="s">
        <v>572</v>
      </c>
      <c r="M237" s="1" t="s">
        <v>815</v>
      </c>
      <c r="N237" s="1"/>
      <c r="O237" s="1"/>
      <c r="P237" s="1">
        <f>COUNTIFS($E$2:E237,TMapCauseDescCIR[[#This Row],[Cause Description]])</f>
        <v>2</v>
      </c>
      <c r="Q237" s="1"/>
      <c r="R237" s="1"/>
      <c r="S237" s="1"/>
    </row>
    <row r="238" spans="1:19" ht="14.45" x14ac:dyDescent="0.25">
      <c r="A238" s="1" t="s">
        <v>2818</v>
      </c>
      <c r="B238" s="1" t="s">
        <v>251</v>
      </c>
      <c r="C238" s="1" t="s">
        <v>2819</v>
      </c>
      <c r="D238" s="1" t="s">
        <v>3182</v>
      </c>
      <c r="E238" s="1" t="s">
        <v>3255</v>
      </c>
      <c r="F238" s="1"/>
      <c r="G238" s="1"/>
      <c r="H238" s="1"/>
      <c r="I238" s="1"/>
      <c r="J238" s="1" t="s">
        <v>2822</v>
      </c>
      <c r="K238" s="1" t="s">
        <v>3183</v>
      </c>
      <c r="L238" s="1" t="s">
        <v>572</v>
      </c>
      <c r="M238" s="1" t="s">
        <v>815</v>
      </c>
      <c r="N238" s="1"/>
      <c r="O238" s="1"/>
      <c r="P238" s="1">
        <f>COUNTIFS($E$2:E238,TMapCauseDescCIR[[#This Row],[Cause Description]])</f>
        <v>2</v>
      </c>
      <c r="Q238" s="1"/>
      <c r="R238" s="1"/>
      <c r="S238" s="1"/>
    </row>
    <row r="239" spans="1:19" ht="14.45" x14ac:dyDescent="0.25">
      <c r="A239" s="1" t="s">
        <v>2818</v>
      </c>
      <c r="B239" s="1" t="s">
        <v>251</v>
      </c>
      <c r="C239" s="1" t="s">
        <v>2819</v>
      </c>
      <c r="D239" s="1" t="s">
        <v>3182</v>
      </c>
      <c r="E239" s="1" t="s">
        <v>268</v>
      </c>
      <c r="F239" s="1"/>
      <c r="G239" s="1"/>
      <c r="H239" s="1"/>
      <c r="I239" s="1"/>
      <c r="J239" s="1" t="s">
        <v>2822</v>
      </c>
      <c r="K239" s="1" t="s">
        <v>3183</v>
      </c>
      <c r="L239" s="1" t="s">
        <v>572</v>
      </c>
      <c r="M239" s="1" t="s">
        <v>815</v>
      </c>
      <c r="N239" s="1"/>
      <c r="O239" s="1"/>
      <c r="P239" s="1">
        <f>COUNTIFS($E$2:E239,TMapCauseDescCIR[[#This Row],[Cause Description]])</f>
        <v>1</v>
      </c>
      <c r="Q239" s="1"/>
      <c r="R239" s="1"/>
      <c r="S239" s="1"/>
    </row>
    <row r="240" spans="1:19" ht="14.45" x14ac:dyDescent="0.25">
      <c r="A240" s="1" t="s">
        <v>2818</v>
      </c>
      <c r="B240" s="1" t="s">
        <v>251</v>
      </c>
      <c r="C240" s="1" t="s">
        <v>2819</v>
      </c>
      <c r="D240" s="1" t="s">
        <v>3182</v>
      </c>
      <c r="E240" s="1" t="s">
        <v>3316</v>
      </c>
      <c r="F240" s="1"/>
      <c r="G240" s="1"/>
      <c r="H240" s="1"/>
      <c r="I240" s="1"/>
      <c r="J240" s="1" t="s">
        <v>2822</v>
      </c>
      <c r="K240" s="1" t="s">
        <v>3183</v>
      </c>
      <c r="L240" s="1" t="s">
        <v>572</v>
      </c>
      <c r="M240" s="1" t="s">
        <v>815</v>
      </c>
      <c r="N240" s="1"/>
      <c r="O240" s="1"/>
      <c r="P240" s="1">
        <f>COUNTIFS($E$2:E240,TMapCauseDescCIR[[#This Row],[Cause Description]])</f>
        <v>2</v>
      </c>
      <c r="Q240" s="1"/>
      <c r="R240" s="1"/>
      <c r="S240" s="1"/>
    </row>
    <row r="241" spans="1:19" ht="14.45" x14ac:dyDescent="0.25">
      <c r="A241" s="1" t="s">
        <v>2818</v>
      </c>
      <c r="B241" s="1" t="s">
        <v>251</v>
      </c>
      <c r="C241" s="1" t="s">
        <v>2819</v>
      </c>
      <c r="D241" s="1" t="s">
        <v>3182</v>
      </c>
      <c r="E241" s="1" t="s">
        <v>3322</v>
      </c>
      <c r="F241" s="1"/>
      <c r="G241" s="1"/>
      <c r="H241" s="1"/>
      <c r="I241" s="1"/>
      <c r="J241" s="1" t="s">
        <v>2822</v>
      </c>
      <c r="K241" s="1" t="s">
        <v>3183</v>
      </c>
      <c r="L241" s="1" t="s">
        <v>572</v>
      </c>
      <c r="M241" s="1" t="s">
        <v>815</v>
      </c>
      <c r="N241" s="1"/>
      <c r="O241" s="1"/>
      <c r="P241" s="1">
        <f>COUNTIFS($E$2:E241,TMapCauseDescCIR[[#This Row],[Cause Description]])</f>
        <v>1</v>
      </c>
      <c r="Q241" s="1"/>
      <c r="R241" s="1"/>
      <c r="S241" s="1"/>
    </row>
    <row r="242" spans="1:19" ht="14.45" x14ac:dyDescent="0.25">
      <c r="A242" s="1" t="s">
        <v>2818</v>
      </c>
      <c r="B242" s="1" t="s">
        <v>251</v>
      </c>
      <c r="C242" s="1" t="s">
        <v>2819</v>
      </c>
      <c r="D242" s="1" t="s">
        <v>3182</v>
      </c>
      <c r="E242" s="1" t="s">
        <v>254</v>
      </c>
      <c r="F242" s="1"/>
      <c r="G242" s="1"/>
      <c r="H242" s="1"/>
      <c r="I242" s="1"/>
      <c r="J242" s="1" t="s">
        <v>2822</v>
      </c>
      <c r="K242" s="1" t="s">
        <v>3183</v>
      </c>
      <c r="L242" s="1" t="s">
        <v>572</v>
      </c>
      <c r="M242" s="1" t="s">
        <v>815</v>
      </c>
      <c r="N242" s="1"/>
      <c r="O242" s="1"/>
      <c r="P242" s="1">
        <f>COUNTIFS($E$2:E242,TMapCauseDescCIR[[#This Row],[Cause Description]])</f>
        <v>1</v>
      </c>
      <c r="Q242" s="1"/>
      <c r="R242" s="1"/>
      <c r="S242" s="1"/>
    </row>
    <row r="243" spans="1:19" ht="14.45" x14ac:dyDescent="0.25">
      <c r="A243" s="1" t="s">
        <v>2818</v>
      </c>
      <c r="B243" s="1" t="s">
        <v>253</v>
      </c>
      <c r="C243" s="1" t="s">
        <v>2819</v>
      </c>
      <c r="D243" s="1" t="s">
        <v>3328</v>
      </c>
      <c r="E243" s="1" t="s">
        <v>254</v>
      </c>
      <c r="F243" s="1" t="str">
        <f>INDEX('Cause Codes'!$A$2:$A$3528,MATCH(TMapCauseDescCIR[[#This Row],[Cause Description]],'Cause Codes'!$B$2:$B$3528,0))</f>
        <v>X0XQ</v>
      </c>
      <c r="G243" s="1"/>
      <c r="H243" s="1"/>
      <c r="I243" s="1"/>
      <c r="J243" s="1"/>
      <c r="K243" s="1"/>
      <c r="L243" s="1"/>
      <c r="M243" s="1"/>
      <c r="N243" s="1"/>
      <c r="O243" s="1"/>
      <c r="P243" s="1">
        <f>COUNTIFS($E$2:E243,TMapCauseDescCIR[[#This Row],[Cause Description]])</f>
        <v>2</v>
      </c>
      <c r="Q243" s="1"/>
      <c r="R243" s="1" t="str">
        <f>TMapCauseDescCIR[[#This Row],[Task Code]]&amp;TMapCauseDescCIR[[#This Row],[Cause Code]]</f>
        <v>Y00GX0XQ</v>
      </c>
      <c r="S243" s="1" t="str">
        <f>INDEX(INTEGRATION.TMC_TASK_CAUSE!$A$2:$A$4658,MATCH(TMapCauseDescCIR[[#This Row],[T1]],INTEGRATION.TMC_TASK_CAUSE!$D$2:$D$4658,0))</f>
        <v>PC019905</v>
      </c>
    </row>
    <row r="244" spans="1:19" ht="14.45" x14ac:dyDescent="0.25">
      <c r="A244" s="1" t="s">
        <v>2818</v>
      </c>
      <c r="B244" s="1" t="s">
        <v>255</v>
      </c>
      <c r="C244" s="1" t="s">
        <v>2819</v>
      </c>
      <c r="D244" s="1" t="s">
        <v>3329</v>
      </c>
      <c r="E244" s="1" t="s">
        <v>256</v>
      </c>
      <c r="F244" s="1" t="str">
        <f>INDEX('Cause Codes'!$A$2:$A$3528,MATCH(TMapCauseDescCIR[[#This Row],[Cause Description]],'Cause Codes'!$B$2:$B$3528,0))</f>
        <v>X0UR</v>
      </c>
      <c r="G244" s="1"/>
      <c r="H244" s="1"/>
      <c r="I244" s="1"/>
      <c r="J244" s="1"/>
      <c r="K244" s="1"/>
      <c r="L244" s="1"/>
      <c r="M244" s="1"/>
      <c r="N244" s="1"/>
      <c r="O244" s="1"/>
      <c r="P244" s="1">
        <f>COUNTIFS($E$2:E244,TMapCauseDescCIR[[#This Row],[Cause Description]])</f>
        <v>1</v>
      </c>
      <c r="Q244" s="1"/>
      <c r="R244" s="1" t="str">
        <f>TMapCauseDescCIR[[#This Row],[Task Code]]&amp;TMapCauseDescCIR[[#This Row],[Cause Code]]</f>
        <v>Y00HX0UR</v>
      </c>
      <c r="S244" s="1" t="str">
        <f>INDEX(INTEGRATION.TMC_TASK_CAUSE!$A$2:$A$4658,MATCH(TMapCauseDescCIR[[#This Row],[T1]],INTEGRATION.TMC_TASK_CAUSE!$D$2:$D$4658,0))</f>
        <v>PC019903</v>
      </c>
    </row>
    <row r="245" spans="1:19" ht="14.45" x14ac:dyDescent="0.25">
      <c r="A245" s="1" t="s">
        <v>2818</v>
      </c>
      <c r="B245" s="1" t="s">
        <v>257</v>
      </c>
      <c r="C245" s="1" t="s">
        <v>2819</v>
      </c>
      <c r="D245" s="1" t="s">
        <v>4253</v>
      </c>
      <c r="E245" s="1" t="s">
        <v>258</v>
      </c>
      <c r="F245" s="1" t="str">
        <f>INDEX('Cause Codes'!$A$2:$A$3528,MATCH(TMapCauseDescCIR[[#This Row],[Cause Description]],'Cause Codes'!$B$2:$B$3528,0))</f>
        <v>X0YP</v>
      </c>
      <c r="G245" s="1"/>
      <c r="H245" s="1"/>
      <c r="I245" s="1"/>
      <c r="J245" s="1"/>
      <c r="K245" s="1"/>
      <c r="L245" s="1"/>
      <c r="M245" s="1"/>
      <c r="N245" s="1"/>
      <c r="O245" s="1"/>
      <c r="P245" s="1">
        <f>COUNTIFS($E$2:E245,TMapCauseDescCIR[[#This Row],[Cause Description]])</f>
        <v>1</v>
      </c>
      <c r="Q245" s="1"/>
      <c r="R245" s="1" t="str">
        <f>TMapCauseDescCIR[[#This Row],[Task Code]]&amp;TMapCauseDescCIR[[#This Row],[Cause Code]]</f>
        <v>Y06SX0YP</v>
      </c>
      <c r="S245" s="1" t="str">
        <f>INDEX(INTEGRATION.TMC_TASK_CAUSE!$A$2:$A$4658,MATCH(TMapCauseDescCIR[[#This Row],[T1]],INTEGRATION.TMC_TASK_CAUSE!$D$2:$D$4658,0))</f>
        <v>PC019903</v>
      </c>
    </row>
    <row r="246" spans="1:19" ht="14.45" x14ac:dyDescent="0.25">
      <c r="A246" s="1" t="s">
        <v>2818</v>
      </c>
      <c r="B246" s="1" t="s">
        <v>259</v>
      </c>
      <c r="C246" s="1" t="s">
        <v>2819</v>
      </c>
      <c r="D246" s="1" t="s">
        <v>3330</v>
      </c>
      <c r="E246" s="1" t="s">
        <v>260</v>
      </c>
      <c r="F246" s="1" t="str">
        <f>INDEX('Cause Codes'!$A$2:$A$3528,MATCH(TMapCauseDescCIR[[#This Row],[Cause Description]],'Cause Codes'!$B$2:$B$3528,0))</f>
        <v>X0US</v>
      </c>
      <c r="G246" s="1"/>
      <c r="H246" s="1"/>
      <c r="I246" s="1"/>
      <c r="J246" s="1"/>
      <c r="K246" s="1"/>
      <c r="L246" s="1"/>
      <c r="M246" s="1"/>
      <c r="N246" s="1"/>
      <c r="O246" s="1"/>
      <c r="P246" s="1">
        <f>COUNTIFS($E$2:E246,TMapCauseDescCIR[[#This Row],[Cause Description]])</f>
        <v>1</v>
      </c>
      <c r="Q246" s="1"/>
      <c r="R246" s="1" t="str">
        <f>TMapCauseDescCIR[[#This Row],[Task Code]]&amp;TMapCauseDescCIR[[#This Row],[Cause Code]]</f>
        <v>Y00JX0US</v>
      </c>
      <c r="S246" s="1" t="str">
        <f>INDEX(INTEGRATION.TMC_TASK_CAUSE!$A$2:$A$4658,MATCH(TMapCauseDescCIR[[#This Row],[T1]],INTEGRATION.TMC_TASK_CAUSE!$D$2:$D$4658,0))</f>
        <v>PC019903</v>
      </c>
    </row>
    <row r="247" spans="1:19" ht="14.45" x14ac:dyDescent="0.25">
      <c r="A247" s="1" t="s">
        <v>2818</v>
      </c>
      <c r="B247" s="1" t="s">
        <v>259</v>
      </c>
      <c r="C247" s="1" t="s">
        <v>2819</v>
      </c>
      <c r="D247" s="1" t="s">
        <v>3330</v>
      </c>
      <c r="E247" s="1" t="s">
        <v>3331</v>
      </c>
      <c r="F247" s="1" t="str">
        <f>INDEX('Cause Codes'!$A$2:$A$3528,MATCH(TMapCauseDescCIR[[#This Row],[Cause Description]],'Cause Codes'!$B$2:$B$3528,0))</f>
        <v>X0UT</v>
      </c>
      <c r="G247" s="1"/>
      <c r="H247" s="1"/>
      <c r="I247" s="1"/>
      <c r="J247" s="1"/>
      <c r="K247" s="1"/>
      <c r="L247" s="1"/>
      <c r="M247" s="1"/>
      <c r="N247" s="1"/>
      <c r="O247" s="1"/>
      <c r="P247" s="1">
        <f>COUNTIFS($E$2:E247,TMapCauseDescCIR[[#This Row],[Cause Description]])</f>
        <v>1</v>
      </c>
      <c r="Q247" s="1"/>
      <c r="R247" s="1" t="str">
        <f>TMapCauseDescCIR[[#This Row],[Task Code]]&amp;TMapCauseDescCIR[[#This Row],[Cause Code]]</f>
        <v>Y00JX0UT</v>
      </c>
      <c r="S247" s="1" t="str">
        <f>INDEX(INTEGRATION.TMC_TASK_CAUSE!$A$2:$A$4658,MATCH(TMapCauseDescCIR[[#This Row],[T1]],INTEGRATION.TMC_TASK_CAUSE!$D$2:$D$4658,0))</f>
        <v>PC019903</v>
      </c>
    </row>
    <row r="248" spans="1:19" ht="14.45" x14ac:dyDescent="0.25">
      <c r="A248" s="1" t="s">
        <v>2818</v>
      </c>
      <c r="B248" s="1" t="s">
        <v>261</v>
      </c>
      <c r="C248" s="1" t="s">
        <v>2819</v>
      </c>
      <c r="D248" s="1" t="s">
        <v>3332</v>
      </c>
      <c r="E248" s="1" t="s">
        <v>262</v>
      </c>
      <c r="F248" s="1" t="str">
        <f>INDEX('Cause Codes'!$A$2:$A$3528,MATCH(TMapCauseDescCIR[[#This Row],[Cause Description]],'Cause Codes'!$B$2:$B$3528,0))</f>
        <v>X071</v>
      </c>
      <c r="G248" s="1"/>
      <c r="H248" s="1"/>
      <c r="I248" s="1"/>
      <c r="J248" s="1"/>
      <c r="K248" s="1"/>
      <c r="L248" s="1"/>
      <c r="M248" s="1"/>
      <c r="N248" s="1"/>
      <c r="O248" s="1"/>
      <c r="P248" s="1">
        <f>COUNTIFS($E$2:E248,TMapCauseDescCIR[[#This Row],[Cause Description]])</f>
        <v>1</v>
      </c>
      <c r="Q248" s="1"/>
      <c r="R248" s="1" t="str">
        <f>TMapCauseDescCIR[[#This Row],[Task Code]]&amp;TMapCauseDescCIR[[#This Row],[Cause Code]]</f>
        <v>Y00KX071</v>
      </c>
      <c r="S248" s="1" t="str">
        <f>INDEX(INTEGRATION.TMC_TASK_CAUSE!$A$2:$A$4658,MATCH(TMapCauseDescCIR[[#This Row],[T1]],INTEGRATION.TMC_TASK_CAUSE!$D$2:$D$4658,0))</f>
        <v>PC019904</v>
      </c>
    </row>
    <row r="249" spans="1:19" ht="14.45" x14ac:dyDescent="0.25">
      <c r="A249" s="1" t="s">
        <v>2818</v>
      </c>
      <c r="B249" s="1" t="s">
        <v>261</v>
      </c>
      <c r="C249" s="1" t="s">
        <v>2819</v>
      </c>
      <c r="D249" s="1" t="s">
        <v>3332</v>
      </c>
      <c r="E249" s="1" t="s">
        <v>3333</v>
      </c>
      <c r="F249" s="1" t="str">
        <f>INDEX('Cause Codes'!$A$2:$A$3528,MATCH(TMapCauseDescCIR[[#This Row],[Cause Description]],'Cause Codes'!$B$2:$B$3528,0))</f>
        <v>X0G7</v>
      </c>
      <c r="G249" s="1"/>
      <c r="H249" s="1"/>
      <c r="I249" s="1"/>
      <c r="J249" s="1"/>
      <c r="K249" s="1"/>
      <c r="L249" s="1"/>
      <c r="M249" s="1"/>
      <c r="N249" s="1"/>
      <c r="O249" s="1"/>
      <c r="P249" s="1">
        <f>COUNTIFS($E$2:E249,TMapCauseDescCIR[[#This Row],[Cause Description]])</f>
        <v>1</v>
      </c>
      <c r="Q249" s="1"/>
      <c r="R249" s="1" t="str">
        <f>TMapCauseDescCIR[[#This Row],[Task Code]]&amp;TMapCauseDescCIR[[#This Row],[Cause Code]]</f>
        <v>Y00KX0G7</v>
      </c>
      <c r="S249" s="1" t="str">
        <f>INDEX(INTEGRATION.TMC_TASK_CAUSE!$A$2:$A$4658,MATCH(TMapCauseDescCIR[[#This Row],[T1]],INTEGRATION.TMC_TASK_CAUSE!$D$2:$D$4658,0))</f>
        <v>PC019903</v>
      </c>
    </row>
    <row r="250" spans="1:19" ht="14.45" x14ac:dyDescent="0.25">
      <c r="A250" s="1" t="s">
        <v>2818</v>
      </c>
      <c r="B250" s="1" t="s">
        <v>261</v>
      </c>
      <c r="C250" s="1" t="s">
        <v>2819</v>
      </c>
      <c r="D250" s="1" t="s">
        <v>3332</v>
      </c>
      <c r="E250" s="1" t="s">
        <v>3334</v>
      </c>
      <c r="F250" s="1" t="str">
        <f>INDEX('Cause Codes'!$A$2:$A$3528,MATCH(TMapCauseDescCIR[[#This Row],[Cause Description]],'Cause Codes'!$B$2:$B$3528,0))</f>
        <v>X0G8</v>
      </c>
      <c r="G250" s="1"/>
      <c r="H250" s="1"/>
      <c r="I250" s="1"/>
      <c r="J250" s="1"/>
      <c r="K250" s="1"/>
      <c r="L250" s="1"/>
      <c r="M250" s="1"/>
      <c r="N250" s="1"/>
      <c r="O250" s="1"/>
      <c r="P250" s="1">
        <f>COUNTIFS($E$2:E250,TMapCauseDescCIR[[#This Row],[Cause Description]])</f>
        <v>1</v>
      </c>
      <c r="Q250" s="1"/>
      <c r="R250" s="1" t="str">
        <f>TMapCauseDescCIR[[#This Row],[Task Code]]&amp;TMapCauseDescCIR[[#This Row],[Cause Code]]</f>
        <v>Y00KX0G8</v>
      </c>
      <c r="S250" s="1" t="str">
        <f>INDEX(INTEGRATION.TMC_TASK_CAUSE!$A$2:$A$4658,MATCH(TMapCauseDescCIR[[#This Row],[T1]],INTEGRATION.TMC_TASK_CAUSE!$D$2:$D$4658,0))</f>
        <v>PC019903</v>
      </c>
    </row>
    <row r="251" spans="1:19" ht="14.45" x14ac:dyDescent="0.25">
      <c r="A251" s="1" t="s">
        <v>2818</v>
      </c>
      <c r="B251" s="1" t="s">
        <v>261</v>
      </c>
      <c r="C251" s="1" t="s">
        <v>2819</v>
      </c>
      <c r="D251" s="1" t="s">
        <v>3332</v>
      </c>
      <c r="E251" s="1" t="s">
        <v>3335</v>
      </c>
      <c r="F251" s="1" t="str">
        <f>INDEX('Cause Codes'!$A$2:$A$3528,MATCH(TMapCauseDescCIR[[#This Row],[Cause Description]],'Cause Codes'!$B$2:$B$3528,0))</f>
        <v>X0G9</v>
      </c>
      <c r="G251" s="1"/>
      <c r="H251" s="1"/>
      <c r="I251" s="1"/>
      <c r="J251" s="1"/>
      <c r="K251" s="1"/>
      <c r="L251" s="1"/>
      <c r="M251" s="1"/>
      <c r="N251" s="1"/>
      <c r="O251" s="1"/>
      <c r="P251" s="1">
        <f>COUNTIFS($E$2:E251,TMapCauseDescCIR[[#This Row],[Cause Description]])</f>
        <v>1</v>
      </c>
      <c r="Q251" s="1"/>
      <c r="R251" s="1" t="str">
        <f>TMapCauseDescCIR[[#This Row],[Task Code]]&amp;TMapCauseDescCIR[[#This Row],[Cause Code]]</f>
        <v>Y00KX0G9</v>
      </c>
      <c r="S251" s="1" t="str">
        <f>INDEX(INTEGRATION.TMC_TASK_CAUSE!$A$2:$A$4658,MATCH(TMapCauseDescCIR[[#This Row],[T1]],INTEGRATION.TMC_TASK_CAUSE!$D$2:$D$4658,0))</f>
        <v>PC019903</v>
      </c>
    </row>
    <row r="252" spans="1:19" ht="14.45" x14ac:dyDescent="0.25">
      <c r="A252" s="1" t="s">
        <v>2818</v>
      </c>
      <c r="B252" s="1" t="s">
        <v>261</v>
      </c>
      <c r="C252" s="1" t="s">
        <v>2819</v>
      </c>
      <c r="D252" s="1" t="s">
        <v>3332</v>
      </c>
      <c r="E252" s="1" t="s">
        <v>3336</v>
      </c>
      <c r="F252" s="1" t="str">
        <f>INDEX('Cause Codes'!$A$2:$A$3528,MATCH(TMapCauseDescCIR[[#This Row],[Cause Description]],'Cause Codes'!$B$2:$B$3528,0))</f>
        <v>X0PK</v>
      </c>
      <c r="G252" s="1"/>
      <c r="H252" s="1"/>
      <c r="I252" s="1"/>
      <c r="J252" s="1"/>
      <c r="K252" s="1"/>
      <c r="L252" s="1"/>
      <c r="M252" s="1"/>
      <c r="N252" s="1"/>
      <c r="O252" s="1"/>
      <c r="P252" s="1">
        <f>COUNTIFS($E$2:E252,TMapCauseDescCIR[[#This Row],[Cause Description]])</f>
        <v>1</v>
      </c>
      <c r="Q252" s="1"/>
      <c r="R252" s="1" t="str">
        <f>TMapCauseDescCIR[[#This Row],[Task Code]]&amp;TMapCauseDescCIR[[#This Row],[Cause Code]]</f>
        <v>Y00KX0PK</v>
      </c>
      <c r="S252" s="1" t="str">
        <f>INDEX(INTEGRATION.TMC_TASK_CAUSE!$A$2:$A$4658,MATCH(TMapCauseDescCIR[[#This Row],[T1]],INTEGRATION.TMC_TASK_CAUSE!$D$2:$D$4658,0))</f>
        <v>PC019903</v>
      </c>
    </row>
    <row r="253" spans="1:19" ht="14.45" x14ac:dyDescent="0.25">
      <c r="A253" s="1" t="s">
        <v>2818</v>
      </c>
      <c r="B253" s="1" t="s">
        <v>261</v>
      </c>
      <c r="C253" s="1" t="s">
        <v>2819</v>
      </c>
      <c r="D253" s="1" t="s">
        <v>3332</v>
      </c>
      <c r="E253" s="1" t="s">
        <v>3337</v>
      </c>
      <c r="F253" s="1" t="str">
        <f>INDEX('Cause Codes'!$A$2:$A$3528,MATCH(TMapCauseDescCIR[[#This Row],[Cause Description]],'Cause Codes'!$B$2:$B$3528,0))</f>
        <v>X0PL</v>
      </c>
      <c r="G253" s="1"/>
      <c r="H253" s="1"/>
      <c r="I253" s="1"/>
      <c r="J253" s="1"/>
      <c r="K253" s="1"/>
      <c r="L253" s="1"/>
      <c r="M253" s="1"/>
      <c r="N253" s="1"/>
      <c r="O253" s="1"/>
      <c r="P253" s="1">
        <f>COUNTIFS($E$2:E253,TMapCauseDescCIR[[#This Row],[Cause Description]])</f>
        <v>1</v>
      </c>
      <c r="Q253" s="1"/>
      <c r="R253" s="1" t="str">
        <f>TMapCauseDescCIR[[#This Row],[Task Code]]&amp;TMapCauseDescCIR[[#This Row],[Cause Code]]</f>
        <v>Y00KX0PL</v>
      </c>
      <c r="S253" s="1" t="str">
        <f>INDEX(INTEGRATION.TMC_TASK_CAUSE!$A$2:$A$4658,MATCH(TMapCauseDescCIR[[#This Row],[T1]],INTEGRATION.TMC_TASK_CAUSE!$D$2:$D$4658,0))</f>
        <v>PC019903</v>
      </c>
    </row>
    <row r="254" spans="1:19" ht="14.45" x14ac:dyDescent="0.25">
      <c r="A254" s="1" t="s">
        <v>2818</v>
      </c>
      <c r="B254" s="1" t="s">
        <v>263</v>
      </c>
      <c r="C254" s="1" t="s">
        <v>2819</v>
      </c>
      <c r="D254" s="1" t="s">
        <v>3338</v>
      </c>
      <c r="E254" s="1" t="s">
        <v>264</v>
      </c>
      <c r="F254" s="1" t="str">
        <f>INDEX('Cause Codes'!$A$2:$A$3528,MATCH(TMapCauseDescCIR[[#This Row],[Cause Description]],'Cause Codes'!$B$2:$B$3528,0))</f>
        <v>X0P6</v>
      </c>
      <c r="G254" s="1"/>
      <c r="H254" s="1"/>
      <c r="I254" s="1"/>
      <c r="J254" s="1"/>
      <c r="K254" s="1"/>
      <c r="L254" s="1"/>
      <c r="M254" s="1"/>
      <c r="N254" s="1"/>
      <c r="O254" s="1"/>
      <c r="P254" s="1">
        <f>COUNTIFS($E$2:E254,TMapCauseDescCIR[[#This Row],[Cause Description]])</f>
        <v>1</v>
      </c>
      <c r="Q254" s="1"/>
      <c r="R254" s="1" t="str">
        <f>TMapCauseDescCIR[[#This Row],[Task Code]]&amp;TMapCauseDescCIR[[#This Row],[Cause Code]]</f>
        <v>Y00LX0P6</v>
      </c>
      <c r="S254" s="1" t="str">
        <f>INDEX(INTEGRATION.TMC_TASK_CAUSE!$A$2:$A$4658,MATCH(TMapCauseDescCIR[[#This Row],[T1]],INTEGRATION.TMC_TASK_CAUSE!$D$2:$D$4658,0))</f>
        <v>PC019903</v>
      </c>
    </row>
    <row r="255" spans="1:19" ht="14.45" x14ac:dyDescent="0.25">
      <c r="A255" s="1" t="s">
        <v>2818</v>
      </c>
      <c r="B255" s="1" t="s">
        <v>265</v>
      </c>
      <c r="C255" s="1" t="s">
        <v>2819</v>
      </c>
      <c r="D255" s="1" t="s">
        <v>3339</v>
      </c>
      <c r="E255" s="1" t="s">
        <v>266</v>
      </c>
      <c r="F255" s="1" t="str">
        <f>INDEX('Cause Codes'!$A$2:$A$3528,MATCH(TMapCauseDescCIR[[#This Row],[Cause Description]],'Cause Codes'!$B$2:$B$3528,0))</f>
        <v>X0CM</v>
      </c>
      <c r="G255" s="1"/>
      <c r="H255" s="1"/>
      <c r="I255" s="1"/>
      <c r="J255" s="1"/>
      <c r="K255" s="1"/>
      <c r="L255" s="1"/>
      <c r="M255" s="1"/>
      <c r="N255" s="1"/>
      <c r="O255" s="1"/>
      <c r="P255" s="1">
        <f>COUNTIFS($E$2:E255,TMapCauseDescCIR[[#This Row],[Cause Description]])</f>
        <v>1</v>
      </c>
      <c r="Q255" s="1"/>
      <c r="R255" s="1" t="str">
        <f>TMapCauseDescCIR[[#This Row],[Task Code]]&amp;TMapCauseDescCIR[[#This Row],[Cause Code]]</f>
        <v>Y00MX0CM</v>
      </c>
      <c r="S255" s="1" t="str">
        <f>INDEX(INTEGRATION.TMC_TASK_CAUSE!$A$2:$A$4658,MATCH(TMapCauseDescCIR[[#This Row],[T1]],INTEGRATION.TMC_TASK_CAUSE!$D$2:$D$4658,0))</f>
        <v>PC019903</v>
      </c>
    </row>
    <row r="256" spans="1:19" ht="14.45" x14ac:dyDescent="0.25">
      <c r="A256" s="1" t="s">
        <v>2818</v>
      </c>
      <c r="B256" s="1" t="s">
        <v>265</v>
      </c>
      <c r="C256" s="1" t="s">
        <v>2819</v>
      </c>
      <c r="D256" s="1" t="s">
        <v>3339</v>
      </c>
      <c r="E256" s="1" t="s">
        <v>3340</v>
      </c>
      <c r="F256" s="1" t="str">
        <f>INDEX('Cause Codes'!$A$2:$A$3528,MATCH(TMapCauseDescCIR[[#This Row],[Cause Description]],'Cause Codes'!$B$2:$B$3528,0))</f>
        <v>X0CN</v>
      </c>
      <c r="G256" s="1"/>
      <c r="H256" s="1"/>
      <c r="I256" s="1"/>
      <c r="J256" s="1"/>
      <c r="K256" s="1"/>
      <c r="L256" s="1"/>
      <c r="M256" s="1"/>
      <c r="N256" s="1"/>
      <c r="O256" s="1"/>
      <c r="P256" s="1">
        <f>COUNTIFS($E$2:E256,TMapCauseDescCIR[[#This Row],[Cause Description]])</f>
        <v>1</v>
      </c>
      <c r="Q256" s="1"/>
      <c r="R256" s="1" t="str">
        <f>TMapCauseDescCIR[[#This Row],[Task Code]]&amp;TMapCauseDescCIR[[#This Row],[Cause Code]]</f>
        <v>Y00MX0CN</v>
      </c>
      <c r="S256" s="1" t="str">
        <f>INDEX(INTEGRATION.TMC_TASK_CAUSE!$A$2:$A$4658,MATCH(TMapCauseDescCIR[[#This Row],[T1]],INTEGRATION.TMC_TASK_CAUSE!$D$2:$D$4658,0))</f>
        <v>PC019903</v>
      </c>
    </row>
    <row r="257" spans="1:19" ht="14.45" x14ac:dyDescent="0.25">
      <c r="A257" s="1" t="s">
        <v>2818</v>
      </c>
      <c r="B257" s="1" t="s">
        <v>267</v>
      </c>
      <c r="C257" s="1" t="s">
        <v>2819</v>
      </c>
      <c r="D257" s="1" t="s">
        <v>3341</v>
      </c>
      <c r="E257" s="1" t="s">
        <v>268</v>
      </c>
      <c r="F257" s="1" t="str">
        <f>INDEX('Cause Codes'!$A$2:$A$3528,MATCH(TMapCauseDescCIR[[#This Row],[Cause Description]],'Cause Codes'!$B$2:$B$3528,0))</f>
        <v>X0FS</v>
      </c>
      <c r="G257" s="1"/>
      <c r="H257" s="1"/>
      <c r="I257" s="1"/>
      <c r="J257" s="1"/>
      <c r="K257" s="1"/>
      <c r="L257" s="1"/>
      <c r="M257" s="1"/>
      <c r="N257" s="1"/>
      <c r="O257" s="1"/>
      <c r="P257" s="1">
        <f>COUNTIFS($E$2:E257,TMapCauseDescCIR[[#This Row],[Cause Description]])</f>
        <v>2</v>
      </c>
      <c r="Q257" s="1"/>
      <c r="R257" s="1" t="str">
        <f>TMapCauseDescCIR[[#This Row],[Task Code]]&amp;TMapCauseDescCIR[[#This Row],[Cause Code]]</f>
        <v>Y00NX0FS</v>
      </c>
      <c r="S257" s="1" t="str">
        <f>INDEX(INTEGRATION.TMC_TASK_CAUSE!$A$2:$A$4658,MATCH(TMapCauseDescCIR[[#This Row],[T1]],INTEGRATION.TMC_TASK_CAUSE!$D$2:$D$4658,0))</f>
        <v>PC019903</v>
      </c>
    </row>
    <row r="258" spans="1:19" ht="14.45" x14ac:dyDescent="0.25">
      <c r="A258" s="1" t="s">
        <v>2818</v>
      </c>
      <c r="B258" s="1" t="s">
        <v>267</v>
      </c>
      <c r="C258" s="1" t="s">
        <v>2819</v>
      </c>
      <c r="D258" s="1" t="s">
        <v>3341</v>
      </c>
      <c r="E258" s="1" t="s">
        <v>3342</v>
      </c>
      <c r="F258" s="1" t="str">
        <f>INDEX('Cause Codes'!$A$2:$A$3528,MATCH(TMapCauseDescCIR[[#This Row],[Cause Description]],'Cause Codes'!$B$2:$B$3528,0))</f>
        <v>X0P5</v>
      </c>
      <c r="G258" s="1"/>
      <c r="H258" s="1"/>
      <c r="I258" s="1"/>
      <c r="J258" s="1"/>
      <c r="K258" s="1"/>
      <c r="L258" s="1"/>
      <c r="M258" s="1"/>
      <c r="N258" s="1"/>
      <c r="O258" s="1"/>
      <c r="P258" s="1">
        <f>COUNTIFS($E$2:E258,TMapCauseDescCIR[[#This Row],[Cause Description]])</f>
        <v>1</v>
      </c>
      <c r="Q258" s="1"/>
      <c r="R258" s="1" t="str">
        <f>TMapCauseDescCIR[[#This Row],[Task Code]]&amp;TMapCauseDescCIR[[#This Row],[Cause Code]]</f>
        <v>Y00NX0P5</v>
      </c>
      <c r="S258" s="1" t="str">
        <f>INDEX(INTEGRATION.TMC_TASK_CAUSE!$A$2:$A$4658,MATCH(TMapCauseDescCIR[[#This Row],[T1]],INTEGRATION.TMC_TASK_CAUSE!$D$2:$D$4658,0))</f>
        <v>PC019903</v>
      </c>
    </row>
    <row r="259" spans="1:19" ht="14.45" x14ac:dyDescent="0.25">
      <c r="A259" s="1" t="s">
        <v>2818</v>
      </c>
      <c r="B259" s="1" t="s">
        <v>267</v>
      </c>
      <c r="C259" s="1" t="s">
        <v>2819</v>
      </c>
      <c r="D259" s="1" t="s">
        <v>3341</v>
      </c>
      <c r="E259" s="1" t="s">
        <v>254</v>
      </c>
      <c r="F259" s="1" t="str">
        <f>INDEX('Cause Codes'!$A$2:$A$3528,MATCH(TMapCauseDescCIR[[#This Row],[Cause Description]],'Cause Codes'!$B$2:$B$3528,0))</f>
        <v>X0XQ</v>
      </c>
      <c r="G259" s="1"/>
      <c r="H259" s="1"/>
      <c r="I259" s="1"/>
      <c r="J259" s="1"/>
      <c r="K259" s="1"/>
      <c r="L259" s="1"/>
      <c r="M259" s="1"/>
      <c r="N259" s="1"/>
      <c r="O259" s="1"/>
      <c r="P259" s="1">
        <f>COUNTIFS($E$2:E259,TMapCauseDescCIR[[#This Row],[Cause Description]])</f>
        <v>3</v>
      </c>
      <c r="Q259" s="1"/>
      <c r="R259" s="1" t="str">
        <f>TMapCauseDescCIR[[#This Row],[Task Code]]&amp;TMapCauseDescCIR[[#This Row],[Cause Code]]</f>
        <v>Y00NX0XQ</v>
      </c>
      <c r="S259" s="1" t="str">
        <f>INDEX(INTEGRATION.TMC_TASK_CAUSE!$A$2:$A$4658,MATCH(TMapCauseDescCIR[[#This Row],[T1]],INTEGRATION.TMC_TASK_CAUSE!$D$2:$D$4658,0))</f>
        <v>PC019903</v>
      </c>
    </row>
    <row r="260" spans="1:19" ht="14.45" x14ac:dyDescent="0.25">
      <c r="A260" s="1" t="s">
        <v>2818</v>
      </c>
      <c r="B260" s="1" t="s">
        <v>316</v>
      </c>
      <c r="C260" s="1" t="s">
        <v>2819</v>
      </c>
      <c r="D260" s="1" t="s">
        <v>4297</v>
      </c>
      <c r="E260" s="1" t="s">
        <v>4298</v>
      </c>
      <c r="F260" s="1" t="str">
        <f>INDEX('Cause Codes'!$A$2:$A$3528,MATCH(TMapCauseDescCIR[[#This Row],[Cause Description]],'Cause Codes'!$B$2:$B$3528,0))</f>
        <v>X03V</v>
      </c>
      <c r="G260" s="1"/>
      <c r="H260" s="1"/>
      <c r="I260" s="1"/>
      <c r="J260" s="1" t="s">
        <v>12001</v>
      </c>
      <c r="K260" s="1" t="s">
        <v>12938</v>
      </c>
      <c r="L260" s="1" t="s">
        <v>2828</v>
      </c>
      <c r="M260" s="1" t="s">
        <v>815</v>
      </c>
      <c r="N260" s="1"/>
      <c r="O260" s="1"/>
      <c r="P260" s="1">
        <f>COUNTIFS($E$2:E260,TMapCauseDescCIR[[#This Row],[Cause Description]])</f>
        <v>1</v>
      </c>
      <c r="Q260" s="1"/>
      <c r="R260" s="1" t="str">
        <f>TMapCauseDescCIR[[#This Row],[Task Code]]&amp;TMapCauseDescCIR[[#This Row],[Cause Code]]</f>
        <v>Y077X03V</v>
      </c>
      <c r="S260" s="1" t="str">
        <f>INDEX(INTEGRATION.TMC_TASK_CAUSE!$A$2:$A$4658,MATCH(TMapCauseDescCIR[[#This Row],[T1]],INTEGRATION.TMC_TASK_CAUSE!$D$2:$D$4658,0))</f>
        <v>CB042601</v>
      </c>
    </row>
    <row r="261" spans="1:19" ht="14.45" x14ac:dyDescent="0.25">
      <c r="A261" s="1" t="s">
        <v>2818</v>
      </c>
      <c r="B261" s="1" t="s">
        <v>970</v>
      </c>
      <c r="C261" s="1" t="s">
        <v>2819</v>
      </c>
      <c r="D261" s="1" t="s">
        <v>3567</v>
      </c>
      <c r="E261" s="1" t="s">
        <v>3568</v>
      </c>
      <c r="F261" s="1" t="str">
        <f>INDEX('Cause Codes'!$A$2:$A$3528,MATCH(TMapCauseDescCIR[[#This Row],[Cause Description]],'Cause Codes'!$B$2:$B$3528,0))</f>
        <v>X03W</v>
      </c>
      <c r="G261" s="1"/>
      <c r="H261" s="1"/>
      <c r="I261" s="1"/>
      <c r="J261" s="1" t="s">
        <v>12001</v>
      </c>
      <c r="K261" s="1" t="s">
        <v>12938</v>
      </c>
      <c r="L261" s="1" t="s">
        <v>572</v>
      </c>
      <c r="M261" s="1" t="s">
        <v>815</v>
      </c>
      <c r="N261" s="1"/>
      <c r="O261" s="1"/>
      <c r="P261" s="1">
        <f>COUNTIFS($E$2:E261,TMapCauseDescCIR[[#This Row],[Cause Description]])</f>
        <v>1</v>
      </c>
      <c r="Q261" s="1"/>
      <c r="R261" s="1" t="str">
        <f>TMapCauseDescCIR[[#This Row],[Task Code]]&amp;TMapCauseDescCIR[[#This Row],[Cause Code]]</f>
        <v>Y02FX03W</v>
      </c>
      <c r="S261" s="1" t="str">
        <f>INDEX(INTEGRATION.TMC_TASK_CAUSE!$A$2:$A$4658,MATCH(TMapCauseDescCIR[[#This Row],[T1]],INTEGRATION.TMC_TASK_CAUSE!$D$2:$D$4658,0))</f>
        <v>CB042603</v>
      </c>
    </row>
    <row r="262" spans="1:19" ht="14.45" x14ac:dyDescent="0.25">
      <c r="A262" s="1" t="s">
        <v>2818</v>
      </c>
      <c r="B262" s="1" t="s">
        <v>966</v>
      </c>
      <c r="C262" s="1" t="s">
        <v>2819</v>
      </c>
      <c r="D262" s="1" t="s">
        <v>3552</v>
      </c>
      <c r="E262" s="1" t="s">
        <v>967</v>
      </c>
      <c r="F262" s="1" t="str">
        <f>INDEX('Cause Codes'!$A$2:$A$3528,MATCH(TMapCauseDescCIR[[#This Row],[Cause Description]],'Cause Codes'!$B$2:$B$3528,0))</f>
        <v>X03X</v>
      </c>
      <c r="G262" s="1"/>
      <c r="H262" s="1"/>
      <c r="I262" s="1"/>
      <c r="J262" s="1" t="s">
        <v>12001</v>
      </c>
      <c r="K262" s="1" t="s">
        <v>12938</v>
      </c>
      <c r="L262" s="1" t="s">
        <v>12943</v>
      </c>
      <c r="M262" s="1" t="s">
        <v>815</v>
      </c>
      <c r="N262" s="1"/>
      <c r="O262" s="1"/>
      <c r="P262" s="1">
        <f>COUNTIFS($E$2:E262,TMapCauseDescCIR[[#This Row],[Cause Description]])</f>
        <v>1</v>
      </c>
      <c r="Q262" s="1"/>
      <c r="R262" s="1" t="str">
        <f>TMapCauseDescCIR[[#This Row],[Task Code]]&amp;TMapCauseDescCIR[[#This Row],[Cause Code]]</f>
        <v>Y02DX03X</v>
      </c>
      <c r="S262" s="1" t="str">
        <f>INDEX(INTEGRATION.TMC_TASK_CAUSE!$A$2:$A$4658,MATCH(TMapCauseDescCIR[[#This Row],[T1]],INTEGRATION.TMC_TASK_CAUSE!$D$2:$D$4658,0))</f>
        <v>CB042601</v>
      </c>
    </row>
    <row r="263" spans="1:19" ht="14.45" x14ac:dyDescent="0.25">
      <c r="A263" s="1" t="s">
        <v>2818</v>
      </c>
      <c r="B263" s="1" t="s">
        <v>306</v>
      </c>
      <c r="C263" s="1" t="s">
        <v>2819</v>
      </c>
      <c r="D263" s="1" t="s">
        <v>3368</v>
      </c>
      <c r="E263" s="1" t="s">
        <v>307</v>
      </c>
      <c r="F263" s="1" t="str">
        <f>INDEX('Cause Codes'!$A$2:$A$3528,MATCH(TMapCauseDescCIR[[#This Row],[Cause Description]],'Cause Codes'!$B$2:$B$3528,0))</f>
        <v>X03Y</v>
      </c>
      <c r="G263" s="1"/>
      <c r="H263" s="1"/>
      <c r="I263" s="1"/>
      <c r="J263" s="1" t="s">
        <v>12001</v>
      </c>
      <c r="K263" s="1" t="s">
        <v>12938</v>
      </c>
      <c r="L263" s="1" t="s">
        <v>572</v>
      </c>
      <c r="M263" s="1" t="s">
        <v>815</v>
      </c>
      <c r="N263" s="1"/>
      <c r="O263" s="1"/>
      <c r="P263" s="1">
        <f>COUNTIFS($E$2:E263,TMapCauseDescCIR[[#This Row],[Cause Description]])</f>
        <v>1</v>
      </c>
      <c r="Q263" s="1"/>
      <c r="R263" s="1" t="str">
        <f>TMapCauseDescCIR[[#This Row],[Task Code]]&amp;TMapCauseDescCIR[[#This Row],[Cause Code]]</f>
        <v>Y00UX03Y</v>
      </c>
      <c r="S263" s="1" t="str">
        <f>INDEX(INTEGRATION.TMC_TASK_CAUSE!$A$2:$A$4658,MATCH(TMapCauseDescCIR[[#This Row],[T1]],INTEGRATION.TMC_TASK_CAUSE!$D$2:$D$4658,0))</f>
        <v>CB049903</v>
      </c>
    </row>
    <row r="264" spans="1:19" ht="14.45" x14ac:dyDescent="0.25">
      <c r="A264" s="1" t="s">
        <v>2818</v>
      </c>
      <c r="B264" s="1" t="s">
        <v>2296</v>
      </c>
      <c r="C264" s="1" t="s">
        <v>2819</v>
      </c>
      <c r="D264" s="1" t="s">
        <v>4245</v>
      </c>
      <c r="E264" s="1" t="s">
        <v>4249</v>
      </c>
      <c r="F264" s="1" t="str">
        <f>INDEX('Cause Codes'!$A$2:$A$3528,MATCH(TMapCauseDescCIR[[#This Row],[Cause Description]],'Cause Codes'!$B$2:$B$3528,0))</f>
        <v>X03Z</v>
      </c>
      <c r="G264" s="1"/>
      <c r="H264" s="1"/>
      <c r="I264" s="1"/>
      <c r="J264" s="1" t="s">
        <v>12001</v>
      </c>
      <c r="K264" s="1" t="s">
        <v>12945</v>
      </c>
      <c r="L264" s="1" t="s">
        <v>12943</v>
      </c>
      <c r="M264" s="1" t="s">
        <v>815</v>
      </c>
      <c r="N264" s="1"/>
      <c r="O264" s="1"/>
      <c r="P264" s="1">
        <f>COUNTIFS($E$2:E264,TMapCauseDescCIR[[#This Row],[Cause Description]])</f>
        <v>1</v>
      </c>
      <c r="Q264" s="1"/>
      <c r="R264" s="1" t="str">
        <f>TMapCauseDescCIR[[#This Row],[Task Code]]&amp;TMapCauseDescCIR[[#This Row],[Cause Code]]</f>
        <v>Y06RX03Z</v>
      </c>
      <c r="S264" s="1" t="str">
        <f>INDEX(INTEGRATION.TMC_TASK_CAUSE!$A$2:$A$4658,MATCH(TMapCauseDescCIR[[#This Row],[T1]],INTEGRATION.TMC_TASK_CAUSE!$D$2:$D$4658,0))</f>
        <v>CB049903</v>
      </c>
    </row>
    <row r="265" spans="1:19" ht="14.45" x14ac:dyDescent="0.25">
      <c r="A265" s="1" t="s">
        <v>2818</v>
      </c>
      <c r="B265" s="1" t="s">
        <v>439</v>
      </c>
      <c r="C265" s="1" t="s">
        <v>2819</v>
      </c>
      <c r="D265" s="1" t="s">
        <v>3395</v>
      </c>
      <c r="E265" s="1" t="s">
        <v>3397</v>
      </c>
      <c r="F265" s="1" t="str">
        <f>INDEX('Cause Codes'!$A$2:$A$3528,MATCH(TMapCauseDescCIR[[#This Row],[Cause Description]],'Cause Codes'!$B$2:$B$3528,0))</f>
        <v>X040</v>
      </c>
      <c r="G265" s="1"/>
      <c r="H265" s="1"/>
      <c r="I265" s="1"/>
      <c r="J265" s="1" t="s">
        <v>12001</v>
      </c>
      <c r="K265" s="1" t="s">
        <v>12938</v>
      </c>
      <c r="L265" s="1" t="s">
        <v>814</v>
      </c>
      <c r="M265" s="1" t="s">
        <v>815</v>
      </c>
      <c r="N265" s="1"/>
      <c r="O265" s="1"/>
      <c r="P265" s="1">
        <f>COUNTIFS($E$2:E265,TMapCauseDescCIR[[#This Row],[Cause Description]])</f>
        <v>1</v>
      </c>
      <c r="Q265" s="1"/>
      <c r="R265" s="1" t="str">
        <f>TMapCauseDescCIR[[#This Row],[Task Code]]&amp;TMapCauseDescCIR[[#This Row],[Cause Code]]</f>
        <v>Y014X040</v>
      </c>
      <c r="S265" s="1" t="str">
        <f>INDEX(INTEGRATION.TMC_TASK_CAUSE!$A$2:$A$4658,MATCH(TMapCauseDescCIR[[#This Row],[T1]],INTEGRATION.TMC_TASK_CAUSE!$D$2:$D$4658,0))</f>
        <v>CB030102</v>
      </c>
    </row>
    <row r="266" spans="1:19" ht="14.45" x14ac:dyDescent="0.25">
      <c r="A266" s="1" t="s">
        <v>2818</v>
      </c>
      <c r="B266" s="1" t="s">
        <v>441</v>
      </c>
      <c r="C266" s="1" t="s">
        <v>2819</v>
      </c>
      <c r="D266" s="1" t="s">
        <v>3399</v>
      </c>
      <c r="E266" s="1" t="s">
        <v>442</v>
      </c>
      <c r="F266" s="1" t="str">
        <f>INDEX('Cause Codes'!$A$2:$A$3528,MATCH(TMapCauseDescCIR[[#This Row],[Cause Description]],'Cause Codes'!$B$2:$B$3528,0))</f>
        <v>X041</v>
      </c>
      <c r="G266" s="1"/>
      <c r="H266" s="1"/>
      <c r="I266" s="1"/>
      <c r="J266" s="1" t="s">
        <v>12001</v>
      </c>
      <c r="K266" s="1" t="s">
        <v>12945</v>
      </c>
      <c r="L266" s="1" t="s">
        <v>572</v>
      </c>
      <c r="M266" s="1" t="s">
        <v>815</v>
      </c>
      <c r="N266" s="1"/>
      <c r="O266" s="1"/>
      <c r="P266" s="1">
        <f>COUNTIFS($E$2:E266,TMapCauseDescCIR[[#This Row],[Cause Description]])</f>
        <v>1</v>
      </c>
      <c r="Q266" s="1"/>
      <c r="R266" s="1" t="str">
        <f>TMapCauseDescCIR[[#This Row],[Task Code]]&amp;TMapCauseDescCIR[[#This Row],[Cause Code]]</f>
        <v>Y015X041</v>
      </c>
      <c r="S266" s="1" t="str">
        <f>INDEX(INTEGRATION.TMC_TASK_CAUSE!$A$2:$A$4658,MATCH(TMapCauseDescCIR[[#This Row],[T1]],INTEGRATION.TMC_TASK_CAUSE!$D$2:$D$4658,0))</f>
        <v>CB014001</v>
      </c>
    </row>
    <row r="267" spans="1:19" ht="14.45" x14ac:dyDescent="0.25">
      <c r="A267" s="1" t="s">
        <v>2818</v>
      </c>
      <c r="B267" s="1" t="s">
        <v>441</v>
      </c>
      <c r="C267" s="1" t="s">
        <v>2819</v>
      </c>
      <c r="D267" s="1" t="s">
        <v>3399</v>
      </c>
      <c r="E267" s="1" t="s">
        <v>3400</v>
      </c>
      <c r="F267" s="1" t="str">
        <f>INDEX('Cause Codes'!$A$2:$A$3528,MATCH(TMapCauseDescCIR[[#This Row],[Cause Description]],'Cause Codes'!$B$2:$B$3528,0))</f>
        <v>X042</v>
      </c>
      <c r="G267" s="1"/>
      <c r="H267" s="1"/>
      <c r="I267" s="1"/>
      <c r="J267" s="1" t="s">
        <v>12001</v>
      </c>
      <c r="K267" s="1" t="s">
        <v>12945</v>
      </c>
      <c r="L267" s="1" t="s">
        <v>572</v>
      </c>
      <c r="M267" s="1" t="s">
        <v>815</v>
      </c>
      <c r="N267" s="1"/>
      <c r="O267" s="1"/>
      <c r="P267" s="1">
        <f>COUNTIFS($E$2:E267,TMapCauseDescCIR[[#This Row],[Cause Description]])</f>
        <v>1</v>
      </c>
      <c r="Q267" s="1"/>
      <c r="R267" s="1" t="str">
        <f>TMapCauseDescCIR[[#This Row],[Task Code]]&amp;TMapCauseDescCIR[[#This Row],[Cause Code]]</f>
        <v>Y015X042</v>
      </c>
      <c r="S267" s="1" t="str">
        <f>INDEX(INTEGRATION.TMC_TASK_CAUSE!$A$2:$A$4658,MATCH(TMapCauseDescCIR[[#This Row],[T1]],INTEGRATION.TMC_TASK_CAUSE!$D$2:$D$4658,0))</f>
        <v>CB010301</v>
      </c>
    </row>
    <row r="268" spans="1:19" ht="14.45" x14ac:dyDescent="0.25">
      <c r="A268" s="1" t="s">
        <v>2818</v>
      </c>
      <c r="B268" s="1" t="s">
        <v>441</v>
      </c>
      <c r="C268" s="1" t="s">
        <v>2819</v>
      </c>
      <c r="D268" s="1" t="s">
        <v>3399</v>
      </c>
      <c r="E268" s="1" t="s">
        <v>3401</v>
      </c>
      <c r="F268" s="1" t="str">
        <f>INDEX('Cause Codes'!$A$2:$A$3528,MATCH(TMapCauseDescCIR[[#This Row],[Cause Description]],'Cause Codes'!$B$2:$B$3528,0))</f>
        <v>X043</v>
      </c>
      <c r="G268" s="1"/>
      <c r="H268" s="1"/>
      <c r="I268" s="1"/>
      <c r="J268" s="1" t="s">
        <v>12001</v>
      </c>
      <c r="K268" s="1" t="s">
        <v>12945</v>
      </c>
      <c r="L268" s="1" t="s">
        <v>572</v>
      </c>
      <c r="M268" s="1" t="s">
        <v>815</v>
      </c>
      <c r="N268" s="1"/>
      <c r="O268" s="1"/>
      <c r="P268" s="1">
        <f>COUNTIFS($E$2:E268,TMapCauseDescCIR[[#This Row],[Cause Description]])</f>
        <v>1</v>
      </c>
      <c r="Q268" s="1"/>
      <c r="R268" s="1" t="str">
        <f>TMapCauseDescCIR[[#This Row],[Task Code]]&amp;TMapCauseDescCIR[[#This Row],[Cause Code]]</f>
        <v>Y015X043</v>
      </c>
      <c r="S268" s="1" t="str">
        <f>INDEX(INTEGRATION.TMC_TASK_CAUSE!$A$2:$A$4658,MATCH(TMapCauseDescCIR[[#This Row],[T1]],INTEGRATION.TMC_TASK_CAUSE!$D$2:$D$4658,0))</f>
        <v>CB012001</v>
      </c>
    </row>
    <row r="269" spans="1:19" ht="14.45" x14ac:dyDescent="0.25">
      <c r="A269" s="1" t="s">
        <v>2818</v>
      </c>
      <c r="B269" s="1" t="s">
        <v>441</v>
      </c>
      <c r="C269" s="1" t="s">
        <v>2819</v>
      </c>
      <c r="D269" s="1" t="s">
        <v>3399</v>
      </c>
      <c r="E269" s="1" t="s">
        <v>3402</v>
      </c>
      <c r="F269" s="1" t="str">
        <f>INDEX('Cause Codes'!$A$2:$A$3528,MATCH(TMapCauseDescCIR[[#This Row],[Cause Description]],'Cause Codes'!$B$2:$B$3528,0))</f>
        <v>X044</v>
      </c>
      <c r="G269" s="1"/>
      <c r="H269" s="1"/>
      <c r="I269" s="1"/>
      <c r="J269" s="1" t="s">
        <v>12001</v>
      </c>
      <c r="K269" s="1" t="s">
        <v>12945</v>
      </c>
      <c r="L269" s="1" t="s">
        <v>572</v>
      </c>
      <c r="M269" s="1" t="s">
        <v>815</v>
      </c>
      <c r="N269" s="1"/>
      <c r="O269" s="1"/>
      <c r="P269" s="1">
        <f>COUNTIFS($E$2:E269,TMapCauseDescCIR[[#This Row],[Cause Description]])</f>
        <v>1</v>
      </c>
      <c r="Q269" s="1"/>
      <c r="R269" s="1" t="str">
        <f>TMapCauseDescCIR[[#This Row],[Task Code]]&amp;TMapCauseDescCIR[[#This Row],[Cause Code]]</f>
        <v>Y015X044</v>
      </c>
      <c r="S269" s="1" t="str">
        <f>INDEX(INTEGRATION.TMC_TASK_CAUSE!$A$2:$A$4658,MATCH(TMapCauseDescCIR[[#This Row],[T1]],INTEGRATION.TMC_TASK_CAUSE!$D$2:$D$4658,0))</f>
        <v>CB010301</v>
      </c>
    </row>
    <row r="270" spans="1:19" ht="14.45" x14ac:dyDescent="0.25">
      <c r="A270" s="1" t="s">
        <v>2818</v>
      </c>
      <c r="B270" s="1" t="s">
        <v>441</v>
      </c>
      <c r="C270" s="1" t="s">
        <v>2819</v>
      </c>
      <c r="D270" s="1" t="s">
        <v>3399</v>
      </c>
      <c r="E270" s="1" t="s">
        <v>3403</v>
      </c>
      <c r="F270" s="1" t="str">
        <f>INDEX('Cause Codes'!$A$2:$A$3528,MATCH(TMapCauseDescCIR[[#This Row],[Cause Description]],'Cause Codes'!$B$2:$B$3528,0))</f>
        <v>X045</v>
      </c>
      <c r="G270" s="1"/>
      <c r="H270" s="1"/>
      <c r="I270" s="1"/>
      <c r="J270" s="1" t="s">
        <v>12001</v>
      </c>
      <c r="K270" s="1" t="s">
        <v>12945</v>
      </c>
      <c r="L270" s="1" t="s">
        <v>572</v>
      </c>
      <c r="M270" s="1" t="s">
        <v>12942</v>
      </c>
      <c r="N270" s="1"/>
      <c r="O270" s="1"/>
      <c r="P270" s="1">
        <f>COUNTIFS($E$2:E270,TMapCauseDescCIR[[#This Row],[Cause Description]])</f>
        <v>1</v>
      </c>
      <c r="Q270" s="1"/>
      <c r="R270" s="1" t="str">
        <f>TMapCauseDescCIR[[#This Row],[Task Code]]&amp;TMapCauseDescCIR[[#This Row],[Cause Code]]</f>
        <v>Y015X045</v>
      </c>
      <c r="S270" s="1" t="str">
        <f>INDEX(INTEGRATION.TMC_TASK_CAUSE!$A$2:$A$4658,MATCH(TMapCauseDescCIR[[#This Row],[T1]],INTEGRATION.TMC_TASK_CAUSE!$D$2:$D$4658,0))</f>
        <v>CB010301</v>
      </c>
    </row>
    <row r="271" spans="1:19" ht="14.45" x14ac:dyDescent="0.25">
      <c r="A271" s="1" t="s">
        <v>2818</v>
      </c>
      <c r="B271" s="1" t="s">
        <v>441</v>
      </c>
      <c r="C271" s="1" t="s">
        <v>2819</v>
      </c>
      <c r="D271" s="1" t="s">
        <v>3399</v>
      </c>
      <c r="E271" s="1" t="s">
        <v>3404</v>
      </c>
      <c r="F271" s="1" t="str">
        <f>INDEX('Cause Codes'!$A$2:$A$3528,MATCH(TMapCauseDescCIR[[#This Row],[Cause Description]],'Cause Codes'!$B$2:$B$3528,0))</f>
        <v>X046</v>
      </c>
      <c r="G271" s="1"/>
      <c r="H271" s="1"/>
      <c r="I271" s="1"/>
      <c r="J271" s="1" t="s">
        <v>12001</v>
      </c>
      <c r="K271" s="1" t="s">
        <v>12945</v>
      </c>
      <c r="L271" s="1" t="s">
        <v>572</v>
      </c>
      <c r="M271" s="1" t="s">
        <v>815</v>
      </c>
      <c r="N271" s="1"/>
      <c r="O271" s="1"/>
      <c r="P271" s="1">
        <f>COUNTIFS($E$2:E271,TMapCauseDescCIR[[#This Row],[Cause Description]])</f>
        <v>1</v>
      </c>
      <c r="Q271" s="1"/>
      <c r="R271" s="1" t="str">
        <f>TMapCauseDescCIR[[#This Row],[Task Code]]&amp;TMapCauseDescCIR[[#This Row],[Cause Code]]</f>
        <v>Y015X046</v>
      </c>
      <c r="S271" s="1" t="str">
        <f>INDEX(INTEGRATION.TMC_TASK_CAUSE!$A$2:$A$4658,MATCH(TMapCauseDescCIR[[#This Row],[T1]],INTEGRATION.TMC_TASK_CAUSE!$D$2:$D$4658,0))</f>
        <v>CB010301</v>
      </c>
    </row>
    <row r="272" spans="1:19" ht="14.45" x14ac:dyDescent="0.25">
      <c r="A272" s="1" t="s">
        <v>2818</v>
      </c>
      <c r="B272" s="1" t="s">
        <v>441</v>
      </c>
      <c r="C272" s="1" t="s">
        <v>2819</v>
      </c>
      <c r="D272" s="1" t="s">
        <v>3399</v>
      </c>
      <c r="E272" s="1" t="s">
        <v>3405</v>
      </c>
      <c r="F272" s="1" t="str">
        <f>INDEX('Cause Codes'!$A$2:$A$3528,MATCH(TMapCauseDescCIR[[#This Row],[Cause Description]],'Cause Codes'!$B$2:$B$3528,0))</f>
        <v>X047</v>
      </c>
      <c r="G272" s="1"/>
      <c r="H272" s="1"/>
      <c r="I272" s="1"/>
      <c r="J272" s="1" t="s">
        <v>12001</v>
      </c>
      <c r="K272" s="1" t="s">
        <v>12945</v>
      </c>
      <c r="L272" s="1" t="s">
        <v>572</v>
      </c>
      <c r="M272" s="1" t="s">
        <v>12942</v>
      </c>
      <c r="N272" s="1"/>
      <c r="O272" s="1"/>
      <c r="P272" s="1">
        <f>COUNTIFS($E$2:E272,TMapCauseDescCIR[[#This Row],[Cause Description]])</f>
        <v>1</v>
      </c>
      <c r="Q272" s="1"/>
      <c r="R272" s="1" t="str">
        <f>TMapCauseDescCIR[[#This Row],[Task Code]]&amp;TMapCauseDescCIR[[#This Row],[Cause Code]]</f>
        <v>Y015X047</v>
      </c>
      <c r="S272" s="1" t="str">
        <f>INDEX(INTEGRATION.TMC_TASK_CAUSE!$A$2:$A$4658,MATCH(TMapCauseDescCIR[[#This Row],[T1]],INTEGRATION.TMC_TASK_CAUSE!$D$2:$D$4658,0))</f>
        <v>CB011901</v>
      </c>
    </row>
    <row r="273" spans="1:19" ht="14.45" x14ac:dyDescent="0.25">
      <c r="A273" s="1" t="s">
        <v>2818</v>
      </c>
      <c r="B273" s="1" t="s">
        <v>441</v>
      </c>
      <c r="C273" s="1" t="s">
        <v>2819</v>
      </c>
      <c r="D273" s="1" t="s">
        <v>3399</v>
      </c>
      <c r="E273" s="1" t="s">
        <v>3406</v>
      </c>
      <c r="F273" s="1" t="str">
        <f>INDEX('Cause Codes'!$A$2:$A$3528,MATCH(TMapCauseDescCIR[[#This Row],[Cause Description]],'Cause Codes'!$B$2:$B$3528,0))</f>
        <v>X048</v>
      </c>
      <c r="G273" s="1"/>
      <c r="H273" s="1"/>
      <c r="I273" s="1"/>
      <c r="J273" s="1" t="s">
        <v>12001</v>
      </c>
      <c r="K273" s="1" t="s">
        <v>12938</v>
      </c>
      <c r="L273" s="1" t="s">
        <v>572</v>
      </c>
      <c r="M273" s="1" t="s">
        <v>12942</v>
      </c>
      <c r="N273" s="1"/>
      <c r="O273" s="1"/>
      <c r="P273" s="1">
        <f>COUNTIFS($E$2:E273,TMapCauseDescCIR[[#This Row],[Cause Description]])</f>
        <v>1</v>
      </c>
      <c r="Q273" s="1"/>
      <c r="R273" s="1" t="str">
        <f>TMapCauseDescCIR[[#This Row],[Task Code]]&amp;TMapCauseDescCIR[[#This Row],[Cause Code]]</f>
        <v>Y015X048</v>
      </c>
      <c r="S273" s="1" t="str">
        <f>INDEX(INTEGRATION.TMC_TASK_CAUSE!$A$2:$A$4658,MATCH(TMapCauseDescCIR[[#This Row],[T1]],INTEGRATION.TMC_TASK_CAUSE!$D$2:$D$4658,0))</f>
        <v>CB014001</v>
      </c>
    </row>
    <row r="274" spans="1:19" ht="14.45" x14ac:dyDescent="0.25">
      <c r="A274" s="1" t="s">
        <v>2818</v>
      </c>
      <c r="B274" s="1" t="s">
        <v>613</v>
      </c>
      <c r="C274" s="1" t="s">
        <v>2819</v>
      </c>
      <c r="D274" s="1" t="s">
        <v>3448</v>
      </c>
      <c r="E274" s="1" t="s">
        <v>614</v>
      </c>
      <c r="F274" s="1" t="str">
        <f>INDEX('Cause Codes'!$A$2:$A$3528,MATCH(TMapCauseDescCIR[[#This Row],[Cause Description]],'Cause Codes'!$B$2:$B$3528,0))</f>
        <v>X049</v>
      </c>
      <c r="G274" s="1"/>
      <c r="H274" s="1"/>
      <c r="I274" s="1"/>
      <c r="J274" s="1" t="s">
        <v>12001</v>
      </c>
      <c r="K274" s="1" t="s">
        <v>12938</v>
      </c>
      <c r="L274" s="1" t="s">
        <v>572</v>
      </c>
      <c r="M274" s="1" t="s">
        <v>815</v>
      </c>
      <c r="N274" s="1"/>
      <c r="O274" s="1"/>
      <c r="P274" s="1">
        <f>COUNTIFS($E$2:E274,TMapCauseDescCIR[[#This Row],[Cause Description]])</f>
        <v>1</v>
      </c>
      <c r="Q274" s="1"/>
      <c r="R274" s="1" t="str">
        <f>TMapCauseDescCIR[[#This Row],[Task Code]]&amp;TMapCauseDescCIR[[#This Row],[Cause Code]]</f>
        <v>Y01FX049</v>
      </c>
      <c r="S274" s="1" t="str">
        <f>INDEX(INTEGRATION.TMC_TASK_CAUSE!$A$2:$A$4658,MATCH(TMapCauseDescCIR[[#This Row],[T1]],INTEGRATION.TMC_TASK_CAUSE!$D$2:$D$4658,0))</f>
        <v>CB020702</v>
      </c>
    </row>
    <row r="275" spans="1:19" ht="14.45" x14ac:dyDescent="0.25">
      <c r="A275" s="1" t="s">
        <v>2818</v>
      </c>
      <c r="B275" s="1" t="s">
        <v>970</v>
      </c>
      <c r="C275" s="1" t="s">
        <v>2819</v>
      </c>
      <c r="D275" s="1" t="s">
        <v>3567</v>
      </c>
      <c r="E275" s="1" t="s">
        <v>3569</v>
      </c>
      <c r="F275" s="1" t="str">
        <f>INDEX('Cause Codes'!$A$2:$A$3528,MATCH(TMapCauseDescCIR[[#This Row],[Cause Description]],'Cause Codes'!$B$2:$B$3528,0))</f>
        <v>X04A</v>
      </c>
      <c r="G275" s="1"/>
      <c r="H275" s="1"/>
      <c r="I275" s="1"/>
      <c r="J275" s="1" t="s">
        <v>12001</v>
      </c>
      <c r="K275" s="1" t="s">
        <v>12938</v>
      </c>
      <c r="L275" s="1" t="s">
        <v>572</v>
      </c>
      <c r="M275" s="1" t="s">
        <v>12942</v>
      </c>
      <c r="N275" s="1"/>
      <c r="O275" s="1"/>
      <c r="P275" s="1">
        <f>COUNTIFS($E$2:E275,TMapCauseDescCIR[[#This Row],[Cause Description]])</f>
        <v>1</v>
      </c>
      <c r="Q275" s="1"/>
      <c r="R275" s="1" t="str">
        <f>TMapCauseDescCIR[[#This Row],[Task Code]]&amp;TMapCauseDescCIR[[#This Row],[Cause Code]]</f>
        <v>Y02FX04A</v>
      </c>
      <c r="S275" s="1" t="str">
        <f>INDEX(INTEGRATION.TMC_TASK_CAUSE!$A$2:$A$4658,MATCH(TMapCauseDescCIR[[#This Row],[T1]],INTEGRATION.TMC_TASK_CAUSE!$D$2:$D$4658,0))</f>
        <v>CB021501</v>
      </c>
    </row>
    <row r="276" spans="1:19" ht="14.45" x14ac:dyDescent="0.25">
      <c r="A276" s="1" t="s">
        <v>2818</v>
      </c>
      <c r="B276" s="1" t="s">
        <v>968</v>
      </c>
      <c r="C276" s="1" t="s">
        <v>2819</v>
      </c>
      <c r="D276" s="1" t="s">
        <v>3563</v>
      </c>
      <c r="E276" s="1" t="s">
        <v>969</v>
      </c>
      <c r="F276" s="1" t="str">
        <f>INDEX('Cause Codes'!$A$2:$A$3528,MATCH(TMapCauseDescCIR[[#This Row],[Cause Description]],'Cause Codes'!$B$2:$B$3528,0))</f>
        <v>X04B</v>
      </c>
      <c r="G276" s="1"/>
      <c r="H276" s="1"/>
      <c r="I276" s="1"/>
      <c r="J276" s="1" t="s">
        <v>12001</v>
      </c>
      <c r="K276" s="1" t="s">
        <v>12938</v>
      </c>
      <c r="L276" s="1" t="s">
        <v>572</v>
      </c>
      <c r="M276" s="1" t="s">
        <v>12942</v>
      </c>
      <c r="N276" s="1"/>
      <c r="O276" s="1"/>
      <c r="P276" s="1">
        <f>COUNTIFS($E$2:E276,TMapCauseDescCIR[[#This Row],[Cause Description]])</f>
        <v>1</v>
      </c>
      <c r="Q276" s="1"/>
      <c r="R276" s="1" t="str">
        <f>TMapCauseDescCIR[[#This Row],[Task Code]]&amp;TMapCauseDescCIR[[#This Row],[Cause Code]]</f>
        <v>Y02EX04B</v>
      </c>
      <c r="S276" s="1" t="str">
        <f>INDEX(INTEGRATION.TMC_TASK_CAUSE!$A$2:$A$4658,MATCH(TMapCauseDescCIR[[#This Row],[T1]],INTEGRATION.TMC_TASK_CAUSE!$D$2:$D$4658,0))</f>
        <v>CB021801</v>
      </c>
    </row>
    <row r="277" spans="1:19" ht="14.45" x14ac:dyDescent="0.25">
      <c r="A277" s="1" t="s">
        <v>2818</v>
      </c>
      <c r="B277" s="1" t="s">
        <v>970</v>
      </c>
      <c r="C277" s="1" t="s">
        <v>2819</v>
      </c>
      <c r="D277" s="1" t="s">
        <v>3567</v>
      </c>
      <c r="E277" s="1" t="s">
        <v>969</v>
      </c>
      <c r="F277" s="1" t="str">
        <f>INDEX('Cause Codes'!$A$2:$A$3528,MATCH(TMapCauseDescCIR[[#This Row],[Cause Description]],'Cause Codes'!$B$2:$B$3528,0))</f>
        <v>X04B</v>
      </c>
      <c r="G277" s="1"/>
      <c r="H277" s="1"/>
      <c r="I277" s="1"/>
      <c r="J277" s="1" t="s">
        <v>12001</v>
      </c>
      <c r="K277" s="1" t="s">
        <v>12938</v>
      </c>
      <c r="L277" s="1" t="s">
        <v>572</v>
      </c>
      <c r="M277" s="1" t="s">
        <v>12942</v>
      </c>
      <c r="N277" s="1"/>
      <c r="O277" s="1"/>
      <c r="P277" s="1">
        <f>COUNTIFS($E$2:E277,TMapCauseDescCIR[[#This Row],[Cause Description]])</f>
        <v>2</v>
      </c>
      <c r="Q277" s="1"/>
      <c r="R277" s="1" t="str">
        <f>TMapCauseDescCIR[[#This Row],[Task Code]]&amp;TMapCauseDescCIR[[#This Row],[Cause Code]]</f>
        <v>Y02FX04B</v>
      </c>
      <c r="S277" s="1" t="str">
        <f>INDEX(INTEGRATION.TMC_TASK_CAUSE!$A$2:$A$4658,MATCH(TMapCauseDescCIR[[#This Row],[T1]],INTEGRATION.TMC_TASK_CAUSE!$D$2:$D$4658,0))</f>
        <v>CB020702</v>
      </c>
    </row>
    <row r="278" spans="1:19" ht="14.45" x14ac:dyDescent="0.25">
      <c r="A278" s="1" t="s">
        <v>2818</v>
      </c>
      <c r="B278" s="1" t="s">
        <v>445</v>
      </c>
      <c r="C278" s="1" t="s">
        <v>2819</v>
      </c>
      <c r="D278" s="1" t="s">
        <v>3413</v>
      </c>
      <c r="E278" s="1" t="s">
        <v>446</v>
      </c>
      <c r="F278" s="1" t="str">
        <f>INDEX('Cause Codes'!$A$2:$A$3528,MATCH(TMapCauseDescCIR[[#This Row],[Cause Description]],'Cause Codes'!$B$2:$B$3528,0))</f>
        <v>X04C</v>
      </c>
      <c r="G278" s="1"/>
      <c r="H278" s="1"/>
      <c r="I278" s="1"/>
      <c r="J278" s="1" t="s">
        <v>12001</v>
      </c>
      <c r="K278" s="1" t="s">
        <v>12938</v>
      </c>
      <c r="L278" s="1" t="s">
        <v>572</v>
      </c>
      <c r="M278" s="1" t="s">
        <v>12942</v>
      </c>
      <c r="N278" s="1"/>
      <c r="O278" s="1"/>
      <c r="P278" s="1">
        <f>COUNTIFS($E$2:E278,TMapCauseDescCIR[[#This Row],[Cause Description]])</f>
        <v>1</v>
      </c>
      <c r="Q278" s="1"/>
      <c r="R278" s="1" t="str">
        <f>TMapCauseDescCIR[[#This Row],[Task Code]]&amp;TMapCauseDescCIR[[#This Row],[Cause Code]]</f>
        <v>Y017X04C</v>
      </c>
      <c r="S278" s="1" t="str">
        <f>INDEX(INTEGRATION.TMC_TASK_CAUSE!$A$2:$A$4658,MATCH(TMapCauseDescCIR[[#This Row],[T1]],INTEGRATION.TMC_TASK_CAUSE!$D$2:$D$4658,0))</f>
        <v>CB020702</v>
      </c>
    </row>
    <row r="279" spans="1:19" ht="14.45" x14ac:dyDescent="0.25">
      <c r="A279" s="1" t="s">
        <v>2818</v>
      </c>
      <c r="B279" s="1" t="s">
        <v>972</v>
      </c>
      <c r="C279" s="1" t="s">
        <v>2819</v>
      </c>
      <c r="D279" s="1" t="s">
        <v>3578</v>
      </c>
      <c r="E279" s="1" t="s">
        <v>973</v>
      </c>
      <c r="F279" s="1" t="str">
        <f>INDEX('Cause Codes'!$A$2:$A$3528,MATCH(TMapCauseDescCIR[[#This Row],[Cause Description]],'Cause Codes'!$B$2:$B$3528,0))</f>
        <v>X04D</v>
      </c>
      <c r="G279" s="1"/>
      <c r="H279" s="1"/>
      <c r="I279" s="1"/>
      <c r="J279" s="1" t="s">
        <v>12001</v>
      </c>
      <c r="K279" s="1" t="s">
        <v>12938</v>
      </c>
      <c r="L279" s="1" t="s">
        <v>572</v>
      </c>
      <c r="M279" s="1" t="s">
        <v>815</v>
      </c>
      <c r="N279" s="1"/>
      <c r="O279" s="1"/>
      <c r="P279" s="1">
        <f>COUNTIFS($E$2:E279,TMapCauseDescCIR[[#This Row],[Cause Description]])</f>
        <v>1</v>
      </c>
      <c r="Q279" s="1"/>
      <c r="R279" s="1" t="str">
        <f>TMapCauseDescCIR[[#This Row],[Task Code]]&amp;TMapCauseDescCIR[[#This Row],[Cause Code]]</f>
        <v>Y02GX04D</v>
      </c>
      <c r="S279" s="1" t="str">
        <f>INDEX(INTEGRATION.TMC_TASK_CAUSE!$A$2:$A$4658,MATCH(TMapCauseDescCIR[[#This Row],[T1]],INTEGRATION.TMC_TASK_CAUSE!$D$2:$D$4658,0))</f>
        <v>CB021801</v>
      </c>
    </row>
    <row r="280" spans="1:19" ht="14.45" x14ac:dyDescent="0.25">
      <c r="A280" s="1" t="s">
        <v>2818</v>
      </c>
      <c r="B280" s="1" t="s">
        <v>1522</v>
      </c>
      <c r="C280" s="1" t="s">
        <v>2819</v>
      </c>
      <c r="D280" s="1" t="s">
        <v>3698</v>
      </c>
      <c r="E280" s="1" t="s">
        <v>1523</v>
      </c>
      <c r="F280" s="1" t="str">
        <f>INDEX('Cause Codes'!$A$2:$A$3528,MATCH(TMapCauseDescCIR[[#This Row],[Cause Description]],'Cause Codes'!$B$2:$B$3528,0))</f>
        <v>X04E</v>
      </c>
      <c r="G280" s="1"/>
      <c r="H280" s="1"/>
      <c r="I280" s="1"/>
      <c r="J280" s="1" t="s">
        <v>12001</v>
      </c>
      <c r="K280" s="1" t="s">
        <v>12938</v>
      </c>
      <c r="L280" s="1" t="s">
        <v>572</v>
      </c>
      <c r="M280" s="1" t="s">
        <v>815</v>
      </c>
      <c r="N280" s="1"/>
      <c r="O280" s="1"/>
      <c r="P280" s="1">
        <f>COUNTIFS($E$2:E280,TMapCauseDescCIR[[#This Row],[Cause Description]])</f>
        <v>1</v>
      </c>
      <c r="Q280" s="1"/>
      <c r="R280" s="1" t="str">
        <f>TMapCauseDescCIR[[#This Row],[Task Code]]&amp;TMapCauseDescCIR[[#This Row],[Cause Code]]</f>
        <v>Y03LX04E</v>
      </c>
      <c r="S280" s="1" t="str">
        <f>INDEX(INTEGRATION.TMC_TASK_CAUSE!$A$2:$A$4658,MATCH(TMapCauseDescCIR[[#This Row],[T1]],INTEGRATION.TMC_TASK_CAUSE!$D$2:$D$4658,0))</f>
        <v>CB010301</v>
      </c>
    </row>
    <row r="281" spans="1:19" ht="14.45" x14ac:dyDescent="0.25">
      <c r="A281" s="1" t="s">
        <v>2818</v>
      </c>
      <c r="B281" s="1" t="s">
        <v>966</v>
      </c>
      <c r="C281" s="1" t="s">
        <v>2819</v>
      </c>
      <c r="D281" s="1" t="s">
        <v>3552</v>
      </c>
      <c r="E281" s="1" t="s">
        <v>3553</v>
      </c>
      <c r="F281" s="1" t="str">
        <f>INDEX('Cause Codes'!$A$2:$A$3528,MATCH(TMapCauseDescCIR[[#This Row],[Cause Description]],'Cause Codes'!$B$2:$B$3528,0))</f>
        <v>X04F</v>
      </c>
      <c r="G281" s="1"/>
      <c r="H281" s="1"/>
      <c r="I281" s="1"/>
      <c r="J281" s="1" t="s">
        <v>12001</v>
      </c>
      <c r="K281" s="1" t="s">
        <v>12938</v>
      </c>
      <c r="L281" s="1" t="s">
        <v>572</v>
      </c>
      <c r="M281" s="1" t="s">
        <v>815</v>
      </c>
      <c r="N281" s="1"/>
      <c r="O281" s="1"/>
      <c r="P281" s="1">
        <f>COUNTIFS($E$2:E281,TMapCauseDescCIR[[#This Row],[Cause Description]])</f>
        <v>1</v>
      </c>
      <c r="Q281" s="1"/>
      <c r="R281" s="1" t="str">
        <f>TMapCauseDescCIR[[#This Row],[Task Code]]&amp;TMapCauseDescCIR[[#This Row],[Cause Code]]</f>
        <v>Y02DX04F</v>
      </c>
      <c r="S281" s="1" t="str">
        <f>INDEX(INTEGRATION.TMC_TASK_CAUSE!$A$2:$A$4658,MATCH(TMapCauseDescCIR[[#This Row],[T1]],INTEGRATION.TMC_TASK_CAUSE!$D$2:$D$4658,0))</f>
        <v>CB029901</v>
      </c>
    </row>
    <row r="282" spans="1:19" ht="14.45" x14ac:dyDescent="0.25">
      <c r="A282" s="1" t="s">
        <v>2818</v>
      </c>
      <c r="B282" s="1" t="s">
        <v>637</v>
      </c>
      <c r="C282" s="1" t="s">
        <v>2819</v>
      </c>
      <c r="D282" s="1" t="s">
        <v>3460</v>
      </c>
      <c r="E282" s="1" t="s">
        <v>638</v>
      </c>
      <c r="F282" s="1" t="str">
        <f>INDEX('Cause Codes'!$A$2:$A$3528,MATCH(TMapCauseDescCIR[[#This Row],[Cause Description]],'Cause Codes'!$B$2:$B$3528,0))</f>
        <v>X04G</v>
      </c>
      <c r="G282" s="1"/>
      <c r="H282" s="1"/>
      <c r="I282" s="1"/>
      <c r="J282" s="1" t="s">
        <v>12001</v>
      </c>
      <c r="K282" s="1" t="s">
        <v>12938</v>
      </c>
      <c r="L282" s="1" t="s">
        <v>572</v>
      </c>
      <c r="M282" s="1" t="s">
        <v>815</v>
      </c>
      <c r="N282" s="1"/>
      <c r="O282" s="1"/>
      <c r="P282" s="1">
        <f>COUNTIFS($E$2:E282,TMapCauseDescCIR[[#This Row],[Cause Description]])</f>
        <v>1</v>
      </c>
      <c r="Q282" s="1"/>
      <c r="R282" s="1" t="str">
        <f>TMapCauseDescCIR[[#This Row],[Task Code]]&amp;TMapCauseDescCIR[[#This Row],[Cause Code]]</f>
        <v>Y01HX04G</v>
      </c>
      <c r="S282" s="1" t="str">
        <f>INDEX(INTEGRATION.TMC_TASK_CAUSE!$A$2:$A$4658,MATCH(TMapCauseDescCIR[[#This Row],[T1]],INTEGRATION.TMC_TASK_CAUSE!$D$2:$D$4658,0))</f>
        <v>CB020702</v>
      </c>
    </row>
    <row r="283" spans="1:19" ht="14.45" x14ac:dyDescent="0.25">
      <c r="A283" s="1" t="s">
        <v>2818</v>
      </c>
      <c r="B283" s="1" t="s">
        <v>859</v>
      </c>
      <c r="C283" s="1" t="s">
        <v>2819</v>
      </c>
      <c r="D283" s="1" t="s">
        <v>4345</v>
      </c>
      <c r="E283" s="1" t="s">
        <v>4346</v>
      </c>
      <c r="F283" s="1" t="str">
        <f>INDEX('Cause Codes'!$A$2:$A$3528,MATCH(TMapCauseDescCIR[[#This Row],[Cause Description]],'Cause Codes'!$B$2:$B$3528,0))</f>
        <v>X04H</v>
      </c>
      <c r="G283" s="1"/>
      <c r="H283" s="1"/>
      <c r="I283" s="1"/>
      <c r="J283" s="1" t="s">
        <v>12001</v>
      </c>
      <c r="K283" s="1" t="s">
        <v>12938</v>
      </c>
      <c r="L283" s="1" t="s">
        <v>572</v>
      </c>
      <c r="M283" s="1" t="s">
        <v>815</v>
      </c>
      <c r="N283" s="1"/>
      <c r="O283" s="1"/>
      <c r="P283" s="1">
        <f>COUNTIFS($E$2:E283,TMapCauseDescCIR[[#This Row],[Cause Description]])</f>
        <v>1</v>
      </c>
      <c r="Q283" s="1"/>
      <c r="R283" s="1" t="str">
        <f>TMapCauseDescCIR[[#This Row],[Task Code]]&amp;TMapCauseDescCIR[[#This Row],[Cause Code]]</f>
        <v>Y07HX04H</v>
      </c>
      <c r="S283" s="1" t="str">
        <f>INDEX(INTEGRATION.TMC_TASK_CAUSE!$A$2:$A$4658,MATCH(TMapCauseDescCIR[[#This Row],[T1]],INTEGRATION.TMC_TASK_CAUSE!$D$2:$D$4658,0))</f>
        <v>CB010301</v>
      </c>
    </row>
    <row r="284" spans="1:19" ht="14.45" x14ac:dyDescent="0.25">
      <c r="A284" s="1" t="s">
        <v>2818</v>
      </c>
      <c r="B284" s="1" t="s">
        <v>978</v>
      </c>
      <c r="C284" s="1" t="s">
        <v>2819</v>
      </c>
      <c r="D284" s="1" t="s">
        <v>3609</v>
      </c>
      <c r="E284" s="1" t="s">
        <v>979</v>
      </c>
      <c r="F284" s="1" t="str">
        <f>INDEX('Cause Codes'!$A$2:$A$3528,MATCH(TMapCauseDescCIR[[#This Row],[Cause Description]],'Cause Codes'!$B$2:$B$3528,0))</f>
        <v>X0Y6</v>
      </c>
      <c r="G284" s="1"/>
      <c r="H284" s="1"/>
      <c r="I284" s="1"/>
      <c r="J284" s="1" t="s">
        <v>12001</v>
      </c>
      <c r="K284" s="1" t="s">
        <v>12938</v>
      </c>
      <c r="L284" s="1" t="s">
        <v>3779</v>
      </c>
      <c r="M284" s="1" t="s">
        <v>815</v>
      </c>
      <c r="N284" s="1"/>
      <c r="O284" s="1"/>
      <c r="P284" s="1">
        <f>COUNTIFS($E$2:E284,TMapCauseDescCIR[[#This Row],[Cause Description]])</f>
        <v>1</v>
      </c>
      <c r="Q284" s="1"/>
      <c r="R284" s="1" t="str">
        <f>TMapCauseDescCIR[[#This Row],[Task Code]]&amp;TMapCauseDescCIR[[#This Row],[Cause Code]]</f>
        <v>Y02JX0Y6</v>
      </c>
      <c r="S284" s="1" t="str">
        <f>INDEX(INTEGRATION.TMC_TASK_CAUSE!$A$2:$A$4658,MATCH(TMapCauseDescCIR[[#This Row],[T1]],INTEGRATION.TMC_TASK_CAUSE!$D$2:$D$4658,0))</f>
        <v>CB020702</v>
      </c>
    </row>
    <row r="285" spans="1:19" ht="14.45" x14ac:dyDescent="0.25">
      <c r="A285" s="1" t="s">
        <v>2818</v>
      </c>
      <c r="B285" s="1" t="s">
        <v>966</v>
      </c>
      <c r="C285" s="1" t="s">
        <v>2819</v>
      </c>
      <c r="D285" s="1" t="s">
        <v>3552</v>
      </c>
      <c r="E285" s="1" t="s">
        <v>3554</v>
      </c>
      <c r="F285" s="1" t="str">
        <f>INDEX('Cause Codes'!$A$2:$A$3528,MATCH(TMapCauseDescCIR[[#This Row],[Cause Description]],'Cause Codes'!$B$2:$B$3528,0))</f>
        <v>X04J</v>
      </c>
      <c r="G285" s="1"/>
      <c r="H285" s="1"/>
      <c r="I285" s="1"/>
      <c r="J285" s="1" t="s">
        <v>12001</v>
      </c>
      <c r="K285" s="1" t="s">
        <v>12938</v>
      </c>
      <c r="L285" s="1" t="s">
        <v>572</v>
      </c>
      <c r="M285" s="1" t="s">
        <v>815</v>
      </c>
      <c r="N285" s="1"/>
      <c r="O285" s="1"/>
      <c r="P285" s="1">
        <f>COUNTIFS($E$2:E285,TMapCauseDescCIR[[#This Row],[Cause Description]])</f>
        <v>1</v>
      </c>
      <c r="Q285" s="1"/>
      <c r="R285" s="1" t="str">
        <f>TMapCauseDescCIR[[#This Row],[Task Code]]&amp;TMapCauseDescCIR[[#This Row],[Cause Code]]</f>
        <v>Y02DX04J</v>
      </c>
      <c r="S285" s="1" t="str">
        <f>INDEX(INTEGRATION.TMC_TASK_CAUSE!$A$2:$A$4658,MATCH(TMapCauseDescCIR[[#This Row],[T1]],INTEGRATION.TMC_TASK_CAUSE!$D$2:$D$4658,0))</f>
        <v>CB054501</v>
      </c>
    </row>
    <row r="286" spans="1:19" ht="14.45" x14ac:dyDescent="0.25">
      <c r="A286" s="1" t="s">
        <v>2818</v>
      </c>
      <c r="B286" s="1" t="s">
        <v>637</v>
      </c>
      <c r="C286" s="1" t="s">
        <v>2819</v>
      </c>
      <c r="D286" s="1" t="s">
        <v>3460</v>
      </c>
      <c r="E286" s="1" t="s">
        <v>3461</v>
      </c>
      <c r="F286" s="1" t="str">
        <f>INDEX('Cause Codes'!$A$2:$A$3528,MATCH(TMapCauseDescCIR[[#This Row],[Cause Description]],'Cause Codes'!$B$2:$B$3528,0))</f>
        <v>X04K</v>
      </c>
      <c r="G286" s="1"/>
      <c r="H286" s="1"/>
      <c r="I286" s="1"/>
      <c r="J286" s="1" t="s">
        <v>12001</v>
      </c>
      <c r="K286" s="1" t="s">
        <v>12938</v>
      </c>
      <c r="L286" s="1" t="s">
        <v>572</v>
      </c>
      <c r="M286" s="1" t="s">
        <v>815</v>
      </c>
      <c r="N286" s="1"/>
      <c r="O286" s="1"/>
      <c r="P286" s="1">
        <f>COUNTIFS($E$2:E286,TMapCauseDescCIR[[#This Row],[Cause Description]])</f>
        <v>1</v>
      </c>
      <c r="Q286" s="1"/>
      <c r="R286" s="1" t="str">
        <f>TMapCauseDescCIR[[#This Row],[Task Code]]&amp;TMapCauseDescCIR[[#This Row],[Cause Code]]</f>
        <v>Y01HX04K</v>
      </c>
      <c r="S286" s="1" t="str">
        <f>INDEX(INTEGRATION.TMC_TASK_CAUSE!$A$2:$A$4658,MATCH(TMapCauseDescCIR[[#This Row],[T1]],INTEGRATION.TMC_TASK_CAUSE!$D$2:$D$4658,0))</f>
        <v>CB020703</v>
      </c>
    </row>
    <row r="287" spans="1:19" ht="14.45" x14ac:dyDescent="0.25">
      <c r="A287" s="1" t="s">
        <v>2818</v>
      </c>
      <c r="B287" s="1" t="s">
        <v>784</v>
      </c>
      <c r="C287" s="1" t="s">
        <v>2819</v>
      </c>
      <c r="D287" s="1" t="s">
        <v>3483</v>
      </c>
      <c r="E287" s="1" t="s">
        <v>785</v>
      </c>
      <c r="F287" s="1" t="str">
        <f>INDEX('Cause Codes'!$A$2:$A$3528,MATCH(TMapCauseDescCIR[[#This Row],[Cause Description]],'Cause Codes'!$B$2:$B$3528,0))</f>
        <v>X04L</v>
      </c>
      <c r="G287" s="1"/>
      <c r="H287" s="1"/>
      <c r="I287" s="1"/>
      <c r="J287" s="1" t="s">
        <v>12001</v>
      </c>
      <c r="K287" s="1" t="s">
        <v>12938</v>
      </c>
      <c r="L287" s="1" t="s">
        <v>572</v>
      </c>
      <c r="M287" s="1" t="s">
        <v>815</v>
      </c>
      <c r="N287" s="1"/>
      <c r="O287" s="1"/>
      <c r="P287" s="1">
        <f>COUNTIFS($E$2:E287,TMapCauseDescCIR[[#This Row],[Cause Description]])</f>
        <v>1</v>
      </c>
      <c r="Q287" s="1"/>
      <c r="R287" s="1" t="str">
        <f>TMapCauseDescCIR[[#This Row],[Task Code]]&amp;TMapCauseDescCIR[[#This Row],[Cause Code]]</f>
        <v>Y01UX04L</v>
      </c>
      <c r="S287" s="1" t="str">
        <f>INDEX(INTEGRATION.TMC_TASK_CAUSE!$A$2:$A$4658,MATCH(TMapCauseDescCIR[[#This Row],[T1]],INTEGRATION.TMC_TASK_CAUSE!$D$2:$D$4658,0))</f>
        <v>CB021801</v>
      </c>
    </row>
    <row r="288" spans="1:19" ht="14.45" x14ac:dyDescent="0.25">
      <c r="A288" s="1" t="s">
        <v>2818</v>
      </c>
      <c r="B288" s="1" t="s">
        <v>966</v>
      </c>
      <c r="C288" s="1" t="s">
        <v>2819</v>
      </c>
      <c r="D288" s="1" t="s">
        <v>3552</v>
      </c>
      <c r="E288" s="1" t="s">
        <v>3555</v>
      </c>
      <c r="F288" s="1" t="str">
        <f>INDEX('Cause Codes'!$A$2:$A$3528,MATCH(TMapCauseDescCIR[[#This Row],[Cause Description]],'Cause Codes'!$B$2:$B$3528,0))</f>
        <v>X04M</v>
      </c>
      <c r="G288" s="1"/>
      <c r="H288" s="1"/>
      <c r="I288" s="1"/>
      <c r="J288" s="1" t="s">
        <v>12001</v>
      </c>
      <c r="K288" s="1" t="s">
        <v>12938</v>
      </c>
      <c r="L288" s="1" t="s">
        <v>12943</v>
      </c>
      <c r="M288" s="1" t="s">
        <v>815</v>
      </c>
      <c r="N288" s="1"/>
      <c r="O288" s="1"/>
      <c r="P288" s="1">
        <f>COUNTIFS($E$2:E288,TMapCauseDescCIR[[#This Row],[Cause Description]])</f>
        <v>1</v>
      </c>
      <c r="Q288" s="1"/>
      <c r="R288" s="1" t="str">
        <f>TMapCauseDescCIR[[#This Row],[Task Code]]&amp;TMapCauseDescCIR[[#This Row],[Cause Code]]</f>
        <v>Y02DX04M</v>
      </c>
      <c r="S288" s="1" t="str">
        <f>INDEX(INTEGRATION.TMC_TASK_CAUSE!$A$2:$A$4658,MATCH(TMapCauseDescCIR[[#This Row],[T1]],INTEGRATION.TMC_TASK_CAUSE!$D$2:$D$4658,0))</f>
        <v>CB020703</v>
      </c>
    </row>
    <row r="289" spans="1:19" ht="14.45" x14ac:dyDescent="0.25">
      <c r="A289" s="1" t="s">
        <v>2818</v>
      </c>
      <c r="B289" s="1" t="s">
        <v>172</v>
      </c>
      <c r="C289" s="1" t="s">
        <v>2819</v>
      </c>
      <c r="D289" s="1" t="s">
        <v>3263</v>
      </c>
      <c r="E289" s="1" t="s">
        <v>173</v>
      </c>
      <c r="F289" s="1" t="str">
        <f>INDEX('Cause Codes'!$A$2:$A$3528,MATCH(TMapCauseDescCIR[[#This Row],[Cause Description]],'Cause Codes'!$B$2:$B$3528,0))</f>
        <v>X04N</v>
      </c>
      <c r="G289" s="1"/>
      <c r="H289" s="1"/>
      <c r="I289" s="1"/>
      <c r="J289" s="1" t="s">
        <v>12001</v>
      </c>
      <c r="K289" s="1" t="s">
        <v>12940</v>
      </c>
      <c r="L289" s="1" t="s">
        <v>814</v>
      </c>
      <c r="M289" s="1" t="s">
        <v>815</v>
      </c>
      <c r="N289" s="1"/>
      <c r="O289" s="1"/>
      <c r="P289" s="1">
        <f>COUNTIFS($E$2:E289,TMapCauseDescCIR[[#This Row],[Cause Description]])</f>
        <v>1</v>
      </c>
      <c r="Q289" s="1"/>
      <c r="R289" s="1" t="str">
        <f>TMapCauseDescCIR[[#This Row],[Task Code]]&amp;TMapCauseDescCIR[[#This Row],[Cause Code]]</f>
        <v>Y000X04N</v>
      </c>
      <c r="S289" s="1" t="str">
        <f>INDEX(INTEGRATION.TMC_TASK_CAUSE!$A$2:$A$4658,MATCH(TMapCauseDescCIR[[#This Row],[T1]],INTEGRATION.TMC_TASK_CAUSE!$D$2:$D$4658,0))</f>
        <v>CB020702</v>
      </c>
    </row>
    <row r="290" spans="1:19" ht="14.45" x14ac:dyDescent="0.25">
      <c r="A290" s="1" t="s">
        <v>2818</v>
      </c>
      <c r="B290" s="1" t="s">
        <v>901</v>
      </c>
      <c r="C290" s="1" t="s">
        <v>2819</v>
      </c>
      <c r="D290" s="1" t="s">
        <v>3530</v>
      </c>
      <c r="E290" s="1" t="s">
        <v>902</v>
      </c>
      <c r="F290" s="1" t="str">
        <f>INDEX('Cause Codes'!$A$2:$A$3528,MATCH(TMapCauseDescCIR[[#This Row],[Cause Description]],'Cause Codes'!$B$2:$B$3528,0))</f>
        <v>X0Y7</v>
      </c>
      <c r="G290" s="1"/>
      <c r="H290" s="1"/>
      <c r="I290" s="1"/>
      <c r="J290" s="1" t="s">
        <v>12001</v>
      </c>
      <c r="K290" s="1" t="s">
        <v>12938</v>
      </c>
      <c r="L290" s="1" t="s">
        <v>572</v>
      </c>
      <c r="M290" s="1" t="s">
        <v>12942</v>
      </c>
      <c r="N290" s="1"/>
      <c r="O290" s="1"/>
      <c r="P290" s="1">
        <f>COUNTIFS($E$2:E290,TMapCauseDescCIR[[#This Row],[Cause Description]])</f>
        <v>1</v>
      </c>
      <c r="Q290" s="1"/>
      <c r="R290" s="1" t="str">
        <f>TMapCauseDescCIR[[#This Row],[Task Code]]&amp;TMapCauseDescCIR[[#This Row],[Cause Code]]</f>
        <v>Y02AX0Y7</v>
      </c>
      <c r="S290" s="1" t="str">
        <f>INDEX(INTEGRATION.TMC_TASK_CAUSE!$A$2:$A$4658,MATCH(TMapCauseDescCIR[[#This Row],[T1]],INTEGRATION.TMC_TASK_CAUSE!$D$2:$D$4658,0))</f>
        <v>CB010301</v>
      </c>
    </row>
    <row r="291" spans="1:19" ht="14.45" x14ac:dyDescent="0.25">
      <c r="A291" s="1" t="s">
        <v>2818</v>
      </c>
      <c r="B291" s="1" t="s">
        <v>966</v>
      </c>
      <c r="C291" s="1" t="s">
        <v>2819</v>
      </c>
      <c r="D291" s="1" t="s">
        <v>3552</v>
      </c>
      <c r="E291" s="1" t="s">
        <v>902</v>
      </c>
      <c r="F291" s="1" t="str">
        <f>INDEX('Cause Codes'!$A$2:$A$3528,MATCH(TMapCauseDescCIR[[#This Row],[Cause Description]],'Cause Codes'!$B$2:$B$3528,0))</f>
        <v>X0Y7</v>
      </c>
      <c r="G291" s="1"/>
      <c r="H291" s="1"/>
      <c r="I291" s="1"/>
      <c r="J291" s="1" t="s">
        <v>12001</v>
      </c>
      <c r="K291" s="1" t="s">
        <v>12938</v>
      </c>
      <c r="L291" s="1" t="s">
        <v>572</v>
      </c>
      <c r="M291" s="1" t="s">
        <v>12942</v>
      </c>
      <c r="N291" s="1"/>
      <c r="O291" s="1"/>
      <c r="P291" s="1">
        <f>COUNTIFS($E$2:E291,TMapCauseDescCIR[[#This Row],[Cause Description]])</f>
        <v>2</v>
      </c>
      <c r="Q291" s="1"/>
      <c r="R291" s="1" t="str">
        <f>TMapCauseDescCIR[[#This Row],[Task Code]]&amp;TMapCauseDescCIR[[#This Row],[Cause Code]]</f>
        <v>Y02DX0Y7</v>
      </c>
      <c r="S291" s="1" t="str">
        <f>INDEX(INTEGRATION.TMC_TASK_CAUSE!$A$2:$A$4658,MATCH(TMapCauseDescCIR[[#This Row],[T1]],INTEGRATION.TMC_TASK_CAUSE!$D$2:$D$4658,0))</f>
        <v>CB030101</v>
      </c>
    </row>
    <row r="292" spans="1:19" ht="14.45" x14ac:dyDescent="0.25">
      <c r="A292" s="1" t="s">
        <v>2818</v>
      </c>
      <c r="B292" s="1" t="s">
        <v>970</v>
      </c>
      <c r="C292" s="1" t="s">
        <v>2819</v>
      </c>
      <c r="D292" s="1" t="s">
        <v>3567</v>
      </c>
      <c r="E292" s="1" t="s">
        <v>902</v>
      </c>
      <c r="F292" s="1" t="str">
        <f>INDEX('Cause Codes'!$A$2:$A$3528,MATCH(TMapCauseDescCIR[[#This Row],[Cause Description]],'Cause Codes'!$B$2:$B$3528,0))</f>
        <v>X0Y7</v>
      </c>
      <c r="G292" s="1"/>
      <c r="H292" s="1"/>
      <c r="I292" s="1"/>
      <c r="J292" s="1" t="s">
        <v>12001</v>
      </c>
      <c r="K292" s="1" t="s">
        <v>12938</v>
      </c>
      <c r="L292" s="1" t="s">
        <v>572</v>
      </c>
      <c r="M292" s="1" t="s">
        <v>12942</v>
      </c>
      <c r="N292" s="1"/>
      <c r="O292" s="1"/>
      <c r="P292" s="1">
        <f>COUNTIFS($E$2:E292,TMapCauseDescCIR[[#This Row],[Cause Description]])</f>
        <v>3</v>
      </c>
      <c r="Q292" s="1"/>
      <c r="R292" s="1" t="str">
        <f>TMapCauseDescCIR[[#This Row],[Task Code]]&amp;TMapCauseDescCIR[[#This Row],[Cause Code]]</f>
        <v>Y02FX0Y7</v>
      </c>
      <c r="S292" s="1" t="str">
        <f>INDEX(INTEGRATION.TMC_TASK_CAUSE!$A$2:$A$4658,MATCH(TMapCauseDescCIR[[#This Row],[T1]],INTEGRATION.TMC_TASK_CAUSE!$D$2:$D$4658,0))</f>
        <v>CB020702</v>
      </c>
    </row>
    <row r="293" spans="1:19" ht="14.45" x14ac:dyDescent="0.25">
      <c r="A293" s="1" t="s">
        <v>2818</v>
      </c>
      <c r="B293" s="1" t="s">
        <v>635</v>
      </c>
      <c r="C293" s="1" t="s">
        <v>2819</v>
      </c>
      <c r="D293" s="1" t="s">
        <v>3458</v>
      </c>
      <c r="E293" s="1" t="s">
        <v>636</v>
      </c>
      <c r="F293" s="1" t="str">
        <f>INDEX('Cause Codes'!$A$2:$A$3528,MATCH(TMapCauseDescCIR[[#This Row],[Cause Description]],'Cause Codes'!$B$2:$B$3528,0))</f>
        <v>X04P</v>
      </c>
      <c r="G293" s="1"/>
      <c r="H293" s="1"/>
      <c r="I293" s="1"/>
      <c r="J293" s="1" t="s">
        <v>12001</v>
      </c>
      <c r="K293" s="1" t="s">
        <v>12986</v>
      </c>
      <c r="L293" s="1" t="s">
        <v>572</v>
      </c>
      <c r="M293" s="1" t="s">
        <v>815</v>
      </c>
      <c r="N293" s="1"/>
      <c r="O293" s="1"/>
      <c r="P293" s="1">
        <f>COUNTIFS($E$2:E293,TMapCauseDescCIR[[#This Row],[Cause Description]])</f>
        <v>1</v>
      </c>
      <c r="Q293" s="1"/>
      <c r="R293" s="1" t="str">
        <f>TMapCauseDescCIR[[#This Row],[Task Code]]&amp;TMapCauseDescCIR[[#This Row],[Cause Code]]</f>
        <v>Y01GX04P</v>
      </c>
      <c r="S293" s="1" t="str">
        <f>INDEX(INTEGRATION.TMC_TASK_CAUSE!$A$2:$A$4658,MATCH(TMapCauseDescCIR[[#This Row],[T1]],INTEGRATION.TMC_TASK_CAUSE!$D$2:$D$4658,0))</f>
        <v>CB020702</v>
      </c>
    </row>
    <row r="294" spans="1:19" ht="14.45" x14ac:dyDescent="0.25">
      <c r="A294" s="1" t="s">
        <v>2816</v>
      </c>
      <c r="B294" s="1" t="s">
        <v>279</v>
      </c>
      <c r="C294" s="1" t="s">
        <v>2819</v>
      </c>
      <c r="D294" s="1" t="s">
        <v>2980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>
        <f>COUNTIFS($E$2:E294,TMapCauseDescCIR[[#This Row],[Cause Description]])</f>
        <v>0</v>
      </c>
      <c r="Q294" s="1"/>
      <c r="R294" s="1" t="str">
        <f>TMapCauseDescCIR[[#This Row],[Task Code]]&amp;TMapCauseDescCIR[[#This Row],[Cause Code]]</f>
        <v>CL1</v>
      </c>
      <c r="S294" s="1" t="e">
        <f>INDEX(INTEGRATION.TMC_TASK_CAUSE!$A$2:$A$4658,MATCH(TMapCauseDescCIR[[#This Row],[T1]],INTEGRATION.TMC_TASK_CAUSE!$D$2:$D$4658,0))</f>
        <v>#N/A</v>
      </c>
    </row>
    <row r="295" spans="1:19" ht="14.45" x14ac:dyDescent="0.25">
      <c r="A295" s="1" t="s">
        <v>2816</v>
      </c>
      <c r="B295" s="1" t="s">
        <v>280</v>
      </c>
      <c r="C295" s="1" t="s">
        <v>2819</v>
      </c>
      <c r="D295" s="1" t="s">
        <v>2981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>
        <f>COUNTIFS($E$2:E295,TMapCauseDescCIR[[#This Row],[Cause Description]])</f>
        <v>0</v>
      </c>
      <c r="Q295" s="1"/>
      <c r="R295" s="1" t="str">
        <f>TMapCauseDescCIR[[#This Row],[Task Code]]&amp;TMapCauseDescCIR[[#This Row],[Cause Code]]</f>
        <v>CL2</v>
      </c>
      <c r="S295" s="1" t="e">
        <f>INDEX(INTEGRATION.TMC_TASK_CAUSE!$A$2:$A$4658,MATCH(TMapCauseDescCIR[[#This Row],[T1]],INTEGRATION.TMC_TASK_CAUSE!$D$2:$D$4658,0))</f>
        <v>#N/A</v>
      </c>
    </row>
    <row r="296" spans="1:19" ht="14.45" x14ac:dyDescent="0.25">
      <c r="A296" s="1" t="s">
        <v>2816</v>
      </c>
      <c r="B296" s="1" t="s">
        <v>281</v>
      </c>
      <c r="C296" s="1" t="s">
        <v>2819</v>
      </c>
      <c r="D296" s="1" t="s">
        <v>2982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>
        <f>COUNTIFS($E$2:E296,TMapCauseDescCIR[[#This Row],[Cause Description]])</f>
        <v>0</v>
      </c>
      <c r="Q296" s="1"/>
      <c r="R296" s="1" t="str">
        <f>TMapCauseDescCIR[[#This Row],[Task Code]]&amp;TMapCauseDescCIR[[#This Row],[Cause Code]]</f>
        <v>CL3</v>
      </c>
      <c r="S296" s="1" t="e">
        <f>INDEX(INTEGRATION.TMC_TASK_CAUSE!$A$2:$A$4658,MATCH(TMapCauseDescCIR[[#This Row],[T1]],INTEGRATION.TMC_TASK_CAUSE!$D$2:$D$4658,0))</f>
        <v>#N/A</v>
      </c>
    </row>
    <row r="297" spans="1:19" ht="14.45" x14ac:dyDescent="0.25">
      <c r="A297" s="1" t="s">
        <v>2816</v>
      </c>
      <c r="B297" s="1" t="s">
        <v>282</v>
      </c>
      <c r="C297" s="1" t="s">
        <v>2819</v>
      </c>
      <c r="D297" s="1" t="s">
        <v>2983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>
        <f>COUNTIFS($E$2:E297,TMapCauseDescCIR[[#This Row],[Cause Description]])</f>
        <v>0</v>
      </c>
      <c r="Q297" s="1"/>
      <c r="R297" s="1" t="str">
        <f>TMapCauseDescCIR[[#This Row],[Task Code]]&amp;TMapCauseDescCIR[[#This Row],[Cause Code]]</f>
        <v>CL4</v>
      </c>
      <c r="S297" s="1" t="e">
        <f>INDEX(INTEGRATION.TMC_TASK_CAUSE!$A$2:$A$4658,MATCH(TMapCauseDescCIR[[#This Row],[T1]],INTEGRATION.TMC_TASK_CAUSE!$D$2:$D$4658,0))</f>
        <v>#N/A</v>
      </c>
    </row>
    <row r="298" spans="1:19" ht="14.45" x14ac:dyDescent="0.25">
      <c r="A298" s="1" t="s">
        <v>2818</v>
      </c>
      <c r="B298" s="1" t="s">
        <v>966</v>
      </c>
      <c r="C298" s="1" t="s">
        <v>2819</v>
      </c>
      <c r="D298" s="1" t="s">
        <v>3552</v>
      </c>
      <c r="E298" s="1" t="s">
        <v>3556</v>
      </c>
      <c r="F298" s="1" t="str">
        <f>INDEX('Cause Codes'!$A$2:$A$3528,MATCH(TMapCauseDescCIR[[#This Row],[Cause Description]],'Cause Codes'!$B$2:$B$3528,0))</f>
        <v>X04Q</v>
      </c>
      <c r="G298" s="1"/>
      <c r="H298" s="1"/>
      <c r="I298" s="1"/>
      <c r="J298" s="1" t="s">
        <v>12001</v>
      </c>
      <c r="K298" s="1" t="s">
        <v>12938</v>
      </c>
      <c r="L298" s="1" t="s">
        <v>572</v>
      </c>
      <c r="M298" s="1" t="s">
        <v>815</v>
      </c>
      <c r="N298" s="1"/>
      <c r="O298" s="1"/>
      <c r="P298" s="1">
        <f>COUNTIFS($E$2:E298,TMapCauseDescCIR[[#This Row],[Cause Description]])</f>
        <v>1</v>
      </c>
      <c r="Q298" s="1"/>
      <c r="R298" s="1" t="str">
        <f>TMapCauseDescCIR[[#This Row],[Task Code]]&amp;TMapCauseDescCIR[[#This Row],[Cause Code]]</f>
        <v>Y02DX04Q</v>
      </c>
      <c r="S298" s="1" t="str">
        <f>INDEX(INTEGRATION.TMC_TASK_CAUSE!$A$2:$A$4658,MATCH(TMapCauseDescCIR[[#This Row],[T1]],INTEGRATION.TMC_TASK_CAUSE!$D$2:$D$4658,0))</f>
        <v>CB021801</v>
      </c>
    </row>
    <row r="299" spans="1:19" ht="14.45" x14ac:dyDescent="0.25">
      <c r="A299" s="1" t="s">
        <v>2818</v>
      </c>
      <c r="B299" s="1" t="s">
        <v>966</v>
      </c>
      <c r="C299" s="1" t="s">
        <v>2819</v>
      </c>
      <c r="D299" s="1" t="s">
        <v>3552</v>
      </c>
      <c r="E299" s="1" t="s">
        <v>3557</v>
      </c>
      <c r="F299" s="1" t="str">
        <f>INDEX('Cause Codes'!$A$2:$A$3528,MATCH(TMapCauseDescCIR[[#This Row],[Cause Description]],'Cause Codes'!$B$2:$B$3528,0))</f>
        <v>X04R</v>
      </c>
      <c r="G299" s="1"/>
      <c r="H299" s="1"/>
      <c r="I299" s="1"/>
      <c r="J299" s="1" t="s">
        <v>12001</v>
      </c>
      <c r="K299" s="1" t="s">
        <v>12938</v>
      </c>
      <c r="L299" s="1" t="s">
        <v>572</v>
      </c>
      <c r="M299" s="1" t="s">
        <v>815</v>
      </c>
      <c r="N299" s="1"/>
      <c r="O299" s="1"/>
      <c r="P299" s="1">
        <f>COUNTIFS($E$2:E299,TMapCauseDescCIR[[#This Row],[Cause Description]])</f>
        <v>1</v>
      </c>
      <c r="Q299" s="1"/>
      <c r="R299" s="1" t="str">
        <f>TMapCauseDescCIR[[#This Row],[Task Code]]&amp;TMapCauseDescCIR[[#This Row],[Cause Code]]</f>
        <v>Y02DX04R</v>
      </c>
      <c r="S299" s="1" t="str">
        <f>INDEX(INTEGRATION.TMC_TASK_CAUSE!$A$2:$A$4658,MATCH(TMapCauseDescCIR[[#This Row],[T1]],INTEGRATION.TMC_TASK_CAUSE!$D$2:$D$4658,0))</f>
        <v>CB021501</v>
      </c>
    </row>
    <row r="300" spans="1:19" ht="14.45" x14ac:dyDescent="0.25">
      <c r="A300" s="1" t="s">
        <v>2816</v>
      </c>
      <c r="B300" s="1" t="s">
        <v>300</v>
      </c>
      <c r="C300" s="1" t="s">
        <v>2819</v>
      </c>
      <c r="D300" s="1" t="s">
        <v>2988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>
        <f>COUNTIFS($E$2:E300,TMapCauseDescCIR[[#This Row],[Cause Description]])</f>
        <v>0</v>
      </c>
      <c r="Q300" s="1"/>
      <c r="R300" s="1" t="str">
        <f>TMapCauseDescCIR[[#This Row],[Task Code]]&amp;TMapCauseDescCIR[[#This Row],[Cause Code]]</f>
        <v>CP5</v>
      </c>
      <c r="S300" s="1" t="e">
        <f>INDEX(INTEGRATION.TMC_TASK_CAUSE!$A$2:$A$4658,MATCH(TMapCauseDescCIR[[#This Row],[T1]],INTEGRATION.TMC_TASK_CAUSE!$D$2:$D$4658,0))</f>
        <v>#N/A</v>
      </c>
    </row>
    <row r="301" spans="1:19" ht="14.45" x14ac:dyDescent="0.25">
      <c r="A301" s="1" t="s">
        <v>2816</v>
      </c>
      <c r="B301" s="1" t="s">
        <v>301</v>
      </c>
      <c r="C301" s="1" t="s">
        <v>2819</v>
      </c>
      <c r="D301" s="1" t="s">
        <v>2984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>
        <f>COUNTIFS($E$2:E301,TMapCauseDescCIR[[#This Row],[Cause Description]])</f>
        <v>0</v>
      </c>
      <c r="Q301" s="1"/>
      <c r="R301" s="1" t="str">
        <f>TMapCauseDescCIR[[#This Row],[Task Code]]&amp;TMapCauseDescCIR[[#This Row],[Cause Code]]</f>
        <v>CP1</v>
      </c>
      <c r="S301" s="1" t="e">
        <f>INDEX(INTEGRATION.TMC_TASK_CAUSE!$A$2:$A$4658,MATCH(TMapCauseDescCIR[[#This Row],[T1]],INTEGRATION.TMC_TASK_CAUSE!$D$2:$D$4658,0))</f>
        <v>#N/A</v>
      </c>
    </row>
    <row r="302" spans="1:19" ht="14.45" x14ac:dyDescent="0.25">
      <c r="A302" s="1" t="s">
        <v>2816</v>
      </c>
      <c r="B302" s="1" t="s">
        <v>302</v>
      </c>
      <c r="C302" s="1" t="s">
        <v>2819</v>
      </c>
      <c r="D302" s="1" t="s">
        <v>2985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>
        <f>COUNTIFS($E$2:E302,TMapCauseDescCIR[[#This Row],[Cause Description]])</f>
        <v>0</v>
      </c>
      <c r="Q302" s="1"/>
      <c r="R302" s="1" t="str">
        <f>TMapCauseDescCIR[[#This Row],[Task Code]]&amp;TMapCauseDescCIR[[#This Row],[Cause Code]]</f>
        <v>CP2</v>
      </c>
      <c r="S302" s="1" t="e">
        <f>INDEX(INTEGRATION.TMC_TASK_CAUSE!$A$2:$A$4658,MATCH(TMapCauseDescCIR[[#This Row],[T1]],INTEGRATION.TMC_TASK_CAUSE!$D$2:$D$4658,0))</f>
        <v>#N/A</v>
      </c>
    </row>
    <row r="303" spans="1:19" ht="14.45" x14ac:dyDescent="0.25">
      <c r="A303" s="1" t="s">
        <v>2816</v>
      </c>
      <c r="B303" s="1" t="s">
        <v>303</v>
      </c>
      <c r="C303" s="1" t="s">
        <v>2819</v>
      </c>
      <c r="D303" s="1" t="s">
        <v>2986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>
        <f>COUNTIFS($E$2:E303,TMapCauseDescCIR[[#This Row],[Cause Description]])</f>
        <v>0</v>
      </c>
      <c r="Q303" s="1"/>
      <c r="R303" s="1" t="str">
        <f>TMapCauseDescCIR[[#This Row],[Task Code]]&amp;TMapCauseDescCIR[[#This Row],[Cause Code]]</f>
        <v>CP3</v>
      </c>
      <c r="S303" s="1" t="e">
        <f>INDEX(INTEGRATION.TMC_TASK_CAUSE!$A$2:$A$4658,MATCH(TMapCauseDescCIR[[#This Row],[T1]],INTEGRATION.TMC_TASK_CAUSE!$D$2:$D$4658,0))</f>
        <v>#N/A</v>
      </c>
    </row>
    <row r="304" spans="1:19" ht="14.45" x14ac:dyDescent="0.25">
      <c r="A304" s="1" t="s">
        <v>2816</v>
      </c>
      <c r="B304" s="1" t="s">
        <v>304</v>
      </c>
      <c r="C304" s="1" t="s">
        <v>2819</v>
      </c>
      <c r="D304" s="1" t="s">
        <v>2987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>
        <f>COUNTIFS($E$2:E304,TMapCauseDescCIR[[#This Row],[Cause Description]])</f>
        <v>0</v>
      </c>
      <c r="Q304" s="1"/>
      <c r="R304" s="1" t="str">
        <f>TMapCauseDescCIR[[#This Row],[Task Code]]&amp;TMapCauseDescCIR[[#This Row],[Cause Code]]</f>
        <v>CP4</v>
      </c>
      <c r="S304" s="1" t="e">
        <f>INDEX(INTEGRATION.TMC_TASK_CAUSE!$A$2:$A$4658,MATCH(TMapCauseDescCIR[[#This Row],[T1]],INTEGRATION.TMC_TASK_CAUSE!$D$2:$D$4658,0))</f>
        <v>#N/A</v>
      </c>
    </row>
    <row r="305" spans="1:19" ht="14.45" x14ac:dyDescent="0.25">
      <c r="A305" s="1" t="s">
        <v>2816</v>
      </c>
      <c r="B305" s="1" t="s">
        <v>305</v>
      </c>
      <c r="C305" s="1" t="s">
        <v>2819</v>
      </c>
      <c r="D305" s="1" t="s">
        <v>2989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>
        <f>COUNTIFS($E$2:E305,TMapCauseDescCIR[[#This Row],[Cause Description]])</f>
        <v>0</v>
      </c>
      <c r="Q305" s="1"/>
      <c r="R305" s="1" t="str">
        <f>TMapCauseDescCIR[[#This Row],[Task Code]]&amp;TMapCauseDescCIR[[#This Row],[Cause Code]]</f>
        <v>CP6</v>
      </c>
      <c r="S305" s="1" t="e">
        <f>INDEX(INTEGRATION.TMC_TASK_CAUSE!$A$2:$A$4658,MATCH(TMapCauseDescCIR[[#This Row],[T1]],INTEGRATION.TMC_TASK_CAUSE!$D$2:$D$4658,0))</f>
        <v>#N/A</v>
      </c>
    </row>
    <row r="306" spans="1:19" ht="14.45" x14ac:dyDescent="0.25">
      <c r="A306" s="1" t="s">
        <v>2818</v>
      </c>
      <c r="B306" s="1" t="s">
        <v>1599</v>
      </c>
      <c r="C306" s="1" t="s">
        <v>2819</v>
      </c>
      <c r="D306" s="1" t="s">
        <v>3732</v>
      </c>
      <c r="E306" s="1" t="s">
        <v>1600</v>
      </c>
      <c r="F306" s="1" t="str">
        <f>INDEX('Cause Codes'!$A$2:$A$3528,MATCH(TMapCauseDescCIR[[#This Row],[Cause Description]],'Cause Codes'!$B$2:$B$3528,0))</f>
        <v>X04S</v>
      </c>
      <c r="G306" s="1"/>
      <c r="H306" s="1"/>
      <c r="I306" s="1"/>
      <c r="J306" s="1" t="s">
        <v>12001</v>
      </c>
      <c r="K306" s="1" t="s">
        <v>12938</v>
      </c>
      <c r="L306" s="1" t="s">
        <v>572</v>
      </c>
      <c r="M306" s="1" t="s">
        <v>815</v>
      </c>
      <c r="N306" s="1"/>
      <c r="O306" s="1"/>
      <c r="P306" s="1">
        <f>COUNTIFS($E$2:E306,TMapCauseDescCIR[[#This Row],[Cause Description]])</f>
        <v>1</v>
      </c>
      <c r="Q306" s="1"/>
      <c r="R306" s="1" t="str">
        <f>TMapCauseDescCIR[[#This Row],[Task Code]]&amp;TMapCauseDescCIR[[#This Row],[Cause Code]]</f>
        <v>Y03VX04S</v>
      </c>
      <c r="S306" s="1" t="str">
        <f>INDEX(INTEGRATION.TMC_TASK_CAUSE!$A$2:$A$4658,MATCH(TMapCauseDescCIR[[#This Row],[T1]],INTEGRATION.TMC_TASK_CAUSE!$D$2:$D$4658,0))</f>
        <v>CB030101</v>
      </c>
    </row>
    <row r="307" spans="1:19" ht="14.45" x14ac:dyDescent="0.25">
      <c r="A307" s="1" t="s">
        <v>2818</v>
      </c>
      <c r="B307" s="1" t="s">
        <v>966</v>
      </c>
      <c r="C307" s="1" t="s">
        <v>2819</v>
      </c>
      <c r="D307" s="1" t="s">
        <v>3552</v>
      </c>
      <c r="E307" s="1" t="s">
        <v>3558</v>
      </c>
      <c r="F307" s="1" t="str">
        <f>INDEX('Cause Codes'!$A$2:$A$3528,MATCH(TMapCauseDescCIR[[#This Row],[Cause Description]],'Cause Codes'!$B$2:$B$3528,0))</f>
        <v>X04T</v>
      </c>
      <c r="G307" s="1"/>
      <c r="H307" s="1"/>
      <c r="I307" s="1"/>
      <c r="J307" s="1" t="s">
        <v>12001</v>
      </c>
      <c r="K307" s="1" t="s">
        <v>12938</v>
      </c>
      <c r="L307" s="1" t="s">
        <v>572</v>
      </c>
      <c r="M307" s="1" t="s">
        <v>815</v>
      </c>
      <c r="N307" s="1"/>
      <c r="O307" s="1"/>
      <c r="P307" s="1">
        <f>COUNTIFS($E$2:E307,TMapCauseDescCIR[[#This Row],[Cause Description]])</f>
        <v>1</v>
      </c>
      <c r="Q307" s="1"/>
      <c r="R307" s="1" t="str">
        <f>TMapCauseDescCIR[[#This Row],[Task Code]]&amp;TMapCauseDescCIR[[#This Row],[Cause Code]]</f>
        <v>Y02DX04T</v>
      </c>
      <c r="S307" s="1" t="str">
        <f>INDEX(INTEGRATION.TMC_TASK_CAUSE!$A$2:$A$4658,MATCH(TMapCauseDescCIR[[#This Row],[T1]],INTEGRATION.TMC_TASK_CAUSE!$D$2:$D$4658,0))</f>
        <v>CB020702</v>
      </c>
    </row>
    <row r="308" spans="1:19" ht="14.45" x14ac:dyDescent="0.25">
      <c r="A308" s="1" t="s">
        <v>2818</v>
      </c>
      <c r="B308" s="1" t="s">
        <v>978</v>
      </c>
      <c r="C308" s="1" t="s">
        <v>2819</v>
      </c>
      <c r="D308" s="1" t="s">
        <v>3609</v>
      </c>
      <c r="E308" s="1" t="s">
        <v>3610</v>
      </c>
      <c r="F308" s="1" t="str">
        <f>INDEX('Cause Codes'!$A$2:$A$3528,MATCH(TMapCauseDescCIR[[#This Row],[Cause Description]],'Cause Codes'!$B$2:$B$3528,0))</f>
        <v>X04U</v>
      </c>
      <c r="G308" s="1"/>
      <c r="H308" s="1"/>
      <c r="I308" s="1"/>
      <c r="J308" s="1" t="s">
        <v>12001</v>
      </c>
      <c r="K308" s="1" t="s">
        <v>12938</v>
      </c>
      <c r="L308" s="1" t="s">
        <v>572</v>
      </c>
      <c r="M308" s="1" t="s">
        <v>12942</v>
      </c>
      <c r="N308" s="1"/>
      <c r="O308" s="1"/>
      <c r="P308" s="1">
        <f>COUNTIFS($E$2:E308,TMapCauseDescCIR[[#This Row],[Cause Description]])</f>
        <v>1</v>
      </c>
      <c r="Q308" s="1"/>
      <c r="R308" s="1" t="str">
        <f>TMapCauseDescCIR[[#This Row],[Task Code]]&amp;TMapCauseDescCIR[[#This Row],[Cause Code]]</f>
        <v>Y02JX04U</v>
      </c>
      <c r="S308" s="1" t="str">
        <f>INDEX(INTEGRATION.TMC_TASK_CAUSE!$A$2:$A$4658,MATCH(TMapCauseDescCIR[[#This Row],[T1]],INTEGRATION.TMC_TASK_CAUSE!$D$2:$D$4658,0))</f>
        <v>CB054501</v>
      </c>
    </row>
    <row r="309" spans="1:19" ht="14.45" x14ac:dyDescent="0.25">
      <c r="A309" s="1" t="s">
        <v>2818</v>
      </c>
      <c r="B309" s="1" t="s">
        <v>1599</v>
      </c>
      <c r="C309" s="1" t="s">
        <v>2819</v>
      </c>
      <c r="D309" s="1" t="s">
        <v>3732</v>
      </c>
      <c r="E309" s="1" t="s">
        <v>3733</v>
      </c>
      <c r="F309" s="1" t="str">
        <f>INDEX('Cause Codes'!$A$2:$A$3528,MATCH(TMapCauseDescCIR[[#This Row],[Cause Description]],'Cause Codes'!$B$2:$B$3528,0))</f>
        <v>X04V</v>
      </c>
      <c r="G309" s="1"/>
      <c r="H309" s="1"/>
      <c r="I309" s="1"/>
      <c r="J309" s="1" t="s">
        <v>12001</v>
      </c>
      <c r="K309" s="1" t="s">
        <v>12986</v>
      </c>
      <c r="L309" s="1" t="s">
        <v>572</v>
      </c>
      <c r="M309" s="1" t="s">
        <v>815</v>
      </c>
      <c r="N309" s="1"/>
      <c r="O309" s="1"/>
      <c r="P309" s="1">
        <f>COUNTIFS($E$2:E309,TMapCauseDescCIR[[#This Row],[Cause Description]])</f>
        <v>1</v>
      </c>
      <c r="Q309" s="1"/>
      <c r="R309" s="1" t="str">
        <f>TMapCauseDescCIR[[#This Row],[Task Code]]&amp;TMapCauseDescCIR[[#This Row],[Cause Code]]</f>
        <v>Y03VX04V</v>
      </c>
      <c r="S309" s="1" t="str">
        <f>INDEX(INTEGRATION.TMC_TASK_CAUSE!$A$2:$A$4658,MATCH(TMapCauseDescCIR[[#This Row],[T1]],INTEGRATION.TMC_TASK_CAUSE!$D$2:$D$4658,0))</f>
        <v>CB030101</v>
      </c>
    </row>
    <row r="310" spans="1:19" ht="14.45" x14ac:dyDescent="0.25">
      <c r="A310" s="1" t="s">
        <v>2818</v>
      </c>
      <c r="B310" s="1" t="s">
        <v>635</v>
      </c>
      <c r="C310" s="1" t="s">
        <v>2819</v>
      </c>
      <c r="D310" s="1" t="s">
        <v>3458</v>
      </c>
      <c r="E310" s="1" t="s">
        <v>3459</v>
      </c>
      <c r="F310" s="1" t="str">
        <f>INDEX('Cause Codes'!$A$2:$A$3528,MATCH(TMapCauseDescCIR[[#This Row],[Cause Description]],'Cause Codes'!$B$2:$B$3528,0))</f>
        <v>X04W</v>
      </c>
      <c r="G310" s="1"/>
      <c r="H310" s="1"/>
      <c r="I310" s="1"/>
      <c r="J310" s="1" t="s">
        <v>12001</v>
      </c>
      <c r="K310" s="1" t="s">
        <v>12986</v>
      </c>
      <c r="L310" s="1" t="s">
        <v>572</v>
      </c>
      <c r="M310" s="1" t="s">
        <v>815</v>
      </c>
      <c r="N310" s="1"/>
      <c r="O310" s="1"/>
      <c r="P310" s="1">
        <f>COUNTIFS($E$2:E310,TMapCauseDescCIR[[#This Row],[Cause Description]])</f>
        <v>1</v>
      </c>
      <c r="Q310" s="1"/>
      <c r="R310" s="1" t="str">
        <f>TMapCauseDescCIR[[#This Row],[Task Code]]&amp;TMapCauseDescCIR[[#This Row],[Cause Code]]</f>
        <v>Y01GX04W</v>
      </c>
      <c r="S310" s="1" t="str">
        <f>INDEX(INTEGRATION.TMC_TASK_CAUSE!$A$2:$A$4658,MATCH(TMapCauseDescCIR[[#This Row],[T1]],INTEGRATION.TMC_TASK_CAUSE!$D$2:$D$4658,0))</f>
        <v>CB054501</v>
      </c>
    </row>
    <row r="311" spans="1:19" ht="14.45" x14ac:dyDescent="0.25">
      <c r="A311" s="1" t="s">
        <v>2818</v>
      </c>
      <c r="B311" s="1" t="s">
        <v>1599</v>
      </c>
      <c r="C311" s="1" t="s">
        <v>2819</v>
      </c>
      <c r="D311" s="1" t="s">
        <v>3732</v>
      </c>
      <c r="E311" s="1" t="s">
        <v>3734</v>
      </c>
      <c r="F311" s="1" t="str">
        <f>INDEX('Cause Codes'!$A$2:$A$3528,MATCH(TMapCauseDescCIR[[#This Row],[Cause Description]],'Cause Codes'!$B$2:$B$3528,0))</f>
        <v>X04X</v>
      </c>
      <c r="G311" s="1"/>
      <c r="H311" s="1"/>
      <c r="I311" s="1"/>
      <c r="J311" s="1" t="s">
        <v>12001</v>
      </c>
      <c r="K311" s="1" t="s">
        <v>12938</v>
      </c>
      <c r="L311" s="1" t="s">
        <v>572</v>
      </c>
      <c r="M311" s="1" t="s">
        <v>815</v>
      </c>
      <c r="N311" s="1"/>
      <c r="O311" s="1"/>
      <c r="P311" s="1">
        <f>COUNTIFS($E$2:E311,TMapCauseDescCIR[[#This Row],[Cause Description]])</f>
        <v>1</v>
      </c>
      <c r="Q311" s="1"/>
      <c r="R311" s="1" t="str">
        <f>TMapCauseDescCIR[[#This Row],[Task Code]]&amp;TMapCauseDescCIR[[#This Row],[Cause Code]]</f>
        <v>Y03VX04X</v>
      </c>
      <c r="S311" s="1" t="str">
        <f>INDEX(INTEGRATION.TMC_TASK_CAUSE!$A$2:$A$4658,MATCH(TMapCauseDescCIR[[#This Row],[T1]],INTEGRATION.TMC_TASK_CAUSE!$D$2:$D$4658,0))</f>
        <v>CB030101</v>
      </c>
    </row>
    <row r="312" spans="1:19" ht="14.45" x14ac:dyDescent="0.25">
      <c r="A312" s="1" t="s">
        <v>2818</v>
      </c>
      <c r="B312" s="1" t="s">
        <v>1601</v>
      </c>
      <c r="C312" s="1" t="s">
        <v>2819</v>
      </c>
      <c r="D312" s="1" t="s">
        <v>3743</v>
      </c>
      <c r="E312" s="1" t="s">
        <v>1602</v>
      </c>
      <c r="F312" s="1" t="str">
        <f>INDEX('Cause Codes'!$A$2:$A$3528,MATCH(TMapCauseDescCIR[[#This Row],[Cause Description]],'Cause Codes'!$B$2:$B$3528,0))</f>
        <v>X04Y</v>
      </c>
      <c r="G312" s="1"/>
      <c r="H312" s="1"/>
      <c r="I312" s="1"/>
      <c r="J312" s="1" t="s">
        <v>12001</v>
      </c>
      <c r="K312" s="1" t="s">
        <v>12938</v>
      </c>
      <c r="L312" s="1" t="s">
        <v>572</v>
      </c>
      <c r="M312" s="1" t="s">
        <v>815</v>
      </c>
      <c r="N312" s="1"/>
      <c r="O312" s="1"/>
      <c r="P312" s="1">
        <f>COUNTIFS($E$2:E312,TMapCauseDescCIR[[#This Row],[Cause Description]])</f>
        <v>1</v>
      </c>
      <c r="Q312" s="1"/>
      <c r="R312" s="1" t="str">
        <f>TMapCauseDescCIR[[#This Row],[Task Code]]&amp;TMapCauseDescCIR[[#This Row],[Cause Code]]</f>
        <v>Y03WX04Y</v>
      </c>
      <c r="S312" s="1" t="str">
        <f>INDEX(INTEGRATION.TMC_TASK_CAUSE!$A$2:$A$4658,MATCH(TMapCauseDescCIR[[#This Row],[T1]],INTEGRATION.TMC_TASK_CAUSE!$D$2:$D$4658,0))</f>
        <v>CB030101</v>
      </c>
    </row>
    <row r="313" spans="1:19" ht="14.45" x14ac:dyDescent="0.25">
      <c r="A313" s="1" t="s">
        <v>2818</v>
      </c>
      <c r="B313" s="1" t="s">
        <v>443</v>
      </c>
      <c r="C313" s="1" t="s">
        <v>2819</v>
      </c>
      <c r="D313" s="1" t="s">
        <v>3408</v>
      </c>
      <c r="E313" s="1" t="s">
        <v>444</v>
      </c>
      <c r="F313" s="1" t="str">
        <f>INDEX('Cause Codes'!$A$2:$A$3528,MATCH(TMapCauseDescCIR[[#This Row],[Cause Description]],'Cause Codes'!$B$2:$B$3528,0))</f>
        <v>X04Z</v>
      </c>
      <c r="G313" s="1"/>
      <c r="H313" s="1"/>
      <c r="I313" s="1"/>
      <c r="J313" s="1" t="s">
        <v>12001</v>
      </c>
      <c r="K313" s="1" t="s">
        <v>12938</v>
      </c>
      <c r="L313" s="1" t="s">
        <v>572</v>
      </c>
      <c r="M313" s="1" t="s">
        <v>815</v>
      </c>
      <c r="N313" s="1"/>
      <c r="O313" s="1"/>
      <c r="P313" s="1">
        <f>COUNTIFS($E$2:E313,TMapCauseDescCIR[[#This Row],[Cause Description]])</f>
        <v>1</v>
      </c>
      <c r="Q313" s="1"/>
      <c r="R313" s="1" t="str">
        <f>TMapCauseDescCIR[[#This Row],[Task Code]]&amp;TMapCauseDescCIR[[#This Row],[Cause Code]]</f>
        <v>Y016X04Z</v>
      </c>
      <c r="S313" s="1" t="str">
        <f>INDEX(INTEGRATION.TMC_TASK_CAUSE!$A$2:$A$4658,MATCH(TMapCauseDescCIR[[#This Row],[T1]],INTEGRATION.TMC_TASK_CAUSE!$D$2:$D$4658,0))</f>
        <v>CB014001</v>
      </c>
    </row>
    <row r="314" spans="1:19" ht="14.45" x14ac:dyDescent="0.25">
      <c r="A314" s="1" t="s">
        <v>2818</v>
      </c>
      <c r="B314" s="1" t="s">
        <v>443</v>
      </c>
      <c r="C314" s="1" t="s">
        <v>2819</v>
      </c>
      <c r="D314" s="1" t="s">
        <v>3408</v>
      </c>
      <c r="E314" s="1" t="s">
        <v>3409</v>
      </c>
      <c r="F314" s="1" t="str">
        <f>INDEX('Cause Codes'!$A$2:$A$3528,MATCH(TMapCauseDescCIR[[#This Row],[Cause Description]],'Cause Codes'!$B$2:$B$3528,0))</f>
        <v>X050</v>
      </c>
      <c r="G314" s="1"/>
      <c r="H314" s="1"/>
      <c r="I314" s="1"/>
      <c r="J314" s="1" t="s">
        <v>12001</v>
      </c>
      <c r="K314" s="1" t="s">
        <v>12938</v>
      </c>
      <c r="L314" s="1" t="s">
        <v>572</v>
      </c>
      <c r="M314" s="1" t="s">
        <v>815</v>
      </c>
      <c r="N314" s="1"/>
      <c r="O314" s="1"/>
      <c r="P314" s="1">
        <f>COUNTIFS($E$2:E314,TMapCauseDescCIR[[#This Row],[Cause Description]])</f>
        <v>1</v>
      </c>
      <c r="Q314" s="1"/>
      <c r="R314" s="1" t="str">
        <f>TMapCauseDescCIR[[#This Row],[Task Code]]&amp;TMapCauseDescCIR[[#This Row],[Cause Code]]</f>
        <v>Y016X050</v>
      </c>
      <c r="S314" s="1" t="str">
        <f>INDEX(INTEGRATION.TMC_TASK_CAUSE!$A$2:$A$4658,MATCH(TMapCauseDescCIR[[#This Row],[T1]],INTEGRATION.TMC_TASK_CAUSE!$D$2:$D$4658,0))</f>
        <v>CB011901</v>
      </c>
    </row>
    <row r="315" spans="1:19" ht="14.45" x14ac:dyDescent="0.25">
      <c r="A315" s="1" t="s">
        <v>2818</v>
      </c>
      <c r="B315" s="1" t="s">
        <v>1595</v>
      </c>
      <c r="C315" s="1" t="s">
        <v>2819</v>
      </c>
      <c r="D315" s="1" t="s">
        <v>3730</v>
      </c>
      <c r="E315" s="1" t="s">
        <v>1596</v>
      </c>
      <c r="F315" s="1" t="str">
        <f>INDEX('Cause Codes'!$A$2:$A$3528,MATCH(TMapCauseDescCIR[[#This Row],[Cause Description]],'Cause Codes'!$B$2:$B$3528,0))</f>
        <v>X051</v>
      </c>
      <c r="G315" s="1"/>
      <c r="H315" s="1"/>
      <c r="I315" s="1"/>
      <c r="J315" s="1" t="s">
        <v>12001</v>
      </c>
      <c r="K315" s="1" t="s">
        <v>12938</v>
      </c>
      <c r="L315" s="1" t="s">
        <v>572</v>
      </c>
      <c r="M315" s="1" t="s">
        <v>815</v>
      </c>
      <c r="N315" s="1"/>
      <c r="O315" s="1"/>
      <c r="P315" s="1">
        <f>COUNTIFS($E$2:E315,TMapCauseDescCIR[[#This Row],[Cause Description]])</f>
        <v>1</v>
      </c>
      <c r="Q315" s="1"/>
      <c r="R315" s="1" t="str">
        <f>TMapCauseDescCIR[[#This Row],[Task Code]]&amp;TMapCauseDescCIR[[#This Row],[Cause Code]]</f>
        <v>Y03TX051</v>
      </c>
      <c r="S315" s="1" t="str">
        <f>INDEX(INTEGRATION.TMC_TASK_CAUSE!$A$2:$A$4658,MATCH(TMapCauseDescCIR[[#This Row],[T1]],INTEGRATION.TMC_TASK_CAUSE!$D$2:$D$4658,0))</f>
        <v>CB010301</v>
      </c>
    </row>
    <row r="316" spans="1:19" ht="14.45" x14ac:dyDescent="0.25">
      <c r="A316" s="1" t="s">
        <v>2818</v>
      </c>
      <c r="B316" s="1" t="s">
        <v>443</v>
      </c>
      <c r="C316" s="1" t="s">
        <v>2819</v>
      </c>
      <c r="D316" s="1" t="s">
        <v>3408</v>
      </c>
      <c r="E316" s="1" t="s">
        <v>3410</v>
      </c>
      <c r="F316" s="1" t="str">
        <f>INDEX('Cause Codes'!$A$2:$A$3528,MATCH(TMapCauseDescCIR[[#This Row],[Cause Description]],'Cause Codes'!$B$2:$B$3528,0))</f>
        <v>X052</v>
      </c>
      <c r="G316" s="1"/>
      <c r="H316" s="1"/>
      <c r="I316" s="1"/>
      <c r="J316" s="1" t="s">
        <v>12001</v>
      </c>
      <c r="K316" s="1" t="s">
        <v>12938</v>
      </c>
      <c r="L316" s="1" t="s">
        <v>572</v>
      </c>
      <c r="M316" s="1" t="s">
        <v>815</v>
      </c>
      <c r="N316" s="1"/>
      <c r="O316" s="1"/>
      <c r="P316" s="1">
        <f>COUNTIFS($E$2:E316,TMapCauseDescCIR[[#This Row],[Cause Description]])</f>
        <v>1</v>
      </c>
      <c r="Q316" s="1"/>
      <c r="R316" s="1" t="str">
        <f>TMapCauseDescCIR[[#This Row],[Task Code]]&amp;TMapCauseDescCIR[[#This Row],[Cause Code]]</f>
        <v>Y016X052</v>
      </c>
      <c r="S316" s="1" t="str">
        <f>INDEX(INTEGRATION.TMC_TASK_CAUSE!$A$2:$A$4658,MATCH(TMapCauseDescCIR[[#This Row],[T1]],INTEGRATION.TMC_TASK_CAUSE!$D$2:$D$4658,0))</f>
        <v>CB011901</v>
      </c>
    </row>
    <row r="317" spans="1:19" ht="14.45" x14ac:dyDescent="0.25">
      <c r="A317" s="1" t="s">
        <v>2818</v>
      </c>
      <c r="B317" s="1" t="s">
        <v>966</v>
      </c>
      <c r="C317" s="1" t="s">
        <v>2819</v>
      </c>
      <c r="D317" s="1" t="s">
        <v>3552</v>
      </c>
      <c r="E317" s="1" t="s">
        <v>3559</v>
      </c>
      <c r="F317" s="1" t="str">
        <f>INDEX('Cause Codes'!$A$2:$A$3528,MATCH(TMapCauseDescCIR[[#This Row],[Cause Description]],'Cause Codes'!$B$2:$B$3528,0))</f>
        <v>X053</v>
      </c>
      <c r="G317" s="1"/>
      <c r="H317" s="1"/>
      <c r="I317" s="1"/>
      <c r="J317" s="1" t="s">
        <v>12001</v>
      </c>
      <c r="K317" s="1" t="s">
        <v>12938</v>
      </c>
      <c r="L317" s="1" t="s">
        <v>572</v>
      </c>
      <c r="M317" s="1" t="s">
        <v>815</v>
      </c>
      <c r="N317" s="1"/>
      <c r="O317" s="1"/>
      <c r="P317" s="1">
        <f>COUNTIFS($E$2:E317,TMapCauseDescCIR[[#This Row],[Cause Description]])</f>
        <v>1</v>
      </c>
      <c r="Q317" s="1"/>
      <c r="R317" s="1" t="str">
        <f>TMapCauseDescCIR[[#This Row],[Task Code]]&amp;TMapCauseDescCIR[[#This Row],[Cause Code]]</f>
        <v>Y02DX053</v>
      </c>
      <c r="S317" s="1" t="str">
        <f>INDEX(INTEGRATION.TMC_TASK_CAUSE!$A$2:$A$4658,MATCH(TMapCauseDescCIR[[#This Row],[T1]],INTEGRATION.TMC_TASK_CAUSE!$D$2:$D$4658,0))</f>
        <v>CB010301</v>
      </c>
    </row>
    <row r="318" spans="1:19" ht="14.45" x14ac:dyDescent="0.25">
      <c r="A318" s="1" t="s">
        <v>2818</v>
      </c>
      <c r="B318" s="1" t="s">
        <v>1597</v>
      </c>
      <c r="C318" s="1" t="s">
        <v>2819</v>
      </c>
      <c r="D318" s="1" t="s">
        <v>3731</v>
      </c>
      <c r="E318" s="1" t="s">
        <v>1598</v>
      </c>
      <c r="F318" s="1" t="str">
        <f>INDEX('Cause Codes'!$A$2:$A$3528,MATCH(TMapCauseDescCIR[[#This Row],[Cause Description]],'Cause Codes'!$B$2:$B$3528,0))</f>
        <v>X054</v>
      </c>
      <c r="G318" s="1"/>
      <c r="H318" s="1"/>
      <c r="I318" s="1"/>
      <c r="J318" s="1" t="s">
        <v>12001</v>
      </c>
      <c r="K318" s="1" t="s">
        <v>12938</v>
      </c>
      <c r="L318" s="1" t="s">
        <v>814</v>
      </c>
      <c r="M318" s="1" t="s">
        <v>815</v>
      </c>
      <c r="N318" s="1"/>
      <c r="O318" s="1"/>
      <c r="P318" s="1">
        <f>COUNTIFS($E$2:E318,TMapCauseDescCIR[[#This Row],[Cause Description]])</f>
        <v>1</v>
      </c>
      <c r="Q318" s="1"/>
      <c r="R318" s="1" t="str">
        <f>TMapCauseDescCIR[[#This Row],[Task Code]]&amp;TMapCauseDescCIR[[#This Row],[Cause Code]]</f>
        <v>Y03UX054</v>
      </c>
      <c r="S318" s="1" t="str">
        <f>INDEX(INTEGRATION.TMC_TASK_CAUSE!$A$2:$A$4658,MATCH(TMapCauseDescCIR[[#This Row],[T1]],INTEGRATION.TMC_TASK_CAUSE!$D$2:$D$4658,0))</f>
        <v>CB010301</v>
      </c>
    </row>
    <row r="319" spans="1:19" ht="14.45" x14ac:dyDescent="0.25">
      <c r="A319" s="1" t="s">
        <v>2818</v>
      </c>
      <c r="B319" s="1" t="s">
        <v>443</v>
      </c>
      <c r="C319" s="1" t="s">
        <v>2819</v>
      </c>
      <c r="D319" s="1" t="s">
        <v>3408</v>
      </c>
      <c r="E319" s="1" t="s">
        <v>3411</v>
      </c>
      <c r="F319" s="1" t="str">
        <f>INDEX('Cause Codes'!$A$2:$A$3528,MATCH(TMapCauseDescCIR[[#This Row],[Cause Description]],'Cause Codes'!$B$2:$B$3528,0))</f>
        <v>X055</v>
      </c>
      <c r="G319" s="1"/>
      <c r="H319" s="1"/>
      <c r="I319" s="1"/>
      <c r="J319" s="1" t="s">
        <v>12001</v>
      </c>
      <c r="K319" s="1" t="s">
        <v>12938</v>
      </c>
      <c r="L319" s="1" t="s">
        <v>814</v>
      </c>
      <c r="M319" s="1" t="s">
        <v>815</v>
      </c>
      <c r="N319" s="1"/>
      <c r="O319" s="1"/>
      <c r="P319" s="1">
        <f>COUNTIFS($E$2:E319,TMapCauseDescCIR[[#This Row],[Cause Description]])</f>
        <v>1</v>
      </c>
      <c r="Q319" s="1"/>
      <c r="R319" s="1" t="str">
        <f>TMapCauseDescCIR[[#This Row],[Task Code]]&amp;TMapCauseDescCIR[[#This Row],[Cause Code]]</f>
        <v>Y016X055</v>
      </c>
      <c r="S319" s="1" t="str">
        <f>INDEX(INTEGRATION.TMC_TASK_CAUSE!$A$2:$A$4658,MATCH(TMapCauseDescCIR[[#This Row],[T1]],INTEGRATION.TMC_TASK_CAUSE!$D$2:$D$4658,0))</f>
        <v>CB010301</v>
      </c>
    </row>
    <row r="320" spans="1:19" ht="14.45" x14ac:dyDescent="0.25">
      <c r="A320" s="1" t="s">
        <v>2818</v>
      </c>
      <c r="B320" s="1" t="s">
        <v>443</v>
      </c>
      <c r="C320" s="1" t="s">
        <v>2819</v>
      </c>
      <c r="D320" s="1" t="s">
        <v>3408</v>
      </c>
      <c r="E320" s="1" t="s">
        <v>3412</v>
      </c>
      <c r="F320" s="1" t="str">
        <f>INDEX('Cause Codes'!$A$2:$A$3528,MATCH(TMapCauseDescCIR[[#This Row],[Cause Description]],'Cause Codes'!$B$2:$B$3528,0))</f>
        <v>X056</v>
      </c>
      <c r="G320" s="1"/>
      <c r="H320" s="1"/>
      <c r="I320" s="1"/>
      <c r="J320" s="1" t="s">
        <v>12001</v>
      </c>
      <c r="K320" s="1" t="s">
        <v>12945</v>
      </c>
      <c r="L320" s="1" t="s">
        <v>572</v>
      </c>
      <c r="M320" s="1" t="s">
        <v>815</v>
      </c>
      <c r="N320" s="1"/>
      <c r="O320" s="1"/>
      <c r="P320" s="1">
        <f>COUNTIFS($E$2:E320,TMapCauseDescCIR[[#This Row],[Cause Description]])</f>
        <v>1</v>
      </c>
      <c r="Q320" s="1"/>
      <c r="R320" s="1" t="str">
        <f>TMapCauseDescCIR[[#This Row],[Task Code]]&amp;TMapCauseDescCIR[[#This Row],[Cause Code]]</f>
        <v>Y016X056</v>
      </c>
      <c r="S320" s="1" t="str">
        <f>INDEX(INTEGRATION.TMC_TASK_CAUSE!$A$2:$A$4658,MATCH(TMapCauseDescCIR[[#This Row],[T1]],INTEGRATION.TMC_TASK_CAUSE!$D$2:$D$4658,0))</f>
        <v>CB011901</v>
      </c>
    </row>
    <row r="321" spans="1:19" ht="14.45" x14ac:dyDescent="0.25">
      <c r="A321" s="1" t="s">
        <v>2818</v>
      </c>
      <c r="B321" s="1" t="s">
        <v>966</v>
      </c>
      <c r="C321" s="1" t="s">
        <v>2819</v>
      </c>
      <c r="D321" s="1" t="s">
        <v>3552</v>
      </c>
      <c r="E321" s="1" t="s">
        <v>3560</v>
      </c>
      <c r="F321" s="1" t="str">
        <f>INDEX('Cause Codes'!$A$2:$A$3528,MATCH(TMapCauseDescCIR[[#This Row],[Cause Description]],'Cause Codes'!$B$2:$B$3528,0))</f>
        <v>X057</v>
      </c>
      <c r="G321" s="1"/>
      <c r="H321" s="1"/>
      <c r="I321" s="1"/>
      <c r="J321" s="1" t="s">
        <v>12001</v>
      </c>
      <c r="K321" s="1" t="s">
        <v>12938</v>
      </c>
      <c r="L321" s="1" t="s">
        <v>3779</v>
      </c>
      <c r="M321" s="1" t="s">
        <v>815</v>
      </c>
      <c r="N321" s="1"/>
      <c r="O321" s="1"/>
      <c r="P321" s="1">
        <f>COUNTIFS($E$2:E321,TMapCauseDescCIR[[#This Row],[Cause Description]])</f>
        <v>1</v>
      </c>
      <c r="Q321" s="1"/>
      <c r="R321" s="1" t="str">
        <f>TMapCauseDescCIR[[#This Row],[Task Code]]&amp;TMapCauseDescCIR[[#This Row],[Cause Code]]</f>
        <v>Y02DX057</v>
      </c>
      <c r="S321" s="1" t="str">
        <f>INDEX(INTEGRATION.TMC_TASK_CAUSE!$A$2:$A$4658,MATCH(TMapCauseDescCIR[[#This Row],[T1]],INTEGRATION.TMC_TASK_CAUSE!$D$2:$D$4658,0))</f>
        <v>CB010301</v>
      </c>
    </row>
    <row r="322" spans="1:19" ht="14.45" x14ac:dyDescent="0.25">
      <c r="A322" s="1" t="s">
        <v>2818</v>
      </c>
      <c r="B322" s="1" t="s">
        <v>445</v>
      </c>
      <c r="C322" s="1" t="s">
        <v>2819</v>
      </c>
      <c r="D322" s="1" t="s">
        <v>3413</v>
      </c>
      <c r="E322" s="1" t="s">
        <v>3414</v>
      </c>
      <c r="F322" s="1" t="str">
        <f>INDEX('Cause Codes'!$A$2:$A$3528,MATCH(TMapCauseDescCIR[[#This Row],[Cause Description]],'Cause Codes'!$B$2:$B$3528,0))</f>
        <v>X058</v>
      </c>
      <c r="G322" s="1"/>
      <c r="H322" s="1"/>
      <c r="I322" s="1"/>
      <c r="J322" s="1" t="s">
        <v>12001</v>
      </c>
      <c r="K322" s="1" t="s">
        <v>12938</v>
      </c>
      <c r="L322" s="1" t="s">
        <v>572</v>
      </c>
      <c r="M322" s="1" t="s">
        <v>815</v>
      </c>
      <c r="N322" s="1"/>
      <c r="O322" s="1"/>
      <c r="P322" s="1">
        <f>COUNTIFS($E$2:E322,TMapCauseDescCIR[[#This Row],[Cause Description]])</f>
        <v>1</v>
      </c>
      <c r="Q322" s="1"/>
      <c r="R322" s="1" t="str">
        <f>TMapCauseDescCIR[[#This Row],[Task Code]]&amp;TMapCauseDescCIR[[#This Row],[Cause Code]]</f>
        <v>Y017X058</v>
      </c>
      <c r="S322" s="1" t="str">
        <f>INDEX(INTEGRATION.TMC_TASK_CAUSE!$A$2:$A$4658,MATCH(TMapCauseDescCIR[[#This Row],[T1]],INTEGRATION.TMC_TASK_CAUSE!$D$2:$D$4658,0))</f>
        <v>CB020702</v>
      </c>
    </row>
    <row r="323" spans="1:19" ht="14.45" x14ac:dyDescent="0.25">
      <c r="A323" s="1" t="s">
        <v>2818</v>
      </c>
      <c r="B323" s="1" t="s">
        <v>560</v>
      </c>
      <c r="C323" s="1" t="s">
        <v>2819</v>
      </c>
      <c r="D323" s="1" t="s">
        <v>3415</v>
      </c>
      <c r="E323" s="1" t="s">
        <v>561</v>
      </c>
      <c r="F323" s="1" t="str">
        <f>INDEX('Cause Codes'!$A$2:$A$3528,MATCH(TMapCauseDescCIR[[#This Row],[Cause Description]],'Cause Codes'!$B$2:$B$3528,0))</f>
        <v>X05Z</v>
      </c>
      <c r="G323" s="1"/>
      <c r="H323" s="1"/>
      <c r="I323" s="1"/>
      <c r="J323" s="1" t="s">
        <v>12001</v>
      </c>
      <c r="K323" s="1" t="s">
        <v>12987</v>
      </c>
      <c r="L323" s="1" t="s">
        <v>3181</v>
      </c>
      <c r="M323" s="1" t="s">
        <v>4035</v>
      </c>
      <c r="N323" s="1"/>
      <c r="O323" s="1"/>
      <c r="P323" s="1">
        <f>COUNTIFS($E$2:E323,TMapCauseDescCIR[[#This Row],[Cause Description]])</f>
        <v>1</v>
      </c>
      <c r="Q323" s="1"/>
      <c r="R323" s="1" t="str">
        <f>TMapCauseDescCIR[[#This Row],[Task Code]]&amp;TMapCauseDescCIR[[#This Row],[Cause Code]]</f>
        <v>Y018X05Z</v>
      </c>
      <c r="S323" s="1" t="str">
        <f>INDEX(INTEGRATION.TMC_TASK_CAUSE!$A$2:$A$4658,MATCH(TMapCauseDescCIR[[#This Row],[T1]],INTEGRATION.TMC_TASK_CAUSE!$D$2:$D$4658,0))</f>
        <v>CB010301</v>
      </c>
    </row>
    <row r="324" spans="1:19" ht="14.45" x14ac:dyDescent="0.25">
      <c r="A324" s="1" t="s">
        <v>2818</v>
      </c>
      <c r="B324" s="1" t="s">
        <v>560</v>
      </c>
      <c r="C324" s="1" t="s">
        <v>2819</v>
      </c>
      <c r="D324" s="1" t="s">
        <v>3415</v>
      </c>
      <c r="E324" s="1" t="s">
        <v>3416</v>
      </c>
      <c r="F324" s="1" t="str">
        <f>INDEX('Cause Codes'!$A$2:$A$3528,MATCH(TMapCauseDescCIR[[#This Row],[Cause Description]],'Cause Codes'!$B$2:$B$3528,0))</f>
        <v>X060</v>
      </c>
      <c r="G324" s="1"/>
      <c r="H324" s="1"/>
      <c r="I324" s="1"/>
      <c r="J324" s="1" t="s">
        <v>12001</v>
      </c>
      <c r="K324" s="1" t="s">
        <v>12987</v>
      </c>
      <c r="L324" s="1" t="s">
        <v>3181</v>
      </c>
      <c r="M324" s="1" t="s">
        <v>815</v>
      </c>
      <c r="N324" s="1"/>
      <c r="O324" s="1"/>
      <c r="P324" s="1">
        <f>COUNTIFS($E$2:E324,TMapCauseDescCIR[[#This Row],[Cause Description]])</f>
        <v>1</v>
      </c>
      <c r="Q324" s="1"/>
      <c r="R324" s="1" t="str">
        <f>TMapCauseDescCIR[[#This Row],[Task Code]]&amp;TMapCauseDescCIR[[#This Row],[Cause Code]]</f>
        <v>Y018X060</v>
      </c>
      <c r="S324" s="1" t="str">
        <f>INDEX(INTEGRATION.TMC_TASK_CAUSE!$A$2:$A$4658,MATCH(TMapCauseDescCIR[[#This Row],[T1]],INTEGRATION.TMC_TASK_CAUSE!$D$2:$D$4658,0))</f>
        <v>CB010301</v>
      </c>
    </row>
    <row r="325" spans="1:19" ht="14.45" x14ac:dyDescent="0.25">
      <c r="A325" s="1" t="s">
        <v>2818</v>
      </c>
      <c r="B325" s="1" t="s">
        <v>562</v>
      </c>
      <c r="C325" s="1" t="s">
        <v>2819</v>
      </c>
      <c r="D325" s="1" t="s">
        <v>3421</v>
      </c>
      <c r="E325" s="1" t="s">
        <v>563</v>
      </c>
      <c r="F325" s="1" t="str">
        <f>INDEX('Cause Codes'!$A$2:$A$3528,MATCH(TMapCauseDescCIR[[#This Row],[Cause Description]],'Cause Codes'!$B$2:$B$3528,0))</f>
        <v>X061</v>
      </c>
      <c r="G325" s="1"/>
      <c r="H325" s="1"/>
      <c r="I325" s="1"/>
      <c r="J325" s="1" t="s">
        <v>12001</v>
      </c>
      <c r="K325" s="1" t="s">
        <v>12987</v>
      </c>
      <c r="L325" s="1" t="s">
        <v>3181</v>
      </c>
      <c r="M325" s="1" t="s">
        <v>815</v>
      </c>
      <c r="N325" s="1"/>
      <c r="O325" s="1"/>
      <c r="P325" s="1">
        <f>COUNTIFS($E$2:E325,TMapCauseDescCIR[[#This Row],[Cause Description]])</f>
        <v>1</v>
      </c>
      <c r="Q325" s="1"/>
      <c r="R325" s="1" t="str">
        <f>TMapCauseDescCIR[[#This Row],[Task Code]]&amp;TMapCauseDescCIR[[#This Row],[Cause Code]]</f>
        <v>Y019X061</v>
      </c>
      <c r="S325" s="1" t="str">
        <f>INDEX(INTEGRATION.TMC_TASK_CAUSE!$A$2:$A$4658,MATCH(TMapCauseDescCIR[[#This Row],[T1]],INTEGRATION.TMC_TASK_CAUSE!$D$2:$D$4658,0))</f>
        <v>CB010301</v>
      </c>
    </row>
    <row r="326" spans="1:19" ht="14.45" x14ac:dyDescent="0.25">
      <c r="A326" s="1" t="s">
        <v>2818</v>
      </c>
      <c r="B326" s="1" t="s">
        <v>560</v>
      </c>
      <c r="C326" s="1" t="s">
        <v>2819</v>
      </c>
      <c r="D326" s="1" t="s">
        <v>3415</v>
      </c>
      <c r="E326" s="1" t="s">
        <v>2060</v>
      </c>
      <c r="F326" s="1" t="str">
        <f>INDEX('Cause Codes'!$A$2:$A$3528,MATCH(TMapCauseDescCIR[[#This Row],[Cause Description]],'Cause Codes'!$B$2:$B$3528,0))</f>
        <v>X123</v>
      </c>
      <c r="G326" s="1"/>
      <c r="H326" s="1"/>
      <c r="I326" s="1"/>
      <c r="J326" s="1" t="s">
        <v>12001</v>
      </c>
      <c r="K326" s="1" t="s">
        <v>12987</v>
      </c>
      <c r="L326" s="1" t="s">
        <v>3181</v>
      </c>
      <c r="M326" s="1" t="s">
        <v>4035</v>
      </c>
      <c r="N326" s="1"/>
      <c r="O326" s="1"/>
      <c r="P326" s="1">
        <f>COUNTIFS($E$2:E326,TMapCauseDescCIR[[#This Row],[Cause Description]])</f>
        <v>1</v>
      </c>
      <c r="Q326" s="1"/>
      <c r="R326" s="1" t="str">
        <f>TMapCauseDescCIR[[#This Row],[Task Code]]&amp;TMapCauseDescCIR[[#This Row],[Cause Code]]</f>
        <v>Y018X123</v>
      </c>
      <c r="S326" s="1" t="str">
        <f>INDEX(INTEGRATION.TMC_TASK_CAUSE!$A$2:$A$4658,MATCH(TMapCauseDescCIR[[#This Row],[T1]],INTEGRATION.TMC_TASK_CAUSE!$D$2:$D$4658,0))</f>
        <v>CB019902</v>
      </c>
    </row>
    <row r="327" spans="1:19" ht="14.45" x14ac:dyDescent="0.25">
      <c r="A327" s="1" t="s">
        <v>2818</v>
      </c>
      <c r="B327" s="1" t="s">
        <v>976</v>
      </c>
      <c r="C327" s="1" t="s">
        <v>2819</v>
      </c>
      <c r="D327" s="1" t="s">
        <v>4255</v>
      </c>
      <c r="E327" s="1" t="s">
        <v>977</v>
      </c>
      <c r="F327" s="1" t="str">
        <f>INDEX('Cause Codes'!$A$2:$A$3528,MATCH(TMapCauseDescCIR[[#This Row],[Cause Description]],'Cause Codes'!$B$2:$B$3528,0))</f>
        <v>X062</v>
      </c>
      <c r="G327" s="1"/>
      <c r="H327" s="1"/>
      <c r="I327" s="1"/>
      <c r="J327" s="1" t="s">
        <v>12001</v>
      </c>
      <c r="K327" s="1" t="s">
        <v>12987</v>
      </c>
      <c r="L327" s="1" t="s">
        <v>3181</v>
      </c>
      <c r="M327" s="1" t="s">
        <v>815</v>
      </c>
      <c r="N327" s="1"/>
      <c r="O327" s="1"/>
      <c r="P327" s="1">
        <f>COUNTIFS($E$2:E327,TMapCauseDescCIR[[#This Row],[Cause Description]])</f>
        <v>1</v>
      </c>
      <c r="Q327" s="1"/>
      <c r="R327" s="1" t="str">
        <f>TMapCauseDescCIR[[#This Row],[Task Code]]&amp;TMapCauseDescCIR[[#This Row],[Cause Code]]</f>
        <v>Y06UX062</v>
      </c>
      <c r="S327" s="1" t="str">
        <f>INDEX(INTEGRATION.TMC_TASK_CAUSE!$A$2:$A$4658,MATCH(TMapCauseDescCIR[[#This Row],[T1]],INTEGRATION.TMC_TASK_CAUSE!$D$2:$D$4658,0))</f>
        <v>CB020702</v>
      </c>
    </row>
    <row r="328" spans="1:19" ht="14.45" x14ac:dyDescent="0.25">
      <c r="A328" s="1" t="s">
        <v>2818</v>
      </c>
      <c r="B328" s="1" t="s">
        <v>562</v>
      </c>
      <c r="C328" s="1" t="s">
        <v>2819</v>
      </c>
      <c r="D328" s="1" t="s">
        <v>3421</v>
      </c>
      <c r="E328" s="1" t="s">
        <v>3422</v>
      </c>
      <c r="F328" s="1" t="str">
        <f>INDEX('Cause Codes'!$A$2:$A$3528,MATCH(TMapCauseDescCIR[[#This Row],[Cause Description]],'Cause Codes'!$B$2:$B$3528,0))</f>
        <v>X124</v>
      </c>
      <c r="G328" s="1"/>
      <c r="H328" s="1"/>
      <c r="I328" s="1"/>
      <c r="J328" s="1" t="s">
        <v>12001</v>
      </c>
      <c r="K328" s="1" t="s">
        <v>12987</v>
      </c>
      <c r="L328" s="1" t="s">
        <v>3181</v>
      </c>
      <c r="M328" s="1" t="s">
        <v>815</v>
      </c>
      <c r="N328" s="1"/>
      <c r="O328" s="1"/>
      <c r="P328" s="1">
        <f>COUNTIFS($E$2:E328,TMapCauseDescCIR[[#This Row],[Cause Description]])</f>
        <v>1</v>
      </c>
      <c r="Q328" s="1"/>
      <c r="R328" s="1" t="str">
        <f>TMapCauseDescCIR[[#This Row],[Task Code]]&amp;TMapCauseDescCIR[[#This Row],[Cause Code]]</f>
        <v>Y019X124</v>
      </c>
      <c r="S328" s="1" t="str">
        <f>INDEX(INTEGRATION.TMC_TASK_CAUSE!$A$2:$A$4658,MATCH(TMapCauseDescCIR[[#This Row],[T1]],INTEGRATION.TMC_TASK_CAUSE!$D$2:$D$4658,0))</f>
        <v>CB019902</v>
      </c>
    </row>
    <row r="329" spans="1:19" ht="14.45" x14ac:dyDescent="0.25">
      <c r="A329" s="1" t="s">
        <v>2818</v>
      </c>
      <c r="B329" s="1" t="s">
        <v>560</v>
      </c>
      <c r="C329" s="1" t="s">
        <v>2819</v>
      </c>
      <c r="D329" s="1" t="s">
        <v>3415</v>
      </c>
      <c r="E329" s="1" t="s">
        <v>3417</v>
      </c>
      <c r="F329" s="1" t="str">
        <f>INDEX('Cause Codes'!$A$2:$A$3528,MATCH(TMapCauseDescCIR[[#This Row],[Cause Description]],'Cause Codes'!$B$2:$B$3528,0))</f>
        <v>X125</v>
      </c>
      <c r="G329" s="1"/>
      <c r="H329" s="1"/>
      <c r="I329" s="1"/>
      <c r="J329" s="1" t="s">
        <v>12001</v>
      </c>
      <c r="K329" s="1" t="s">
        <v>12987</v>
      </c>
      <c r="L329" s="1" t="s">
        <v>3181</v>
      </c>
      <c r="M329" s="1" t="s">
        <v>815</v>
      </c>
      <c r="N329" s="1"/>
      <c r="O329" s="1"/>
      <c r="P329" s="1">
        <f>COUNTIFS($E$2:E329,TMapCauseDescCIR[[#This Row],[Cause Description]])</f>
        <v>1</v>
      </c>
      <c r="Q329" s="1"/>
      <c r="R329" s="1" t="str">
        <f>TMapCauseDescCIR[[#This Row],[Task Code]]&amp;TMapCauseDescCIR[[#This Row],[Cause Code]]</f>
        <v>Y018X125</v>
      </c>
      <c r="S329" s="1" t="str">
        <f>INDEX(INTEGRATION.TMC_TASK_CAUSE!$A$2:$A$4658,MATCH(TMapCauseDescCIR[[#This Row],[T1]],INTEGRATION.TMC_TASK_CAUSE!$D$2:$D$4658,0))</f>
        <v>CB019902</v>
      </c>
    </row>
    <row r="330" spans="1:19" ht="14.45" x14ac:dyDescent="0.25">
      <c r="A330" s="1" t="s">
        <v>2818</v>
      </c>
      <c r="B330" s="1" t="s">
        <v>560</v>
      </c>
      <c r="C330" s="1" t="s">
        <v>2819</v>
      </c>
      <c r="D330" s="1" t="s">
        <v>3415</v>
      </c>
      <c r="E330" s="1" t="s">
        <v>3418</v>
      </c>
      <c r="F330" s="1" t="str">
        <f>INDEX('Cause Codes'!$A$2:$A$3528,MATCH(TMapCauseDescCIR[[#This Row],[Cause Description]],'Cause Codes'!$B$2:$B$3528,0))</f>
        <v>X064</v>
      </c>
      <c r="G330" s="1"/>
      <c r="H330" s="1"/>
      <c r="I330" s="1"/>
      <c r="J330" s="1" t="s">
        <v>12001</v>
      </c>
      <c r="K330" s="1" t="s">
        <v>12987</v>
      </c>
      <c r="L330" s="1" t="s">
        <v>3181</v>
      </c>
      <c r="M330" s="1" t="s">
        <v>815</v>
      </c>
      <c r="N330" s="1"/>
      <c r="O330" s="1"/>
      <c r="P330" s="1">
        <f>COUNTIFS($E$2:E330,TMapCauseDescCIR[[#This Row],[Cause Description]])</f>
        <v>1</v>
      </c>
      <c r="Q330" s="1"/>
      <c r="R330" s="1" t="str">
        <f>TMapCauseDescCIR[[#This Row],[Task Code]]&amp;TMapCauseDescCIR[[#This Row],[Cause Code]]</f>
        <v>Y018X064</v>
      </c>
      <c r="S330" s="1" t="str">
        <f>INDEX(INTEGRATION.TMC_TASK_CAUSE!$A$2:$A$4658,MATCH(TMapCauseDescCIR[[#This Row],[T1]],INTEGRATION.TMC_TASK_CAUSE!$D$2:$D$4658,0))</f>
        <v>CB020703</v>
      </c>
    </row>
    <row r="331" spans="1:19" ht="14.45" x14ac:dyDescent="0.25">
      <c r="A331" s="1" t="s">
        <v>2818</v>
      </c>
      <c r="B331" s="1" t="s">
        <v>560</v>
      </c>
      <c r="C331" s="1" t="s">
        <v>2819</v>
      </c>
      <c r="D331" s="1" t="s">
        <v>3415</v>
      </c>
      <c r="E331" s="1" t="s">
        <v>3419</v>
      </c>
      <c r="F331" s="1" t="str">
        <f>INDEX('Cause Codes'!$A$2:$A$3528,MATCH(TMapCauseDescCIR[[#This Row],[Cause Description]],'Cause Codes'!$B$2:$B$3528,0))</f>
        <v>X065</v>
      </c>
      <c r="G331" s="1"/>
      <c r="H331" s="1"/>
      <c r="I331" s="1"/>
      <c r="J331" s="1" t="s">
        <v>12001</v>
      </c>
      <c r="K331" s="1" t="s">
        <v>12987</v>
      </c>
      <c r="L331" s="1" t="s">
        <v>3181</v>
      </c>
      <c r="M331" s="1" t="s">
        <v>815</v>
      </c>
      <c r="N331" s="1"/>
      <c r="O331" s="1"/>
      <c r="P331" s="1">
        <f>COUNTIFS($E$2:E331,TMapCauseDescCIR[[#This Row],[Cause Description]])</f>
        <v>1</v>
      </c>
      <c r="Q331" s="1"/>
      <c r="R331" s="1" t="str">
        <f>TMapCauseDescCIR[[#This Row],[Task Code]]&amp;TMapCauseDescCIR[[#This Row],[Cause Code]]</f>
        <v>Y018X065</v>
      </c>
      <c r="S331" s="1" t="str">
        <f>INDEX(INTEGRATION.TMC_TASK_CAUSE!$A$2:$A$4658,MATCH(TMapCauseDescCIR[[#This Row],[T1]],INTEGRATION.TMC_TASK_CAUSE!$D$2:$D$4658,0))</f>
        <v>CB019902</v>
      </c>
    </row>
    <row r="332" spans="1:19" ht="14.45" x14ac:dyDescent="0.25">
      <c r="A332" s="1" t="s">
        <v>2818</v>
      </c>
      <c r="B332" s="1" t="s">
        <v>832</v>
      </c>
      <c r="C332" s="1" t="s">
        <v>2819</v>
      </c>
      <c r="D332" s="1" t="s">
        <v>3521</v>
      </c>
      <c r="E332" s="1" t="s">
        <v>833</v>
      </c>
      <c r="F332" s="1" t="str">
        <f>INDEX('Cause Codes'!$A$2:$A$3528,MATCH(TMapCauseDescCIR[[#This Row],[Cause Description]],'Cause Codes'!$B$2:$B$3528,0))</f>
        <v>X066</v>
      </c>
      <c r="G332" s="1"/>
      <c r="H332" s="1"/>
      <c r="I332" s="1"/>
      <c r="J332" s="1" t="s">
        <v>12001</v>
      </c>
      <c r="K332" s="1" t="s">
        <v>12987</v>
      </c>
      <c r="L332" s="1" t="s">
        <v>572</v>
      </c>
      <c r="M332" s="1" t="s">
        <v>4153</v>
      </c>
      <c r="N332" s="1"/>
      <c r="O332" s="1"/>
      <c r="P332" s="1">
        <f>COUNTIFS($E$2:E332,TMapCauseDescCIR[[#This Row],[Cause Description]])</f>
        <v>1</v>
      </c>
      <c r="Q332" s="1"/>
      <c r="R332" s="1" t="str">
        <f>TMapCauseDescCIR[[#This Row],[Task Code]]&amp;TMapCauseDescCIR[[#This Row],[Cause Code]]</f>
        <v>Y026X066</v>
      </c>
      <c r="S332" s="1" t="str">
        <f>INDEX(INTEGRATION.TMC_TASK_CAUSE!$A$2:$A$4658,MATCH(TMapCauseDescCIR[[#This Row],[T1]],INTEGRATION.TMC_TASK_CAUSE!$D$2:$D$4658,0))</f>
        <v>CB049903</v>
      </c>
    </row>
    <row r="333" spans="1:19" ht="14.45" x14ac:dyDescent="0.25">
      <c r="A333" s="1" t="s">
        <v>2818</v>
      </c>
      <c r="B333" s="1" t="s">
        <v>567</v>
      </c>
      <c r="C333" s="1" t="s">
        <v>2819</v>
      </c>
      <c r="D333" s="1" t="s">
        <v>3424</v>
      </c>
      <c r="E333" s="1" t="s">
        <v>568</v>
      </c>
      <c r="F333" s="1" t="str">
        <f>INDEX('Cause Codes'!$A$2:$A$3528,MATCH(TMapCauseDescCIR[[#This Row],[Cause Description]],'Cause Codes'!$B$2:$B$3528,0))</f>
        <v>X0YB</v>
      </c>
      <c r="G333" s="1"/>
      <c r="H333" s="1"/>
      <c r="I333" s="1"/>
      <c r="J333" s="1" t="s">
        <v>12001</v>
      </c>
      <c r="K333" s="1" t="s">
        <v>12940</v>
      </c>
      <c r="L333" s="1" t="s">
        <v>572</v>
      </c>
      <c r="M333" s="1" t="s">
        <v>815</v>
      </c>
      <c r="N333" s="1"/>
      <c r="O333" s="1"/>
      <c r="P333" s="1">
        <f>COUNTIFS($E$2:E333,TMapCauseDescCIR[[#This Row],[Cause Description]])</f>
        <v>1</v>
      </c>
      <c r="Q333" s="1"/>
      <c r="R333" s="1" t="str">
        <f>TMapCauseDescCIR[[#This Row],[Task Code]]&amp;TMapCauseDescCIR[[#This Row],[Cause Code]]</f>
        <v>Y01AX0YB</v>
      </c>
      <c r="S333" s="1" t="str">
        <f>INDEX(INTEGRATION.TMC_TASK_CAUSE!$A$2:$A$4658,MATCH(TMapCauseDescCIR[[#This Row],[T1]],INTEGRATION.TMC_TASK_CAUSE!$D$2:$D$4658,0))</f>
        <v>CB042601</v>
      </c>
    </row>
    <row r="334" spans="1:19" ht="14.45" x14ac:dyDescent="0.25">
      <c r="A334" s="1" t="s">
        <v>2818</v>
      </c>
      <c r="B334" s="1" t="s">
        <v>2296</v>
      </c>
      <c r="C334" s="1" t="s">
        <v>2819</v>
      </c>
      <c r="D334" s="1" t="s">
        <v>4245</v>
      </c>
      <c r="E334" s="1" t="s">
        <v>4250</v>
      </c>
      <c r="F334" s="1" t="str">
        <f>INDEX('Cause Codes'!$A$2:$A$3528,MATCH(TMapCauseDescCIR[[#This Row],[Cause Description]],'Cause Codes'!$B$2:$B$3528,0))</f>
        <v>X06Q</v>
      </c>
      <c r="G334" s="1"/>
      <c r="H334" s="1"/>
      <c r="I334" s="1"/>
      <c r="J334" s="1" t="s">
        <v>12001</v>
      </c>
      <c r="K334" s="1" t="s">
        <v>12940</v>
      </c>
      <c r="L334" s="1" t="s">
        <v>814</v>
      </c>
      <c r="M334" s="1" t="s">
        <v>815</v>
      </c>
      <c r="N334" s="1"/>
      <c r="O334" s="1"/>
      <c r="P334" s="1">
        <f>COUNTIFS($E$2:E334,TMapCauseDescCIR[[#This Row],[Cause Description]])</f>
        <v>1</v>
      </c>
      <c r="Q334" s="1"/>
      <c r="R334" s="1" t="str">
        <f>TMapCauseDescCIR[[#This Row],[Task Code]]&amp;TMapCauseDescCIR[[#This Row],[Cause Code]]</f>
        <v>Y06RX06Q</v>
      </c>
      <c r="S334" s="1" t="str">
        <f>INDEX(INTEGRATION.TMC_TASK_CAUSE!$A$2:$A$4658,MATCH(TMapCauseDescCIR[[#This Row],[T1]],INTEGRATION.TMC_TASK_CAUSE!$D$2:$D$4658,0))</f>
        <v>CB010301</v>
      </c>
    </row>
    <row r="335" spans="1:19" ht="14.45" x14ac:dyDescent="0.25">
      <c r="A335" s="1" t="s">
        <v>2818</v>
      </c>
      <c r="B335" s="1" t="s">
        <v>613</v>
      </c>
      <c r="C335" s="1" t="s">
        <v>2819</v>
      </c>
      <c r="D335" s="1" t="s">
        <v>3448</v>
      </c>
      <c r="E335" s="1" t="s">
        <v>3449</v>
      </c>
      <c r="F335" s="1" t="str">
        <f>INDEX('Cause Codes'!$A$2:$A$3528,MATCH(TMapCauseDescCIR[[#This Row],[Cause Description]],'Cause Codes'!$B$2:$B$3528,0))</f>
        <v>X06T</v>
      </c>
      <c r="G335" s="1"/>
      <c r="H335" s="1"/>
      <c r="I335" s="1"/>
      <c r="J335" s="1" t="s">
        <v>12001</v>
      </c>
      <c r="K335" s="1" t="s">
        <v>12938</v>
      </c>
      <c r="L335" s="1" t="s">
        <v>3210</v>
      </c>
      <c r="M335" s="1" t="s">
        <v>815</v>
      </c>
      <c r="N335" s="1"/>
      <c r="O335" s="1"/>
      <c r="P335" s="1">
        <f>COUNTIFS($E$2:E335,TMapCauseDescCIR[[#This Row],[Cause Description]])</f>
        <v>1</v>
      </c>
      <c r="Q335" s="1"/>
      <c r="R335" s="1" t="str">
        <f>TMapCauseDescCIR[[#This Row],[Task Code]]&amp;TMapCauseDescCIR[[#This Row],[Cause Code]]</f>
        <v>Y01FX06T</v>
      </c>
      <c r="S335" s="1" t="str">
        <f>INDEX(INTEGRATION.TMC_TASK_CAUSE!$A$2:$A$4658,MATCH(TMapCauseDescCIR[[#This Row],[T1]],INTEGRATION.TMC_TASK_CAUSE!$D$2:$D$4658,0))</f>
        <v>CB021801</v>
      </c>
    </row>
    <row r="336" spans="1:19" ht="14.45" x14ac:dyDescent="0.25">
      <c r="A336" s="1" t="s">
        <v>2818</v>
      </c>
      <c r="B336" s="1" t="s">
        <v>613</v>
      </c>
      <c r="C336" s="1" t="s">
        <v>2819</v>
      </c>
      <c r="D336" s="1" t="s">
        <v>3448</v>
      </c>
      <c r="E336" s="1" t="s">
        <v>3450</v>
      </c>
      <c r="F336" s="1" t="str">
        <f>INDEX('Cause Codes'!$A$2:$A$3528,MATCH(TMapCauseDescCIR[[#This Row],[Cause Description]],'Cause Codes'!$B$2:$B$3528,0))</f>
        <v>X06U</v>
      </c>
      <c r="G336" s="1"/>
      <c r="H336" s="1"/>
      <c r="I336" s="1"/>
      <c r="J336" s="1" t="s">
        <v>12001</v>
      </c>
      <c r="K336" s="1" t="s">
        <v>12938</v>
      </c>
      <c r="L336" s="1" t="s">
        <v>572</v>
      </c>
      <c r="M336" s="1" t="s">
        <v>12990</v>
      </c>
      <c r="N336" s="1"/>
      <c r="O336" s="1"/>
      <c r="P336" s="1">
        <f>COUNTIFS($E$2:E336,TMapCauseDescCIR[[#This Row],[Cause Description]])</f>
        <v>1</v>
      </c>
      <c r="Q336" s="1"/>
      <c r="R336" s="1" t="str">
        <f>TMapCauseDescCIR[[#This Row],[Task Code]]&amp;TMapCauseDescCIR[[#This Row],[Cause Code]]</f>
        <v>Y01FX06U</v>
      </c>
      <c r="S336" s="1" t="str">
        <f>INDEX(INTEGRATION.TMC_TASK_CAUSE!$A$2:$A$4658,MATCH(TMapCauseDescCIR[[#This Row],[T1]],INTEGRATION.TMC_TASK_CAUSE!$D$2:$D$4658,0))</f>
        <v>CB021501</v>
      </c>
    </row>
    <row r="337" spans="1:19" ht="14.45" x14ac:dyDescent="0.25">
      <c r="A337" s="1" t="s">
        <v>2818</v>
      </c>
      <c r="B337" s="1" t="s">
        <v>613</v>
      </c>
      <c r="C337" s="1" t="s">
        <v>2819</v>
      </c>
      <c r="D337" s="1" t="s">
        <v>3448</v>
      </c>
      <c r="E337" s="1" t="s">
        <v>3451</v>
      </c>
      <c r="F337" s="1" t="str">
        <f>INDEX('Cause Codes'!$A$2:$A$3528,MATCH(TMapCauseDescCIR[[#This Row],[Cause Description]],'Cause Codes'!$B$2:$B$3528,0))</f>
        <v>X06V</v>
      </c>
      <c r="G337" s="1"/>
      <c r="H337" s="1"/>
      <c r="I337" s="1"/>
      <c r="J337" s="1" t="s">
        <v>12001</v>
      </c>
      <c r="K337" s="1" t="s">
        <v>12938</v>
      </c>
      <c r="L337" s="1" t="s">
        <v>572</v>
      </c>
      <c r="M337" s="1" t="s">
        <v>815</v>
      </c>
      <c r="N337" s="1"/>
      <c r="O337" s="1"/>
      <c r="P337" s="1">
        <f>COUNTIFS($E$2:E337,TMapCauseDescCIR[[#This Row],[Cause Description]])</f>
        <v>1</v>
      </c>
      <c r="Q337" s="1"/>
      <c r="R337" s="1" t="str">
        <f>TMapCauseDescCIR[[#This Row],[Task Code]]&amp;TMapCauseDescCIR[[#This Row],[Cause Code]]</f>
        <v>Y01FX06V</v>
      </c>
      <c r="S337" s="1" t="str">
        <f>INDEX(INTEGRATION.TMC_TASK_CAUSE!$A$2:$A$4658,MATCH(TMapCauseDescCIR[[#This Row],[T1]],INTEGRATION.TMC_TASK_CAUSE!$D$2:$D$4658,0))</f>
        <v>CB030101</v>
      </c>
    </row>
    <row r="338" spans="1:19" ht="14.45" x14ac:dyDescent="0.25">
      <c r="A338" s="1" t="s">
        <v>2818</v>
      </c>
      <c r="B338" s="1" t="s">
        <v>613</v>
      </c>
      <c r="C338" s="1" t="s">
        <v>2819</v>
      </c>
      <c r="D338" s="1" t="s">
        <v>3448</v>
      </c>
      <c r="E338" s="1" t="s">
        <v>3452</v>
      </c>
      <c r="F338" s="1" t="str">
        <f>INDEX('Cause Codes'!$A$2:$A$3528,MATCH(TMapCauseDescCIR[[#This Row],[Cause Description]],'Cause Codes'!$B$2:$B$3528,0))</f>
        <v>X06W</v>
      </c>
      <c r="G338" s="1"/>
      <c r="H338" s="1"/>
      <c r="I338" s="1"/>
      <c r="J338" s="1" t="s">
        <v>12001</v>
      </c>
      <c r="K338" s="1" t="s">
        <v>12938</v>
      </c>
      <c r="L338" s="1" t="s">
        <v>3210</v>
      </c>
      <c r="M338" s="1" t="s">
        <v>815</v>
      </c>
      <c r="N338" s="1"/>
      <c r="O338" s="1"/>
      <c r="P338" s="1">
        <f>COUNTIFS($E$2:E338,TMapCauseDescCIR[[#This Row],[Cause Description]])</f>
        <v>1</v>
      </c>
      <c r="Q338" s="1"/>
      <c r="R338" s="1" t="str">
        <f>TMapCauseDescCIR[[#This Row],[Task Code]]&amp;TMapCauseDescCIR[[#This Row],[Cause Code]]</f>
        <v>Y01FX06W</v>
      </c>
      <c r="S338" s="1" t="str">
        <f>INDEX(INTEGRATION.TMC_TASK_CAUSE!$A$2:$A$4658,MATCH(TMapCauseDescCIR[[#This Row],[T1]],INTEGRATION.TMC_TASK_CAUSE!$D$2:$D$4658,0))</f>
        <v>CB020702</v>
      </c>
    </row>
    <row r="339" spans="1:19" ht="14.45" x14ac:dyDescent="0.25">
      <c r="A339" s="1" t="s">
        <v>2818</v>
      </c>
      <c r="B339" s="1" t="s">
        <v>706</v>
      </c>
      <c r="C339" s="1" t="s">
        <v>2819</v>
      </c>
      <c r="D339" s="1" t="s">
        <v>4322</v>
      </c>
      <c r="E339" s="1" t="s">
        <v>707</v>
      </c>
      <c r="F339" s="1" t="str">
        <f>INDEX('Cause Codes'!$A$2:$A$3528,MATCH(TMapCauseDescCIR[[#This Row],[Cause Description]],'Cause Codes'!$B$2:$B$3528,0))</f>
        <v>X077</v>
      </c>
      <c r="G339" s="1"/>
      <c r="H339" s="1"/>
      <c r="I339" s="1"/>
      <c r="J339" s="1" t="s">
        <v>12001</v>
      </c>
      <c r="K339" s="1" t="s">
        <v>12992</v>
      </c>
      <c r="L339" s="1" t="s">
        <v>572</v>
      </c>
      <c r="M339" s="1" t="s">
        <v>815</v>
      </c>
      <c r="N339" s="1"/>
      <c r="O339" s="1"/>
      <c r="P339" s="1">
        <f>COUNTIFS($E$2:E339,TMapCauseDescCIR[[#This Row],[Cause Description]])</f>
        <v>1</v>
      </c>
      <c r="Q339" s="1"/>
      <c r="R339" s="1" t="str">
        <f>TMapCauseDescCIR[[#This Row],[Task Code]]&amp;TMapCauseDescCIR[[#This Row],[Cause Code]]</f>
        <v>Y07CX077</v>
      </c>
      <c r="S339" s="1" t="str">
        <f>INDEX(INTEGRATION.TMC_TASK_CAUSE!$A$2:$A$4658,MATCH(TMapCauseDescCIR[[#This Row],[T1]],INTEGRATION.TMC_TASK_CAUSE!$D$2:$D$4658,0))</f>
        <v>CB054501</v>
      </c>
    </row>
    <row r="340" spans="1:19" ht="14.45" x14ac:dyDescent="0.25">
      <c r="A340" s="1" t="s">
        <v>2818</v>
      </c>
      <c r="B340" s="1" t="s">
        <v>788</v>
      </c>
      <c r="C340" s="1" t="s">
        <v>2819</v>
      </c>
      <c r="D340" s="1" t="s">
        <v>3485</v>
      </c>
      <c r="E340" s="1" t="s">
        <v>707</v>
      </c>
      <c r="F340" s="1" t="str">
        <f>INDEX('Cause Codes'!$A$2:$A$3528,MATCH(TMapCauseDescCIR[[#This Row],[Cause Description]],'Cause Codes'!$B$2:$B$3528,0))</f>
        <v>X077</v>
      </c>
      <c r="G340" s="1"/>
      <c r="H340" s="1"/>
      <c r="I340" s="1"/>
      <c r="J340" s="1" t="s">
        <v>12001</v>
      </c>
      <c r="K340" s="1" t="s">
        <v>12992</v>
      </c>
      <c r="L340" s="1" t="s">
        <v>572</v>
      </c>
      <c r="M340" s="1" t="s">
        <v>815</v>
      </c>
      <c r="N340" s="1"/>
      <c r="O340" s="1"/>
      <c r="P340" s="1">
        <f>COUNTIFS($E$2:E340,TMapCauseDescCIR[[#This Row],[Cause Description]])</f>
        <v>2</v>
      </c>
      <c r="Q340" s="1"/>
      <c r="R340" s="1" t="str">
        <f>TMapCauseDescCIR[[#This Row],[Task Code]]&amp;TMapCauseDescCIR[[#This Row],[Cause Code]]</f>
        <v>Y01WX077</v>
      </c>
      <c r="S340" s="1" t="str">
        <f>INDEX(INTEGRATION.TMC_TASK_CAUSE!$A$2:$A$4658,MATCH(TMapCauseDescCIR[[#This Row],[T1]],INTEGRATION.TMC_TASK_CAUSE!$D$2:$D$4658,0))</f>
        <v>CB054501</v>
      </c>
    </row>
    <row r="341" spans="1:19" ht="14.45" x14ac:dyDescent="0.25">
      <c r="A341" s="1" t="s">
        <v>2818</v>
      </c>
      <c r="B341" s="1" t="s">
        <v>978</v>
      </c>
      <c r="C341" s="1" t="s">
        <v>2819</v>
      </c>
      <c r="D341" s="1" t="s">
        <v>3609</v>
      </c>
      <c r="E341" s="1" t="s">
        <v>3611</v>
      </c>
      <c r="F341" s="1" t="str">
        <f>INDEX('Cause Codes'!$A$2:$A$3528,MATCH(TMapCauseDescCIR[[#This Row],[Cause Description]],'Cause Codes'!$B$2:$B$3528,0))</f>
        <v>X08R</v>
      </c>
      <c r="G341" s="1"/>
      <c r="H341" s="1"/>
      <c r="I341" s="1"/>
      <c r="J341" s="1" t="s">
        <v>12001</v>
      </c>
      <c r="K341" s="1" t="s">
        <v>12938</v>
      </c>
      <c r="L341" s="1" t="s">
        <v>572</v>
      </c>
      <c r="M341" s="1" t="s">
        <v>815</v>
      </c>
      <c r="N341" s="1"/>
      <c r="O341" s="1"/>
      <c r="P341" s="1">
        <f>COUNTIFS($E$2:E341,TMapCauseDescCIR[[#This Row],[Cause Description]])</f>
        <v>1</v>
      </c>
      <c r="Q341" s="1"/>
      <c r="R341" s="1" t="str">
        <f>TMapCauseDescCIR[[#This Row],[Task Code]]&amp;TMapCauseDescCIR[[#This Row],[Cause Code]]</f>
        <v>Y02JX08R</v>
      </c>
      <c r="S341" s="1" t="str">
        <f>INDEX(INTEGRATION.TMC_TASK_CAUSE!$A$2:$A$4658,MATCH(TMapCauseDescCIR[[#This Row],[T1]],INTEGRATION.TMC_TASK_CAUSE!$D$2:$D$4658,0))</f>
        <v>CB021501</v>
      </c>
    </row>
    <row r="342" spans="1:19" ht="14.45" x14ac:dyDescent="0.25">
      <c r="A342" s="1" t="s">
        <v>2818</v>
      </c>
      <c r="B342" s="1" t="s">
        <v>978</v>
      </c>
      <c r="C342" s="1" t="s">
        <v>2819</v>
      </c>
      <c r="D342" s="1" t="s">
        <v>3609</v>
      </c>
      <c r="E342" s="1" t="s">
        <v>3612</v>
      </c>
      <c r="F342" s="1" t="str">
        <f>INDEX('Cause Codes'!$A$2:$A$3528,MATCH(TMapCauseDescCIR[[#This Row],[Cause Description]],'Cause Codes'!$B$2:$B$3528,0))</f>
        <v>X08S</v>
      </c>
      <c r="G342" s="1"/>
      <c r="H342" s="1"/>
      <c r="I342" s="1"/>
      <c r="J342" s="1" t="s">
        <v>12001</v>
      </c>
      <c r="K342" s="1" t="s">
        <v>12938</v>
      </c>
      <c r="L342" s="1" t="s">
        <v>572</v>
      </c>
      <c r="M342" s="1" t="s">
        <v>4035</v>
      </c>
      <c r="N342" s="1"/>
      <c r="O342" s="1"/>
      <c r="P342" s="1">
        <f>COUNTIFS($E$2:E342,TMapCauseDescCIR[[#This Row],[Cause Description]])</f>
        <v>1</v>
      </c>
      <c r="Q342" s="1"/>
      <c r="R342" s="1" t="str">
        <f>TMapCauseDescCIR[[#This Row],[Task Code]]&amp;TMapCauseDescCIR[[#This Row],[Cause Code]]</f>
        <v>Y02JX08S</v>
      </c>
      <c r="S342" s="1" t="str">
        <f>INDEX(INTEGRATION.TMC_TASK_CAUSE!$A$2:$A$4658,MATCH(TMapCauseDescCIR[[#This Row],[T1]],INTEGRATION.TMC_TASK_CAUSE!$D$2:$D$4658,0))</f>
        <v>CB021501</v>
      </c>
    </row>
    <row r="343" spans="1:19" ht="14.45" x14ac:dyDescent="0.25">
      <c r="A343" s="1" t="s">
        <v>2818</v>
      </c>
      <c r="B343" s="1" t="s">
        <v>786</v>
      </c>
      <c r="C343" s="1" t="s">
        <v>2819</v>
      </c>
      <c r="D343" s="1" t="s">
        <v>3484</v>
      </c>
      <c r="E343" s="1" t="s">
        <v>787</v>
      </c>
      <c r="F343" s="1" t="str">
        <f>INDEX('Cause Codes'!$A$2:$A$3528,MATCH(TMapCauseDescCIR[[#This Row],[Cause Description]],'Cause Codes'!$B$2:$B$3528,0))</f>
        <v>X09U</v>
      </c>
      <c r="G343" s="1"/>
      <c r="H343" s="1"/>
      <c r="I343" s="1"/>
      <c r="J343" s="1" t="s">
        <v>12001</v>
      </c>
      <c r="K343" s="1" t="s">
        <v>12992</v>
      </c>
      <c r="L343" s="1" t="s">
        <v>572</v>
      </c>
      <c r="M343" s="1" t="s">
        <v>815</v>
      </c>
      <c r="N343" s="1"/>
      <c r="O343" s="1"/>
      <c r="P343" s="1">
        <f>COUNTIFS($E$2:E343,TMapCauseDescCIR[[#This Row],[Cause Description]])</f>
        <v>1</v>
      </c>
      <c r="Q343" s="1"/>
      <c r="R343" s="1" t="str">
        <f>TMapCauseDescCIR[[#This Row],[Task Code]]&amp;TMapCauseDescCIR[[#This Row],[Cause Code]]</f>
        <v>Y01VX09U</v>
      </c>
      <c r="S343" s="1" t="str">
        <f>INDEX(INTEGRATION.TMC_TASK_CAUSE!$A$2:$A$4658,MATCH(TMapCauseDescCIR[[#This Row],[T1]],INTEGRATION.TMC_TASK_CAUSE!$D$2:$D$4658,0))</f>
        <v>CB054502</v>
      </c>
    </row>
    <row r="344" spans="1:19" ht="14.45" x14ac:dyDescent="0.25">
      <c r="A344" s="1" t="s">
        <v>2818</v>
      </c>
      <c r="B344" s="1" t="s">
        <v>706</v>
      </c>
      <c r="C344" s="1" t="s">
        <v>2819</v>
      </c>
      <c r="D344" s="1" t="s">
        <v>4322</v>
      </c>
      <c r="E344" s="1" t="s">
        <v>4328</v>
      </c>
      <c r="F344" s="1" t="str">
        <f>INDEX('Cause Codes'!$A$2:$A$3528,MATCH(TMapCauseDescCIR[[#This Row],[Cause Description]],'Cause Codes'!$B$2:$B$3528,0))</f>
        <v>X09V</v>
      </c>
      <c r="G344" s="1"/>
      <c r="H344" s="1"/>
      <c r="I344" s="1"/>
      <c r="J344" s="1" t="s">
        <v>12001</v>
      </c>
      <c r="K344" s="1" t="s">
        <v>12992</v>
      </c>
      <c r="L344" s="1" t="s">
        <v>572</v>
      </c>
      <c r="M344" s="1" t="s">
        <v>815</v>
      </c>
      <c r="N344" s="1"/>
      <c r="O344" s="1"/>
      <c r="P344" s="1">
        <f>COUNTIFS($E$2:E344,TMapCauseDescCIR[[#This Row],[Cause Description]])</f>
        <v>1</v>
      </c>
      <c r="Q344" s="1"/>
      <c r="R344" s="1" t="str">
        <f>TMapCauseDescCIR[[#This Row],[Task Code]]&amp;TMapCauseDescCIR[[#This Row],[Cause Code]]</f>
        <v>Y07CX09V</v>
      </c>
      <c r="S344" s="1" t="str">
        <f>INDEX(INTEGRATION.TMC_TASK_CAUSE!$A$2:$A$4658,MATCH(TMapCauseDescCIR[[#This Row],[T1]],INTEGRATION.TMC_TASK_CAUSE!$D$2:$D$4658,0))</f>
        <v>CB054501</v>
      </c>
    </row>
    <row r="345" spans="1:19" ht="14.45" x14ac:dyDescent="0.25">
      <c r="A345" s="1" t="s">
        <v>2818</v>
      </c>
      <c r="B345" s="1" t="s">
        <v>859</v>
      </c>
      <c r="C345" s="1" t="s">
        <v>2819</v>
      </c>
      <c r="D345" s="1" t="s">
        <v>4345</v>
      </c>
      <c r="E345" s="1" t="s">
        <v>1381</v>
      </c>
      <c r="F345" s="1" t="str">
        <f>INDEX('Cause Codes'!$A$2:$A$3528,MATCH(TMapCauseDescCIR[[#This Row],[Cause Description]],'Cause Codes'!$B$2:$B$3528,0))</f>
        <v>X0A0</v>
      </c>
      <c r="G345" s="1"/>
      <c r="H345" s="1"/>
      <c r="I345" s="1"/>
      <c r="J345" s="1" t="s">
        <v>12001</v>
      </c>
      <c r="K345" s="1" t="s">
        <v>12938</v>
      </c>
      <c r="L345" s="1" t="s">
        <v>572</v>
      </c>
      <c r="M345" s="1" t="s">
        <v>815</v>
      </c>
      <c r="N345" s="1"/>
      <c r="O345" s="1"/>
      <c r="P345" s="1">
        <f>COUNTIFS($E$2:E345,TMapCauseDescCIR[[#This Row],[Cause Description]])</f>
        <v>1</v>
      </c>
      <c r="Q345" s="1"/>
      <c r="R345" s="1" t="str">
        <f>TMapCauseDescCIR[[#This Row],[Task Code]]&amp;TMapCauseDescCIR[[#This Row],[Cause Code]]</f>
        <v>Y07HX0A0</v>
      </c>
      <c r="S345" s="1" t="str">
        <f>INDEX(INTEGRATION.TMC_TASK_CAUSE!$A$2:$A$4658,MATCH(TMapCauseDescCIR[[#This Row],[T1]],INTEGRATION.TMC_TASK_CAUSE!$D$2:$D$4658,0))</f>
        <v>CB045301</v>
      </c>
    </row>
    <row r="346" spans="1:19" ht="14.45" x14ac:dyDescent="0.25">
      <c r="A346" s="1" t="s">
        <v>2818</v>
      </c>
      <c r="B346" s="1" t="s">
        <v>1380</v>
      </c>
      <c r="C346" s="1" t="s">
        <v>2819</v>
      </c>
      <c r="D346" s="1" t="s">
        <v>3675</v>
      </c>
      <c r="E346" s="1" t="s">
        <v>1381</v>
      </c>
      <c r="F346" s="1" t="str">
        <f>INDEX('Cause Codes'!$A$2:$A$3528,MATCH(TMapCauseDescCIR[[#This Row],[Cause Description]],'Cause Codes'!$B$2:$B$3528,0))</f>
        <v>X0A0</v>
      </c>
      <c r="G346" s="1"/>
      <c r="H346" s="1"/>
      <c r="I346" s="1"/>
      <c r="J346" s="1" t="s">
        <v>12001</v>
      </c>
      <c r="K346" s="1" t="s">
        <v>12938</v>
      </c>
      <c r="L346" s="1" t="s">
        <v>572</v>
      </c>
      <c r="M346" s="1" t="s">
        <v>815</v>
      </c>
      <c r="N346" s="1"/>
      <c r="O346" s="1"/>
      <c r="P346" s="1">
        <f>COUNTIFS($E$2:E346,TMapCauseDescCIR[[#This Row],[Cause Description]])</f>
        <v>2</v>
      </c>
      <c r="Q346" s="1"/>
      <c r="R346" s="1" t="str">
        <f>TMapCauseDescCIR[[#This Row],[Task Code]]&amp;TMapCauseDescCIR[[#This Row],[Cause Code]]</f>
        <v>Y039X0A0</v>
      </c>
      <c r="S346" s="1" t="str">
        <f>INDEX(INTEGRATION.TMC_TASK_CAUSE!$A$2:$A$4658,MATCH(TMapCauseDescCIR[[#This Row],[T1]],INTEGRATION.TMC_TASK_CAUSE!$D$2:$D$4658,0))</f>
        <v>CB030103</v>
      </c>
    </row>
    <row r="347" spans="1:19" ht="14.45" x14ac:dyDescent="0.25">
      <c r="A347" s="1" t="s">
        <v>2818</v>
      </c>
      <c r="B347" s="1" t="s">
        <v>978</v>
      </c>
      <c r="C347" s="1" t="s">
        <v>2819</v>
      </c>
      <c r="D347" s="1" t="s">
        <v>3609</v>
      </c>
      <c r="E347" s="1" t="s">
        <v>3613</v>
      </c>
      <c r="F347" s="1" t="str">
        <f>INDEX('Cause Codes'!$A$2:$A$3528,MATCH(TMapCauseDescCIR[[#This Row],[Cause Description]],'Cause Codes'!$B$2:$B$3528,0))</f>
        <v>X0YJ</v>
      </c>
      <c r="G347" s="1"/>
      <c r="H347" s="1"/>
      <c r="I347" s="1"/>
      <c r="J347" s="1" t="s">
        <v>12001</v>
      </c>
      <c r="K347" s="1" t="s">
        <v>12938</v>
      </c>
      <c r="L347" s="1" t="s">
        <v>3779</v>
      </c>
      <c r="M347" s="1" t="s">
        <v>815</v>
      </c>
      <c r="N347" s="1"/>
      <c r="O347" s="1"/>
      <c r="P347" s="1">
        <f>COUNTIFS($E$2:E347,TMapCauseDescCIR[[#This Row],[Cause Description]])</f>
        <v>1</v>
      </c>
      <c r="Q347" s="1"/>
      <c r="R347" s="1" t="str">
        <f>TMapCauseDescCIR[[#This Row],[Task Code]]&amp;TMapCauseDescCIR[[#This Row],[Cause Code]]</f>
        <v>Y02JX0YJ</v>
      </c>
      <c r="S347" s="1" t="str">
        <f>INDEX(INTEGRATION.TMC_TASK_CAUSE!$A$2:$A$4658,MATCH(TMapCauseDescCIR[[#This Row],[T1]],INTEGRATION.TMC_TASK_CAUSE!$D$2:$D$4658,0))</f>
        <v>CB021501</v>
      </c>
    </row>
    <row r="348" spans="1:19" ht="14.45" x14ac:dyDescent="0.25">
      <c r="A348" s="1" t="s">
        <v>2818</v>
      </c>
      <c r="B348" s="1" t="s">
        <v>1408</v>
      </c>
      <c r="C348" s="1" t="s">
        <v>2819</v>
      </c>
      <c r="D348" s="1" t="s">
        <v>3691</v>
      </c>
      <c r="E348" s="1" t="s">
        <v>1409</v>
      </c>
      <c r="F348" s="1" t="str">
        <f>INDEX('Cause Codes'!$A$2:$A$3528,MATCH(TMapCauseDescCIR[[#This Row],[Cause Description]],'Cause Codes'!$B$2:$B$3528,0))</f>
        <v>X0C1</v>
      </c>
      <c r="G348" s="1"/>
      <c r="H348" s="1"/>
      <c r="I348" s="1"/>
      <c r="J348" s="1" t="s">
        <v>12001</v>
      </c>
      <c r="K348" s="1" t="s">
        <v>12940</v>
      </c>
      <c r="L348" s="1" t="s">
        <v>572</v>
      </c>
      <c r="M348" s="1" t="s">
        <v>815</v>
      </c>
      <c r="N348" s="1"/>
      <c r="O348" s="1"/>
      <c r="P348" s="1">
        <f>COUNTIFS($E$2:E348,TMapCauseDescCIR[[#This Row],[Cause Description]])</f>
        <v>1</v>
      </c>
      <c r="Q348" s="1"/>
      <c r="R348" s="1" t="str">
        <f>TMapCauseDescCIR[[#This Row],[Task Code]]&amp;TMapCauseDescCIR[[#This Row],[Cause Code]]</f>
        <v>Y03EX0C1</v>
      </c>
      <c r="S348" s="1" t="str">
        <f>INDEX(INTEGRATION.TMC_TASK_CAUSE!$A$2:$A$4658,MATCH(TMapCauseDescCIR[[#This Row],[T1]],INTEGRATION.TMC_TASK_CAUSE!$D$2:$D$4658,0))</f>
        <v>CB049903</v>
      </c>
    </row>
    <row r="349" spans="1:19" ht="14.45" x14ac:dyDescent="0.25">
      <c r="A349" s="1" t="s">
        <v>2818</v>
      </c>
      <c r="B349" s="1" t="s">
        <v>1629</v>
      </c>
      <c r="C349" s="1" t="s">
        <v>2819</v>
      </c>
      <c r="D349" s="1" t="s">
        <v>4553</v>
      </c>
      <c r="E349" s="1" t="s">
        <v>4554</v>
      </c>
      <c r="F349" s="1" t="str">
        <f>INDEX('Cause Codes'!$A$2:$A$3528,MATCH(TMapCauseDescCIR[[#This Row],[Cause Description]],'Cause Codes'!$B$2:$B$3528,0))</f>
        <v>X0CC</v>
      </c>
      <c r="G349" s="1"/>
      <c r="H349" s="1"/>
      <c r="I349" s="1"/>
      <c r="J349" s="1" t="s">
        <v>12001</v>
      </c>
      <c r="K349" s="1" t="s">
        <v>12992</v>
      </c>
      <c r="L349" s="1" t="s">
        <v>572</v>
      </c>
      <c r="M349" s="1" t="s">
        <v>815</v>
      </c>
      <c r="N349" s="1"/>
      <c r="O349" s="1"/>
      <c r="P349" s="1">
        <f>COUNTIFS($E$2:E349,TMapCauseDescCIR[[#This Row],[Cause Description]])</f>
        <v>1</v>
      </c>
      <c r="Q349" s="1"/>
      <c r="R349" s="1" t="str">
        <f>TMapCauseDescCIR[[#This Row],[Task Code]]&amp;TMapCauseDescCIR[[#This Row],[Cause Code]]</f>
        <v>Y07XX0CC</v>
      </c>
      <c r="S349" s="1" t="str">
        <f>INDEX(INTEGRATION.TMC_TASK_CAUSE!$A$2:$A$4658,MATCH(TMapCauseDescCIR[[#This Row],[T1]],INTEGRATION.TMC_TASK_CAUSE!$D$2:$D$4658,0))</f>
        <v>CB010301</v>
      </c>
    </row>
    <row r="350" spans="1:19" ht="14.45" x14ac:dyDescent="0.25">
      <c r="A350" s="1" t="s">
        <v>2818</v>
      </c>
      <c r="B350" s="1" t="s">
        <v>1512</v>
      </c>
      <c r="C350" s="1" t="s">
        <v>2819</v>
      </c>
      <c r="D350" s="1" t="s">
        <v>3697</v>
      </c>
      <c r="E350" s="1" t="s">
        <v>1513</v>
      </c>
      <c r="F350" s="1" t="str">
        <f>INDEX('Cause Codes'!$A$2:$A$3528,MATCH(TMapCauseDescCIR[[#This Row],[Cause Description]],'Cause Codes'!$B$2:$B$3528,0))</f>
        <v>X0CD</v>
      </c>
      <c r="G350" s="1"/>
      <c r="H350" s="1"/>
      <c r="I350" s="1"/>
      <c r="J350" s="1" t="s">
        <v>12001</v>
      </c>
      <c r="K350" s="1" t="s">
        <v>12992</v>
      </c>
      <c r="L350" s="1" t="s">
        <v>572</v>
      </c>
      <c r="M350" s="1" t="s">
        <v>815</v>
      </c>
      <c r="N350" s="1"/>
      <c r="O350" s="1"/>
      <c r="P350" s="1">
        <f>COUNTIFS($E$2:E350,TMapCauseDescCIR[[#This Row],[Cause Description]])</f>
        <v>1</v>
      </c>
      <c r="Q350" s="1"/>
      <c r="R350" s="1" t="str">
        <f>TMapCauseDescCIR[[#This Row],[Task Code]]&amp;TMapCauseDescCIR[[#This Row],[Cause Code]]</f>
        <v>Y03KX0CD</v>
      </c>
      <c r="S350" s="1" t="str">
        <f>INDEX(INTEGRATION.TMC_TASK_CAUSE!$A$2:$A$4658,MATCH(TMapCauseDescCIR[[#This Row],[T1]],INTEGRATION.TMC_TASK_CAUSE!$D$2:$D$4658,0))</f>
        <v>CB010301</v>
      </c>
    </row>
    <row r="351" spans="1:19" ht="14.45" x14ac:dyDescent="0.25">
      <c r="A351" s="1" t="s">
        <v>2818</v>
      </c>
      <c r="B351" s="1" t="s">
        <v>1050</v>
      </c>
      <c r="C351" s="1" t="s">
        <v>2819</v>
      </c>
      <c r="D351" s="1" t="s">
        <v>3616</v>
      </c>
      <c r="E351" s="1" t="s">
        <v>1051</v>
      </c>
      <c r="F351" s="1" t="str">
        <f>INDEX('Cause Codes'!$A$2:$A$3528,MATCH(TMapCauseDescCIR[[#This Row],[Cause Description]],'Cause Codes'!$B$2:$B$3528,0))</f>
        <v>X0CF</v>
      </c>
      <c r="G351" s="1"/>
      <c r="H351" s="1"/>
      <c r="I351" s="1"/>
      <c r="J351" s="1" t="s">
        <v>12001</v>
      </c>
      <c r="K351" s="1" t="s">
        <v>12946</v>
      </c>
      <c r="L351" s="1" t="s">
        <v>3210</v>
      </c>
      <c r="M351" s="1" t="s">
        <v>815</v>
      </c>
      <c r="N351" s="1"/>
      <c r="O351" s="1"/>
      <c r="P351" s="1">
        <f>COUNTIFS($E$2:E351,TMapCauseDescCIR[[#This Row],[Cause Description]])</f>
        <v>1</v>
      </c>
      <c r="Q351" s="1"/>
      <c r="R351" s="1" t="str">
        <f>TMapCauseDescCIR[[#This Row],[Task Code]]&amp;TMapCauseDescCIR[[#This Row],[Cause Code]]</f>
        <v>Y02LX0CF</v>
      </c>
      <c r="S351" s="1" t="str">
        <f>INDEX(INTEGRATION.TMC_TASK_CAUSE!$A$2:$A$4658,MATCH(TMapCauseDescCIR[[#This Row],[T1]],INTEGRATION.TMC_TASK_CAUSE!$D$2:$D$4658,0))</f>
        <v>CB030103</v>
      </c>
    </row>
    <row r="352" spans="1:19" ht="14.45" x14ac:dyDescent="0.25">
      <c r="A352" s="1" t="s">
        <v>2818</v>
      </c>
      <c r="B352" s="1" t="s">
        <v>316</v>
      </c>
      <c r="C352" s="1" t="s">
        <v>2819</v>
      </c>
      <c r="D352" s="1" t="s">
        <v>4297</v>
      </c>
      <c r="E352" s="1" t="s">
        <v>3708</v>
      </c>
      <c r="F352" s="1" t="str">
        <f>INDEX('Cause Codes'!$A$2:$A$3528,MATCH(TMapCauseDescCIR[[#This Row],[Cause Description]],'Cause Codes'!$B$2:$B$3528,0))</f>
        <v>X0CG</v>
      </c>
      <c r="G352" s="1"/>
      <c r="H352" s="1"/>
      <c r="I352" s="1"/>
      <c r="J352" s="1" t="s">
        <v>12001</v>
      </c>
      <c r="K352" s="1" t="s">
        <v>12985</v>
      </c>
      <c r="L352" s="1" t="s">
        <v>3175</v>
      </c>
      <c r="M352" s="1" t="s">
        <v>12990</v>
      </c>
      <c r="N352" s="1"/>
      <c r="O352" s="1"/>
      <c r="P352" s="1">
        <f>COUNTIFS($E$2:E352,TMapCauseDescCIR[[#This Row],[Cause Description]])</f>
        <v>1</v>
      </c>
      <c r="Q352" s="1"/>
      <c r="R352" s="1" t="str">
        <f>TMapCauseDescCIR[[#This Row],[Task Code]]&amp;TMapCauseDescCIR[[#This Row],[Cause Code]]</f>
        <v>Y077X0CG</v>
      </c>
      <c r="S352" s="1" t="str">
        <f>INDEX(INTEGRATION.TMC_TASK_CAUSE!$A$2:$A$4658,MATCH(TMapCauseDescCIR[[#This Row],[T1]],INTEGRATION.TMC_TASK_CAUSE!$D$2:$D$4658,0))</f>
        <v>CB030103</v>
      </c>
    </row>
    <row r="353" spans="1:19" ht="14.45" x14ac:dyDescent="0.25">
      <c r="A353" s="1" t="s">
        <v>2818</v>
      </c>
      <c r="B353" s="1" t="s">
        <v>1561</v>
      </c>
      <c r="C353" s="1" t="s">
        <v>2819</v>
      </c>
      <c r="D353" s="1" t="s">
        <v>3707</v>
      </c>
      <c r="E353" s="1" t="s">
        <v>3708</v>
      </c>
      <c r="F353" s="1" t="str">
        <f>INDEX('Cause Codes'!$A$2:$A$3528,MATCH(TMapCauseDescCIR[[#This Row],[Cause Description]],'Cause Codes'!$B$2:$B$3528,0))</f>
        <v>X0CG</v>
      </c>
      <c r="G353" s="1"/>
      <c r="H353" s="1"/>
      <c r="I353" s="1"/>
      <c r="J353" s="1" t="s">
        <v>12001</v>
      </c>
      <c r="K353" s="1" t="s">
        <v>12985</v>
      </c>
      <c r="L353" s="1" t="s">
        <v>3175</v>
      </c>
      <c r="M353" s="1" t="s">
        <v>12990</v>
      </c>
      <c r="N353" s="1"/>
      <c r="O353" s="1"/>
      <c r="P353" s="1">
        <f>COUNTIFS($E$2:E353,TMapCauseDescCIR[[#This Row],[Cause Description]])</f>
        <v>2</v>
      </c>
      <c r="Q353" s="1"/>
      <c r="R353" s="1" t="str">
        <f>TMapCauseDescCIR[[#This Row],[Task Code]]&amp;TMapCauseDescCIR[[#This Row],[Cause Code]]</f>
        <v>Y03PX0CG</v>
      </c>
      <c r="S353" s="1" t="str">
        <f>INDEX(INTEGRATION.TMC_TASK_CAUSE!$A$2:$A$4658,MATCH(TMapCauseDescCIR[[#This Row],[T1]],INTEGRATION.TMC_TASK_CAUSE!$D$2:$D$4658,0))</f>
        <v>CB030103</v>
      </c>
    </row>
    <row r="354" spans="1:19" ht="14.45" x14ac:dyDescent="0.25">
      <c r="A354" s="1" t="s">
        <v>2818</v>
      </c>
      <c r="B354" s="1" t="s">
        <v>316</v>
      </c>
      <c r="C354" s="1" t="s">
        <v>2819</v>
      </c>
      <c r="D354" s="1" t="s">
        <v>4297</v>
      </c>
      <c r="E354" s="1" t="s">
        <v>3709</v>
      </c>
      <c r="F354" s="1" t="str">
        <f>INDEX('Cause Codes'!$A$2:$A$3528,MATCH(TMapCauseDescCIR[[#This Row],[Cause Description]],'Cause Codes'!$B$2:$B$3528,0))</f>
        <v>X0CH</v>
      </c>
      <c r="G354" s="1"/>
      <c r="H354" s="1"/>
      <c r="I354" s="1"/>
      <c r="J354" s="1" t="s">
        <v>12001</v>
      </c>
      <c r="K354" s="1" t="s">
        <v>12985</v>
      </c>
      <c r="L354" s="1" t="s">
        <v>3175</v>
      </c>
      <c r="M354" s="1" t="s">
        <v>12990</v>
      </c>
      <c r="N354" s="1"/>
      <c r="O354" s="1"/>
      <c r="P354" s="1">
        <f>COUNTIFS($E$2:E354,TMapCauseDescCIR[[#This Row],[Cause Description]])</f>
        <v>1</v>
      </c>
      <c r="Q354" s="1"/>
      <c r="R354" s="1" t="str">
        <f>TMapCauseDescCIR[[#This Row],[Task Code]]&amp;TMapCauseDescCIR[[#This Row],[Cause Code]]</f>
        <v>Y077X0CH</v>
      </c>
      <c r="S354" s="1" t="str">
        <f>INDEX(INTEGRATION.TMC_TASK_CAUSE!$A$2:$A$4658,MATCH(TMapCauseDescCIR[[#This Row],[T1]],INTEGRATION.TMC_TASK_CAUSE!$D$2:$D$4658,0))</f>
        <v>CB030103</v>
      </c>
    </row>
    <row r="355" spans="1:19" ht="14.45" x14ac:dyDescent="0.25">
      <c r="A355" s="1" t="s">
        <v>2818</v>
      </c>
      <c r="B355" s="1" t="s">
        <v>1561</v>
      </c>
      <c r="C355" s="1" t="s">
        <v>2819</v>
      </c>
      <c r="D355" s="1" t="s">
        <v>3707</v>
      </c>
      <c r="E355" s="1" t="s">
        <v>3709</v>
      </c>
      <c r="F355" s="1" t="str">
        <f>INDEX('Cause Codes'!$A$2:$A$3528,MATCH(TMapCauseDescCIR[[#This Row],[Cause Description]],'Cause Codes'!$B$2:$B$3528,0))</f>
        <v>X0CH</v>
      </c>
      <c r="G355" s="1"/>
      <c r="H355" s="1"/>
      <c r="I355" s="1"/>
      <c r="J355" s="1" t="s">
        <v>12001</v>
      </c>
      <c r="K355" s="1" t="s">
        <v>12985</v>
      </c>
      <c r="L355" s="1" t="s">
        <v>3175</v>
      </c>
      <c r="M355" s="1" t="s">
        <v>12990</v>
      </c>
      <c r="N355" s="1"/>
      <c r="O355" s="1"/>
      <c r="P355" s="1">
        <f>COUNTIFS($E$2:E355,TMapCauseDescCIR[[#This Row],[Cause Description]])</f>
        <v>2</v>
      </c>
      <c r="Q355" s="1"/>
      <c r="R355" s="1" t="str">
        <f>TMapCauseDescCIR[[#This Row],[Task Code]]&amp;TMapCauseDescCIR[[#This Row],[Cause Code]]</f>
        <v>Y03PX0CH</v>
      </c>
      <c r="S355" s="1" t="str">
        <f>INDEX(INTEGRATION.TMC_TASK_CAUSE!$A$2:$A$4658,MATCH(TMapCauseDescCIR[[#This Row],[T1]],INTEGRATION.TMC_TASK_CAUSE!$D$2:$D$4658,0))</f>
        <v>CB030103</v>
      </c>
    </row>
    <row r="356" spans="1:19" ht="14.45" x14ac:dyDescent="0.25">
      <c r="A356" s="1" t="s">
        <v>2818</v>
      </c>
      <c r="B356" s="1" t="s">
        <v>766</v>
      </c>
      <c r="C356" s="1" t="s">
        <v>2819</v>
      </c>
      <c r="D356" s="1" t="s">
        <v>3479</v>
      </c>
      <c r="E356" s="1" t="s">
        <v>767</v>
      </c>
      <c r="F356" s="1" t="str">
        <f>INDEX('Cause Codes'!$A$2:$A$3528,MATCH(TMapCauseDescCIR[[#This Row],[Cause Description]],'Cause Codes'!$B$2:$B$3528,0))</f>
        <v>X0YN</v>
      </c>
      <c r="G356" s="1"/>
      <c r="H356" s="1"/>
      <c r="I356" s="1"/>
      <c r="J356" s="1" t="s">
        <v>12001</v>
      </c>
      <c r="K356" s="1" t="s">
        <v>12940</v>
      </c>
      <c r="L356" s="1" t="s">
        <v>572</v>
      </c>
      <c r="M356" s="1" t="s">
        <v>815</v>
      </c>
      <c r="N356" s="1"/>
      <c r="O356" s="1"/>
      <c r="P356" s="1">
        <f>COUNTIFS($E$2:E356,TMapCauseDescCIR[[#This Row],[Cause Description]])</f>
        <v>1</v>
      </c>
      <c r="Q356" s="1"/>
      <c r="R356" s="1" t="str">
        <f>TMapCauseDescCIR[[#This Row],[Task Code]]&amp;TMapCauseDescCIR[[#This Row],[Cause Code]]</f>
        <v>Y01SX0YN</v>
      </c>
      <c r="S356" s="1" t="str">
        <f>INDEX(INTEGRATION.TMC_TASK_CAUSE!$A$2:$A$4658,MATCH(TMapCauseDescCIR[[#This Row],[T1]],INTEGRATION.TMC_TASK_CAUSE!$D$2:$D$4658,0))</f>
        <v>CB030103</v>
      </c>
    </row>
    <row r="357" spans="1:19" ht="14.45" x14ac:dyDescent="0.25">
      <c r="A357" s="1" t="s">
        <v>2818</v>
      </c>
      <c r="B357" s="1" t="s">
        <v>1416</v>
      </c>
      <c r="C357" s="1" t="s">
        <v>2819</v>
      </c>
      <c r="D357" s="1" t="s">
        <v>4256</v>
      </c>
      <c r="E357" s="1" t="s">
        <v>1417</v>
      </c>
      <c r="F357" s="1" t="str">
        <f>INDEX('Cause Codes'!$A$2:$A$3528,MATCH(TMapCauseDescCIR[[#This Row],[Cause Description]],'Cause Codes'!$B$2:$B$3528,0))</f>
        <v>X0CJ</v>
      </c>
      <c r="G357" s="1"/>
      <c r="H357" s="1"/>
      <c r="I357" s="1"/>
      <c r="J357" s="1" t="s">
        <v>12001</v>
      </c>
      <c r="K357" s="1" t="s">
        <v>12946</v>
      </c>
      <c r="L357" s="1" t="s">
        <v>3210</v>
      </c>
      <c r="M357" s="1" t="s">
        <v>815</v>
      </c>
      <c r="N357" s="1"/>
      <c r="O357" s="1"/>
      <c r="P357" s="1">
        <f>COUNTIFS($E$2:E357,TMapCauseDescCIR[[#This Row],[Cause Description]])</f>
        <v>1</v>
      </c>
      <c r="Q357" s="1"/>
      <c r="R357" s="1" t="str">
        <f>TMapCauseDescCIR[[#This Row],[Task Code]]&amp;TMapCauseDescCIR[[#This Row],[Cause Code]]</f>
        <v>Y06VX0CJ</v>
      </c>
      <c r="S357" s="1" t="str">
        <f>INDEX(INTEGRATION.TMC_TASK_CAUSE!$A$2:$A$4658,MATCH(TMapCauseDescCIR[[#This Row],[T1]],INTEGRATION.TMC_TASK_CAUSE!$D$2:$D$4658,0))</f>
        <v>CB049903</v>
      </c>
    </row>
    <row r="358" spans="1:19" ht="14.45" x14ac:dyDescent="0.25">
      <c r="A358" s="1" t="s">
        <v>2818</v>
      </c>
      <c r="B358" s="1" t="s">
        <v>1565</v>
      </c>
      <c r="C358" s="1" t="s">
        <v>2819</v>
      </c>
      <c r="D358" s="1" t="s">
        <v>3720</v>
      </c>
      <c r="E358" s="1" t="s">
        <v>1417</v>
      </c>
      <c r="F358" s="1" t="str">
        <f>INDEX('Cause Codes'!$A$2:$A$3528,MATCH(TMapCauseDescCIR[[#This Row],[Cause Description]],'Cause Codes'!$B$2:$B$3528,0))</f>
        <v>X0CJ</v>
      </c>
      <c r="G358" s="1"/>
      <c r="H358" s="1"/>
      <c r="I358" s="1"/>
      <c r="J358" s="1" t="s">
        <v>12001</v>
      </c>
      <c r="K358" s="1" t="s">
        <v>12946</v>
      </c>
      <c r="L358" s="1" t="s">
        <v>3210</v>
      </c>
      <c r="M358" s="1" t="s">
        <v>815</v>
      </c>
      <c r="N358" s="1"/>
      <c r="O358" s="1"/>
      <c r="P358" s="1">
        <f>COUNTIFS($E$2:E358,TMapCauseDescCIR[[#This Row],[Cause Description]])</f>
        <v>2</v>
      </c>
      <c r="Q358" s="1"/>
      <c r="R358" s="1" t="str">
        <f>TMapCauseDescCIR[[#This Row],[Task Code]]&amp;TMapCauseDescCIR[[#This Row],[Cause Code]]</f>
        <v>Y03RX0CJ</v>
      </c>
      <c r="S358" s="1" t="str">
        <f>INDEX(INTEGRATION.TMC_TASK_CAUSE!$A$2:$A$4658,MATCH(TMapCauseDescCIR[[#This Row],[T1]],INTEGRATION.TMC_TASK_CAUSE!$D$2:$D$4658,0))</f>
        <v>CB049903</v>
      </c>
    </row>
    <row r="359" spans="1:19" ht="14.45" x14ac:dyDescent="0.25">
      <c r="A359" s="1" t="s">
        <v>2818</v>
      </c>
      <c r="B359" s="1" t="s">
        <v>1416</v>
      </c>
      <c r="C359" s="1" t="s">
        <v>2819</v>
      </c>
      <c r="D359" s="1" t="s">
        <v>4256</v>
      </c>
      <c r="E359" s="1" t="s">
        <v>4257</v>
      </c>
      <c r="F359" s="1" t="str">
        <f>INDEX('Cause Codes'!$A$2:$A$3528,MATCH(TMapCauseDescCIR[[#This Row],[Cause Description]],'Cause Codes'!$B$2:$B$3528,0))</f>
        <v>X0CK</v>
      </c>
      <c r="G359" s="1"/>
      <c r="H359" s="1"/>
      <c r="I359" s="1"/>
      <c r="J359" s="1" t="s">
        <v>12001</v>
      </c>
      <c r="K359" s="1" t="s">
        <v>12985</v>
      </c>
      <c r="L359" s="1" t="s">
        <v>3181</v>
      </c>
      <c r="M359" s="1" t="s">
        <v>815</v>
      </c>
      <c r="N359" s="1"/>
      <c r="O359" s="1"/>
      <c r="P359" s="1">
        <f>COUNTIFS($E$2:E359,TMapCauseDescCIR[[#This Row],[Cause Description]])</f>
        <v>1</v>
      </c>
      <c r="Q359" s="1"/>
      <c r="R359" s="1" t="str">
        <f>TMapCauseDescCIR[[#This Row],[Task Code]]&amp;TMapCauseDescCIR[[#This Row],[Cause Code]]</f>
        <v>Y06VX0CK</v>
      </c>
      <c r="S359" s="1" t="str">
        <f>INDEX(INTEGRATION.TMC_TASK_CAUSE!$A$2:$A$4658,MATCH(TMapCauseDescCIR[[#This Row],[T1]],INTEGRATION.TMC_TASK_CAUSE!$D$2:$D$4658,0))</f>
        <v>CB049903</v>
      </c>
    </row>
    <row r="360" spans="1:19" ht="14.45" x14ac:dyDescent="0.25">
      <c r="A360" s="1" t="s">
        <v>2818</v>
      </c>
      <c r="B360" s="1" t="s">
        <v>1561</v>
      </c>
      <c r="C360" s="1" t="s">
        <v>2819</v>
      </c>
      <c r="D360" s="1" t="s">
        <v>3707</v>
      </c>
      <c r="E360" s="1" t="s">
        <v>3710</v>
      </c>
      <c r="F360" s="1" t="str">
        <f>INDEX('Cause Codes'!$A$2:$A$3528,MATCH(TMapCauseDescCIR[[#This Row],[Cause Description]],'Cause Codes'!$B$2:$B$3528,0))</f>
        <v>X0CL</v>
      </c>
      <c r="G360" s="1"/>
      <c r="H360" s="1"/>
      <c r="I360" s="1"/>
      <c r="J360" s="1" t="s">
        <v>12001</v>
      </c>
      <c r="K360" s="1" t="s">
        <v>12940</v>
      </c>
      <c r="L360" s="1" t="s">
        <v>572</v>
      </c>
      <c r="M360" s="1" t="s">
        <v>815</v>
      </c>
      <c r="N360" s="1"/>
      <c r="O360" s="1"/>
      <c r="P360" s="1">
        <f>COUNTIFS($E$2:E360,TMapCauseDescCIR[[#This Row],[Cause Description]])</f>
        <v>1</v>
      </c>
      <c r="Q360" s="1"/>
      <c r="R360" s="1" t="str">
        <f>TMapCauseDescCIR[[#This Row],[Task Code]]&amp;TMapCauseDescCIR[[#This Row],[Cause Code]]</f>
        <v>Y03PX0CL</v>
      </c>
      <c r="S360" s="1" t="str">
        <f>INDEX(INTEGRATION.TMC_TASK_CAUSE!$A$2:$A$4658,MATCH(TMapCauseDescCIR[[#This Row],[T1]],INTEGRATION.TMC_TASK_CAUSE!$D$2:$D$4658,0))</f>
        <v>CB031001</v>
      </c>
    </row>
    <row r="361" spans="1:19" ht="14.45" x14ac:dyDescent="0.25">
      <c r="A361" s="1" t="s">
        <v>2818</v>
      </c>
      <c r="B361" s="1" t="s">
        <v>816</v>
      </c>
      <c r="C361" s="1" t="s">
        <v>2819</v>
      </c>
      <c r="D361" s="1" t="s">
        <v>3493</v>
      </c>
      <c r="E361" s="1" t="s">
        <v>817</v>
      </c>
      <c r="F361" s="1" t="str">
        <f>INDEX('Cause Codes'!$A$2:$A$3528,MATCH(TMapCauseDescCIR[[#This Row],[Cause Description]],'Cause Codes'!$B$2:$B$3528,0))</f>
        <v>X0D2</v>
      </c>
      <c r="G361" s="1"/>
      <c r="H361" s="1"/>
      <c r="I361" s="1"/>
      <c r="J361" s="1" t="s">
        <v>12001</v>
      </c>
      <c r="K361" s="1" t="s">
        <v>12987</v>
      </c>
      <c r="L361" s="1" t="s">
        <v>572</v>
      </c>
      <c r="M361" s="1" t="s">
        <v>815</v>
      </c>
      <c r="N361" s="1"/>
      <c r="O361" s="1"/>
      <c r="P361" s="1">
        <f>COUNTIFS($E$2:E361,TMapCauseDescCIR[[#This Row],[Cause Description]])</f>
        <v>1</v>
      </c>
      <c r="Q361" s="1"/>
      <c r="R361" s="1" t="str">
        <f>TMapCauseDescCIR[[#This Row],[Task Code]]&amp;TMapCauseDescCIR[[#This Row],[Cause Code]]</f>
        <v>Y01ZX0D2</v>
      </c>
      <c r="S361" s="1" t="str">
        <f>INDEX(INTEGRATION.TMC_TASK_CAUSE!$A$2:$A$4658,MATCH(TMapCauseDescCIR[[#This Row],[T1]],INTEGRATION.TMC_TASK_CAUSE!$D$2:$D$4658,0))</f>
        <v>CB020703</v>
      </c>
    </row>
    <row r="362" spans="1:19" ht="14.45" x14ac:dyDescent="0.25">
      <c r="A362" s="1" t="s">
        <v>2818</v>
      </c>
      <c r="B362" s="1" t="s">
        <v>560</v>
      </c>
      <c r="C362" s="1" t="s">
        <v>2819</v>
      </c>
      <c r="D362" s="1" t="s">
        <v>3415</v>
      </c>
      <c r="E362" s="1" t="s">
        <v>3420</v>
      </c>
      <c r="F362" s="1" t="str">
        <f>INDEX('Cause Codes'!$A$2:$A$3528,MATCH(TMapCauseDescCIR[[#This Row],[Cause Description]],'Cause Codes'!$B$2:$B$3528,0))</f>
        <v>X0D3</v>
      </c>
      <c r="G362" s="1"/>
      <c r="H362" s="1"/>
      <c r="I362" s="1"/>
      <c r="J362" s="1" t="s">
        <v>12001</v>
      </c>
      <c r="K362" s="1" t="s">
        <v>12987</v>
      </c>
      <c r="L362" s="1" t="s">
        <v>572</v>
      </c>
      <c r="M362" s="1" t="s">
        <v>815</v>
      </c>
      <c r="N362" s="1"/>
      <c r="O362" s="1"/>
      <c r="P362" s="1">
        <f>COUNTIFS($E$2:E362,TMapCauseDescCIR[[#This Row],[Cause Description]])</f>
        <v>1</v>
      </c>
      <c r="Q362" s="1"/>
      <c r="R362" s="1" t="str">
        <f>TMapCauseDescCIR[[#This Row],[Task Code]]&amp;TMapCauseDescCIR[[#This Row],[Cause Code]]</f>
        <v>Y018X0D3</v>
      </c>
      <c r="S362" s="1" t="str">
        <f>INDEX(INTEGRATION.TMC_TASK_CAUSE!$A$2:$A$4658,MATCH(TMapCauseDescCIR[[#This Row],[T1]],INTEGRATION.TMC_TASK_CAUSE!$D$2:$D$4658,0))</f>
        <v>CB020702</v>
      </c>
    </row>
    <row r="363" spans="1:19" ht="14.45" x14ac:dyDescent="0.25">
      <c r="A363" s="5" t="s">
        <v>3132</v>
      </c>
      <c r="B363" s="5" t="s">
        <v>530</v>
      </c>
      <c r="C363" s="5" t="s">
        <v>3133</v>
      </c>
      <c r="D363" s="5" t="s">
        <v>3134</v>
      </c>
      <c r="E363" s="5" t="s">
        <v>523</v>
      </c>
      <c r="F363" s="5"/>
      <c r="G363" s="5" t="s">
        <v>2522</v>
      </c>
      <c r="H363" s="5" t="s">
        <v>3135</v>
      </c>
      <c r="I363" s="5" t="s">
        <v>3136</v>
      </c>
      <c r="J363" s="5" t="s">
        <v>532</v>
      </c>
      <c r="K363" s="5" t="s">
        <v>533</v>
      </c>
      <c r="L363" s="5" t="s">
        <v>572</v>
      </c>
      <c r="M363" s="5" t="s">
        <v>535</v>
      </c>
      <c r="N363" s="5" t="s">
        <v>3137</v>
      </c>
      <c r="O363" s="5" t="s">
        <v>3137</v>
      </c>
      <c r="P363" s="5">
        <f>COUNTIFS($E$2:E363,TMapCauseDescCIR[[#This Row],[Cause Description]])</f>
        <v>1</v>
      </c>
      <c r="Q363" s="5" t="s">
        <v>536</v>
      </c>
      <c r="R363" s="5"/>
      <c r="S363" s="1"/>
    </row>
    <row r="364" spans="1:19" ht="14.45" x14ac:dyDescent="0.25">
      <c r="A364" s="1" t="s">
        <v>2818</v>
      </c>
      <c r="B364" s="1" t="s">
        <v>816</v>
      </c>
      <c r="C364" s="1" t="s">
        <v>2819</v>
      </c>
      <c r="D364" s="1" t="s">
        <v>3493</v>
      </c>
      <c r="E364" s="1" t="s">
        <v>3420</v>
      </c>
      <c r="F364" s="1" t="str">
        <f>INDEX('Cause Codes'!$A$2:$A$3528,MATCH(TMapCauseDescCIR[[#This Row],[Cause Description]],'Cause Codes'!$B$2:$B$3528,0))</f>
        <v>X0D3</v>
      </c>
      <c r="G364" s="1"/>
      <c r="H364" s="1"/>
      <c r="I364" s="1"/>
      <c r="J364" s="1" t="s">
        <v>12001</v>
      </c>
      <c r="K364" s="1" t="s">
        <v>12987</v>
      </c>
      <c r="L364" s="1" t="s">
        <v>572</v>
      </c>
      <c r="M364" s="1" t="s">
        <v>815</v>
      </c>
      <c r="N364" s="1"/>
      <c r="O364" s="1"/>
      <c r="P364" s="1">
        <f>COUNTIFS($E$2:E364,TMapCauseDescCIR[[#This Row],[Cause Description]])</f>
        <v>2</v>
      </c>
      <c r="Q364" s="1"/>
      <c r="R364" s="1" t="str">
        <f>TMapCauseDescCIR[[#This Row],[Task Code]]&amp;TMapCauseDescCIR[[#This Row],[Cause Code]]</f>
        <v>Y01ZX0D3</v>
      </c>
      <c r="S364" s="1" t="str">
        <f>INDEX(INTEGRATION.TMC_TASK_CAUSE!$A$2:$A$4658,MATCH(TMapCauseDescCIR[[#This Row],[T1]],INTEGRATION.TMC_TASK_CAUSE!$D$2:$D$4658,0))</f>
        <v>CB010301</v>
      </c>
    </row>
    <row r="365" spans="1:19" ht="14.45" x14ac:dyDescent="0.25">
      <c r="A365" s="1" t="s">
        <v>2818</v>
      </c>
      <c r="B365" s="1" t="s">
        <v>314</v>
      </c>
      <c r="C365" s="1" t="s">
        <v>2819</v>
      </c>
      <c r="D365" s="1" t="s">
        <v>4293</v>
      </c>
      <c r="E365" s="1" t="s">
        <v>4296</v>
      </c>
      <c r="F365" s="1" t="str">
        <f>INDEX('Cause Codes'!$A$2:$A$3528,MATCH(TMapCauseDescCIR[[#This Row],[Cause Description]],'Cause Codes'!$B$2:$B$3528,0))</f>
        <v>X0YR</v>
      </c>
      <c r="G365" s="1"/>
      <c r="H365" s="1"/>
      <c r="I365" s="1"/>
      <c r="J365" s="1" t="s">
        <v>12001</v>
      </c>
      <c r="K365" s="1" t="s">
        <v>12938</v>
      </c>
      <c r="L365" s="1" t="s">
        <v>572</v>
      </c>
      <c r="M365" s="1" t="s">
        <v>815</v>
      </c>
      <c r="N365" s="1"/>
      <c r="O365" s="1"/>
      <c r="P365" s="1">
        <f>COUNTIFS($E$2:E365,TMapCauseDescCIR[[#This Row],[Cause Description]])</f>
        <v>1</v>
      </c>
      <c r="Q365" s="1"/>
      <c r="R365" s="1" t="str">
        <f>TMapCauseDescCIR[[#This Row],[Task Code]]&amp;TMapCauseDescCIR[[#This Row],[Cause Code]]</f>
        <v>Y076X0YR</v>
      </c>
      <c r="S365" s="1" t="str">
        <f>INDEX(INTEGRATION.TMC_TASK_CAUSE!$A$2:$A$4658,MATCH(TMapCauseDescCIR[[#This Row],[T1]],INTEGRATION.TMC_TASK_CAUSE!$D$2:$D$4658,0))</f>
        <v>CB034502</v>
      </c>
    </row>
    <row r="366" spans="1:19" ht="14.45" x14ac:dyDescent="0.25">
      <c r="A366" s="1" t="s">
        <v>2818</v>
      </c>
      <c r="B366" s="1" t="s">
        <v>316</v>
      </c>
      <c r="C366" s="1" t="s">
        <v>2819</v>
      </c>
      <c r="D366" s="1" t="s">
        <v>4297</v>
      </c>
      <c r="E366" s="1" t="s">
        <v>4296</v>
      </c>
      <c r="F366" s="1" t="str">
        <f>INDEX('Cause Codes'!$A$2:$A$3528,MATCH(TMapCauseDescCIR[[#This Row],[Cause Description]],'Cause Codes'!$B$2:$B$3528,0))</f>
        <v>X0YR</v>
      </c>
      <c r="G366" s="1"/>
      <c r="H366" s="1"/>
      <c r="I366" s="1"/>
      <c r="J366" s="1" t="s">
        <v>12001</v>
      </c>
      <c r="K366" s="1" t="s">
        <v>12938</v>
      </c>
      <c r="L366" s="1" t="s">
        <v>572</v>
      </c>
      <c r="M366" s="1" t="s">
        <v>815</v>
      </c>
      <c r="N366" s="1"/>
      <c r="O366" s="1"/>
      <c r="P366" s="1">
        <f>COUNTIFS($E$2:E366,TMapCauseDescCIR[[#This Row],[Cause Description]])</f>
        <v>2</v>
      </c>
      <c r="Q366" s="1"/>
      <c r="R366" s="1" t="str">
        <f>TMapCauseDescCIR[[#This Row],[Task Code]]&amp;TMapCauseDescCIR[[#This Row],[Cause Code]]</f>
        <v>Y077X0YR</v>
      </c>
      <c r="S366" s="1" t="str">
        <f>INDEX(INTEGRATION.TMC_TASK_CAUSE!$A$2:$A$4658,MATCH(TMapCauseDescCIR[[#This Row],[T1]],INTEGRATION.TMC_TASK_CAUSE!$D$2:$D$4658,0))</f>
        <v>CB034502</v>
      </c>
    </row>
    <row r="367" spans="1:19" ht="14.45" x14ac:dyDescent="0.25">
      <c r="A367" s="1" t="s">
        <v>2818</v>
      </c>
      <c r="B367" s="1" t="s">
        <v>312</v>
      </c>
      <c r="C367" s="1" t="s">
        <v>2819</v>
      </c>
      <c r="D367" s="1" t="s">
        <v>3375</v>
      </c>
      <c r="E367" s="1" t="s">
        <v>313</v>
      </c>
      <c r="F367" s="1" t="str">
        <f>INDEX('Cause Codes'!$A$2:$A$3528,MATCH(TMapCauseDescCIR[[#This Row],[Cause Description]],'Cause Codes'!$B$2:$B$3528,0))</f>
        <v>X0DP</v>
      </c>
      <c r="G367" s="1"/>
      <c r="H367" s="1"/>
      <c r="I367" s="1"/>
      <c r="J367" s="1" t="s">
        <v>12001</v>
      </c>
      <c r="K367" s="1" t="s">
        <v>12938</v>
      </c>
      <c r="L367" s="1" t="s">
        <v>3181</v>
      </c>
      <c r="M367" s="1" t="s">
        <v>815</v>
      </c>
      <c r="N367" s="1"/>
      <c r="O367" s="1"/>
      <c r="P367" s="1">
        <f>COUNTIFS($E$2:E367,TMapCauseDescCIR[[#This Row],[Cause Description]])</f>
        <v>1</v>
      </c>
      <c r="Q367" s="1"/>
      <c r="R367" s="1" t="str">
        <f>TMapCauseDescCIR[[#This Row],[Task Code]]&amp;TMapCauseDescCIR[[#This Row],[Cause Code]]</f>
        <v>Y00XX0DP</v>
      </c>
      <c r="S367" s="1" t="str">
        <f>INDEX(INTEGRATION.TMC_TASK_CAUSE!$A$2:$A$4658,MATCH(TMapCauseDescCIR[[#This Row],[T1]],INTEGRATION.TMC_TASK_CAUSE!$D$2:$D$4658,0))</f>
        <v>CB020703</v>
      </c>
    </row>
    <row r="368" spans="1:19" ht="14.45" x14ac:dyDescent="0.25">
      <c r="A368" s="1" t="s">
        <v>2818</v>
      </c>
      <c r="B368" s="1" t="s">
        <v>316</v>
      </c>
      <c r="C368" s="1" t="s">
        <v>2819</v>
      </c>
      <c r="D368" s="1" t="s">
        <v>4297</v>
      </c>
      <c r="E368" s="1" t="s">
        <v>313</v>
      </c>
      <c r="F368" s="1" t="str">
        <f>INDEX('Cause Codes'!$A$2:$A$3528,MATCH(TMapCauseDescCIR[[#This Row],[Cause Description]],'Cause Codes'!$B$2:$B$3528,0))</f>
        <v>X0DP</v>
      </c>
      <c r="G368" s="1"/>
      <c r="H368" s="1"/>
      <c r="I368" s="1"/>
      <c r="J368" s="1" t="s">
        <v>12001</v>
      </c>
      <c r="K368" s="1" t="s">
        <v>12938</v>
      </c>
      <c r="L368" s="1" t="s">
        <v>3181</v>
      </c>
      <c r="M368" s="1" t="s">
        <v>815</v>
      </c>
      <c r="N368" s="1"/>
      <c r="O368" s="1"/>
      <c r="P368" s="1">
        <f>COUNTIFS($E$2:E368,TMapCauseDescCIR[[#This Row],[Cause Description]])</f>
        <v>2</v>
      </c>
      <c r="Q368" s="1"/>
      <c r="R368" s="1" t="str">
        <f>TMapCauseDescCIR[[#This Row],[Task Code]]&amp;TMapCauseDescCIR[[#This Row],[Cause Code]]</f>
        <v>Y077X0DP</v>
      </c>
      <c r="S368" s="1" t="str">
        <f>INDEX(INTEGRATION.TMC_TASK_CAUSE!$A$2:$A$4658,MATCH(TMapCauseDescCIR[[#This Row],[T1]],INTEGRATION.TMC_TASK_CAUSE!$D$2:$D$4658,0))</f>
        <v>CB020703</v>
      </c>
    </row>
    <row r="369" spans="1:19" ht="14.45" x14ac:dyDescent="0.25">
      <c r="A369" s="1" t="s">
        <v>2818</v>
      </c>
      <c r="B369" s="1" t="s">
        <v>312</v>
      </c>
      <c r="C369" s="1" t="s">
        <v>2819</v>
      </c>
      <c r="D369" s="1" t="s">
        <v>3375</v>
      </c>
      <c r="E369" s="1" t="s">
        <v>3376</v>
      </c>
      <c r="F369" s="1" t="str">
        <f>INDEX('Cause Codes'!$A$2:$A$3528,MATCH(TMapCauseDescCIR[[#This Row],[Cause Description]],'Cause Codes'!$B$2:$B$3528,0))</f>
        <v>X0DQ</v>
      </c>
      <c r="G369" s="1"/>
      <c r="H369" s="1"/>
      <c r="I369" s="1"/>
      <c r="J369" s="1" t="s">
        <v>12001</v>
      </c>
      <c r="K369" s="1" t="s">
        <v>12938</v>
      </c>
      <c r="L369" s="1" t="s">
        <v>3181</v>
      </c>
      <c r="M369" s="1" t="s">
        <v>815</v>
      </c>
      <c r="N369" s="1"/>
      <c r="O369" s="1"/>
      <c r="P369" s="1">
        <f>COUNTIFS($E$2:E369,TMapCauseDescCIR[[#This Row],[Cause Description]])</f>
        <v>1</v>
      </c>
      <c r="Q369" s="1"/>
      <c r="R369" s="1" t="str">
        <f>TMapCauseDescCIR[[#This Row],[Task Code]]&amp;TMapCauseDescCIR[[#This Row],[Cause Code]]</f>
        <v>Y00XX0DQ</v>
      </c>
      <c r="S369" s="1" t="str">
        <f>INDEX(INTEGRATION.TMC_TASK_CAUSE!$A$2:$A$4658,MATCH(TMapCauseDescCIR[[#This Row],[T1]],INTEGRATION.TMC_TASK_CAUSE!$D$2:$D$4658,0))</f>
        <v>CB020704</v>
      </c>
    </row>
    <row r="370" spans="1:19" ht="14.45" x14ac:dyDescent="0.25">
      <c r="A370" s="1" t="s">
        <v>2818</v>
      </c>
      <c r="B370" s="1" t="s">
        <v>316</v>
      </c>
      <c r="C370" s="1" t="s">
        <v>2819</v>
      </c>
      <c r="D370" s="1" t="s">
        <v>4297</v>
      </c>
      <c r="E370" s="1" t="s">
        <v>3376</v>
      </c>
      <c r="F370" s="1" t="str">
        <f>INDEX('Cause Codes'!$A$2:$A$3528,MATCH(TMapCauseDescCIR[[#This Row],[Cause Description]],'Cause Codes'!$B$2:$B$3528,0))</f>
        <v>X0DQ</v>
      </c>
      <c r="G370" s="1"/>
      <c r="H370" s="1"/>
      <c r="I370" s="1"/>
      <c r="J370" s="1" t="s">
        <v>12001</v>
      </c>
      <c r="K370" s="1" t="s">
        <v>12938</v>
      </c>
      <c r="L370" s="1" t="s">
        <v>3181</v>
      </c>
      <c r="M370" s="1" t="s">
        <v>815</v>
      </c>
      <c r="N370" s="1"/>
      <c r="O370" s="1"/>
      <c r="P370" s="1">
        <f>COUNTIFS($E$2:E370,TMapCauseDescCIR[[#This Row],[Cause Description]])</f>
        <v>2</v>
      </c>
      <c r="Q370" s="1"/>
      <c r="R370" s="1" t="str">
        <f>TMapCauseDescCIR[[#This Row],[Task Code]]&amp;TMapCauseDescCIR[[#This Row],[Cause Code]]</f>
        <v>Y077X0DQ</v>
      </c>
      <c r="S370" s="1" t="str">
        <f>INDEX(INTEGRATION.TMC_TASK_CAUSE!$A$2:$A$4658,MATCH(TMapCauseDescCIR[[#This Row],[T1]],INTEGRATION.TMC_TASK_CAUSE!$D$2:$D$4658,0))</f>
        <v>CB020704</v>
      </c>
    </row>
    <row r="371" spans="1:19" ht="14.45" x14ac:dyDescent="0.25">
      <c r="A371" s="1" t="s">
        <v>2818</v>
      </c>
      <c r="B371" s="1" t="s">
        <v>960</v>
      </c>
      <c r="C371" s="1" t="s">
        <v>2819</v>
      </c>
      <c r="D371" s="1" t="s">
        <v>3550</v>
      </c>
      <c r="E371" s="1" t="s">
        <v>961</v>
      </c>
      <c r="F371" s="1" t="str">
        <f>INDEX('Cause Codes'!$A$2:$A$3528,MATCH(TMapCauseDescCIR[[#This Row],[Cause Description]],'Cause Codes'!$B$2:$B$3528,0))</f>
        <v>X0DR</v>
      </c>
      <c r="G371" s="1"/>
      <c r="H371" s="1"/>
      <c r="I371" s="1"/>
      <c r="J371" s="1" t="s">
        <v>12001</v>
      </c>
      <c r="K371" s="1" t="s">
        <v>12938</v>
      </c>
      <c r="L371" s="1" t="s">
        <v>3779</v>
      </c>
      <c r="M371" s="1" t="s">
        <v>815</v>
      </c>
      <c r="N371" s="1"/>
      <c r="O371" s="1"/>
      <c r="P371" s="1">
        <f>COUNTIFS($E$2:E371,TMapCauseDescCIR[[#This Row],[Cause Description]])</f>
        <v>1</v>
      </c>
      <c r="Q371" s="1"/>
      <c r="R371" s="1" t="str">
        <f>TMapCauseDescCIR[[#This Row],[Task Code]]&amp;TMapCauseDescCIR[[#This Row],[Cause Code]]</f>
        <v>Y02CX0DR</v>
      </c>
      <c r="S371" s="1" t="str">
        <f>INDEX(INTEGRATION.TMC_TASK_CAUSE!$A$2:$A$4658,MATCH(TMapCauseDescCIR[[#This Row],[T1]],INTEGRATION.TMC_TASK_CAUSE!$D$2:$D$4658,0))</f>
        <v>CB044101</v>
      </c>
    </row>
    <row r="372" spans="1:19" ht="14.45" x14ac:dyDescent="0.25">
      <c r="A372" s="1" t="s">
        <v>2818</v>
      </c>
      <c r="B372" s="1" t="s">
        <v>859</v>
      </c>
      <c r="C372" s="1" t="s">
        <v>2819</v>
      </c>
      <c r="D372" s="1" t="s">
        <v>4345</v>
      </c>
      <c r="E372" s="1" t="s">
        <v>4347</v>
      </c>
      <c r="F372" s="1" t="str">
        <f>INDEX('Cause Codes'!$A$2:$A$3528,MATCH(TMapCauseDescCIR[[#This Row],[Cause Description]],'Cause Codes'!$B$2:$B$3528,0))</f>
        <v>X0E6</v>
      </c>
      <c r="G372" s="1"/>
      <c r="H372" s="1"/>
      <c r="I372" s="1"/>
      <c r="J372" s="1" t="s">
        <v>12001</v>
      </c>
      <c r="K372" s="1" t="s">
        <v>12938</v>
      </c>
      <c r="L372" s="1" t="s">
        <v>814</v>
      </c>
      <c r="M372" s="1" t="s">
        <v>815</v>
      </c>
      <c r="N372" s="1"/>
      <c r="O372" s="1"/>
      <c r="P372" s="1">
        <f>COUNTIFS($E$2:E372,TMapCauseDescCIR[[#This Row],[Cause Description]])</f>
        <v>1</v>
      </c>
      <c r="Q372" s="1"/>
      <c r="R372" s="1" t="str">
        <f>TMapCauseDescCIR[[#This Row],[Task Code]]&amp;TMapCauseDescCIR[[#This Row],[Cause Code]]</f>
        <v>Y07HX0E6</v>
      </c>
      <c r="S372" s="1" t="str">
        <f>INDEX(INTEGRATION.TMC_TASK_CAUSE!$A$2:$A$4658,MATCH(TMapCauseDescCIR[[#This Row],[T1]],INTEGRATION.TMC_TASK_CAUSE!$D$2:$D$4658,0))</f>
        <v>CB044101</v>
      </c>
    </row>
    <row r="373" spans="1:19" ht="14.45" x14ac:dyDescent="0.25">
      <c r="A373" s="1" t="s">
        <v>2818</v>
      </c>
      <c r="B373" s="1" t="s">
        <v>273</v>
      </c>
      <c r="C373" s="1" t="s">
        <v>2819</v>
      </c>
      <c r="D373" s="1" t="s">
        <v>3347</v>
      </c>
      <c r="E373" s="1" t="s">
        <v>274</v>
      </c>
      <c r="F373" s="1" t="str">
        <f>INDEX('Cause Codes'!$A$2:$A$3528,MATCH(TMapCauseDescCIR[[#This Row],[Cause Description]],'Cause Codes'!$B$2:$B$3528,0))</f>
        <v>X0E7</v>
      </c>
      <c r="G373" s="1"/>
      <c r="H373" s="1"/>
      <c r="I373" s="1"/>
      <c r="J373" s="1" t="s">
        <v>12001</v>
      </c>
      <c r="K373" s="1" t="s">
        <v>12940</v>
      </c>
      <c r="L373" s="1" t="s">
        <v>572</v>
      </c>
      <c r="M373" s="1" t="s">
        <v>815</v>
      </c>
      <c r="N373" s="1"/>
      <c r="O373" s="1"/>
      <c r="P373" s="1">
        <f>COUNTIFS($E$2:E373,TMapCauseDescCIR[[#This Row],[Cause Description]])</f>
        <v>1</v>
      </c>
      <c r="Q373" s="1"/>
      <c r="R373" s="1" t="str">
        <f>TMapCauseDescCIR[[#This Row],[Task Code]]&amp;TMapCauseDescCIR[[#This Row],[Cause Code]]</f>
        <v>Y00QX0E7</v>
      </c>
      <c r="S373" s="1" t="str">
        <f>INDEX(INTEGRATION.TMC_TASK_CAUSE!$A$2:$A$4658,MATCH(TMapCauseDescCIR[[#This Row],[T1]],INTEGRATION.TMC_TASK_CAUSE!$D$2:$D$4658,0))</f>
        <v>CB012001</v>
      </c>
    </row>
    <row r="374" spans="1:19" ht="14.45" x14ac:dyDescent="0.25">
      <c r="A374" s="1" t="s">
        <v>2818</v>
      </c>
      <c r="B374" s="1" t="s">
        <v>326</v>
      </c>
      <c r="C374" s="1" t="s">
        <v>2817</v>
      </c>
      <c r="D374" s="1" t="s">
        <v>4589</v>
      </c>
      <c r="E374" s="1"/>
      <c r="F374" s="1"/>
      <c r="G374" s="1"/>
      <c r="H374" s="1"/>
      <c r="I374" s="1"/>
      <c r="J374" s="1" t="s">
        <v>12001</v>
      </c>
      <c r="K374" s="1"/>
      <c r="L374" s="1"/>
      <c r="M374" s="1"/>
      <c r="N374" s="1"/>
      <c r="O374" s="1"/>
      <c r="P374" s="1">
        <f>COUNTIFS($E$2:E374,TMapCauseDescCIR[[#This Row],[Cause Description]])</f>
        <v>0</v>
      </c>
      <c r="Q374" s="1"/>
      <c r="R374" s="1" t="str">
        <f>TMapCauseDescCIR[[#This Row],[Task Code]]&amp;TMapCauseDescCIR[[#This Row],[Cause Code]]</f>
        <v>Z002</v>
      </c>
      <c r="S374" s="1" t="e">
        <f>INDEX(INTEGRATION.TMC_TASK_CAUSE!$A$2:$A$4658,MATCH(TMapCauseDescCIR[[#This Row],[T1]],INTEGRATION.TMC_TASK_CAUSE!$D$2:$D$4658,0))</f>
        <v>#N/A</v>
      </c>
    </row>
    <row r="375" spans="1:19" ht="14.45" x14ac:dyDescent="0.25">
      <c r="A375" s="1" t="s">
        <v>2818</v>
      </c>
      <c r="B375" s="1" t="s">
        <v>327</v>
      </c>
      <c r="C375" s="1" t="s">
        <v>2817</v>
      </c>
      <c r="D375" s="1" t="s">
        <v>4588</v>
      </c>
      <c r="E375" s="1"/>
      <c r="F375" s="1"/>
      <c r="G375" s="1"/>
      <c r="H375" s="1"/>
      <c r="I375" s="1"/>
      <c r="J375" s="1" t="s">
        <v>12001</v>
      </c>
      <c r="K375" s="1"/>
      <c r="L375" s="1"/>
      <c r="M375" s="1"/>
      <c r="N375" s="1"/>
      <c r="O375" s="1"/>
      <c r="P375" s="1">
        <f>COUNTIFS($E$2:E375,TMapCauseDescCIR[[#This Row],[Cause Description]])</f>
        <v>0</v>
      </c>
      <c r="Q375" s="1"/>
      <c r="R375" s="1" t="str">
        <f>TMapCauseDescCIR[[#This Row],[Task Code]]&amp;TMapCauseDescCIR[[#This Row],[Cause Code]]</f>
        <v>Z001</v>
      </c>
      <c r="S375" s="1" t="e">
        <f>INDEX(INTEGRATION.TMC_TASK_CAUSE!$A$2:$A$4658,MATCH(TMapCauseDescCIR[[#This Row],[T1]],INTEGRATION.TMC_TASK_CAUSE!$D$2:$D$4658,0))</f>
        <v>#N/A</v>
      </c>
    </row>
    <row r="376" spans="1:19" ht="14.45" x14ac:dyDescent="0.25">
      <c r="A376" s="1" t="s">
        <v>2818</v>
      </c>
      <c r="B376" s="1" t="s">
        <v>328</v>
      </c>
      <c r="C376" s="1" t="s">
        <v>2817</v>
      </c>
      <c r="D376" s="1" t="s">
        <v>4591</v>
      </c>
      <c r="E376" s="1"/>
      <c r="F376" s="1"/>
      <c r="G376" s="1"/>
      <c r="H376" s="1"/>
      <c r="I376" s="1"/>
      <c r="J376" s="1" t="s">
        <v>12001</v>
      </c>
      <c r="K376" s="1"/>
      <c r="L376" s="1"/>
      <c r="M376" s="1"/>
      <c r="N376" s="1"/>
      <c r="O376" s="1"/>
      <c r="P376" s="1">
        <f>COUNTIFS($E$2:E376,TMapCauseDescCIR[[#This Row],[Cause Description]])</f>
        <v>0</v>
      </c>
      <c r="Q376" s="1"/>
      <c r="R376" s="1" t="str">
        <f>TMapCauseDescCIR[[#This Row],[Task Code]]&amp;TMapCauseDescCIR[[#This Row],[Cause Code]]</f>
        <v>Z004</v>
      </c>
      <c r="S376" s="1" t="e">
        <f>INDEX(INTEGRATION.TMC_TASK_CAUSE!$A$2:$A$4658,MATCH(TMapCauseDescCIR[[#This Row],[T1]],INTEGRATION.TMC_TASK_CAUSE!$D$2:$D$4658,0))</f>
        <v>#N/A</v>
      </c>
    </row>
    <row r="377" spans="1:19" ht="14.45" x14ac:dyDescent="0.25">
      <c r="A377" s="1" t="s">
        <v>2818</v>
      </c>
      <c r="B377" s="1" t="s">
        <v>329</v>
      </c>
      <c r="C377" s="1" t="s">
        <v>2817</v>
      </c>
      <c r="D377" s="1" t="s">
        <v>4590</v>
      </c>
      <c r="E377" s="1"/>
      <c r="F377" s="1"/>
      <c r="G377" s="1"/>
      <c r="H377" s="1"/>
      <c r="I377" s="1"/>
      <c r="J377" s="1" t="s">
        <v>12001</v>
      </c>
      <c r="K377" s="1"/>
      <c r="L377" s="1"/>
      <c r="M377" s="1"/>
      <c r="N377" s="1"/>
      <c r="O377" s="1"/>
      <c r="P377" s="1">
        <f>COUNTIFS($E$2:E377,TMapCauseDescCIR[[#This Row],[Cause Description]])</f>
        <v>0</v>
      </c>
      <c r="Q377" s="1"/>
      <c r="R377" s="1" t="str">
        <f>TMapCauseDescCIR[[#This Row],[Task Code]]&amp;TMapCauseDescCIR[[#This Row],[Cause Code]]</f>
        <v>Z003</v>
      </c>
      <c r="S377" s="1" t="e">
        <f>INDEX(INTEGRATION.TMC_TASK_CAUSE!$A$2:$A$4658,MATCH(TMapCauseDescCIR[[#This Row],[T1]],INTEGRATION.TMC_TASK_CAUSE!$D$2:$D$4658,0))</f>
        <v>#N/A</v>
      </c>
    </row>
    <row r="378" spans="1:19" ht="14.45" x14ac:dyDescent="0.25">
      <c r="A378" s="1" t="s">
        <v>2818</v>
      </c>
      <c r="B378" s="1" t="s">
        <v>330</v>
      </c>
      <c r="C378" s="1" t="s">
        <v>2817</v>
      </c>
      <c r="D378" s="1" t="s">
        <v>4593</v>
      </c>
      <c r="E378" s="1"/>
      <c r="F378" s="1"/>
      <c r="G378" s="1"/>
      <c r="H378" s="1"/>
      <c r="I378" s="1"/>
      <c r="J378" s="1" t="s">
        <v>12001</v>
      </c>
      <c r="K378" s="1"/>
      <c r="L378" s="1"/>
      <c r="M378" s="1"/>
      <c r="N378" s="1"/>
      <c r="O378" s="1"/>
      <c r="P378" s="1">
        <f>COUNTIFS($E$2:E378,TMapCauseDescCIR[[#This Row],[Cause Description]])</f>
        <v>0</v>
      </c>
      <c r="Q378" s="1"/>
      <c r="R378" s="1" t="str">
        <f>TMapCauseDescCIR[[#This Row],[Task Code]]&amp;TMapCauseDescCIR[[#This Row],[Cause Code]]</f>
        <v>Z006</v>
      </c>
      <c r="S378" s="1" t="e">
        <f>INDEX(INTEGRATION.TMC_TASK_CAUSE!$A$2:$A$4658,MATCH(TMapCauseDescCIR[[#This Row],[T1]],INTEGRATION.TMC_TASK_CAUSE!$D$2:$D$4658,0))</f>
        <v>#N/A</v>
      </c>
    </row>
    <row r="379" spans="1:19" ht="14.45" x14ac:dyDescent="0.25">
      <c r="A379" s="1" t="s">
        <v>2818</v>
      </c>
      <c r="B379" s="1" t="s">
        <v>331</v>
      </c>
      <c r="C379" s="1" t="s">
        <v>2817</v>
      </c>
      <c r="D379" s="1" t="s">
        <v>4592</v>
      </c>
      <c r="E379" s="1"/>
      <c r="F379" s="1"/>
      <c r="G379" s="1"/>
      <c r="H379" s="1"/>
      <c r="I379" s="1"/>
      <c r="J379" s="1" t="s">
        <v>12001</v>
      </c>
      <c r="K379" s="1"/>
      <c r="L379" s="1"/>
      <c r="M379" s="1"/>
      <c r="N379" s="1"/>
      <c r="O379" s="1"/>
      <c r="P379" s="1">
        <f>COUNTIFS($E$2:E379,TMapCauseDescCIR[[#This Row],[Cause Description]])</f>
        <v>0</v>
      </c>
      <c r="Q379" s="1"/>
      <c r="R379" s="1" t="str">
        <f>TMapCauseDescCIR[[#This Row],[Task Code]]&amp;TMapCauseDescCIR[[#This Row],[Cause Code]]</f>
        <v>Z005</v>
      </c>
      <c r="S379" s="1" t="e">
        <f>INDEX(INTEGRATION.TMC_TASK_CAUSE!$A$2:$A$4658,MATCH(TMapCauseDescCIR[[#This Row],[T1]],INTEGRATION.TMC_TASK_CAUSE!$D$2:$D$4658,0))</f>
        <v>#N/A</v>
      </c>
    </row>
    <row r="380" spans="1:19" ht="14.45" x14ac:dyDescent="0.25">
      <c r="A380" s="1" t="s">
        <v>2818</v>
      </c>
      <c r="B380" s="1" t="s">
        <v>332</v>
      </c>
      <c r="C380" s="1" t="s">
        <v>2817</v>
      </c>
      <c r="D380" s="1" t="s">
        <v>4595</v>
      </c>
      <c r="E380" s="1"/>
      <c r="F380" s="1"/>
      <c r="G380" s="1"/>
      <c r="H380" s="1"/>
      <c r="I380" s="1"/>
      <c r="J380" s="1" t="s">
        <v>12001</v>
      </c>
      <c r="K380" s="1"/>
      <c r="L380" s="1"/>
      <c r="M380" s="1"/>
      <c r="N380" s="1"/>
      <c r="O380" s="1"/>
      <c r="P380" s="1">
        <f>COUNTIFS($E$2:E380,TMapCauseDescCIR[[#This Row],[Cause Description]])</f>
        <v>0</v>
      </c>
      <c r="Q380" s="1"/>
      <c r="R380" s="1" t="str">
        <f>TMapCauseDescCIR[[#This Row],[Task Code]]&amp;TMapCauseDescCIR[[#This Row],[Cause Code]]</f>
        <v>Z008</v>
      </c>
      <c r="S380" s="1" t="e">
        <f>INDEX(INTEGRATION.TMC_TASK_CAUSE!$A$2:$A$4658,MATCH(TMapCauseDescCIR[[#This Row],[T1]],INTEGRATION.TMC_TASK_CAUSE!$D$2:$D$4658,0))</f>
        <v>#N/A</v>
      </c>
    </row>
    <row r="381" spans="1:19" ht="14.45" x14ac:dyDescent="0.25">
      <c r="A381" s="1" t="s">
        <v>2818</v>
      </c>
      <c r="B381" s="1" t="s">
        <v>333</v>
      </c>
      <c r="C381" s="1" t="s">
        <v>2817</v>
      </c>
      <c r="D381" s="1" t="s">
        <v>4594</v>
      </c>
      <c r="E381" s="1"/>
      <c r="F381" s="1"/>
      <c r="G381" s="1"/>
      <c r="H381" s="1"/>
      <c r="I381" s="1"/>
      <c r="J381" s="1" t="s">
        <v>12001</v>
      </c>
      <c r="K381" s="1"/>
      <c r="L381" s="1"/>
      <c r="M381" s="1"/>
      <c r="N381" s="1"/>
      <c r="O381" s="1"/>
      <c r="P381" s="1">
        <f>COUNTIFS($E$2:E381,TMapCauseDescCIR[[#This Row],[Cause Description]])</f>
        <v>0</v>
      </c>
      <c r="Q381" s="1"/>
      <c r="R381" s="1" t="str">
        <f>TMapCauseDescCIR[[#This Row],[Task Code]]&amp;TMapCauseDescCIR[[#This Row],[Cause Code]]</f>
        <v>Z007</v>
      </c>
      <c r="S381" s="1" t="e">
        <f>INDEX(INTEGRATION.TMC_TASK_CAUSE!$A$2:$A$4658,MATCH(TMapCauseDescCIR[[#This Row],[T1]],INTEGRATION.TMC_TASK_CAUSE!$D$2:$D$4658,0))</f>
        <v>#N/A</v>
      </c>
    </row>
    <row r="382" spans="1:19" ht="14.45" x14ac:dyDescent="0.25">
      <c r="A382" s="1" t="s">
        <v>2818</v>
      </c>
      <c r="B382" s="1" t="s">
        <v>334</v>
      </c>
      <c r="C382" s="1" t="s">
        <v>2817</v>
      </c>
      <c r="D382" s="1" t="s">
        <v>4597</v>
      </c>
      <c r="E382" s="1"/>
      <c r="F382" s="1"/>
      <c r="G382" s="1"/>
      <c r="H382" s="1"/>
      <c r="I382" s="1"/>
      <c r="J382" s="1" t="s">
        <v>12001</v>
      </c>
      <c r="K382" s="1"/>
      <c r="L382" s="1"/>
      <c r="M382" s="1"/>
      <c r="N382" s="1"/>
      <c r="O382" s="1"/>
      <c r="P382" s="1">
        <f>COUNTIFS($E$2:E382,TMapCauseDescCIR[[#This Row],[Cause Description]])</f>
        <v>0</v>
      </c>
      <c r="Q382" s="1"/>
      <c r="R382" s="1" t="str">
        <f>TMapCauseDescCIR[[#This Row],[Task Code]]&amp;TMapCauseDescCIR[[#This Row],[Cause Code]]</f>
        <v>Z010</v>
      </c>
      <c r="S382" s="1" t="e">
        <f>INDEX(INTEGRATION.TMC_TASK_CAUSE!$A$2:$A$4658,MATCH(TMapCauseDescCIR[[#This Row],[T1]],INTEGRATION.TMC_TASK_CAUSE!$D$2:$D$4658,0))</f>
        <v>#N/A</v>
      </c>
    </row>
    <row r="383" spans="1:19" ht="14.45" x14ac:dyDescent="0.25">
      <c r="A383" s="1" t="s">
        <v>2818</v>
      </c>
      <c r="B383" s="1" t="s">
        <v>335</v>
      </c>
      <c r="C383" s="1" t="s">
        <v>2817</v>
      </c>
      <c r="D383" s="1" t="s">
        <v>4596</v>
      </c>
      <c r="E383" s="1"/>
      <c r="F383" s="1"/>
      <c r="G383" s="1"/>
      <c r="H383" s="1"/>
      <c r="I383" s="1"/>
      <c r="J383" s="1" t="s">
        <v>12001</v>
      </c>
      <c r="K383" s="1"/>
      <c r="L383" s="1"/>
      <c r="M383" s="1"/>
      <c r="N383" s="1"/>
      <c r="O383" s="1"/>
      <c r="P383" s="1">
        <f>COUNTIFS($E$2:E383,TMapCauseDescCIR[[#This Row],[Cause Description]])</f>
        <v>0</v>
      </c>
      <c r="Q383" s="1"/>
      <c r="R383" s="1" t="str">
        <f>TMapCauseDescCIR[[#This Row],[Task Code]]&amp;TMapCauseDescCIR[[#This Row],[Cause Code]]</f>
        <v>Z009</v>
      </c>
      <c r="S383" s="1" t="e">
        <f>INDEX(INTEGRATION.TMC_TASK_CAUSE!$A$2:$A$4658,MATCH(TMapCauseDescCIR[[#This Row],[T1]],INTEGRATION.TMC_TASK_CAUSE!$D$2:$D$4658,0))</f>
        <v>#N/A</v>
      </c>
    </row>
    <row r="384" spans="1:19" ht="14.45" x14ac:dyDescent="0.25">
      <c r="A384" s="1" t="s">
        <v>2818</v>
      </c>
      <c r="B384" s="1" t="s">
        <v>336</v>
      </c>
      <c r="C384" s="1" t="s">
        <v>2817</v>
      </c>
      <c r="D384" s="1" t="s">
        <v>4599</v>
      </c>
      <c r="E384" s="1"/>
      <c r="F384" s="1"/>
      <c r="G384" s="1"/>
      <c r="H384" s="1"/>
      <c r="I384" s="1"/>
      <c r="J384" s="1" t="s">
        <v>12001</v>
      </c>
      <c r="K384" s="1"/>
      <c r="L384" s="1"/>
      <c r="M384" s="1"/>
      <c r="N384" s="1"/>
      <c r="O384" s="1"/>
      <c r="P384" s="1">
        <f>COUNTIFS($E$2:E384,TMapCauseDescCIR[[#This Row],[Cause Description]])</f>
        <v>0</v>
      </c>
      <c r="Q384" s="1"/>
      <c r="R384" s="1" t="str">
        <f>TMapCauseDescCIR[[#This Row],[Task Code]]&amp;TMapCauseDescCIR[[#This Row],[Cause Code]]</f>
        <v>Z012</v>
      </c>
      <c r="S384" s="1" t="e">
        <f>INDEX(INTEGRATION.TMC_TASK_CAUSE!$A$2:$A$4658,MATCH(TMapCauseDescCIR[[#This Row],[T1]],INTEGRATION.TMC_TASK_CAUSE!$D$2:$D$4658,0))</f>
        <v>#N/A</v>
      </c>
    </row>
    <row r="385" spans="1:19" ht="14.45" x14ac:dyDescent="0.25">
      <c r="A385" s="1" t="s">
        <v>2818</v>
      </c>
      <c r="B385" s="1" t="s">
        <v>337</v>
      </c>
      <c r="C385" s="1" t="s">
        <v>2817</v>
      </c>
      <c r="D385" s="1" t="s">
        <v>4598</v>
      </c>
      <c r="E385" s="1"/>
      <c r="F385" s="1"/>
      <c r="G385" s="1"/>
      <c r="H385" s="1"/>
      <c r="I385" s="1"/>
      <c r="J385" s="1" t="s">
        <v>12001</v>
      </c>
      <c r="K385" s="1"/>
      <c r="L385" s="1"/>
      <c r="M385" s="1"/>
      <c r="N385" s="1"/>
      <c r="O385" s="1"/>
      <c r="P385" s="1">
        <f>COUNTIFS($E$2:E385,TMapCauseDescCIR[[#This Row],[Cause Description]])</f>
        <v>0</v>
      </c>
      <c r="Q385" s="1"/>
      <c r="R385" s="1" t="str">
        <f>TMapCauseDescCIR[[#This Row],[Task Code]]&amp;TMapCauseDescCIR[[#This Row],[Cause Code]]</f>
        <v>Z011</v>
      </c>
      <c r="S385" s="1" t="e">
        <f>INDEX(INTEGRATION.TMC_TASK_CAUSE!$A$2:$A$4658,MATCH(TMapCauseDescCIR[[#This Row],[T1]],INTEGRATION.TMC_TASK_CAUSE!$D$2:$D$4658,0))</f>
        <v>#N/A</v>
      </c>
    </row>
    <row r="386" spans="1:19" ht="14.45" x14ac:dyDescent="0.25">
      <c r="A386" s="1" t="s">
        <v>2818</v>
      </c>
      <c r="B386" s="1" t="s">
        <v>338</v>
      </c>
      <c r="C386" s="1" t="s">
        <v>2817</v>
      </c>
      <c r="D386" s="1" t="s">
        <v>4600</v>
      </c>
      <c r="E386" s="1"/>
      <c r="F386" s="1"/>
      <c r="G386" s="1"/>
      <c r="H386" s="1"/>
      <c r="I386" s="1"/>
      <c r="J386" s="1" t="s">
        <v>12001</v>
      </c>
      <c r="K386" s="1"/>
      <c r="L386" s="1"/>
      <c r="M386" s="1"/>
      <c r="N386" s="1"/>
      <c r="O386" s="1"/>
      <c r="P386" s="1">
        <f>COUNTIFS($E$2:E386,TMapCauseDescCIR[[#This Row],[Cause Description]])</f>
        <v>0</v>
      </c>
      <c r="Q386" s="1"/>
      <c r="R386" s="1" t="str">
        <f>TMapCauseDescCIR[[#This Row],[Task Code]]&amp;TMapCauseDescCIR[[#This Row],[Cause Code]]</f>
        <v>Z013</v>
      </c>
      <c r="S386" s="1" t="e">
        <f>INDEX(INTEGRATION.TMC_TASK_CAUSE!$A$2:$A$4658,MATCH(TMapCauseDescCIR[[#This Row],[T1]],INTEGRATION.TMC_TASK_CAUSE!$D$2:$D$4658,0))</f>
        <v>#N/A</v>
      </c>
    </row>
    <row r="387" spans="1:19" ht="14.45" x14ac:dyDescent="0.25">
      <c r="A387" s="1" t="s">
        <v>2818</v>
      </c>
      <c r="B387" s="1" t="s">
        <v>339</v>
      </c>
      <c r="C387" s="1" t="s">
        <v>2817</v>
      </c>
      <c r="D387" s="1" t="s">
        <v>4602</v>
      </c>
      <c r="E387" s="1"/>
      <c r="F387" s="1"/>
      <c r="G387" s="1"/>
      <c r="H387" s="1"/>
      <c r="I387" s="1"/>
      <c r="J387" s="1" t="s">
        <v>12001</v>
      </c>
      <c r="K387" s="1"/>
      <c r="L387" s="1"/>
      <c r="M387" s="1"/>
      <c r="N387" s="1"/>
      <c r="O387" s="1"/>
      <c r="P387" s="1">
        <f>COUNTIFS($E$2:E387,TMapCauseDescCIR[[#This Row],[Cause Description]])</f>
        <v>0</v>
      </c>
      <c r="Q387" s="1"/>
      <c r="R387" s="1" t="str">
        <f>TMapCauseDescCIR[[#This Row],[Task Code]]&amp;TMapCauseDescCIR[[#This Row],[Cause Code]]</f>
        <v>Z015</v>
      </c>
      <c r="S387" s="1" t="e">
        <f>INDEX(INTEGRATION.TMC_TASK_CAUSE!$A$2:$A$4658,MATCH(TMapCauseDescCIR[[#This Row],[T1]],INTEGRATION.TMC_TASK_CAUSE!$D$2:$D$4658,0))</f>
        <v>#N/A</v>
      </c>
    </row>
    <row r="388" spans="1:19" ht="14.45" x14ac:dyDescent="0.25">
      <c r="A388" s="1" t="s">
        <v>2818</v>
      </c>
      <c r="B388" s="1" t="s">
        <v>340</v>
      </c>
      <c r="C388" s="1" t="s">
        <v>2817</v>
      </c>
      <c r="D388" s="1" t="s">
        <v>4601</v>
      </c>
      <c r="E388" s="1"/>
      <c r="F388" s="1"/>
      <c r="G388" s="1"/>
      <c r="H388" s="1"/>
      <c r="I388" s="1"/>
      <c r="J388" s="1" t="s">
        <v>12001</v>
      </c>
      <c r="K388" s="1"/>
      <c r="L388" s="1"/>
      <c r="M388" s="1"/>
      <c r="N388" s="1"/>
      <c r="O388" s="1"/>
      <c r="P388" s="1">
        <f>COUNTIFS($E$2:E388,TMapCauseDescCIR[[#This Row],[Cause Description]])</f>
        <v>0</v>
      </c>
      <c r="Q388" s="1"/>
      <c r="R388" s="1" t="str">
        <f>TMapCauseDescCIR[[#This Row],[Task Code]]&amp;TMapCauseDescCIR[[#This Row],[Cause Code]]</f>
        <v>Z014</v>
      </c>
      <c r="S388" s="1" t="e">
        <f>INDEX(INTEGRATION.TMC_TASK_CAUSE!$A$2:$A$4658,MATCH(TMapCauseDescCIR[[#This Row],[T1]],INTEGRATION.TMC_TASK_CAUSE!$D$2:$D$4658,0))</f>
        <v>#N/A</v>
      </c>
    </row>
    <row r="389" spans="1:19" ht="14.45" x14ac:dyDescent="0.25">
      <c r="A389" s="1" t="s">
        <v>2818</v>
      </c>
      <c r="B389" s="1" t="s">
        <v>341</v>
      </c>
      <c r="C389" s="1" t="s">
        <v>2817</v>
      </c>
      <c r="D389" s="1" t="s">
        <v>4605</v>
      </c>
      <c r="E389" s="1"/>
      <c r="F389" s="1"/>
      <c r="G389" s="1"/>
      <c r="H389" s="1"/>
      <c r="I389" s="1"/>
      <c r="J389" s="1" t="s">
        <v>12001</v>
      </c>
      <c r="K389" s="1"/>
      <c r="L389" s="1"/>
      <c r="M389" s="1"/>
      <c r="N389" s="1"/>
      <c r="O389" s="1"/>
      <c r="P389" s="1">
        <f>COUNTIFS($E$2:E389,TMapCauseDescCIR[[#This Row],[Cause Description]])</f>
        <v>0</v>
      </c>
      <c r="Q389" s="1"/>
      <c r="R389" s="1" t="str">
        <f>TMapCauseDescCIR[[#This Row],[Task Code]]&amp;TMapCauseDescCIR[[#This Row],[Cause Code]]</f>
        <v>Z018</v>
      </c>
      <c r="S389" s="1" t="e">
        <f>INDEX(INTEGRATION.TMC_TASK_CAUSE!$A$2:$A$4658,MATCH(TMapCauseDescCIR[[#This Row],[T1]],INTEGRATION.TMC_TASK_CAUSE!$D$2:$D$4658,0))</f>
        <v>#N/A</v>
      </c>
    </row>
    <row r="390" spans="1:19" ht="14.45" x14ac:dyDescent="0.25">
      <c r="A390" s="1" t="s">
        <v>2818</v>
      </c>
      <c r="B390" s="1" t="s">
        <v>342</v>
      </c>
      <c r="C390" s="1" t="s">
        <v>2817</v>
      </c>
      <c r="D390" s="1" t="s">
        <v>4603</v>
      </c>
      <c r="E390" s="1"/>
      <c r="F390" s="1"/>
      <c r="G390" s="1"/>
      <c r="H390" s="1"/>
      <c r="I390" s="1"/>
      <c r="J390" s="1" t="s">
        <v>12001</v>
      </c>
      <c r="K390" s="1"/>
      <c r="L390" s="1"/>
      <c r="M390" s="1"/>
      <c r="N390" s="1"/>
      <c r="O390" s="1"/>
      <c r="P390" s="1">
        <f>COUNTIFS($E$2:E390,TMapCauseDescCIR[[#This Row],[Cause Description]])</f>
        <v>0</v>
      </c>
      <c r="Q390" s="1"/>
      <c r="R390" s="1" t="str">
        <f>TMapCauseDescCIR[[#This Row],[Task Code]]&amp;TMapCauseDescCIR[[#This Row],[Cause Code]]</f>
        <v>Z016</v>
      </c>
      <c r="S390" s="1" t="e">
        <f>INDEX(INTEGRATION.TMC_TASK_CAUSE!$A$2:$A$4658,MATCH(TMapCauseDescCIR[[#This Row],[T1]],INTEGRATION.TMC_TASK_CAUSE!$D$2:$D$4658,0))</f>
        <v>#N/A</v>
      </c>
    </row>
    <row r="391" spans="1:19" ht="14.45" x14ac:dyDescent="0.25">
      <c r="A391" s="1" t="s">
        <v>2818</v>
      </c>
      <c r="B391" s="1" t="s">
        <v>343</v>
      </c>
      <c r="C391" s="1" t="s">
        <v>2817</v>
      </c>
      <c r="D391" s="1" t="s">
        <v>4604</v>
      </c>
      <c r="E391" s="1"/>
      <c r="F391" s="1"/>
      <c r="G391" s="1"/>
      <c r="H391" s="1"/>
      <c r="I391" s="1"/>
      <c r="J391" s="1" t="s">
        <v>12001</v>
      </c>
      <c r="K391" s="1"/>
      <c r="L391" s="1"/>
      <c r="M391" s="1"/>
      <c r="N391" s="1"/>
      <c r="O391" s="1"/>
      <c r="P391" s="1">
        <f>COUNTIFS($E$2:E391,TMapCauseDescCIR[[#This Row],[Cause Description]])</f>
        <v>0</v>
      </c>
      <c r="Q391" s="1"/>
      <c r="R391" s="1" t="str">
        <f>TMapCauseDescCIR[[#This Row],[Task Code]]&amp;TMapCauseDescCIR[[#This Row],[Cause Code]]</f>
        <v>Z017</v>
      </c>
      <c r="S391" s="1" t="e">
        <f>INDEX(INTEGRATION.TMC_TASK_CAUSE!$A$2:$A$4658,MATCH(TMapCauseDescCIR[[#This Row],[T1]],INTEGRATION.TMC_TASK_CAUSE!$D$2:$D$4658,0))</f>
        <v>#N/A</v>
      </c>
    </row>
    <row r="392" spans="1:19" ht="14.45" x14ac:dyDescent="0.25">
      <c r="A392" s="1" t="s">
        <v>2818</v>
      </c>
      <c r="B392" s="1" t="s">
        <v>344</v>
      </c>
      <c r="C392" s="1" t="s">
        <v>2817</v>
      </c>
      <c r="D392" s="1" t="s">
        <v>4607</v>
      </c>
      <c r="E392" s="1"/>
      <c r="F392" s="1"/>
      <c r="G392" s="1"/>
      <c r="H392" s="1"/>
      <c r="I392" s="1"/>
      <c r="J392" s="1" t="s">
        <v>12001</v>
      </c>
      <c r="K392" s="1"/>
      <c r="L392" s="1"/>
      <c r="M392" s="1"/>
      <c r="N392" s="1"/>
      <c r="O392" s="1"/>
      <c r="P392" s="1">
        <f>COUNTIFS($E$2:E392,TMapCauseDescCIR[[#This Row],[Cause Description]])</f>
        <v>0</v>
      </c>
      <c r="Q392" s="1"/>
      <c r="R392" s="1" t="str">
        <f>TMapCauseDescCIR[[#This Row],[Task Code]]&amp;TMapCauseDescCIR[[#This Row],[Cause Code]]</f>
        <v>Z020</v>
      </c>
      <c r="S392" s="1" t="e">
        <f>INDEX(INTEGRATION.TMC_TASK_CAUSE!$A$2:$A$4658,MATCH(TMapCauseDescCIR[[#This Row],[T1]],INTEGRATION.TMC_TASK_CAUSE!$D$2:$D$4658,0))</f>
        <v>#N/A</v>
      </c>
    </row>
    <row r="393" spans="1:19" ht="14.45" x14ac:dyDescent="0.25">
      <c r="A393" s="1" t="s">
        <v>2818</v>
      </c>
      <c r="B393" s="1" t="s">
        <v>345</v>
      </c>
      <c r="C393" s="1" t="s">
        <v>2817</v>
      </c>
      <c r="D393" s="1" t="s">
        <v>4606</v>
      </c>
      <c r="E393" s="1"/>
      <c r="F393" s="1"/>
      <c r="G393" s="1"/>
      <c r="H393" s="1"/>
      <c r="I393" s="1"/>
      <c r="J393" s="1" t="s">
        <v>12001</v>
      </c>
      <c r="K393" s="1"/>
      <c r="L393" s="1"/>
      <c r="M393" s="1"/>
      <c r="N393" s="1"/>
      <c r="O393" s="1"/>
      <c r="P393" s="1">
        <f>COUNTIFS($E$2:E393,TMapCauseDescCIR[[#This Row],[Cause Description]])</f>
        <v>0</v>
      </c>
      <c r="Q393" s="1"/>
      <c r="R393" s="1" t="str">
        <f>TMapCauseDescCIR[[#This Row],[Task Code]]&amp;TMapCauseDescCIR[[#This Row],[Cause Code]]</f>
        <v>Z019</v>
      </c>
      <c r="S393" s="1" t="e">
        <f>INDEX(INTEGRATION.TMC_TASK_CAUSE!$A$2:$A$4658,MATCH(TMapCauseDescCIR[[#This Row],[T1]],INTEGRATION.TMC_TASK_CAUSE!$D$2:$D$4658,0))</f>
        <v>#N/A</v>
      </c>
    </row>
    <row r="394" spans="1:19" ht="14.45" x14ac:dyDescent="0.25">
      <c r="A394" s="1" t="s">
        <v>2818</v>
      </c>
      <c r="B394" s="1" t="s">
        <v>346</v>
      </c>
      <c r="C394" s="1" t="s">
        <v>2817</v>
      </c>
      <c r="D394" s="1" t="s">
        <v>4609</v>
      </c>
      <c r="E394" s="1"/>
      <c r="F394" s="1"/>
      <c r="G394" s="1"/>
      <c r="H394" s="1"/>
      <c r="I394" s="1"/>
      <c r="J394" s="1" t="s">
        <v>12001</v>
      </c>
      <c r="K394" s="1"/>
      <c r="L394" s="1"/>
      <c r="M394" s="1"/>
      <c r="N394" s="1"/>
      <c r="O394" s="1"/>
      <c r="P394" s="1">
        <f>COUNTIFS($E$2:E394,TMapCauseDescCIR[[#This Row],[Cause Description]])</f>
        <v>0</v>
      </c>
      <c r="Q394" s="1"/>
      <c r="R394" s="1" t="str">
        <f>TMapCauseDescCIR[[#This Row],[Task Code]]&amp;TMapCauseDescCIR[[#This Row],[Cause Code]]</f>
        <v>Z022</v>
      </c>
      <c r="S394" s="1" t="e">
        <f>INDEX(INTEGRATION.TMC_TASK_CAUSE!$A$2:$A$4658,MATCH(TMapCauseDescCIR[[#This Row],[T1]],INTEGRATION.TMC_TASK_CAUSE!$D$2:$D$4658,0))</f>
        <v>#N/A</v>
      </c>
    </row>
    <row r="395" spans="1:19" ht="14.45" x14ac:dyDescent="0.25">
      <c r="A395" s="1" t="s">
        <v>2818</v>
      </c>
      <c r="B395" s="1" t="s">
        <v>347</v>
      </c>
      <c r="C395" s="1" t="s">
        <v>2817</v>
      </c>
      <c r="D395" s="1" t="s">
        <v>4608</v>
      </c>
      <c r="E395" s="1"/>
      <c r="F395" s="1"/>
      <c r="G395" s="1"/>
      <c r="H395" s="1"/>
      <c r="I395" s="1"/>
      <c r="J395" s="1" t="s">
        <v>12001</v>
      </c>
      <c r="K395" s="1"/>
      <c r="L395" s="1"/>
      <c r="M395" s="1"/>
      <c r="N395" s="1"/>
      <c r="O395" s="1"/>
      <c r="P395" s="1">
        <f>COUNTIFS($E$2:E395,TMapCauseDescCIR[[#This Row],[Cause Description]])</f>
        <v>0</v>
      </c>
      <c r="Q395" s="1"/>
      <c r="R395" s="1" t="str">
        <f>TMapCauseDescCIR[[#This Row],[Task Code]]&amp;TMapCauseDescCIR[[#This Row],[Cause Code]]</f>
        <v>Z021</v>
      </c>
      <c r="S395" s="1" t="e">
        <f>INDEX(INTEGRATION.TMC_TASK_CAUSE!$A$2:$A$4658,MATCH(TMapCauseDescCIR[[#This Row],[T1]],INTEGRATION.TMC_TASK_CAUSE!$D$2:$D$4658,0))</f>
        <v>#N/A</v>
      </c>
    </row>
    <row r="396" spans="1:19" ht="14.45" x14ac:dyDescent="0.25">
      <c r="A396" s="1" t="s">
        <v>2818</v>
      </c>
      <c r="B396" s="1" t="s">
        <v>348</v>
      </c>
      <c r="C396" s="1" t="s">
        <v>2817</v>
      </c>
      <c r="D396" s="1" t="s">
        <v>4611</v>
      </c>
      <c r="E396" s="1"/>
      <c r="F396" s="1"/>
      <c r="G396" s="1"/>
      <c r="H396" s="1"/>
      <c r="I396" s="1"/>
      <c r="J396" s="1" t="s">
        <v>12001</v>
      </c>
      <c r="K396" s="1"/>
      <c r="L396" s="1"/>
      <c r="M396" s="1"/>
      <c r="N396" s="1"/>
      <c r="O396" s="1"/>
      <c r="P396" s="1">
        <f>COUNTIFS($E$2:E396,TMapCauseDescCIR[[#This Row],[Cause Description]])</f>
        <v>0</v>
      </c>
      <c r="Q396" s="1"/>
      <c r="R396" s="1" t="str">
        <f>TMapCauseDescCIR[[#This Row],[Task Code]]&amp;TMapCauseDescCIR[[#This Row],[Cause Code]]</f>
        <v>Z024</v>
      </c>
      <c r="S396" s="1" t="e">
        <f>INDEX(INTEGRATION.TMC_TASK_CAUSE!$A$2:$A$4658,MATCH(TMapCauseDescCIR[[#This Row],[T1]],INTEGRATION.TMC_TASK_CAUSE!$D$2:$D$4658,0))</f>
        <v>#N/A</v>
      </c>
    </row>
    <row r="397" spans="1:19" ht="14.45" x14ac:dyDescent="0.25">
      <c r="A397" s="1" t="s">
        <v>2818</v>
      </c>
      <c r="B397" s="1" t="s">
        <v>349</v>
      </c>
      <c r="C397" s="1" t="s">
        <v>2817</v>
      </c>
      <c r="D397" s="1" t="s">
        <v>4610</v>
      </c>
      <c r="E397" s="1"/>
      <c r="F397" s="1"/>
      <c r="G397" s="1"/>
      <c r="H397" s="1"/>
      <c r="I397" s="1"/>
      <c r="J397" s="1" t="s">
        <v>12001</v>
      </c>
      <c r="K397" s="1"/>
      <c r="L397" s="1"/>
      <c r="M397" s="1"/>
      <c r="N397" s="1"/>
      <c r="O397" s="1"/>
      <c r="P397" s="1">
        <f>COUNTIFS($E$2:E397,TMapCauseDescCIR[[#This Row],[Cause Description]])</f>
        <v>0</v>
      </c>
      <c r="Q397" s="1"/>
      <c r="R397" s="1" t="str">
        <f>TMapCauseDescCIR[[#This Row],[Task Code]]&amp;TMapCauseDescCIR[[#This Row],[Cause Code]]</f>
        <v>Z023</v>
      </c>
      <c r="S397" s="1" t="e">
        <f>INDEX(INTEGRATION.TMC_TASK_CAUSE!$A$2:$A$4658,MATCH(TMapCauseDescCIR[[#This Row],[T1]],INTEGRATION.TMC_TASK_CAUSE!$D$2:$D$4658,0))</f>
        <v>#N/A</v>
      </c>
    </row>
    <row r="398" spans="1:19" ht="14.45" x14ac:dyDescent="0.25">
      <c r="A398" s="1" t="s">
        <v>2818</v>
      </c>
      <c r="B398" s="1" t="s">
        <v>350</v>
      </c>
      <c r="C398" s="1" t="s">
        <v>2817</v>
      </c>
      <c r="D398" s="1" t="s">
        <v>4613</v>
      </c>
      <c r="E398" s="1"/>
      <c r="F398" s="1"/>
      <c r="G398" s="1"/>
      <c r="H398" s="1"/>
      <c r="I398" s="1"/>
      <c r="J398" s="1" t="s">
        <v>12001</v>
      </c>
      <c r="K398" s="1"/>
      <c r="L398" s="1"/>
      <c r="M398" s="1"/>
      <c r="N398" s="1"/>
      <c r="O398" s="1"/>
      <c r="P398" s="1">
        <f>COUNTIFS($E$2:E398,TMapCauseDescCIR[[#This Row],[Cause Description]])</f>
        <v>0</v>
      </c>
      <c r="Q398" s="1"/>
      <c r="R398" s="1" t="str">
        <f>TMapCauseDescCIR[[#This Row],[Task Code]]&amp;TMapCauseDescCIR[[#This Row],[Cause Code]]</f>
        <v>Z026</v>
      </c>
      <c r="S398" s="1" t="e">
        <f>INDEX(INTEGRATION.TMC_TASK_CAUSE!$A$2:$A$4658,MATCH(TMapCauseDescCIR[[#This Row],[T1]],INTEGRATION.TMC_TASK_CAUSE!$D$2:$D$4658,0))</f>
        <v>#N/A</v>
      </c>
    </row>
    <row r="399" spans="1:19" ht="14.45" x14ac:dyDescent="0.25">
      <c r="A399" s="1" t="s">
        <v>2818</v>
      </c>
      <c r="B399" s="1" t="s">
        <v>351</v>
      </c>
      <c r="C399" s="1" t="s">
        <v>2817</v>
      </c>
      <c r="D399" s="1" t="s">
        <v>4612</v>
      </c>
      <c r="E399" s="1"/>
      <c r="F399" s="1"/>
      <c r="G399" s="1"/>
      <c r="H399" s="1"/>
      <c r="I399" s="1"/>
      <c r="J399" s="1" t="s">
        <v>12001</v>
      </c>
      <c r="K399" s="1"/>
      <c r="L399" s="1"/>
      <c r="M399" s="1"/>
      <c r="N399" s="1"/>
      <c r="O399" s="1"/>
      <c r="P399" s="1">
        <f>COUNTIFS($E$2:E399,TMapCauseDescCIR[[#This Row],[Cause Description]])</f>
        <v>0</v>
      </c>
      <c r="Q399" s="1"/>
      <c r="R399" s="1" t="str">
        <f>TMapCauseDescCIR[[#This Row],[Task Code]]&amp;TMapCauseDescCIR[[#This Row],[Cause Code]]</f>
        <v>Z025</v>
      </c>
      <c r="S399" s="1" t="e">
        <f>INDEX(INTEGRATION.TMC_TASK_CAUSE!$A$2:$A$4658,MATCH(TMapCauseDescCIR[[#This Row],[T1]],INTEGRATION.TMC_TASK_CAUSE!$D$2:$D$4658,0))</f>
        <v>#N/A</v>
      </c>
    </row>
    <row r="400" spans="1:19" ht="14.45" x14ac:dyDescent="0.25">
      <c r="A400" s="1" t="s">
        <v>2818</v>
      </c>
      <c r="B400" s="1" t="s">
        <v>352</v>
      </c>
      <c r="C400" s="1" t="s">
        <v>2817</v>
      </c>
      <c r="D400" s="1" t="s">
        <v>4615</v>
      </c>
      <c r="E400" s="1"/>
      <c r="F400" s="1"/>
      <c r="G400" s="1"/>
      <c r="H400" s="1"/>
      <c r="I400" s="1"/>
      <c r="J400" s="1" t="s">
        <v>12001</v>
      </c>
      <c r="K400" s="1"/>
      <c r="L400" s="1"/>
      <c r="M400" s="1"/>
      <c r="N400" s="1"/>
      <c r="O400" s="1"/>
      <c r="P400" s="1">
        <f>COUNTIFS($E$2:E400,TMapCauseDescCIR[[#This Row],[Cause Description]])</f>
        <v>0</v>
      </c>
      <c r="Q400" s="1"/>
      <c r="R400" s="1" t="str">
        <f>TMapCauseDescCIR[[#This Row],[Task Code]]&amp;TMapCauseDescCIR[[#This Row],[Cause Code]]</f>
        <v>Z028</v>
      </c>
      <c r="S400" s="1" t="e">
        <f>INDEX(INTEGRATION.TMC_TASK_CAUSE!$A$2:$A$4658,MATCH(TMapCauseDescCIR[[#This Row],[T1]],INTEGRATION.TMC_TASK_CAUSE!$D$2:$D$4658,0))</f>
        <v>#N/A</v>
      </c>
    </row>
    <row r="401" spans="1:19" ht="14.45" x14ac:dyDescent="0.25">
      <c r="A401" s="1" t="s">
        <v>2818</v>
      </c>
      <c r="B401" s="1" t="s">
        <v>353</v>
      </c>
      <c r="C401" s="1" t="s">
        <v>2817</v>
      </c>
      <c r="D401" s="1" t="s">
        <v>4614</v>
      </c>
      <c r="E401" s="1"/>
      <c r="F401" s="1"/>
      <c r="G401" s="1"/>
      <c r="H401" s="1"/>
      <c r="I401" s="1"/>
      <c r="J401" s="1" t="s">
        <v>12001</v>
      </c>
      <c r="K401" s="1"/>
      <c r="L401" s="1"/>
      <c r="M401" s="1"/>
      <c r="N401" s="1"/>
      <c r="O401" s="1"/>
      <c r="P401" s="1">
        <f>COUNTIFS($E$2:E401,TMapCauseDescCIR[[#This Row],[Cause Description]])</f>
        <v>0</v>
      </c>
      <c r="Q401" s="1"/>
      <c r="R401" s="1" t="str">
        <f>TMapCauseDescCIR[[#This Row],[Task Code]]&amp;TMapCauseDescCIR[[#This Row],[Cause Code]]</f>
        <v>Z027</v>
      </c>
      <c r="S401" s="1" t="e">
        <f>INDEX(INTEGRATION.TMC_TASK_CAUSE!$A$2:$A$4658,MATCH(TMapCauseDescCIR[[#This Row],[T1]],INTEGRATION.TMC_TASK_CAUSE!$D$2:$D$4658,0))</f>
        <v>#N/A</v>
      </c>
    </row>
    <row r="402" spans="1:19" ht="14.45" x14ac:dyDescent="0.25">
      <c r="A402" s="1" t="s">
        <v>2818</v>
      </c>
      <c r="B402" s="1" t="s">
        <v>354</v>
      </c>
      <c r="C402" s="1" t="s">
        <v>2817</v>
      </c>
      <c r="D402" s="1" t="s">
        <v>4617</v>
      </c>
      <c r="E402" s="1"/>
      <c r="F402" s="1"/>
      <c r="G402" s="1"/>
      <c r="H402" s="1"/>
      <c r="I402" s="1"/>
      <c r="J402" s="1" t="s">
        <v>12001</v>
      </c>
      <c r="K402" s="1"/>
      <c r="L402" s="1"/>
      <c r="M402" s="1"/>
      <c r="N402" s="1"/>
      <c r="O402" s="1"/>
      <c r="P402" s="1">
        <f>COUNTIFS($E$2:E402,TMapCauseDescCIR[[#This Row],[Cause Description]])</f>
        <v>0</v>
      </c>
      <c r="Q402" s="1"/>
      <c r="R402" s="1" t="str">
        <f>TMapCauseDescCIR[[#This Row],[Task Code]]&amp;TMapCauseDescCIR[[#This Row],[Cause Code]]</f>
        <v>Z030</v>
      </c>
      <c r="S402" s="1" t="e">
        <f>INDEX(INTEGRATION.TMC_TASK_CAUSE!$A$2:$A$4658,MATCH(TMapCauseDescCIR[[#This Row],[T1]],INTEGRATION.TMC_TASK_CAUSE!$D$2:$D$4658,0))</f>
        <v>#N/A</v>
      </c>
    </row>
    <row r="403" spans="1:19" ht="14.45" x14ac:dyDescent="0.25">
      <c r="A403" s="1" t="s">
        <v>2818</v>
      </c>
      <c r="B403" s="1" t="s">
        <v>355</v>
      </c>
      <c r="C403" s="1" t="s">
        <v>2817</v>
      </c>
      <c r="D403" s="1" t="s">
        <v>4616</v>
      </c>
      <c r="E403" s="1"/>
      <c r="F403" s="1"/>
      <c r="G403" s="1"/>
      <c r="H403" s="1"/>
      <c r="I403" s="1"/>
      <c r="J403" s="1" t="s">
        <v>12001</v>
      </c>
      <c r="K403" s="1"/>
      <c r="L403" s="1"/>
      <c r="M403" s="1"/>
      <c r="N403" s="1"/>
      <c r="O403" s="1"/>
      <c r="P403" s="1">
        <f>COUNTIFS($E$2:E403,TMapCauseDescCIR[[#This Row],[Cause Description]])</f>
        <v>0</v>
      </c>
      <c r="Q403" s="1"/>
      <c r="R403" s="1" t="str">
        <f>TMapCauseDescCIR[[#This Row],[Task Code]]&amp;TMapCauseDescCIR[[#This Row],[Cause Code]]</f>
        <v>Z029</v>
      </c>
      <c r="S403" s="1" t="e">
        <f>INDEX(INTEGRATION.TMC_TASK_CAUSE!$A$2:$A$4658,MATCH(TMapCauseDescCIR[[#This Row],[T1]],INTEGRATION.TMC_TASK_CAUSE!$D$2:$D$4658,0))</f>
        <v>#N/A</v>
      </c>
    </row>
    <row r="404" spans="1:19" ht="14.45" x14ac:dyDescent="0.25">
      <c r="A404" s="1" t="s">
        <v>2818</v>
      </c>
      <c r="B404" s="1" t="s">
        <v>356</v>
      </c>
      <c r="C404" s="1" t="s">
        <v>2817</v>
      </c>
      <c r="D404" s="1" t="s">
        <v>4619</v>
      </c>
      <c r="E404" s="1"/>
      <c r="F404" s="1"/>
      <c r="G404" s="1"/>
      <c r="H404" s="1"/>
      <c r="I404" s="1"/>
      <c r="J404" s="1" t="s">
        <v>12001</v>
      </c>
      <c r="K404" s="1"/>
      <c r="L404" s="1"/>
      <c r="M404" s="1"/>
      <c r="N404" s="1"/>
      <c r="O404" s="1"/>
      <c r="P404" s="1">
        <f>COUNTIFS($E$2:E404,TMapCauseDescCIR[[#This Row],[Cause Description]])</f>
        <v>0</v>
      </c>
      <c r="Q404" s="1"/>
      <c r="R404" s="1" t="str">
        <f>TMapCauseDescCIR[[#This Row],[Task Code]]&amp;TMapCauseDescCIR[[#This Row],[Cause Code]]</f>
        <v>Z032</v>
      </c>
      <c r="S404" s="1" t="e">
        <f>INDEX(INTEGRATION.TMC_TASK_CAUSE!$A$2:$A$4658,MATCH(TMapCauseDescCIR[[#This Row],[T1]],INTEGRATION.TMC_TASK_CAUSE!$D$2:$D$4658,0))</f>
        <v>#N/A</v>
      </c>
    </row>
    <row r="405" spans="1:19" ht="14.45" x14ac:dyDescent="0.25">
      <c r="A405" s="1" t="s">
        <v>2818</v>
      </c>
      <c r="B405" s="1" t="s">
        <v>357</v>
      </c>
      <c r="C405" s="1" t="s">
        <v>2817</v>
      </c>
      <c r="D405" s="1" t="s">
        <v>4618</v>
      </c>
      <c r="E405" s="1"/>
      <c r="F405" s="1"/>
      <c r="G405" s="1"/>
      <c r="H405" s="1"/>
      <c r="I405" s="1"/>
      <c r="J405" s="1" t="s">
        <v>12001</v>
      </c>
      <c r="K405" s="1"/>
      <c r="L405" s="1"/>
      <c r="M405" s="1"/>
      <c r="N405" s="1"/>
      <c r="O405" s="1"/>
      <c r="P405" s="1">
        <f>COUNTIFS($E$2:E405,TMapCauseDescCIR[[#This Row],[Cause Description]])</f>
        <v>0</v>
      </c>
      <c r="Q405" s="1"/>
      <c r="R405" s="1" t="str">
        <f>TMapCauseDescCIR[[#This Row],[Task Code]]&amp;TMapCauseDescCIR[[#This Row],[Cause Code]]</f>
        <v>Z031</v>
      </c>
      <c r="S405" s="1" t="e">
        <f>INDEX(INTEGRATION.TMC_TASK_CAUSE!$A$2:$A$4658,MATCH(TMapCauseDescCIR[[#This Row],[T1]],INTEGRATION.TMC_TASK_CAUSE!$D$2:$D$4658,0))</f>
        <v>#N/A</v>
      </c>
    </row>
    <row r="406" spans="1:19" ht="14.45" x14ac:dyDescent="0.25">
      <c r="A406" s="1" t="s">
        <v>2818</v>
      </c>
      <c r="B406" s="1" t="s">
        <v>358</v>
      </c>
      <c r="C406" s="1" t="s">
        <v>2817</v>
      </c>
      <c r="D406" s="1" t="s">
        <v>4621</v>
      </c>
      <c r="E406" s="1"/>
      <c r="F406" s="1"/>
      <c r="G406" s="1"/>
      <c r="H406" s="1"/>
      <c r="I406" s="1"/>
      <c r="J406" s="1" t="s">
        <v>12001</v>
      </c>
      <c r="K406" s="1"/>
      <c r="L406" s="1"/>
      <c r="M406" s="1"/>
      <c r="N406" s="1"/>
      <c r="O406" s="1"/>
      <c r="P406" s="1">
        <f>COUNTIFS($E$2:E406,TMapCauseDescCIR[[#This Row],[Cause Description]])</f>
        <v>0</v>
      </c>
      <c r="Q406" s="1"/>
      <c r="R406" s="1" t="str">
        <f>TMapCauseDescCIR[[#This Row],[Task Code]]&amp;TMapCauseDescCIR[[#This Row],[Cause Code]]</f>
        <v>Z034</v>
      </c>
      <c r="S406" s="1" t="e">
        <f>INDEX(INTEGRATION.TMC_TASK_CAUSE!$A$2:$A$4658,MATCH(TMapCauseDescCIR[[#This Row],[T1]],INTEGRATION.TMC_TASK_CAUSE!$D$2:$D$4658,0))</f>
        <v>#N/A</v>
      </c>
    </row>
    <row r="407" spans="1:19" ht="14.45" x14ac:dyDescent="0.25">
      <c r="A407" s="1" t="s">
        <v>2818</v>
      </c>
      <c r="B407" s="1" t="s">
        <v>359</v>
      </c>
      <c r="C407" s="1" t="s">
        <v>2817</v>
      </c>
      <c r="D407" s="1" t="s">
        <v>4620</v>
      </c>
      <c r="E407" s="1"/>
      <c r="F407" s="1"/>
      <c r="G407" s="1"/>
      <c r="H407" s="1"/>
      <c r="I407" s="1"/>
      <c r="J407" s="1" t="s">
        <v>12001</v>
      </c>
      <c r="K407" s="1"/>
      <c r="L407" s="1"/>
      <c r="M407" s="1"/>
      <c r="N407" s="1"/>
      <c r="O407" s="1"/>
      <c r="P407" s="1">
        <f>COUNTIFS($E$2:E407,TMapCauseDescCIR[[#This Row],[Cause Description]])</f>
        <v>0</v>
      </c>
      <c r="Q407" s="1"/>
      <c r="R407" s="1" t="str">
        <f>TMapCauseDescCIR[[#This Row],[Task Code]]&amp;TMapCauseDescCIR[[#This Row],[Cause Code]]</f>
        <v>Z033</v>
      </c>
      <c r="S407" s="1" t="e">
        <f>INDEX(INTEGRATION.TMC_TASK_CAUSE!$A$2:$A$4658,MATCH(TMapCauseDescCIR[[#This Row],[T1]],INTEGRATION.TMC_TASK_CAUSE!$D$2:$D$4658,0))</f>
        <v>#N/A</v>
      </c>
    </row>
    <row r="408" spans="1:19" ht="14.45" x14ac:dyDescent="0.25">
      <c r="A408" s="1" t="s">
        <v>2818</v>
      </c>
      <c r="B408" s="1" t="s">
        <v>360</v>
      </c>
      <c r="C408" s="1" t="s">
        <v>2817</v>
      </c>
      <c r="D408" s="1" t="s">
        <v>4623</v>
      </c>
      <c r="E408" s="1"/>
      <c r="F408" s="1"/>
      <c r="G408" s="1"/>
      <c r="H408" s="1"/>
      <c r="I408" s="1"/>
      <c r="J408" s="1" t="s">
        <v>12001</v>
      </c>
      <c r="K408" s="1"/>
      <c r="L408" s="1"/>
      <c r="M408" s="1"/>
      <c r="N408" s="1"/>
      <c r="O408" s="1"/>
      <c r="P408" s="1">
        <f>COUNTIFS($E$2:E408,TMapCauseDescCIR[[#This Row],[Cause Description]])</f>
        <v>0</v>
      </c>
      <c r="Q408" s="1"/>
      <c r="R408" s="1" t="str">
        <f>TMapCauseDescCIR[[#This Row],[Task Code]]&amp;TMapCauseDescCIR[[#This Row],[Cause Code]]</f>
        <v>Z036</v>
      </c>
      <c r="S408" s="1" t="e">
        <f>INDEX(INTEGRATION.TMC_TASK_CAUSE!$A$2:$A$4658,MATCH(TMapCauseDescCIR[[#This Row],[T1]],INTEGRATION.TMC_TASK_CAUSE!$D$2:$D$4658,0))</f>
        <v>#N/A</v>
      </c>
    </row>
    <row r="409" spans="1:19" ht="14.45" x14ac:dyDescent="0.25">
      <c r="A409" s="1" t="s">
        <v>2818</v>
      </c>
      <c r="B409" s="1" t="s">
        <v>361</v>
      </c>
      <c r="C409" s="1" t="s">
        <v>2817</v>
      </c>
      <c r="D409" s="1" t="s">
        <v>4622</v>
      </c>
      <c r="E409" s="1"/>
      <c r="F409" s="1"/>
      <c r="G409" s="1"/>
      <c r="H409" s="1"/>
      <c r="I409" s="1"/>
      <c r="J409" s="1" t="s">
        <v>12001</v>
      </c>
      <c r="K409" s="1"/>
      <c r="L409" s="1"/>
      <c r="M409" s="1"/>
      <c r="N409" s="1"/>
      <c r="O409" s="1"/>
      <c r="P409" s="1">
        <f>COUNTIFS($E$2:E409,TMapCauseDescCIR[[#This Row],[Cause Description]])</f>
        <v>0</v>
      </c>
      <c r="Q409" s="1"/>
      <c r="R409" s="1" t="str">
        <f>TMapCauseDescCIR[[#This Row],[Task Code]]&amp;TMapCauseDescCIR[[#This Row],[Cause Code]]</f>
        <v>Z035</v>
      </c>
      <c r="S409" s="1" t="e">
        <f>INDEX(INTEGRATION.TMC_TASK_CAUSE!$A$2:$A$4658,MATCH(TMapCauseDescCIR[[#This Row],[T1]],INTEGRATION.TMC_TASK_CAUSE!$D$2:$D$4658,0))</f>
        <v>#N/A</v>
      </c>
    </row>
    <row r="410" spans="1:19" ht="14.45" x14ac:dyDescent="0.25">
      <c r="A410" s="1" t="s">
        <v>2818</v>
      </c>
      <c r="B410" s="1" t="s">
        <v>362</v>
      </c>
      <c r="C410" s="1" t="s">
        <v>2817</v>
      </c>
      <c r="D410" s="1" t="s">
        <v>4625</v>
      </c>
      <c r="E410" s="1"/>
      <c r="F410" s="1"/>
      <c r="G410" s="1"/>
      <c r="H410" s="1"/>
      <c r="I410" s="1"/>
      <c r="J410" s="1" t="s">
        <v>12001</v>
      </c>
      <c r="K410" s="1"/>
      <c r="L410" s="1"/>
      <c r="M410" s="1"/>
      <c r="N410" s="1"/>
      <c r="O410" s="1"/>
      <c r="P410" s="1">
        <f>COUNTIFS($E$2:E410,TMapCauseDescCIR[[#This Row],[Cause Description]])</f>
        <v>0</v>
      </c>
      <c r="Q410" s="1"/>
      <c r="R410" s="1" t="str">
        <f>TMapCauseDescCIR[[#This Row],[Task Code]]&amp;TMapCauseDescCIR[[#This Row],[Cause Code]]</f>
        <v>Z038</v>
      </c>
      <c r="S410" s="1" t="e">
        <f>INDEX(INTEGRATION.TMC_TASK_CAUSE!$A$2:$A$4658,MATCH(TMapCauseDescCIR[[#This Row],[T1]],INTEGRATION.TMC_TASK_CAUSE!$D$2:$D$4658,0))</f>
        <v>#N/A</v>
      </c>
    </row>
    <row r="411" spans="1:19" ht="14.45" x14ac:dyDescent="0.25">
      <c r="A411" s="1" t="s">
        <v>2818</v>
      </c>
      <c r="B411" s="1" t="s">
        <v>363</v>
      </c>
      <c r="C411" s="1" t="s">
        <v>2817</v>
      </c>
      <c r="D411" s="1" t="s">
        <v>4624</v>
      </c>
      <c r="E411" s="1"/>
      <c r="F411" s="1"/>
      <c r="G411" s="1"/>
      <c r="H411" s="1"/>
      <c r="I411" s="1"/>
      <c r="J411" s="1" t="s">
        <v>12001</v>
      </c>
      <c r="K411" s="1"/>
      <c r="L411" s="1"/>
      <c r="M411" s="1"/>
      <c r="N411" s="1"/>
      <c r="O411" s="1"/>
      <c r="P411" s="1">
        <f>COUNTIFS($E$2:E411,TMapCauseDescCIR[[#This Row],[Cause Description]])</f>
        <v>0</v>
      </c>
      <c r="Q411" s="1"/>
      <c r="R411" s="1" t="str">
        <f>TMapCauseDescCIR[[#This Row],[Task Code]]&amp;TMapCauseDescCIR[[#This Row],[Cause Code]]</f>
        <v>Z037</v>
      </c>
      <c r="S411" s="1" t="e">
        <f>INDEX(INTEGRATION.TMC_TASK_CAUSE!$A$2:$A$4658,MATCH(TMapCauseDescCIR[[#This Row],[T1]],INTEGRATION.TMC_TASK_CAUSE!$D$2:$D$4658,0))</f>
        <v>#N/A</v>
      </c>
    </row>
    <row r="412" spans="1:19" ht="14.45" x14ac:dyDescent="0.25">
      <c r="A412" s="1" t="s">
        <v>2818</v>
      </c>
      <c r="B412" s="1" t="s">
        <v>364</v>
      </c>
      <c r="C412" s="1" t="s">
        <v>2817</v>
      </c>
      <c r="D412" s="1" t="s">
        <v>4627</v>
      </c>
      <c r="E412" s="1"/>
      <c r="F412" s="1"/>
      <c r="G412" s="1"/>
      <c r="H412" s="1"/>
      <c r="I412" s="1"/>
      <c r="J412" s="1" t="s">
        <v>12001</v>
      </c>
      <c r="K412" s="1"/>
      <c r="L412" s="1"/>
      <c r="M412" s="1"/>
      <c r="N412" s="1"/>
      <c r="O412" s="1"/>
      <c r="P412" s="1">
        <f>COUNTIFS($E$2:E412,TMapCauseDescCIR[[#This Row],[Cause Description]])</f>
        <v>0</v>
      </c>
      <c r="Q412" s="1"/>
      <c r="R412" s="1" t="str">
        <f>TMapCauseDescCIR[[#This Row],[Task Code]]&amp;TMapCauseDescCIR[[#This Row],[Cause Code]]</f>
        <v>Z040</v>
      </c>
      <c r="S412" s="1" t="e">
        <f>INDEX(INTEGRATION.TMC_TASK_CAUSE!$A$2:$A$4658,MATCH(TMapCauseDescCIR[[#This Row],[T1]],INTEGRATION.TMC_TASK_CAUSE!$D$2:$D$4658,0))</f>
        <v>#N/A</v>
      </c>
    </row>
    <row r="413" spans="1:19" ht="14.45" x14ac:dyDescent="0.25">
      <c r="A413" s="1" t="s">
        <v>2818</v>
      </c>
      <c r="B413" s="1" t="s">
        <v>365</v>
      </c>
      <c r="C413" s="1" t="s">
        <v>2817</v>
      </c>
      <c r="D413" s="1" t="s">
        <v>4626</v>
      </c>
      <c r="E413" s="1"/>
      <c r="F413" s="1"/>
      <c r="G413" s="1"/>
      <c r="H413" s="1"/>
      <c r="I413" s="1"/>
      <c r="J413" s="1" t="s">
        <v>12001</v>
      </c>
      <c r="K413" s="1"/>
      <c r="L413" s="1"/>
      <c r="M413" s="1"/>
      <c r="N413" s="1"/>
      <c r="O413" s="1"/>
      <c r="P413" s="1">
        <f>COUNTIFS($E$2:E413,TMapCauseDescCIR[[#This Row],[Cause Description]])</f>
        <v>0</v>
      </c>
      <c r="Q413" s="1"/>
      <c r="R413" s="1" t="str">
        <f>TMapCauseDescCIR[[#This Row],[Task Code]]&amp;TMapCauseDescCIR[[#This Row],[Cause Code]]</f>
        <v>Z039</v>
      </c>
      <c r="S413" s="1" t="e">
        <f>INDEX(INTEGRATION.TMC_TASK_CAUSE!$A$2:$A$4658,MATCH(TMapCauseDescCIR[[#This Row],[T1]],INTEGRATION.TMC_TASK_CAUSE!$D$2:$D$4658,0))</f>
        <v>#N/A</v>
      </c>
    </row>
    <row r="414" spans="1:19" ht="14.45" x14ac:dyDescent="0.25">
      <c r="A414" s="1" t="s">
        <v>2818</v>
      </c>
      <c r="B414" s="1" t="s">
        <v>366</v>
      </c>
      <c r="C414" s="1" t="s">
        <v>2817</v>
      </c>
      <c r="D414" s="1" t="s">
        <v>4629</v>
      </c>
      <c r="E414" s="1"/>
      <c r="F414" s="1"/>
      <c r="G414" s="1"/>
      <c r="H414" s="1"/>
      <c r="I414" s="1"/>
      <c r="J414" s="1" t="s">
        <v>12001</v>
      </c>
      <c r="K414" s="1"/>
      <c r="L414" s="1"/>
      <c r="M414" s="1"/>
      <c r="N414" s="1"/>
      <c r="O414" s="1"/>
      <c r="P414" s="1">
        <f>COUNTIFS($E$2:E414,TMapCauseDescCIR[[#This Row],[Cause Description]])</f>
        <v>0</v>
      </c>
      <c r="Q414" s="1"/>
      <c r="R414" s="1" t="str">
        <f>TMapCauseDescCIR[[#This Row],[Task Code]]&amp;TMapCauseDescCIR[[#This Row],[Cause Code]]</f>
        <v>Z042</v>
      </c>
      <c r="S414" s="1" t="e">
        <f>INDEX(INTEGRATION.TMC_TASK_CAUSE!$A$2:$A$4658,MATCH(TMapCauseDescCIR[[#This Row],[T1]],INTEGRATION.TMC_TASK_CAUSE!$D$2:$D$4658,0))</f>
        <v>#N/A</v>
      </c>
    </row>
    <row r="415" spans="1:19" ht="14.45" x14ac:dyDescent="0.25">
      <c r="A415" s="1" t="s">
        <v>2818</v>
      </c>
      <c r="B415" s="1" t="s">
        <v>367</v>
      </c>
      <c r="C415" s="1" t="s">
        <v>2817</v>
      </c>
      <c r="D415" s="1" t="s">
        <v>4628</v>
      </c>
      <c r="E415" s="1"/>
      <c r="F415" s="1"/>
      <c r="G415" s="1"/>
      <c r="H415" s="1"/>
      <c r="I415" s="1"/>
      <c r="J415" s="1" t="s">
        <v>12001</v>
      </c>
      <c r="K415" s="1"/>
      <c r="L415" s="1"/>
      <c r="M415" s="1"/>
      <c r="N415" s="1"/>
      <c r="O415" s="1"/>
      <c r="P415" s="1">
        <f>COUNTIFS($E$2:E415,TMapCauseDescCIR[[#This Row],[Cause Description]])</f>
        <v>0</v>
      </c>
      <c r="Q415" s="1"/>
      <c r="R415" s="1" t="str">
        <f>TMapCauseDescCIR[[#This Row],[Task Code]]&amp;TMapCauseDescCIR[[#This Row],[Cause Code]]</f>
        <v>Z041</v>
      </c>
      <c r="S415" s="1" t="e">
        <f>INDEX(INTEGRATION.TMC_TASK_CAUSE!$A$2:$A$4658,MATCH(TMapCauseDescCIR[[#This Row],[T1]],INTEGRATION.TMC_TASK_CAUSE!$D$2:$D$4658,0))</f>
        <v>#N/A</v>
      </c>
    </row>
    <row r="416" spans="1:19" ht="14.45" x14ac:dyDescent="0.25">
      <c r="A416" s="1" t="s">
        <v>2818</v>
      </c>
      <c r="B416" s="1" t="s">
        <v>368</v>
      </c>
      <c r="C416" s="1" t="s">
        <v>2817</v>
      </c>
      <c r="D416" s="1" t="s">
        <v>4631</v>
      </c>
      <c r="E416" s="1"/>
      <c r="F416" s="1"/>
      <c r="G416" s="1"/>
      <c r="H416" s="1"/>
      <c r="I416" s="1"/>
      <c r="J416" s="1" t="s">
        <v>12001</v>
      </c>
      <c r="K416" s="1"/>
      <c r="L416" s="1"/>
      <c r="M416" s="1"/>
      <c r="N416" s="1"/>
      <c r="O416" s="1"/>
      <c r="P416" s="1">
        <f>COUNTIFS($E$2:E416,TMapCauseDescCIR[[#This Row],[Cause Description]])</f>
        <v>0</v>
      </c>
      <c r="Q416" s="1"/>
      <c r="R416" s="1" t="str">
        <f>TMapCauseDescCIR[[#This Row],[Task Code]]&amp;TMapCauseDescCIR[[#This Row],[Cause Code]]</f>
        <v>Z044</v>
      </c>
      <c r="S416" s="1" t="e">
        <f>INDEX(INTEGRATION.TMC_TASK_CAUSE!$A$2:$A$4658,MATCH(TMapCauseDescCIR[[#This Row],[T1]],INTEGRATION.TMC_TASK_CAUSE!$D$2:$D$4658,0))</f>
        <v>#N/A</v>
      </c>
    </row>
    <row r="417" spans="1:19" ht="14.45" x14ac:dyDescent="0.25">
      <c r="A417" s="1" t="s">
        <v>2818</v>
      </c>
      <c r="B417" s="1" t="s">
        <v>369</v>
      </c>
      <c r="C417" s="1" t="s">
        <v>2817</v>
      </c>
      <c r="D417" s="1" t="s">
        <v>4630</v>
      </c>
      <c r="E417" s="1"/>
      <c r="F417" s="1"/>
      <c r="G417" s="1"/>
      <c r="H417" s="1"/>
      <c r="I417" s="1"/>
      <c r="J417" s="1" t="s">
        <v>12001</v>
      </c>
      <c r="K417" s="1"/>
      <c r="L417" s="1"/>
      <c r="M417" s="1"/>
      <c r="N417" s="1"/>
      <c r="O417" s="1"/>
      <c r="P417" s="1">
        <f>COUNTIFS($E$2:E417,TMapCauseDescCIR[[#This Row],[Cause Description]])</f>
        <v>0</v>
      </c>
      <c r="Q417" s="1"/>
      <c r="R417" s="1" t="str">
        <f>TMapCauseDescCIR[[#This Row],[Task Code]]&amp;TMapCauseDescCIR[[#This Row],[Cause Code]]</f>
        <v>Z043</v>
      </c>
      <c r="S417" s="1" t="e">
        <f>INDEX(INTEGRATION.TMC_TASK_CAUSE!$A$2:$A$4658,MATCH(TMapCauseDescCIR[[#This Row],[T1]],INTEGRATION.TMC_TASK_CAUSE!$D$2:$D$4658,0))</f>
        <v>#N/A</v>
      </c>
    </row>
    <row r="418" spans="1:19" ht="14.45" x14ac:dyDescent="0.25">
      <c r="A418" s="1" t="s">
        <v>2818</v>
      </c>
      <c r="B418" s="1" t="s">
        <v>370</v>
      </c>
      <c r="C418" s="1" t="s">
        <v>2817</v>
      </c>
      <c r="D418" s="1" t="s">
        <v>4633</v>
      </c>
      <c r="E418" s="1"/>
      <c r="F418" s="1"/>
      <c r="G418" s="1"/>
      <c r="H418" s="1"/>
      <c r="I418" s="1"/>
      <c r="J418" s="1" t="s">
        <v>12001</v>
      </c>
      <c r="K418" s="1"/>
      <c r="L418" s="1"/>
      <c r="M418" s="1"/>
      <c r="N418" s="1"/>
      <c r="O418" s="1"/>
      <c r="P418" s="1">
        <f>COUNTIFS($E$2:E418,TMapCauseDescCIR[[#This Row],[Cause Description]])</f>
        <v>0</v>
      </c>
      <c r="Q418" s="1"/>
      <c r="R418" s="1" t="str">
        <f>TMapCauseDescCIR[[#This Row],[Task Code]]&amp;TMapCauseDescCIR[[#This Row],[Cause Code]]</f>
        <v>Z046</v>
      </c>
      <c r="S418" s="1" t="e">
        <f>INDEX(INTEGRATION.TMC_TASK_CAUSE!$A$2:$A$4658,MATCH(TMapCauseDescCIR[[#This Row],[T1]],INTEGRATION.TMC_TASK_CAUSE!$D$2:$D$4658,0))</f>
        <v>#N/A</v>
      </c>
    </row>
    <row r="419" spans="1:19" ht="14.45" x14ac:dyDescent="0.25">
      <c r="A419" s="1" t="s">
        <v>2818</v>
      </c>
      <c r="B419" s="1" t="s">
        <v>371</v>
      </c>
      <c r="C419" s="1" t="s">
        <v>2817</v>
      </c>
      <c r="D419" s="1" t="s">
        <v>4632</v>
      </c>
      <c r="E419" s="1"/>
      <c r="F419" s="1"/>
      <c r="G419" s="1"/>
      <c r="H419" s="1"/>
      <c r="I419" s="1"/>
      <c r="J419" s="1" t="s">
        <v>12001</v>
      </c>
      <c r="K419" s="1"/>
      <c r="L419" s="1"/>
      <c r="M419" s="1"/>
      <c r="N419" s="1"/>
      <c r="O419" s="1"/>
      <c r="P419" s="1">
        <f>COUNTIFS($E$2:E419,TMapCauseDescCIR[[#This Row],[Cause Description]])</f>
        <v>0</v>
      </c>
      <c r="Q419" s="1"/>
      <c r="R419" s="1" t="str">
        <f>TMapCauseDescCIR[[#This Row],[Task Code]]&amp;TMapCauseDescCIR[[#This Row],[Cause Code]]</f>
        <v>Z045</v>
      </c>
      <c r="S419" s="1" t="e">
        <f>INDEX(INTEGRATION.TMC_TASK_CAUSE!$A$2:$A$4658,MATCH(TMapCauseDescCIR[[#This Row],[T1]],INTEGRATION.TMC_TASK_CAUSE!$D$2:$D$4658,0))</f>
        <v>#N/A</v>
      </c>
    </row>
    <row r="420" spans="1:19" ht="14.45" x14ac:dyDescent="0.25">
      <c r="A420" s="1" t="s">
        <v>2818</v>
      </c>
      <c r="B420" s="1" t="s">
        <v>372</v>
      </c>
      <c r="C420" s="1" t="s">
        <v>2817</v>
      </c>
      <c r="D420" s="1" t="s">
        <v>4635</v>
      </c>
      <c r="E420" s="1"/>
      <c r="F420" s="1"/>
      <c r="G420" s="1"/>
      <c r="H420" s="1"/>
      <c r="I420" s="1"/>
      <c r="J420" s="1" t="s">
        <v>12001</v>
      </c>
      <c r="K420" s="1"/>
      <c r="L420" s="1"/>
      <c r="M420" s="1"/>
      <c r="N420" s="1"/>
      <c r="O420" s="1"/>
      <c r="P420" s="1">
        <f>COUNTIFS($E$2:E420,TMapCauseDescCIR[[#This Row],[Cause Description]])</f>
        <v>0</v>
      </c>
      <c r="Q420" s="1"/>
      <c r="R420" s="1" t="str">
        <f>TMapCauseDescCIR[[#This Row],[Task Code]]&amp;TMapCauseDescCIR[[#This Row],[Cause Code]]</f>
        <v>Z048</v>
      </c>
      <c r="S420" s="1" t="e">
        <f>INDEX(INTEGRATION.TMC_TASK_CAUSE!$A$2:$A$4658,MATCH(TMapCauseDescCIR[[#This Row],[T1]],INTEGRATION.TMC_TASK_CAUSE!$D$2:$D$4658,0))</f>
        <v>#N/A</v>
      </c>
    </row>
    <row r="421" spans="1:19" ht="14.45" x14ac:dyDescent="0.25">
      <c r="A421" s="1" t="s">
        <v>2818</v>
      </c>
      <c r="B421" s="1" t="s">
        <v>373</v>
      </c>
      <c r="C421" s="1" t="s">
        <v>2817</v>
      </c>
      <c r="D421" s="1" t="s">
        <v>4634</v>
      </c>
      <c r="E421" s="1"/>
      <c r="F421" s="1"/>
      <c r="G421" s="1"/>
      <c r="H421" s="1"/>
      <c r="I421" s="1"/>
      <c r="J421" s="1" t="s">
        <v>12001</v>
      </c>
      <c r="K421" s="1"/>
      <c r="L421" s="1"/>
      <c r="M421" s="1"/>
      <c r="N421" s="1"/>
      <c r="O421" s="1"/>
      <c r="P421" s="1">
        <f>COUNTIFS($E$2:E421,TMapCauseDescCIR[[#This Row],[Cause Description]])</f>
        <v>0</v>
      </c>
      <c r="Q421" s="1"/>
      <c r="R421" s="1" t="str">
        <f>TMapCauseDescCIR[[#This Row],[Task Code]]&amp;TMapCauseDescCIR[[#This Row],[Cause Code]]</f>
        <v>Z047</v>
      </c>
      <c r="S421" s="1" t="e">
        <f>INDEX(INTEGRATION.TMC_TASK_CAUSE!$A$2:$A$4658,MATCH(TMapCauseDescCIR[[#This Row],[T1]],INTEGRATION.TMC_TASK_CAUSE!$D$2:$D$4658,0))</f>
        <v>#N/A</v>
      </c>
    </row>
    <row r="422" spans="1:19" ht="14.45" x14ac:dyDescent="0.25">
      <c r="A422" s="1" t="s">
        <v>2818</v>
      </c>
      <c r="B422" s="1" t="s">
        <v>374</v>
      </c>
      <c r="C422" s="1" t="s">
        <v>2817</v>
      </c>
      <c r="D422" s="1" t="s">
        <v>4637</v>
      </c>
      <c r="E422" s="1"/>
      <c r="F422" s="1"/>
      <c r="G422" s="1"/>
      <c r="H422" s="1"/>
      <c r="I422" s="1"/>
      <c r="J422" s="1" t="s">
        <v>12001</v>
      </c>
      <c r="K422" s="1"/>
      <c r="L422" s="1"/>
      <c r="M422" s="1"/>
      <c r="N422" s="1"/>
      <c r="O422" s="1"/>
      <c r="P422" s="1">
        <f>COUNTIFS($E$2:E422,TMapCauseDescCIR[[#This Row],[Cause Description]])</f>
        <v>0</v>
      </c>
      <c r="Q422" s="1"/>
      <c r="R422" s="1" t="str">
        <f>TMapCauseDescCIR[[#This Row],[Task Code]]&amp;TMapCauseDescCIR[[#This Row],[Cause Code]]</f>
        <v>Z050</v>
      </c>
      <c r="S422" s="1" t="e">
        <f>INDEX(INTEGRATION.TMC_TASK_CAUSE!$A$2:$A$4658,MATCH(TMapCauseDescCIR[[#This Row],[T1]],INTEGRATION.TMC_TASK_CAUSE!$D$2:$D$4658,0))</f>
        <v>#N/A</v>
      </c>
    </row>
    <row r="423" spans="1:19" ht="14.45" x14ac:dyDescent="0.25">
      <c r="A423" s="1" t="s">
        <v>2818</v>
      </c>
      <c r="B423" s="1" t="s">
        <v>375</v>
      </c>
      <c r="C423" s="1" t="s">
        <v>2817</v>
      </c>
      <c r="D423" s="1" t="s">
        <v>4636</v>
      </c>
      <c r="E423" s="1"/>
      <c r="F423" s="1"/>
      <c r="G423" s="1"/>
      <c r="H423" s="1"/>
      <c r="I423" s="1"/>
      <c r="J423" s="1" t="s">
        <v>12001</v>
      </c>
      <c r="K423" s="1"/>
      <c r="L423" s="1"/>
      <c r="M423" s="1"/>
      <c r="N423" s="1"/>
      <c r="O423" s="1"/>
      <c r="P423" s="1">
        <f>COUNTIFS($E$2:E423,TMapCauseDescCIR[[#This Row],[Cause Description]])</f>
        <v>0</v>
      </c>
      <c r="Q423" s="1"/>
      <c r="R423" s="1" t="str">
        <f>TMapCauseDescCIR[[#This Row],[Task Code]]&amp;TMapCauseDescCIR[[#This Row],[Cause Code]]</f>
        <v>Z049</v>
      </c>
      <c r="S423" s="1" t="e">
        <f>INDEX(INTEGRATION.TMC_TASK_CAUSE!$A$2:$A$4658,MATCH(TMapCauseDescCIR[[#This Row],[T1]],INTEGRATION.TMC_TASK_CAUSE!$D$2:$D$4658,0))</f>
        <v>#N/A</v>
      </c>
    </row>
    <row r="424" spans="1:19" ht="14.45" x14ac:dyDescent="0.25">
      <c r="A424" s="1" t="s">
        <v>2818</v>
      </c>
      <c r="B424" s="1" t="s">
        <v>376</v>
      </c>
      <c r="C424" s="1" t="s">
        <v>2817</v>
      </c>
      <c r="D424" s="1" t="s">
        <v>4639</v>
      </c>
      <c r="E424" s="1"/>
      <c r="F424" s="1"/>
      <c r="G424" s="1"/>
      <c r="H424" s="1"/>
      <c r="I424" s="1"/>
      <c r="J424" s="1" t="s">
        <v>12001</v>
      </c>
      <c r="K424" s="1"/>
      <c r="L424" s="1"/>
      <c r="M424" s="1"/>
      <c r="N424" s="1"/>
      <c r="O424" s="1"/>
      <c r="P424" s="1">
        <f>COUNTIFS($E$2:E424,TMapCauseDescCIR[[#This Row],[Cause Description]])</f>
        <v>0</v>
      </c>
      <c r="Q424" s="1"/>
      <c r="R424" s="1" t="str">
        <f>TMapCauseDescCIR[[#This Row],[Task Code]]&amp;TMapCauseDescCIR[[#This Row],[Cause Code]]</f>
        <v>Z052</v>
      </c>
      <c r="S424" s="1" t="e">
        <f>INDEX(INTEGRATION.TMC_TASK_CAUSE!$A$2:$A$4658,MATCH(TMapCauseDescCIR[[#This Row],[T1]],INTEGRATION.TMC_TASK_CAUSE!$D$2:$D$4658,0))</f>
        <v>#N/A</v>
      </c>
    </row>
    <row r="425" spans="1:19" ht="14.45" x14ac:dyDescent="0.25">
      <c r="A425" s="1" t="s">
        <v>2818</v>
      </c>
      <c r="B425" s="1" t="s">
        <v>377</v>
      </c>
      <c r="C425" s="1" t="s">
        <v>2817</v>
      </c>
      <c r="D425" s="1" t="s">
        <v>4638</v>
      </c>
      <c r="E425" s="1"/>
      <c r="F425" s="1"/>
      <c r="G425" s="1"/>
      <c r="H425" s="1"/>
      <c r="I425" s="1"/>
      <c r="J425" s="1" t="s">
        <v>12001</v>
      </c>
      <c r="K425" s="1"/>
      <c r="L425" s="1"/>
      <c r="M425" s="1"/>
      <c r="N425" s="1"/>
      <c r="O425" s="1"/>
      <c r="P425" s="1">
        <f>COUNTIFS($E$2:E425,TMapCauseDescCIR[[#This Row],[Cause Description]])</f>
        <v>0</v>
      </c>
      <c r="Q425" s="1"/>
      <c r="R425" s="1" t="str">
        <f>TMapCauseDescCIR[[#This Row],[Task Code]]&amp;TMapCauseDescCIR[[#This Row],[Cause Code]]</f>
        <v>Z051</v>
      </c>
      <c r="S425" s="1" t="e">
        <f>INDEX(INTEGRATION.TMC_TASK_CAUSE!$A$2:$A$4658,MATCH(TMapCauseDescCIR[[#This Row],[T1]],INTEGRATION.TMC_TASK_CAUSE!$D$2:$D$4658,0))</f>
        <v>#N/A</v>
      </c>
    </row>
    <row r="426" spans="1:19" ht="14.45" x14ac:dyDescent="0.25">
      <c r="A426" s="1" t="s">
        <v>2818</v>
      </c>
      <c r="B426" s="1" t="s">
        <v>378</v>
      </c>
      <c r="C426" s="1" t="s">
        <v>2817</v>
      </c>
      <c r="D426" s="1" t="s">
        <v>4641</v>
      </c>
      <c r="E426" s="1"/>
      <c r="F426" s="1"/>
      <c r="G426" s="1"/>
      <c r="H426" s="1"/>
      <c r="I426" s="1"/>
      <c r="J426" s="1" t="s">
        <v>12001</v>
      </c>
      <c r="K426" s="1"/>
      <c r="L426" s="1"/>
      <c r="M426" s="1"/>
      <c r="N426" s="1"/>
      <c r="O426" s="1"/>
      <c r="P426" s="1">
        <f>COUNTIFS($E$2:E426,TMapCauseDescCIR[[#This Row],[Cause Description]])</f>
        <v>0</v>
      </c>
      <c r="Q426" s="1"/>
      <c r="R426" s="1" t="str">
        <f>TMapCauseDescCIR[[#This Row],[Task Code]]&amp;TMapCauseDescCIR[[#This Row],[Cause Code]]</f>
        <v>Z054</v>
      </c>
      <c r="S426" s="1" t="e">
        <f>INDEX(INTEGRATION.TMC_TASK_CAUSE!$A$2:$A$4658,MATCH(TMapCauseDescCIR[[#This Row],[T1]],INTEGRATION.TMC_TASK_CAUSE!$D$2:$D$4658,0))</f>
        <v>#N/A</v>
      </c>
    </row>
    <row r="427" spans="1:19" ht="14.45" x14ac:dyDescent="0.25">
      <c r="A427" s="1" t="s">
        <v>2818</v>
      </c>
      <c r="B427" s="1" t="s">
        <v>379</v>
      </c>
      <c r="C427" s="1" t="s">
        <v>2817</v>
      </c>
      <c r="D427" s="1" t="s">
        <v>4640</v>
      </c>
      <c r="E427" s="1"/>
      <c r="F427" s="1"/>
      <c r="G427" s="1"/>
      <c r="H427" s="1"/>
      <c r="I427" s="1"/>
      <c r="J427" s="1" t="s">
        <v>12001</v>
      </c>
      <c r="K427" s="1"/>
      <c r="L427" s="1"/>
      <c r="M427" s="1"/>
      <c r="N427" s="1"/>
      <c r="O427" s="1"/>
      <c r="P427" s="1">
        <f>COUNTIFS($E$2:E427,TMapCauseDescCIR[[#This Row],[Cause Description]])</f>
        <v>0</v>
      </c>
      <c r="Q427" s="1"/>
      <c r="R427" s="1" t="str">
        <f>TMapCauseDescCIR[[#This Row],[Task Code]]&amp;TMapCauseDescCIR[[#This Row],[Cause Code]]</f>
        <v>Z053</v>
      </c>
      <c r="S427" s="1" t="e">
        <f>INDEX(INTEGRATION.TMC_TASK_CAUSE!$A$2:$A$4658,MATCH(TMapCauseDescCIR[[#This Row],[T1]],INTEGRATION.TMC_TASK_CAUSE!$D$2:$D$4658,0))</f>
        <v>#N/A</v>
      </c>
    </row>
    <row r="428" spans="1:19" ht="14.45" x14ac:dyDescent="0.25">
      <c r="A428" s="1" t="s">
        <v>2818</v>
      </c>
      <c r="B428" s="1" t="s">
        <v>380</v>
      </c>
      <c r="C428" s="1" t="s">
        <v>2817</v>
      </c>
      <c r="D428" s="1" t="s">
        <v>4643</v>
      </c>
      <c r="E428" s="1"/>
      <c r="F428" s="1"/>
      <c r="G428" s="1"/>
      <c r="H428" s="1"/>
      <c r="I428" s="1"/>
      <c r="J428" s="1" t="s">
        <v>12001</v>
      </c>
      <c r="K428" s="1"/>
      <c r="L428" s="1"/>
      <c r="M428" s="1"/>
      <c r="N428" s="1"/>
      <c r="O428" s="1"/>
      <c r="P428" s="1">
        <f>COUNTIFS($E$2:E428,TMapCauseDescCIR[[#This Row],[Cause Description]])</f>
        <v>0</v>
      </c>
      <c r="Q428" s="1"/>
      <c r="R428" s="1" t="str">
        <f>TMapCauseDescCIR[[#This Row],[Task Code]]&amp;TMapCauseDescCIR[[#This Row],[Cause Code]]</f>
        <v>Z056</v>
      </c>
      <c r="S428" s="1" t="e">
        <f>INDEX(INTEGRATION.TMC_TASK_CAUSE!$A$2:$A$4658,MATCH(TMapCauseDescCIR[[#This Row],[T1]],INTEGRATION.TMC_TASK_CAUSE!$D$2:$D$4658,0))</f>
        <v>#N/A</v>
      </c>
    </row>
    <row r="429" spans="1:19" ht="14.45" x14ac:dyDescent="0.25">
      <c r="A429" s="1" t="s">
        <v>2818</v>
      </c>
      <c r="B429" s="1" t="s">
        <v>381</v>
      </c>
      <c r="C429" s="1" t="s">
        <v>2817</v>
      </c>
      <c r="D429" s="1" t="s">
        <v>4642</v>
      </c>
      <c r="E429" s="1"/>
      <c r="F429" s="1"/>
      <c r="G429" s="1"/>
      <c r="H429" s="1"/>
      <c r="I429" s="1"/>
      <c r="J429" s="1" t="s">
        <v>12001</v>
      </c>
      <c r="K429" s="1"/>
      <c r="L429" s="1"/>
      <c r="M429" s="1"/>
      <c r="N429" s="1"/>
      <c r="O429" s="1"/>
      <c r="P429" s="1">
        <f>COUNTIFS($E$2:E429,TMapCauseDescCIR[[#This Row],[Cause Description]])</f>
        <v>0</v>
      </c>
      <c r="Q429" s="1"/>
      <c r="R429" s="1" t="str">
        <f>TMapCauseDescCIR[[#This Row],[Task Code]]&amp;TMapCauseDescCIR[[#This Row],[Cause Code]]</f>
        <v>Z055</v>
      </c>
      <c r="S429" s="1" t="e">
        <f>INDEX(INTEGRATION.TMC_TASK_CAUSE!$A$2:$A$4658,MATCH(TMapCauseDescCIR[[#This Row],[T1]],INTEGRATION.TMC_TASK_CAUSE!$D$2:$D$4658,0))</f>
        <v>#N/A</v>
      </c>
    </row>
    <row r="430" spans="1:19" ht="14.45" x14ac:dyDescent="0.25">
      <c r="A430" s="1" t="s">
        <v>2818</v>
      </c>
      <c r="B430" s="1" t="s">
        <v>382</v>
      </c>
      <c r="C430" s="1" t="s">
        <v>2817</v>
      </c>
      <c r="D430" s="1" t="s">
        <v>4645</v>
      </c>
      <c r="E430" s="1"/>
      <c r="F430" s="1"/>
      <c r="G430" s="1"/>
      <c r="H430" s="1"/>
      <c r="I430" s="1"/>
      <c r="J430" s="1" t="s">
        <v>12001</v>
      </c>
      <c r="K430" s="1"/>
      <c r="L430" s="1"/>
      <c r="M430" s="1"/>
      <c r="N430" s="1"/>
      <c r="O430" s="1"/>
      <c r="P430" s="1">
        <f>COUNTIFS($E$2:E430,TMapCauseDescCIR[[#This Row],[Cause Description]])</f>
        <v>0</v>
      </c>
      <c r="Q430" s="1"/>
      <c r="R430" s="1" t="str">
        <f>TMapCauseDescCIR[[#This Row],[Task Code]]&amp;TMapCauseDescCIR[[#This Row],[Cause Code]]</f>
        <v>Z058</v>
      </c>
      <c r="S430" s="1" t="e">
        <f>INDEX(INTEGRATION.TMC_TASK_CAUSE!$A$2:$A$4658,MATCH(TMapCauseDescCIR[[#This Row],[T1]],INTEGRATION.TMC_TASK_CAUSE!$D$2:$D$4658,0))</f>
        <v>#N/A</v>
      </c>
    </row>
    <row r="431" spans="1:19" ht="14.45" x14ac:dyDescent="0.25">
      <c r="A431" s="1" t="s">
        <v>2818</v>
      </c>
      <c r="B431" s="1" t="s">
        <v>383</v>
      </c>
      <c r="C431" s="1" t="s">
        <v>2817</v>
      </c>
      <c r="D431" s="1" t="s">
        <v>4644</v>
      </c>
      <c r="E431" s="1"/>
      <c r="F431" s="1"/>
      <c r="G431" s="1"/>
      <c r="H431" s="1"/>
      <c r="I431" s="1"/>
      <c r="J431" s="1" t="s">
        <v>12001</v>
      </c>
      <c r="K431" s="1"/>
      <c r="L431" s="1"/>
      <c r="M431" s="1"/>
      <c r="N431" s="1"/>
      <c r="O431" s="1"/>
      <c r="P431" s="1">
        <f>COUNTIFS($E$2:E431,TMapCauseDescCIR[[#This Row],[Cause Description]])</f>
        <v>0</v>
      </c>
      <c r="Q431" s="1"/>
      <c r="R431" s="1" t="str">
        <f>TMapCauseDescCIR[[#This Row],[Task Code]]&amp;TMapCauseDescCIR[[#This Row],[Cause Code]]</f>
        <v>Z057</v>
      </c>
      <c r="S431" s="1" t="e">
        <f>INDEX(INTEGRATION.TMC_TASK_CAUSE!$A$2:$A$4658,MATCH(TMapCauseDescCIR[[#This Row],[T1]],INTEGRATION.TMC_TASK_CAUSE!$D$2:$D$4658,0))</f>
        <v>#N/A</v>
      </c>
    </row>
    <row r="432" spans="1:19" ht="14.45" x14ac:dyDescent="0.25">
      <c r="A432" s="1" t="s">
        <v>2818</v>
      </c>
      <c r="B432" s="1" t="s">
        <v>384</v>
      </c>
      <c r="C432" s="1" t="s">
        <v>2817</v>
      </c>
      <c r="D432" s="1" t="s">
        <v>4647</v>
      </c>
      <c r="E432" s="1"/>
      <c r="F432" s="1"/>
      <c r="G432" s="1"/>
      <c r="H432" s="1"/>
      <c r="I432" s="1"/>
      <c r="J432" s="1" t="s">
        <v>12001</v>
      </c>
      <c r="K432" s="1"/>
      <c r="L432" s="1"/>
      <c r="M432" s="1"/>
      <c r="N432" s="1"/>
      <c r="O432" s="1"/>
      <c r="P432" s="1">
        <f>COUNTIFS($E$2:E432,TMapCauseDescCIR[[#This Row],[Cause Description]])</f>
        <v>0</v>
      </c>
      <c r="Q432" s="1"/>
      <c r="R432" s="1" t="str">
        <f>TMapCauseDescCIR[[#This Row],[Task Code]]&amp;TMapCauseDescCIR[[#This Row],[Cause Code]]</f>
        <v>Z060</v>
      </c>
      <c r="S432" s="1" t="e">
        <f>INDEX(INTEGRATION.TMC_TASK_CAUSE!$A$2:$A$4658,MATCH(TMapCauseDescCIR[[#This Row],[T1]],INTEGRATION.TMC_TASK_CAUSE!$D$2:$D$4658,0))</f>
        <v>#N/A</v>
      </c>
    </row>
    <row r="433" spans="1:19" ht="14.45" x14ac:dyDescent="0.25">
      <c r="A433" s="1" t="s">
        <v>2818</v>
      </c>
      <c r="B433" s="1" t="s">
        <v>385</v>
      </c>
      <c r="C433" s="1" t="s">
        <v>2817</v>
      </c>
      <c r="D433" s="1" t="s">
        <v>4646</v>
      </c>
      <c r="E433" s="1"/>
      <c r="F433" s="1"/>
      <c r="G433" s="1"/>
      <c r="H433" s="1"/>
      <c r="I433" s="1"/>
      <c r="J433" s="1" t="s">
        <v>12001</v>
      </c>
      <c r="K433" s="1"/>
      <c r="L433" s="1"/>
      <c r="M433" s="1"/>
      <c r="N433" s="1"/>
      <c r="O433" s="1"/>
      <c r="P433" s="1">
        <f>COUNTIFS($E$2:E433,TMapCauseDescCIR[[#This Row],[Cause Description]])</f>
        <v>0</v>
      </c>
      <c r="Q433" s="1"/>
      <c r="R433" s="1" t="str">
        <f>TMapCauseDescCIR[[#This Row],[Task Code]]&amp;TMapCauseDescCIR[[#This Row],[Cause Code]]</f>
        <v>Z059</v>
      </c>
      <c r="S433" s="1" t="e">
        <f>INDEX(INTEGRATION.TMC_TASK_CAUSE!$A$2:$A$4658,MATCH(TMapCauseDescCIR[[#This Row],[T1]],INTEGRATION.TMC_TASK_CAUSE!$D$2:$D$4658,0))</f>
        <v>#N/A</v>
      </c>
    </row>
    <row r="434" spans="1:19" ht="14.45" x14ac:dyDescent="0.25">
      <c r="A434" s="1" t="s">
        <v>2818</v>
      </c>
      <c r="B434" s="1" t="s">
        <v>386</v>
      </c>
      <c r="C434" s="1" t="s">
        <v>2817</v>
      </c>
      <c r="D434" s="1" t="s">
        <v>4649</v>
      </c>
      <c r="E434" s="1"/>
      <c r="F434" s="1"/>
      <c r="G434" s="1"/>
      <c r="H434" s="1"/>
      <c r="I434" s="1"/>
      <c r="J434" s="1" t="s">
        <v>12001</v>
      </c>
      <c r="K434" s="1"/>
      <c r="L434" s="1"/>
      <c r="M434" s="1"/>
      <c r="N434" s="1"/>
      <c r="O434" s="1"/>
      <c r="P434" s="1">
        <f>COUNTIFS($E$2:E434,TMapCauseDescCIR[[#This Row],[Cause Description]])</f>
        <v>0</v>
      </c>
      <c r="Q434" s="1"/>
      <c r="R434" s="1" t="str">
        <f>TMapCauseDescCIR[[#This Row],[Task Code]]&amp;TMapCauseDescCIR[[#This Row],[Cause Code]]</f>
        <v>Z062</v>
      </c>
      <c r="S434" s="1" t="e">
        <f>INDEX(INTEGRATION.TMC_TASK_CAUSE!$A$2:$A$4658,MATCH(TMapCauseDescCIR[[#This Row],[T1]],INTEGRATION.TMC_TASK_CAUSE!$D$2:$D$4658,0))</f>
        <v>#N/A</v>
      </c>
    </row>
    <row r="435" spans="1:19" ht="14.45" x14ac:dyDescent="0.25">
      <c r="A435" s="1" t="s">
        <v>2818</v>
      </c>
      <c r="B435" s="1" t="s">
        <v>387</v>
      </c>
      <c r="C435" s="1" t="s">
        <v>2817</v>
      </c>
      <c r="D435" s="1" t="s">
        <v>4648</v>
      </c>
      <c r="E435" s="1"/>
      <c r="F435" s="1"/>
      <c r="G435" s="1"/>
      <c r="H435" s="1"/>
      <c r="I435" s="1"/>
      <c r="J435" s="1" t="s">
        <v>12001</v>
      </c>
      <c r="K435" s="1"/>
      <c r="L435" s="1"/>
      <c r="M435" s="1"/>
      <c r="N435" s="1"/>
      <c r="O435" s="1"/>
      <c r="P435" s="1">
        <f>COUNTIFS($E$2:E435,TMapCauseDescCIR[[#This Row],[Cause Description]])</f>
        <v>0</v>
      </c>
      <c r="Q435" s="1"/>
      <c r="R435" s="1" t="str">
        <f>TMapCauseDescCIR[[#This Row],[Task Code]]&amp;TMapCauseDescCIR[[#This Row],[Cause Code]]</f>
        <v>Z061</v>
      </c>
      <c r="S435" s="1" t="e">
        <f>INDEX(INTEGRATION.TMC_TASK_CAUSE!$A$2:$A$4658,MATCH(TMapCauseDescCIR[[#This Row],[T1]],INTEGRATION.TMC_TASK_CAUSE!$D$2:$D$4658,0))</f>
        <v>#N/A</v>
      </c>
    </row>
    <row r="436" spans="1:19" ht="14.45" x14ac:dyDescent="0.25">
      <c r="A436" s="1" t="s">
        <v>2818</v>
      </c>
      <c r="B436" s="1" t="s">
        <v>388</v>
      </c>
      <c r="C436" s="1" t="s">
        <v>2817</v>
      </c>
      <c r="D436" s="1" t="s">
        <v>4651</v>
      </c>
      <c r="E436" s="1"/>
      <c r="F436" s="1"/>
      <c r="G436" s="1"/>
      <c r="H436" s="1"/>
      <c r="I436" s="1"/>
      <c r="J436" s="1" t="s">
        <v>12001</v>
      </c>
      <c r="K436" s="1"/>
      <c r="L436" s="1"/>
      <c r="M436" s="1"/>
      <c r="N436" s="1"/>
      <c r="O436" s="1"/>
      <c r="P436" s="1">
        <f>COUNTIFS($E$2:E436,TMapCauseDescCIR[[#This Row],[Cause Description]])</f>
        <v>0</v>
      </c>
      <c r="Q436" s="1"/>
      <c r="R436" s="1" t="str">
        <f>TMapCauseDescCIR[[#This Row],[Task Code]]&amp;TMapCauseDescCIR[[#This Row],[Cause Code]]</f>
        <v>Z064</v>
      </c>
      <c r="S436" s="1" t="e">
        <f>INDEX(INTEGRATION.TMC_TASK_CAUSE!$A$2:$A$4658,MATCH(TMapCauseDescCIR[[#This Row],[T1]],INTEGRATION.TMC_TASK_CAUSE!$D$2:$D$4658,0))</f>
        <v>#N/A</v>
      </c>
    </row>
    <row r="437" spans="1:19" ht="14.45" x14ac:dyDescent="0.25">
      <c r="A437" s="1" t="s">
        <v>2818</v>
      </c>
      <c r="B437" s="1" t="s">
        <v>389</v>
      </c>
      <c r="C437" s="1" t="s">
        <v>2817</v>
      </c>
      <c r="D437" s="1" t="s">
        <v>4650</v>
      </c>
      <c r="E437" s="1"/>
      <c r="F437" s="1"/>
      <c r="G437" s="1"/>
      <c r="H437" s="1"/>
      <c r="I437" s="1"/>
      <c r="J437" s="1" t="s">
        <v>12001</v>
      </c>
      <c r="K437" s="1"/>
      <c r="L437" s="1"/>
      <c r="M437" s="1"/>
      <c r="N437" s="1"/>
      <c r="O437" s="1"/>
      <c r="P437" s="1">
        <f>COUNTIFS($E$2:E437,TMapCauseDescCIR[[#This Row],[Cause Description]])</f>
        <v>0</v>
      </c>
      <c r="Q437" s="1"/>
      <c r="R437" s="1" t="str">
        <f>TMapCauseDescCIR[[#This Row],[Task Code]]&amp;TMapCauseDescCIR[[#This Row],[Cause Code]]</f>
        <v>Z063</v>
      </c>
      <c r="S437" s="1" t="e">
        <f>INDEX(INTEGRATION.TMC_TASK_CAUSE!$A$2:$A$4658,MATCH(TMapCauseDescCIR[[#This Row],[T1]],INTEGRATION.TMC_TASK_CAUSE!$D$2:$D$4658,0))</f>
        <v>#N/A</v>
      </c>
    </row>
    <row r="438" spans="1:19" ht="14.45" x14ac:dyDescent="0.25">
      <c r="A438" s="1" t="s">
        <v>2818</v>
      </c>
      <c r="B438" s="1" t="s">
        <v>390</v>
      </c>
      <c r="C438" s="1" t="s">
        <v>2817</v>
      </c>
      <c r="D438" s="1" t="s">
        <v>4653</v>
      </c>
      <c r="E438" s="1"/>
      <c r="F438" s="1"/>
      <c r="G438" s="1"/>
      <c r="H438" s="1"/>
      <c r="I438" s="1"/>
      <c r="J438" s="1" t="s">
        <v>12001</v>
      </c>
      <c r="K438" s="1"/>
      <c r="L438" s="1"/>
      <c r="M438" s="1"/>
      <c r="N438" s="1"/>
      <c r="O438" s="1"/>
      <c r="P438" s="1">
        <f>COUNTIFS($E$2:E438,TMapCauseDescCIR[[#This Row],[Cause Description]])</f>
        <v>0</v>
      </c>
      <c r="Q438" s="1"/>
      <c r="R438" s="1" t="str">
        <f>TMapCauseDescCIR[[#This Row],[Task Code]]&amp;TMapCauseDescCIR[[#This Row],[Cause Code]]</f>
        <v>Z066</v>
      </c>
      <c r="S438" s="1" t="e">
        <f>INDEX(INTEGRATION.TMC_TASK_CAUSE!$A$2:$A$4658,MATCH(TMapCauseDescCIR[[#This Row],[T1]],INTEGRATION.TMC_TASK_CAUSE!$D$2:$D$4658,0))</f>
        <v>#N/A</v>
      </c>
    </row>
    <row r="439" spans="1:19" ht="14.45" x14ac:dyDescent="0.25">
      <c r="A439" s="1" t="s">
        <v>2818</v>
      </c>
      <c r="B439" s="1" t="s">
        <v>391</v>
      </c>
      <c r="C439" s="1" t="s">
        <v>2817</v>
      </c>
      <c r="D439" s="1" t="s">
        <v>4652</v>
      </c>
      <c r="E439" s="1"/>
      <c r="F439" s="1"/>
      <c r="G439" s="1"/>
      <c r="H439" s="1"/>
      <c r="I439" s="1"/>
      <c r="J439" s="1" t="s">
        <v>12001</v>
      </c>
      <c r="K439" s="1"/>
      <c r="L439" s="1"/>
      <c r="M439" s="1"/>
      <c r="N439" s="1"/>
      <c r="O439" s="1"/>
      <c r="P439" s="1">
        <f>COUNTIFS($E$2:E439,TMapCauseDescCIR[[#This Row],[Cause Description]])</f>
        <v>0</v>
      </c>
      <c r="Q439" s="1"/>
      <c r="R439" s="1" t="str">
        <f>TMapCauseDescCIR[[#This Row],[Task Code]]&amp;TMapCauseDescCIR[[#This Row],[Cause Code]]</f>
        <v>Z065</v>
      </c>
      <c r="S439" s="1" t="e">
        <f>INDEX(INTEGRATION.TMC_TASK_CAUSE!$A$2:$A$4658,MATCH(TMapCauseDescCIR[[#This Row],[T1]],INTEGRATION.TMC_TASK_CAUSE!$D$2:$D$4658,0))</f>
        <v>#N/A</v>
      </c>
    </row>
    <row r="440" spans="1:19" ht="14.45" x14ac:dyDescent="0.25">
      <c r="A440" s="1" t="s">
        <v>2818</v>
      </c>
      <c r="B440" s="1" t="s">
        <v>392</v>
      </c>
      <c r="C440" s="1" t="s">
        <v>2817</v>
      </c>
      <c r="D440" s="1" t="s">
        <v>4655</v>
      </c>
      <c r="E440" s="1"/>
      <c r="F440" s="1"/>
      <c r="G440" s="1"/>
      <c r="H440" s="1"/>
      <c r="I440" s="1"/>
      <c r="J440" s="1" t="s">
        <v>12001</v>
      </c>
      <c r="K440" s="1"/>
      <c r="L440" s="1"/>
      <c r="M440" s="1"/>
      <c r="N440" s="1"/>
      <c r="O440" s="1"/>
      <c r="P440" s="1">
        <f>COUNTIFS($E$2:E440,TMapCauseDescCIR[[#This Row],[Cause Description]])</f>
        <v>0</v>
      </c>
      <c r="Q440" s="1"/>
      <c r="R440" s="1" t="str">
        <f>TMapCauseDescCIR[[#This Row],[Task Code]]&amp;TMapCauseDescCIR[[#This Row],[Cause Code]]</f>
        <v>Z068</v>
      </c>
      <c r="S440" s="1" t="e">
        <f>INDEX(INTEGRATION.TMC_TASK_CAUSE!$A$2:$A$4658,MATCH(TMapCauseDescCIR[[#This Row],[T1]],INTEGRATION.TMC_TASK_CAUSE!$D$2:$D$4658,0))</f>
        <v>#N/A</v>
      </c>
    </row>
    <row r="441" spans="1:19" ht="14.45" x14ac:dyDescent="0.25">
      <c r="A441" s="1" t="s">
        <v>2818</v>
      </c>
      <c r="B441" s="1" t="s">
        <v>393</v>
      </c>
      <c r="C441" s="1" t="s">
        <v>2817</v>
      </c>
      <c r="D441" s="1" t="s">
        <v>4654</v>
      </c>
      <c r="E441" s="1"/>
      <c r="F441" s="1"/>
      <c r="G441" s="1"/>
      <c r="H441" s="1"/>
      <c r="I441" s="1"/>
      <c r="J441" s="1" t="s">
        <v>12001</v>
      </c>
      <c r="K441" s="1"/>
      <c r="L441" s="1"/>
      <c r="M441" s="1"/>
      <c r="N441" s="1"/>
      <c r="O441" s="1"/>
      <c r="P441" s="1">
        <f>COUNTIFS($E$2:E441,TMapCauseDescCIR[[#This Row],[Cause Description]])</f>
        <v>0</v>
      </c>
      <c r="Q441" s="1"/>
      <c r="R441" s="1" t="str">
        <f>TMapCauseDescCIR[[#This Row],[Task Code]]&amp;TMapCauseDescCIR[[#This Row],[Cause Code]]</f>
        <v>Z067</v>
      </c>
      <c r="S441" s="1" t="e">
        <f>INDEX(INTEGRATION.TMC_TASK_CAUSE!$A$2:$A$4658,MATCH(TMapCauseDescCIR[[#This Row],[T1]],INTEGRATION.TMC_TASK_CAUSE!$D$2:$D$4658,0))</f>
        <v>#N/A</v>
      </c>
    </row>
    <row r="442" spans="1:19" ht="14.45" x14ac:dyDescent="0.25">
      <c r="A442" s="1" t="s">
        <v>2818</v>
      </c>
      <c r="B442" s="1" t="s">
        <v>394</v>
      </c>
      <c r="C442" s="1" t="s">
        <v>2817</v>
      </c>
      <c r="D442" s="1" t="s">
        <v>4657</v>
      </c>
      <c r="E442" s="1"/>
      <c r="F442" s="1"/>
      <c r="G442" s="1"/>
      <c r="H442" s="1"/>
      <c r="I442" s="1"/>
      <c r="J442" s="1" t="s">
        <v>12001</v>
      </c>
      <c r="K442" s="1"/>
      <c r="L442" s="1"/>
      <c r="M442" s="1"/>
      <c r="N442" s="1"/>
      <c r="O442" s="1"/>
      <c r="P442" s="1">
        <f>COUNTIFS($E$2:E442,TMapCauseDescCIR[[#This Row],[Cause Description]])</f>
        <v>0</v>
      </c>
      <c r="Q442" s="1"/>
      <c r="R442" s="1" t="str">
        <f>TMapCauseDescCIR[[#This Row],[Task Code]]&amp;TMapCauseDescCIR[[#This Row],[Cause Code]]</f>
        <v>Z070</v>
      </c>
      <c r="S442" s="1" t="e">
        <f>INDEX(INTEGRATION.TMC_TASK_CAUSE!$A$2:$A$4658,MATCH(TMapCauseDescCIR[[#This Row],[T1]],INTEGRATION.TMC_TASK_CAUSE!$D$2:$D$4658,0))</f>
        <v>#N/A</v>
      </c>
    </row>
    <row r="443" spans="1:19" ht="14.45" x14ac:dyDescent="0.25">
      <c r="A443" s="1" t="s">
        <v>2818</v>
      </c>
      <c r="B443" s="1" t="s">
        <v>395</v>
      </c>
      <c r="C443" s="1" t="s">
        <v>2817</v>
      </c>
      <c r="D443" s="1" t="s">
        <v>4656</v>
      </c>
      <c r="E443" s="1"/>
      <c r="F443" s="1"/>
      <c r="G443" s="1"/>
      <c r="H443" s="1"/>
      <c r="I443" s="1"/>
      <c r="J443" s="1" t="s">
        <v>12001</v>
      </c>
      <c r="K443" s="1"/>
      <c r="L443" s="1"/>
      <c r="M443" s="1"/>
      <c r="N443" s="1"/>
      <c r="O443" s="1"/>
      <c r="P443" s="1">
        <f>COUNTIFS($E$2:E443,TMapCauseDescCIR[[#This Row],[Cause Description]])</f>
        <v>0</v>
      </c>
      <c r="Q443" s="1"/>
      <c r="R443" s="1" t="str">
        <f>TMapCauseDescCIR[[#This Row],[Task Code]]&amp;TMapCauseDescCIR[[#This Row],[Cause Code]]</f>
        <v>Z069</v>
      </c>
      <c r="S443" s="1" t="e">
        <f>INDEX(INTEGRATION.TMC_TASK_CAUSE!$A$2:$A$4658,MATCH(TMapCauseDescCIR[[#This Row],[T1]],INTEGRATION.TMC_TASK_CAUSE!$D$2:$D$4658,0))</f>
        <v>#N/A</v>
      </c>
    </row>
    <row r="444" spans="1:19" ht="14.45" x14ac:dyDescent="0.25">
      <c r="A444" s="1" t="s">
        <v>2818</v>
      </c>
      <c r="B444" s="1" t="s">
        <v>396</v>
      </c>
      <c r="C444" s="1" t="s">
        <v>2817</v>
      </c>
      <c r="D444" s="1" t="s">
        <v>4659</v>
      </c>
      <c r="E444" s="1"/>
      <c r="F444" s="1"/>
      <c r="G444" s="1"/>
      <c r="H444" s="1"/>
      <c r="I444" s="1"/>
      <c r="J444" s="1" t="s">
        <v>12001</v>
      </c>
      <c r="K444" s="1"/>
      <c r="L444" s="1"/>
      <c r="M444" s="1"/>
      <c r="N444" s="1"/>
      <c r="O444" s="1"/>
      <c r="P444" s="1">
        <f>COUNTIFS($E$2:E444,TMapCauseDescCIR[[#This Row],[Cause Description]])</f>
        <v>0</v>
      </c>
      <c r="Q444" s="1"/>
      <c r="R444" s="1" t="str">
        <f>TMapCauseDescCIR[[#This Row],[Task Code]]&amp;TMapCauseDescCIR[[#This Row],[Cause Code]]</f>
        <v>Z072</v>
      </c>
      <c r="S444" s="1" t="e">
        <f>INDEX(INTEGRATION.TMC_TASK_CAUSE!$A$2:$A$4658,MATCH(TMapCauseDescCIR[[#This Row],[T1]],INTEGRATION.TMC_TASK_CAUSE!$D$2:$D$4658,0))</f>
        <v>#N/A</v>
      </c>
    </row>
    <row r="445" spans="1:19" ht="14.45" x14ac:dyDescent="0.25">
      <c r="A445" s="1" t="s">
        <v>2818</v>
      </c>
      <c r="B445" s="1" t="s">
        <v>397</v>
      </c>
      <c r="C445" s="1" t="s">
        <v>2817</v>
      </c>
      <c r="D445" s="1" t="s">
        <v>4658</v>
      </c>
      <c r="E445" s="1"/>
      <c r="F445" s="1"/>
      <c r="G445" s="1"/>
      <c r="H445" s="1"/>
      <c r="I445" s="1"/>
      <c r="J445" s="1" t="s">
        <v>12001</v>
      </c>
      <c r="K445" s="1"/>
      <c r="L445" s="1"/>
      <c r="M445" s="1"/>
      <c r="N445" s="1"/>
      <c r="O445" s="1"/>
      <c r="P445" s="1">
        <f>COUNTIFS($E$2:E445,TMapCauseDescCIR[[#This Row],[Cause Description]])</f>
        <v>0</v>
      </c>
      <c r="Q445" s="1"/>
      <c r="R445" s="1" t="str">
        <f>TMapCauseDescCIR[[#This Row],[Task Code]]&amp;TMapCauseDescCIR[[#This Row],[Cause Code]]</f>
        <v>Z071</v>
      </c>
      <c r="S445" s="1" t="e">
        <f>INDEX(INTEGRATION.TMC_TASK_CAUSE!$A$2:$A$4658,MATCH(TMapCauseDescCIR[[#This Row],[T1]],INTEGRATION.TMC_TASK_CAUSE!$D$2:$D$4658,0))</f>
        <v>#N/A</v>
      </c>
    </row>
    <row r="446" spans="1:19" ht="14.45" x14ac:dyDescent="0.25">
      <c r="A446" s="1" t="s">
        <v>2818</v>
      </c>
      <c r="B446" s="1" t="s">
        <v>398</v>
      </c>
      <c r="C446" s="1" t="s">
        <v>2817</v>
      </c>
      <c r="D446" s="1" t="s">
        <v>4661</v>
      </c>
      <c r="E446" s="1"/>
      <c r="F446" s="1"/>
      <c r="G446" s="1"/>
      <c r="H446" s="1"/>
      <c r="I446" s="1"/>
      <c r="J446" s="1" t="s">
        <v>12001</v>
      </c>
      <c r="K446" s="1"/>
      <c r="L446" s="1"/>
      <c r="M446" s="1"/>
      <c r="N446" s="1"/>
      <c r="O446" s="1"/>
      <c r="P446" s="1">
        <f>COUNTIFS($E$2:E446,TMapCauseDescCIR[[#This Row],[Cause Description]])</f>
        <v>0</v>
      </c>
      <c r="Q446" s="1"/>
      <c r="R446" s="1" t="str">
        <f>TMapCauseDescCIR[[#This Row],[Task Code]]&amp;TMapCauseDescCIR[[#This Row],[Cause Code]]</f>
        <v>Z074</v>
      </c>
      <c r="S446" s="1" t="e">
        <f>INDEX(INTEGRATION.TMC_TASK_CAUSE!$A$2:$A$4658,MATCH(TMapCauseDescCIR[[#This Row],[T1]],INTEGRATION.TMC_TASK_CAUSE!$D$2:$D$4658,0))</f>
        <v>#N/A</v>
      </c>
    </row>
    <row r="447" spans="1:19" ht="14.45" x14ac:dyDescent="0.25">
      <c r="A447" s="1" t="s">
        <v>2818</v>
      </c>
      <c r="B447" s="1" t="s">
        <v>399</v>
      </c>
      <c r="C447" s="1" t="s">
        <v>2817</v>
      </c>
      <c r="D447" s="1" t="s">
        <v>4660</v>
      </c>
      <c r="E447" s="1"/>
      <c r="F447" s="1"/>
      <c r="G447" s="1"/>
      <c r="H447" s="1"/>
      <c r="I447" s="1"/>
      <c r="J447" s="1" t="s">
        <v>12001</v>
      </c>
      <c r="K447" s="1"/>
      <c r="L447" s="1"/>
      <c r="M447" s="1"/>
      <c r="N447" s="1"/>
      <c r="O447" s="1"/>
      <c r="P447" s="1">
        <f>COUNTIFS($E$2:E447,TMapCauseDescCIR[[#This Row],[Cause Description]])</f>
        <v>0</v>
      </c>
      <c r="Q447" s="1"/>
      <c r="R447" s="1" t="str">
        <f>TMapCauseDescCIR[[#This Row],[Task Code]]&amp;TMapCauseDescCIR[[#This Row],[Cause Code]]</f>
        <v>Z073</v>
      </c>
      <c r="S447" s="1" t="e">
        <f>INDEX(INTEGRATION.TMC_TASK_CAUSE!$A$2:$A$4658,MATCH(TMapCauseDescCIR[[#This Row],[T1]],INTEGRATION.TMC_TASK_CAUSE!$D$2:$D$4658,0))</f>
        <v>#N/A</v>
      </c>
    </row>
    <row r="448" spans="1:19" ht="14.45" x14ac:dyDescent="0.25">
      <c r="A448" s="1" t="s">
        <v>2818</v>
      </c>
      <c r="B448" s="1" t="s">
        <v>400</v>
      </c>
      <c r="C448" s="1" t="s">
        <v>2817</v>
      </c>
      <c r="D448" s="1" t="s">
        <v>4663</v>
      </c>
      <c r="E448" s="1"/>
      <c r="F448" s="1"/>
      <c r="G448" s="1"/>
      <c r="H448" s="1"/>
      <c r="I448" s="1"/>
      <c r="J448" s="1" t="s">
        <v>12001</v>
      </c>
      <c r="K448" s="1"/>
      <c r="L448" s="1"/>
      <c r="M448" s="1"/>
      <c r="N448" s="1"/>
      <c r="O448" s="1"/>
      <c r="P448" s="1">
        <f>COUNTIFS($E$2:E448,TMapCauseDescCIR[[#This Row],[Cause Description]])</f>
        <v>0</v>
      </c>
      <c r="Q448" s="1"/>
      <c r="R448" s="1" t="str">
        <f>TMapCauseDescCIR[[#This Row],[Task Code]]&amp;TMapCauseDescCIR[[#This Row],[Cause Code]]</f>
        <v>Z076</v>
      </c>
      <c r="S448" s="1" t="e">
        <f>INDEX(INTEGRATION.TMC_TASK_CAUSE!$A$2:$A$4658,MATCH(TMapCauseDescCIR[[#This Row],[T1]],INTEGRATION.TMC_TASK_CAUSE!$D$2:$D$4658,0))</f>
        <v>#N/A</v>
      </c>
    </row>
    <row r="449" spans="1:19" ht="14.45" x14ac:dyDescent="0.25">
      <c r="A449" s="1" t="s">
        <v>2818</v>
      </c>
      <c r="B449" s="1" t="s">
        <v>401</v>
      </c>
      <c r="C449" s="1" t="s">
        <v>2817</v>
      </c>
      <c r="D449" s="1" t="s">
        <v>4662</v>
      </c>
      <c r="E449" s="1"/>
      <c r="F449" s="1"/>
      <c r="G449" s="1"/>
      <c r="H449" s="1"/>
      <c r="I449" s="1"/>
      <c r="J449" s="1" t="s">
        <v>12001</v>
      </c>
      <c r="K449" s="1"/>
      <c r="L449" s="1"/>
      <c r="M449" s="1"/>
      <c r="N449" s="1"/>
      <c r="O449" s="1"/>
      <c r="P449" s="1">
        <f>COUNTIFS($E$2:E449,TMapCauseDescCIR[[#This Row],[Cause Description]])</f>
        <v>0</v>
      </c>
      <c r="Q449" s="1"/>
      <c r="R449" s="1" t="str">
        <f>TMapCauseDescCIR[[#This Row],[Task Code]]&amp;TMapCauseDescCIR[[#This Row],[Cause Code]]</f>
        <v>Z075</v>
      </c>
      <c r="S449" s="1" t="e">
        <f>INDEX(INTEGRATION.TMC_TASK_CAUSE!$A$2:$A$4658,MATCH(TMapCauseDescCIR[[#This Row],[T1]],INTEGRATION.TMC_TASK_CAUSE!$D$2:$D$4658,0))</f>
        <v>#N/A</v>
      </c>
    </row>
    <row r="450" spans="1:19" ht="14.45" x14ac:dyDescent="0.25">
      <c r="A450" s="1" t="s">
        <v>2818</v>
      </c>
      <c r="B450" s="1" t="s">
        <v>402</v>
      </c>
      <c r="C450" s="1" t="s">
        <v>2817</v>
      </c>
      <c r="D450" s="1" t="s">
        <v>4665</v>
      </c>
      <c r="E450" s="1"/>
      <c r="F450" s="1"/>
      <c r="G450" s="1"/>
      <c r="H450" s="1"/>
      <c r="I450" s="1"/>
      <c r="J450" s="1" t="s">
        <v>12001</v>
      </c>
      <c r="K450" s="1"/>
      <c r="L450" s="1"/>
      <c r="M450" s="1"/>
      <c r="N450" s="1"/>
      <c r="O450" s="1"/>
      <c r="P450" s="1">
        <f>COUNTIFS($E$2:E450,TMapCauseDescCIR[[#This Row],[Cause Description]])</f>
        <v>0</v>
      </c>
      <c r="Q450" s="1"/>
      <c r="R450" s="1" t="str">
        <f>TMapCauseDescCIR[[#This Row],[Task Code]]&amp;TMapCauseDescCIR[[#This Row],[Cause Code]]</f>
        <v>Z078</v>
      </c>
      <c r="S450" s="1" t="e">
        <f>INDEX(INTEGRATION.TMC_TASK_CAUSE!$A$2:$A$4658,MATCH(TMapCauseDescCIR[[#This Row],[T1]],INTEGRATION.TMC_TASK_CAUSE!$D$2:$D$4658,0))</f>
        <v>#N/A</v>
      </c>
    </row>
    <row r="451" spans="1:19" ht="14.45" x14ac:dyDescent="0.25">
      <c r="A451" s="1" t="s">
        <v>2818</v>
      </c>
      <c r="B451" s="1" t="s">
        <v>403</v>
      </c>
      <c r="C451" s="1" t="s">
        <v>2817</v>
      </c>
      <c r="D451" s="1" t="s">
        <v>4664</v>
      </c>
      <c r="E451" s="1"/>
      <c r="F451" s="1"/>
      <c r="G451" s="1"/>
      <c r="H451" s="1"/>
      <c r="I451" s="1"/>
      <c r="J451" s="1" t="s">
        <v>12001</v>
      </c>
      <c r="K451" s="1"/>
      <c r="L451" s="1"/>
      <c r="M451" s="1"/>
      <c r="N451" s="1"/>
      <c r="O451" s="1"/>
      <c r="P451" s="1">
        <f>COUNTIFS($E$2:E451,TMapCauseDescCIR[[#This Row],[Cause Description]])</f>
        <v>0</v>
      </c>
      <c r="Q451" s="1"/>
      <c r="R451" s="1" t="str">
        <f>TMapCauseDescCIR[[#This Row],[Task Code]]&amp;TMapCauseDescCIR[[#This Row],[Cause Code]]</f>
        <v>Z077</v>
      </c>
      <c r="S451" s="1" t="e">
        <f>INDEX(INTEGRATION.TMC_TASK_CAUSE!$A$2:$A$4658,MATCH(TMapCauseDescCIR[[#This Row],[T1]],INTEGRATION.TMC_TASK_CAUSE!$D$2:$D$4658,0))</f>
        <v>#N/A</v>
      </c>
    </row>
    <row r="452" spans="1:19" ht="14.45" x14ac:dyDescent="0.25">
      <c r="A452" s="1" t="s">
        <v>2818</v>
      </c>
      <c r="B452" s="1" t="s">
        <v>404</v>
      </c>
      <c r="C452" s="1" t="s">
        <v>2817</v>
      </c>
      <c r="D452" s="1" t="s">
        <v>4667</v>
      </c>
      <c r="E452" s="1"/>
      <c r="F452" s="1"/>
      <c r="G452" s="1"/>
      <c r="H452" s="1"/>
      <c r="I452" s="1"/>
      <c r="J452" s="1" t="s">
        <v>12001</v>
      </c>
      <c r="K452" s="1"/>
      <c r="L452" s="1"/>
      <c r="M452" s="1"/>
      <c r="N452" s="1"/>
      <c r="O452" s="1"/>
      <c r="P452" s="1">
        <f>COUNTIFS($E$2:E452,TMapCauseDescCIR[[#This Row],[Cause Description]])</f>
        <v>0</v>
      </c>
      <c r="Q452" s="1"/>
      <c r="R452" s="1" t="str">
        <f>TMapCauseDescCIR[[#This Row],[Task Code]]&amp;TMapCauseDescCIR[[#This Row],[Cause Code]]</f>
        <v>Z080</v>
      </c>
      <c r="S452" s="1" t="e">
        <f>INDEX(INTEGRATION.TMC_TASK_CAUSE!$A$2:$A$4658,MATCH(TMapCauseDescCIR[[#This Row],[T1]],INTEGRATION.TMC_TASK_CAUSE!$D$2:$D$4658,0))</f>
        <v>#N/A</v>
      </c>
    </row>
    <row r="453" spans="1:19" ht="14.45" x14ac:dyDescent="0.25">
      <c r="A453" s="1" t="s">
        <v>2818</v>
      </c>
      <c r="B453" s="1" t="s">
        <v>405</v>
      </c>
      <c r="C453" s="1" t="s">
        <v>2817</v>
      </c>
      <c r="D453" s="1" t="s">
        <v>4666</v>
      </c>
      <c r="E453" s="1"/>
      <c r="F453" s="1"/>
      <c r="G453" s="1"/>
      <c r="H453" s="1"/>
      <c r="I453" s="1"/>
      <c r="J453" s="1" t="s">
        <v>12001</v>
      </c>
      <c r="K453" s="1"/>
      <c r="L453" s="1"/>
      <c r="M453" s="1"/>
      <c r="N453" s="1"/>
      <c r="O453" s="1"/>
      <c r="P453" s="1">
        <f>COUNTIFS($E$2:E453,TMapCauseDescCIR[[#This Row],[Cause Description]])</f>
        <v>0</v>
      </c>
      <c r="Q453" s="1"/>
      <c r="R453" s="1" t="str">
        <f>TMapCauseDescCIR[[#This Row],[Task Code]]&amp;TMapCauseDescCIR[[#This Row],[Cause Code]]</f>
        <v>Z079</v>
      </c>
      <c r="S453" s="1" t="e">
        <f>INDEX(INTEGRATION.TMC_TASK_CAUSE!$A$2:$A$4658,MATCH(TMapCauseDescCIR[[#This Row],[T1]],INTEGRATION.TMC_TASK_CAUSE!$D$2:$D$4658,0))</f>
        <v>#N/A</v>
      </c>
    </row>
    <row r="454" spans="1:19" ht="14.45" x14ac:dyDescent="0.25">
      <c r="A454" s="1" t="s">
        <v>2818</v>
      </c>
      <c r="B454" s="1" t="s">
        <v>406</v>
      </c>
      <c r="C454" s="1" t="s">
        <v>2817</v>
      </c>
      <c r="D454" s="1" t="s">
        <v>4669</v>
      </c>
      <c r="E454" s="1"/>
      <c r="F454" s="1"/>
      <c r="G454" s="1"/>
      <c r="H454" s="1"/>
      <c r="I454" s="1"/>
      <c r="J454" s="1" t="s">
        <v>12001</v>
      </c>
      <c r="K454" s="1"/>
      <c r="L454" s="1"/>
      <c r="M454" s="1"/>
      <c r="N454" s="1"/>
      <c r="O454" s="1"/>
      <c r="P454" s="1">
        <f>COUNTIFS($E$2:E454,TMapCauseDescCIR[[#This Row],[Cause Description]])</f>
        <v>0</v>
      </c>
      <c r="Q454" s="1"/>
      <c r="R454" s="1" t="str">
        <f>TMapCauseDescCIR[[#This Row],[Task Code]]&amp;TMapCauseDescCIR[[#This Row],[Cause Code]]</f>
        <v>Z082</v>
      </c>
      <c r="S454" s="1" t="e">
        <f>INDEX(INTEGRATION.TMC_TASK_CAUSE!$A$2:$A$4658,MATCH(TMapCauseDescCIR[[#This Row],[T1]],INTEGRATION.TMC_TASK_CAUSE!$D$2:$D$4658,0))</f>
        <v>#N/A</v>
      </c>
    </row>
    <row r="455" spans="1:19" ht="14.45" x14ac:dyDescent="0.25">
      <c r="A455" s="1" t="s">
        <v>2818</v>
      </c>
      <c r="B455" s="1" t="s">
        <v>407</v>
      </c>
      <c r="C455" s="1" t="s">
        <v>2817</v>
      </c>
      <c r="D455" s="1" t="s">
        <v>4668</v>
      </c>
      <c r="E455" s="1"/>
      <c r="F455" s="1"/>
      <c r="G455" s="1"/>
      <c r="H455" s="1"/>
      <c r="I455" s="1"/>
      <c r="J455" s="1" t="s">
        <v>12001</v>
      </c>
      <c r="K455" s="1"/>
      <c r="L455" s="1"/>
      <c r="M455" s="1"/>
      <c r="N455" s="1"/>
      <c r="O455" s="1"/>
      <c r="P455" s="1">
        <f>COUNTIFS($E$2:E455,TMapCauseDescCIR[[#This Row],[Cause Description]])</f>
        <v>0</v>
      </c>
      <c r="Q455" s="1"/>
      <c r="R455" s="1" t="str">
        <f>TMapCauseDescCIR[[#This Row],[Task Code]]&amp;TMapCauseDescCIR[[#This Row],[Cause Code]]</f>
        <v>Z081</v>
      </c>
      <c r="S455" s="1" t="e">
        <f>INDEX(INTEGRATION.TMC_TASK_CAUSE!$A$2:$A$4658,MATCH(TMapCauseDescCIR[[#This Row],[T1]],INTEGRATION.TMC_TASK_CAUSE!$D$2:$D$4658,0))</f>
        <v>#N/A</v>
      </c>
    </row>
    <row r="456" spans="1:19" ht="14.45" x14ac:dyDescent="0.25">
      <c r="A456" s="1" t="s">
        <v>2818</v>
      </c>
      <c r="B456" s="1" t="s">
        <v>408</v>
      </c>
      <c r="C456" s="1" t="s">
        <v>2817</v>
      </c>
      <c r="D456" s="1" t="s">
        <v>4671</v>
      </c>
      <c r="E456" s="1"/>
      <c r="F456" s="1"/>
      <c r="G456" s="1"/>
      <c r="H456" s="1"/>
      <c r="I456" s="1"/>
      <c r="J456" s="1" t="s">
        <v>12001</v>
      </c>
      <c r="K456" s="1"/>
      <c r="L456" s="1"/>
      <c r="M456" s="1"/>
      <c r="N456" s="1"/>
      <c r="O456" s="1"/>
      <c r="P456" s="1">
        <f>COUNTIFS($E$2:E456,TMapCauseDescCIR[[#This Row],[Cause Description]])</f>
        <v>0</v>
      </c>
      <c r="Q456" s="1"/>
      <c r="R456" s="1" t="str">
        <f>TMapCauseDescCIR[[#This Row],[Task Code]]&amp;TMapCauseDescCIR[[#This Row],[Cause Code]]</f>
        <v>Z084</v>
      </c>
      <c r="S456" s="1" t="e">
        <f>INDEX(INTEGRATION.TMC_TASK_CAUSE!$A$2:$A$4658,MATCH(TMapCauseDescCIR[[#This Row],[T1]],INTEGRATION.TMC_TASK_CAUSE!$D$2:$D$4658,0))</f>
        <v>#N/A</v>
      </c>
    </row>
    <row r="457" spans="1:19" ht="14.45" x14ac:dyDescent="0.25">
      <c r="A457" s="1" t="s">
        <v>2818</v>
      </c>
      <c r="B457" s="1" t="s">
        <v>409</v>
      </c>
      <c r="C457" s="1" t="s">
        <v>2817</v>
      </c>
      <c r="D457" s="1" t="s">
        <v>4670</v>
      </c>
      <c r="E457" s="1"/>
      <c r="F457" s="1"/>
      <c r="G457" s="1"/>
      <c r="H457" s="1"/>
      <c r="I457" s="1"/>
      <c r="J457" s="1" t="s">
        <v>12001</v>
      </c>
      <c r="K457" s="1"/>
      <c r="L457" s="1"/>
      <c r="M457" s="1"/>
      <c r="N457" s="1"/>
      <c r="O457" s="1"/>
      <c r="P457" s="1">
        <f>COUNTIFS($E$2:E457,TMapCauseDescCIR[[#This Row],[Cause Description]])</f>
        <v>0</v>
      </c>
      <c r="Q457" s="1"/>
      <c r="R457" s="1" t="str">
        <f>TMapCauseDescCIR[[#This Row],[Task Code]]&amp;TMapCauseDescCIR[[#This Row],[Cause Code]]</f>
        <v>Z083</v>
      </c>
      <c r="S457" s="1" t="e">
        <f>INDEX(INTEGRATION.TMC_TASK_CAUSE!$A$2:$A$4658,MATCH(TMapCauseDescCIR[[#This Row],[T1]],INTEGRATION.TMC_TASK_CAUSE!$D$2:$D$4658,0))</f>
        <v>#N/A</v>
      </c>
    </row>
    <row r="458" spans="1:19" ht="14.45" x14ac:dyDescent="0.25">
      <c r="A458" s="1" t="s">
        <v>2818</v>
      </c>
      <c r="B458" s="1" t="s">
        <v>410</v>
      </c>
      <c r="C458" s="1" t="s">
        <v>2817</v>
      </c>
      <c r="D458" s="1" t="s">
        <v>4672</v>
      </c>
      <c r="E458" s="1"/>
      <c r="F458" s="1"/>
      <c r="G458" s="1"/>
      <c r="H458" s="1"/>
      <c r="I458" s="1"/>
      <c r="J458" s="1" t="s">
        <v>12001</v>
      </c>
      <c r="K458" s="1"/>
      <c r="L458" s="1"/>
      <c r="M458" s="1"/>
      <c r="N458" s="1"/>
      <c r="O458" s="1"/>
      <c r="P458" s="1">
        <f>COUNTIFS($E$2:E458,TMapCauseDescCIR[[#This Row],[Cause Description]])</f>
        <v>0</v>
      </c>
      <c r="Q458" s="1"/>
      <c r="R458" s="1" t="str">
        <f>TMapCauseDescCIR[[#This Row],[Task Code]]&amp;TMapCauseDescCIR[[#This Row],[Cause Code]]</f>
        <v>Z085</v>
      </c>
      <c r="S458" s="1" t="e">
        <f>INDEX(INTEGRATION.TMC_TASK_CAUSE!$A$2:$A$4658,MATCH(TMapCauseDescCIR[[#This Row],[T1]],INTEGRATION.TMC_TASK_CAUSE!$D$2:$D$4658,0))</f>
        <v>#N/A</v>
      </c>
    </row>
    <row r="459" spans="1:19" ht="14.45" x14ac:dyDescent="0.25">
      <c r="A459" s="1" t="s">
        <v>2818</v>
      </c>
      <c r="B459" s="1" t="s">
        <v>411</v>
      </c>
      <c r="C459" s="1" t="s">
        <v>2817</v>
      </c>
      <c r="D459" s="1" t="s">
        <v>4820</v>
      </c>
      <c r="E459" s="1"/>
      <c r="F459" s="1"/>
      <c r="G459" s="1"/>
      <c r="H459" s="1"/>
      <c r="I459" s="1"/>
      <c r="J459" s="1" t="s">
        <v>12001</v>
      </c>
      <c r="K459" s="1"/>
      <c r="L459" s="1"/>
      <c r="M459" s="1"/>
      <c r="N459" s="1"/>
      <c r="O459" s="1"/>
      <c r="P459" s="1">
        <f>COUNTIFS($E$2:E459,TMapCauseDescCIR[[#This Row],[Cause Description]])</f>
        <v>0</v>
      </c>
      <c r="Q459" s="1"/>
      <c r="R459" s="1" t="str">
        <f>TMapCauseDescCIR[[#This Row],[Task Code]]&amp;TMapCauseDescCIR[[#This Row],[Cause Code]]</f>
        <v>Z215</v>
      </c>
      <c r="S459" s="1" t="e">
        <f>INDEX(INTEGRATION.TMC_TASK_CAUSE!$A$2:$A$4658,MATCH(TMapCauseDescCIR[[#This Row],[T1]],INTEGRATION.TMC_TASK_CAUSE!$D$2:$D$4658,0))</f>
        <v>#N/A</v>
      </c>
    </row>
    <row r="460" spans="1:19" ht="14.45" x14ac:dyDescent="0.25">
      <c r="A460" s="1" t="s">
        <v>2818</v>
      </c>
      <c r="B460" s="1" t="s">
        <v>412</v>
      </c>
      <c r="C460" s="1" t="s">
        <v>2817</v>
      </c>
      <c r="D460" s="1" t="s">
        <v>4819</v>
      </c>
      <c r="E460" s="1"/>
      <c r="F460" s="1"/>
      <c r="G460" s="1"/>
      <c r="H460" s="1"/>
      <c r="I460" s="1"/>
      <c r="J460" s="1" t="s">
        <v>12001</v>
      </c>
      <c r="K460" s="1"/>
      <c r="L460" s="1"/>
      <c r="M460" s="1"/>
      <c r="N460" s="1"/>
      <c r="O460" s="1"/>
      <c r="P460" s="1">
        <f>COUNTIFS($E$2:E460,TMapCauseDescCIR[[#This Row],[Cause Description]])</f>
        <v>0</v>
      </c>
      <c r="Q460" s="1"/>
      <c r="R460" s="1" t="str">
        <f>TMapCauseDescCIR[[#This Row],[Task Code]]&amp;TMapCauseDescCIR[[#This Row],[Cause Code]]</f>
        <v>Z214</v>
      </c>
      <c r="S460" s="1" t="e">
        <f>INDEX(INTEGRATION.TMC_TASK_CAUSE!$A$2:$A$4658,MATCH(TMapCauseDescCIR[[#This Row],[T1]],INTEGRATION.TMC_TASK_CAUSE!$D$2:$D$4658,0))</f>
        <v>#N/A</v>
      </c>
    </row>
    <row r="461" spans="1:19" ht="14.45" x14ac:dyDescent="0.25">
      <c r="A461" s="1" t="s">
        <v>2818</v>
      </c>
      <c r="B461" s="1" t="s">
        <v>413</v>
      </c>
      <c r="C461" s="1" t="s">
        <v>2817</v>
      </c>
      <c r="D461" s="1" t="s">
        <v>4837</v>
      </c>
      <c r="E461" s="1"/>
      <c r="F461" s="1"/>
      <c r="G461" s="1"/>
      <c r="H461" s="1"/>
      <c r="I461" s="1"/>
      <c r="J461" s="1" t="s">
        <v>12001</v>
      </c>
      <c r="K461" s="1"/>
      <c r="L461" s="1"/>
      <c r="M461" s="1"/>
      <c r="N461" s="1"/>
      <c r="O461" s="1"/>
      <c r="P461" s="1">
        <f>COUNTIFS($E$2:E461,TMapCauseDescCIR[[#This Row],[Cause Description]])</f>
        <v>0</v>
      </c>
      <c r="Q461" s="1"/>
      <c r="R461" s="1" t="str">
        <f>TMapCauseDescCIR[[#This Row],[Task Code]]&amp;TMapCauseDescCIR[[#This Row],[Cause Code]]</f>
        <v>Z232</v>
      </c>
      <c r="S461" s="1" t="e">
        <f>INDEX(INTEGRATION.TMC_TASK_CAUSE!$A$2:$A$4658,MATCH(TMapCauseDescCIR[[#This Row],[T1]],INTEGRATION.TMC_TASK_CAUSE!$D$2:$D$4658,0))</f>
        <v>#N/A</v>
      </c>
    </row>
    <row r="462" spans="1:19" ht="14.45" x14ac:dyDescent="0.25">
      <c r="A462" s="1" t="s">
        <v>2818</v>
      </c>
      <c r="B462" s="1" t="s">
        <v>414</v>
      </c>
      <c r="C462" s="1" t="s">
        <v>2817</v>
      </c>
      <c r="D462" s="1" t="s">
        <v>4674</v>
      </c>
      <c r="E462" s="1"/>
      <c r="F462" s="1"/>
      <c r="G462" s="1"/>
      <c r="H462" s="1"/>
      <c r="I462" s="1"/>
      <c r="J462" s="1" t="s">
        <v>12001</v>
      </c>
      <c r="K462" s="1"/>
      <c r="L462" s="1"/>
      <c r="M462" s="1"/>
      <c r="N462" s="1"/>
      <c r="O462" s="1"/>
      <c r="P462" s="1">
        <f>COUNTIFS($E$2:E462,TMapCauseDescCIR[[#This Row],[Cause Description]])</f>
        <v>0</v>
      </c>
      <c r="Q462" s="1"/>
      <c r="R462" s="1" t="str">
        <f>TMapCauseDescCIR[[#This Row],[Task Code]]&amp;TMapCauseDescCIR[[#This Row],[Cause Code]]</f>
        <v>Z087</v>
      </c>
      <c r="S462" s="1" t="e">
        <f>INDEX(INTEGRATION.TMC_TASK_CAUSE!$A$2:$A$4658,MATCH(TMapCauseDescCIR[[#This Row],[T1]],INTEGRATION.TMC_TASK_CAUSE!$D$2:$D$4658,0))</f>
        <v>#N/A</v>
      </c>
    </row>
    <row r="463" spans="1:19" ht="14.45" x14ac:dyDescent="0.25">
      <c r="A463" s="1" t="s">
        <v>2818</v>
      </c>
      <c r="B463" s="1" t="s">
        <v>415</v>
      </c>
      <c r="C463" s="1" t="s">
        <v>2817</v>
      </c>
      <c r="D463" s="1" t="s">
        <v>4673</v>
      </c>
      <c r="E463" s="1"/>
      <c r="F463" s="1"/>
      <c r="G463" s="1"/>
      <c r="H463" s="1"/>
      <c r="I463" s="1"/>
      <c r="J463" s="1" t="s">
        <v>12001</v>
      </c>
      <c r="K463" s="1"/>
      <c r="L463" s="1"/>
      <c r="M463" s="1"/>
      <c r="N463" s="1"/>
      <c r="O463" s="1"/>
      <c r="P463" s="1">
        <f>COUNTIFS($E$2:E463,TMapCauseDescCIR[[#This Row],[Cause Description]])</f>
        <v>0</v>
      </c>
      <c r="Q463" s="1"/>
      <c r="R463" s="1" t="str">
        <f>TMapCauseDescCIR[[#This Row],[Task Code]]&amp;TMapCauseDescCIR[[#This Row],[Cause Code]]</f>
        <v>Z086</v>
      </c>
      <c r="S463" s="1" t="e">
        <f>INDEX(INTEGRATION.TMC_TASK_CAUSE!$A$2:$A$4658,MATCH(TMapCauseDescCIR[[#This Row],[T1]],INTEGRATION.TMC_TASK_CAUSE!$D$2:$D$4658,0))</f>
        <v>#N/A</v>
      </c>
    </row>
    <row r="464" spans="1:19" ht="14.45" x14ac:dyDescent="0.25">
      <c r="A464" s="1" t="s">
        <v>2818</v>
      </c>
      <c r="B464" s="1" t="s">
        <v>416</v>
      </c>
      <c r="C464" s="1" t="s">
        <v>2817</v>
      </c>
      <c r="D464" s="1" t="s">
        <v>4676</v>
      </c>
      <c r="E464" s="1"/>
      <c r="F464" s="1"/>
      <c r="G464" s="1"/>
      <c r="H464" s="1"/>
      <c r="I464" s="1"/>
      <c r="J464" s="1" t="s">
        <v>12001</v>
      </c>
      <c r="K464" s="1"/>
      <c r="L464" s="1"/>
      <c r="M464" s="1"/>
      <c r="N464" s="1"/>
      <c r="O464" s="1"/>
      <c r="P464" s="1">
        <f>COUNTIFS($E$2:E464,TMapCauseDescCIR[[#This Row],[Cause Description]])</f>
        <v>0</v>
      </c>
      <c r="Q464" s="1"/>
      <c r="R464" s="1" t="str">
        <f>TMapCauseDescCIR[[#This Row],[Task Code]]&amp;TMapCauseDescCIR[[#This Row],[Cause Code]]</f>
        <v>Z089</v>
      </c>
      <c r="S464" s="1" t="e">
        <f>INDEX(INTEGRATION.TMC_TASK_CAUSE!$A$2:$A$4658,MATCH(TMapCauseDescCIR[[#This Row],[T1]],INTEGRATION.TMC_TASK_CAUSE!$D$2:$D$4658,0))</f>
        <v>#N/A</v>
      </c>
    </row>
    <row r="465" spans="1:19" ht="14.45" x14ac:dyDescent="0.25">
      <c r="A465" s="1" t="s">
        <v>2818</v>
      </c>
      <c r="B465" s="1" t="s">
        <v>417</v>
      </c>
      <c r="C465" s="1" t="s">
        <v>2817</v>
      </c>
      <c r="D465" s="1" t="s">
        <v>4675</v>
      </c>
      <c r="E465" s="1"/>
      <c r="F465" s="1"/>
      <c r="G465" s="1"/>
      <c r="H465" s="1"/>
      <c r="I465" s="1"/>
      <c r="J465" s="1" t="s">
        <v>12001</v>
      </c>
      <c r="K465" s="1"/>
      <c r="L465" s="1"/>
      <c r="M465" s="1"/>
      <c r="N465" s="1"/>
      <c r="O465" s="1"/>
      <c r="P465" s="1">
        <f>COUNTIFS($E$2:E465,TMapCauseDescCIR[[#This Row],[Cause Description]])</f>
        <v>0</v>
      </c>
      <c r="Q465" s="1"/>
      <c r="R465" s="1" t="str">
        <f>TMapCauseDescCIR[[#This Row],[Task Code]]&amp;TMapCauseDescCIR[[#This Row],[Cause Code]]</f>
        <v>Z088</v>
      </c>
      <c r="S465" s="1" t="e">
        <f>INDEX(INTEGRATION.TMC_TASK_CAUSE!$A$2:$A$4658,MATCH(TMapCauseDescCIR[[#This Row],[T1]],INTEGRATION.TMC_TASK_CAUSE!$D$2:$D$4658,0))</f>
        <v>#N/A</v>
      </c>
    </row>
    <row r="466" spans="1:19" ht="14.45" x14ac:dyDescent="0.25">
      <c r="A466" s="1" t="s">
        <v>2818</v>
      </c>
      <c r="B466" s="1" t="s">
        <v>418</v>
      </c>
      <c r="C466" s="1" t="s">
        <v>2817</v>
      </c>
      <c r="D466" s="1" t="s">
        <v>4678</v>
      </c>
      <c r="E466" s="1"/>
      <c r="F466" s="1"/>
      <c r="G466" s="1"/>
      <c r="H466" s="1"/>
      <c r="I466" s="1"/>
      <c r="J466" s="1" t="s">
        <v>12001</v>
      </c>
      <c r="K466" s="1"/>
      <c r="L466" s="1"/>
      <c r="M466" s="1"/>
      <c r="N466" s="1"/>
      <c r="O466" s="1"/>
      <c r="P466" s="1">
        <f>COUNTIFS($E$2:E466,TMapCauseDescCIR[[#This Row],[Cause Description]])</f>
        <v>0</v>
      </c>
      <c r="Q466" s="1"/>
      <c r="R466" s="1" t="str">
        <f>TMapCauseDescCIR[[#This Row],[Task Code]]&amp;TMapCauseDescCIR[[#This Row],[Cause Code]]</f>
        <v>Z091</v>
      </c>
      <c r="S466" s="1" t="e">
        <f>INDEX(INTEGRATION.TMC_TASK_CAUSE!$A$2:$A$4658,MATCH(TMapCauseDescCIR[[#This Row],[T1]],INTEGRATION.TMC_TASK_CAUSE!$D$2:$D$4658,0))</f>
        <v>#N/A</v>
      </c>
    </row>
    <row r="467" spans="1:19" ht="14.45" x14ac:dyDescent="0.25">
      <c r="A467" s="1" t="s">
        <v>2818</v>
      </c>
      <c r="B467" s="1" t="s">
        <v>419</v>
      </c>
      <c r="C467" s="1" t="s">
        <v>2817</v>
      </c>
      <c r="D467" s="1" t="s">
        <v>4677</v>
      </c>
      <c r="E467" s="1"/>
      <c r="F467" s="1"/>
      <c r="G467" s="1"/>
      <c r="H467" s="1"/>
      <c r="I467" s="1"/>
      <c r="J467" s="1" t="s">
        <v>12001</v>
      </c>
      <c r="K467" s="1"/>
      <c r="L467" s="1"/>
      <c r="M467" s="1"/>
      <c r="N467" s="1"/>
      <c r="O467" s="1"/>
      <c r="P467" s="1">
        <f>COUNTIFS($E$2:E467,TMapCauseDescCIR[[#This Row],[Cause Description]])</f>
        <v>0</v>
      </c>
      <c r="Q467" s="1"/>
      <c r="R467" s="1" t="str">
        <f>TMapCauseDescCIR[[#This Row],[Task Code]]&amp;TMapCauseDescCIR[[#This Row],[Cause Code]]</f>
        <v>Z090</v>
      </c>
      <c r="S467" s="1" t="e">
        <f>INDEX(INTEGRATION.TMC_TASK_CAUSE!$A$2:$A$4658,MATCH(TMapCauseDescCIR[[#This Row],[T1]],INTEGRATION.TMC_TASK_CAUSE!$D$2:$D$4658,0))</f>
        <v>#N/A</v>
      </c>
    </row>
    <row r="468" spans="1:19" ht="14.45" x14ac:dyDescent="0.25">
      <c r="A468" s="1" t="s">
        <v>2818</v>
      </c>
      <c r="B468" s="1" t="s">
        <v>420</v>
      </c>
      <c r="C468" s="1" t="s">
        <v>2817</v>
      </c>
      <c r="D468" s="1" t="s">
        <v>4680</v>
      </c>
      <c r="E468" s="1"/>
      <c r="F468" s="1"/>
      <c r="G468" s="1"/>
      <c r="H468" s="1"/>
      <c r="I468" s="1"/>
      <c r="J468" s="1" t="s">
        <v>12001</v>
      </c>
      <c r="K468" s="1"/>
      <c r="L468" s="1"/>
      <c r="M468" s="1"/>
      <c r="N468" s="1"/>
      <c r="O468" s="1"/>
      <c r="P468" s="1">
        <f>COUNTIFS($E$2:E468,TMapCauseDescCIR[[#This Row],[Cause Description]])</f>
        <v>0</v>
      </c>
      <c r="Q468" s="1"/>
      <c r="R468" s="1" t="str">
        <f>TMapCauseDescCIR[[#This Row],[Task Code]]&amp;TMapCauseDescCIR[[#This Row],[Cause Code]]</f>
        <v>Z093</v>
      </c>
      <c r="S468" s="1" t="e">
        <f>INDEX(INTEGRATION.TMC_TASK_CAUSE!$A$2:$A$4658,MATCH(TMapCauseDescCIR[[#This Row],[T1]],INTEGRATION.TMC_TASK_CAUSE!$D$2:$D$4658,0))</f>
        <v>#N/A</v>
      </c>
    </row>
    <row r="469" spans="1:19" ht="14.45" x14ac:dyDescent="0.25">
      <c r="A469" s="1" t="s">
        <v>2818</v>
      </c>
      <c r="B469" s="1" t="s">
        <v>421</v>
      </c>
      <c r="C469" s="1" t="s">
        <v>2817</v>
      </c>
      <c r="D469" s="1" t="s">
        <v>4679</v>
      </c>
      <c r="E469" s="1"/>
      <c r="F469" s="1"/>
      <c r="G469" s="1"/>
      <c r="H469" s="1"/>
      <c r="I469" s="1"/>
      <c r="J469" s="1" t="s">
        <v>12001</v>
      </c>
      <c r="K469" s="1"/>
      <c r="L469" s="1"/>
      <c r="M469" s="1"/>
      <c r="N469" s="1"/>
      <c r="O469" s="1"/>
      <c r="P469" s="1">
        <f>COUNTIFS($E$2:E469,TMapCauseDescCIR[[#This Row],[Cause Description]])</f>
        <v>0</v>
      </c>
      <c r="Q469" s="1"/>
      <c r="R469" s="1" t="str">
        <f>TMapCauseDescCIR[[#This Row],[Task Code]]&amp;TMapCauseDescCIR[[#This Row],[Cause Code]]</f>
        <v>Z092</v>
      </c>
      <c r="S469" s="1" t="e">
        <f>INDEX(INTEGRATION.TMC_TASK_CAUSE!$A$2:$A$4658,MATCH(TMapCauseDescCIR[[#This Row],[T1]],INTEGRATION.TMC_TASK_CAUSE!$D$2:$D$4658,0))</f>
        <v>#N/A</v>
      </c>
    </row>
    <row r="470" spans="1:19" ht="14.45" x14ac:dyDescent="0.25">
      <c r="A470" s="1" t="s">
        <v>2818</v>
      </c>
      <c r="B470" s="1" t="s">
        <v>422</v>
      </c>
      <c r="C470" s="1" t="s">
        <v>2817</v>
      </c>
      <c r="D470" s="1" t="s">
        <v>4682</v>
      </c>
      <c r="E470" s="1"/>
      <c r="F470" s="1"/>
      <c r="G470" s="1"/>
      <c r="H470" s="1"/>
      <c r="I470" s="1"/>
      <c r="J470" s="1" t="s">
        <v>12001</v>
      </c>
      <c r="K470" s="1"/>
      <c r="L470" s="1"/>
      <c r="M470" s="1"/>
      <c r="N470" s="1"/>
      <c r="O470" s="1"/>
      <c r="P470" s="1">
        <f>COUNTIFS($E$2:E470,TMapCauseDescCIR[[#This Row],[Cause Description]])</f>
        <v>0</v>
      </c>
      <c r="Q470" s="1"/>
      <c r="R470" s="1" t="str">
        <f>TMapCauseDescCIR[[#This Row],[Task Code]]&amp;TMapCauseDescCIR[[#This Row],[Cause Code]]</f>
        <v>Z095</v>
      </c>
      <c r="S470" s="1" t="e">
        <f>INDEX(INTEGRATION.TMC_TASK_CAUSE!$A$2:$A$4658,MATCH(TMapCauseDescCIR[[#This Row],[T1]],INTEGRATION.TMC_TASK_CAUSE!$D$2:$D$4658,0))</f>
        <v>#N/A</v>
      </c>
    </row>
    <row r="471" spans="1:19" ht="14.45" x14ac:dyDescent="0.25">
      <c r="A471" s="1" t="s">
        <v>2818</v>
      </c>
      <c r="B471" s="1" t="s">
        <v>423</v>
      </c>
      <c r="C471" s="1" t="s">
        <v>2817</v>
      </c>
      <c r="D471" s="1" t="s">
        <v>4681</v>
      </c>
      <c r="E471" s="1"/>
      <c r="F471" s="1"/>
      <c r="G471" s="1"/>
      <c r="H471" s="1"/>
      <c r="I471" s="1"/>
      <c r="J471" s="1" t="s">
        <v>12001</v>
      </c>
      <c r="K471" s="1"/>
      <c r="L471" s="1"/>
      <c r="M471" s="1"/>
      <c r="N471" s="1"/>
      <c r="O471" s="1"/>
      <c r="P471" s="1">
        <f>COUNTIFS($E$2:E471,TMapCauseDescCIR[[#This Row],[Cause Description]])</f>
        <v>0</v>
      </c>
      <c r="Q471" s="1"/>
      <c r="R471" s="1" t="str">
        <f>TMapCauseDescCIR[[#This Row],[Task Code]]&amp;TMapCauseDescCIR[[#This Row],[Cause Code]]</f>
        <v>Z094</v>
      </c>
      <c r="S471" s="1" t="e">
        <f>INDEX(INTEGRATION.TMC_TASK_CAUSE!$A$2:$A$4658,MATCH(TMapCauseDescCIR[[#This Row],[T1]],INTEGRATION.TMC_TASK_CAUSE!$D$2:$D$4658,0))</f>
        <v>#N/A</v>
      </c>
    </row>
    <row r="472" spans="1:19" ht="14.45" x14ac:dyDescent="0.25">
      <c r="A472" s="1" t="s">
        <v>2818</v>
      </c>
      <c r="B472" s="1" t="s">
        <v>2044</v>
      </c>
      <c r="C472" s="1" t="s">
        <v>2819</v>
      </c>
      <c r="D472" s="1" t="s">
        <v>4118</v>
      </c>
      <c r="E472" s="1" t="s">
        <v>2045</v>
      </c>
      <c r="F472" s="1" t="str">
        <f>INDEX('Cause Codes'!$A$2:$A$3528,MATCH(TMapCauseDescCIR[[#This Row],[Cause Description]],'Cause Codes'!$B$2:$B$3528,0))</f>
        <v>X0EB</v>
      </c>
      <c r="G472" s="1"/>
      <c r="H472" s="1"/>
      <c r="I472" s="1"/>
      <c r="J472" s="1" t="s">
        <v>12001</v>
      </c>
      <c r="K472" s="1" t="s">
        <v>12988</v>
      </c>
      <c r="L472" s="1" t="s">
        <v>572</v>
      </c>
      <c r="M472" s="1" t="s">
        <v>815</v>
      </c>
      <c r="N472" s="1"/>
      <c r="O472" s="1"/>
      <c r="P472" s="1">
        <f>COUNTIFS($E$2:E472,TMapCauseDescCIR[[#This Row],[Cause Description]])</f>
        <v>1</v>
      </c>
      <c r="Q472" s="1"/>
      <c r="R472" s="1" t="str">
        <f>TMapCauseDescCIR[[#This Row],[Task Code]]&amp;TMapCauseDescCIR[[#This Row],[Cause Code]]</f>
        <v>Y05RX0EB</v>
      </c>
      <c r="S472" s="1" t="str">
        <f>INDEX(INTEGRATION.TMC_TASK_CAUSE!$A$2:$A$4658,MATCH(TMapCauseDescCIR[[#This Row],[T1]],INTEGRATION.TMC_TASK_CAUSE!$D$2:$D$4658,0))</f>
        <v>CB014001</v>
      </c>
    </row>
    <row r="473" spans="1:19" ht="14.45" x14ac:dyDescent="0.25">
      <c r="A473" s="1" t="s">
        <v>2818</v>
      </c>
      <c r="B473" s="1" t="s">
        <v>2044</v>
      </c>
      <c r="C473" s="1" t="s">
        <v>2819</v>
      </c>
      <c r="D473" s="1" t="s">
        <v>4118</v>
      </c>
      <c r="E473" s="1" t="s">
        <v>4119</v>
      </c>
      <c r="F473" s="1" t="str">
        <f>INDEX('Cause Codes'!$A$2:$A$3528,MATCH(TMapCauseDescCIR[[#This Row],[Cause Description]],'Cause Codes'!$B$2:$B$3528,0))</f>
        <v>X0EC</v>
      </c>
      <c r="G473" s="1"/>
      <c r="H473" s="1"/>
      <c r="I473" s="1"/>
      <c r="J473" s="1" t="s">
        <v>12001</v>
      </c>
      <c r="K473" s="1" t="s">
        <v>12988</v>
      </c>
      <c r="L473" s="1" t="s">
        <v>572</v>
      </c>
      <c r="M473" s="1" t="s">
        <v>815</v>
      </c>
      <c r="N473" s="1"/>
      <c r="O473" s="1"/>
      <c r="P473" s="1">
        <f>COUNTIFS($E$2:E473,TMapCauseDescCIR[[#This Row],[Cause Description]])</f>
        <v>1</v>
      </c>
      <c r="Q473" s="1"/>
      <c r="R473" s="1" t="str">
        <f>TMapCauseDescCIR[[#This Row],[Task Code]]&amp;TMapCauseDescCIR[[#This Row],[Cause Code]]</f>
        <v>Y05RX0EC</v>
      </c>
      <c r="S473" s="1" t="str">
        <f>INDEX(INTEGRATION.TMC_TASK_CAUSE!$A$2:$A$4658,MATCH(TMapCauseDescCIR[[#This Row],[T1]],INTEGRATION.TMC_TASK_CAUSE!$D$2:$D$4658,0))</f>
        <v>CB014001</v>
      </c>
    </row>
    <row r="474" spans="1:19" ht="14.45" x14ac:dyDescent="0.25">
      <c r="A474" s="1" t="s">
        <v>2818</v>
      </c>
      <c r="B474" s="1" t="s">
        <v>2044</v>
      </c>
      <c r="C474" s="1" t="s">
        <v>2819</v>
      </c>
      <c r="D474" s="1" t="s">
        <v>4118</v>
      </c>
      <c r="E474" s="1" t="s">
        <v>4120</v>
      </c>
      <c r="F474" s="1" t="str">
        <f>INDEX('Cause Codes'!$A$2:$A$3528,MATCH(TMapCauseDescCIR[[#This Row],[Cause Description]],'Cause Codes'!$B$2:$B$3528,0))</f>
        <v>X0ED</v>
      </c>
      <c r="G474" s="1"/>
      <c r="H474" s="1"/>
      <c r="I474" s="1"/>
      <c r="J474" s="1" t="s">
        <v>12001</v>
      </c>
      <c r="K474" s="1" t="s">
        <v>12988</v>
      </c>
      <c r="L474" s="1" t="s">
        <v>572</v>
      </c>
      <c r="M474" s="1" t="s">
        <v>12990</v>
      </c>
      <c r="N474" s="1"/>
      <c r="O474" s="1"/>
      <c r="P474" s="1">
        <f>COUNTIFS($E$2:E474,TMapCauseDescCIR[[#This Row],[Cause Description]])</f>
        <v>1</v>
      </c>
      <c r="Q474" s="1"/>
      <c r="R474" s="1" t="str">
        <f>TMapCauseDescCIR[[#This Row],[Task Code]]&amp;TMapCauseDescCIR[[#This Row],[Cause Code]]</f>
        <v>Y05RX0ED</v>
      </c>
      <c r="S474" s="1" t="str">
        <f>INDEX(INTEGRATION.TMC_TASK_CAUSE!$A$2:$A$4658,MATCH(TMapCauseDescCIR[[#This Row],[T1]],INTEGRATION.TMC_TASK_CAUSE!$D$2:$D$4658,0))</f>
        <v>CB014001</v>
      </c>
    </row>
    <row r="475" spans="1:19" ht="14.45" x14ac:dyDescent="0.25">
      <c r="A475" s="1" t="s">
        <v>2818</v>
      </c>
      <c r="B475" s="1" t="s">
        <v>2152</v>
      </c>
      <c r="C475" s="1" t="s">
        <v>2819</v>
      </c>
      <c r="D475" s="1" t="s">
        <v>4231</v>
      </c>
      <c r="E475" s="1" t="s">
        <v>2153</v>
      </c>
      <c r="F475" s="1" t="str">
        <f>INDEX('Cause Codes'!$A$2:$A$3528,MATCH(TMapCauseDescCIR[[#This Row],[Cause Description]],'Cause Codes'!$B$2:$B$3528,0))</f>
        <v>X0EE</v>
      </c>
      <c r="G475" s="1"/>
      <c r="H475" s="1"/>
      <c r="I475" s="1"/>
      <c r="J475" s="1" t="s">
        <v>12001</v>
      </c>
      <c r="K475" s="1" t="s">
        <v>12988</v>
      </c>
      <c r="L475" s="1" t="s">
        <v>572</v>
      </c>
      <c r="M475" s="1" t="s">
        <v>12990</v>
      </c>
      <c r="N475" s="1"/>
      <c r="O475" s="1"/>
      <c r="P475" s="1">
        <f>COUNTIFS($E$2:E475,TMapCauseDescCIR[[#This Row],[Cause Description]])</f>
        <v>1</v>
      </c>
      <c r="Q475" s="1"/>
      <c r="R475" s="1" t="str">
        <f>TMapCauseDescCIR[[#This Row],[Task Code]]&amp;TMapCauseDescCIR[[#This Row],[Cause Code]]</f>
        <v>Y06KX0EE</v>
      </c>
      <c r="S475" s="1" t="str">
        <f>INDEX(INTEGRATION.TMC_TASK_CAUSE!$A$2:$A$4658,MATCH(TMapCauseDescCIR[[#This Row],[T1]],INTEGRATION.TMC_TASK_CAUSE!$D$2:$D$4658,0))</f>
        <v>CB054501</v>
      </c>
    </row>
    <row r="476" spans="1:19" ht="14.45" x14ac:dyDescent="0.25">
      <c r="A476" s="1" t="s">
        <v>2818</v>
      </c>
      <c r="B476" s="1" t="s">
        <v>2044</v>
      </c>
      <c r="C476" s="1" t="s">
        <v>2819</v>
      </c>
      <c r="D476" s="1" t="s">
        <v>4118</v>
      </c>
      <c r="E476" s="1" t="s">
        <v>4121</v>
      </c>
      <c r="F476" s="1" t="str">
        <f>INDEX('Cause Codes'!$A$2:$A$3528,MATCH(TMapCauseDescCIR[[#This Row],[Cause Description]],'Cause Codes'!$B$2:$B$3528,0))</f>
        <v>X0EF</v>
      </c>
      <c r="G476" s="1"/>
      <c r="H476" s="1"/>
      <c r="I476" s="1"/>
      <c r="J476" s="1" t="s">
        <v>12001</v>
      </c>
      <c r="K476" s="1" t="s">
        <v>12988</v>
      </c>
      <c r="L476" s="1" t="s">
        <v>3181</v>
      </c>
      <c r="M476" s="1" t="s">
        <v>12990</v>
      </c>
      <c r="N476" s="1"/>
      <c r="O476" s="1"/>
      <c r="P476" s="1">
        <f>COUNTIFS($E$2:E476,TMapCauseDescCIR[[#This Row],[Cause Description]])</f>
        <v>1</v>
      </c>
      <c r="Q476" s="1"/>
      <c r="R476" s="1" t="str">
        <f>TMapCauseDescCIR[[#This Row],[Task Code]]&amp;TMapCauseDescCIR[[#This Row],[Cause Code]]</f>
        <v>Y05RX0EF</v>
      </c>
      <c r="S476" s="1" t="str">
        <f>INDEX(INTEGRATION.TMC_TASK_CAUSE!$A$2:$A$4658,MATCH(TMapCauseDescCIR[[#This Row],[T1]],INTEGRATION.TMC_TASK_CAUSE!$D$2:$D$4658,0))</f>
        <v>CB011901</v>
      </c>
    </row>
    <row r="477" spans="1:19" ht="14.45" x14ac:dyDescent="0.25">
      <c r="A477" s="1" t="s">
        <v>2818</v>
      </c>
      <c r="B477" s="1" t="s">
        <v>2044</v>
      </c>
      <c r="C477" s="1" t="s">
        <v>2819</v>
      </c>
      <c r="D477" s="1" t="s">
        <v>4118</v>
      </c>
      <c r="E477" s="1" t="s">
        <v>4122</v>
      </c>
      <c r="F477" s="1" t="str">
        <f>INDEX('Cause Codes'!$A$2:$A$3528,MATCH(TMapCauseDescCIR[[#This Row],[Cause Description]],'Cause Codes'!$B$2:$B$3528,0))</f>
        <v>X0EG</v>
      </c>
      <c r="G477" s="1"/>
      <c r="H477" s="1"/>
      <c r="I477" s="1"/>
      <c r="J477" s="1" t="s">
        <v>12001</v>
      </c>
      <c r="K477" s="1" t="s">
        <v>12988</v>
      </c>
      <c r="L477" s="1" t="s">
        <v>3181</v>
      </c>
      <c r="M477" s="1" t="s">
        <v>12990</v>
      </c>
      <c r="N477" s="1"/>
      <c r="O477" s="1"/>
      <c r="P477" s="1">
        <f>COUNTIFS($E$2:E477,TMapCauseDescCIR[[#This Row],[Cause Description]])</f>
        <v>1</v>
      </c>
      <c r="Q477" s="1"/>
      <c r="R477" s="1" t="str">
        <f>TMapCauseDescCIR[[#This Row],[Task Code]]&amp;TMapCauseDescCIR[[#This Row],[Cause Code]]</f>
        <v>Y05RX0EG</v>
      </c>
      <c r="S477" s="1" t="str">
        <f>INDEX(INTEGRATION.TMC_TASK_CAUSE!$A$2:$A$4658,MATCH(TMapCauseDescCIR[[#This Row],[T1]],INTEGRATION.TMC_TASK_CAUSE!$D$2:$D$4658,0))</f>
        <v>CB011901</v>
      </c>
    </row>
    <row r="478" spans="1:19" ht="14.45" x14ac:dyDescent="0.25">
      <c r="A478" s="1" t="s">
        <v>2818</v>
      </c>
      <c r="B478" s="1" t="s">
        <v>2044</v>
      </c>
      <c r="C478" s="1" t="s">
        <v>2819</v>
      </c>
      <c r="D478" s="1" t="s">
        <v>4118</v>
      </c>
      <c r="E478" s="1" t="s">
        <v>4123</v>
      </c>
      <c r="F478" s="1" t="str">
        <f>INDEX('Cause Codes'!$A$2:$A$3528,MATCH(TMapCauseDescCIR[[#This Row],[Cause Description]],'Cause Codes'!$B$2:$B$3528,0))</f>
        <v>X0EH</v>
      </c>
      <c r="G478" s="1"/>
      <c r="H478" s="1"/>
      <c r="I478" s="1"/>
      <c r="J478" s="1" t="s">
        <v>12001</v>
      </c>
      <c r="K478" s="1" t="s">
        <v>12988</v>
      </c>
      <c r="L478" s="1" t="s">
        <v>3181</v>
      </c>
      <c r="M478" s="1" t="s">
        <v>815</v>
      </c>
      <c r="N478" s="1"/>
      <c r="O478" s="1"/>
      <c r="P478" s="1">
        <f>COUNTIFS($E$2:E478,TMapCauseDescCIR[[#This Row],[Cause Description]])</f>
        <v>1</v>
      </c>
      <c r="Q478" s="1"/>
      <c r="R478" s="1" t="str">
        <f>TMapCauseDescCIR[[#This Row],[Task Code]]&amp;TMapCauseDescCIR[[#This Row],[Cause Code]]</f>
        <v>Y05RX0EH</v>
      </c>
      <c r="S478" s="1" t="str">
        <f>INDEX(INTEGRATION.TMC_TASK_CAUSE!$A$2:$A$4658,MATCH(TMapCauseDescCIR[[#This Row],[T1]],INTEGRATION.TMC_TASK_CAUSE!$D$2:$D$4658,0))</f>
        <v>CB012001</v>
      </c>
    </row>
    <row r="479" spans="1:19" ht="14.45" x14ac:dyDescent="0.25">
      <c r="A479" s="1" t="s">
        <v>2818</v>
      </c>
      <c r="B479" s="1" t="s">
        <v>788</v>
      </c>
      <c r="C479" s="1" t="s">
        <v>2819</v>
      </c>
      <c r="D479" s="1" t="s">
        <v>3485</v>
      </c>
      <c r="E479" s="1" t="s">
        <v>3486</v>
      </c>
      <c r="F479" s="1" t="str">
        <f>INDEX('Cause Codes'!$A$2:$A$3528,MATCH(TMapCauseDescCIR[[#This Row],[Cause Description]],'Cause Codes'!$B$2:$B$3528,0))</f>
        <v>X0YS</v>
      </c>
      <c r="G479" s="1"/>
      <c r="H479" s="1"/>
      <c r="I479" s="1"/>
      <c r="J479" s="1" t="s">
        <v>12001</v>
      </c>
      <c r="K479" s="1" t="s">
        <v>12992</v>
      </c>
      <c r="L479" s="1" t="s">
        <v>572</v>
      </c>
      <c r="M479" s="1" t="s">
        <v>815</v>
      </c>
      <c r="N479" s="1"/>
      <c r="O479" s="1"/>
      <c r="P479" s="1">
        <f>COUNTIFS($E$2:E479,TMapCauseDescCIR[[#This Row],[Cause Description]])</f>
        <v>1</v>
      </c>
      <c r="Q479" s="1"/>
      <c r="R479" s="1" t="str">
        <f>TMapCauseDescCIR[[#This Row],[Task Code]]&amp;TMapCauseDescCIR[[#This Row],[Cause Code]]</f>
        <v>Y01WX0YS</v>
      </c>
      <c r="S479" s="1" t="str">
        <f>INDEX(INTEGRATION.TMC_TASK_CAUSE!$A$2:$A$4658,MATCH(TMapCauseDescCIR[[#This Row],[T1]],INTEGRATION.TMC_TASK_CAUSE!$D$2:$D$4658,0))</f>
        <v>CB054501</v>
      </c>
    </row>
    <row r="480" spans="1:19" ht="14.45" x14ac:dyDescent="0.25">
      <c r="A480" s="1" t="s">
        <v>2818</v>
      </c>
      <c r="B480" s="1" t="s">
        <v>613</v>
      </c>
      <c r="C480" s="1" t="s">
        <v>2819</v>
      </c>
      <c r="D480" s="1" t="s">
        <v>3448</v>
      </c>
      <c r="E480" s="1" t="s">
        <v>3453</v>
      </c>
      <c r="F480" s="1" t="str">
        <f>INDEX('Cause Codes'!$A$2:$A$3528,MATCH(TMapCauseDescCIR[[#This Row],[Cause Description]],'Cause Codes'!$B$2:$B$3528,0))</f>
        <v>X0EZ</v>
      </c>
      <c r="G480" s="1"/>
      <c r="H480" s="1"/>
      <c r="I480" s="1"/>
      <c r="J480" s="1" t="s">
        <v>12001</v>
      </c>
      <c r="K480" s="1" t="s">
        <v>12938</v>
      </c>
      <c r="L480" s="1" t="s">
        <v>3210</v>
      </c>
      <c r="M480" s="1" t="s">
        <v>815</v>
      </c>
      <c r="N480" s="1"/>
      <c r="O480" s="1"/>
      <c r="P480" s="1">
        <f>COUNTIFS($E$2:E480,TMapCauseDescCIR[[#This Row],[Cause Description]])</f>
        <v>1</v>
      </c>
      <c r="Q480" s="1"/>
      <c r="R480" s="1" t="str">
        <f>TMapCauseDescCIR[[#This Row],[Task Code]]&amp;TMapCauseDescCIR[[#This Row],[Cause Code]]</f>
        <v>Y01FX0EZ</v>
      </c>
      <c r="S480" s="1" t="str">
        <f>INDEX(INTEGRATION.TMC_TASK_CAUSE!$A$2:$A$4658,MATCH(TMapCauseDescCIR[[#This Row],[T1]],INTEGRATION.TMC_TASK_CAUSE!$D$2:$D$4658,0))</f>
        <v>CB020703</v>
      </c>
    </row>
    <row r="481" spans="1:19" ht="14.45" x14ac:dyDescent="0.25">
      <c r="A481" s="1" t="s">
        <v>2818</v>
      </c>
      <c r="B481" s="1" t="s">
        <v>958</v>
      </c>
      <c r="C481" s="1" t="s">
        <v>2819</v>
      </c>
      <c r="D481" s="1" t="s">
        <v>3532</v>
      </c>
      <c r="E481" s="1" t="s">
        <v>3534</v>
      </c>
      <c r="F481" s="1" t="str">
        <f>INDEX('Cause Codes'!$A$2:$A$3528,MATCH(TMapCauseDescCIR[[#This Row],[Cause Description]],'Cause Codes'!$B$2:$B$3528,0))</f>
        <v>X0F0</v>
      </c>
      <c r="G481" s="1"/>
      <c r="H481" s="1"/>
      <c r="I481" s="1"/>
      <c r="J481" s="1" t="s">
        <v>12001</v>
      </c>
      <c r="K481" s="1" t="s">
        <v>12944</v>
      </c>
      <c r="L481" s="1" t="s">
        <v>2828</v>
      </c>
      <c r="M481" s="1" t="s">
        <v>12990</v>
      </c>
      <c r="N481" s="1"/>
      <c r="O481" s="1"/>
      <c r="P481" s="1">
        <f>COUNTIFS($E$2:E481,TMapCauseDescCIR[[#This Row],[Cause Description]])</f>
        <v>1</v>
      </c>
      <c r="Q481" s="1"/>
      <c r="R481" s="1" t="str">
        <f>TMapCauseDescCIR[[#This Row],[Task Code]]&amp;TMapCauseDescCIR[[#This Row],[Cause Code]]</f>
        <v>Y02BX0F0</v>
      </c>
      <c r="S481" s="1" t="str">
        <f>INDEX(INTEGRATION.TMC_TASK_CAUSE!$A$2:$A$4658,MATCH(TMapCauseDescCIR[[#This Row],[T1]],INTEGRATION.TMC_TASK_CAUSE!$D$2:$D$4658,0))</f>
        <v>CB010301</v>
      </c>
    </row>
    <row r="482" spans="1:19" ht="14.45" x14ac:dyDescent="0.25">
      <c r="A482" s="1" t="s">
        <v>2818</v>
      </c>
      <c r="B482" s="1" t="s">
        <v>958</v>
      </c>
      <c r="C482" s="1" t="s">
        <v>2819</v>
      </c>
      <c r="D482" s="1" t="s">
        <v>3532</v>
      </c>
      <c r="E482" s="1" t="s">
        <v>3535</v>
      </c>
      <c r="F482" s="1" t="str">
        <f>INDEX('Cause Codes'!$A$2:$A$3528,MATCH(TMapCauseDescCIR[[#This Row],[Cause Description]],'Cause Codes'!$B$2:$B$3528,0))</f>
        <v>X0F1</v>
      </c>
      <c r="G482" s="1"/>
      <c r="H482" s="1"/>
      <c r="I482" s="1"/>
      <c r="J482" s="1" t="s">
        <v>12001</v>
      </c>
      <c r="K482" s="1" t="s">
        <v>12944</v>
      </c>
      <c r="L482" s="1" t="s">
        <v>2828</v>
      </c>
      <c r="M482" s="1" t="s">
        <v>12990</v>
      </c>
      <c r="N482" s="1"/>
      <c r="O482" s="1"/>
      <c r="P482" s="1">
        <f>COUNTIFS($E$2:E482,TMapCauseDescCIR[[#This Row],[Cause Description]])</f>
        <v>1</v>
      </c>
      <c r="Q482" s="1"/>
      <c r="R482" s="1" t="str">
        <f>TMapCauseDescCIR[[#This Row],[Task Code]]&amp;TMapCauseDescCIR[[#This Row],[Cause Code]]</f>
        <v>Y02BX0F1</v>
      </c>
      <c r="S482" s="1" t="str">
        <f>INDEX(INTEGRATION.TMC_TASK_CAUSE!$A$2:$A$4658,MATCH(TMapCauseDescCIR[[#This Row],[T1]],INTEGRATION.TMC_TASK_CAUSE!$D$2:$D$4658,0))</f>
        <v>CB010301</v>
      </c>
    </row>
    <row r="483" spans="1:19" ht="14.45" x14ac:dyDescent="0.25">
      <c r="A483" s="1" t="s">
        <v>2818</v>
      </c>
      <c r="B483" s="1" t="s">
        <v>958</v>
      </c>
      <c r="C483" s="1" t="s">
        <v>2819</v>
      </c>
      <c r="D483" s="1" t="s">
        <v>3532</v>
      </c>
      <c r="E483" s="1" t="s">
        <v>3536</v>
      </c>
      <c r="F483" s="1" t="str">
        <f>INDEX('Cause Codes'!$A$2:$A$3528,MATCH(TMapCauseDescCIR[[#This Row],[Cause Description]],'Cause Codes'!$B$2:$B$3528,0))</f>
        <v>X0F2</v>
      </c>
      <c r="G483" s="1"/>
      <c r="H483" s="1"/>
      <c r="I483" s="1"/>
      <c r="J483" s="1" t="s">
        <v>12001</v>
      </c>
      <c r="K483" s="1" t="s">
        <v>12944</v>
      </c>
      <c r="L483" s="1" t="s">
        <v>2828</v>
      </c>
      <c r="M483" s="1" t="s">
        <v>815</v>
      </c>
      <c r="N483" s="1"/>
      <c r="O483" s="1"/>
      <c r="P483" s="1">
        <f>COUNTIFS($E$2:E483,TMapCauseDescCIR[[#This Row],[Cause Description]])</f>
        <v>1</v>
      </c>
      <c r="Q483" s="1"/>
      <c r="R483" s="1" t="str">
        <f>TMapCauseDescCIR[[#This Row],[Task Code]]&amp;TMapCauseDescCIR[[#This Row],[Cause Code]]</f>
        <v>Y02BX0F2</v>
      </c>
      <c r="S483" s="1" t="str">
        <f>INDEX(INTEGRATION.TMC_TASK_CAUSE!$A$2:$A$4658,MATCH(TMapCauseDescCIR[[#This Row],[T1]],INTEGRATION.TMC_TASK_CAUSE!$D$2:$D$4658,0))</f>
        <v>CB010301</v>
      </c>
    </row>
    <row r="484" spans="1:19" ht="14.45" x14ac:dyDescent="0.25">
      <c r="A484" s="1" t="s">
        <v>2818</v>
      </c>
      <c r="B484" s="1" t="s">
        <v>958</v>
      </c>
      <c r="C484" s="1" t="s">
        <v>2819</v>
      </c>
      <c r="D484" s="1" t="s">
        <v>3532</v>
      </c>
      <c r="E484" s="1" t="s">
        <v>3537</v>
      </c>
      <c r="F484" s="1" t="str">
        <f>INDEX('Cause Codes'!$A$2:$A$3528,MATCH(TMapCauseDescCIR[[#This Row],[Cause Description]],'Cause Codes'!$B$2:$B$3528,0))</f>
        <v>X0F3</v>
      </c>
      <c r="G484" s="1"/>
      <c r="H484" s="1"/>
      <c r="I484" s="1"/>
      <c r="J484" s="1" t="s">
        <v>12001</v>
      </c>
      <c r="K484" s="1" t="s">
        <v>12944</v>
      </c>
      <c r="L484" s="1" t="s">
        <v>2828</v>
      </c>
      <c r="M484" s="1" t="s">
        <v>815</v>
      </c>
      <c r="N484" s="1"/>
      <c r="O484" s="1"/>
      <c r="P484" s="1">
        <f>COUNTIFS($E$2:E484,TMapCauseDescCIR[[#This Row],[Cause Description]])</f>
        <v>1</v>
      </c>
      <c r="Q484" s="1"/>
      <c r="R484" s="1" t="str">
        <f>TMapCauseDescCIR[[#This Row],[Task Code]]&amp;TMapCauseDescCIR[[#This Row],[Cause Code]]</f>
        <v>Y02BX0F3</v>
      </c>
      <c r="S484" s="1" t="str">
        <f>INDEX(INTEGRATION.TMC_TASK_CAUSE!$A$2:$A$4658,MATCH(TMapCauseDescCIR[[#This Row],[T1]],INTEGRATION.TMC_TASK_CAUSE!$D$2:$D$4658,0))</f>
        <v>CB010301</v>
      </c>
    </row>
    <row r="485" spans="1:19" ht="14.45" x14ac:dyDescent="0.25">
      <c r="A485" s="1" t="s">
        <v>2818</v>
      </c>
      <c r="B485" s="1" t="s">
        <v>958</v>
      </c>
      <c r="C485" s="1" t="s">
        <v>2819</v>
      </c>
      <c r="D485" s="1" t="s">
        <v>3532</v>
      </c>
      <c r="E485" s="1" t="s">
        <v>3538</v>
      </c>
      <c r="F485" s="1" t="str">
        <f>INDEX('Cause Codes'!$A$2:$A$3528,MATCH(TMapCauseDescCIR[[#This Row],[Cause Description]],'Cause Codes'!$B$2:$B$3528,0))</f>
        <v>X0F4</v>
      </c>
      <c r="G485" s="1"/>
      <c r="H485" s="1"/>
      <c r="I485" s="1"/>
      <c r="J485" s="1" t="s">
        <v>12001</v>
      </c>
      <c r="K485" s="1" t="s">
        <v>12944</v>
      </c>
      <c r="L485" s="1" t="s">
        <v>12943</v>
      </c>
      <c r="M485" s="1" t="s">
        <v>12990</v>
      </c>
      <c r="N485" s="1"/>
      <c r="O485" s="1"/>
      <c r="P485" s="1">
        <f>COUNTIFS($E$2:E485,TMapCauseDescCIR[[#This Row],[Cause Description]])</f>
        <v>1</v>
      </c>
      <c r="Q485" s="1"/>
      <c r="R485" s="1" t="str">
        <f>TMapCauseDescCIR[[#This Row],[Task Code]]&amp;TMapCauseDescCIR[[#This Row],[Cause Code]]</f>
        <v>Y02BX0F4</v>
      </c>
      <c r="S485" s="1" t="str">
        <f>INDEX(INTEGRATION.TMC_TASK_CAUSE!$A$2:$A$4658,MATCH(TMapCauseDescCIR[[#This Row],[T1]],INTEGRATION.TMC_TASK_CAUSE!$D$2:$D$4658,0))</f>
        <v>CB010301</v>
      </c>
    </row>
    <row r="486" spans="1:19" ht="14.45" x14ac:dyDescent="0.25">
      <c r="A486" s="1" t="s">
        <v>2818</v>
      </c>
      <c r="B486" s="1" t="s">
        <v>438</v>
      </c>
      <c r="C486" s="1" t="s">
        <v>2819</v>
      </c>
      <c r="D486" s="1" t="s">
        <v>4583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>
        <f>COUNTIFS($E$2:E486,TMapCauseDescCIR[[#This Row],[Cause Description]])</f>
        <v>0</v>
      </c>
      <c r="Q486" s="1"/>
      <c r="R486" s="1" t="str">
        <f>TMapCauseDescCIR[[#This Row],[Task Code]]&amp;TMapCauseDescCIR[[#This Row],[Cause Code]]</f>
        <v>Y08O</v>
      </c>
      <c r="S486" s="1" t="e">
        <f>INDEX(INTEGRATION.TMC_TASK_CAUSE!$A$2:$A$4658,MATCH(TMapCauseDescCIR[[#This Row],[T1]],INTEGRATION.TMC_TASK_CAUSE!$D$2:$D$4658,0))</f>
        <v>#N/A</v>
      </c>
    </row>
    <row r="487" spans="1:19" ht="14.45" x14ac:dyDescent="0.25">
      <c r="A487" s="1" t="s">
        <v>2818</v>
      </c>
      <c r="B487" s="1" t="s">
        <v>958</v>
      </c>
      <c r="C487" s="1" t="s">
        <v>2819</v>
      </c>
      <c r="D487" s="1" t="s">
        <v>3532</v>
      </c>
      <c r="E487" s="1" t="s">
        <v>3539</v>
      </c>
      <c r="F487" s="1" t="str">
        <f>INDEX('Cause Codes'!$A$2:$A$3528,MATCH(TMapCauseDescCIR[[#This Row],[Cause Description]],'Cause Codes'!$B$2:$B$3528,0))</f>
        <v>X0F5</v>
      </c>
      <c r="G487" s="1"/>
      <c r="H487" s="1"/>
      <c r="I487" s="1"/>
      <c r="J487" s="1" t="s">
        <v>12001</v>
      </c>
      <c r="K487" s="1" t="s">
        <v>12944</v>
      </c>
      <c r="L487" s="1" t="s">
        <v>12943</v>
      </c>
      <c r="M487" s="1" t="s">
        <v>815</v>
      </c>
      <c r="N487" s="1"/>
      <c r="O487" s="1"/>
      <c r="P487" s="1">
        <f>COUNTIFS($E$2:E487,TMapCauseDescCIR[[#This Row],[Cause Description]])</f>
        <v>1</v>
      </c>
      <c r="Q487" s="1"/>
      <c r="R487" s="1" t="str">
        <f>TMapCauseDescCIR[[#This Row],[Task Code]]&amp;TMapCauseDescCIR[[#This Row],[Cause Code]]</f>
        <v>Y02BX0F5</v>
      </c>
      <c r="S487" s="1" t="str">
        <f>INDEX(INTEGRATION.TMC_TASK_CAUSE!$A$2:$A$4658,MATCH(TMapCauseDescCIR[[#This Row],[T1]],INTEGRATION.TMC_TASK_CAUSE!$D$2:$D$4658,0))</f>
        <v>CB010301</v>
      </c>
    </row>
    <row r="488" spans="1:19" ht="14.45" x14ac:dyDescent="0.25">
      <c r="A488" s="1" t="s">
        <v>2818</v>
      </c>
      <c r="B488" s="1" t="s">
        <v>958</v>
      </c>
      <c r="C488" s="1" t="s">
        <v>2819</v>
      </c>
      <c r="D488" s="1" t="s">
        <v>3532</v>
      </c>
      <c r="E488" s="1" t="s">
        <v>3540</v>
      </c>
      <c r="F488" s="1" t="str">
        <f>INDEX('Cause Codes'!$A$2:$A$3528,MATCH(TMapCauseDescCIR[[#This Row],[Cause Description]],'Cause Codes'!$B$2:$B$3528,0))</f>
        <v>X0F6</v>
      </c>
      <c r="G488" s="1"/>
      <c r="H488" s="1"/>
      <c r="I488" s="1"/>
      <c r="J488" s="1" t="s">
        <v>12001</v>
      </c>
      <c r="K488" s="1" t="s">
        <v>12944</v>
      </c>
      <c r="L488" s="1" t="s">
        <v>572</v>
      </c>
      <c r="M488" s="1" t="s">
        <v>815</v>
      </c>
      <c r="N488" s="1"/>
      <c r="O488" s="1"/>
      <c r="P488" s="1">
        <f>COUNTIFS($E$2:E488,TMapCauseDescCIR[[#This Row],[Cause Description]])</f>
        <v>1</v>
      </c>
      <c r="Q488" s="1"/>
      <c r="R488" s="1" t="str">
        <f>TMapCauseDescCIR[[#This Row],[Task Code]]&amp;TMapCauseDescCIR[[#This Row],[Cause Code]]</f>
        <v>Y02BX0F6</v>
      </c>
      <c r="S488" s="1" t="str">
        <f>INDEX(INTEGRATION.TMC_TASK_CAUSE!$A$2:$A$4658,MATCH(TMapCauseDescCIR[[#This Row],[T1]],INTEGRATION.TMC_TASK_CAUSE!$D$2:$D$4658,0))</f>
        <v>CB010301</v>
      </c>
    </row>
    <row r="489" spans="1:19" ht="14.45" x14ac:dyDescent="0.25">
      <c r="A489" s="1" t="s">
        <v>2818</v>
      </c>
      <c r="B489" s="1" t="s">
        <v>323</v>
      </c>
      <c r="C489" s="1" t="s">
        <v>2819</v>
      </c>
      <c r="D489" s="1" t="s">
        <v>3384</v>
      </c>
      <c r="E489" s="1" t="s">
        <v>3386</v>
      </c>
      <c r="F489" s="1" t="str">
        <f>INDEX('Cause Codes'!$A$2:$A$3528,MATCH(TMapCauseDescCIR[[#This Row],[Cause Description]],'Cause Codes'!$B$2:$B$3528,0))</f>
        <v>X0FD</v>
      </c>
      <c r="G489" s="1"/>
      <c r="H489" s="1"/>
      <c r="I489" s="1"/>
      <c r="J489" s="1" t="s">
        <v>12001</v>
      </c>
      <c r="K489" s="1" t="s">
        <v>12985</v>
      </c>
      <c r="L489" s="1" t="s">
        <v>3175</v>
      </c>
      <c r="M489" s="1" t="s">
        <v>815</v>
      </c>
      <c r="N489" s="1"/>
      <c r="O489" s="1"/>
      <c r="P489" s="1">
        <f>COUNTIFS($E$2:E489,TMapCauseDescCIR[[#This Row],[Cause Description]])</f>
        <v>1</v>
      </c>
      <c r="Q489" s="1"/>
      <c r="R489" s="1" t="str">
        <f>TMapCauseDescCIR[[#This Row],[Task Code]]&amp;TMapCauseDescCIR[[#This Row],[Cause Code]]</f>
        <v>Y012X0FD</v>
      </c>
      <c r="S489" s="1" t="str">
        <f>INDEX(INTEGRATION.TMC_TASK_CAUSE!$A$2:$A$4658,MATCH(TMapCauseDescCIR[[#This Row],[T1]],INTEGRATION.TMC_TASK_CAUSE!$D$2:$D$4658,0))</f>
        <v>CB030103</v>
      </c>
    </row>
    <row r="490" spans="1:19" ht="14.45" x14ac:dyDescent="0.25">
      <c r="A490" s="1" t="s">
        <v>2818</v>
      </c>
      <c r="B490" s="1" t="s">
        <v>458</v>
      </c>
      <c r="C490" s="1" t="s">
        <v>3233</v>
      </c>
      <c r="D490" s="1" t="s">
        <v>3242</v>
      </c>
      <c r="E490" s="1"/>
      <c r="F490" s="1"/>
      <c r="G490" s="1"/>
      <c r="H490" s="1"/>
      <c r="I490" s="1"/>
      <c r="J490" s="1" t="s">
        <v>12001</v>
      </c>
      <c r="K490" s="1"/>
      <c r="L490" s="1"/>
      <c r="M490" s="1"/>
      <c r="N490" s="1"/>
      <c r="O490" s="1"/>
      <c r="P490" s="1">
        <f>COUNTIFS($E$2:E490,TMapCauseDescCIR[[#This Row],[Cause Description]])</f>
        <v>0</v>
      </c>
      <c r="Q490" s="1"/>
      <c r="R490" s="1" t="str">
        <f>TMapCauseDescCIR[[#This Row],[Task Code]]&amp;TMapCauseDescCIR[[#This Row],[Cause Code]]</f>
        <v>W008</v>
      </c>
      <c r="S490" s="1" t="e">
        <f>INDEX(INTEGRATION.TMC_TASK_CAUSE!$A$2:$A$4658,MATCH(TMapCauseDescCIR[[#This Row],[T1]],INTEGRATION.TMC_TASK_CAUSE!$D$2:$D$4658,0))</f>
        <v>#N/A</v>
      </c>
    </row>
    <row r="491" spans="1:19" ht="14.45" x14ac:dyDescent="0.25">
      <c r="A491" s="1" t="s">
        <v>2818</v>
      </c>
      <c r="B491" s="1" t="s">
        <v>325</v>
      </c>
      <c r="C491" s="1" t="s">
        <v>2819</v>
      </c>
      <c r="D491" s="1" t="s">
        <v>3392</v>
      </c>
      <c r="E491" s="1" t="s">
        <v>3386</v>
      </c>
      <c r="F491" s="1" t="str">
        <f>INDEX('Cause Codes'!$A$2:$A$3528,MATCH(TMapCauseDescCIR[[#This Row],[Cause Description]],'Cause Codes'!$B$2:$B$3528,0))</f>
        <v>X0FD</v>
      </c>
      <c r="G491" s="1"/>
      <c r="H491" s="1"/>
      <c r="I491" s="1"/>
      <c r="J491" s="1" t="s">
        <v>12001</v>
      </c>
      <c r="K491" s="1" t="s">
        <v>12985</v>
      </c>
      <c r="L491" s="1" t="s">
        <v>3175</v>
      </c>
      <c r="M491" s="1" t="s">
        <v>815</v>
      </c>
      <c r="N491" s="1"/>
      <c r="O491" s="1"/>
      <c r="P491" s="1">
        <f>COUNTIFS($E$2:E491,TMapCauseDescCIR[[#This Row],[Cause Description]])</f>
        <v>2</v>
      </c>
      <c r="Q491" s="1"/>
      <c r="R491" s="1" t="str">
        <f>TMapCauseDescCIR[[#This Row],[Task Code]]&amp;TMapCauseDescCIR[[#This Row],[Cause Code]]</f>
        <v>Y013X0FD</v>
      </c>
      <c r="S491" s="1" t="str">
        <f>INDEX(INTEGRATION.TMC_TASK_CAUSE!$A$2:$A$4658,MATCH(TMapCauseDescCIR[[#This Row],[T1]],INTEGRATION.TMC_TASK_CAUSE!$D$2:$D$4658,0))</f>
        <v>CB030103</v>
      </c>
    </row>
    <row r="492" spans="1:19" ht="14.45" x14ac:dyDescent="0.25">
      <c r="A492" s="1" t="s">
        <v>2818</v>
      </c>
      <c r="B492" s="1" t="s">
        <v>275</v>
      </c>
      <c r="C492" s="1" t="s">
        <v>2819</v>
      </c>
      <c r="D492" s="1" t="s">
        <v>3348</v>
      </c>
      <c r="E492" s="1" t="s">
        <v>3353</v>
      </c>
      <c r="F492" s="1" t="str">
        <f>INDEX('Cause Codes'!$A$2:$A$3528,MATCH(TMapCauseDescCIR[[#This Row],[Cause Description]],'Cause Codes'!$B$2:$B$3528,0))</f>
        <v>X0FE</v>
      </c>
      <c r="G492" s="1"/>
      <c r="H492" s="1"/>
      <c r="I492" s="1"/>
      <c r="J492" s="1" t="s">
        <v>12001</v>
      </c>
      <c r="K492" s="1" t="s">
        <v>12985</v>
      </c>
      <c r="L492" s="1" t="s">
        <v>3175</v>
      </c>
      <c r="M492" s="1" t="s">
        <v>3979</v>
      </c>
      <c r="N492" s="1"/>
      <c r="O492" s="1"/>
      <c r="P492" s="1">
        <f>COUNTIFS($E$2:E492,TMapCauseDescCIR[[#This Row],[Cause Description]])</f>
        <v>1</v>
      </c>
      <c r="Q492" s="1"/>
      <c r="R492" s="1" t="str">
        <f>TMapCauseDescCIR[[#This Row],[Task Code]]&amp;TMapCauseDescCIR[[#This Row],[Cause Code]]</f>
        <v>Y00RX0FE</v>
      </c>
      <c r="S492" s="1" t="str">
        <f>INDEX(INTEGRATION.TMC_TASK_CAUSE!$A$2:$A$4658,MATCH(TMapCauseDescCIR[[#This Row],[T1]],INTEGRATION.TMC_TASK_CAUSE!$D$2:$D$4658,0))</f>
        <v>CB030103</v>
      </c>
    </row>
    <row r="493" spans="1:19" ht="14.45" x14ac:dyDescent="0.25">
      <c r="A493" s="1" t="s">
        <v>2818</v>
      </c>
      <c r="B493" s="1" t="s">
        <v>275</v>
      </c>
      <c r="C493" s="1" t="s">
        <v>2819</v>
      </c>
      <c r="D493" s="1" t="s">
        <v>3348</v>
      </c>
      <c r="E493" s="1" t="s">
        <v>3354</v>
      </c>
      <c r="F493" s="1" t="str">
        <f>INDEX('Cause Codes'!$A$2:$A$3528,MATCH(TMapCauseDescCIR[[#This Row],[Cause Description]],'Cause Codes'!$B$2:$B$3528,0))</f>
        <v>X0FF</v>
      </c>
      <c r="G493" s="1"/>
      <c r="H493" s="1"/>
      <c r="I493" s="1"/>
      <c r="J493" s="1" t="s">
        <v>12001</v>
      </c>
      <c r="K493" s="1" t="s">
        <v>12946</v>
      </c>
      <c r="L493" s="1" t="s">
        <v>572</v>
      </c>
      <c r="M493" s="1" t="s">
        <v>12990</v>
      </c>
      <c r="N493" s="1"/>
      <c r="O493" s="1"/>
      <c r="P493" s="1">
        <f>COUNTIFS($E$2:E493,TMapCauseDescCIR[[#This Row],[Cause Description]])</f>
        <v>1</v>
      </c>
      <c r="Q493" s="1"/>
      <c r="R493" s="1" t="str">
        <f>TMapCauseDescCIR[[#This Row],[Task Code]]&amp;TMapCauseDescCIR[[#This Row],[Cause Code]]</f>
        <v>Y00RX0FF</v>
      </c>
      <c r="S493" s="1" t="str">
        <f>INDEX(INTEGRATION.TMC_TASK_CAUSE!$A$2:$A$4658,MATCH(TMapCauseDescCIR[[#This Row],[T1]],INTEGRATION.TMC_TASK_CAUSE!$D$2:$D$4658,0))</f>
        <v>CB030103</v>
      </c>
    </row>
    <row r="494" spans="1:19" ht="14.45" x14ac:dyDescent="0.25">
      <c r="A494" s="1" t="s">
        <v>2818</v>
      </c>
      <c r="B494" s="1" t="s">
        <v>277</v>
      </c>
      <c r="C494" s="1" t="s">
        <v>2819</v>
      </c>
      <c r="D494" s="1" t="s">
        <v>3362</v>
      </c>
      <c r="E494" s="1" t="s">
        <v>3354</v>
      </c>
      <c r="F494" s="1" t="str">
        <f>INDEX('Cause Codes'!$A$2:$A$3528,MATCH(TMapCauseDescCIR[[#This Row],[Cause Description]],'Cause Codes'!$B$2:$B$3528,0))</f>
        <v>X0FF</v>
      </c>
      <c r="G494" s="1"/>
      <c r="H494" s="1"/>
      <c r="I494" s="1"/>
      <c r="J494" s="1" t="s">
        <v>12001</v>
      </c>
      <c r="K494" s="1" t="s">
        <v>12946</v>
      </c>
      <c r="L494" s="1" t="s">
        <v>572</v>
      </c>
      <c r="M494" s="1" t="s">
        <v>12990</v>
      </c>
      <c r="N494" s="1"/>
      <c r="O494" s="1"/>
      <c r="P494" s="1">
        <f>COUNTIFS($E$2:E494,TMapCauseDescCIR[[#This Row],[Cause Description]])</f>
        <v>2</v>
      </c>
      <c r="Q494" s="1"/>
      <c r="R494" s="1" t="str">
        <f>TMapCauseDescCIR[[#This Row],[Task Code]]&amp;TMapCauseDescCIR[[#This Row],[Cause Code]]</f>
        <v>Y00SX0FF</v>
      </c>
      <c r="S494" s="1" t="str">
        <f>INDEX(INTEGRATION.TMC_TASK_CAUSE!$A$2:$A$4658,MATCH(TMapCauseDescCIR[[#This Row],[T1]],INTEGRATION.TMC_TASK_CAUSE!$D$2:$D$4658,0))</f>
        <v>CB030103</v>
      </c>
    </row>
    <row r="495" spans="1:19" ht="14.45" x14ac:dyDescent="0.25">
      <c r="A495" s="1" t="s">
        <v>2818</v>
      </c>
      <c r="B495" s="1" t="s">
        <v>316</v>
      </c>
      <c r="C495" s="1" t="s">
        <v>2819</v>
      </c>
      <c r="D495" s="1" t="s">
        <v>4297</v>
      </c>
      <c r="E495" s="1" t="s">
        <v>3387</v>
      </c>
      <c r="F495" s="1" t="str">
        <f>INDEX('Cause Codes'!$A$2:$A$3528,MATCH(TMapCauseDescCIR[[#This Row],[Cause Description]],'Cause Codes'!$B$2:$B$3528,0))</f>
        <v>X0FG</v>
      </c>
      <c r="G495" s="1"/>
      <c r="H495" s="1"/>
      <c r="I495" s="1"/>
      <c r="J495" s="1" t="s">
        <v>12001</v>
      </c>
      <c r="K495" s="1" t="s">
        <v>12944</v>
      </c>
      <c r="L495" s="1" t="s">
        <v>2828</v>
      </c>
      <c r="M495" s="1" t="s">
        <v>12990</v>
      </c>
      <c r="N495" s="1"/>
      <c r="O495" s="1"/>
      <c r="P495" s="1">
        <f>COUNTIFS($E$2:E495,TMapCauseDescCIR[[#This Row],[Cause Description]])</f>
        <v>1</v>
      </c>
      <c r="Q495" s="1"/>
      <c r="R495" s="1" t="str">
        <f>TMapCauseDescCIR[[#This Row],[Task Code]]&amp;TMapCauseDescCIR[[#This Row],[Cause Code]]</f>
        <v>Y077X0FG</v>
      </c>
      <c r="S495" s="1" t="str">
        <f>INDEX(INTEGRATION.TMC_TASK_CAUSE!$A$2:$A$4658,MATCH(TMapCauseDescCIR[[#This Row],[T1]],INTEGRATION.TMC_TASK_CAUSE!$D$2:$D$4658,0))</f>
        <v>CB030101</v>
      </c>
    </row>
    <row r="496" spans="1:19" ht="14.45" x14ac:dyDescent="0.25">
      <c r="A496" s="1" t="s">
        <v>2818</v>
      </c>
      <c r="B496" s="1" t="s">
        <v>323</v>
      </c>
      <c r="C496" s="1" t="s">
        <v>2819</v>
      </c>
      <c r="D496" s="1" t="s">
        <v>3384</v>
      </c>
      <c r="E496" s="1" t="s">
        <v>3387</v>
      </c>
      <c r="F496" s="1" t="str">
        <f>INDEX('Cause Codes'!$A$2:$A$3528,MATCH(TMapCauseDescCIR[[#This Row],[Cause Description]],'Cause Codes'!$B$2:$B$3528,0))</f>
        <v>X0FG</v>
      </c>
      <c r="G496" s="1"/>
      <c r="H496" s="1"/>
      <c r="I496" s="1"/>
      <c r="J496" s="1" t="s">
        <v>12001</v>
      </c>
      <c r="K496" s="1" t="s">
        <v>12944</v>
      </c>
      <c r="L496" s="1" t="s">
        <v>2828</v>
      </c>
      <c r="M496" s="1" t="s">
        <v>12990</v>
      </c>
      <c r="N496" s="1"/>
      <c r="O496" s="1"/>
      <c r="P496" s="1">
        <f>COUNTIFS($E$2:E496,TMapCauseDescCIR[[#This Row],[Cause Description]])</f>
        <v>2</v>
      </c>
      <c r="Q496" s="1"/>
      <c r="R496" s="1" t="str">
        <f>TMapCauseDescCIR[[#This Row],[Task Code]]&amp;TMapCauseDescCIR[[#This Row],[Cause Code]]</f>
        <v>Y012X0FG</v>
      </c>
      <c r="S496" s="1" t="str">
        <f>INDEX(INTEGRATION.TMC_TASK_CAUSE!$A$2:$A$4658,MATCH(TMapCauseDescCIR[[#This Row],[T1]],INTEGRATION.TMC_TASK_CAUSE!$D$2:$D$4658,0))</f>
        <v>CB031001</v>
      </c>
    </row>
    <row r="497" spans="1:19" ht="14.45" x14ac:dyDescent="0.25">
      <c r="A497" s="1" t="s">
        <v>2818</v>
      </c>
      <c r="B497" s="1" t="s">
        <v>325</v>
      </c>
      <c r="C497" s="1" t="s">
        <v>2819</v>
      </c>
      <c r="D497" s="1" t="s">
        <v>3392</v>
      </c>
      <c r="E497" s="1" t="s">
        <v>3387</v>
      </c>
      <c r="F497" s="1" t="str">
        <f>INDEX('Cause Codes'!$A$2:$A$3528,MATCH(TMapCauseDescCIR[[#This Row],[Cause Description]],'Cause Codes'!$B$2:$B$3528,0))</f>
        <v>X0FG</v>
      </c>
      <c r="G497" s="1"/>
      <c r="H497" s="1"/>
      <c r="I497" s="1"/>
      <c r="J497" s="1" t="s">
        <v>12001</v>
      </c>
      <c r="K497" s="1" t="s">
        <v>12944</v>
      </c>
      <c r="L497" s="1" t="s">
        <v>2828</v>
      </c>
      <c r="M497" s="1" t="s">
        <v>12990</v>
      </c>
      <c r="N497" s="1"/>
      <c r="O497" s="1"/>
      <c r="P497" s="1">
        <f>COUNTIFS($E$2:E497,TMapCauseDescCIR[[#This Row],[Cause Description]])</f>
        <v>3</v>
      </c>
      <c r="Q497" s="1"/>
      <c r="R497" s="1" t="str">
        <f>TMapCauseDescCIR[[#This Row],[Task Code]]&amp;TMapCauseDescCIR[[#This Row],[Cause Code]]</f>
        <v>Y013X0FG</v>
      </c>
      <c r="S497" s="1" t="str">
        <f>INDEX(INTEGRATION.TMC_TASK_CAUSE!$A$2:$A$4658,MATCH(TMapCauseDescCIR[[#This Row],[T1]],INTEGRATION.TMC_TASK_CAUSE!$D$2:$D$4658,0))</f>
        <v>CB031001</v>
      </c>
    </row>
    <row r="498" spans="1:19" ht="14.45" x14ac:dyDescent="0.25">
      <c r="A498" s="1" t="s">
        <v>2818</v>
      </c>
      <c r="B498" s="1" t="s">
        <v>958</v>
      </c>
      <c r="C498" s="1" t="s">
        <v>2819</v>
      </c>
      <c r="D498" s="1" t="s">
        <v>3532</v>
      </c>
      <c r="E498" s="1" t="s">
        <v>3387</v>
      </c>
      <c r="F498" s="1" t="str">
        <f>INDEX('Cause Codes'!$A$2:$A$3528,MATCH(TMapCauseDescCIR[[#This Row],[Cause Description]],'Cause Codes'!$B$2:$B$3528,0))</f>
        <v>X0FG</v>
      </c>
      <c r="G498" s="1"/>
      <c r="H498" s="1"/>
      <c r="I498" s="1"/>
      <c r="J498" s="1" t="s">
        <v>12001</v>
      </c>
      <c r="K498" s="1" t="s">
        <v>12944</v>
      </c>
      <c r="L498" s="1" t="s">
        <v>2828</v>
      </c>
      <c r="M498" s="1" t="s">
        <v>12990</v>
      </c>
      <c r="N498" s="1"/>
      <c r="O498" s="1"/>
      <c r="P498" s="1">
        <f>COUNTIFS($E$2:E498,TMapCauseDescCIR[[#This Row],[Cause Description]])</f>
        <v>4</v>
      </c>
      <c r="Q498" s="1"/>
      <c r="R498" s="1" t="str">
        <f>TMapCauseDescCIR[[#This Row],[Task Code]]&amp;TMapCauseDescCIR[[#This Row],[Cause Code]]</f>
        <v>Y02BX0FG</v>
      </c>
      <c r="S498" s="1" t="str">
        <f>INDEX(INTEGRATION.TMC_TASK_CAUSE!$A$2:$A$4658,MATCH(TMapCauseDescCIR[[#This Row],[T1]],INTEGRATION.TMC_TASK_CAUSE!$D$2:$D$4658,0))</f>
        <v>CB020702</v>
      </c>
    </row>
    <row r="499" spans="1:19" ht="14.45" x14ac:dyDescent="0.25">
      <c r="A499" s="1" t="s">
        <v>2818</v>
      </c>
      <c r="B499" s="1" t="s">
        <v>316</v>
      </c>
      <c r="C499" s="1" t="s">
        <v>2819</v>
      </c>
      <c r="D499" s="1" t="s">
        <v>4297</v>
      </c>
      <c r="E499" s="1" t="s">
        <v>3388</v>
      </c>
      <c r="F499" s="1" t="str">
        <f>INDEX('Cause Codes'!$A$2:$A$3528,MATCH(TMapCauseDescCIR[[#This Row],[Cause Description]],'Cause Codes'!$B$2:$B$3528,0))</f>
        <v>X0FH</v>
      </c>
      <c r="G499" s="1"/>
      <c r="H499" s="1"/>
      <c r="I499" s="1"/>
      <c r="J499" s="1" t="s">
        <v>12001</v>
      </c>
      <c r="K499" s="1" t="s">
        <v>12944</v>
      </c>
      <c r="L499" s="1" t="s">
        <v>2828</v>
      </c>
      <c r="M499" s="1" t="s">
        <v>12990</v>
      </c>
      <c r="N499" s="1"/>
      <c r="O499" s="1"/>
      <c r="P499" s="1">
        <f>COUNTIFS($E$2:E499,TMapCauseDescCIR[[#This Row],[Cause Description]])</f>
        <v>1</v>
      </c>
      <c r="Q499" s="1"/>
      <c r="R499" s="1" t="str">
        <f>TMapCauseDescCIR[[#This Row],[Task Code]]&amp;TMapCauseDescCIR[[#This Row],[Cause Code]]</f>
        <v>Y077X0FH</v>
      </c>
      <c r="S499" s="1" t="str">
        <f>INDEX(INTEGRATION.TMC_TASK_CAUSE!$A$2:$A$4658,MATCH(TMapCauseDescCIR[[#This Row],[T1]],INTEGRATION.TMC_TASK_CAUSE!$D$2:$D$4658,0))</f>
        <v>CB030101</v>
      </c>
    </row>
    <row r="500" spans="1:19" ht="14.45" x14ac:dyDescent="0.25">
      <c r="A500" s="1" t="s">
        <v>2818</v>
      </c>
      <c r="B500" s="1" t="s">
        <v>323</v>
      </c>
      <c r="C500" s="1" t="s">
        <v>2819</v>
      </c>
      <c r="D500" s="1" t="s">
        <v>3384</v>
      </c>
      <c r="E500" s="1" t="s">
        <v>3388</v>
      </c>
      <c r="F500" s="1" t="str">
        <f>INDEX('Cause Codes'!$A$2:$A$3528,MATCH(TMapCauseDescCIR[[#This Row],[Cause Description]],'Cause Codes'!$B$2:$B$3528,0))</f>
        <v>X0FH</v>
      </c>
      <c r="G500" s="1"/>
      <c r="H500" s="1"/>
      <c r="I500" s="1"/>
      <c r="J500" s="1" t="s">
        <v>12001</v>
      </c>
      <c r="K500" s="1" t="s">
        <v>12944</v>
      </c>
      <c r="L500" s="1" t="s">
        <v>2828</v>
      </c>
      <c r="M500" s="1" t="s">
        <v>12990</v>
      </c>
      <c r="N500" s="1"/>
      <c r="O500" s="1"/>
      <c r="P500" s="1">
        <f>COUNTIFS($E$2:E500,TMapCauseDescCIR[[#This Row],[Cause Description]])</f>
        <v>2</v>
      </c>
      <c r="Q500" s="1"/>
      <c r="R500" s="1" t="str">
        <f>TMapCauseDescCIR[[#This Row],[Task Code]]&amp;TMapCauseDescCIR[[#This Row],[Cause Code]]</f>
        <v>Y012X0FH</v>
      </c>
      <c r="S500" s="1" t="str">
        <f>INDEX(INTEGRATION.TMC_TASK_CAUSE!$A$2:$A$4658,MATCH(TMapCauseDescCIR[[#This Row],[T1]],INTEGRATION.TMC_TASK_CAUSE!$D$2:$D$4658,0))</f>
        <v>CB031001</v>
      </c>
    </row>
    <row r="501" spans="1:19" ht="14.45" x14ac:dyDescent="0.25">
      <c r="A501" s="1" t="s">
        <v>2818</v>
      </c>
      <c r="B501" s="1" t="s">
        <v>325</v>
      </c>
      <c r="C501" s="1" t="s">
        <v>2819</v>
      </c>
      <c r="D501" s="1" t="s">
        <v>3392</v>
      </c>
      <c r="E501" s="1" t="s">
        <v>3388</v>
      </c>
      <c r="F501" s="1" t="str">
        <f>INDEX('Cause Codes'!$A$2:$A$3528,MATCH(TMapCauseDescCIR[[#This Row],[Cause Description]],'Cause Codes'!$B$2:$B$3528,0))</f>
        <v>X0FH</v>
      </c>
      <c r="G501" s="1"/>
      <c r="H501" s="1"/>
      <c r="I501" s="1"/>
      <c r="J501" s="1" t="s">
        <v>12001</v>
      </c>
      <c r="K501" s="1" t="s">
        <v>12944</v>
      </c>
      <c r="L501" s="1" t="s">
        <v>2828</v>
      </c>
      <c r="M501" s="1" t="s">
        <v>12990</v>
      </c>
      <c r="N501" s="1"/>
      <c r="O501" s="1"/>
      <c r="P501" s="1">
        <f>COUNTIFS($E$2:E501,TMapCauseDescCIR[[#This Row],[Cause Description]])</f>
        <v>3</v>
      </c>
      <c r="Q501" s="1"/>
      <c r="R501" s="1" t="str">
        <f>TMapCauseDescCIR[[#This Row],[Task Code]]&amp;TMapCauseDescCIR[[#This Row],[Cause Code]]</f>
        <v>Y013X0FH</v>
      </c>
      <c r="S501" s="1" t="str">
        <f>INDEX(INTEGRATION.TMC_TASK_CAUSE!$A$2:$A$4658,MATCH(TMapCauseDescCIR[[#This Row],[T1]],INTEGRATION.TMC_TASK_CAUSE!$D$2:$D$4658,0))</f>
        <v>CB031001</v>
      </c>
    </row>
    <row r="502" spans="1:19" ht="14.45" x14ac:dyDescent="0.25">
      <c r="A502" s="1" t="s">
        <v>2818</v>
      </c>
      <c r="B502" s="1" t="s">
        <v>958</v>
      </c>
      <c r="C502" s="1" t="s">
        <v>2819</v>
      </c>
      <c r="D502" s="1" t="s">
        <v>3532</v>
      </c>
      <c r="E502" s="1" t="s">
        <v>3388</v>
      </c>
      <c r="F502" s="1" t="str">
        <f>INDEX('Cause Codes'!$A$2:$A$3528,MATCH(TMapCauseDescCIR[[#This Row],[Cause Description]],'Cause Codes'!$B$2:$B$3528,0))</f>
        <v>X0FH</v>
      </c>
      <c r="G502" s="1"/>
      <c r="H502" s="1"/>
      <c r="I502" s="1"/>
      <c r="J502" s="1" t="s">
        <v>12001</v>
      </c>
      <c r="K502" s="1" t="s">
        <v>12944</v>
      </c>
      <c r="L502" s="1" t="s">
        <v>2828</v>
      </c>
      <c r="M502" s="1" t="s">
        <v>12990</v>
      </c>
      <c r="N502" s="1"/>
      <c r="O502" s="1"/>
      <c r="P502" s="1">
        <f>COUNTIFS($E$2:E502,TMapCauseDescCIR[[#This Row],[Cause Description]])</f>
        <v>4</v>
      </c>
      <c r="Q502" s="1"/>
      <c r="R502" s="1" t="str">
        <f>TMapCauseDescCIR[[#This Row],[Task Code]]&amp;TMapCauseDescCIR[[#This Row],[Cause Code]]</f>
        <v>Y02BX0FH</v>
      </c>
      <c r="S502" s="1" t="str">
        <f>INDEX(INTEGRATION.TMC_TASK_CAUSE!$A$2:$A$4658,MATCH(TMapCauseDescCIR[[#This Row],[T1]],INTEGRATION.TMC_TASK_CAUSE!$D$2:$D$4658,0))</f>
        <v>CB020702</v>
      </c>
    </row>
    <row r="503" spans="1:19" s="4" customFormat="1" ht="14.45" x14ac:dyDescent="0.25">
      <c r="A503" s="1" t="s">
        <v>2818</v>
      </c>
      <c r="B503" s="1" t="s">
        <v>2152</v>
      </c>
      <c r="C503" s="1" t="s">
        <v>2819</v>
      </c>
      <c r="D503" s="1" t="s">
        <v>4231</v>
      </c>
      <c r="E503" s="1" t="s">
        <v>3388</v>
      </c>
      <c r="F503" s="1" t="str">
        <f>INDEX('Cause Codes'!$A$2:$A$3528,MATCH(TMapCauseDescCIR[[#This Row],[Cause Description]],'Cause Codes'!$B$2:$B$3528,0))</f>
        <v>X0FH</v>
      </c>
      <c r="G503" s="1"/>
      <c r="H503" s="1"/>
      <c r="I503" s="1"/>
      <c r="J503" s="1" t="s">
        <v>12001</v>
      </c>
      <c r="K503" s="1" t="s">
        <v>12944</v>
      </c>
      <c r="L503" s="1" t="s">
        <v>2828</v>
      </c>
      <c r="M503" s="1" t="s">
        <v>12990</v>
      </c>
      <c r="N503" s="1"/>
      <c r="O503" s="1"/>
      <c r="P503" s="1">
        <f>COUNTIFS($E$2:E503,TMapCauseDescCIR[[#This Row],[Cause Description]])</f>
        <v>5</v>
      </c>
      <c r="Q503" s="1"/>
      <c r="R503" s="1" t="str">
        <f>TMapCauseDescCIR[[#This Row],[Task Code]]&amp;TMapCauseDescCIR[[#This Row],[Cause Code]]</f>
        <v>Y06KX0FH</v>
      </c>
      <c r="S503" s="1" t="str">
        <f>INDEX(INTEGRATION.TMC_TASK_CAUSE!$A$2:$A$4658,MATCH(TMapCauseDescCIR[[#This Row],[T1]],INTEGRATION.TMC_TASK_CAUSE!$D$2:$D$4658,0))</f>
        <v>CB030103</v>
      </c>
    </row>
    <row r="504" spans="1:19" s="4" customFormat="1" ht="14.45" x14ac:dyDescent="0.25">
      <c r="A504" s="1" t="s">
        <v>2818</v>
      </c>
      <c r="B504" s="1" t="s">
        <v>958</v>
      </c>
      <c r="C504" s="1" t="s">
        <v>2819</v>
      </c>
      <c r="D504" s="1" t="s">
        <v>3532</v>
      </c>
      <c r="E504" s="1" t="s">
        <v>3541</v>
      </c>
      <c r="F504" s="1" t="str">
        <f>INDEX('Cause Codes'!$A$2:$A$3528,MATCH(TMapCauseDescCIR[[#This Row],[Cause Description]],'Cause Codes'!$B$2:$B$3528,0))</f>
        <v>X0YU</v>
      </c>
      <c r="G504" s="1"/>
      <c r="H504" s="1"/>
      <c r="I504" s="1"/>
      <c r="J504" s="1" t="s">
        <v>12001</v>
      </c>
      <c r="K504" s="1" t="s">
        <v>12944</v>
      </c>
      <c r="L504" s="1" t="s">
        <v>2828</v>
      </c>
      <c r="M504" s="1" t="s">
        <v>815</v>
      </c>
      <c r="N504" s="1"/>
      <c r="O504" s="1"/>
      <c r="P504" s="1">
        <f>COUNTIFS($E$2:E504,TMapCauseDescCIR[[#This Row],[Cause Description]])</f>
        <v>1</v>
      </c>
      <c r="Q504" s="1"/>
      <c r="R504" s="1" t="str">
        <f>TMapCauseDescCIR[[#This Row],[Task Code]]&amp;TMapCauseDescCIR[[#This Row],[Cause Code]]</f>
        <v>Y02BX0YU</v>
      </c>
      <c r="S504" s="1" t="str">
        <f>INDEX(INTEGRATION.TMC_TASK_CAUSE!$A$2:$A$4658,MATCH(TMapCauseDescCIR[[#This Row],[T1]],INTEGRATION.TMC_TASK_CAUSE!$D$2:$D$4658,0))</f>
        <v>CB054501</v>
      </c>
    </row>
    <row r="505" spans="1:19" s="4" customFormat="1" ht="14.45" x14ac:dyDescent="0.25">
      <c r="A505" s="1" t="s">
        <v>2818</v>
      </c>
      <c r="B505" s="1" t="s">
        <v>958</v>
      </c>
      <c r="C505" s="1" t="s">
        <v>2819</v>
      </c>
      <c r="D505" s="1" t="s">
        <v>3532</v>
      </c>
      <c r="E505" s="1" t="s">
        <v>3542</v>
      </c>
      <c r="F505" s="1" t="str">
        <f>INDEX('Cause Codes'!$A$2:$A$3528,MATCH(TMapCauseDescCIR[[#This Row],[Cause Description]],'Cause Codes'!$B$2:$B$3528,0))</f>
        <v>X0FJ</v>
      </c>
      <c r="G505" s="1"/>
      <c r="H505" s="1"/>
      <c r="I505" s="1"/>
      <c r="J505" s="1" t="s">
        <v>12001</v>
      </c>
      <c r="K505" s="1" t="s">
        <v>12944</v>
      </c>
      <c r="L505" s="1" t="s">
        <v>2828</v>
      </c>
      <c r="M505" s="1" t="s">
        <v>815</v>
      </c>
      <c r="N505" s="1"/>
      <c r="O505" s="1"/>
      <c r="P505" s="1">
        <f>COUNTIFS($E$2:E505,TMapCauseDescCIR[[#This Row],[Cause Description]])</f>
        <v>1</v>
      </c>
      <c r="Q505" s="1"/>
      <c r="R505" s="1" t="str">
        <f>TMapCauseDescCIR[[#This Row],[Task Code]]&amp;TMapCauseDescCIR[[#This Row],[Cause Code]]</f>
        <v>Y02BX0FJ</v>
      </c>
      <c r="S505" s="1" t="str">
        <f>INDEX(INTEGRATION.TMC_TASK_CAUSE!$A$2:$A$4658,MATCH(TMapCauseDescCIR[[#This Row],[T1]],INTEGRATION.TMC_TASK_CAUSE!$D$2:$D$4658,0))</f>
        <v>CB054501</v>
      </c>
    </row>
    <row r="506" spans="1:19" s="4" customFormat="1" ht="14.45" x14ac:dyDescent="0.25">
      <c r="A506" s="1" t="s">
        <v>2818</v>
      </c>
      <c r="B506" s="1" t="s">
        <v>958</v>
      </c>
      <c r="C506" s="1" t="s">
        <v>2819</v>
      </c>
      <c r="D506" s="1" t="s">
        <v>3532</v>
      </c>
      <c r="E506" s="1" t="s">
        <v>3543</v>
      </c>
      <c r="F506" s="1" t="str">
        <f>INDEX('Cause Codes'!$A$2:$A$3528,MATCH(TMapCauseDescCIR[[#This Row],[Cause Description]],'Cause Codes'!$B$2:$B$3528,0))</f>
        <v>X0FK</v>
      </c>
      <c r="G506" s="1"/>
      <c r="H506" s="1"/>
      <c r="I506" s="1"/>
      <c r="J506" s="1" t="s">
        <v>12001</v>
      </c>
      <c r="K506" s="1" t="s">
        <v>12944</v>
      </c>
      <c r="L506" s="1" t="s">
        <v>814</v>
      </c>
      <c r="M506" s="1" t="s">
        <v>815</v>
      </c>
      <c r="N506" s="1"/>
      <c r="O506" s="1"/>
      <c r="P506" s="1">
        <f>COUNTIFS($E$2:E506,TMapCauseDescCIR[[#This Row],[Cause Description]])</f>
        <v>1</v>
      </c>
      <c r="Q506" s="1"/>
      <c r="R506" s="1" t="str">
        <f>TMapCauseDescCIR[[#This Row],[Task Code]]&amp;TMapCauseDescCIR[[#This Row],[Cause Code]]</f>
        <v>Y02BX0FK</v>
      </c>
      <c r="S506" s="1" t="str">
        <f>INDEX(INTEGRATION.TMC_TASK_CAUSE!$A$2:$A$4658,MATCH(TMapCauseDescCIR[[#This Row],[T1]],INTEGRATION.TMC_TASK_CAUSE!$D$2:$D$4658,0))</f>
        <v>CB014601</v>
      </c>
    </row>
    <row r="507" spans="1:19" s="4" customFormat="1" ht="14.45" x14ac:dyDescent="0.25">
      <c r="A507" s="1" t="s">
        <v>2816</v>
      </c>
      <c r="B507" s="1" t="s">
        <v>447</v>
      </c>
      <c r="C507" s="1" t="s">
        <v>2819</v>
      </c>
      <c r="D507" s="1" t="s">
        <v>2962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>
        <f>COUNTIFS($E$2:E507,TMapCauseDescCIR[[#This Row],[Cause Description]])</f>
        <v>0</v>
      </c>
      <c r="Q507" s="1"/>
      <c r="R507" s="1" t="str">
        <f>TMapCauseDescCIR[[#This Row],[Task Code]]&amp;TMapCauseDescCIR[[#This Row],[Cause Code]]</f>
        <v>CA1</v>
      </c>
      <c r="S507" s="1" t="e">
        <f>INDEX(INTEGRATION.TMC_TASK_CAUSE!$A$2:$A$4658,MATCH(TMapCauseDescCIR[[#This Row],[T1]],INTEGRATION.TMC_TASK_CAUSE!$D$2:$D$4658,0))</f>
        <v>#N/A</v>
      </c>
    </row>
    <row r="508" spans="1:19" s="4" customFormat="1" ht="14.45" x14ac:dyDescent="0.25">
      <c r="A508" s="1" t="s">
        <v>2816</v>
      </c>
      <c r="B508" s="1" t="s">
        <v>448</v>
      </c>
      <c r="C508" s="1" t="s">
        <v>2819</v>
      </c>
      <c r="D508" s="1" t="s">
        <v>2963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>
        <f>COUNTIFS($E$2:E508,TMapCauseDescCIR[[#This Row],[Cause Description]])</f>
        <v>0</v>
      </c>
      <c r="Q508" s="1"/>
      <c r="R508" s="1" t="str">
        <f>TMapCauseDescCIR[[#This Row],[Task Code]]&amp;TMapCauseDescCIR[[#This Row],[Cause Code]]</f>
        <v>CA2</v>
      </c>
      <c r="S508" s="1" t="e">
        <f>INDEX(INTEGRATION.TMC_TASK_CAUSE!$A$2:$A$4658,MATCH(TMapCauseDescCIR[[#This Row],[T1]],INTEGRATION.TMC_TASK_CAUSE!$D$2:$D$4658,0))</f>
        <v>#N/A</v>
      </c>
    </row>
    <row r="509" spans="1:19" s="4" customFormat="1" ht="14.45" x14ac:dyDescent="0.25">
      <c r="A509" s="1" t="s">
        <v>2816</v>
      </c>
      <c r="B509" s="1" t="s">
        <v>449</v>
      </c>
      <c r="C509" s="1" t="s">
        <v>2819</v>
      </c>
      <c r="D509" s="1" t="s">
        <v>2964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>
        <f>COUNTIFS($E$2:E509,TMapCauseDescCIR[[#This Row],[Cause Description]])</f>
        <v>0</v>
      </c>
      <c r="Q509" s="1"/>
      <c r="R509" s="1" t="str">
        <f>TMapCauseDescCIR[[#This Row],[Task Code]]&amp;TMapCauseDescCIR[[#This Row],[Cause Code]]</f>
        <v>CA3</v>
      </c>
      <c r="S509" s="1" t="e">
        <f>INDEX(INTEGRATION.TMC_TASK_CAUSE!$A$2:$A$4658,MATCH(TMapCauseDescCIR[[#This Row],[T1]],INTEGRATION.TMC_TASK_CAUSE!$D$2:$D$4658,0))</f>
        <v>#N/A</v>
      </c>
    </row>
    <row r="510" spans="1:19" s="4" customFormat="1" ht="14.45" x14ac:dyDescent="0.25">
      <c r="A510" s="1" t="s">
        <v>2816</v>
      </c>
      <c r="B510" s="1" t="s">
        <v>450</v>
      </c>
      <c r="C510" s="1" t="s">
        <v>2819</v>
      </c>
      <c r="D510" s="1" t="s">
        <v>2965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>
        <f>COUNTIFS($E$2:E510,TMapCauseDescCIR[[#This Row],[Cause Description]])</f>
        <v>0</v>
      </c>
      <c r="Q510" s="1"/>
      <c r="R510" s="1" t="str">
        <f>TMapCauseDescCIR[[#This Row],[Task Code]]&amp;TMapCauseDescCIR[[#This Row],[Cause Code]]</f>
        <v>CA5</v>
      </c>
      <c r="S510" s="1" t="e">
        <f>INDEX(INTEGRATION.TMC_TASK_CAUSE!$A$2:$A$4658,MATCH(TMapCauseDescCIR[[#This Row],[T1]],INTEGRATION.TMC_TASK_CAUSE!$D$2:$D$4658,0))</f>
        <v>#N/A</v>
      </c>
    </row>
    <row r="511" spans="1:19" s="4" customFormat="1" ht="14.45" x14ac:dyDescent="0.25">
      <c r="A511" s="1" t="s">
        <v>2818</v>
      </c>
      <c r="B511" s="1" t="s">
        <v>451</v>
      </c>
      <c r="C511" s="1" t="s">
        <v>3233</v>
      </c>
      <c r="D511" s="1" t="s">
        <v>3235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>
        <f>COUNTIFS($E$2:E511,TMapCauseDescCIR[[#This Row],[Cause Description]])</f>
        <v>0</v>
      </c>
      <c r="Q511" s="1"/>
      <c r="R511" s="1" t="str">
        <f>TMapCauseDescCIR[[#This Row],[Task Code]]&amp;TMapCauseDescCIR[[#This Row],[Cause Code]]</f>
        <v>W001</v>
      </c>
      <c r="S511" s="1" t="e">
        <f>INDEX(INTEGRATION.TMC_TASK_CAUSE!$A$2:$A$4658,MATCH(TMapCauseDescCIR[[#This Row],[T1]],INTEGRATION.TMC_TASK_CAUSE!$D$2:$D$4658,0))</f>
        <v>#N/A</v>
      </c>
    </row>
    <row r="512" spans="1:19" s="4" customFormat="1" ht="14.45" x14ac:dyDescent="0.25">
      <c r="A512" s="1" t="s">
        <v>2818</v>
      </c>
      <c r="B512" s="1" t="s">
        <v>452</v>
      </c>
      <c r="C512" s="1" t="s">
        <v>3233</v>
      </c>
      <c r="D512" s="1" t="s">
        <v>3236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>
        <f>COUNTIFS($E$2:E512,TMapCauseDescCIR[[#This Row],[Cause Description]])</f>
        <v>0</v>
      </c>
      <c r="Q512" s="1"/>
      <c r="R512" s="1" t="str">
        <f>TMapCauseDescCIR[[#This Row],[Task Code]]&amp;TMapCauseDescCIR[[#This Row],[Cause Code]]</f>
        <v>W002</v>
      </c>
      <c r="S512" s="1" t="e">
        <f>INDEX(INTEGRATION.TMC_TASK_CAUSE!$A$2:$A$4658,MATCH(TMapCauseDescCIR[[#This Row],[T1]],INTEGRATION.TMC_TASK_CAUSE!$D$2:$D$4658,0))</f>
        <v>#N/A</v>
      </c>
    </row>
    <row r="513" spans="1:19" s="4" customFormat="1" ht="14.45" x14ac:dyDescent="0.25">
      <c r="A513" s="1" t="s">
        <v>2818</v>
      </c>
      <c r="B513" s="1" t="s">
        <v>453</v>
      </c>
      <c r="C513" s="1" t="s">
        <v>3233</v>
      </c>
      <c r="D513" s="1" t="s">
        <v>3237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>
        <f>COUNTIFS($E$2:E513,TMapCauseDescCIR[[#This Row],[Cause Description]])</f>
        <v>0</v>
      </c>
      <c r="Q513" s="1"/>
      <c r="R513" s="1" t="str">
        <f>TMapCauseDescCIR[[#This Row],[Task Code]]&amp;TMapCauseDescCIR[[#This Row],[Cause Code]]</f>
        <v>W003</v>
      </c>
      <c r="S513" s="1" t="e">
        <f>INDEX(INTEGRATION.TMC_TASK_CAUSE!$A$2:$A$4658,MATCH(TMapCauseDescCIR[[#This Row],[T1]],INTEGRATION.TMC_TASK_CAUSE!$D$2:$D$4658,0))</f>
        <v>#N/A</v>
      </c>
    </row>
    <row r="514" spans="1:19" ht="14.45" x14ac:dyDescent="0.25">
      <c r="A514" s="1" t="s">
        <v>2818</v>
      </c>
      <c r="B514" s="1" t="s">
        <v>454</v>
      </c>
      <c r="C514" s="1" t="s">
        <v>3233</v>
      </c>
      <c r="D514" s="1" t="s">
        <v>3238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>
        <f>COUNTIFS($E$2:E514,TMapCauseDescCIR[[#This Row],[Cause Description]])</f>
        <v>0</v>
      </c>
      <c r="Q514" s="1"/>
      <c r="R514" s="1" t="str">
        <f>TMapCauseDescCIR[[#This Row],[Task Code]]&amp;TMapCauseDescCIR[[#This Row],[Cause Code]]</f>
        <v>W004</v>
      </c>
      <c r="S514" s="1" t="e">
        <f>INDEX(INTEGRATION.TMC_TASK_CAUSE!$A$2:$A$4658,MATCH(TMapCauseDescCIR[[#This Row],[T1]],INTEGRATION.TMC_TASK_CAUSE!$D$2:$D$4658,0))</f>
        <v>#N/A</v>
      </c>
    </row>
    <row r="515" spans="1:19" ht="14.45" x14ac:dyDescent="0.25">
      <c r="A515" s="1" t="s">
        <v>2818</v>
      </c>
      <c r="B515" s="1" t="s">
        <v>455</v>
      </c>
      <c r="C515" s="1" t="s">
        <v>3233</v>
      </c>
      <c r="D515" s="1" t="s">
        <v>3239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>
        <f>COUNTIFS($E$2:E515,TMapCauseDescCIR[[#This Row],[Cause Description]])</f>
        <v>0</v>
      </c>
      <c r="Q515" s="1"/>
      <c r="R515" s="1" t="str">
        <f>TMapCauseDescCIR[[#This Row],[Task Code]]&amp;TMapCauseDescCIR[[#This Row],[Cause Code]]</f>
        <v>W005</v>
      </c>
      <c r="S515" s="1" t="e">
        <f>INDEX(INTEGRATION.TMC_TASK_CAUSE!$A$2:$A$4658,MATCH(TMapCauseDescCIR[[#This Row],[T1]],INTEGRATION.TMC_TASK_CAUSE!$D$2:$D$4658,0))</f>
        <v>#N/A</v>
      </c>
    </row>
    <row r="516" spans="1:19" ht="14.45" x14ac:dyDescent="0.25">
      <c r="A516" s="1" t="s">
        <v>2818</v>
      </c>
      <c r="B516" s="1" t="s">
        <v>456</v>
      </c>
      <c r="C516" s="1" t="s">
        <v>3233</v>
      </c>
      <c r="D516" s="1" t="s">
        <v>3240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>
        <f>COUNTIFS($E$2:E516,TMapCauseDescCIR[[#This Row],[Cause Description]])</f>
        <v>0</v>
      </c>
      <c r="Q516" s="1"/>
      <c r="R516" s="1" t="str">
        <f>TMapCauseDescCIR[[#This Row],[Task Code]]&amp;TMapCauseDescCIR[[#This Row],[Cause Code]]</f>
        <v>W006</v>
      </c>
      <c r="S516" s="1" t="e">
        <f>INDEX(INTEGRATION.TMC_TASK_CAUSE!$A$2:$A$4658,MATCH(TMapCauseDescCIR[[#This Row],[T1]],INTEGRATION.TMC_TASK_CAUSE!$D$2:$D$4658,0))</f>
        <v>#N/A</v>
      </c>
    </row>
    <row r="517" spans="1:19" ht="14.45" x14ac:dyDescent="0.25">
      <c r="A517" s="1" t="s">
        <v>2818</v>
      </c>
      <c r="B517" s="1" t="s">
        <v>457</v>
      </c>
      <c r="C517" s="1" t="s">
        <v>3233</v>
      </c>
      <c r="D517" s="1" t="s">
        <v>3241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>
        <f>COUNTIFS($E$2:E517,TMapCauseDescCIR[[#This Row],[Cause Description]])</f>
        <v>0</v>
      </c>
      <c r="Q517" s="1"/>
      <c r="R517" s="1" t="str">
        <f>TMapCauseDescCIR[[#This Row],[Task Code]]&amp;TMapCauseDescCIR[[#This Row],[Cause Code]]</f>
        <v>W007</v>
      </c>
      <c r="S517" s="1" t="e">
        <f>INDEX(INTEGRATION.TMC_TASK_CAUSE!$A$2:$A$4658,MATCH(TMapCauseDescCIR[[#This Row],[T1]],INTEGRATION.TMC_TASK_CAUSE!$D$2:$D$4658,0))</f>
        <v>#N/A</v>
      </c>
    </row>
    <row r="518" spans="1:19" ht="14.45" x14ac:dyDescent="0.25">
      <c r="A518" s="1" t="s">
        <v>2818</v>
      </c>
      <c r="B518" s="1" t="s">
        <v>958</v>
      </c>
      <c r="C518" s="1" t="s">
        <v>2819</v>
      </c>
      <c r="D518" s="1" t="s">
        <v>3532</v>
      </c>
      <c r="E518" s="1" t="s">
        <v>3544</v>
      </c>
      <c r="F518" s="1" t="str">
        <f>INDEX('Cause Codes'!$A$2:$A$3528,MATCH(TMapCauseDescCIR[[#This Row],[Cause Description]],'Cause Codes'!$B$2:$B$3528,0))</f>
        <v>X0FL</v>
      </c>
      <c r="G518" s="1"/>
      <c r="H518" s="1"/>
      <c r="I518" s="1"/>
      <c r="J518" s="1" t="s">
        <v>12001</v>
      </c>
      <c r="K518" s="1" t="s">
        <v>12944</v>
      </c>
      <c r="L518" s="1" t="s">
        <v>12943</v>
      </c>
      <c r="M518" s="1" t="s">
        <v>12942</v>
      </c>
      <c r="N518" s="1"/>
      <c r="O518" s="1"/>
      <c r="P518" s="1">
        <f>COUNTIFS($E$2:E518,TMapCauseDescCIR[[#This Row],[Cause Description]])</f>
        <v>1</v>
      </c>
      <c r="Q518" s="1"/>
      <c r="R518" s="1" t="str">
        <f>TMapCauseDescCIR[[#This Row],[Task Code]]&amp;TMapCauseDescCIR[[#This Row],[Cause Code]]</f>
        <v>Y02BX0FL</v>
      </c>
      <c r="S518" s="1" t="str">
        <f>INDEX(INTEGRATION.TMC_TASK_CAUSE!$A$2:$A$4658,MATCH(TMapCauseDescCIR[[#This Row],[T1]],INTEGRATION.TMC_TASK_CAUSE!$D$2:$D$4658,0))</f>
        <v>CB011901</v>
      </c>
    </row>
    <row r="519" spans="1:19" ht="14.45" x14ac:dyDescent="0.25">
      <c r="A519" s="1" t="s">
        <v>2818</v>
      </c>
      <c r="B519" s="1" t="s">
        <v>459</v>
      </c>
      <c r="C519" s="1" t="s">
        <v>3233</v>
      </c>
      <c r="D519" s="1" t="s">
        <v>3243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>
        <f>COUNTIFS($E$2:E519,TMapCauseDescCIR[[#This Row],[Cause Description]])</f>
        <v>0</v>
      </c>
      <c r="Q519" s="1"/>
      <c r="R519" s="1" t="str">
        <f>TMapCauseDescCIR[[#This Row],[Task Code]]&amp;TMapCauseDescCIR[[#This Row],[Cause Code]]</f>
        <v>W009</v>
      </c>
      <c r="S519" s="1" t="e">
        <f>INDEX(INTEGRATION.TMC_TASK_CAUSE!$A$2:$A$4658,MATCH(TMapCauseDescCIR[[#This Row],[T1]],INTEGRATION.TMC_TASK_CAUSE!$D$2:$D$4658,0))</f>
        <v>#N/A</v>
      </c>
    </row>
    <row r="520" spans="1:19" ht="14.45" x14ac:dyDescent="0.25">
      <c r="A520" s="1" t="s">
        <v>2818</v>
      </c>
      <c r="B520" s="1" t="s">
        <v>460</v>
      </c>
      <c r="C520" s="1" t="s">
        <v>3233</v>
      </c>
      <c r="D520" s="1" t="s">
        <v>3244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>
        <f>COUNTIFS($E$2:E520,TMapCauseDescCIR[[#This Row],[Cause Description]])</f>
        <v>0</v>
      </c>
      <c r="Q520" s="1"/>
      <c r="R520" s="1" t="str">
        <f>TMapCauseDescCIR[[#This Row],[Task Code]]&amp;TMapCauseDescCIR[[#This Row],[Cause Code]]</f>
        <v>W00A</v>
      </c>
      <c r="S520" s="1" t="e">
        <f>INDEX(INTEGRATION.TMC_TASK_CAUSE!$A$2:$A$4658,MATCH(TMapCauseDescCIR[[#This Row],[T1]],INTEGRATION.TMC_TASK_CAUSE!$D$2:$D$4658,0))</f>
        <v>#N/A</v>
      </c>
    </row>
    <row r="521" spans="1:19" ht="14.45" x14ac:dyDescent="0.25">
      <c r="A521" s="1" t="s">
        <v>2818</v>
      </c>
      <c r="B521" s="1" t="s">
        <v>461</v>
      </c>
      <c r="C521" s="1" t="s">
        <v>3233</v>
      </c>
      <c r="D521" s="1" t="s">
        <v>3245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>
        <f>COUNTIFS($E$2:E521,TMapCauseDescCIR[[#This Row],[Cause Description]])</f>
        <v>0</v>
      </c>
      <c r="Q521" s="1"/>
      <c r="R521" s="1" t="str">
        <f>TMapCauseDescCIR[[#This Row],[Task Code]]&amp;TMapCauseDescCIR[[#This Row],[Cause Code]]</f>
        <v>W00B</v>
      </c>
      <c r="S521" s="1" t="e">
        <f>INDEX(INTEGRATION.TMC_TASK_CAUSE!$A$2:$A$4658,MATCH(TMapCauseDescCIR[[#This Row],[T1]],INTEGRATION.TMC_TASK_CAUSE!$D$2:$D$4658,0))</f>
        <v>#N/A</v>
      </c>
    </row>
    <row r="522" spans="1:19" ht="14.45" x14ac:dyDescent="0.25">
      <c r="A522" s="1" t="s">
        <v>2818</v>
      </c>
      <c r="B522" s="1" t="s">
        <v>462</v>
      </c>
      <c r="C522" s="1" t="s">
        <v>3233</v>
      </c>
      <c r="D522" s="1" t="s">
        <v>3246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>
        <f>COUNTIFS($E$2:E522,TMapCauseDescCIR[[#This Row],[Cause Description]])</f>
        <v>0</v>
      </c>
      <c r="Q522" s="1"/>
      <c r="R522" s="1" t="str">
        <f>TMapCauseDescCIR[[#This Row],[Task Code]]&amp;TMapCauseDescCIR[[#This Row],[Cause Code]]</f>
        <v>W00C</v>
      </c>
      <c r="S522" s="1" t="e">
        <f>INDEX(INTEGRATION.TMC_TASK_CAUSE!$A$2:$A$4658,MATCH(TMapCauseDescCIR[[#This Row],[T1]],INTEGRATION.TMC_TASK_CAUSE!$D$2:$D$4658,0))</f>
        <v>#N/A</v>
      </c>
    </row>
    <row r="523" spans="1:19" ht="14.45" x14ac:dyDescent="0.25">
      <c r="A523" s="1" t="s">
        <v>2818</v>
      </c>
      <c r="B523" s="1" t="s">
        <v>463</v>
      </c>
      <c r="C523" s="1" t="s">
        <v>3233</v>
      </c>
      <c r="D523" s="1" t="s">
        <v>3261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>
        <f>COUNTIFS($E$2:E523,TMapCauseDescCIR[[#This Row],[Cause Description]])</f>
        <v>0</v>
      </c>
      <c r="Q523" s="1"/>
      <c r="R523" s="1" t="str">
        <f>TMapCauseDescCIR[[#This Row],[Task Code]]&amp;TMapCauseDescCIR[[#This Row],[Cause Code]]</f>
        <v>W00T</v>
      </c>
      <c r="S523" s="1" t="e">
        <f>INDEX(INTEGRATION.TMC_TASK_CAUSE!$A$2:$A$4658,MATCH(TMapCauseDescCIR[[#This Row],[T1]],INTEGRATION.TMC_TASK_CAUSE!$D$2:$D$4658,0))</f>
        <v>#N/A</v>
      </c>
    </row>
    <row r="524" spans="1:19" ht="14.45" x14ac:dyDescent="0.25">
      <c r="A524" s="1" t="s">
        <v>2818</v>
      </c>
      <c r="B524" s="1" t="s">
        <v>464</v>
      </c>
      <c r="C524" s="1" t="s">
        <v>3233</v>
      </c>
      <c r="D524" s="1" t="s">
        <v>3247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>
        <f>COUNTIFS($E$2:E524,TMapCauseDescCIR[[#This Row],[Cause Description]])</f>
        <v>0</v>
      </c>
      <c r="Q524" s="1"/>
      <c r="R524" s="1" t="str">
        <f>TMapCauseDescCIR[[#This Row],[Task Code]]&amp;TMapCauseDescCIR[[#This Row],[Cause Code]]</f>
        <v>W00D</v>
      </c>
      <c r="S524" s="1" t="e">
        <f>INDEX(INTEGRATION.TMC_TASK_CAUSE!$A$2:$A$4658,MATCH(TMapCauseDescCIR[[#This Row],[T1]],INTEGRATION.TMC_TASK_CAUSE!$D$2:$D$4658,0))</f>
        <v>#N/A</v>
      </c>
    </row>
    <row r="525" spans="1:19" ht="14.45" x14ac:dyDescent="0.25">
      <c r="A525" s="1" t="s">
        <v>2818</v>
      </c>
      <c r="B525" s="1" t="s">
        <v>465</v>
      </c>
      <c r="C525" s="1" t="s">
        <v>3233</v>
      </c>
      <c r="D525" s="1" t="s">
        <v>3258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>
        <f>COUNTIFS($E$2:E525,TMapCauseDescCIR[[#This Row],[Cause Description]])</f>
        <v>0</v>
      </c>
      <c r="Q525" s="1"/>
      <c r="R525" s="1" t="str">
        <f>TMapCauseDescCIR[[#This Row],[Task Code]]&amp;TMapCauseDescCIR[[#This Row],[Cause Code]]</f>
        <v>W00Q</v>
      </c>
      <c r="S525" s="1" t="e">
        <f>INDEX(INTEGRATION.TMC_TASK_CAUSE!$A$2:$A$4658,MATCH(TMapCauseDescCIR[[#This Row],[T1]],INTEGRATION.TMC_TASK_CAUSE!$D$2:$D$4658,0))</f>
        <v>#N/A</v>
      </c>
    </row>
    <row r="526" spans="1:19" ht="14.45" x14ac:dyDescent="0.25">
      <c r="A526" s="1" t="s">
        <v>2818</v>
      </c>
      <c r="B526" s="1" t="s">
        <v>466</v>
      </c>
      <c r="C526" s="1" t="s">
        <v>3233</v>
      </c>
      <c r="D526" s="1" t="s">
        <v>4849</v>
      </c>
      <c r="E526" s="1"/>
      <c r="F526" s="1"/>
      <c r="G526" s="1"/>
      <c r="H526" s="1"/>
      <c r="I526" s="1"/>
      <c r="J526" s="1" t="s">
        <v>2822</v>
      </c>
      <c r="K526" s="1" t="s">
        <v>4816</v>
      </c>
      <c r="L526" s="1"/>
      <c r="M526" s="1"/>
      <c r="N526" s="1"/>
      <c r="O526" s="1"/>
      <c r="P526" s="1">
        <f>COUNTIFS($E$2:E526,TMapCauseDescCIR[[#This Row],[Cause Description]])</f>
        <v>0</v>
      </c>
      <c r="Q526" s="1" t="s">
        <v>579</v>
      </c>
      <c r="R526" s="1" t="str">
        <f>TMapCauseDescCIR[[#This Row],[Task Code]]&amp;TMapCauseDescCIR[[#This Row],[Cause Description]]</f>
        <v>W00E</v>
      </c>
      <c r="S526" s="1"/>
    </row>
    <row r="527" spans="1:19" ht="14.45" x14ac:dyDescent="0.25">
      <c r="A527" s="1" t="s">
        <v>2818</v>
      </c>
      <c r="B527" s="1" t="s">
        <v>467</v>
      </c>
      <c r="C527" s="1" t="s">
        <v>3233</v>
      </c>
      <c r="D527" s="1" t="s">
        <v>3249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>
        <f>COUNTIFS($E$2:E527,TMapCauseDescCIR[[#This Row],[Cause Description]])</f>
        <v>0</v>
      </c>
      <c r="Q527" s="1"/>
      <c r="R527" s="1" t="str">
        <f>TMapCauseDescCIR[[#This Row],[Task Code]]&amp;TMapCauseDescCIR[[#This Row],[Cause Code]]</f>
        <v>W00F</v>
      </c>
      <c r="S527" s="1" t="e">
        <f>INDEX(INTEGRATION.TMC_TASK_CAUSE!$A$2:$A$4658,MATCH(TMapCauseDescCIR[[#This Row],[T1]],INTEGRATION.TMC_TASK_CAUSE!$D$2:$D$4658,0))</f>
        <v>#N/A</v>
      </c>
    </row>
    <row r="528" spans="1:19" ht="14.45" x14ac:dyDescent="0.25">
      <c r="A528" s="1" t="s">
        <v>2818</v>
      </c>
      <c r="B528" s="1" t="s">
        <v>468</v>
      </c>
      <c r="C528" s="1" t="s">
        <v>3233</v>
      </c>
      <c r="D528" s="1" t="s">
        <v>3250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>
        <f>COUNTIFS($E$2:E528,TMapCauseDescCIR[[#This Row],[Cause Description]])</f>
        <v>0</v>
      </c>
      <c r="Q528" s="1"/>
      <c r="R528" s="1" t="str">
        <f>TMapCauseDescCIR[[#This Row],[Task Code]]&amp;TMapCauseDescCIR[[#This Row],[Cause Code]]</f>
        <v>W00G</v>
      </c>
      <c r="S528" s="1" t="e">
        <f>INDEX(INTEGRATION.TMC_TASK_CAUSE!$A$2:$A$4658,MATCH(TMapCauseDescCIR[[#This Row],[T1]],INTEGRATION.TMC_TASK_CAUSE!$D$2:$D$4658,0))</f>
        <v>#N/A</v>
      </c>
    </row>
    <row r="529" spans="1:19" ht="14.45" x14ac:dyDescent="0.25">
      <c r="A529" s="1" t="s">
        <v>2818</v>
      </c>
      <c r="B529" s="1" t="s">
        <v>469</v>
      </c>
      <c r="C529" s="1" t="s">
        <v>3233</v>
      </c>
      <c r="D529" s="1" t="s">
        <v>3251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>
        <f>COUNTIFS($E$2:E529,TMapCauseDescCIR[[#This Row],[Cause Description]])</f>
        <v>0</v>
      </c>
      <c r="Q529" s="1"/>
      <c r="R529" s="1" t="str">
        <f>TMapCauseDescCIR[[#This Row],[Task Code]]&amp;TMapCauseDescCIR[[#This Row],[Cause Code]]</f>
        <v>W00H</v>
      </c>
      <c r="S529" s="1" t="e">
        <f>INDEX(INTEGRATION.TMC_TASK_CAUSE!$A$2:$A$4658,MATCH(TMapCauseDescCIR[[#This Row],[T1]],INTEGRATION.TMC_TASK_CAUSE!$D$2:$D$4658,0))</f>
        <v>#N/A</v>
      </c>
    </row>
    <row r="530" spans="1:19" ht="14.45" x14ac:dyDescent="0.25">
      <c r="A530" s="1" t="s">
        <v>2818</v>
      </c>
      <c r="B530" s="1" t="s">
        <v>470</v>
      </c>
      <c r="C530" s="1" t="s">
        <v>3233</v>
      </c>
      <c r="D530" s="1" t="s">
        <v>3252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>
        <f>COUNTIFS($E$2:E530,TMapCauseDescCIR[[#This Row],[Cause Description]])</f>
        <v>0</v>
      </c>
      <c r="Q530" s="1"/>
      <c r="R530" s="1" t="str">
        <f>TMapCauseDescCIR[[#This Row],[Task Code]]&amp;TMapCauseDescCIR[[#This Row],[Cause Code]]</f>
        <v>W00J</v>
      </c>
      <c r="S530" s="1" t="e">
        <f>INDEX(INTEGRATION.TMC_TASK_CAUSE!$A$2:$A$4658,MATCH(TMapCauseDescCIR[[#This Row],[T1]],INTEGRATION.TMC_TASK_CAUSE!$D$2:$D$4658,0))</f>
        <v>#N/A</v>
      </c>
    </row>
    <row r="531" spans="1:19" ht="14.45" x14ac:dyDescent="0.25">
      <c r="A531" s="1" t="s">
        <v>2818</v>
      </c>
      <c r="B531" s="1" t="s">
        <v>958</v>
      </c>
      <c r="C531" s="1" t="s">
        <v>2819</v>
      </c>
      <c r="D531" s="1" t="s">
        <v>3532</v>
      </c>
      <c r="E531" s="1" t="s">
        <v>3545</v>
      </c>
      <c r="F531" s="1" t="str">
        <f>INDEX('Cause Codes'!$A$2:$A$3528,MATCH(TMapCauseDescCIR[[#This Row],[Cause Description]],'Cause Codes'!$B$2:$B$3528,0))</f>
        <v>X0FM</v>
      </c>
      <c r="G531" s="1"/>
      <c r="H531" s="1"/>
      <c r="I531" s="1"/>
      <c r="J531" s="1" t="s">
        <v>12001</v>
      </c>
      <c r="K531" s="1" t="s">
        <v>12944</v>
      </c>
      <c r="L531" s="1" t="s">
        <v>3779</v>
      </c>
      <c r="M531" s="1" t="s">
        <v>815</v>
      </c>
      <c r="N531" s="1"/>
      <c r="O531" s="1"/>
      <c r="P531" s="1">
        <f>COUNTIFS($E$2:E531,TMapCauseDescCIR[[#This Row],[Cause Description]])</f>
        <v>1</v>
      </c>
      <c r="Q531" s="1"/>
      <c r="R531" s="1" t="str">
        <f>TMapCauseDescCIR[[#This Row],[Task Code]]&amp;TMapCauseDescCIR[[#This Row],[Cause Code]]</f>
        <v>Y02BX0FM</v>
      </c>
      <c r="S531" s="1" t="str">
        <f>INDEX(INTEGRATION.TMC_TASK_CAUSE!$A$2:$A$4658,MATCH(TMapCauseDescCIR[[#This Row],[T1]],INTEGRATION.TMC_TASK_CAUSE!$D$2:$D$4658,0))</f>
        <v>CB020703</v>
      </c>
    </row>
    <row r="532" spans="1:19" ht="14.45" x14ac:dyDescent="0.25">
      <c r="A532" s="1" t="s">
        <v>2818</v>
      </c>
      <c r="B532" s="1" t="s">
        <v>472</v>
      </c>
      <c r="C532" s="1" t="s">
        <v>3233</v>
      </c>
      <c r="D532" s="1" t="s">
        <v>3254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>
        <f>COUNTIFS($E$2:E532,TMapCauseDescCIR[[#This Row],[Cause Description]])</f>
        <v>0</v>
      </c>
      <c r="Q532" s="1"/>
      <c r="R532" s="1" t="str">
        <f>TMapCauseDescCIR[[#This Row],[Task Code]]&amp;TMapCauseDescCIR[[#This Row],[Cause Code]]</f>
        <v>W00L</v>
      </c>
      <c r="S532" s="1" t="e">
        <f>INDEX(INTEGRATION.TMC_TASK_CAUSE!$A$2:$A$4658,MATCH(TMapCauseDescCIR[[#This Row],[T1]],INTEGRATION.TMC_TASK_CAUSE!$D$2:$D$4658,0))</f>
        <v>#N/A</v>
      </c>
    </row>
    <row r="533" spans="1:19" ht="14.45" x14ac:dyDescent="0.25">
      <c r="A533" s="1" t="s">
        <v>2818</v>
      </c>
      <c r="B533" s="1" t="s">
        <v>473</v>
      </c>
      <c r="C533" s="1" t="s">
        <v>3233</v>
      </c>
      <c r="D533" s="1" t="s">
        <v>3323</v>
      </c>
      <c r="E533" s="1"/>
      <c r="F533" s="1"/>
      <c r="G533" s="1"/>
      <c r="H533" s="1"/>
      <c r="I533" s="1"/>
      <c r="J533" s="1" t="s">
        <v>2822</v>
      </c>
      <c r="K533" s="1" t="s">
        <v>2829</v>
      </c>
      <c r="L533" s="1"/>
      <c r="M533" s="1"/>
      <c r="N533" s="1"/>
      <c r="O533" s="1"/>
      <c r="P533" s="1">
        <f>COUNTIFS($E$2:E533,TMapCauseDescCIR[[#This Row],[Cause Description]])</f>
        <v>0</v>
      </c>
      <c r="Q533" s="1"/>
      <c r="R533" s="1"/>
      <c r="S533" s="1"/>
    </row>
    <row r="534" spans="1:19" ht="14.45" x14ac:dyDescent="0.25">
      <c r="A534" s="1" t="s">
        <v>2818</v>
      </c>
      <c r="B534" s="1" t="s">
        <v>474</v>
      </c>
      <c r="C534" s="1" t="s">
        <v>3233</v>
      </c>
      <c r="D534" s="1" t="s">
        <v>3256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>
        <f>COUNTIFS($E$2:E534,TMapCauseDescCIR[[#This Row],[Cause Description]])</f>
        <v>0</v>
      </c>
      <c r="Q534" s="1"/>
      <c r="R534" s="1" t="str">
        <f>TMapCauseDescCIR[[#This Row],[Task Code]]&amp;TMapCauseDescCIR[[#This Row],[Cause Code]]</f>
        <v>W00N</v>
      </c>
      <c r="S534" s="1" t="e">
        <f>INDEX(INTEGRATION.TMC_TASK_CAUSE!$A$2:$A$4658,MATCH(TMapCauseDescCIR[[#This Row],[T1]],INTEGRATION.TMC_TASK_CAUSE!$D$2:$D$4658,0))</f>
        <v>#N/A</v>
      </c>
    </row>
    <row r="535" spans="1:19" ht="14.45" x14ac:dyDescent="0.25">
      <c r="A535" s="1" t="s">
        <v>2818</v>
      </c>
      <c r="B535" s="1" t="s">
        <v>475</v>
      </c>
      <c r="C535" s="1" t="s">
        <v>3233</v>
      </c>
      <c r="D535" s="1" t="s">
        <v>3257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>
        <f>COUNTIFS($E$2:E535,TMapCauseDescCIR[[#This Row],[Cause Description]])</f>
        <v>0</v>
      </c>
      <c r="Q535" s="1"/>
      <c r="R535" s="1" t="str">
        <f>TMapCauseDescCIR[[#This Row],[Task Code]]&amp;TMapCauseDescCIR[[#This Row],[Cause Code]]</f>
        <v>W00P</v>
      </c>
      <c r="S535" s="1" t="e">
        <f>INDEX(INTEGRATION.TMC_TASK_CAUSE!$A$2:$A$4658,MATCH(TMapCauseDescCIR[[#This Row],[T1]],INTEGRATION.TMC_TASK_CAUSE!$D$2:$D$4658,0))</f>
        <v>#N/A</v>
      </c>
    </row>
    <row r="536" spans="1:19" ht="14.45" x14ac:dyDescent="0.25">
      <c r="A536" s="1" t="s">
        <v>2818</v>
      </c>
      <c r="B536" s="1" t="s">
        <v>555</v>
      </c>
      <c r="C536" s="1" t="s">
        <v>2819</v>
      </c>
      <c r="D536" s="1" t="s">
        <v>4303</v>
      </c>
      <c r="E536" s="1" t="s">
        <v>556</v>
      </c>
      <c r="F536" s="1" t="str">
        <f>INDEX('Cause Codes'!$A$2:$A$3528,MATCH(TMapCauseDescCIR[[#This Row],[Cause Description]],'Cause Codes'!$B$2:$B$3528,0))</f>
        <v>X05R</v>
      </c>
      <c r="G536" s="1"/>
      <c r="H536" s="1"/>
      <c r="I536" s="1"/>
      <c r="J536" s="1"/>
      <c r="K536" s="1"/>
      <c r="L536" s="1"/>
      <c r="M536" s="1"/>
      <c r="N536" s="1"/>
      <c r="O536" s="1"/>
      <c r="P536" s="1">
        <f>COUNTIFS($E$2:E536,TMapCauseDescCIR[[#This Row],[Cause Description]])</f>
        <v>1</v>
      </c>
      <c r="Q536" s="1"/>
      <c r="R536" s="1" t="str">
        <f>TMapCauseDescCIR[[#This Row],[Task Code]]&amp;TMapCauseDescCIR[[#This Row],[Cause Code]]</f>
        <v>Y078X05R</v>
      </c>
      <c r="S536" s="1" t="str">
        <f>INDEX(INTEGRATION.TMC_TASK_CAUSE!$A$2:$A$4658,MATCH(TMapCauseDescCIR[[#This Row],[T1]],INTEGRATION.TMC_TASK_CAUSE!$D$2:$D$4658,0))</f>
        <v>CT029901</v>
      </c>
    </row>
    <row r="537" spans="1:19" ht="14.45" x14ac:dyDescent="0.25">
      <c r="A537" s="1" t="s">
        <v>2818</v>
      </c>
      <c r="B537" s="1" t="s">
        <v>555</v>
      </c>
      <c r="C537" s="1" t="s">
        <v>2819</v>
      </c>
      <c r="D537" s="1" t="s">
        <v>4303</v>
      </c>
      <c r="E537" s="1" t="s">
        <v>4304</v>
      </c>
      <c r="F537" s="1" t="str">
        <f>INDEX('Cause Codes'!$A$2:$A$3528,MATCH(TMapCauseDescCIR[[#This Row],[Cause Description]],'Cause Codes'!$B$2:$B$3528,0))</f>
        <v>X0XM</v>
      </c>
      <c r="G537" s="1"/>
      <c r="H537" s="1"/>
      <c r="I537" s="1"/>
      <c r="J537" s="1"/>
      <c r="K537" s="1"/>
      <c r="L537" s="1"/>
      <c r="M537" s="1"/>
      <c r="N537" s="1"/>
      <c r="O537" s="1"/>
      <c r="P537" s="1">
        <f>COUNTIFS($E$2:E537,TMapCauseDescCIR[[#This Row],[Cause Description]])</f>
        <v>1</v>
      </c>
      <c r="Q537" s="1"/>
      <c r="R537" s="1" t="str">
        <f>TMapCauseDescCIR[[#This Row],[Task Code]]&amp;TMapCauseDescCIR[[#This Row],[Cause Code]]</f>
        <v>Y078X0XM</v>
      </c>
      <c r="S537" s="1" t="str">
        <f>INDEX(INTEGRATION.TMC_TASK_CAUSE!$A$2:$A$4658,MATCH(TMapCauseDescCIR[[#This Row],[T1]],INTEGRATION.TMC_TASK_CAUSE!$D$2:$D$4658,0))</f>
        <v>VT029901</v>
      </c>
    </row>
    <row r="538" spans="1:19" ht="14.45" x14ac:dyDescent="0.25">
      <c r="A538" s="1" t="s">
        <v>2818</v>
      </c>
      <c r="B538" s="1" t="s">
        <v>970</v>
      </c>
      <c r="C538" s="1" t="s">
        <v>2819</v>
      </c>
      <c r="D538" s="1" t="s">
        <v>3567</v>
      </c>
      <c r="E538" s="1" t="s">
        <v>3545</v>
      </c>
      <c r="F538" s="1" t="str">
        <f>INDEX('Cause Codes'!$A$2:$A$3528,MATCH(TMapCauseDescCIR[[#This Row],[Cause Description]],'Cause Codes'!$B$2:$B$3528,0))</f>
        <v>X0FM</v>
      </c>
      <c r="G538" s="1"/>
      <c r="H538" s="1"/>
      <c r="I538" s="1"/>
      <c r="J538" s="1" t="s">
        <v>12001</v>
      </c>
      <c r="K538" s="1" t="s">
        <v>12944</v>
      </c>
      <c r="L538" s="1" t="s">
        <v>3779</v>
      </c>
      <c r="M538" s="1" t="s">
        <v>815</v>
      </c>
      <c r="N538" s="1"/>
      <c r="O538" s="1"/>
      <c r="P538" s="1">
        <f>COUNTIFS($E$2:E538,TMapCauseDescCIR[[#This Row],[Cause Description]])</f>
        <v>2</v>
      </c>
      <c r="Q538" s="1"/>
      <c r="R538" s="1" t="str">
        <f>TMapCauseDescCIR[[#This Row],[Task Code]]&amp;TMapCauseDescCIR[[#This Row],[Cause Code]]</f>
        <v>Y02FX0FM</v>
      </c>
      <c r="S538" s="1" t="str">
        <f>INDEX(INTEGRATION.TMC_TASK_CAUSE!$A$2:$A$4658,MATCH(TMapCauseDescCIR[[#This Row],[T1]],INTEGRATION.TMC_TASK_CAUSE!$D$2:$D$4658,0))</f>
        <v>CB020702</v>
      </c>
    </row>
    <row r="539" spans="1:19" ht="14.45" x14ac:dyDescent="0.25">
      <c r="A539" s="1" t="s">
        <v>2818</v>
      </c>
      <c r="B539" s="1" t="s">
        <v>958</v>
      </c>
      <c r="C539" s="1" t="s">
        <v>2819</v>
      </c>
      <c r="D539" s="1" t="s">
        <v>3532</v>
      </c>
      <c r="E539" s="1" t="s">
        <v>3546</v>
      </c>
      <c r="F539" s="1" t="str">
        <f>INDEX('Cause Codes'!$A$2:$A$3528,MATCH(TMapCauseDescCIR[[#This Row],[Cause Description]],'Cause Codes'!$B$2:$B$3528,0))</f>
        <v>X0FN</v>
      </c>
      <c r="G539" s="1"/>
      <c r="H539" s="1"/>
      <c r="I539" s="1"/>
      <c r="J539" s="1" t="s">
        <v>12001</v>
      </c>
      <c r="K539" s="1" t="s">
        <v>12944</v>
      </c>
      <c r="L539" s="1" t="s">
        <v>3779</v>
      </c>
      <c r="M539" s="1" t="s">
        <v>815</v>
      </c>
      <c r="N539" s="1"/>
      <c r="O539" s="1"/>
      <c r="P539" s="1">
        <f>COUNTIFS($E$2:E539,TMapCauseDescCIR[[#This Row],[Cause Description]])</f>
        <v>1</v>
      </c>
      <c r="Q539" s="1"/>
      <c r="R539" s="1" t="str">
        <f>TMapCauseDescCIR[[#This Row],[Task Code]]&amp;TMapCauseDescCIR[[#This Row],[Cause Code]]</f>
        <v>Y02BX0FN</v>
      </c>
      <c r="S539" s="1" t="str">
        <f>INDEX(INTEGRATION.TMC_TASK_CAUSE!$A$2:$A$4658,MATCH(TMapCauseDescCIR[[#This Row],[T1]],INTEGRATION.TMC_TASK_CAUSE!$D$2:$D$4658,0))</f>
        <v>CB020702</v>
      </c>
    </row>
    <row r="540" spans="1:19" ht="14.45" x14ac:dyDescent="0.25">
      <c r="A540" s="1" t="s">
        <v>2818</v>
      </c>
      <c r="B540" s="1" t="s">
        <v>316</v>
      </c>
      <c r="C540" s="1" t="s">
        <v>2819</v>
      </c>
      <c r="D540" s="1" t="s">
        <v>4297</v>
      </c>
      <c r="E540" s="1" t="s">
        <v>4299</v>
      </c>
      <c r="F540" s="1" t="str">
        <f>INDEX('Cause Codes'!$A$2:$A$3528,MATCH(TMapCauseDescCIR[[#This Row],[Cause Description]],'Cause Codes'!$B$2:$B$3528,0))</f>
        <v>X0YV</v>
      </c>
      <c r="G540" s="1"/>
      <c r="H540" s="1"/>
      <c r="I540" s="1"/>
      <c r="J540" s="1" t="s">
        <v>12001</v>
      </c>
      <c r="K540" s="1" t="s">
        <v>12944</v>
      </c>
      <c r="L540" s="1" t="s">
        <v>3779</v>
      </c>
      <c r="M540" s="1" t="s">
        <v>815</v>
      </c>
      <c r="N540" s="1"/>
      <c r="O540" s="1"/>
      <c r="P540" s="1">
        <f>COUNTIFS($E$2:E540,TMapCauseDescCIR[[#This Row],[Cause Description]])</f>
        <v>1</v>
      </c>
      <c r="Q540" s="1"/>
      <c r="R540" s="1" t="str">
        <f>TMapCauseDescCIR[[#This Row],[Task Code]]&amp;TMapCauseDescCIR[[#This Row],[Cause Code]]</f>
        <v>Y077X0YV</v>
      </c>
      <c r="S540" s="1" t="str">
        <f>INDEX(INTEGRATION.TMC_TASK_CAUSE!$A$2:$A$4658,MATCH(TMapCauseDescCIR[[#This Row],[T1]],INTEGRATION.TMC_TASK_CAUSE!$D$2:$D$4658,0))</f>
        <v>CB030101</v>
      </c>
    </row>
    <row r="541" spans="1:19" ht="14.45" x14ac:dyDescent="0.25">
      <c r="A541" s="1" t="s">
        <v>2818</v>
      </c>
      <c r="B541" s="1" t="s">
        <v>958</v>
      </c>
      <c r="C541" s="1" t="s">
        <v>2819</v>
      </c>
      <c r="D541" s="1" t="s">
        <v>3532</v>
      </c>
      <c r="E541" s="1" t="s">
        <v>3547</v>
      </c>
      <c r="F541" s="1" t="str">
        <f>INDEX('Cause Codes'!$A$2:$A$3528,MATCH(TMapCauseDescCIR[[#This Row],[Cause Description]],'Cause Codes'!$B$2:$B$3528,0))</f>
        <v>X0FP</v>
      </c>
      <c r="G541" s="1"/>
      <c r="H541" s="1"/>
      <c r="I541" s="1"/>
      <c r="J541" s="1" t="s">
        <v>12001</v>
      </c>
      <c r="K541" s="1" t="s">
        <v>12944</v>
      </c>
      <c r="L541" s="1" t="s">
        <v>3779</v>
      </c>
      <c r="M541" s="1" t="s">
        <v>815</v>
      </c>
      <c r="N541" s="1"/>
      <c r="O541" s="1"/>
      <c r="P541" s="1">
        <f>COUNTIFS($E$2:E541,TMapCauseDescCIR[[#This Row],[Cause Description]])</f>
        <v>1</v>
      </c>
      <c r="Q541" s="1"/>
      <c r="R541" s="1" t="str">
        <f>TMapCauseDescCIR[[#This Row],[Task Code]]&amp;TMapCauseDescCIR[[#This Row],[Cause Code]]</f>
        <v>Y02BX0FP</v>
      </c>
      <c r="S541" s="1" t="str">
        <f>INDEX(INTEGRATION.TMC_TASK_CAUSE!$A$2:$A$4658,MATCH(TMapCauseDescCIR[[#This Row],[T1]],INTEGRATION.TMC_TASK_CAUSE!$D$2:$D$4658,0))</f>
        <v>CB034502</v>
      </c>
    </row>
    <row r="542" spans="1:19" ht="14.45" x14ac:dyDescent="0.25">
      <c r="A542" s="1" t="s">
        <v>2818</v>
      </c>
      <c r="B542" s="1" t="s">
        <v>970</v>
      </c>
      <c r="C542" s="1" t="s">
        <v>2819</v>
      </c>
      <c r="D542" s="1" t="s">
        <v>3567</v>
      </c>
      <c r="E542" s="1" t="s">
        <v>3547</v>
      </c>
      <c r="F542" s="1" t="str">
        <f>INDEX('Cause Codes'!$A$2:$A$3528,MATCH(TMapCauseDescCIR[[#This Row],[Cause Description]],'Cause Codes'!$B$2:$B$3528,0))</f>
        <v>X0FP</v>
      </c>
      <c r="G542" s="1"/>
      <c r="H542" s="1"/>
      <c r="I542" s="1"/>
      <c r="J542" s="1" t="s">
        <v>12001</v>
      </c>
      <c r="K542" s="1" t="s">
        <v>12944</v>
      </c>
      <c r="L542" s="1" t="s">
        <v>3779</v>
      </c>
      <c r="M542" s="1" t="s">
        <v>815</v>
      </c>
      <c r="N542" s="1"/>
      <c r="O542" s="1"/>
      <c r="P542" s="1">
        <f>COUNTIFS($E$2:E542,TMapCauseDescCIR[[#This Row],[Cause Description]])</f>
        <v>2</v>
      </c>
      <c r="Q542" s="1"/>
      <c r="R542" s="1" t="str">
        <f>TMapCauseDescCIR[[#This Row],[Task Code]]&amp;TMapCauseDescCIR[[#This Row],[Cause Code]]</f>
        <v>Y02FX0FP</v>
      </c>
      <c r="S542" s="1" t="str">
        <f>INDEX(INTEGRATION.TMC_TASK_CAUSE!$A$2:$A$4658,MATCH(TMapCauseDescCIR[[#This Row],[T1]],INTEGRATION.TMC_TASK_CAUSE!$D$2:$D$4658,0))</f>
        <v>CB030101</v>
      </c>
    </row>
    <row r="543" spans="1:19" ht="14.45" x14ac:dyDescent="0.25">
      <c r="A543" s="1" t="s">
        <v>2818</v>
      </c>
      <c r="B543" s="1" t="s">
        <v>958</v>
      </c>
      <c r="C543" s="1" t="s">
        <v>2819</v>
      </c>
      <c r="D543" s="1" t="s">
        <v>3532</v>
      </c>
      <c r="E543" s="1" t="s">
        <v>3548</v>
      </c>
      <c r="F543" s="1" t="str">
        <f>INDEX('Cause Codes'!$A$2:$A$3528,MATCH(TMapCauseDescCIR[[#This Row],[Cause Description]],'Cause Codes'!$B$2:$B$3528,0))</f>
        <v>X0FQ</v>
      </c>
      <c r="G543" s="1"/>
      <c r="H543" s="1"/>
      <c r="I543" s="1"/>
      <c r="J543" s="1" t="s">
        <v>12001</v>
      </c>
      <c r="K543" s="1" t="s">
        <v>12944</v>
      </c>
      <c r="L543" s="1" t="s">
        <v>572</v>
      </c>
      <c r="M543" s="1" t="s">
        <v>815</v>
      </c>
      <c r="N543" s="1"/>
      <c r="O543" s="1"/>
      <c r="P543" s="1">
        <f>COUNTIFS($E$2:E543,TMapCauseDescCIR[[#This Row],[Cause Description]])</f>
        <v>1</v>
      </c>
      <c r="Q543" s="1"/>
      <c r="R543" s="1" t="str">
        <f>TMapCauseDescCIR[[#This Row],[Task Code]]&amp;TMapCauseDescCIR[[#This Row],[Cause Code]]</f>
        <v>Y02BX0FQ</v>
      </c>
      <c r="S543" s="1" t="str">
        <f>INDEX(INTEGRATION.TMC_TASK_CAUSE!$A$2:$A$4658,MATCH(TMapCauseDescCIR[[#This Row],[T1]],INTEGRATION.TMC_TASK_CAUSE!$D$2:$D$4658,0))</f>
        <v>CB011901</v>
      </c>
    </row>
    <row r="544" spans="1:19" ht="14.45" x14ac:dyDescent="0.25">
      <c r="A544" s="1" t="s">
        <v>2818</v>
      </c>
      <c r="B544" s="1" t="s">
        <v>958</v>
      </c>
      <c r="C544" s="1" t="s">
        <v>2819</v>
      </c>
      <c r="D544" s="1" t="s">
        <v>3532</v>
      </c>
      <c r="E544" s="1" t="s">
        <v>3549</v>
      </c>
      <c r="F544" s="1" t="str">
        <f>INDEX('Cause Codes'!$A$2:$A$3528,MATCH(TMapCauseDescCIR[[#This Row],[Cause Description]],'Cause Codes'!$B$2:$B$3528,0))</f>
        <v>X0FR</v>
      </c>
      <c r="G544" s="1"/>
      <c r="H544" s="1"/>
      <c r="I544" s="1"/>
      <c r="J544" s="1" t="s">
        <v>12001</v>
      </c>
      <c r="K544" s="1" t="s">
        <v>12944</v>
      </c>
      <c r="L544" s="1" t="s">
        <v>814</v>
      </c>
      <c r="M544" s="1" t="s">
        <v>815</v>
      </c>
      <c r="N544" s="1"/>
      <c r="O544" s="1"/>
      <c r="P544" s="1">
        <f>COUNTIFS($E$2:E544,TMapCauseDescCIR[[#This Row],[Cause Description]])</f>
        <v>1</v>
      </c>
      <c r="Q544" s="1"/>
      <c r="R544" s="1" t="str">
        <f>TMapCauseDescCIR[[#This Row],[Task Code]]&amp;TMapCauseDescCIR[[#This Row],[Cause Code]]</f>
        <v>Y02BX0FR</v>
      </c>
      <c r="S544" s="1" t="str">
        <f>INDEX(INTEGRATION.TMC_TASK_CAUSE!$A$2:$A$4658,MATCH(TMapCauseDescCIR[[#This Row],[T1]],INTEGRATION.TMC_TASK_CAUSE!$D$2:$D$4658,0))</f>
        <v>CB011901</v>
      </c>
    </row>
    <row r="545" spans="1:19" ht="14.45" x14ac:dyDescent="0.25">
      <c r="A545" s="1" t="s">
        <v>2818</v>
      </c>
      <c r="B545" s="1" t="s">
        <v>319</v>
      </c>
      <c r="C545" s="1" t="s">
        <v>2819</v>
      </c>
      <c r="D545" s="1" t="s">
        <v>3379</v>
      </c>
      <c r="E545" s="1" t="s">
        <v>320</v>
      </c>
      <c r="F545" s="1" t="str">
        <f>INDEX('Cause Codes'!$A$2:$A$3528,MATCH(TMapCauseDescCIR[[#This Row],[Cause Description]],'Cause Codes'!$B$2:$B$3528,0))</f>
        <v>X0FT</v>
      </c>
      <c r="G545" s="1"/>
      <c r="H545" s="1"/>
      <c r="I545" s="1"/>
      <c r="J545" s="1" t="s">
        <v>12001</v>
      </c>
      <c r="K545" s="1" t="s">
        <v>12946</v>
      </c>
      <c r="L545" s="1" t="s">
        <v>3210</v>
      </c>
      <c r="M545" s="1" t="s">
        <v>815</v>
      </c>
      <c r="N545" s="1"/>
      <c r="O545" s="1"/>
      <c r="P545" s="1">
        <f>COUNTIFS($E$2:E545,TMapCauseDescCIR[[#This Row],[Cause Description]])</f>
        <v>1</v>
      </c>
      <c r="Q545" s="1"/>
      <c r="R545" s="1" t="str">
        <f>TMapCauseDescCIR[[#This Row],[Task Code]]&amp;TMapCauseDescCIR[[#This Row],[Cause Code]]</f>
        <v>Y010X0FT</v>
      </c>
      <c r="S545" s="1" t="str">
        <f>INDEX(INTEGRATION.TMC_TASK_CAUSE!$A$2:$A$4658,MATCH(TMapCauseDescCIR[[#This Row],[T1]],INTEGRATION.TMC_TASK_CAUSE!$D$2:$D$4658,0))</f>
        <v>CB011901</v>
      </c>
    </row>
    <row r="546" spans="1:19" ht="14.45" x14ac:dyDescent="0.25">
      <c r="A546" s="1" t="s">
        <v>2818</v>
      </c>
      <c r="B546" s="1" t="s">
        <v>1087</v>
      </c>
      <c r="C546" s="1" t="s">
        <v>2819</v>
      </c>
      <c r="D546" s="1" t="s">
        <v>3621</v>
      </c>
      <c r="E546" s="1" t="s">
        <v>320</v>
      </c>
      <c r="F546" s="1" t="str">
        <f>INDEX('Cause Codes'!$A$2:$A$3528,MATCH(TMapCauseDescCIR[[#This Row],[Cause Description]],'Cause Codes'!$B$2:$B$3528,0))</f>
        <v>X0FT</v>
      </c>
      <c r="G546" s="1"/>
      <c r="H546" s="1"/>
      <c r="I546" s="1"/>
      <c r="J546" s="1" t="s">
        <v>12001</v>
      </c>
      <c r="K546" s="1" t="s">
        <v>12946</v>
      </c>
      <c r="L546" s="1" t="s">
        <v>3210</v>
      </c>
      <c r="M546" s="1" t="s">
        <v>815</v>
      </c>
      <c r="N546" s="1"/>
      <c r="O546" s="1"/>
      <c r="P546" s="1">
        <f>COUNTIFS($E$2:E546,TMapCauseDescCIR[[#This Row],[Cause Description]])</f>
        <v>2</v>
      </c>
      <c r="Q546" s="1"/>
      <c r="R546" s="1" t="str">
        <f>TMapCauseDescCIR[[#This Row],[Task Code]]&amp;TMapCauseDescCIR[[#This Row],[Cause Code]]</f>
        <v>Y02MX0FT</v>
      </c>
      <c r="S546" s="1" t="str">
        <f>INDEX(INTEGRATION.TMC_TASK_CAUSE!$A$2:$A$4658,MATCH(TMapCauseDescCIR[[#This Row],[T1]],INTEGRATION.TMC_TASK_CAUSE!$D$2:$D$4658,0))</f>
        <v>CB014001</v>
      </c>
    </row>
    <row r="547" spans="1:19" ht="14.45" x14ac:dyDescent="0.25">
      <c r="A547" s="1" t="s">
        <v>2818</v>
      </c>
      <c r="B547" s="1" t="s">
        <v>1416</v>
      </c>
      <c r="C547" s="1" t="s">
        <v>2819</v>
      </c>
      <c r="D547" s="1" t="s">
        <v>4256</v>
      </c>
      <c r="E547" s="1" t="s">
        <v>4258</v>
      </c>
      <c r="F547" s="1" t="str">
        <f>INDEX('Cause Codes'!$A$2:$A$3528,MATCH(TMapCauseDescCIR[[#This Row],[Cause Description]],'Cause Codes'!$B$2:$B$3528,0))</f>
        <v>X0FU</v>
      </c>
      <c r="G547" s="1"/>
      <c r="H547" s="1"/>
      <c r="I547" s="1"/>
      <c r="J547" s="1" t="s">
        <v>12001</v>
      </c>
      <c r="K547" s="1" t="s">
        <v>12938</v>
      </c>
      <c r="L547" s="1" t="s">
        <v>572</v>
      </c>
      <c r="M547" s="1" t="s">
        <v>815</v>
      </c>
      <c r="N547" s="1"/>
      <c r="O547" s="1"/>
      <c r="P547" s="1">
        <f>COUNTIFS($E$2:E547,TMapCauseDescCIR[[#This Row],[Cause Description]])</f>
        <v>1</v>
      </c>
      <c r="Q547" s="1"/>
      <c r="R547" s="1" t="str">
        <f>TMapCauseDescCIR[[#This Row],[Task Code]]&amp;TMapCauseDescCIR[[#This Row],[Cause Code]]</f>
        <v>Y06VX0FU</v>
      </c>
      <c r="S547" s="1" t="str">
        <f>INDEX(INTEGRATION.TMC_TASK_CAUSE!$A$2:$A$4658,MATCH(TMapCauseDescCIR[[#This Row],[T1]],INTEGRATION.TMC_TASK_CAUSE!$D$2:$D$4658,0))</f>
        <v>CB019902</v>
      </c>
    </row>
    <row r="548" spans="1:19" ht="14.45" x14ac:dyDescent="0.25">
      <c r="A548" s="1" t="s">
        <v>2818</v>
      </c>
      <c r="B548" s="1" t="s">
        <v>564</v>
      </c>
      <c r="C548" s="1" t="s">
        <v>2817</v>
      </c>
      <c r="D548" s="1" t="s">
        <v>4705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>
        <f>COUNTIFS($E$2:E548,TMapCauseDescCIR[[#This Row],[Cause Description]])</f>
        <v>0</v>
      </c>
      <c r="Q548" s="1"/>
      <c r="R548" s="1" t="str">
        <f>TMapCauseDescCIR[[#This Row],[Task Code]]&amp;TMapCauseDescCIR[[#This Row],[Cause Code]]</f>
        <v>Z119</v>
      </c>
      <c r="S548" s="1" t="e">
        <f>INDEX(INTEGRATION.TMC_TASK_CAUSE!$A$2:$A$4658,MATCH(TMapCauseDescCIR[[#This Row],[T1]],INTEGRATION.TMC_TASK_CAUSE!$D$2:$D$4658,0))</f>
        <v>#N/A</v>
      </c>
    </row>
    <row r="549" spans="1:19" ht="14.45" x14ac:dyDescent="0.25">
      <c r="A549" s="1" t="s">
        <v>2818</v>
      </c>
      <c r="B549" s="1" t="s">
        <v>565</v>
      </c>
      <c r="C549" s="1" t="s">
        <v>2817</v>
      </c>
      <c r="D549" s="1" t="s">
        <v>4706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>
        <f>COUNTIFS($E$2:E549,TMapCauseDescCIR[[#This Row],[Cause Description]])</f>
        <v>0</v>
      </c>
      <c r="Q549" s="1"/>
      <c r="R549" s="1" t="str">
        <f>TMapCauseDescCIR[[#This Row],[Task Code]]&amp;TMapCauseDescCIR[[#This Row],[Cause Code]]</f>
        <v>Z120</v>
      </c>
      <c r="S549" s="1" t="e">
        <f>INDEX(INTEGRATION.TMC_TASK_CAUSE!$A$2:$A$4658,MATCH(TMapCauseDescCIR[[#This Row],[T1]],INTEGRATION.TMC_TASK_CAUSE!$D$2:$D$4658,0))</f>
        <v>#N/A</v>
      </c>
    </row>
    <row r="550" spans="1:19" ht="14.45" x14ac:dyDescent="0.25">
      <c r="A550" s="1" t="s">
        <v>2818</v>
      </c>
      <c r="B550" s="1" t="s">
        <v>566</v>
      </c>
      <c r="C550" s="1" t="s">
        <v>2817</v>
      </c>
      <c r="D550" s="1" t="s">
        <v>4707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>
        <f>COUNTIFS($E$2:E550,TMapCauseDescCIR[[#This Row],[Cause Description]])</f>
        <v>0</v>
      </c>
      <c r="Q550" s="1"/>
      <c r="R550" s="1" t="str">
        <f>TMapCauseDescCIR[[#This Row],[Task Code]]&amp;TMapCauseDescCIR[[#This Row],[Cause Code]]</f>
        <v>Z121</v>
      </c>
      <c r="S550" s="1" t="e">
        <f>INDEX(INTEGRATION.TMC_TASK_CAUSE!$A$2:$A$4658,MATCH(TMapCauseDescCIR[[#This Row],[T1]],INTEGRATION.TMC_TASK_CAUSE!$D$2:$D$4658,0))</f>
        <v>#N/A</v>
      </c>
    </row>
    <row r="551" spans="1:19" ht="14.45" x14ac:dyDescent="0.25">
      <c r="A551" s="1" t="s">
        <v>2818</v>
      </c>
      <c r="B551" s="1" t="s">
        <v>859</v>
      </c>
      <c r="C551" s="1" t="s">
        <v>2819</v>
      </c>
      <c r="D551" s="1" t="s">
        <v>4345</v>
      </c>
      <c r="E551" s="1" t="s">
        <v>4348</v>
      </c>
      <c r="F551" s="1" t="str">
        <f>INDEX('Cause Codes'!$A$2:$A$3528,MATCH(TMapCauseDescCIR[[#This Row],[Cause Description]],'Cause Codes'!$B$2:$B$3528,0))</f>
        <v>X0G1</v>
      </c>
      <c r="G551" s="1"/>
      <c r="H551" s="1"/>
      <c r="I551" s="1"/>
      <c r="J551" s="1" t="s">
        <v>12001</v>
      </c>
      <c r="K551" s="1" t="s">
        <v>12938</v>
      </c>
      <c r="L551" s="1" t="s">
        <v>572</v>
      </c>
      <c r="M551" s="1" t="s">
        <v>815</v>
      </c>
      <c r="N551" s="1"/>
      <c r="O551" s="1"/>
      <c r="P551" s="1">
        <f>COUNTIFS($E$2:E551,TMapCauseDescCIR[[#This Row],[Cause Description]])</f>
        <v>1</v>
      </c>
      <c r="Q551" s="1"/>
      <c r="R551" s="1" t="str">
        <f>TMapCauseDescCIR[[#This Row],[Task Code]]&amp;TMapCauseDescCIR[[#This Row],[Cause Code]]</f>
        <v>Y07HX0G1</v>
      </c>
      <c r="S551" s="1" t="str">
        <f>INDEX(INTEGRATION.TMC_TASK_CAUSE!$A$2:$A$4658,MATCH(TMapCauseDescCIR[[#This Row],[T1]],INTEGRATION.TMC_TASK_CAUSE!$D$2:$D$4658,0))</f>
        <v>CB030103</v>
      </c>
    </row>
    <row r="552" spans="1:19" ht="14.45" x14ac:dyDescent="0.25">
      <c r="A552" s="1" t="s">
        <v>2818</v>
      </c>
      <c r="B552" s="1" t="s">
        <v>589</v>
      </c>
      <c r="C552" s="1" t="s">
        <v>2817</v>
      </c>
      <c r="D552" s="1" t="s">
        <v>4708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>
        <f>COUNTIFS($E$2:E552,TMapCauseDescCIR[[#This Row],[Cause Description]])</f>
        <v>0</v>
      </c>
      <c r="Q552" s="1"/>
      <c r="R552" s="1" t="str">
        <f>TMapCauseDescCIR[[#This Row],[Task Code]]&amp;TMapCauseDescCIR[[#This Row],[Cause Code]]</f>
        <v>Z122</v>
      </c>
      <c r="S552" s="1" t="e">
        <f>INDEX(INTEGRATION.TMC_TASK_CAUSE!$A$2:$A$4658,MATCH(TMapCauseDescCIR[[#This Row],[T1]],INTEGRATION.TMC_TASK_CAUSE!$D$2:$D$4658,0))</f>
        <v>#N/A</v>
      </c>
    </row>
    <row r="553" spans="1:19" ht="14.45" x14ac:dyDescent="0.25">
      <c r="A553" s="1" t="s">
        <v>2818</v>
      </c>
      <c r="B553" s="1" t="s">
        <v>590</v>
      </c>
      <c r="C553" s="1" t="s">
        <v>2817</v>
      </c>
      <c r="D553" s="1" t="s">
        <v>4710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>
        <f>COUNTIFS($E$2:E553,TMapCauseDescCIR[[#This Row],[Cause Description]])</f>
        <v>0</v>
      </c>
      <c r="Q553" s="1"/>
      <c r="R553" s="1" t="str">
        <f>TMapCauseDescCIR[[#This Row],[Task Code]]&amp;TMapCauseDescCIR[[#This Row],[Cause Code]]</f>
        <v>Z124</v>
      </c>
      <c r="S553" s="1" t="e">
        <f>INDEX(INTEGRATION.TMC_TASK_CAUSE!$A$2:$A$4658,MATCH(TMapCauseDescCIR[[#This Row],[T1]],INTEGRATION.TMC_TASK_CAUSE!$D$2:$D$4658,0))</f>
        <v>#N/A</v>
      </c>
    </row>
    <row r="554" spans="1:19" ht="14.45" x14ac:dyDescent="0.25">
      <c r="A554" s="1" t="s">
        <v>2818</v>
      </c>
      <c r="B554" s="1" t="s">
        <v>591</v>
      </c>
      <c r="C554" s="1" t="s">
        <v>2817</v>
      </c>
      <c r="D554" s="1" t="s">
        <v>4709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>
        <f>COUNTIFS($E$2:E554,TMapCauseDescCIR[[#This Row],[Cause Description]])</f>
        <v>0</v>
      </c>
      <c r="Q554" s="1"/>
      <c r="R554" s="1" t="str">
        <f>TMapCauseDescCIR[[#This Row],[Task Code]]&amp;TMapCauseDescCIR[[#This Row],[Cause Code]]</f>
        <v>Z123</v>
      </c>
      <c r="S554" s="1" t="e">
        <f>INDEX(INTEGRATION.TMC_TASK_CAUSE!$A$2:$A$4658,MATCH(TMapCauseDescCIR[[#This Row],[T1]],INTEGRATION.TMC_TASK_CAUSE!$D$2:$D$4658,0))</f>
        <v>#N/A</v>
      </c>
    </row>
    <row r="555" spans="1:19" ht="14.45" x14ac:dyDescent="0.25">
      <c r="A555" s="1" t="s">
        <v>2818</v>
      </c>
      <c r="B555" s="1" t="s">
        <v>592</v>
      </c>
      <c r="C555" s="1" t="s">
        <v>2817</v>
      </c>
      <c r="D555" s="1" t="s">
        <v>4762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>
        <f>COUNTIFS($E$2:E555,TMapCauseDescCIR[[#This Row],[Cause Description]])</f>
        <v>0</v>
      </c>
      <c r="Q555" s="1"/>
      <c r="R555" s="1" t="str">
        <f>TMapCauseDescCIR[[#This Row],[Task Code]]&amp;TMapCauseDescCIR[[#This Row],[Cause Code]]</f>
        <v>Z176</v>
      </c>
      <c r="S555" s="1" t="e">
        <f>INDEX(INTEGRATION.TMC_TASK_CAUSE!$A$2:$A$4658,MATCH(TMapCauseDescCIR[[#This Row],[T1]],INTEGRATION.TMC_TASK_CAUSE!$D$2:$D$4658,0))</f>
        <v>#N/A</v>
      </c>
    </row>
    <row r="556" spans="1:19" ht="14.45" x14ac:dyDescent="0.25">
      <c r="A556" s="1" t="s">
        <v>2816</v>
      </c>
      <c r="B556" s="1" t="s">
        <v>593</v>
      </c>
      <c r="C556" s="1" t="s">
        <v>2819</v>
      </c>
      <c r="D556" s="1" t="s">
        <v>2996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>
        <f>COUNTIFS($E$2:E556,TMapCauseDescCIR[[#This Row],[Cause Description]])</f>
        <v>0</v>
      </c>
      <c r="Q556" s="1"/>
      <c r="R556" s="1" t="str">
        <f>TMapCauseDescCIR[[#This Row],[Task Code]]&amp;TMapCauseDescCIR[[#This Row],[Cause Code]]</f>
        <v>CT8</v>
      </c>
      <c r="S556" s="1" t="e">
        <f>INDEX(INTEGRATION.TMC_TASK_CAUSE!$A$2:$A$4658,MATCH(TMapCauseDescCIR[[#This Row],[T1]],INTEGRATION.TMC_TASK_CAUSE!$D$2:$D$4658,0))</f>
        <v>#N/A</v>
      </c>
    </row>
    <row r="557" spans="1:19" ht="14.45" x14ac:dyDescent="0.25">
      <c r="A557" s="1" t="s">
        <v>2816</v>
      </c>
      <c r="B557" s="1" t="s">
        <v>594</v>
      </c>
      <c r="C557" s="1" t="s">
        <v>2819</v>
      </c>
      <c r="D557" s="1" t="s">
        <v>2990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>
        <f>COUNTIFS($E$2:E557,TMapCauseDescCIR[[#This Row],[Cause Description]])</f>
        <v>0</v>
      </c>
      <c r="Q557" s="1"/>
      <c r="R557" s="1" t="str">
        <f>TMapCauseDescCIR[[#This Row],[Task Code]]&amp;TMapCauseDescCIR[[#This Row],[Cause Code]]</f>
        <v>CT1</v>
      </c>
      <c r="S557" s="1" t="e">
        <f>INDEX(INTEGRATION.TMC_TASK_CAUSE!$A$2:$A$4658,MATCH(TMapCauseDescCIR[[#This Row],[T1]],INTEGRATION.TMC_TASK_CAUSE!$D$2:$D$4658,0))</f>
        <v>#N/A</v>
      </c>
    </row>
    <row r="558" spans="1:19" ht="14.45" x14ac:dyDescent="0.25">
      <c r="A558" s="1" t="s">
        <v>2816</v>
      </c>
      <c r="B558" s="1" t="s">
        <v>595</v>
      </c>
      <c r="C558" s="1" t="s">
        <v>2819</v>
      </c>
      <c r="D558" s="1" t="s">
        <v>2999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>
        <f>COUNTIFS($E$2:E558,TMapCauseDescCIR[[#This Row],[Cause Description]])</f>
        <v>0</v>
      </c>
      <c r="Q558" s="1"/>
      <c r="R558" s="1" t="str">
        <f>TMapCauseDescCIR[[#This Row],[Task Code]]&amp;TMapCauseDescCIR[[#This Row],[Cause Code]]</f>
        <v>CT9C</v>
      </c>
      <c r="S558" s="1" t="e">
        <f>INDEX(INTEGRATION.TMC_TASK_CAUSE!$A$2:$A$4658,MATCH(TMapCauseDescCIR[[#This Row],[T1]],INTEGRATION.TMC_TASK_CAUSE!$D$2:$D$4658,0))</f>
        <v>#N/A</v>
      </c>
    </row>
    <row r="559" spans="1:19" ht="14.45" x14ac:dyDescent="0.25">
      <c r="A559" s="1" t="s">
        <v>2816</v>
      </c>
      <c r="B559" s="1" t="s">
        <v>596</v>
      </c>
      <c r="C559" s="1" t="s">
        <v>2819</v>
      </c>
      <c r="D559" s="1" t="s">
        <v>2991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>
        <f>COUNTIFS($E$2:E559,TMapCauseDescCIR[[#This Row],[Cause Description]])</f>
        <v>0</v>
      </c>
      <c r="Q559" s="1"/>
      <c r="R559" s="1" t="str">
        <f>TMapCauseDescCIR[[#This Row],[Task Code]]&amp;TMapCauseDescCIR[[#This Row],[Cause Code]]</f>
        <v>CT2</v>
      </c>
      <c r="S559" s="1" t="e">
        <f>INDEX(INTEGRATION.TMC_TASK_CAUSE!$A$2:$A$4658,MATCH(TMapCauseDescCIR[[#This Row],[T1]],INTEGRATION.TMC_TASK_CAUSE!$D$2:$D$4658,0))</f>
        <v>#N/A</v>
      </c>
    </row>
    <row r="560" spans="1:19" ht="14.45" x14ac:dyDescent="0.25">
      <c r="A560" s="1" t="s">
        <v>2816</v>
      </c>
      <c r="B560" s="1" t="s">
        <v>597</v>
      </c>
      <c r="C560" s="1" t="s">
        <v>2819</v>
      </c>
      <c r="D560" s="1" t="s">
        <v>2993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>
        <f>COUNTIFS($E$2:E560,TMapCauseDescCIR[[#This Row],[Cause Description]])</f>
        <v>0</v>
      </c>
      <c r="Q560" s="1"/>
      <c r="R560" s="1" t="str">
        <f>TMapCauseDescCIR[[#This Row],[Task Code]]&amp;TMapCauseDescCIR[[#This Row],[Cause Code]]</f>
        <v>CT3A</v>
      </c>
      <c r="S560" s="1" t="e">
        <f>INDEX(INTEGRATION.TMC_TASK_CAUSE!$A$2:$A$4658,MATCH(TMapCauseDescCIR[[#This Row],[T1]],INTEGRATION.TMC_TASK_CAUSE!$D$2:$D$4658,0))</f>
        <v>#N/A</v>
      </c>
    </row>
    <row r="561" spans="1:19" ht="14.45" x14ac:dyDescent="0.25">
      <c r="A561" s="1" t="s">
        <v>2816</v>
      </c>
      <c r="B561" s="1" t="s">
        <v>598</v>
      </c>
      <c r="C561" s="1" t="s">
        <v>2819</v>
      </c>
      <c r="D561" s="1" t="s">
        <v>2992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>
        <f>COUNTIFS($E$2:E561,TMapCauseDescCIR[[#This Row],[Cause Description]])</f>
        <v>0</v>
      </c>
      <c r="Q561" s="1"/>
      <c r="R561" s="1" t="str">
        <f>TMapCauseDescCIR[[#This Row],[Task Code]]&amp;TMapCauseDescCIR[[#This Row],[Cause Code]]</f>
        <v>CT3</v>
      </c>
      <c r="S561" s="1" t="e">
        <f>INDEX(INTEGRATION.TMC_TASK_CAUSE!$A$2:$A$4658,MATCH(TMapCauseDescCIR[[#This Row],[T1]],INTEGRATION.TMC_TASK_CAUSE!$D$2:$D$4658,0))</f>
        <v>#N/A</v>
      </c>
    </row>
    <row r="562" spans="1:19" ht="14.45" x14ac:dyDescent="0.25">
      <c r="A562" s="1" t="s">
        <v>2816</v>
      </c>
      <c r="B562" s="1" t="s">
        <v>599</v>
      </c>
      <c r="C562" s="1" t="s">
        <v>2819</v>
      </c>
      <c r="D562" s="1" t="s">
        <v>2994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>
        <f>COUNTIFS($E$2:E562,TMapCauseDescCIR[[#This Row],[Cause Description]])</f>
        <v>0</v>
      </c>
      <c r="Q562" s="1"/>
      <c r="R562" s="1" t="str">
        <f>TMapCauseDescCIR[[#This Row],[Task Code]]&amp;TMapCauseDescCIR[[#This Row],[Cause Code]]</f>
        <v>CT4</v>
      </c>
      <c r="S562" s="1" t="e">
        <f>INDEX(INTEGRATION.TMC_TASK_CAUSE!$A$2:$A$4658,MATCH(TMapCauseDescCIR[[#This Row],[T1]],INTEGRATION.TMC_TASK_CAUSE!$D$2:$D$4658,0))</f>
        <v>#N/A</v>
      </c>
    </row>
    <row r="563" spans="1:19" ht="14.45" x14ac:dyDescent="0.25">
      <c r="A563" s="1" t="s">
        <v>2816</v>
      </c>
      <c r="B563" s="1" t="s">
        <v>600</v>
      </c>
      <c r="C563" s="1" t="s">
        <v>2819</v>
      </c>
      <c r="D563" s="1" t="s">
        <v>2997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>
        <f>COUNTIFS($E$2:E563,TMapCauseDescCIR[[#This Row],[Cause Description]])</f>
        <v>0</v>
      </c>
      <c r="Q563" s="1"/>
      <c r="R563" s="1" t="str">
        <f>TMapCauseDescCIR[[#This Row],[Task Code]]&amp;TMapCauseDescCIR[[#This Row],[Cause Code]]</f>
        <v>CT9</v>
      </c>
      <c r="S563" s="1" t="e">
        <f>INDEX(INTEGRATION.TMC_TASK_CAUSE!$A$2:$A$4658,MATCH(TMapCauseDescCIR[[#This Row],[T1]],INTEGRATION.TMC_TASK_CAUSE!$D$2:$D$4658,0))</f>
        <v>#N/A</v>
      </c>
    </row>
    <row r="564" spans="1:19" ht="14.45" x14ac:dyDescent="0.25">
      <c r="A564" s="1" t="s">
        <v>2816</v>
      </c>
      <c r="B564" s="1" t="s">
        <v>601</v>
      </c>
      <c r="C564" s="1" t="s">
        <v>2819</v>
      </c>
      <c r="D564" s="1" t="s">
        <v>2998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>
        <f>COUNTIFS($E$2:E564,TMapCauseDescCIR[[#This Row],[Cause Description]])</f>
        <v>0</v>
      </c>
      <c r="Q564" s="1"/>
      <c r="R564" s="1" t="str">
        <f>TMapCauseDescCIR[[#This Row],[Task Code]]&amp;TMapCauseDescCIR[[#This Row],[Cause Code]]</f>
        <v>CT9A</v>
      </c>
      <c r="S564" s="1" t="e">
        <f>INDEX(INTEGRATION.TMC_TASK_CAUSE!$A$2:$A$4658,MATCH(TMapCauseDescCIR[[#This Row],[T1]],INTEGRATION.TMC_TASK_CAUSE!$D$2:$D$4658,0))</f>
        <v>#N/A</v>
      </c>
    </row>
    <row r="565" spans="1:19" ht="14.45" x14ac:dyDescent="0.25">
      <c r="A565" s="1" t="s">
        <v>2816</v>
      </c>
      <c r="B565" s="1" t="s">
        <v>602</v>
      </c>
      <c r="C565" s="1" t="s">
        <v>2819</v>
      </c>
      <c r="D565" s="1" t="s">
        <v>2995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>
        <f>COUNTIFS($E$2:E565,TMapCauseDescCIR[[#This Row],[Cause Description]])</f>
        <v>0</v>
      </c>
      <c r="Q565" s="1"/>
      <c r="R565" s="1" t="str">
        <f>TMapCauseDescCIR[[#This Row],[Task Code]]&amp;TMapCauseDescCIR[[#This Row],[Cause Code]]</f>
        <v>CT7</v>
      </c>
      <c r="S565" s="1" t="e">
        <f>INDEX(INTEGRATION.TMC_TASK_CAUSE!$A$2:$A$4658,MATCH(TMapCauseDescCIR[[#This Row],[T1]],INTEGRATION.TMC_TASK_CAUSE!$D$2:$D$4658,0))</f>
        <v>#N/A</v>
      </c>
    </row>
    <row r="566" spans="1:19" ht="14.45" x14ac:dyDescent="0.25">
      <c r="A566" s="1" t="s">
        <v>2818</v>
      </c>
      <c r="B566" s="1" t="s">
        <v>1412</v>
      </c>
      <c r="C566" s="1" t="s">
        <v>2819</v>
      </c>
      <c r="D566" s="1" t="s">
        <v>3694</v>
      </c>
      <c r="E566" s="1" t="s">
        <v>1413</v>
      </c>
      <c r="F566" s="1" t="str">
        <f>INDEX('Cause Codes'!$A$2:$A$3528,MATCH(TMapCauseDescCIR[[#This Row],[Cause Description]],'Cause Codes'!$B$2:$B$3528,0))</f>
        <v>X0GQ</v>
      </c>
      <c r="G566" s="1"/>
      <c r="H566" s="1"/>
      <c r="I566" s="1"/>
      <c r="J566" s="1" t="s">
        <v>12001</v>
      </c>
      <c r="K566" s="1" t="s">
        <v>12940</v>
      </c>
      <c r="L566" s="1" t="s">
        <v>572</v>
      </c>
      <c r="M566" s="1" t="s">
        <v>815</v>
      </c>
      <c r="N566" s="1"/>
      <c r="O566" s="1"/>
      <c r="P566" s="1">
        <f>COUNTIFS($E$2:E566,TMapCauseDescCIR[[#This Row],[Cause Description]])</f>
        <v>1</v>
      </c>
      <c r="Q566" s="1"/>
      <c r="R566" s="1" t="str">
        <f>TMapCauseDescCIR[[#This Row],[Task Code]]&amp;TMapCauseDescCIR[[#This Row],[Cause Code]]</f>
        <v>Y03GX0GQ</v>
      </c>
      <c r="S566" s="1" t="str">
        <f>INDEX(INTEGRATION.TMC_TASK_CAUSE!$A$2:$A$4658,MATCH(TMapCauseDescCIR[[#This Row],[T1]],INTEGRATION.TMC_TASK_CAUSE!$D$2:$D$4658,0))</f>
        <v>CB049903</v>
      </c>
    </row>
    <row r="567" spans="1:19" ht="14.45" x14ac:dyDescent="0.25">
      <c r="A567" s="1" t="s">
        <v>2818</v>
      </c>
      <c r="B567" s="1" t="s">
        <v>1095</v>
      </c>
      <c r="C567" s="1" t="s">
        <v>2819</v>
      </c>
      <c r="D567" s="1" t="s">
        <v>4274</v>
      </c>
      <c r="E567" s="1" t="s">
        <v>1096</v>
      </c>
      <c r="F567" s="1" t="str">
        <f>INDEX('Cause Codes'!$A$2:$A$3528,MATCH(TMapCauseDescCIR[[#This Row],[Cause Description]],'Cause Codes'!$B$2:$B$3528,0))</f>
        <v>X0JD</v>
      </c>
      <c r="G567" s="1"/>
      <c r="H567" s="1"/>
      <c r="I567" s="1"/>
      <c r="J567" s="1" t="s">
        <v>12001</v>
      </c>
      <c r="K567" s="1" t="s">
        <v>12985</v>
      </c>
      <c r="L567" s="1" t="s">
        <v>3175</v>
      </c>
      <c r="M567" s="1" t="s">
        <v>815</v>
      </c>
      <c r="N567" s="1"/>
      <c r="O567" s="1"/>
      <c r="P567" s="1">
        <f>COUNTIFS($E$2:E567,TMapCauseDescCIR[[#This Row],[Cause Description]])</f>
        <v>1</v>
      </c>
      <c r="Q567" s="1"/>
      <c r="R567" s="1" t="str">
        <f>TMapCauseDescCIR[[#This Row],[Task Code]]&amp;TMapCauseDescCIR[[#This Row],[Cause Code]]</f>
        <v>Y071X0JD</v>
      </c>
      <c r="S567" s="1" t="str">
        <f>INDEX(INTEGRATION.TMC_TASK_CAUSE!$A$2:$A$4658,MATCH(TMapCauseDescCIR[[#This Row],[T1]],INTEGRATION.TMC_TASK_CAUSE!$D$2:$D$4658,0))</f>
        <v>CB020703</v>
      </c>
    </row>
    <row r="568" spans="1:19" ht="14.45" x14ac:dyDescent="0.25">
      <c r="A568" s="1" t="s">
        <v>2818</v>
      </c>
      <c r="B568" s="1" t="s">
        <v>1092</v>
      </c>
      <c r="C568" s="1" t="s">
        <v>2819</v>
      </c>
      <c r="D568" s="1" t="s">
        <v>4354</v>
      </c>
      <c r="E568" s="1" t="s">
        <v>4363</v>
      </c>
      <c r="F568" s="1" t="str">
        <f>INDEX('Cause Codes'!$A$2:$A$3528,MATCH(TMapCauseDescCIR[[#This Row],[Cause Description]],'Cause Codes'!$B$2:$B$3528,0))</f>
        <v>X0JE</v>
      </c>
      <c r="G568" s="1"/>
      <c r="H568" s="1"/>
      <c r="I568" s="1"/>
      <c r="J568" s="1" t="s">
        <v>12001</v>
      </c>
      <c r="K568" s="1" t="s">
        <v>12985</v>
      </c>
      <c r="L568" s="1" t="s">
        <v>3181</v>
      </c>
      <c r="M568" s="1" t="s">
        <v>12990</v>
      </c>
      <c r="N568" s="1"/>
      <c r="O568" s="1"/>
      <c r="P568" s="1">
        <f>COUNTIFS($E$2:E568,TMapCauseDescCIR[[#This Row],[Cause Description]])</f>
        <v>1</v>
      </c>
      <c r="Q568" s="1"/>
      <c r="R568" s="1" t="str">
        <f>TMapCauseDescCIR[[#This Row],[Task Code]]&amp;TMapCauseDescCIR[[#This Row],[Cause Code]]</f>
        <v>Y07LX0JE</v>
      </c>
      <c r="S568" s="1" t="str">
        <f>INDEX(INTEGRATION.TMC_TASK_CAUSE!$A$2:$A$4658,MATCH(TMapCauseDescCIR[[#This Row],[T1]],INTEGRATION.TMC_TASK_CAUSE!$D$2:$D$4658,0))</f>
        <v>CB020702</v>
      </c>
    </row>
    <row r="569" spans="1:19" ht="14.45" x14ac:dyDescent="0.25">
      <c r="A569" s="1" t="s">
        <v>2818</v>
      </c>
      <c r="B569" s="1" t="s">
        <v>1092</v>
      </c>
      <c r="C569" s="1" t="s">
        <v>2819</v>
      </c>
      <c r="D569" s="1" t="s">
        <v>4354</v>
      </c>
      <c r="E569" s="1" t="s">
        <v>4364</v>
      </c>
      <c r="F569" s="1" t="str">
        <f>INDEX('Cause Codes'!$A$2:$A$3528,MATCH(TMapCauseDescCIR[[#This Row],[Cause Description]],'Cause Codes'!$B$2:$B$3528,0))</f>
        <v>X0JF</v>
      </c>
      <c r="G569" s="1"/>
      <c r="H569" s="1"/>
      <c r="I569" s="1"/>
      <c r="J569" s="1" t="s">
        <v>12001</v>
      </c>
      <c r="K569" s="1" t="s">
        <v>12985</v>
      </c>
      <c r="L569" s="1" t="s">
        <v>3181</v>
      </c>
      <c r="M569" s="1" t="s">
        <v>12990</v>
      </c>
      <c r="N569" s="1"/>
      <c r="O569" s="1"/>
      <c r="P569" s="1">
        <f>COUNTIFS($E$2:E569,TMapCauseDescCIR[[#This Row],[Cause Description]])</f>
        <v>1</v>
      </c>
      <c r="Q569" s="1"/>
      <c r="R569" s="1" t="str">
        <f>TMapCauseDescCIR[[#This Row],[Task Code]]&amp;TMapCauseDescCIR[[#This Row],[Cause Code]]</f>
        <v>Y07LX0JF</v>
      </c>
      <c r="S569" s="1" t="str">
        <f>INDEX(INTEGRATION.TMC_TASK_CAUSE!$A$2:$A$4658,MATCH(TMapCauseDescCIR[[#This Row],[T1]],INTEGRATION.TMC_TASK_CAUSE!$D$2:$D$4658,0))</f>
        <v>CB010301</v>
      </c>
    </row>
    <row r="570" spans="1:19" ht="14.45" x14ac:dyDescent="0.25">
      <c r="A570" s="1" t="s">
        <v>2818</v>
      </c>
      <c r="B570" s="1" t="s">
        <v>605</v>
      </c>
      <c r="C570" s="1" t="s">
        <v>2819</v>
      </c>
      <c r="D570" s="1" t="s">
        <v>3428</v>
      </c>
      <c r="E570" s="1" t="s">
        <v>606</v>
      </c>
      <c r="F570" s="1" t="str">
        <f>INDEX('Cause Codes'!$A$2:$A$3528,MATCH(TMapCauseDescCIR[[#This Row],[Cause Description]],'Cause Codes'!$B$2:$B$3528,0))</f>
        <v>X11Y</v>
      </c>
      <c r="G570" s="1"/>
      <c r="H570" s="1"/>
      <c r="I570" s="1"/>
      <c r="J570" s="1"/>
      <c r="K570" s="1"/>
      <c r="L570" s="1"/>
      <c r="M570" s="1"/>
      <c r="N570" s="1"/>
      <c r="O570" s="1"/>
      <c r="P570" s="1">
        <f>COUNTIFS($E$2:E570,TMapCauseDescCIR[[#This Row],[Cause Description]])</f>
        <v>1</v>
      </c>
      <c r="Q570" s="1"/>
      <c r="R570" s="1" t="str">
        <f>TMapCauseDescCIR[[#This Row],[Task Code]]&amp;TMapCauseDescCIR[[#This Row],[Cause Code]]</f>
        <v>Y01CX11Y</v>
      </c>
      <c r="S570" s="1" t="str">
        <f>INDEX(INTEGRATION.TMC_TASK_CAUSE!$A$2:$A$4658,MATCH(TMapCauseDescCIR[[#This Row],[T1]],INTEGRATION.TMC_TASK_CAUSE!$D$2:$D$4658,0))</f>
        <v>CT039901</v>
      </c>
    </row>
    <row r="571" spans="1:19" ht="14.45" x14ac:dyDescent="0.25">
      <c r="A571" s="1" t="s">
        <v>2818</v>
      </c>
      <c r="B571" s="1" t="s">
        <v>605</v>
      </c>
      <c r="C571" s="1" t="s">
        <v>2819</v>
      </c>
      <c r="D571" s="1" t="s">
        <v>3428</v>
      </c>
      <c r="E571" s="1" t="s">
        <v>3429</v>
      </c>
      <c r="F571" s="1" t="str">
        <f>INDEX('Cause Codes'!$A$2:$A$3528,MATCH(TMapCauseDescCIR[[#This Row],[Cause Description]],'Cause Codes'!$B$2:$B$3528,0))</f>
        <v>X11Z</v>
      </c>
      <c r="G571" s="1"/>
      <c r="H571" s="1"/>
      <c r="I571" s="1"/>
      <c r="J571" s="1"/>
      <c r="K571" s="1"/>
      <c r="L571" s="1"/>
      <c r="M571" s="1"/>
      <c r="N571" s="1"/>
      <c r="O571" s="1"/>
      <c r="P571" s="1">
        <f>COUNTIFS($E$2:E571,TMapCauseDescCIR[[#This Row],[Cause Description]])</f>
        <v>1</v>
      </c>
      <c r="Q571" s="1"/>
      <c r="R571" s="1" t="str">
        <f>TMapCauseDescCIR[[#This Row],[Task Code]]&amp;TMapCauseDescCIR[[#This Row],[Cause Code]]</f>
        <v>Y01CX11Z</v>
      </c>
      <c r="S571" s="1" t="str">
        <f>INDEX(INTEGRATION.TMC_TASK_CAUSE!$A$2:$A$4658,MATCH(TMapCauseDescCIR[[#This Row],[T1]],INTEGRATION.TMC_TASK_CAUSE!$D$2:$D$4658,0))</f>
        <v>CT039901</v>
      </c>
    </row>
    <row r="572" spans="1:19" ht="14.45" x14ac:dyDescent="0.25">
      <c r="A572" s="1" t="s">
        <v>2818</v>
      </c>
      <c r="B572" s="1" t="s">
        <v>605</v>
      </c>
      <c r="C572" s="1" t="s">
        <v>2819</v>
      </c>
      <c r="D572" s="1" t="s">
        <v>3428</v>
      </c>
      <c r="E572" s="1" t="s">
        <v>3430</v>
      </c>
      <c r="F572" s="1" t="str">
        <f>INDEX('Cause Codes'!$A$2:$A$3528,MATCH(TMapCauseDescCIR[[#This Row],[Cause Description]],'Cause Codes'!$B$2:$B$3528,0))</f>
        <v>X120</v>
      </c>
      <c r="G572" s="1"/>
      <c r="H572" s="1"/>
      <c r="I572" s="1"/>
      <c r="J572" s="1"/>
      <c r="K572" s="1"/>
      <c r="L572" s="1"/>
      <c r="M572" s="1"/>
      <c r="N572" s="1"/>
      <c r="O572" s="1"/>
      <c r="P572" s="1">
        <f>COUNTIFS($E$2:E572,TMapCauseDescCIR[[#This Row],[Cause Description]])</f>
        <v>1</v>
      </c>
      <c r="Q572" s="1"/>
      <c r="R572" s="1" t="str">
        <f>TMapCauseDescCIR[[#This Row],[Task Code]]&amp;TMapCauseDescCIR[[#This Row],[Cause Code]]</f>
        <v>Y01CX120</v>
      </c>
      <c r="S572" s="1" t="str">
        <f>INDEX(INTEGRATION.TMC_TASK_CAUSE!$A$2:$A$4658,MATCH(TMapCauseDescCIR[[#This Row],[T1]],INTEGRATION.TMC_TASK_CAUSE!$D$2:$D$4658,0))</f>
        <v>CT039901</v>
      </c>
    </row>
    <row r="573" spans="1:19" ht="14.45" x14ac:dyDescent="0.25">
      <c r="A573" s="1" t="s">
        <v>2818</v>
      </c>
      <c r="B573" s="1" t="s">
        <v>605</v>
      </c>
      <c r="C573" s="1" t="s">
        <v>2819</v>
      </c>
      <c r="D573" s="1" t="s">
        <v>3428</v>
      </c>
      <c r="E573" s="1" t="s">
        <v>3431</v>
      </c>
      <c r="F573" s="1" t="str">
        <f>INDEX('Cause Codes'!$A$2:$A$3528,MATCH(TMapCauseDescCIR[[#This Row],[Cause Description]],'Cause Codes'!$B$2:$B$3528,0))</f>
        <v>X08P</v>
      </c>
      <c r="G573" s="1"/>
      <c r="H573" s="1"/>
      <c r="I573" s="1"/>
      <c r="J573" s="1"/>
      <c r="K573" s="1"/>
      <c r="L573" s="1"/>
      <c r="M573" s="1"/>
      <c r="N573" s="1"/>
      <c r="O573" s="1"/>
      <c r="P573" s="1">
        <f>COUNTIFS($E$2:E573,TMapCauseDescCIR[[#This Row],[Cause Description]])</f>
        <v>1</v>
      </c>
      <c r="Q573" s="1"/>
      <c r="R573" s="1" t="str">
        <f>TMapCauseDescCIR[[#This Row],[Task Code]]&amp;TMapCauseDescCIR[[#This Row],[Cause Code]]</f>
        <v>Y01CX08P</v>
      </c>
      <c r="S573" s="1" t="str">
        <f>INDEX(INTEGRATION.TMC_TASK_CAUSE!$A$2:$A$4658,MATCH(TMapCauseDescCIR[[#This Row],[T1]],INTEGRATION.TMC_TASK_CAUSE!$D$2:$D$4658,0))</f>
        <v>CT039901</v>
      </c>
    </row>
    <row r="574" spans="1:19" ht="14.45" x14ac:dyDescent="0.25">
      <c r="A574" s="1" t="s">
        <v>2818</v>
      </c>
      <c r="B574" s="1" t="s">
        <v>605</v>
      </c>
      <c r="C574" s="1" t="s">
        <v>2819</v>
      </c>
      <c r="D574" s="1" t="s">
        <v>3428</v>
      </c>
      <c r="E574" s="1" t="s">
        <v>3432</v>
      </c>
      <c r="F574" s="1" t="str">
        <f>INDEX('Cause Codes'!$A$2:$A$3528,MATCH(TMapCauseDescCIR[[#This Row],[Cause Description]],'Cause Codes'!$B$2:$B$3528,0))</f>
        <v>X08Q</v>
      </c>
      <c r="G574" s="1"/>
      <c r="H574" s="1"/>
      <c r="I574" s="1"/>
      <c r="J574" s="1"/>
      <c r="K574" s="1"/>
      <c r="L574" s="1"/>
      <c r="M574" s="1"/>
      <c r="N574" s="1"/>
      <c r="O574" s="1"/>
      <c r="P574" s="1">
        <f>COUNTIFS($E$2:E574,TMapCauseDescCIR[[#This Row],[Cause Description]])</f>
        <v>1</v>
      </c>
      <c r="Q574" s="1"/>
      <c r="R574" s="1" t="str">
        <f>TMapCauseDescCIR[[#This Row],[Task Code]]&amp;TMapCauseDescCIR[[#This Row],[Cause Code]]</f>
        <v>Y01CX08Q</v>
      </c>
      <c r="S574" s="1" t="str">
        <f>INDEX(INTEGRATION.TMC_TASK_CAUSE!$A$2:$A$4658,MATCH(TMapCauseDescCIR[[#This Row],[T1]],INTEGRATION.TMC_TASK_CAUSE!$D$2:$D$4658,0))</f>
        <v>CT039901</v>
      </c>
    </row>
    <row r="575" spans="1:19" ht="14.45" x14ac:dyDescent="0.25">
      <c r="A575" s="1" t="s">
        <v>2818</v>
      </c>
      <c r="B575" s="1" t="s">
        <v>605</v>
      </c>
      <c r="C575" s="1" t="s">
        <v>2819</v>
      </c>
      <c r="D575" s="1" t="s">
        <v>3428</v>
      </c>
      <c r="E575" s="1" t="s">
        <v>3433</v>
      </c>
      <c r="F575" s="1" t="str">
        <f>INDEX('Cause Codes'!$A$2:$A$3528,MATCH(TMapCauseDescCIR[[#This Row],[Cause Description]],'Cause Codes'!$B$2:$B$3528,0))</f>
        <v>X126</v>
      </c>
      <c r="G575" s="1"/>
      <c r="H575" s="1"/>
      <c r="I575" s="1"/>
      <c r="J575" s="1"/>
      <c r="K575" s="1"/>
      <c r="L575" s="1"/>
      <c r="M575" s="1"/>
      <c r="N575" s="1"/>
      <c r="O575" s="1"/>
      <c r="P575" s="1">
        <f>COUNTIFS($E$2:E575,TMapCauseDescCIR[[#This Row],[Cause Description]])</f>
        <v>1</v>
      </c>
      <c r="Q575" s="1"/>
      <c r="R575" s="1" t="str">
        <f>TMapCauseDescCIR[[#This Row],[Task Code]]&amp;TMapCauseDescCIR[[#This Row],[Cause Code]]</f>
        <v>Y01CX126</v>
      </c>
      <c r="S575" s="1" t="str">
        <f>INDEX(INTEGRATION.TMC_TASK_CAUSE!$A$2:$A$4658,MATCH(TMapCauseDescCIR[[#This Row],[T1]],INTEGRATION.TMC_TASK_CAUSE!$D$2:$D$4658,0))</f>
        <v>CT039901</v>
      </c>
    </row>
    <row r="576" spans="1:19" ht="14.45" x14ac:dyDescent="0.25">
      <c r="A576" s="1" t="s">
        <v>2818</v>
      </c>
      <c r="B576" s="1" t="s">
        <v>605</v>
      </c>
      <c r="C576" s="1" t="s">
        <v>2819</v>
      </c>
      <c r="D576" s="1" t="s">
        <v>3428</v>
      </c>
      <c r="E576" s="1" t="s">
        <v>3434</v>
      </c>
      <c r="F576" s="1" t="str">
        <f>INDEX('Cause Codes'!$A$2:$A$3528,MATCH(TMapCauseDescCIR[[#This Row],[Cause Description]],'Cause Codes'!$B$2:$B$3528,0))</f>
        <v>X129</v>
      </c>
      <c r="G576" s="1"/>
      <c r="H576" s="1"/>
      <c r="I576" s="1"/>
      <c r="J576" s="1"/>
      <c r="K576" s="1"/>
      <c r="L576" s="1"/>
      <c r="M576" s="1"/>
      <c r="N576" s="1"/>
      <c r="O576" s="1"/>
      <c r="P576" s="1">
        <f>COUNTIFS($E$2:E576,TMapCauseDescCIR[[#This Row],[Cause Description]])</f>
        <v>1</v>
      </c>
      <c r="Q576" s="1"/>
      <c r="R576" s="1" t="str">
        <f>TMapCauseDescCIR[[#This Row],[Task Code]]&amp;TMapCauseDescCIR[[#This Row],[Cause Code]]</f>
        <v>Y01CX129</v>
      </c>
      <c r="S576" s="1" t="str">
        <f>INDEX(INTEGRATION.TMC_TASK_CAUSE!$A$2:$A$4658,MATCH(TMapCauseDescCIR[[#This Row],[T1]],INTEGRATION.TMC_TASK_CAUSE!$D$2:$D$4658,0))</f>
        <v>CT039901</v>
      </c>
    </row>
    <row r="577" spans="1:19" ht="14.45" x14ac:dyDescent="0.25">
      <c r="A577" s="1" t="s">
        <v>2818</v>
      </c>
      <c r="B577" s="1" t="s">
        <v>605</v>
      </c>
      <c r="C577" s="1" t="s">
        <v>2819</v>
      </c>
      <c r="D577" s="1" t="s">
        <v>3428</v>
      </c>
      <c r="E577" s="1" t="s">
        <v>3435</v>
      </c>
      <c r="F577" s="1" t="str">
        <f>INDEX('Cause Codes'!$A$2:$A$3528,MATCH(TMapCauseDescCIR[[#This Row],[Cause Description]],'Cause Codes'!$B$2:$B$3528,0))</f>
        <v>X12B</v>
      </c>
      <c r="G577" s="1"/>
      <c r="H577" s="1"/>
      <c r="I577" s="1"/>
      <c r="J577" s="1"/>
      <c r="K577" s="1"/>
      <c r="L577" s="1"/>
      <c r="M577" s="1"/>
      <c r="N577" s="1"/>
      <c r="O577" s="1"/>
      <c r="P577" s="1">
        <f>COUNTIFS($E$2:E577,TMapCauseDescCIR[[#This Row],[Cause Description]])</f>
        <v>1</v>
      </c>
      <c r="Q577" s="1"/>
      <c r="R577" s="1" t="str">
        <f>TMapCauseDescCIR[[#This Row],[Task Code]]&amp;TMapCauseDescCIR[[#This Row],[Cause Code]]</f>
        <v>Y01CX12B</v>
      </c>
      <c r="S577" s="1" t="str">
        <f>INDEX(INTEGRATION.TMC_TASK_CAUSE!$A$2:$A$4658,MATCH(TMapCauseDescCIR[[#This Row],[T1]],INTEGRATION.TMC_TASK_CAUSE!$D$2:$D$4658,0))</f>
        <v>CT029901</v>
      </c>
    </row>
    <row r="578" spans="1:19" ht="14.45" x14ac:dyDescent="0.25">
      <c r="A578" s="1" t="s">
        <v>2818</v>
      </c>
      <c r="B578" s="1" t="s">
        <v>605</v>
      </c>
      <c r="C578" s="1" t="s">
        <v>2819</v>
      </c>
      <c r="D578" s="1" t="s">
        <v>3428</v>
      </c>
      <c r="E578" s="1" t="s">
        <v>3436</v>
      </c>
      <c r="F578" s="1" t="str">
        <f>INDEX('Cause Codes'!$A$2:$A$3528,MATCH(TMapCauseDescCIR[[#This Row],[Cause Description]],'Cause Codes'!$B$2:$B$3528,0))</f>
        <v>X12C</v>
      </c>
      <c r="G578" s="1"/>
      <c r="H578" s="1"/>
      <c r="I578" s="1"/>
      <c r="J578" s="1"/>
      <c r="K578" s="1"/>
      <c r="L578" s="1"/>
      <c r="M578" s="1"/>
      <c r="N578" s="1"/>
      <c r="O578" s="1"/>
      <c r="P578" s="1">
        <f>COUNTIFS($E$2:E578,TMapCauseDescCIR[[#This Row],[Cause Description]])</f>
        <v>1</v>
      </c>
      <c r="Q578" s="1"/>
      <c r="R578" s="1" t="str">
        <f>TMapCauseDescCIR[[#This Row],[Task Code]]&amp;TMapCauseDescCIR[[#This Row],[Cause Code]]</f>
        <v>Y01CX12C</v>
      </c>
      <c r="S578" s="1" t="str">
        <f>INDEX(INTEGRATION.TMC_TASK_CAUSE!$A$2:$A$4658,MATCH(TMapCauseDescCIR[[#This Row],[T1]],INTEGRATION.TMC_TASK_CAUSE!$D$2:$D$4658,0))</f>
        <v>CT029901</v>
      </c>
    </row>
    <row r="579" spans="1:19" ht="14.45" x14ac:dyDescent="0.25">
      <c r="A579" s="1" t="s">
        <v>2818</v>
      </c>
      <c r="B579" s="1" t="s">
        <v>605</v>
      </c>
      <c r="C579" s="1" t="s">
        <v>2819</v>
      </c>
      <c r="D579" s="1" t="s">
        <v>3428</v>
      </c>
      <c r="E579" s="1" t="s">
        <v>3437</v>
      </c>
      <c r="F579" s="1" t="str">
        <f>INDEX('Cause Codes'!$A$2:$A$3528,MATCH(TMapCauseDescCIR[[#This Row],[Cause Description]],'Cause Codes'!$B$2:$B$3528,0))</f>
        <v>X12D</v>
      </c>
      <c r="G579" s="1"/>
      <c r="H579" s="1"/>
      <c r="I579" s="1"/>
      <c r="J579" s="1"/>
      <c r="K579" s="1"/>
      <c r="L579" s="1"/>
      <c r="M579" s="1"/>
      <c r="N579" s="1"/>
      <c r="O579" s="1"/>
      <c r="P579" s="1">
        <f>COUNTIFS($E$2:E579,TMapCauseDescCIR[[#This Row],[Cause Description]])</f>
        <v>1</v>
      </c>
      <c r="Q579" s="1"/>
      <c r="R579" s="1" t="str">
        <f>TMapCauseDescCIR[[#This Row],[Task Code]]&amp;TMapCauseDescCIR[[#This Row],[Cause Code]]</f>
        <v>Y01CX12D</v>
      </c>
      <c r="S579" s="1" t="str">
        <f>INDEX(INTEGRATION.TMC_TASK_CAUSE!$A$2:$A$4658,MATCH(TMapCauseDescCIR[[#This Row],[T1]],INTEGRATION.TMC_TASK_CAUSE!$D$2:$D$4658,0))</f>
        <v>CT029901</v>
      </c>
    </row>
    <row r="580" spans="1:19" ht="14.45" x14ac:dyDescent="0.25">
      <c r="A580" s="1" t="s">
        <v>2818</v>
      </c>
      <c r="B580" s="1" t="s">
        <v>605</v>
      </c>
      <c r="C580" s="1" t="s">
        <v>2819</v>
      </c>
      <c r="D580" s="1" t="s">
        <v>3428</v>
      </c>
      <c r="E580" s="1" t="s">
        <v>3438</v>
      </c>
      <c r="F580" s="1" t="str">
        <f>INDEX('Cause Codes'!$A$2:$A$3528,MATCH(TMapCauseDescCIR[[#This Row],[Cause Description]],'Cause Codes'!$B$2:$B$3528,0))</f>
        <v>X12F</v>
      </c>
      <c r="G580" s="1"/>
      <c r="H580" s="1"/>
      <c r="I580" s="1"/>
      <c r="J580" s="1"/>
      <c r="K580" s="1"/>
      <c r="L580" s="1"/>
      <c r="M580" s="1"/>
      <c r="N580" s="1"/>
      <c r="O580" s="1"/>
      <c r="P580" s="1">
        <f>COUNTIFS($E$2:E580,TMapCauseDescCIR[[#This Row],[Cause Description]])</f>
        <v>1</v>
      </c>
      <c r="Q580" s="1"/>
      <c r="R580" s="1" t="str">
        <f>TMapCauseDescCIR[[#This Row],[Task Code]]&amp;TMapCauseDescCIR[[#This Row],[Cause Code]]</f>
        <v>Y01CX12F</v>
      </c>
      <c r="S580" s="1" t="str">
        <f>INDEX(INTEGRATION.TMC_TASK_CAUSE!$A$2:$A$4658,MATCH(TMapCauseDescCIR[[#This Row],[T1]],INTEGRATION.TMC_TASK_CAUSE!$D$2:$D$4658,0))</f>
        <v>CT039901</v>
      </c>
    </row>
    <row r="581" spans="1:19" ht="14.45" x14ac:dyDescent="0.25">
      <c r="A581" s="1" t="s">
        <v>2818</v>
      </c>
      <c r="B581" s="1" t="s">
        <v>605</v>
      </c>
      <c r="C581" s="1" t="s">
        <v>2819</v>
      </c>
      <c r="D581" s="1" t="s">
        <v>3428</v>
      </c>
      <c r="E581" s="1" t="s">
        <v>1123</v>
      </c>
      <c r="F581" s="1" t="str">
        <f>INDEX('Cause Codes'!$A$2:$A$3528,MATCH(TMapCauseDescCIR[[#This Row],[Cause Description]],'Cause Codes'!$B$2:$B$3528,0))</f>
        <v>X12V</v>
      </c>
      <c r="G581" s="1"/>
      <c r="H581" s="1"/>
      <c r="I581" s="1"/>
      <c r="J581" s="1"/>
      <c r="K581" s="1"/>
      <c r="L581" s="1"/>
      <c r="M581" s="1"/>
      <c r="N581" s="1"/>
      <c r="O581" s="1"/>
      <c r="P581" s="1">
        <f>COUNTIFS($E$2:E581,TMapCauseDescCIR[[#This Row],[Cause Description]])</f>
        <v>1</v>
      </c>
      <c r="Q581" s="1"/>
      <c r="R581" s="1" t="str">
        <f>TMapCauseDescCIR[[#This Row],[Task Code]]&amp;TMapCauseDescCIR[[#This Row],[Cause Code]]</f>
        <v>Y01CX12V</v>
      </c>
      <c r="S581" s="1" t="str">
        <f>INDEX(INTEGRATION.TMC_TASK_CAUSE!$A$2:$A$4658,MATCH(TMapCauseDescCIR[[#This Row],[T1]],INTEGRATION.TMC_TASK_CAUSE!$D$2:$D$4658,0))</f>
        <v>CT039901</v>
      </c>
    </row>
    <row r="582" spans="1:19" ht="14.45" x14ac:dyDescent="0.25">
      <c r="A582" s="1" t="s">
        <v>2818</v>
      </c>
      <c r="B582" s="1" t="s">
        <v>605</v>
      </c>
      <c r="C582" s="1" t="s">
        <v>2819</v>
      </c>
      <c r="D582" s="1" t="s">
        <v>3428</v>
      </c>
      <c r="E582" s="1" t="s">
        <v>3439</v>
      </c>
      <c r="F582" s="1" t="str">
        <f>INDEX('Cause Codes'!$A$2:$A$3528,MATCH(TMapCauseDescCIR[[#This Row],[Cause Description]],'Cause Codes'!$B$2:$B$3528,0))</f>
        <v>X12G</v>
      </c>
      <c r="G582" s="1"/>
      <c r="H582" s="1"/>
      <c r="I582" s="1"/>
      <c r="J582" s="1"/>
      <c r="K582" s="1"/>
      <c r="L582" s="1"/>
      <c r="M582" s="1"/>
      <c r="N582" s="1"/>
      <c r="O582" s="1"/>
      <c r="P582" s="1">
        <f>COUNTIFS($E$2:E582,TMapCauseDescCIR[[#This Row],[Cause Description]])</f>
        <v>1</v>
      </c>
      <c r="Q582" s="1"/>
      <c r="R582" s="1" t="str">
        <f>TMapCauseDescCIR[[#This Row],[Task Code]]&amp;TMapCauseDescCIR[[#This Row],[Cause Code]]</f>
        <v>Y01CX12G</v>
      </c>
      <c r="S582" s="1" t="str">
        <f>INDEX(INTEGRATION.TMC_TASK_CAUSE!$A$2:$A$4658,MATCH(TMapCauseDescCIR[[#This Row],[T1]],INTEGRATION.TMC_TASK_CAUSE!$D$2:$D$4658,0))</f>
        <v>CT029901</v>
      </c>
    </row>
    <row r="583" spans="1:19" ht="14.45" x14ac:dyDescent="0.25">
      <c r="A583" s="1" t="s">
        <v>2818</v>
      </c>
      <c r="B583" s="1" t="s">
        <v>605</v>
      </c>
      <c r="C583" s="1" t="s">
        <v>2819</v>
      </c>
      <c r="D583" s="1" t="s">
        <v>3428</v>
      </c>
      <c r="E583" s="1" t="s">
        <v>740</v>
      </c>
      <c r="F583" s="1" t="str">
        <f>INDEX('Cause Codes'!$A$2:$A$3528,MATCH(TMapCauseDescCIR[[#This Row],[Cause Description]],'Cause Codes'!$B$2:$B$3528,0))</f>
        <v>X12J</v>
      </c>
      <c r="G583" s="1"/>
      <c r="H583" s="1"/>
      <c r="I583" s="1"/>
      <c r="J583" s="1"/>
      <c r="K583" s="1"/>
      <c r="L583" s="1"/>
      <c r="M583" s="1"/>
      <c r="N583" s="1"/>
      <c r="O583" s="1"/>
      <c r="P583" s="1">
        <f>COUNTIFS($E$2:E583,TMapCauseDescCIR[[#This Row],[Cause Description]])</f>
        <v>1</v>
      </c>
      <c r="Q583" s="1"/>
      <c r="R583" s="1" t="str">
        <f>TMapCauseDescCIR[[#This Row],[Task Code]]&amp;TMapCauseDescCIR[[#This Row],[Cause Code]]</f>
        <v>Y01CX12J</v>
      </c>
      <c r="S583" s="1" t="str">
        <f>INDEX(INTEGRATION.TMC_TASK_CAUSE!$A$2:$A$4658,MATCH(TMapCauseDescCIR[[#This Row],[T1]],INTEGRATION.TMC_TASK_CAUSE!$D$2:$D$4658,0))</f>
        <v>CT039901</v>
      </c>
    </row>
    <row r="584" spans="1:19" ht="14.45" x14ac:dyDescent="0.25">
      <c r="A584" s="1" t="s">
        <v>2818</v>
      </c>
      <c r="B584" s="1" t="s">
        <v>605</v>
      </c>
      <c r="C584" s="1" t="s">
        <v>2819</v>
      </c>
      <c r="D584" s="1" t="s">
        <v>3428</v>
      </c>
      <c r="E584" s="1" t="s">
        <v>3440</v>
      </c>
      <c r="F584" s="1" t="str">
        <f>INDEX('Cause Codes'!$A$2:$A$3528,MATCH(TMapCauseDescCIR[[#This Row],[Cause Description]],'Cause Codes'!$B$2:$B$3528,0))</f>
        <v>X12K</v>
      </c>
      <c r="G584" s="1"/>
      <c r="H584" s="1"/>
      <c r="I584" s="1"/>
      <c r="J584" s="1"/>
      <c r="K584" s="1"/>
      <c r="L584" s="1"/>
      <c r="M584" s="1"/>
      <c r="N584" s="1"/>
      <c r="O584" s="1"/>
      <c r="P584" s="1">
        <f>COUNTIFS($E$2:E584,TMapCauseDescCIR[[#This Row],[Cause Description]])</f>
        <v>1</v>
      </c>
      <c r="Q584" s="1"/>
      <c r="R584" s="1" t="str">
        <f>TMapCauseDescCIR[[#This Row],[Task Code]]&amp;TMapCauseDescCIR[[#This Row],[Cause Code]]</f>
        <v>Y01CX12K</v>
      </c>
      <c r="S584" s="1" t="str">
        <f>INDEX(INTEGRATION.TMC_TASK_CAUSE!$A$2:$A$4658,MATCH(TMapCauseDescCIR[[#This Row],[T1]],INTEGRATION.TMC_TASK_CAUSE!$D$2:$D$4658,0))</f>
        <v>CT039901</v>
      </c>
    </row>
    <row r="585" spans="1:19" ht="14.45" x14ac:dyDescent="0.25">
      <c r="A585" s="1" t="s">
        <v>2818</v>
      </c>
      <c r="B585" s="1" t="s">
        <v>607</v>
      </c>
      <c r="C585" s="1" t="s">
        <v>2819</v>
      </c>
      <c r="D585" s="1" t="s">
        <v>4305</v>
      </c>
      <c r="E585" s="1" t="s">
        <v>608</v>
      </c>
      <c r="F585" s="1" t="str">
        <f>INDEX('Cause Codes'!$A$2:$A$3528,MATCH(TMapCauseDescCIR[[#This Row],[Cause Description]],'Cause Codes'!$B$2:$B$3528,0))</f>
        <v>X06P</v>
      </c>
      <c r="G585" s="1"/>
      <c r="H585" s="1"/>
      <c r="I585" s="1"/>
      <c r="J585" s="1"/>
      <c r="K585" s="1"/>
      <c r="L585" s="1"/>
      <c r="M585" s="1"/>
      <c r="N585" s="1"/>
      <c r="O585" s="1"/>
      <c r="P585" s="1">
        <f>COUNTIFS($E$2:E585,TMapCauseDescCIR[[#This Row],[Cause Description]])</f>
        <v>1</v>
      </c>
      <c r="Q585" s="1"/>
      <c r="R585" s="1" t="str">
        <f>TMapCauseDescCIR[[#This Row],[Task Code]]&amp;TMapCauseDescCIR[[#This Row],[Cause Code]]</f>
        <v>Y079X06P</v>
      </c>
      <c r="S585" s="1" t="str">
        <f>INDEX(INTEGRATION.TMC_TASK_CAUSE!$A$2:$A$4658,MATCH(TMapCauseDescCIR[[#This Row],[T1]],INTEGRATION.TMC_TASK_CAUSE!$D$2:$D$4658,0))</f>
        <v>PC010801</v>
      </c>
    </row>
    <row r="586" spans="1:19" ht="14.45" x14ac:dyDescent="0.25">
      <c r="A586" s="1" t="s">
        <v>2818</v>
      </c>
      <c r="B586" s="1" t="s">
        <v>607</v>
      </c>
      <c r="C586" s="1" t="s">
        <v>2819</v>
      </c>
      <c r="D586" s="1" t="s">
        <v>4305</v>
      </c>
      <c r="E586" s="1" t="s">
        <v>4306</v>
      </c>
      <c r="F586" s="1" t="str">
        <f>INDEX('Cause Codes'!$A$2:$A$3528,MATCH(TMapCauseDescCIR[[#This Row],[Cause Description]],'Cause Codes'!$B$2:$B$3528,0))</f>
        <v>X0EM</v>
      </c>
      <c r="G586" s="1"/>
      <c r="H586" s="1"/>
      <c r="I586" s="1"/>
      <c r="J586" s="1"/>
      <c r="K586" s="1"/>
      <c r="L586" s="1"/>
      <c r="M586" s="1"/>
      <c r="N586" s="1"/>
      <c r="O586" s="1"/>
      <c r="P586" s="1">
        <f>COUNTIFS($E$2:E586,TMapCauseDescCIR[[#This Row],[Cause Description]])</f>
        <v>1</v>
      </c>
      <c r="Q586" s="1"/>
      <c r="R586" s="1" t="str">
        <f>TMapCauseDescCIR[[#This Row],[Task Code]]&amp;TMapCauseDescCIR[[#This Row],[Cause Code]]</f>
        <v>Y079X0EM</v>
      </c>
      <c r="S586" s="1" t="str">
        <f>INDEX(INTEGRATION.TMC_TASK_CAUSE!$A$2:$A$4658,MATCH(TMapCauseDescCIR[[#This Row],[T1]],INTEGRATION.TMC_TASK_CAUSE!$D$2:$D$4658,0))</f>
        <v>VR029901</v>
      </c>
    </row>
    <row r="587" spans="1:19" ht="14.45" x14ac:dyDescent="0.25">
      <c r="A587" s="1" t="s">
        <v>2818</v>
      </c>
      <c r="B587" s="1" t="s">
        <v>609</v>
      </c>
      <c r="C587" s="1" t="s">
        <v>2819</v>
      </c>
      <c r="D587" s="1" t="s">
        <v>3441</v>
      </c>
      <c r="E587" s="1" t="s">
        <v>610</v>
      </c>
      <c r="F587" s="1" t="str">
        <f>INDEX('Cause Codes'!$A$2:$A$3528,MATCH(TMapCauseDescCIR[[#This Row],[Cause Description]],'Cause Codes'!$B$2:$B$3528,0))</f>
        <v>X121</v>
      </c>
      <c r="G587" s="1"/>
      <c r="H587" s="1"/>
      <c r="I587" s="1"/>
      <c r="J587" s="1"/>
      <c r="K587" s="1"/>
      <c r="L587" s="1"/>
      <c r="M587" s="1"/>
      <c r="N587" s="1"/>
      <c r="O587" s="1"/>
      <c r="P587" s="1">
        <f>COUNTIFS($E$2:E587,TMapCauseDescCIR[[#This Row],[Cause Description]])</f>
        <v>1</v>
      </c>
      <c r="Q587" s="1"/>
      <c r="R587" s="1" t="str">
        <f>TMapCauseDescCIR[[#This Row],[Task Code]]&amp;TMapCauseDescCIR[[#This Row],[Cause Code]]</f>
        <v>Y01DX121</v>
      </c>
      <c r="S587" s="1" t="str">
        <f>INDEX(INTEGRATION.TMC_TASK_CAUSE!$A$2:$A$4658,MATCH(TMapCauseDescCIR[[#This Row],[T1]],INTEGRATION.TMC_TASK_CAUSE!$D$2:$D$4658,0))</f>
        <v>PC029904</v>
      </c>
    </row>
    <row r="588" spans="1:19" ht="14.45" x14ac:dyDescent="0.25">
      <c r="A588" s="1" t="s">
        <v>2818</v>
      </c>
      <c r="B588" s="1" t="s">
        <v>611</v>
      </c>
      <c r="C588" s="1" t="s">
        <v>2819</v>
      </c>
      <c r="D588" s="1" t="s">
        <v>3442</v>
      </c>
      <c r="E588" s="1" t="s">
        <v>612</v>
      </c>
      <c r="F588" s="1" t="str">
        <f>INDEX('Cause Codes'!$A$2:$A$3528,MATCH(TMapCauseDescCIR[[#This Row],[Cause Description]],'Cause Codes'!$B$2:$B$3528,0))</f>
        <v>X00P</v>
      </c>
      <c r="G588" s="1"/>
      <c r="H588" s="1"/>
      <c r="I588" s="1"/>
      <c r="J588" s="1"/>
      <c r="K588" s="1"/>
      <c r="L588" s="1"/>
      <c r="M588" s="1"/>
      <c r="N588" s="1"/>
      <c r="O588" s="1"/>
      <c r="P588" s="1">
        <f>COUNTIFS($E$2:E588,TMapCauseDescCIR[[#This Row],[Cause Description]])</f>
        <v>1</v>
      </c>
      <c r="Q588" s="1"/>
      <c r="R588" s="1" t="str">
        <f>TMapCauseDescCIR[[#This Row],[Task Code]]&amp;TMapCauseDescCIR[[#This Row],[Cause Code]]</f>
        <v>Y01EX00P</v>
      </c>
      <c r="S588" s="1" t="str">
        <f>INDEX(INTEGRATION.TMC_TASK_CAUSE!$A$2:$A$4658,MATCH(TMapCauseDescCIR[[#This Row],[T1]],INTEGRATION.TMC_TASK_CAUSE!$D$2:$D$4658,0))</f>
        <v>PC029904</v>
      </c>
    </row>
    <row r="589" spans="1:19" ht="14.45" x14ac:dyDescent="0.25">
      <c r="A589" s="1" t="s">
        <v>2818</v>
      </c>
      <c r="B589" s="1" t="s">
        <v>611</v>
      </c>
      <c r="C589" s="1" t="s">
        <v>2819</v>
      </c>
      <c r="D589" s="1" t="s">
        <v>3442</v>
      </c>
      <c r="E589" s="1" t="s">
        <v>3443</v>
      </c>
      <c r="F589" s="1" t="str">
        <f>INDEX('Cause Codes'!$A$2:$A$3528,MATCH(TMapCauseDescCIR[[#This Row],[Cause Description]],'Cause Codes'!$B$2:$B$3528,0))</f>
        <v>X0ET</v>
      </c>
      <c r="G589" s="1"/>
      <c r="H589" s="1"/>
      <c r="I589" s="1"/>
      <c r="J589" s="1"/>
      <c r="K589" s="1"/>
      <c r="L589" s="1"/>
      <c r="M589" s="1"/>
      <c r="N589" s="1"/>
      <c r="O589" s="1"/>
      <c r="P589" s="1">
        <f>COUNTIFS($E$2:E589,TMapCauseDescCIR[[#This Row],[Cause Description]])</f>
        <v>1</v>
      </c>
      <c r="Q589" s="1"/>
      <c r="R589" s="1" t="str">
        <f>TMapCauseDescCIR[[#This Row],[Task Code]]&amp;TMapCauseDescCIR[[#This Row],[Cause Code]]</f>
        <v>Y01EX0ET</v>
      </c>
      <c r="S589" s="1" t="str">
        <f>INDEX(INTEGRATION.TMC_TASK_CAUSE!$A$2:$A$4658,MATCH(TMapCauseDescCIR[[#This Row],[T1]],INTEGRATION.TMC_TASK_CAUSE!$D$2:$D$4658,0))</f>
        <v>PC029904</v>
      </c>
    </row>
    <row r="590" spans="1:19" ht="14.45" x14ac:dyDescent="0.25">
      <c r="A590" s="1" t="s">
        <v>2818</v>
      </c>
      <c r="B590" s="1" t="s">
        <v>611</v>
      </c>
      <c r="C590" s="1" t="s">
        <v>2819</v>
      </c>
      <c r="D590" s="1" t="s">
        <v>3442</v>
      </c>
      <c r="E590" s="1" t="s">
        <v>3444</v>
      </c>
      <c r="F590" s="1" t="str">
        <f>INDEX('Cause Codes'!$A$2:$A$3528,MATCH(TMapCauseDescCIR[[#This Row],[Cause Description]],'Cause Codes'!$B$2:$B$3528,0))</f>
        <v>X0EU</v>
      </c>
      <c r="G590" s="1"/>
      <c r="H590" s="1"/>
      <c r="I590" s="1"/>
      <c r="J590" s="1"/>
      <c r="K590" s="1"/>
      <c r="L590" s="1"/>
      <c r="M590" s="1"/>
      <c r="N590" s="1"/>
      <c r="O590" s="1"/>
      <c r="P590" s="1">
        <f>COUNTIFS($E$2:E590,TMapCauseDescCIR[[#This Row],[Cause Description]])</f>
        <v>1</v>
      </c>
      <c r="Q590" s="1"/>
      <c r="R590" s="1" t="str">
        <f>TMapCauseDescCIR[[#This Row],[Task Code]]&amp;TMapCauseDescCIR[[#This Row],[Cause Code]]</f>
        <v>Y01EX0EU</v>
      </c>
      <c r="S590" s="1" t="str">
        <f>INDEX(INTEGRATION.TMC_TASK_CAUSE!$A$2:$A$4658,MATCH(TMapCauseDescCIR[[#This Row],[T1]],INTEGRATION.TMC_TASK_CAUSE!$D$2:$D$4658,0))</f>
        <v>PC029904</v>
      </c>
    </row>
    <row r="591" spans="1:19" ht="14.45" x14ac:dyDescent="0.25">
      <c r="A591" s="1" t="s">
        <v>2818</v>
      </c>
      <c r="B591" s="1" t="s">
        <v>611</v>
      </c>
      <c r="C591" s="1" t="s">
        <v>2819</v>
      </c>
      <c r="D591" s="1" t="s">
        <v>3442</v>
      </c>
      <c r="E591" s="1" t="s">
        <v>3445</v>
      </c>
      <c r="F591" s="1" t="str">
        <f>INDEX('Cause Codes'!$A$2:$A$3528,MATCH(TMapCauseDescCIR[[#This Row],[Cause Description]],'Cause Codes'!$B$2:$B$3528,0))</f>
        <v>X0PT</v>
      </c>
      <c r="G591" s="1"/>
      <c r="H591" s="1"/>
      <c r="I591" s="1"/>
      <c r="J591" s="1"/>
      <c r="K591" s="1"/>
      <c r="L591" s="1"/>
      <c r="M591" s="1"/>
      <c r="N591" s="1"/>
      <c r="O591" s="1"/>
      <c r="P591" s="1">
        <f>COUNTIFS($E$2:E591,TMapCauseDescCIR[[#This Row],[Cause Description]])</f>
        <v>1</v>
      </c>
      <c r="Q591" s="1"/>
      <c r="R591" s="1" t="str">
        <f>TMapCauseDescCIR[[#This Row],[Task Code]]&amp;TMapCauseDescCIR[[#This Row],[Cause Code]]</f>
        <v>Y01EX0PT</v>
      </c>
      <c r="S591" s="1" t="str">
        <f>INDEX(INTEGRATION.TMC_TASK_CAUSE!$A$2:$A$4658,MATCH(TMapCauseDescCIR[[#This Row],[T1]],INTEGRATION.TMC_TASK_CAUSE!$D$2:$D$4658,0))</f>
        <v>PC029904</v>
      </c>
    </row>
    <row r="592" spans="1:19" ht="14.45" x14ac:dyDescent="0.25">
      <c r="A592" s="1" t="s">
        <v>2818</v>
      </c>
      <c r="B592" s="1" t="s">
        <v>611</v>
      </c>
      <c r="C592" s="1" t="s">
        <v>2819</v>
      </c>
      <c r="D592" s="1" t="s">
        <v>3442</v>
      </c>
      <c r="E592" s="1" t="s">
        <v>3446</v>
      </c>
      <c r="F592" s="1" t="str">
        <f>INDEX('Cause Codes'!$A$2:$A$3528,MATCH(TMapCauseDescCIR[[#This Row],[Cause Description]],'Cause Codes'!$B$2:$B$3528,0))</f>
        <v>X12R</v>
      </c>
      <c r="G592" s="1"/>
      <c r="H592" s="1"/>
      <c r="I592" s="1"/>
      <c r="J592" s="1"/>
      <c r="K592" s="1"/>
      <c r="L592" s="1"/>
      <c r="M592" s="1"/>
      <c r="N592" s="1"/>
      <c r="O592" s="1"/>
      <c r="P592" s="1">
        <f>COUNTIFS($E$2:E592,TMapCauseDescCIR[[#This Row],[Cause Description]])</f>
        <v>1</v>
      </c>
      <c r="Q592" s="1"/>
      <c r="R592" s="1" t="str">
        <f>TMapCauseDescCIR[[#This Row],[Task Code]]&amp;TMapCauseDescCIR[[#This Row],[Cause Code]]</f>
        <v>Y01EX12R</v>
      </c>
      <c r="S592" s="1" t="str">
        <f>INDEX(INTEGRATION.TMC_TASK_CAUSE!$A$2:$A$4658,MATCH(TMapCauseDescCIR[[#This Row],[T1]],INTEGRATION.TMC_TASK_CAUSE!$D$2:$D$4658,0))</f>
        <v>PC029904</v>
      </c>
    </row>
    <row r="593" spans="1:19" ht="14.45" x14ac:dyDescent="0.25">
      <c r="A593" s="1" t="s">
        <v>2818</v>
      </c>
      <c r="B593" s="1" t="s">
        <v>611</v>
      </c>
      <c r="C593" s="1" t="s">
        <v>2819</v>
      </c>
      <c r="D593" s="1" t="s">
        <v>3442</v>
      </c>
      <c r="E593" s="1" t="s">
        <v>3447</v>
      </c>
      <c r="F593" s="1" t="str">
        <f>INDEX('Cause Codes'!$A$2:$A$3528,MATCH(TMapCauseDescCIR[[#This Row],[Cause Description]],'Cause Codes'!$B$2:$B$3528,0))</f>
        <v>X0XB</v>
      </c>
      <c r="G593" s="1"/>
      <c r="H593" s="1"/>
      <c r="I593" s="1"/>
      <c r="J593" s="1"/>
      <c r="K593" s="1"/>
      <c r="L593" s="1"/>
      <c r="M593" s="1"/>
      <c r="N593" s="1"/>
      <c r="O593" s="1"/>
      <c r="P593" s="1">
        <f>COUNTIFS($E$2:E593,TMapCauseDescCIR[[#This Row],[Cause Description]])</f>
        <v>1</v>
      </c>
      <c r="Q593" s="1"/>
      <c r="R593" s="1" t="str">
        <f>TMapCauseDescCIR[[#This Row],[Task Code]]&amp;TMapCauseDescCIR[[#This Row],[Cause Code]]</f>
        <v>Y01EX0XB</v>
      </c>
      <c r="S593" s="1" t="str">
        <f>INDEX(INTEGRATION.TMC_TASK_CAUSE!$A$2:$A$4658,MATCH(TMapCauseDescCIR[[#This Row],[T1]],INTEGRATION.TMC_TASK_CAUSE!$D$2:$D$4658,0))</f>
        <v>PC029904</v>
      </c>
    </row>
    <row r="594" spans="1:19" ht="14.45" x14ac:dyDescent="0.25">
      <c r="A594" s="1" t="s">
        <v>2818</v>
      </c>
      <c r="B594" s="1" t="s">
        <v>1092</v>
      </c>
      <c r="C594" s="1" t="s">
        <v>2819</v>
      </c>
      <c r="D594" s="1" t="s">
        <v>4354</v>
      </c>
      <c r="E594" s="1" t="s">
        <v>4365</v>
      </c>
      <c r="F594" s="1" t="str">
        <f>INDEX('Cause Codes'!$A$2:$A$3528,MATCH(TMapCauseDescCIR[[#This Row],[Cause Description]],'Cause Codes'!$B$2:$B$3528,0))</f>
        <v>X0JG</v>
      </c>
      <c r="G594" s="1"/>
      <c r="H594" s="1"/>
      <c r="I594" s="1"/>
      <c r="J594" s="1" t="s">
        <v>12001</v>
      </c>
      <c r="K594" s="1" t="s">
        <v>12985</v>
      </c>
      <c r="L594" s="1" t="s">
        <v>3181</v>
      </c>
      <c r="M594" s="1" t="s">
        <v>12990</v>
      </c>
      <c r="N594" s="1"/>
      <c r="O594" s="1"/>
      <c r="P594" s="1">
        <f>COUNTIFS($E$2:E594,TMapCauseDescCIR[[#This Row],[Cause Description]])</f>
        <v>1</v>
      </c>
      <c r="Q594" s="1"/>
      <c r="R594" s="1" t="str">
        <f>TMapCauseDescCIR[[#This Row],[Task Code]]&amp;TMapCauseDescCIR[[#This Row],[Cause Code]]</f>
        <v>Y07LX0JG</v>
      </c>
      <c r="S594" s="1" t="str">
        <f>INDEX(INTEGRATION.TMC_TASK_CAUSE!$A$2:$A$4658,MATCH(TMapCauseDescCIR[[#This Row],[T1]],INTEGRATION.TMC_TASK_CAUSE!$D$2:$D$4658,0))</f>
        <v>CB010301</v>
      </c>
    </row>
    <row r="595" spans="1:19" ht="14.45" x14ac:dyDescent="0.25">
      <c r="A595" s="1" t="s">
        <v>2818</v>
      </c>
      <c r="B595" s="1" t="s">
        <v>741</v>
      </c>
      <c r="C595" s="1" t="s">
        <v>2819</v>
      </c>
      <c r="D595" s="1" t="s">
        <v>3478</v>
      </c>
      <c r="E595" s="1" t="s">
        <v>742</v>
      </c>
      <c r="F595" s="1" t="str">
        <f>INDEX('Cause Codes'!$A$2:$A$3528,MATCH(TMapCauseDescCIR[[#This Row],[Cause Description]],'Cause Codes'!$B$2:$B$3528,0))</f>
        <v>X0JH</v>
      </c>
      <c r="G595" s="1"/>
      <c r="H595" s="1"/>
      <c r="I595" s="1"/>
      <c r="J595" s="1" t="s">
        <v>12001</v>
      </c>
      <c r="K595" s="1" t="s">
        <v>12985</v>
      </c>
      <c r="L595" s="1" t="s">
        <v>3175</v>
      </c>
      <c r="M595" s="1" t="s">
        <v>815</v>
      </c>
      <c r="N595" s="1"/>
      <c r="O595" s="1"/>
      <c r="P595" s="1">
        <f>COUNTIFS($E$2:E595,TMapCauseDescCIR[[#This Row],[Cause Description]])</f>
        <v>1</v>
      </c>
      <c r="Q595" s="1"/>
      <c r="R595" s="1" t="str">
        <f>TMapCauseDescCIR[[#This Row],[Task Code]]&amp;TMapCauseDescCIR[[#This Row],[Cause Code]]</f>
        <v>Y01RX0JH</v>
      </c>
      <c r="S595" s="1" t="str">
        <f>INDEX(INTEGRATION.TMC_TASK_CAUSE!$A$2:$A$4658,MATCH(TMapCauseDescCIR[[#This Row],[T1]],INTEGRATION.TMC_TASK_CAUSE!$D$2:$D$4658,0))</f>
        <v>CB020703</v>
      </c>
    </row>
    <row r="596" spans="1:19" ht="14.45" x14ac:dyDescent="0.25">
      <c r="A596" s="1" t="s">
        <v>2818</v>
      </c>
      <c r="B596" s="1" t="s">
        <v>1087</v>
      </c>
      <c r="C596" s="1" t="s">
        <v>2819</v>
      </c>
      <c r="D596" s="1" t="s">
        <v>3621</v>
      </c>
      <c r="E596" s="1" t="s">
        <v>3622</v>
      </c>
      <c r="F596" s="1" t="str">
        <f>INDEX('Cause Codes'!$A$2:$A$3528,MATCH(TMapCauseDescCIR[[#This Row],[Cause Description]],'Cause Codes'!$B$2:$B$3528,0))</f>
        <v>X102</v>
      </c>
      <c r="G596" s="1"/>
      <c r="H596" s="1"/>
      <c r="I596" s="1"/>
      <c r="J596" s="1" t="s">
        <v>12001</v>
      </c>
      <c r="K596" s="1" t="s">
        <v>12985</v>
      </c>
      <c r="L596" s="1" t="s">
        <v>3175</v>
      </c>
      <c r="M596" s="1" t="s">
        <v>815</v>
      </c>
      <c r="N596" s="1"/>
      <c r="O596" s="1"/>
      <c r="P596" s="1">
        <f>COUNTIFS($E$2:E596,TMapCauseDescCIR[[#This Row],[Cause Description]])</f>
        <v>1</v>
      </c>
      <c r="Q596" s="1"/>
      <c r="R596" s="1" t="str">
        <f>TMapCauseDescCIR[[#This Row],[Task Code]]&amp;TMapCauseDescCIR[[#This Row],[Cause Code]]</f>
        <v>Y02MX102</v>
      </c>
      <c r="S596" s="1" t="str">
        <f>INDEX(INTEGRATION.TMC_TASK_CAUSE!$A$2:$A$4658,MATCH(TMapCauseDescCIR[[#This Row],[T1]],INTEGRATION.TMC_TASK_CAUSE!$D$2:$D$4658,0))</f>
        <v>CB011901</v>
      </c>
    </row>
    <row r="597" spans="1:19" ht="14.45" x14ac:dyDescent="0.25">
      <c r="A597" s="1" t="s">
        <v>2818</v>
      </c>
      <c r="B597" s="1" t="s">
        <v>1092</v>
      </c>
      <c r="C597" s="1" t="s">
        <v>2819</v>
      </c>
      <c r="D597" s="1" t="s">
        <v>4354</v>
      </c>
      <c r="E597" s="1" t="s">
        <v>4366</v>
      </c>
      <c r="F597" s="1" t="str">
        <f>INDEX('Cause Codes'!$A$2:$A$3528,MATCH(TMapCauseDescCIR[[#This Row],[Cause Description]],'Cause Codes'!$B$2:$B$3528,0))</f>
        <v>X0JJ</v>
      </c>
      <c r="G597" s="1"/>
      <c r="H597" s="1"/>
      <c r="I597" s="1"/>
      <c r="J597" s="1" t="s">
        <v>12001</v>
      </c>
      <c r="K597" s="1" t="s">
        <v>12985</v>
      </c>
      <c r="L597" s="1" t="s">
        <v>3181</v>
      </c>
      <c r="M597" s="1" t="s">
        <v>815</v>
      </c>
      <c r="N597" s="1"/>
      <c r="O597" s="1"/>
      <c r="P597" s="1">
        <f>COUNTIFS($E$2:E597,TMapCauseDescCIR[[#This Row],[Cause Description]])</f>
        <v>1</v>
      </c>
      <c r="Q597" s="1"/>
      <c r="R597" s="1" t="str">
        <f>TMapCauseDescCIR[[#This Row],[Task Code]]&amp;TMapCauseDescCIR[[#This Row],[Cause Code]]</f>
        <v>Y07LX0JJ</v>
      </c>
      <c r="S597" s="1" t="str">
        <f>INDEX(INTEGRATION.TMC_TASK_CAUSE!$A$2:$A$4658,MATCH(TMapCauseDescCIR[[#This Row],[T1]],INTEGRATION.TMC_TASK_CAUSE!$D$2:$D$4658,0))</f>
        <v>CB020703</v>
      </c>
    </row>
    <row r="598" spans="1:19" ht="14.45" x14ac:dyDescent="0.25">
      <c r="A598" s="1" t="s">
        <v>2818</v>
      </c>
      <c r="B598" s="1" t="s">
        <v>1092</v>
      </c>
      <c r="C598" s="1" t="s">
        <v>2819</v>
      </c>
      <c r="D598" s="1" t="s">
        <v>4354</v>
      </c>
      <c r="E598" s="1" t="s">
        <v>2011</v>
      </c>
      <c r="F598" s="1" t="str">
        <f>INDEX('Cause Codes'!$A$2:$A$3528,MATCH(TMapCauseDescCIR[[#This Row],[Cause Description]],'Cause Codes'!$B$2:$B$3528,0))</f>
        <v>X0JK</v>
      </c>
      <c r="G598" s="1"/>
      <c r="H598" s="1"/>
      <c r="I598" s="1"/>
      <c r="J598" s="1" t="s">
        <v>12001</v>
      </c>
      <c r="K598" s="1" t="s">
        <v>12985</v>
      </c>
      <c r="L598" s="1" t="s">
        <v>3181</v>
      </c>
      <c r="M598" s="1" t="s">
        <v>815</v>
      </c>
      <c r="N598" s="1"/>
      <c r="O598" s="1"/>
      <c r="P598" s="1">
        <f>COUNTIFS($E$2:E598,TMapCauseDescCIR[[#This Row],[Cause Description]])</f>
        <v>1</v>
      </c>
      <c r="Q598" s="1"/>
      <c r="R598" s="1" t="str">
        <f>TMapCauseDescCIR[[#This Row],[Task Code]]&amp;TMapCauseDescCIR[[#This Row],[Cause Code]]</f>
        <v>Y07LX0JK</v>
      </c>
      <c r="S598" s="1" t="str">
        <f>INDEX(INTEGRATION.TMC_TASK_CAUSE!$A$2:$A$4658,MATCH(TMapCauseDescCIR[[#This Row],[T1]],INTEGRATION.TMC_TASK_CAUSE!$D$2:$D$4658,0))</f>
        <v>CB010301</v>
      </c>
    </row>
    <row r="599" spans="1:19" ht="14.45" x14ac:dyDescent="0.25">
      <c r="A599" s="1" t="s">
        <v>2818</v>
      </c>
      <c r="B599" s="1" t="s">
        <v>2010</v>
      </c>
      <c r="C599" s="1" t="s">
        <v>2819</v>
      </c>
      <c r="D599" s="1" t="s">
        <v>4287</v>
      </c>
      <c r="E599" s="1" t="s">
        <v>2011</v>
      </c>
      <c r="F599" s="1" t="str">
        <f>INDEX('Cause Codes'!$A$2:$A$3528,MATCH(TMapCauseDescCIR[[#This Row],[Cause Description]],'Cause Codes'!$B$2:$B$3528,0))</f>
        <v>X0JK</v>
      </c>
      <c r="G599" s="1"/>
      <c r="H599" s="1"/>
      <c r="I599" s="1"/>
      <c r="J599" s="1" t="s">
        <v>12001</v>
      </c>
      <c r="K599" s="1" t="s">
        <v>12985</v>
      </c>
      <c r="L599" s="1" t="s">
        <v>3181</v>
      </c>
      <c r="M599" s="1" t="s">
        <v>815</v>
      </c>
      <c r="N599" s="1"/>
      <c r="O599" s="1"/>
      <c r="P599" s="1">
        <f>COUNTIFS($E$2:E599,TMapCauseDescCIR[[#This Row],[Cause Description]])</f>
        <v>2</v>
      </c>
      <c r="Q599" s="1"/>
      <c r="R599" s="1" t="str">
        <f>TMapCauseDescCIR[[#This Row],[Task Code]]&amp;TMapCauseDescCIR[[#This Row],[Cause Code]]</f>
        <v>Y074X0JK</v>
      </c>
      <c r="S599" s="1" t="str">
        <f>INDEX(INTEGRATION.TMC_TASK_CAUSE!$A$2:$A$4658,MATCH(TMapCauseDescCIR[[#This Row],[T1]],INTEGRATION.TMC_TASK_CAUSE!$D$2:$D$4658,0))</f>
        <v>CB020703</v>
      </c>
    </row>
    <row r="600" spans="1:19" ht="14.45" x14ac:dyDescent="0.25">
      <c r="A600" s="1" t="s">
        <v>2818</v>
      </c>
      <c r="B600" s="1" t="s">
        <v>794</v>
      </c>
      <c r="C600" s="1" t="s">
        <v>2819</v>
      </c>
      <c r="D600" s="1" t="s">
        <v>3491</v>
      </c>
      <c r="E600" s="1" t="s">
        <v>795</v>
      </c>
      <c r="F600" s="1" t="str">
        <f>INDEX('Cause Codes'!$A$2:$A$3528,MATCH(TMapCauseDescCIR[[#This Row],[Cause Description]],'Cause Codes'!$B$2:$B$3528,0))</f>
        <v>X0JU</v>
      </c>
      <c r="G600" s="1"/>
      <c r="H600" s="1"/>
      <c r="I600" s="1"/>
      <c r="J600" s="1" t="s">
        <v>12001</v>
      </c>
      <c r="K600" s="1" t="s">
        <v>12940</v>
      </c>
      <c r="L600" s="1" t="s">
        <v>572</v>
      </c>
      <c r="M600" s="1" t="s">
        <v>815</v>
      </c>
      <c r="N600" s="1"/>
      <c r="O600" s="1"/>
      <c r="P600" s="1">
        <f>COUNTIFS($E$2:E600,TMapCauseDescCIR[[#This Row],[Cause Description]])</f>
        <v>1</v>
      </c>
      <c r="Q600" s="1"/>
      <c r="R600" s="1" t="str">
        <f>TMapCauseDescCIR[[#This Row],[Task Code]]&amp;TMapCauseDescCIR[[#This Row],[Cause Code]]</f>
        <v>Y01YX0JU</v>
      </c>
      <c r="S600" s="1" t="str">
        <f>INDEX(INTEGRATION.TMC_TASK_CAUSE!$A$2:$A$4658,MATCH(TMapCauseDescCIR[[#This Row],[T1]],INTEGRATION.TMC_TASK_CAUSE!$D$2:$D$4658,0))</f>
        <v>CB010301</v>
      </c>
    </row>
    <row r="601" spans="1:19" ht="14.45" x14ac:dyDescent="0.25">
      <c r="A601" s="1" t="s">
        <v>2818</v>
      </c>
      <c r="B601" s="1" t="s">
        <v>794</v>
      </c>
      <c r="C601" s="1" t="s">
        <v>2819</v>
      </c>
      <c r="D601" s="1" t="s">
        <v>3491</v>
      </c>
      <c r="E601" s="1" t="s">
        <v>3492</v>
      </c>
      <c r="F601" s="1" t="str">
        <f>INDEX('Cause Codes'!$A$2:$A$3528,MATCH(TMapCauseDescCIR[[#This Row],[Cause Description]],'Cause Codes'!$B$2:$B$3528,0))</f>
        <v>X0JY</v>
      </c>
      <c r="G601" s="1"/>
      <c r="H601" s="1"/>
      <c r="I601" s="1"/>
      <c r="J601" s="1" t="s">
        <v>12001</v>
      </c>
      <c r="K601" s="1" t="s">
        <v>12946</v>
      </c>
      <c r="L601" s="1" t="s">
        <v>3210</v>
      </c>
      <c r="M601" s="1" t="s">
        <v>815</v>
      </c>
      <c r="N601" s="1"/>
      <c r="O601" s="1"/>
      <c r="P601" s="1">
        <f>COUNTIFS($E$2:E601,TMapCauseDescCIR[[#This Row],[Cause Description]])</f>
        <v>1</v>
      </c>
      <c r="Q601" s="1"/>
      <c r="R601" s="1" t="str">
        <f>TMapCauseDescCIR[[#This Row],[Task Code]]&amp;TMapCauseDescCIR[[#This Row],[Cause Code]]</f>
        <v>Y01YX0JY</v>
      </c>
      <c r="S601" s="1" t="str">
        <f>INDEX(INTEGRATION.TMC_TASK_CAUSE!$A$2:$A$4658,MATCH(TMapCauseDescCIR[[#This Row],[T1]],INTEGRATION.TMC_TASK_CAUSE!$D$2:$D$4658,0))</f>
        <v>CB010301</v>
      </c>
    </row>
    <row r="602" spans="1:19" ht="14.45" x14ac:dyDescent="0.25">
      <c r="A602" s="1" t="s">
        <v>2818</v>
      </c>
      <c r="B602" s="1" t="s">
        <v>1095</v>
      </c>
      <c r="C602" s="1" t="s">
        <v>2819</v>
      </c>
      <c r="D602" s="1" t="s">
        <v>4274</v>
      </c>
      <c r="E602" s="1" t="s">
        <v>4275</v>
      </c>
      <c r="F602" s="1" t="str">
        <f>INDEX('Cause Codes'!$A$2:$A$3528,MATCH(TMapCauseDescCIR[[#This Row],[Cause Description]],'Cause Codes'!$B$2:$B$3528,0))</f>
        <v>X0JZ</v>
      </c>
      <c r="G602" s="1"/>
      <c r="H602" s="1"/>
      <c r="I602" s="1"/>
      <c r="J602" s="1" t="s">
        <v>12001</v>
      </c>
      <c r="K602" s="1" t="s">
        <v>12946</v>
      </c>
      <c r="L602" s="1" t="s">
        <v>3210</v>
      </c>
      <c r="M602" s="1" t="s">
        <v>815</v>
      </c>
      <c r="N602" s="1"/>
      <c r="O602" s="1"/>
      <c r="P602" s="1">
        <f>COUNTIFS($E$2:E602,TMapCauseDescCIR[[#This Row],[Cause Description]])</f>
        <v>1</v>
      </c>
      <c r="Q602" s="1"/>
      <c r="R602" s="1" t="str">
        <f>TMapCauseDescCIR[[#This Row],[Task Code]]&amp;TMapCauseDescCIR[[#This Row],[Cause Code]]</f>
        <v>Y071X0JZ</v>
      </c>
      <c r="S602" s="1" t="str">
        <f>INDEX(INTEGRATION.TMC_TASK_CAUSE!$A$2:$A$4658,MATCH(TMapCauseDescCIR[[#This Row],[T1]],INTEGRATION.TMC_TASK_CAUSE!$D$2:$D$4658,0))</f>
        <v>CB020702</v>
      </c>
    </row>
    <row r="603" spans="1:19" ht="14.45" x14ac:dyDescent="0.25">
      <c r="A603" s="1" t="s">
        <v>2818</v>
      </c>
      <c r="B603" s="1" t="s">
        <v>1522</v>
      </c>
      <c r="C603" s="1" t="s">
        <v>2819</v>
      </c>
      <c r="D603" s="1" t="s">
        <v>3698</v>
      </c>
      <c r="E603" s="1" t="s">
        <v>3699</v>
      </c>
      <c r="F603" s="1" t="str">
        <f>INDEX('Cause Codes'!$A$2:$A$3528,MATCH(TMapCauseDescCIR[[#This Row],[Cause Description]],'Cause Codes'!$B$2:$B$3528,0))</f>
        <v>X0KQ</v>
      </c>
      <c r="G603" s="1"/>
      <c r="H603" s="1"/>
      <c r="I603" s="1"/>
      <c r="J603" s="1" t="s">
        <v>12001</v>
      </c>
      <c r="K603" s="1" t="s">
        <v>12938</v>
      </c>
      <c r="L603" s="1" t="s">
        <v>3779</v>
      </c>
      <c r="M603" s="1" t="s">
        <v>815</v>
      </c>
      <c r="N603" s="1"/>
      <c r="O603" s="1"/>
      <c r="P603" s="1">
        <f>COUNTIFS($E$2:E603,TMapCauseDescCIR[[#This Row],[Cause Description]])</f>
        <v>1</v>
      </c>
      <c r="Q603" s="1"/>
      <c r="R603" s="1" t="str">
        <f>TMapCauseDescCIR[[#This Row],[Task Code]]&amp;TMapCauseDescCIR[[#This Row],[Cause Code]]</f>
        <v>Y03LX0KQ</v>
      </c>
      <c r="S603" s="1" t="str">
        <f>INDEX(INTEGRATION.TMC_TASK_CAUSE!$A$2:$A$4658,MATCH(TMapCauseDescCIR[[#This Row],[T1]],INTEGRATION.TMC_TASK_CAUSE!$D$2:$D$4658,0))</f>
        <v>CB011901</v>
      </c>
    </row>
    <row r="604" spans="1:19" ht="14.45" x14ac:dyDescent="0.25">
      <c r="A604" s="1" t="s">
        <v>2818</v>
      </c>
      <c r="B604" s="1" t="s">
        <v>615</v>
      </c>
      <c r="C604" s="1" t="s">
        <v>2817</v>
      </c>
      <c r="D604" s="1" t="s">
        <v>4687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>
        <f>COUNTIFS($E$2:E604,TMapCauseDescCIR[[#This Row],[Cause Description]])</f>
        <v>0</v>
      </c>
      <c r="Q604" s="1"/>
      <c r="R604" s="1" t="str">
        <f>TMapCauseDescCIR[[#This Row],[Task Code]]&amp;TMapCauseDescCIR[[#This Row],[Cause Code]]</f>
        <v>Z100</v>
      </c>
      <c r="S604" s="1" t="e">
        <f>INDEX(INTEGRATION.TMC_TASK_CAUSE!$A$2:$A$4658,MATCH(TMapCauseDescCIR[[#This Row],[T1]],INTEGRATION.TMC_TASK_CAUSE!$D$2:$D$4658,0))</f>
        <v>#N/A</v>
      </c>
    </row>
    <row r="605" spans="1:19" ht="14.45" x14ac:dyDescent="0.25">
      <c r="A605" s="1" t="s">
        <v>2818</v>
      </c>
      <c r="B605" s="1" t="s">
        <v>616</v>
      </c>
      <c r="C605" s="1" t="s">
        <v>2817</v>
      </c>
      <c r="D605" s="1" t="s">
        <v>4822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>
        <f>COUNTIFS($E$2:E605,TMapCauseDescCIR[[#This Row],[Cause Description]])</f>
        <v>0</v>
      </c>
      <c r="Q605" s="1"/>
      <c r="R605" s="1" t="str">
        <f>TMapCauseDescCIR[[#This Row],[Task Code]]&amp;TMapCauseDescCIR[[#This Row],[Cause Code]]</f>
        <v>Z217</v>
      </c>
      <c r="S605" s="1" t="e">
        <f>INDEX(INTEGRATION.TMC_TASK_CAUSE!$A$2:$A$4658,MATCH(TMapCauseDescCIR[[#This Row],[T1]],INTEGRATION.TMC_TASK_CAUSE!$D$2:$D$4658,0))</f>
        <v>#N/A</v>
      </c>
    </row>
    <row r="606" spans="1:19" ht="14.45" x14ac:dyDescent="0.25">
      <c r="A606" s="1" t="s">
        <v>2818</v>
      </c>
      <c r="B606" s="1" t="s">
        <v>617</v>
      </c>
      <c r="C606" s="1" t="s">
        <v>2817</v>
      </c>
      <c r="D606" s="1" t="s">
        <v>4688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>
        <f>COUNTIFS($E$2:E606,TMapCauseDescCIR[[#This Row],[Cause Description]])</f>
        <v>0</v>
      </c>
      <c r="Q606" s="1"/>
      <c r="R606" s="1" t="str">
        <f>TMapCauseDescCIR[[#This Row],[Task Code]]&amp;TMapCauseDescCIR[[#This Row],[Cause Code]]</f>
        <v>Z101</v>
      </c>
      <c r="S606" s="1" t="e">
        <f>INDEX(INTEGRATION.TMC_TASK_CAUSE!$A$2:$A$4658,MATCH(TMapCauseDescCIR[[#This Row],[T1]],INTEGRATION.TMC_TASK_CAUSE!$D$2:$D$4658,0))</f>
        <v>#N/A</v>
      </c>
    </row>
    <row r="607" spans="1:19" ht="14.45" x14ac:dyDescent="0.25">
      <c r="A607" s="1" t="s">
        <v>2818</v>
      </c>
      <c r="B607" s="1" t="s">
        <v>618</v>
      </c>
      <c r="C607" s="1" t="s">
        <v>2817</v>
      </c>
      <c r="D607" s="1" t="s">
        <v>4823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>
        <f>COUNTIFS($E$2:E607,TMapCauseDescCIR[[#This Row],[Cause Description]])</f>
        <v>0</v>
      </c>
      <c r="Q607" s="1"/>
      <c r="R607" s="1" t="str">
        <f>TMapCauseDescCIR[[#This Row],[Task Code]]&amp;TMapCauseDescCIR[[#This Row],[Cause Code]]</f>
        <v>Z218</v>
      </c>
      <c r="S607" s="1" t="e">
        <f>INDEX(INTEGRATION.TMC_TASK_CAUSE!$A$2:$A$4658,MATCH(TMapCauseDescCIR[[#This Row],[T1]],INTEGRATION.TMC_TASK_CAUSE!$D$2:$D$4658,0))</f>
        <v>#N/A</v>
      </c>
    </row>
    <row r="608" spans="1:19" ht="14.45" x14ac:dyDescent="0.25">
      <c r="A608" s="1" t="s">
        <v>2818</v>
      </c>
      <c r="B608" s="1" t="s">
        <v>619</v>
      </c>
      <c r="C608" s="1" t="s">
        <v>2817</v>
      </c>
      <c r="D608" s="1" t="s">
        <v>4839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>
        <f>COUNTIFS($E$2:E608,TMapCauseDescCIR[[#This Row],[Cause Description]])</f>
        <v>0</v>
      </c>
      <c r="Q608" s="1"/>
      <c r="R608" s="1" t="str">
        <f>TMapCauseDescCIR[[#This Row],[Task Code]]&amp;TMapCauseDescCIR[[#This Row],[Cause Code]]</f>
        <v>Z234</v>
      </c>
      <c r="S608" s="1" t="e">
        <f>INDEX(INTEGRATION.TMC_TASK_CAUSE!$A$2:$A$4658,MATCH(TMapCauseDescCIR[[#This Row],[T1]],INTEGRATION.TMC_TASK_CAUSE!$D$2:$D$4658,0))</f>
        <v>#N/A</v>
      </c>
    </row>
    <row r="609" spans="1:19" ht="14.45" x14ac:dyDescent="0.25">
      <c r="A609" s="1" t="s">
        <v>2818</v>
      </c>
      <c r="B609" s="1" t="s">
        <v>620</v>
      </c>
      <c r="C609" s="1" t="s">
        <v>2817</v>
      </c>
      <c r="D609" s="1" t="s">
        <v>4840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>
        <f>COUNTIFS($E$2:E609,TMapCauseDescCIR[[#This Row],[Cause Description]])</f>
        <v>0</v>
      </c>
      <c r="Q609" s="1"/>
      <c r="R609" s="1" t="str">
        <f>TMapCauseDescCIR[[#This Row],[Task Code]]&amp;TMapCauseDescCIR[[#This Row],[Cause Code]]</f>
        <v>Z235</v>
      </c>
      <c r="S609" s="1" t="e">
        <f>INDEX(INTEGRATION.TMC_TASK_CAUSE!$A$2:$A$4658,MATCH(TMapCauseDescCIR[[#This Row],[T1]],INTEGRATION.TMC_TASK_CAUSE!$D$2:$D$4658,0))</f>
        <v>#N/A</v>
      </c>
    </row>
    <row r="610" spans="1:19" ht="14.45" x14ac:dyDescent="0.25">
      <c r="A610" s="1" t="s">
        <v>2818</v>
      </c>
      <c r="B610" s="1" t="s">
        <v>621</v>
      </c>
      <c r="C610" s="1" t="s">
        <v>2817</v>
      </c>
      <c r="D610" s="1" t="s">
        <v>4690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>
        <f>COUNTIFS($E$2:E610,TMapCauseDescCIR[[#This Row],[Cause Description]])</f>
        <v>0</v>
      </c>
      <c r="Q610" s="1"/>
      <c r="R610" s="1" t="str">
        <f>TMapCauseDescCIR[[#This Row],[Task Code]]&amp;TMapCauseDescCIR[[#This Row],[Cause Code]]</f>
        <v>Z103</v>
      </c>
      <c r="S610" s="1" t="e">
        <f>INDEX(INTEGRATION.TMC_TASK_CAUSE!$A$2:$A$4658,MATCH(TMapCauseDescCIR[[#This Row],[T1]],INTEGRATION.TMC_TASK_CAUSE!$D$2:$D$4658,0))</f>
        <v>#N/A</v>
      </c>
    </row>
    <row r="611" spans="1:19" ht="14.45" x14ac:dyDescent="0.25">
      <c r="A611" s="1" t="s">
        <v>2818</v>
      </c>
      <c r="B611" s="1" t="s">
        <v>622</v>
      </c>
      <c r="C611" s="1" t="s">
        <v>2817</v>
      </c>
      <c r="D611" s="1" t="s">
        <v>4689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>
        <f>COUNTIFS($E$2:E611,TMapCauseDescCIR[[#This Row],[Cause Description]])</f>
        <v>0</v>
      </c>
      <c r="Q611" s="1"/>
      <c r="R611" s="1" t="str">
        <f>TMapCauseDescCIR[[#This Row],[Task Code]]&amp;TMapCauseDescCIR[[#This Row],[Cause Code]]</f>
        <v>Z102</v>
      </c>
      <c r="S611" s="1" t="e">
        <f>INDEX(INTEGRATION.TMC_TASK_CAUSE!$A$2:$A$4658,MATCH(TMapCauseDescCIR[[#This Row],[T1]],INTEGRATION.TMC_TASK_CAUSE!$D$2:$D$4658,0))</f>
        <v>#N/A</v>
      </c>
    </row>
    <row r="612" spans="1:19" ht="14.45" x14ac:dyDescent="0.25">
      <c r="A612" s="1" t="s">
        <v>2818</v>
      </c>
      <c r="B612" s="1" t="s">
        <v>623</v>
      </c>
      <c r="C612" s="1" t="s">
        <v>2817</v>
      </c>
      <c r="D612" s="1" t="s">
        <v>4824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>
        <f>COUNTIFS($E$2:E612,TMapCauseDescCIR[[#This Row],[Cause Description]])</f>
        <v>0</v>
      </c>
      <c r="Q612" s="1"/>
      <c r="R612" s="1" t="str">
        <f>TMapCauseDescCIR[[#This Row],[Task Code]]&amp;TMapCauseDescCIR[[#This Row],[Cause Code]]</f>
        <v>Z219</v>
      </c>
      <c r="S612" s="1" t="e">
        <f>INDEX(INTEGRATION.TMC_TASK_CAUSE!$A$2:$A$4658,MATCH(TMapCauseDescCIR[[#This Row],[T1]],INTEGRATION.TMC_TASK_CAUSE!$D$2:$D$4658,0))</f>
        <v>#N/A</v>
      </c>
    </row>
    <row r="613" spans="1:19" ht="14.45" x14ac:dyDescent="0.25">
      <c r="A613" s="1" t="s">
        <v>2818</v>
      </c>
      <c r="B613" s="1" t="s">
        <v>624</v>
      </c>
      <c r="C613" s="1" t="s">
        <v>2817</v>
      </c>
      <c r="D613" s="1" t="s">
        <v>4692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>
        <f>COUNTIFS($E$2:E613,TMapCauseDescCIR[[#This Row],[Cause Description]])</f>
        <v>0</v>
      </c>
      <c r="Q613" s="1"/>
      <c r="R613" s="1" t="str">
        <f>TMapCauseDescCIR[[#This Row],[Task Code]]&amp;TMapCauseDescCIR[[#This Row],[Cause Code]]</f>
        <v>Z105</v>
      </c>
      <c r="S613" s="1" t="e">
        <f>INDEX(INTEGRATION.TMC_TASK_CAUSE!$A$2:$A$4658,MATCH(TMapCauseDescCIR[[#This Row],[T1]],INTEGRATION.TMC_TASK_CAUSE!$D$2:$D$4658,0))</f>
        <v>#N/A</v>
      </c>
    </row>
    <row r="614" spans="1:19" ht="14.45" x14ac:dyDescent="0.25">
      <c r="A614" s="1" t="s">
        <v>2818</v>
      </c>
      <c r="B614" s="1" t="s">
        <v>625</v>
      </c>
      <c r="C614" s="1" t="s">
        <v>2817</v>
      </c>
      <c r="D614" s="1" t="s">
        <v>4691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>
        <f>COUNTIFS($E$2:E614,TMapCauseDescCIR[[#This Row],[Cause Description]])</f>
        <v>0</v>
      </c>
      <c r="Q614" s="1"/>
      <c r="R614" s="1" t="str">
        <f>TMapCauseDescCIR[[#This Row],[Task Code]]&amp;TMapCauseDescCIR[[#This Row],[Cause Code]]</f>
        <v>Z104</v>
      </c>
      <c r="S614" s="1" t="e">
        <f>INDEX(INTEGRATION.TMC_TASK_CAUSE!$A$2:$A$4658,MATCH(TMapCauseDescCIR[[#This Row],[T1]],INTEGRATION.TMC_TASK_CAUSE!$D$2:$D$4658,0))</f>
        <v>#N/A</v>
      </c>
    </row>
    <row r="615" spans="1:19" ht="14.45" x14ac:dyDescent="0.25">
      <c r="A615" s="1" t="s">
        <v>2818</v>
      </c>
      <c r="B615" s="1" t="s">
        <v>626</v>
      </c>
      <c r="C615" s="1" t="s">
        <v>2817</v>
      </c>
      <c r="D615" s="1" t="s">
        <v>4825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>
        <f>COUNTIFS($E$2:E615,TMapCauseDescCIR[[#This Row],[Cause Description]])</f>
        <v>0</v>
      </c>
      <c r="Q615" s="1"/>
      <c r="R615" s="1" t="str">
        <f>TMapCauseDescCIR[[#This Row],[Task Code]]&amp;TMapCauseDescCIR[[#This Row],[Cause Code]]</f>
        <v>Z220</v>
      </c>
      <c r="S615" s="1" t="e">
        <f>INDEX(INTEGRATION.TMC_TASK_CAUSE!$A$2:$A$4658,MATCH(TMapCauseDescCIR[[#This Row],[T1]],INTEGRATION.TMC_TASK_CAUSE!$D$2:$D$4658,0))</f>
        <v>#N/A</v>
      </c>
    </row>
    <row r="616" spans="1:19" ht="14.45" x14ac:dyDescent="0.25">
      <c r="A616" s="1" t="s">
        <v>2818</v>
      </c>
      <c r="B616" s="1" t="s">
        <v>968</v>
      </c>
      <c r="C616" s="1" t="s">
        <v>2819</v>
      </c>
      <c r="D616" s="1" t="s">
        <v>3563</v>
      </c>
      <c r="E616" s="1" t="s">
        <v>3564</v>
      </c>
      <c r="F616" s="1" t="str">
        <f>INDEX('Cause Codes'!$A$2:$A$3528,MATCH(TMapCauseDescCIR[[#This Row],[Cause Description]],'Cause Codes'!$B$2:$B$3528,0))</f>
        <v>X0KR</v>
      </c>
      <c r="G616" s="1"/>
      <c r="H616" s="1"/>
      <c r="I616" s="1"/>
      <c r="J616" s="1" t="s">
        <v>12001</v>
      </c>
      <c r="K616" s="1" t="s">
        <v>12938</v>
      </c>
      <c r="L616" s="1" t="s">
        <v>572</v>
      </c>
      <c r="M616" s="1" t="s">
        <v>12942</v>
      </c>
      <c r="N616" s="1"/>
      <c r="O616" s="1"/>
      <c r="P616" s="1">
        <f>COUNTIFS($E$2:E616,TMapCauseDescCIR[[#This Row],[Cause Description]])</f>
        <v>1</v>
      </c>
      <c r="Q616" s="1"/>
      <c r="R616" s="1" t="str">
        <f>TMapCauseDescCIR[[#This Row],[Task Code]]&amp;TMapCauseDescCIR[[#This Row],[Cause Code]]</f>
        <v>Y02EX0KR</v>
      </c>
      <c r="S616" s="1" t="str">
        <f>INDEX(INTEGRATION.TMC_TASK_CAUSE!$A$2:$A$4658,MATCH(TMapCauseDescCIR[[#This Row],[T1]],INTEGRATION.TMC_TASK_CAUSE!$D$2:$D$4658,0))</f>
        <v>CB030103</v>
      </c>
    </row>
    <row r="617" spans="1:19" ht="14.45" x14ac:dyDescent="0.25">
      <c r="A617" s="1" t="s">
        <v>2818</v>
      </c>
      <c r="B617" s="1" t="s">
        <v>627</v>
      </c>
      <c r="C617" s="1" t="s">
        <v>2819</v>
      </c>
      <c r="D617" s="1" t="s">
        <v>4307</v>
      </c>
      <c r="E617" s="1" t="s">
        <v>606</v>
      </c>
      <c r="F617" s="1" t="str">
        <f>INDEX('Cause Codes'!$A$2:$A$3528,MATCH(TMapCauseDescCIR[[#This Row],[Cause Description]],'Cause Codes'!$B$2:$B$3528,0))</f>
        <v>X11Y</v>
      </c>
      <c r="G617" s="1"/>
      <c r="H617" s="1"/>
      <c r="I617" s="1"/>
      <c r="J617" s="1"/>
      <c r="K617" s="1"/>
      <c r="L617" s="1"/>
      <c r="M617" s="1"/>
      <c r="N617" s="1"/>
      <c r="O617" s="1"/>
      <c r="P617" s="1">
        <f>COUNTIFS($E$2:E617,TMapCauseDescCIR[[#This Row],[Cause Description]])</f>
        <v>2</v>
      </c>
      <c r="Q617" s="1"/>
      <c r="R617" s="1" t="str">
        <f>TMapCauseDescCIR[[#This Row],[Task Code]]&amp;TMapCauseDescCIR[[#This Row],[Cause Code]]</f>
        <v>Y07AX11Y</v>
      </c>
      <c r="S617" s="1" t="str">
        <f>INDEX(INTEGRATION.TMC_TASK_CAUSE!$A$2:$A$4658,MATCH(TMapCauseDescCIR[[#This Row],[T1]],INTEGRATION.TMC_TASK_CAUSE!$D$2:$D$4658,0))</f>
        <v>CT039901</v>
      </c>
    </row>
    <row r="618" spans="1:19" ht="14.45" x14ac:dyDescent="0.25">
      <c r="A618" s="1" t="s">
        <v>2818</v>
      </c>
      <c r="B618" s="1" t="s">
        <v>627</v>
      </c>
      <c r="C618" s="1" t="s">
        <v>2819</v>
      </c>
      <c r="D618" s="1" t="s">
        <v>4307</v>
      </c>
      <c r="E618" s="1" t="s">
        <v>3429</v>
      </c>
      <c r="F618" s="1" t="str">
        <f>INDEX('Cause Codes'!$A$2:$A$3528,MATCH(TMapCauseDescCIR[[#This Row],[Cause Description]],'Cause Codes'!$B$2:$B$3528,0))</f>
        <v>X11Z</v>
      </c>
      <c r="G618" s="1"/>
      <c r="H618" s="1"/>
      <c r="I618" s="1"/>
      <c r="J618" s="1"/>
      <c r="K618" s="1"/>
      <c r="L618" s="1"/>
      <c r="M618" s="1"/>
      <c r="N618" s="1"/>
      <c r="O618" s="1"/>
      <c r="P618" s="1">
        <f>COUNTIFS($E$2:E618,TMapCauseDescCIR[[#This Row],[Cause Description]])</f>
        <v>2</v>
      </c>
      <c r="Q618" s="1"/>
      <c r="R618" s="1" t="str">
        <f>TMapCauseDescCIR[[#This Row],[Task Code]]&amp;TMapCauseDescCIR[[#This Row],[Cause Code]]</f>
        <v>Y07AX11Z</v>
      </c>
      <c r="S618" s="1" t="str">
        <f>INDEX(INTEGRATION.TMC_TASK_CAUSE!$A$2:$A$4658,MATCH(TMapCauseDescCIR[[#This Row],[T1]],INTEGRATION.TMC_TASK_CAUSE!$D$2:$D$4658,0))</f>
        <v>CT039901</v>
      </c>
    </row>
    <row r="619" spans="1:19" ht="14.45" x14ac:dyDescent="0.25">
      <c r="A619" s="1" t="s">
        <v>2818</v>
      </c>
      <c r="B619" s="1" t="s">
        <v>627</v>
      </c>
      <c r="C619" s="1" t="s">
        <v>2819</v>
      </c>
      <c r="D619" s="1" t="s">
        <v>4307</v>
      </c>
      <c r="E619" s="1" t="s">
        <v>3430</v>
      </c>
      <c r="F619" s="1" t="str">
        <f>INDEX('Cause Codes'!$A$2:$A$3528,MATCH(TMapCauseDescCIR[[#This Row],[Cause Description]],'Cause Codes'!$B$2:$B$3528,0))</f>
        <v>X120</v>
      </c>
      <c r="G619" s="1"/>
      <c r="H619" s="1"/>
      <c r="I619" s="1"/>
      <c r="J619" s="1"/>
      <c r="K619" s="1"/>
      <c r="L619" s="1"/>
      <c r="M619" s="1"/>
      <c r="N619" s="1"/>
      <c r="O619" s="1"/>
      <c r="P619" s="1">
        <f>COUNTIFS($E$2:E619,TMapCauseDescCIR[[#This Row],[Cause Description]])</f>
        <v>2</v>
      </c>
      <c r="Q619" s="1"/>
      <c r="R619" s="1" t="str">
        <f>TMapCauseDescCIR[[#This Row],[Task Code]]&amp;TMapCauseDescCIR[[#This Row],[Cause Code]]</f>
        <v>Y07AX120</v>
      </c>
      <c r="S619" s="1" t="str">
        <f>INDEX(INTEGRATION.TMC_TASK_CAUSE!$A$2:$A$4658,MATCH(TMapCauseDescCIR[[#This Row],[T1]],INTEGRATION.TMC_TASK_CAUSE!$D$2:$D$4658,0))</f>
        <v>CT039901</v>
      </c>
    </row>
    <row r="620" spans="1:19" ht="14.45" x14ac:dyDescent="0.25">
      <c r="A620" s="1" t="s">
        <v>2818</v>
      </c>
      <c r="B620" s="1" t="s">
        <v>629</v>
      </c>
      <c r="C620" s="1" t="s">
        <v>3233</v>
      </c>
      <c r="D620" s="1" t="s">
        <v>3260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>
        <f>COUNTIFS($E$2:E620,TMapCauseDescCIR[[#This Row],[Cause Description]])</f>
        <v>0</v>
      </c>
      <c r="Q620" s="1"/>
      <c r="R620" s="1" t="str">
        <f>TMapCauseDescCIR[[#This Row],[Task Code]]&amp;TMapCauseDescCIR[[#This Row],[Cause Code]]</f>
        <v>W00S</v>
      </c>
      <c r="S620" s="1" t="e">
        <f>INDEX(INTEGRATION.TMC_TASK_CAUSE!$A$2:$A$4658,MATCH(TMapCauseDescCIR[[#This Row],[T1]],INTEGRATION.TMC_TASK_CAUSE!$D$2:$D$4658,0))</f>
        <v>#N/A</v>
      </c>
    </row>
    <row r="621" spans="1:19" ht="14.45" x14ac:dyDescent="0.25">
      <c r="A621" s="1" t="s">
        <v>2818</v>
      </c>
      <c r="B621" s="1" t="s">
        <v>970</v>
      </c>
      <c r="C621" s="1" t="s">
        <v>2819</v>
      </c>
      <c r="D621" s="1" t="s">
        <v>3567</v>
      </c>
      <c r="E621" s="1" t="s">
        <v>3564</v>
      </c>
      <c r="F621" s="1" t="str">
        <f>INDEX('Cause Codes'!$A$2:$A$3528,MATCH(TMapCauseDescCIR[[#This Row],[Cause Description]],'Cause Codes'!$B$2:$B$3528,0))</f>
        <v>X0KR</v>
      </c>
      <c r="G621" s="1"/>
      <c r="H621" s="1"/>
      <c r="I621" s="1"/>
      <c r="J621" s="1" t="s">
        <v>12001</v>
      </c>
      <c r="K621" s="1" t="s">
        <v>12938</v>
      </c>
      <c r="L621" s="1" t="s">
        <v>572</v>
      </c>
      <c r="M621" s="1" t="s">
        <v>12942</v>
      </c>
      <c r="N621" s="1"/>
      <c r="O621" s="1"/>
      <c r="P621" s="1">
        <f>COUNTIFS($E$2:E621,TMapCauseDescCIR[[#This Row],[Cause Description]])</f>
        <v>2</v>
      </c>
      <c r="Q621" s="1"/>
      <c r="R621" s="1" t="str">
        <f>TMapCauseDescCIR[[#This Row],[Task Code]]&amp;TMapCauseDescCIR[[#This Row],[Cause Code]]</f>
        <v>Y02FX0KR</v>
      </c>
      <c r="S621" s="1" t="str">
        <f>INDEX(INTEGRATION.TMC_TASK_CAUSE!$A$2:$A$4658,MATCH(TMapCauseDescCIR[[#This Row],[T1]],INTEGRATION.TMC_TASK_CAUSE!$D$2:$D$4658,0))</f>
        <v>CB031001</v>
      </c>
    </row>
    <row r="622" spans="1:19" ht="14.45" x14ac:dyDescent="0.25">
      <c r="A622" s="1" t="s">
        <v>2818</v>
      </c>
      <c r="B622" s="1" t="s">
        <v>1522</v>
      </c>
      <c r="C622" s="1" t="s">
        <v>2819</v>
      </c>
      <c r="D622" s="1" t="s">
        <v>3698</v>
      </c>
      <c r="E622" s="1" t="s">
        <v>3700</v>
      </c>
      <c r="F622" s="1" t="str">
        <f>INDEX('Cause Codes'!$A$2:$A$3528,MATCH(TMapCauseDescCIR[[#This Row],[Cause Description]],'Cause Codes'!$B$2:$B$3528,0))</f>
        <v>X0KS</v>
      </c>
      <c r="G622" s="1"/>
      <c r="H622" s="1"/>
      <c r="I622" s="1"/>
      <c r="J622" s="1" t="s">
        <v>12001</v>
      </c>
      <c r="K622" s="1" t="s">
        <v>12938</v>
      </c>
      <c r="L622" s="1" t="s">
        <v>3779</v>
      </c>
      <c r="M622" s="1" t="s">
        <v>815</v>
      </c>
      <c r="N622" s="1"/>
      <c r="O622" s="1"/>
      <c r="P622" s="1">
        <f>COUNTIFS($E$2:E622,TMapCauseDescCIR[[#This Row],[Cause Description]])</f>
        <v>1</v>
      </c>
      <c r="Q622" s="1"/>
      <c r="R622" s="1" t="str">
        <f>TMapCauseDescCIR[[#This Row],[Task Code]]&amp;TMapCauseDescCIR[[#This Row],[Cause Code]]</f>
        <v>Y03LX0KS</v>
      </c>
      <c r="S622" s="1" t="str">
        <f>INDEX(INTEGRATION.TMC_TASK_CAUSE!$A$2:$A$4658,MATCH(TMapCauseDescCIR[[#This Row],[T1]],INTEGRATION.TMC_TASK_CAUSE!$D$2:$D$4658,0))</f>
        <v>CB011901</v>
      </c>
    </row>
    <row r="623" spans="1:19" ht="14.45" x14ac:dyDescent="0.25">
      <c r="A623" s="1" t="s">
        <v>2818</v>
      </c>
      <c r="B623" s="1" t="s">
        <v>972</v>
      </c>
      <c r="C623" s="1" t="s">
        <v>2819</v>
      </c>
      <c r="D623" s="1" t="s">
        <v>3578</v>
      </c>
      <c r="E623" s="1" t="s">
        <v>3579</v>
      </c>
      <c r="F623" s="1" t="str">
        <f>INDEX('Cause Codes'!$A$2:$A$3528,MATCH(TMapCauseDescCIR[[#This Row],[Cause Description]],'Cause Codes'!$B$2:$B$3528,0))</f>
        <v>X0KT</v>
      </c>
      <c r="G623" s="1"/>
      <c r="H623" s="1"/>
      <c r="I623" s="1"/>
      <c r="J623" s="1" t="s">
        <v>12001</v>
      </c>
      <c r="K623" s="1" t="s">
        <v>12938</v>
      </c>
      <c r="L623" s="1" t="s">
        <v>572</v>
      </c>
      <c r="M623" s="1" t="s">
        <v>815</v>
      </c>
      <c r="N623" s="1"/>
      <c r="O623" s="1"/>
      <c r="P623" s="1">
        <f>COUNTIFS($E$2:E623,TMapCauseDescCIR[[#This Row],[Cause Description]])</f>
        <v>1</v>
      </c>
      <c r="Q623" s="1"/>
      <c r="R623" s="1" t="str">
        <f>TMapCauseDescCIR[[#This Row],[Task Code]]&amp;TMapCauseDescCIR[[#This Row],[Cause Code]]</f>
        <v>Y02GX0KT</v>
      </c>
      <c r="S623" s="1" t="str">
        <f>INDEX(INTEGRATION.TMC_TASK_CAUSE!$A$2:$A$4658,MATCH(TMapCauseDescCIR[[#This Row],[T1]],INTEGRATION.TMC_TASK_CAUSE!$D$2:$D$4658,0))</f>
        <v>CB011901</v>
      </c>
    </row>
    <row r="624" spans="1:19" ht="14.45" x14ac:dyDescent="0.25">
      <c r="A624" s="1" t="s">
        <v>2818</v>
      </c>
      <c r="B624" s="1" t="s">
        <v>2042</v>
      </c>
      <c r="C624" s="1" t="s">
        <v>2819</v>
      </c>
      <c r="D624" s="1" t="s">
        <v>4110</v>
      </c>
      <c r="E624" s="1" t="s">
        <v>2043</v>
      </c>
      <c r="F624" s="1" t="str">
        <f>INDEX('Cause Codes'!$A$2:$A$3528,MATCH(TMapCauseDescCIR[[#This Row],[Cause Description]],'Cause Codes'!$B$2:$B$3528,0))</f>
        <v>X0KU</v>
      </c>
      <c r="G624" s="1"/>
      <c r="H624" s="1"/>
      <c r="I624" s="1"/>
      <c r="J624" s="1" t="s">
        <v>12001</v>
      </c>
      <c r="K624" s="1" t="s">
        <v>12945</v>
      </c>
      <c r="L624" s="1" t="s">
        <v>572</v>
      </c>
      <c r="M624" s="1" t="s">
        <v>815</v>
      </c>
      <c r="N624" s="1"/>
      <c r="O624" s="1"/>
      <c r="P624" s="1">
        <f>COUNTIFS($E$2:E624,TMapCauseDescCIR[[#This Row],[Cause Description]])</f>
        <v>1</v>
      </c>
      <c r="Q624" s="1"/>
      <c r="R624" s="1" t="str">
        <f>TMapCauseDescCIR[[#This Row],[Task Code]]&amp;TMapCauseDescCIR[[#This Row],[Cause Code]]</f>
        <v>Y05QX0KU</v>
      </c>
      <c r="S624" s="1" t="str">
        <f>INDEX(INTEGRATION.TMC_TASK_CAUSE!$A$2:$A$4658,MATCH(TMapCauseDescCIR[[#This Row],[T1]],INTEGRATION.TMC_TASK_CAUSE!$D$2:$D$4658,0))</f>
        <v>CB011901</v>
      </c>
    </row>
    <row r="625" spans="1:19" ht="14.45" x14ac:dyDescent="0.25">
      <c r="A625" s="1" t="s">
        <v>2818</v>
      </c>
      <c r="B625" s="1" t="s">
        <v>972</v>
      </c>
      <c r="C625" s="1" t="s">
        <v>2819</v>
      </c>
      <c r="D625" s="1" t="s">
        <v>3578</v>
      </c>
      <c r="E625" s="1" t="s">
        <v>3580</v>
      </c>
      <c r="F625" s="1" t="str">
        <f>INDEX('Cause Codes'!$A$2:$A$3528,MATCH(TMapCauseDescCIR[[#This Row],[Cause Description]],'Cause Codes'!$B$2:$B$3528,0))</f>
        <v>X0KV</v>
      </c>
      <c r="G625" s="1"/>
      <c r="H625" s="1"/>
      <c r="I625" s="1"/>
      <c r="J625" s="1" t="s">
        <v>12001</v>
      </c>
      <c r="K625" s="1" t="s">
        <v>12938</v>
      </c>
      <c r="L625" s="1" t="s">
        <v>3779</v>
      </c>
      <c r="M625" s="1" t="s">
        <v>815</v>
      </c>
      <c r="N625" s="1"/>
      <c r="O625" s="1"/>
      <c r="P625" s="1">
        <f>COUNTIFS($E$2:E625,TMapCauseDescCIR[[#This Row],[Cause Description]])</f>
        <v>1</v>
      </c>
      <c r="Q625" s="1"/>
      <c r="R625" s="1" t="str">
        <f>TMapCauseDescCIR[[#This Row],[Task Code]]&amp;TMapCauseDescCIR[[#This Row],[Cause Code]]</f>
        <v>Y02GX0KV</v>
      </c>
      <c r="S625" s="1" t="str">
        <f>INDEX(INTEGRATION.TMC_TASK_CAUSE!$A$2:$A$4658,MATCH(TMapCauseDescCIR[[#This Row],[T1]],INTEGRATION.TMC_TASK_CAUSE!$D$2:$D$4658,0))</f>
        <v>CB011901</v>
      </c>
    </row>
    <row r="626" spans="1:19" ht="14.45" x14ac:dyDescent="0.25">
      <c r="A626" s="1" t="s">
        <v>2818</v>
      </c>
      <c r="B626" s="1" t="s">
        <v>972</v>
      </c>
      <c r="C626" s="1" t="s">
        <v>2819</v>
      </c>
      <c r="D626" s="1" t="s">
        <v>3578</v>
      </c>
      <c r="E626" s="1" t="s">
        <v>3581</v>
      </c>
      <c r="F626" s="1" t="str">
        <f>INDEX('Cause Codes'!$A$2:$A$3528,MATCH(TMapCauseDescCIR[[#This Row],[Cause Description]],'Cause Codes'!$B$2:$B$3528,0))</f>
        <v>X0KW</v>
      </c>
      <c r="G626" s="1"/>
      <c r="H626" s="1"/>
      <c r="I626" s="1"/>
      <c r="J626" s="1" t="s">
        <v>12001</v>
      </c>
      <c r="K626" s="1" t="s">
        <v>12938</v>
      </c>
      <c r="L626" s="1" t="s">
        <v>572</v>
      </c>
      <c r="M626" s="1" t="s">
        <v>815</v>
      </c>
      <c r="N626" s="1"/>
      <c r="O626" s="1"/>
      <c r="P626" s="1">
        <f>COUNTIFS($E$2:E626,TMapCauseDescCIR[[#This Row],[Cause Description]])</f>
        <v>1</v>
      </c>
      <c r="Q626" s="1"/>
      <c r="R626" s="1" t="str">
        <f>TMapCauseDescCIR[[#This Row],[Task Code]]&amp;TMapCauseDescCIR[[#This Row],[Cause Code]]</f>
        <v>Y02GX0KW</v>
      </c>
      <c r="S626" s="1" t="str">
        <f>INDEX(INTEGRATION.TMC_TASK_CAUSE!$A$2:$A$4658,MATCH(TMapCauseDescCIR[[#This Row],[T1]],INTEGRATION.TMC_TASK_CAUSE!$D$2:$D$4658,0))</f>
        <v>CB040501</v>
      </c>
    </row>
    <row r="627" spans="1:19" ht="14.45" x14ac:dyDescent="0.25">
      <c r="A627" s="1" t="s">
        <v>2816</v>
      </c>
      <c r="B627" s="1" t="s">
        <v>642</v>
      </c>
      <c r="C627" s="1" t="s">
        <v>2819</v>
      </c>
      <c r="D627" s="1" t="s">
        <v>3101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>
        <f>COUNTIFS($E$2:E627,TMapCauseDescCIR[[#This Row],[Cause Description]])</f>
        <v>0</v>
      </c>
      <c r="Q627" s="1"/>
      <c r="R627" s="1" t="str">
        <f>TMapCauseDescCIR[[#This Row],[Task Code]]&amp;TMapCauseDescCIR[[#This Row],[Cause Code]]</f>
        <v>DSCR</v>
      </c>
      <c r="S627" s="1" t="e">
        <f>INDEX(INTEGRATION.TMC_TASK_CAUSE!$A$2:$A$4658,MATCH(TMapCauseDescCIR[[#This Row],[T1]],INTEGRATION.TMC_TASK_CAUSE!$D$2:$D$4658,0))</f>
        <v>#N/A</v>
      </c>
    </row>
    <row r="628" spans="1:19" ht="14.45" x14ac:dyDescent="0.25">
      <c r="A628" s="1" t="s">
        <v>2816</v>
      </c>
      <c r="B628" s="1" t="s">
        <v>643</v>
      </c>
      <c r="C628" s="1" t="s">
        <v>2819</v>
      </c>
      <c r="D628" s="1" t="s">
        <v>3100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>
        <f>COUNTIFS($E$2:E628,TMapCauseDescCIR[[#This Row],[Cause Description]])</f>
        <v>0</v>
      </c>
      <c r="Q628" s="1"/>
      <c r="R628" s="1" t="str">
        <f>TMapCauseDescCIR[[#This Row],[Task Code]]&amp;TMapCauseDescCIR[[#This Row],[Cause Code]]</f>
        <v>DSCC</v>
      </c>
      <c r="S628" s="1" t="e">
        <f>INDEX(INTEGRATION.TMC_TASK_CAUSE!$A$2:$A$4658,MATCH(TMapCauseDescCIR[[#This Row],[T1]],INTEGRATION.TMC_TASK_CAUSE!$D$2:$D$4658,0))</f>
        <v>#N/A</v>
      </c>
    </row>
    <row r="629" spans="1:19" ht="14.45" x14ac:dyDescent="0.25">
      <c r="A629" s="1" t="s">
        <v>2818</v>
      </c>
      <c r="B629" s="1" t="s">
        <v>644</v>
      </c>
      <c r="C629" s="1" t="s">
        <v>2817</v>
      </c>
      <c r="D629" s="1" t="s">
        <v>4828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>
        <f>COUNTIFS($E$2:E629,TMapCauseDescCIR[[#This Row],[Cause Description]])</f>
        <v>0</v>
      </c>
      <c r="Q629" s="1"/>
      <c r="R629" s="1" t="str">
        <f>TMapCauseDescCIR[[#This Row],[Task Code]]&amp;TMapCauseDescCIR[[#This Row],[Cause Code]]</f>
        <v>Z223</v>
      </c>
      <c r="S629" s="1" t="e">
        <f>INDEX(INTEGRATION.TMC_TASK_CAUSE!$A$2:$A$4658,MATCH(TMapCauseDescCIR[[#This Row],[T1]],INTEGRATION.TMC_TASK_CAUSE!$D$2:$D$4658,0))</f>
        <v>#N/A</v>
      </c>
    </row>
    <row r="630" spans="1:19" ht="14.45" x14ac:dyDescent="0.25">
      <c r="A630" s="1" t="s">
        <v>2818</v>
      </c>
      <c r="B630" s="1" t="s">
        <v>645</v>
      </c>
      <c r="C630" s="1" t="s">
        <v>2817</v>
      </c>
      <c r="D630" s="1" t="s">
        <v>4714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>
        <f>COUNTIFS($E$2:E630,TMapCauseDescCIR[[#This Row],[Cause Description]])</f>
        <v>0</v>
      </c>
      <c r="Q630" s="1"/>
      <c r="R630" s="1" t="str">
        <f>TMapCauseDescCIR[[#This Row],[Task Code]]&amp;TMapCauseDescCIR[[#This Row],[Cause Code]]</f>
        <v>Z128</v>
      </c>
      <c r="S630" s="1" t="e">
        <f>INDEX(INTEGRATION.TMC_TASK_CAUSE!$A$2:$A$4658,MATCH(TMapCauseDescCIR[[#This Row],[T1]],INTEGRATION.TMC_TASK_CAUSE!$D$2:$D$4658,0))</f>
        <v>#N/A</v>
      </c>
    </row>
    <row r="631" spans="1:19" ht="14.45" x14ac:dyDescent="0.25">
      <c r="A631" s="1" t="s">
        <v>2818</v>
      </c>
      <c r="B631" s="1" t="s">
        <v>646</v>
      </c>
      <c r="C631" s="1" t="s">
        <v>2817</v>
      </c>
      <c r="D631" s="1" t="s">
        <v>4829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>
        <f>COUNTIFS($E$2:E631,TMapCauseDescCIR[[#This Row],[Cause Description]])</f>
        <v>0</v>
      </c>
      <c r="Q631" s="1"/>
      <c r="R631" s="1" t="str">
        <f>TMapCauseDescCIR[[#This Row],[Task Code]]&amp;TMapCauseDescCIR[[#This Row],[Cause Code]]</f>
        <v>Z224</v>
      </c>
      <c r="S631" s="1" t="e">
        <f>INDEX(INTEGRATION.TMC_TASK_CAUSE!$A$2:$A$4658,MATCH(TMapCauseDescCIR[[#This Row],[T1]],INTEGRATION.TMC_TASK_CAUSE!$D$2:$D$4658,0))</f>
        <v>#N/A</v>
      </c>
    </row>
    <row r="632" spans="1:19" ht="14.45" x14ac:dyDescent="0.25">
      <c r="A632" s="1" t="s">
        <v>2818</v>
      </c>
      <c r="B632" s="1" t="s">
        <v>647</v>
      </c>
      <c r="C632" s="1" t="s">
        <v>2817</v>
      </c>
      <c r="D632" s="1" t="s">
        <v>4830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>
        <f>COUNTIFS($E$2:E632,TMapCauseDescCIR[[#This Row],[Cause Description]])</f>
        <v>0</v>
      </c>
      <c r="Q632" s="1"/>
      <c r="R632" s="1" t="str">
        <f>TMapCauseDescCIR[[#This Row],[Task Code]]&amp;TMapCauseDescCIR[[#This Row],[Cause Code]]</f>
        <v>Z225</v>
      </c>
      <c r="S632" s="1" t="e">
        <f>INDEX(INTEGRATION.TMC_TASK_CAUSE!$A$2:$A$4658,MATCH(TMapCauseDescCIR[[#This Row],[T1]],INTEGRATION.TMC_TASK_CAUSE!$D$2:$D$4658,0))</f>
        <v>#N/A</v>
      </c>
    </row>
    <row r="633" spans="1:19" ht="14.45" x14ac:dyDescent="0.25">
      <c r="A633" s="1" t="s">
        <v>2818</v>
      </c>
      <c r="B633" s="1" t="s">
        <v>648</v>
      </c>
      <c r="C633" s="1" t="s">
        <v>2817</v>
      </c>
      <c r="D633" s="1" t="s">
        <v>4831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>
        <f>COUNTIFS($E$2:E633,TMapCauseDescCIR[[#This Row],[Cause Description]])</f>
        <v>0</v>
      </c>
      <c r="Q633" s="1"/>
      <c r="R633" s="1" t="str">
        <f>TMapCauseDescCIR[[#This Row],[Task Code]]&amp;TMapCauseDescCIR[[#This Row],[Cause Code]]</f>
        <v>Z226</v>
      </c>
      <c r="S633" s="1" t="e">
        <f>INDEX(INTEGRATION.TMC_TASK_CAUSE!$A$2:$A$4658,MATCH(TMapCauseDescCIR[[#This Row],[T1]],INTEGRATION.TMC_TASK_CAUSE!$D$2:$D$4658,0))</f>
        <v>#N/A</v>
      </c>
    </row>
    <row r="634" spans="1:19" ht="14.45" x14ac:dyDescent="0.25">
      <c r="A634" s="1" t="s">
        <v>2818</v>
      </c>
      <c r="B634" s="1" t="s">
        <v>690</v>
      </c>
      <c r="C634" s="1" t="s">
        <v>2819</v>
      </c>
      <c r="D634" s="1" t="s">
        <v>3463</v>
      </c>
      <c r="E634" s="1" t="s">
        <v>691</v>
      </c>
      <c r="F634" s="1" t="str">
        <f>INDEX('Cause Codes'!$A$2:$A$3528,MATCH(TMapCauseDescCIR[[#This Row],[Cause Description]],'Cause Codes'!$B$2:$B$3528,0))</f>
        <v>X0A4</v>
      </c>
      <c r="G634" s="1"/>
      <c r="H634" s="1"/>
      <c r="I634" s="1"/>
      <c r="J634" s="1"/>
      <c r="K634" s="1"/>
      <c r="L634" s="1"/>
      <c r="M634" s="1"/>
      <c r="N634" s="1"/>
      <c r="O634" s="1"/>
      <c r="P634" s="1">
        <f>COUNTIFS($E$2:E634,TMapCauseDescCIR[[#This Row],[Cause Description]])</f>
        <v>1</v>
      </c>
      <c r="Q634" s="1"/>
      <c r="R634" s="1" t="str">
        <f>TMapCauseDescCIR[[#This Row],[Task Code]]&amp;TMapCauseDescCIR[[#This Row],[Cause Code]]</f>
        <v>Y01JX0A4</v>
      </c>
      <c r="S634" s="1" t="str">
        <f>INDEX(INTEGRATION.TMC_TASK_CAUSE!$A$2:$A$4658,MATCH(TMapCauseDescCIR[[#This Row],[T1]],INTEGRATION.TMC_TASK_CAUSE!$D$2:$D$4658,0))</f>
        <v>ER010000</v>
      </c>
    </row>
    <row r="635" spans="1:19" ht="14.45" x14ac:dyDescent="0.25">
      <c r="A635" s="1" t="s">
        <v>2818</v>
      </c>
      <c r="B635" s="1" t="s">
        <v>692</v>
      </c>
      <c r="C635" s="1" t="s">
        <v>2819</v>
      </c>
      <c r="D635" s="1" t="s">
        <v>4308</v>
      </c>
      <c r="E635" s="1" t="s">
        <v>693</v>
      </c>
      <c r="F635" s="1" t="str">
        <f>INDEX('Cause Codes'!$A$2:$A$3528,MATCH(TMapCauseDescCIR[[#This Row],[Cause Description]],'Cause Codes'!$B$2:$B$3528,0))</f>
        <v>X01W</v>
      </c>
      <c r="G635" s="1"/>
      <c r="H635" s="1"/>
      <c r="I635" s="1"/>
      <c r="J635" s="1"/>
      <c r="K635" s="1"/>
      <c r="L635" s="1"/>
      <c r="M635" s="1"/>
      <c r="N635" s="1"/>
      <c r="O635" s="1"/>
      <c r="P635" s="1">
        <f>COUNTIFS($E$2:E635,TMapCauseDescCIR[[#This Row],[Cause Description]])</f>
        <v>1</v>
      </c>
      <c r="Q635" s="1"/>
      <c r="R635" s="1" t="str">
        <f>TMapCauseDescCIR[[#This Row],[Task Code]]&amp;TMapCauseDescCIR[[#This Row],[Cause Code]]</f>
        <v>Y07BX01W</v>
      </c>
      <c r="S635" s="1" t="str">
        <f>INDEX(INTEGRATION.TMC_TASK_CAUSE!$A$2:$A$4658,MATCH(TMapCauseDescCIR[[#This Row],[T1]],INTEGRATION.TMC_TASK_CAUSE!$D$2:$D$4658,0))</f>
        <v>ER010000</v>
      </c>
    </row>
    <row r="636" spans="1:19" ht="14.45" x14ac:dyDescent="0.25">
      <c r="A636" s="1" t="s">
        <v>2818</v>
      </c>
      <c r="B636" s="1" t="s">
        <v>692</v>
      </c>
      <c r="C636" s="1" t="s">
        <v>2819</v>
      </c>
      <c r="D636" s="1" t="s">
        <v>4308</v>
      </c>
      <c r="E636" s="1" t="s">
        <v>4309</v>
      </c>
      <c r="F636" s="1" t="str">
        <f>INDEX('Cause Codes'!$A$2:$A$3528,MATCH(TMapCauseDescCIR[[#This Row],[Cause Description]],'Cause Codes'!$B$2:$B$3528,0))</f>
        <v>X0YH</v>
      </c>
      <c r="G636" s="1"/>
      <c r="H636" s="1"/>
      <c r="I636" s="1"/>
      <c r="J636" s="1"/>
      <c r="K636" s="1"/>
      <c r="L636" s="1"/>
      <c r="M636" s="1"/>
      <c r="N636" s="1"/>
      <c r="O636" s="1"/>
      <c r="P636" s="1">
        <f>COUNTIFS($E$2:E636,TMapCauseDescCIR[[#This Row],[Cause Description]])</f>
        <v>1</v>
      </c>
      <c r="Q636" s="1"/>
      <c r="R636" s="1" t="str">
        <f>TMapCauseDescCIR[[#This Row],[Task Code]]&amp;TMapCauseDescCIR[[#This Row],[Cause Code]]</f>
        <v>Y07BX0YH</v>
      </c>
      <c r="S636" s="1" t="str">
        <f>INDEX(INTEGRATION.TMC_TASK_CAUSE!$A$2:$A$4658,MATCH(TMapCauseDescCIR[[#This Row],[T1]],INTEGRATION.TMC_TASK_CAUSE!$D$2:$D$4658,0))</f>
        <v>ER010000</v>
      </c>
    </row>
    <row r="637" spans="1:19" ht="14.45" x14ac:dyDescent="0.25">
      <c r="A637" s="1" t="s">
        <v>2818</v>
      </c>
      <c r="B637" s="1" t="s">
        <v>692</v>
      </c>
      <c r="C637" s="1" t="s">
        <v>2819</v>
      </c>
      <c r="D637" s="1" t="s">
        <v>4308</v>
      </c>
      <c r="E637" s="1" t="s">
        <v>4310</v>
      </c>
      <c r="F637" s="1" t="str">
        <f>INDEX('Cause Codes'!$A$2:$A$3528,MATCH(TMapCauseDescCIR[[#This Row],[Cause Description]],'Cause Codes'!$B$2:$B$3528,0))</f>
        <v>X09W</v>
      </c>
      <c r="G637" s="1"/>
      <c r="H637" s="1"/>
      <c r="I637" s="1"/>
      <c r="J637" s="1"/>
      <c r="K637" s="1"/>
      <c r="L637" s="1"/>
      <c r="M637" s="1"/>
      <c r="N637" s="1"/>
      <c r="O637" s="1"/>
      <c r="P637" s="1">
        <f>COUNTIFS($E$2:E637,TMapCauseDescCIR[[#This Row],[Cause Description]])</f>
        <v>1</v>
      </c>
      <c r="Q637" s="1"/>
      <c r="R637" s="1" t="str">
        <f>TMapCauseDescCIR[[#This Row],[Task Code]]&amp;TMapCauseDescCIR[[#This Row],[Cause Code]]</f>
        <v>Y07BX09W</v>
      </c>
      <c r="S637" s="1" t="str">
        <f>INDEX(INTEGRATION.TMC_TASK_CAUSE!$A$2:$A$4658,MATCH(TMapCauseDescCIR[[#This Row],[T1]],INTEGRATION.TMC_TASK_CAUSE!$D$2:$D$4658,0))</f>
        <v>ER010000</v>
      </c>
    </row>
    <row r="638" spans="1:19" ht="14.45" x14ac:dyDescent="0.25">
      <c r="A638" s="1" t="s">
        <v>2818</v>
      </c>
      <c r="B638" s="1" t="s">
        <v>692</v>
      </c>
      <c r="C638" s="1" t="s">
        <v>2819</v>
      </c>
      <c r="D638" s="1" t="s">
        <v>4308</v>
      </c>
      <c r="E638" s="1" t="s">
        <v>4311</v>
      </c>
      <c r="F638" s="1" t="str">
        <f>INDEX('Cause Codes'!$A$2:$A$3528,MATCH(TMapCauseDescCIR[[#This Row],[Cause Description]],'Cause Codes'!$B$2:$B$3528,0))</f>
        <v>X0A2</v>
      </c>
      <c r="G638" s="1"/>
      <c r="H638" s="1"/>
      <c r="I638" s="1"/>
      <c r="J638" s="1"/>
      <c r="K638" s="1"/>
      <c r="L638" s="1"/>
      <c r="M638" s="1"/>
      <c r="N638" s="1"/>
      <c r="O638" s="1"/>
      <c r="P638" s="1">
        <f>COUNTIFS($E$2:E638,TMapCauseDescCIR[[#This Row],[Cause Description]])</f>
        <v>1</v>
      </c>
      <c r="Q638" s="1"/>
      <c r="R638" s="1" t="str">
        <f>TMapCauseDescCIR[[#This Row],[Task Code]]&amp;TMapCauseDescCIR[[#This Row],[Cause Code]]</f>
        <v>Y07BX0A2</v>
      </c>
      <c r="S638" s="1" t="str">
        <f>INDEX(INTEGRATION.TMC_TASK_CAUSE!$A$2:$A$4658,MATCH(TMapCauseDescCIR[[#This Row],[T1]],INTEGRATION.TMC_TASK_CAUSE!$D$2:$D$4658,0))</f>
        <v>ER010000</v>
      </c>
    </row>
    <row r="639" spans="1:19" ht="14.45" x14ac:dyDescent="0.25">
      <c r="A639" s="1" t="s">
        <v>2818</v>
      </c>
      <c r="B639" s="1" t="s">
        <v>692</v>
      </c>
      <c r="C639" s="1" t="s">
        <v>2819</v>
      </c>
      <c r="D639" s="1" t="s">
        <v>4308</v>
      </c>
      <c r="E639" s="1" t="s">
        <v>4312</v>
      </c>
      <c r="F639" s="1" t="str">
        <f>INDEX('Cause Codes'!$A$2:$A$3528,MATCH(TMapCauseDescCIR[[#This Row],[Cause Description]],'Cause Codes'!$B$2:$B$3528,0))</f>
        <v>X0A3</v>
      </c>
      <c r="G639" s="1"/>
      <c r="H639" s="1"/>
      <c r="I639" s="1"/>
      <c r="J639" s="1"/>
      <c r="K639" s="1"/>
      <c r="L639" s="1"/>
      <c r="M639" s="1"/>
      <c r="N639" s="1"/>
      <c r="O639" s="1"/>
      <c r="P639" s="1">
        <f>COUNTIFS($E$2:E639,TMapCauseDescCIR[[#This Row],[Cause Description]])</f>
        <v>1</v>
      </c>
      <c r="Q639" s="1"/>
      <c r="R639" s="1" t="str">
        <f>TMapCauseDescCIR[[#This Row],[Task Code]]&amp;TMapCauseDescCIR[[#This Row],[Cause Code]]</f>
        <v>Y07BX0A3</v>
      </c>
      <c r="S639" s="1" t="str">
        <f>INDEX(INTEGRATION.TMC_TASK_CAUSE!$A$2:$A$4658,MATCH(TMapCauseDescCIR[[#This Row],[T1]],INTEGRATION.TMC_TASK_CAUSE!$D$2:$D$4658,0))</f>
        <v>ER010000</v>
      </c>
    </row>
    <row r="640" spans="1:19" ht="14.45" x14ac:dyDescent="0.25">
      <c r="A640" s="1" t="s">
        <v>2818</v>
      </c>
      <c r="B640" s="1" t="s">
        <v>692</v>
      </c>
      <c r="C640" s="1" t="s">
        <v>2819</v>
      </c>
      <c r="D640" s="1" t="s">
        <v>4308</v>
      </c>
      <c r="E640" s="1" t="s">
        <v>4313</v>
      </c>
      <c r="F640" s="1" t="str">
        <f>INDEX('Cause Codes'!$A$2:$A$3528,MATCH(TMapCauseDescCIR[[#This Row],[Cause Description]],'Cause Codes'!$B$2:$B$3528,0))</f>
        <v>X0AK</v>
      </c>
      <c r="G640" s="1"/>
      <c r="H640" s="1"/>
      <c r="I640" s="1"/>
      <c r="J640" s="1"/>
      <c r="K640" s="1"/>
      <c r="L640" s="1"/>
      <c r="M640" s="1"/>
      <c r="N640" s="1"/>
      <c r="O640" s="1"/>
      <c r="P640" s="1">
        <f>COUNTIFS($E$2:E640,TMapCauseDescCIR[[#This Row],[Cause Description]])</f>
        <v>1</v>
      </c>
      <c r="Q640" s="1"/>
      <c r="R640" s="1" t="str">
        <f>TMapCauseDescCIR[[#This Row],[Task Code]]&amp;TMapCauseDescCIR[[#This Row],[Cause Code]]</f>
        <v>Y07BX0AK</v>
      </c>
      <c r="S640" s="1" t="str">
        <f>INDEX(INTEGRATION.TMC_TASK_CAUSE!$A$2:$A$4658,MATCH(TMapCauseDescCIR[[#This Row],[T1]],INTEGRATION.TMC_TASK_CAUSE!$D$2:$D$4658,0))</f>
        <v>ER010000</v>
      </c>
    </row>
    <row r="641" spans="1:19" ht="14.45" x14ac:dyDescent="0.25">
      <c r="A641" s="1" t="s">
        <v>2818</v>
      </c>
      <c r="B641" s="1" t="s">
        <v>692</v>
      </c>
      <c r="C641" s="1" t="s">
        <v>2819</v>
      </c>
      <c r="D641" s="1" t="s">
        <v>4308</v>
      </c>
      <c r="E641" s="1" t="s">
        <v>4314</v>
      </c>
      <c r="F641" s="1" t="str">
        <f>INDEX('Cause Codes'!$A$2:$A$3528,MATCH(TMapCauseDescCIR[[#This Row],[Cause Description]],'Cause Codes'!$B$2:$B$3528,0))</f>
        <v>X0CQ</v>
      </c>
      <c r="G641" s="1"/>
      <c r="H641" s="1"/>
      <c r="I641" s="1"/>
      <c r="J641" s="1"/>
      <c r="K641" s="1"/>
      <c r="L641" s="1"/>
      <c r="M641" s="1"/>
      <c r="N641" s="1"/>
      <c r="O641" s="1"/>
      <c r="P641" s="1">
        <f>COUNTIFS($E$2:E641,TMapCauseDescCIR[[#This Row],[Cause Description]])</f>
        <v>1</v>
      </c>
      <c r="Q641" s="1"/>
      <c r="R641" s="1" t="str">
        <f>TMapCauseDescCIR[[#This Row],[Task Code]]&amp;TMapCauseDescCIR[[#This Row],[Cause Code]]</f>
        <v>Y07BX0CQ</v>
      </c>
      <c r="S641" s="1" t="str">
        <f>INDEX(INTEGRATION.TMC_TASK_CAUSE!$A$2:$A$4658,MATCH(TMapCauseDescCIR[[#This Row],[T1]],INTEGRATION.TMC_TASK_CAUSE!$D$2:$D$4658,0))</f>
        <v>ER010000</v>
      </c>
    </row>
    <row r="642" spans="1:19" ht="14.45" x14ac:dyDescent="0.25">
      <c r="A642" s="1" t="s">
        <v>2818</v>
      </c>
      <c r="B642" s="1" t="s">
        <v>692</v>
      </c>
      <c r="C642" s="1" t="s">
        <v>2819</v>
      </c>
      <c r="D642" s="1" t="s">
        <v>4308</v>
      </c>
      <c r="E642" s="1" t="s">
        <v>4315</v>
      </c>
      <c r="F642" s="1" t="str">
        <f>INDEX('Cause Codes'!$A$2:$A$3528,MATCH(TMapCauseDescCIR[[#This Row],[Cause Description]],'Cause Codes'!$B$2:$B$3528,0))</f>
        <v>X0CR</v>
      </c>
      <c r="G642" s="1"/>
      <c r="H642" s="1"/>
      <c r="I642" s="1"/>
      <c r="J642" s="1"/>
      <c r="K642" s="1"/>
      <c r="L642" s="1"/>
      <c r="M642" s="1"/>
      <c r="N642" s="1"/>
      <c r="O642" s="1"/>
      <c r="P642" s="1">
        <f>COUNTIFS($E$2:E642,TMapCauseDescCIR[[#This Row],[Cause Description]])</f>
        <v>1</v>
      </c>
      <c r="Q642" s="1"/>
      <c r="R642" s="1" t="str">
        <f>TMapCauseDescCIR[[#This Row],[Task Code]]&amp;TMapCauseDescCIR[[#This Row],[Cause Code]]</f>
        <v>Y07BX0CR</v>
      </c>
      <c r="S642" s="1" t="str">
        <f>INDEX(INTEGRATION.TMC_TASK_CAUSE!$A$2:$A$4658,MATCH(TMapCauseDescCIR[[#This Row],[T1]],INTEGRATION.TMC_TASK_CAUSE!$D$2:$D$4658,0))</f>
        <v>ER010000</v>
      </c>
    </row>
    <row r="643" spans="1:19" ht="14.45" x14ac:dyDescent="0.25">
      <c r="A643" s="1" t="s">
        <v>2818</v>
      </c>
      <c r="B643" s="1" t="s">
        <v>692</v>
      </c>
      <c r="C643" s="1" t="s">
        <v>2819</v>
      </c>
      <c r="D643" s="1" t="s">
        <v>4308</v>
      </c>
      <c r="E643" s="1" t="s">
        <v>4316</v>
      </c>
      <c r="F643" s="1" t="str">
        <f>INDEX('Cause Codes'!$A$2:$A$3528,MATCH(TMapCauseDescCIR[[#This Row],[Cause Description]],'Cause Codes'!$B$2:$B$3528,0))</f>
        <v>X12W</v>
      </c>
      <c r="G643" s="1"/>
      <c r="H643" s="1"/>
      <c r="I643" s="1"/>
      <c r="J643" s="1"/>
      <c r="K643" s="1"/>
      <c r="L643" s="1"/>
      <c r="M643" s="1"/>
      <c r="N643" s="1"/>
      <c r="O643" s="1"/>
      <c r="P643" s="1">
        <f>COUNTIFS($E$2:E643,TMapCauseDescCIR[[#This Row],[Cause Description]])</f>
        <v>1</v>
      </c>
      <c r="Q643" s="1"/>
      <c r="R643" s="1" t="str">
        <f>TMapCauseDescCIR[[#This Row],[Task Code]]&amp;TMapCauseDescCIR[[#This Row],[Cause Code]]</f>
        <v>Y07BX12W</v>
      </c>
      <c r="S643" s="1" t="str">
        <f>INDEX(INTEGRATION.TMC_TASK_CAUSE!$A$2:$A$4658,MATCH(TMapCauseDescCIR[[#This Row],[T1]],INTEGRATION.TMC_TASK_CAUSE!$D$2:$D$4658,0))</f>
        <v>ER010000</v>
      </c>
    </row>
    <row r="644" spans="1:19" ht="14.45" x14ac:dyDescent="0.25">
      <c r="A644" s="1" t="s">
        <v>2818</v>
      </c>
      <c r="B644" s="1" t="s">
        <v>692</v>
      </c>
      <c r="C644" s="1" t="s">
        <v>2819</v>
      </c>
      <c r="D644" s="1" t="s">
        <v>4308</v>
      </c>
      <c r="E644" s="1" t="s">
        <v>4317</v>
      </c>
      <c r="F644" s="1" t="str">
        <f>INDEX('Cause Codes'!$A$2:$A$3528,MATCH(TMapCauseDescCIR[[#This Row],[Cause Description]],'Cause Codes'!$B$2:$B$3528,0))</f>
        <v>X0SF</v>
      </c>
      <c r="G644" s="1"/>
      <c r="H644" s="1"/>
      <c r="I644" s="1"/>
      <c r="J644" s="1"/>
      <c r="K644" s="1"/>
      <c r="L644" s="1"/>
      <c r="M644" s="1"/>
      <c r="N644" s="1"/>
      <c r="O644" s="1"/>
      <c r="P644" s="1">
        <f>COUNTIFS($E$2:E644,TMapCauseDescCIR[[#This Row],[Cause Description]])</f>
        <v>1</v>
      </c>
      <c r="Q644" s="1"/>
      <c r="R644" s="1" t="str">
        <f>TMapCauseDescCIR[[#This Row],[Task Code]]&amp;TMapCauseDescCIR[[#This Row],[Cause Code]]</f>
        <v>Y07BX0SF</v>
      </c>
      <c r="S644" s="1" t="str">
        <f>INDEX(INTEGRATION.TMC_TASK_CAUSE!$A$2:$A$4658,MATCH(TMapCauseDescCIR[[#This Row],[T1]],INTEGRATION.TMC_TASK_CAUSE!$D$2:$D$4658,0))</f>
        <v>ER010000</v>
      </c>
    </row>
    <row r="645" spans="1:19" ht="14.45" x14ac:dyDescent="0.25">
      <c r="A645" s="1" t="s">
        <v>2818</v>
      </c>
      <c r="B645" s="1" t="s">
        <v>692</v>
      </c>
      <c r="C645" s="1" t="s">
        <v>2819</v>
      </c>
      <c r="D645" s="1" t="s">
        <v>4308</v>
      </c>
      <c r="E645" s="1" t="s">
        <v>4318</v>
      </c>
      <c r="F645" s="1" t="str">
        <f>INDEX('Cause Codes'!$A$2:$A$3528,MATCH(TMapCauseDescCIR[[#This Row],[Cause Description]],'Cause Codes'!$B$2:$B$3528,0))</f>
        <v>X0SH</v>
      </c>
      <c r="G645" s="1"/>
      <c r="H645" s="1"/>
      <c r="I645" s="1"/>
      <c r="J645" s="1"/>
      <c r="K645" s="1"/>
      <c r="L645" s="1"/>
      <c r="M645" s="1"/>
      <c r="N645" s="1"/>
      <c r="O645" s="1"/>
      <c r="P645" s="1">
        <f>COUNTIFS($E$2:E645,TMapCauseDescCIR[[#This Row],[Cause Description]])</f>
        <v>1</v>
      </c>
      <c r="Q645" s="1"/>
      <c r="R645" s="1" t="str">
        <f>TMapCauseDescCIR[[#This Row],[Task Code]]&amp;TMapCauseDescCIR[[#This Row],[Cause Code]]</f>
        <v>Y07BX0SH</v>
      </c>
      <c r="S645" s="1" t="str">
        <f>INDEX(INTEGRATION.TMC_TASK_CAUSE!$A$2:$A$4658,MATCH(TMapCauseDescCIR[[#This Row],[T1]],INTEGRATION.TMC_TASK_CAUSE!$D$2:$D$4658,0))</f>
        <v>ER010000</v>
      </c>
    </row>
    <row r="646" spans="1:19" ht="14.45" x14ac:dyDescent="0.25">
      <c r="A646" s="1" t="s">
        <v>2818</v>
      </c>
      <c r="B646" s="1" t="s">
        <v>692</v>
      </c>
      <c r="C646" s="1" t="s">
        <v>2819</v>
      </c>
      <c r="D646" s="1" t="s">
        <v>4308</v>
      </c>
      <c r="E646" s="1" t="s">
        <v>4319</v>
      </c>
      <c r="F646" s="1" t="str">
        <f>INDEX('Cause Codes'!$A$2:$A$3528,MATCH(TMapCauseDescCIR[[#This Row],[Cause Description]],'Cause Codes'!$B$2:$B$3528,0))</f>
        <v>X0T9</v>
      </c>
      <c r="G646" s="1"/>
      <c r="H646" s="1"/>
      <c r="I646" s="1"/>
      <c r="J646" s="1"/>
      <c r="K646" s="1"/>
      <c r="L646" s="1"/>
      <c r="M646" s="1"/>
      <c r="N646" s="1"/>
      <c r="O646" s="1"/>
      <c r="P646" s="1">
        <f>COUNTIFS($E$2:E646,TMapCauseDescCIR[[#This Row],[Cause Description]])</f>
        <v>1</v>
      </c>
      <c r="Q646" s="1"/>
      <c r="R646" s="1" t="str">
        <f>TMapCauseDescCIR[[#This Row],[Task Code]]&amp;TMapCauseDescCIR[[#This Row],[Cause Code]]</f>
        <v>Y07BX0T9</v>
      </c>
      <c r="S646" s="1" t="str">
        <f>INDEX(INTEGRATION.TMC_TASK_CAUSE!$A$2:$A$4658,MATCH(TMapCauseDescCIR[[#This Row],[T1]],INTEGRATION.TMC_TASK_CAUSE!$D$2:$D$4658,0))</f>
        <v>TX010101</v>
      </c>
    </row>
    <row r="647" spans="1:19" ht="14.45" x14ac:dyDescent="0.25">
      <c r="A647" s="1" t="s">
        <v>2818</v>
      </c>
      <c r="B647" s="1" t="s">
        <v>692</v>
      </c>
      <c r="C647" s="1" t="s">
        <v>2819</v>
      </c>
      <c r="D647" s="1" t="s">
        <v>4308</v>
      </c>
      <c r="E647" s="1" t="s">
        <v>4320</v>
      </c>
      <c r="F647" s="1" t="str">
        <f>INDEX('Cause Codes'!$A$2:$A$3528,MATCH(TMapCauseDescCIR[[#This Row],[Cause Description]],'Cause Codes'!$B$2:$B$3528,0))</f>
        <v>X0TA</v>
      </c>
      <c r="G647" s="1"/>
      <c r="H647" s="1"/>
      <c r="I647" s="1"/>
      <c r="J647" s="1"/>
      <c r="K647" s="1"/>
      <c r="L647" s="1"/>
      <c r="M647" s="1"/>
      <c r="N647" s="1"/>
      <c r="O647" s="1"/>
      <c r="P647" s="1">
        <f>COUNTIFS($E$2:E647,TMapCauseDescCIR[[#This Row],[Cause Description]])</f>
        <v>1</v>
      </c>
      <c r="Q647" s="1"/>
      <c r="R647" s="1" t="str">
        <f>TMapCauseDescCIR[[#This Row],[Task Code]]&amp;TMapCauseDescCIR[[#This Row],[Cause Code]]</f>
        <v>Y07BX0TA</v>
      </c>
      <c r="S647" s="1" t="str">
        <f>INDEX(INTEGRATION.TMC_TASK_CAUSE!$A$2:$A$4658,MATCH(TMapCauseDescCIR[[#This Row],[T1]],INTEGRATION.TMC_TASK_CAUSE!$D$2:$D$4658,0))</f>
        <v>TX010101</v>
      </c>
    </row>
    <row r="648" spans="1:19" ht="14.45" x14ac:dyDescent="0.25">
      <c r="A648" s="1" t="s">
        <v>2818</v>
      </c>
      <c r="B648" s="1" t="s">
        <v>692</v>
      </c>
      <c r="C648" s="1" t="s">
        <v>2819</v>
      </c>
      <c r="D648" s="1" t="s">
        <v>4308</v>
      </c>
      <c r="E648" s="1" t="s">
        <v>4321</v>
      </c>
      <c r="F648" s="1" t="str">
        <f>INDEX('Cause Codes'!$A$2:$A$3528,MATCH(TMapCauseDescCIR[[#This Row],[Cause Description]],'Cause Codes'!$B$2:$B$3528,0))</f>
        <v>X0TB</v>
      </c>
      <c r="G648" s="1"/>
      <c r="H648" s="1"/>
      <c r="I648" s="1"/>
      <c r="J648" s="1"/>
      <c r="K648" s="1"/>
      <c r="L648" s="1"/>
      <c r="M648" s="1"/>
      <c r="N648" s="1"/>
      <c r="O648" s="1"/>
      <c r="P648" s="1">
        <f>COUNTIFS($E$2:E648,TMapCauseDescCIR[[#This Row],[Cause Description]])</f>
        <v>1</v>
      </c>
      <c r="Q648" s="1"/>
      <c r="R648" s="1" t="str">
        <f>TMapCauseDescCIR[[#This Row],[Task Code]]&amp;TMapCauseDescCIR[[#This Row],[Cause Code]]</f>
        <v>Y07BX0TB</v>
      </c>
      <c r="S648" s="1" t="str">
        <f>INDEX(INTEGRATION.TMC_TASK_CAUSE!$A$2:$A$4658,MATCH(TMapCauseDescCIR[[#This Row],[T1]],INTEGRATION.TMC_TASK_CAUSE!$D$2:$D$4658,0))</f>
        <v>TX010101</v>
      </c>
    </row>
    <row r="649" spans="1:19" ht="14.45" x14ac:dyDescent="0.25">
      <c r="A649" s="1" t="s">
        <v>2818</v>
      </c>
      <c r="B649" s="1" t="s">
        <v>972</v>
      </c>
      <c r="C649" s="1" t="s">
        <v>2819</v>
      </c>
      <c r="D649" s="1" t="s">
        <v>3578</v>
      </c>
      <c r="E649" s="1" t="s">
        <v>3582</v>
      </c>
      <c r="F649" s="1" t="str">
        <f>INDEX('Cause Codes'!$A$2:$A$3528,MATCH(TMapCauseDescCIR[[#This Row],[Cause Description]],'Cause Codes'!$B$2:$B$3528,0))</f>
        <v>X0KX</v>
      </c>
      <c r="G649" s="1"/>
      <c r="H649" s="1"/>
      <c r="I649" s="1"/>
      <c r="J649" s="1" t="s">
        <v>12001</v>
      </c>
      <c r="K649" s="1" t="s">
        <v>12938</v>
      </c>
      <c r="L649" s="1" t="s">
        <v>3779</v>
      </c>
      <c r="M649" s="1" t="s">
        <v>815</v>
      </c>
      <c r="N649" s="1"/>
      <c r="O649" s="1"/>
      <c r="P649" s="1">
        <f>COUNTIFS($E$2:E649,TMapCauseDescCIR[[#This Row],[Cause Description]])</f>
        <v>1</v>
      </c>
      <c r="Q649" s="1"/>
      <c r="R649" s="1" t="str">
        <f>TMapCauseDescCIR[[#This Row],[Task Code]]&amp;TMapCauseDescCIR[[#This Row],[Cause Code]]</f>
        <v>Y02GX0KX</v>
      </c>
      <c r="S649" s="1" t="str">
        <f>INDEX(INTEGRATION.TMC_TASK_CAUSE!$A$2:$A$4658,MATCH(TMapCauseDescCIR[[#This Row],[T1]],INTEGRATION.TMC_TASK_CAUSE!$D$2:$D$4658,0))</f>
        <v>CB014601</v>
      </c>
    </row>
    <row r="650" spans="1:19" ht="14.45" x14ac:dyDescent="0.25">
      <c r="A650" s="1" t="s">
        <v>2818</v>
      </c>
      <c r="B650" s="1" t="s">
        <v>901</v>
      </c>
      <c r="C650" s="1" t="s">
        <v>2819</v>
      </c>
      <c r="D650" s="1" t="s">
        <v>3530</v>
      </c>
      <c r="E650" s="1" t="s">
        <v>975</v>
      </c>
      <c r="F650" s="1" t="str">
        <f>INDEX('Cause Codes'!$A$2:$A$3528,MATCH(TMapCauseDescCIR[[#This Row],[Cause Description]],'Cause Codes'!$B$2:$B$3528,0))</f>
        <v>X0KY</v>
      </c>
      <c r="G650" s="1"/>
      <c r="H650" s="1"/>
      <c r="I650" s="1"/>
      <c r="J650" s="1" t="s">
        <v>12001</v>
      </c>
      <c r="K650" s="1" t="s">
        <v>12938</v>
      </c>
      <c r="L650" s="1" t="s">
        <v>572</v>
      </c>
      <c r="M650" s="1" t="s">
        <v>12942</v>
      </c>
      <c r="N650" s="1"/>
      <c r="O650" s="1"/>
      <c r="P650" s="1">
        <f>COUNTIFS($E$2:E650,TMapCauseDescCIR[[#This Row],[Cause Description]])</f>
        <v>1</v>
      </c>
      <c r="Q650" s="1"/>
      <c r="R650" s="1" t="str">
        <f>TMapCauseDescCIR[[#This Row],[Task Code]]&amp;TMapCauseDescCIR[[#This Row],[Cause Code]]</f>
        <v>Y02AX0KY</v>
      </c>
      <c r="S650" s="1" t="str">
        <f>INDEX(INTEGRATION.TMC_TASK_CAUSE!$A$2:$A$4658,MATCH(TMapCauseDescCIR[[#This Row],[T1]],INTEGRATION.TMC_TASK_CAUSE!$D$2:$D$4658,0))</f>
        <v>CB012001</v>
      </c>
    </row>
    <row r="651" spans="1:19" ht="14.45" x14ac:dyDescent="0.25">
      <c r="A651" s="1" t="s">
        <v>2818</v>
      </c>
      <c r="B651" s="1" t="s">
        <v>970</v>
      </c>
      <c r="C651" s="1" t="s">
        <v>2819</v>
      </c>
      <c r="D651" s="1" t="s">
        <v>3567</v>
      </c>
      <c r="E651" s="1" t="s">
        <v>975</v>
      </c>
      <c r="F651" s="1" t="str">
        <f>INDEX('Cause Codes'!$A$2:$A$3528,MATCH(TMapCauseDescCIR[[#This Row],[Cause Description]],'Cause Codes'!$B$2:$B$3528,0))</f>
        <v>X0KY</v>
      </c>
      <c r="G651" s="1"/>
      <c r="H651" s="1"/>
      <c r="I651" s="1"/>
      <c r="J651" s="1" t="s">
        <v>12001</v>
      </c>
      <c r="K651" s="1" t="s">
        <v>12938</v>
      </c>
      <c r="L651" s="1" t="s">
        <v>572</v>
      </c>
      <c r="M651" s="1" t="s">
        <v>12942</v>
      </c>
      <c r="N651" s="1"/>
      <c r="O651" s="1"/>
      <c r="P651" s="1">
        <f>COUNTIFS($E$2:E651,TMapCauseDescCIR[[#This Row],[Cause Description]])</f>
        <v>2</v>
      </c>
      <c r="Q651" s="1"/>
      <c r="R651" s="1" t="str">
        <f>TMapCauseDescCIR[[#This Row],[Task Code]]&amp;TMapCauseDescCIR[[#This Row],[Cause Code]]</f>
        <v>Y02FX0KY</v>
      </c>
      <c r="S651" s="1" t="str">
        <f>INDEX(INTEGRATION.TMC_TASK_CAUSE!$A$2:$A$4658,MATCH(TMapCauseDescCIR[[#This Row],[T1]],INTEGRATION.TMC_TASK_CAUSE!$D$2:$D$4658,0))</f>
        <v>CB014001</v>
      </c>
    </row>
    <row r="652" spans="1:19" ht="14.45" x14ac:dyDescent="0.25">
      <c r="A652" s="1" t="s">
        <v>2818</v>
      </c>
      <c r="B652" s="1" t="s">
        <v>972</v>
      </c>
      <c r="C652" s="1" t="s">
        <v>2819</v>
      </c>
      <c r="D652" s="1" t="s">
        <v>3578</v>
      </c>
      <c r="E652" s="1" t="s">
        <v>975</v>
      </c>
      <c r="F652" s="1" t="str">
        <f>INDEX('Cause Codes'!$A$2:$A$3528,MATCH(TMapCauseDescCIR[[#This Row],[Cause Description]],'Cause Codes'!$B$2:$B$3528,0))</f>
        <v>X0KY</v>
      </c>
      <c r="G652" s="1"/>
      <c r="H652" s="1"/>
      <c r="I652" s="1"/>
      <c r="J652" s="1" t="s">
        <v>12001</v>
      </c>
      <c r="K652" s="1" t="s">
        <v>12938</v>
      </c>
      <c r="L652" s="1" t="s">
        <v>572</v>
      </c>
      <c r="M652" s="1" t="s">
        <v>12942</v>
      </c>
      <c r="N652" s="1"/>
      <c r="O652" s="1"/>
      <c r="P652" s="1">
        <f>COUNTIFS($E$2:E652,TMapCauseDescCIR[[#This Row],[Cause Description]])</f>
        <v>3</v>
      </c>
      <c r="Q652" s="1"/>
      <c r="R652" s="1" t="str">
        <f>TMapCauseDescCIR[[#This Row],[Task Code]]&amp;TMapCauseDescCIR[[#This Row],[Cause Code]]</f>
        <v>Y02GX0KY</v>
      </c>
      <c r="S652" s="1" t="str">
        <f>INDEX(INTEGRATION.TMC_TASK_CAUSE!$A$2:$A$4658,MATCH(TMapCauseDescCIR[[#This Row],[T1]],INTEGRATION.TMC_TASK_CAUSE!$D$2:$D$4658,0))</f>
        <v>CB042602</v>
      </c>
    </row>
    <row r="653" spans="1:19" ht="14.45" x14ac:dyDescent="0.25">
      <c r="A653" s="1" t="s">
        <v>2818</v>
      </c>
      <c r="B653" s="1" t="s">
        <v>974</v>
      </c>
      <c r="C653" s="1" t="s">
        <v>2819</v>
      </c>
      <c r="D653" s="1" t="s">
        <v>3606</v>
      </c>
      <c r="E653" s="1" t="s">
        <v>975</v>
      </c>
      <c r="F653" s="1" t="str">
        <f>INDEX('Cause Codes'!$A$2:$A$3528,MATCH(TMapCauseDescCIR[[#This Row],[Cause Description]],'Cause Codes'!$B$2:$B$3528,0))</f>
        <v>X0KY</v>
      </c>
      <c r="G653" s="1"/>
      <c r="H653" s="1"/>
      <c r="I653" s="1"/>
      <c r="J653" s="1" t="s">
        <v>12001</v>
      </c>
      <c r="K653" s="1" t="s">
        <v>12938</v>
      </c>
      <c r="L653" s="1" t="s">
        <v>572</v>
      </c>
      <c r="M653" s="1" t="s">
        <v>12942</v>
      </c>
      <c r="N653" s="1"/>
      <c r="O653" s="1"/>
      <c r="P653" s="1">
        <f>COUNTIFS($E$2:E653,TMapCauseDescCIR[[#This Row],[Cause Description]])</f>
        <v>4</v>
      </c>
      <c r="Q653" s="1"/>
      <c r="R653" s="1" t="str">
        <f>TMapCauseDescCIR[[#This Row],[Task Code]]&amp;TMapCauseDescCIR[[#This Row],[Cause Code]]</f>
        <v>Y02HX0KY</v>
      </c>
      <c r="S653" s="1" t="str">
        <f>INDEX(INTEGRATION.TMC_TASK_CAUSE!$A$2:$A$4658,MATCH(TMapCauseDescCIR[[#This Row],[T1]],INTEGRATION.TMC_TASK_CAUSE!$D$2:$D$4658,0))</f>
        <v>CB014601</v>
      </c>
    </row>
    <row r="654" spans="1:19" ht="14.45" x14ac:dyDescent="0.25">
      <c r="A654" s="1" t="s">
        <v>2818</v>
      </c>
      <c r="B654" s="1" t="s">
        <v>637</v>
      </c>
      <c r="C654" s="1" t="s">
        <v>2819</v>
      </c>
      <c r="D654" s="1" t="s">
        <v>3460</v>
      </c>
      <c r="E654" s="1" t="s">
        <v>3462</v>
      </c>
      <c r="F654" s="1" t="str">
        <f>INDEX('Cause Codes'!$A$2:$A$3528,MATCH(TMapCauseDescCIR[[#This Row],[Cause Description]],'Cause Codes'!$B$2:$B$3528,0))</f>
        <v>X0KZ</v>
      </c>
      <c r="G654" s="1"/>
      <c r="H654" s="1"/>
      <c r="I654" s="1"/>
      <c r="J654" s="1" t="s">
        <v>12001</v>
      </c>
      <c r="K654" s="1" t="s">
        <v>12938</v>
      </c>
      <c r="L654" s="1" t="s">
        <v>814</v>
      </c>
      <c r="M654" s="1" t="s">
        <v>815</v>
      </c>
      <c r="N654" s="1"/>
      <c r="O654" s="1"/>
      <c r="P654" s="1">
        <f>COUNTIFS($E$2:E654,TMapCauseDescCIR[[#This Row],[Cause Description]])</f>
        <v>1</v>
      </c>
      <c r="Q654" s="1"/>
      <c r="R654" s="1" t="str">
        <f>TMapCauseDescCIR[[#This Row],[Task Code]]&amp;TMapCauseDescCIR[[#This Row],[Cause Code]]</f>
        <v>Y01HX0KZ</v>
      </c>
      <c r="S654" s="1" t="str">
        <f>INDEX(INTEGRATION.TMC_TASK_CAUSE!$A$2:$A$4658,MATCH(TMapCauseDescCIR[[#This Row],[T1]],INTEGRATION.TMC_TASK_CAUSE!$D$2:$D$4658,0))</f>
        <v>CB014601</v>
      </c>
    </row>
    <row r="655" spans="1:19" ht="14.45" x14ac:dyDescent="0.25">
      <c r="A655" s="1" t="s">
        <v>2818</v>
      </c>
      <c r="B655" s="1" t="s">
        <v>970</v>
      </c>
      <c r="C655" s="1" t="s">
        <v>2819</v>
      </c>
      <c r="D655" s="1" t="s">
        <v>3567</v>
      </c>
      <c r="E655" s="1" t="s">
        <v>3462</v>
      </c>
      <c r="F655" s="1" t="str">
        <f>INDEX('Cause Codes'!$A$2:$A$3528,MATCH(TMapCauseDescCIR[[#This Row],[Cause Description]],'Cause Codes'!$B$2:$B$3528,0))</f>
        <v>X0KZ</v>
      </c>
      <c r="G655" s="1"/>
      <c r="H655" s="1"/>
      <c r="I655" s="1"/>
      <c r="J655" s="1" t="s">
        <v>12001</v>
      </c>
      <c r="K655" s="1" t="s">
        <v>12938</v>
      </c>
      <c r="L655" s="1" t="s">
        <v>814</v>
      </c>
      <c r="M655" s="1" t="s">
        <v>815</v>
      </c>
      <c r="N655" s="1"/>
      <c r="O655" s="1"/>
      <c r="P655" s="1">
        <f>COUNTIFS($E$2:E655,TMapCauseDescCIR[[#This Row],[Cause Description]])</f>
        <v>2</v>
      </c>
      <c r="Q655" s="1"/>
      <c r="R655" s="1" t="str">
        <f>TMapCauseDescCIR[[#This Row],[Task Code]]&amp;TMapCauseDescCIR[[#This Row],[Cause Code]]</f>
        <v>Y02FX0KZ</v>
      </c>
      <c r="S655" s="1" t="str">
        <f>INDEX(INTEGRATION.TMC_TASK_CAUSE!$A$2:$A$4658,MATCH(TMapCauseDescCIR[[#This Row],[T1]],INTEGRATION.TMC_TASK_CAUSE!$D$2:$D$4658,0))</f>
        <v>CB012001</v>
      </c>
    </row>
    <row r="656" spans="1:19" ht="14.45" x14ac:dyDescent="0.25">
      <c r="A656" s="1" t="s">
        <v>2818</v>
      </c>
      <c r="B656" s="1" t="s">
        <v>712</v>
      </c>
      <c r="C656" s="1" t="s">
        <v>2819</v>
      </c>
      <c r="D656" s="1" t="s">
        <v>3464</v>
      </c>
      <c r="E656" s="1" t="s">
        <v>713</v>
      </c>
      <c r="F656" s="1" t="str">
        <f>INDEX('Cause Codes'!$A$2:$A$3528,MATCH(TMapCauseDescCIR[[#This Row],[Cause Description]],'Cause Codes'!$B$2:$B$3528,0))</f>
        <v>X031</v>
      </c>
      <c r="G656" s="1"/>
      <c r="H656" s="1"/>
      <c r="I656" s="1"/>
      <c r="J656" s="1"/>
      <c r="K656" s="1"/>
      <c r="L656" s="1"/>
      <c r="M656" s="1"/>
      <c r="N656" s="1"/>
      <c r="O656" s="1"/>
      <c r="P656" s="1">
        <f>COUNTIFS($E$2:E656,TMapCauseDescCIR[[#This Row],[Cause Description]])</f>
        <v>1</v>
      </c>
      <c r="Q656" s="1"/>
      <c r="R656" s="1" t="str">
        <f>TMapCauseDescCIR[[#This Row],[Task Code]]&amp;TMapCauseDescCIR[[#This Row],[Cause Code]]</f>
        <v>Y01KX031</v>
      </c>
      <c r="S656" s="1" t="str">
        <f>INDEX(INTEGRATION.TMC_TASK_CAUSE!$A$2:$A$4658,MATCH(TMapCauseDescCIR[[#This Row],[T1]],INTEGRATION.TMC_TASK_CAUSE!$D$2:$D$4658,0))</f>
        <v>ER010000</v>
      </c>
    </row>
    <row r="657" spans="1:19" ht="14.45" x14ac:dyDescent="0.25">
      <c r="A657" s="1" t="s">
        <v>2818</v>
      </c>
      <c r="B657" s="1" t="s">
        <v>712</v>
      </c>
      <c r="C657" s="1" t="s">
        <v>2819</v>
      </c>
      <c r="D657" s="1" t="s">
        <v>3464</v>
      </c>
      <c r="E657" s="1" t="s">
        <v>3465</v>
      </c>
      <c r="F657" s="1" t="str">
        <f>INDEX('Cause Codes'!$A$2:$A$3528,MATCH(TMapCauseDescCIR[[#This Row],[Cause Description]],'Cause Codes'!$B$2:$B$3528,0))</f>
        <v>X032</v>
      </c>
      <c r="G657" s="1"/>
      <c r="H657" s="1"/>
      <c r="I657" s="1"/>
      <c r="J657" s="1"/>
      <c r="K657" s="1"/>
      <c r="L657" s="1"/>
      <c r="M657" s="1"/>
      <c r="N657" s="1"/>
      <c r="O657" s="1"/>
      <c r="P657" s="1">
        <f>COUNTIFS($E$2:E657,TMapCauseDescCIR[[#This Row],[Cause Description]])</f>
        <v>1</v>
      </c>
      <c r="Q657" s="1"/>
      <c r="R657" s="1" t="str">
        <f>TMapCauseDescCIR[[#This Row],[Task Code]]&amp;TMapCauseDescCIR[[#This Row],[Cause Code]]</f>
        <v>Y01KX032</v>
      </c>
      <c r="S657" s="1" t="str">
        <f>INDEX(INTEGRATION.TMC_TASK_CAUSE!$A$2:$A$4658,MATCH(TMapCauseDescCIR[[#This Row],[T1]],INTEGRATION.TMC_TASK_CAUSE!$D$2:$D$4658,0))</f>
        <v>ER010000</v>
      </c>
    </row>
    <row r="658" spans="1:19" ht="14.45" x14ac:dyDescent="0.25">
      <c r="A658" s="1" t="s">
        <v>2818</v>
      </c>
      <c r="B658" s="1" t="s">
        <v>712</v>
      </c>
      <c r="C658" s="1" t="s">
        <v>2819</v>
      </c>
      <c r="D658" s="1" t="s">
        <v>3464</v>
      </c>
      <c r="E658" s="1" t="s">
        <v>3466</v>
      </c>
      <c r="F658" s="1" t="str">
        <f>INDEX('Cause Codes'!$A$2:$A$3528,MATCH(TMapCauseDescCIR[[#This Row],[Cause Description]],'Cause Codes'!$B$2:$B$3528,0))</f>
        <v>X0LR</v>
      </c>
      <c r="G658" s="1"/>
      <c r="H658" s="1"/>
      <c r="I658" s="1"/>
      <c r="J658" s="1"/>
      <c r="K658" s="1"/>
      <c r="L658" s="1"/>
      <c r="M658" s="1"/>
      <c r="N658" s="1"/>
      <c r="O658" s="1"/>
      <c r="P658" s="1">
        <f>COUNTIFS($E$2:E658,TMapCauseDescCIR[[#This Row],[Cause Description]])</f>
        <v>1</v>
      </c>
      <c r="Q658" s="1"/>
      <c r="R658" s="1" t="str">
        <f>TMapCauseDescCIR[[#This Row],[Task Code]]&amp;TMapCauseDescCIR[[#This Row],[Cause Code]]</f>
        <v>Y01KX0LR</v>
      </c>
      <c r="S658" s="1" t="str">
        <f>INDEX(INTEGRATION.TMC_TASK_CAUSE!$A$2:$A$4658,MATCH(TMapCauseDescCIR[[#This Row],[T1]],INTEGRATION.TMC_TASK_CAUSE!$D$2:$D$4658,0))</f>
        <v>ER010000</v>
      </c>
    </row>
    <row r="659" spans="1:19" ht="14.45" x14ac:dyDescent="0.25">
      <c r="A659" s="1" t="s">
        <v>2818</v>
      </c>
      <c r="B659" s="1" t="s">
        <v>716</v>
      </c>
      <c r="C659" s="1" t="s">
        <v>2819</v>
      </c>
      <c r="D659" s="1" t="s">
        <v>3467</v>
      </c>
      <c r="E659" s="1" t="s">
        <v>717</v>
      </c>
      <c r="F659" s="1" t="str">
        <f>INDEX('Cause Codes'!$A$2:$A$3528,MATCH(TMapCauseDescCIR[[#This Row],[Cause Description]],'Cause Codes'!$B$2:$B$3528,0))</f>
        <v>X09X</v>
      </c>
      <c r="G659" s="1"/>
      <c r="H659" s="1"/>
      <c r="I659" s="1"/>
      <c r="J659" s="1"/>
      <c r="K659" s="1"/>
      <c r="L659" s="1"/>
      <c r="M659" s="1"/>
      <c r="N659" s="1"/>
      <c r="O659" s="1"/>
      <c r="P659" s="1">
        <f>COUNTIFS($E$2:E659,TMapCauseDescCIR[[#This Row],[Cause Description]])</f>
        <v>1</v>
      </c>
      <c r="Q659" s="1"/>
      <c r="R659" s="1" t="str">
        <f>TMapCauseDescCIR[[#This Row],[Task Code]]&amp;TMapCauseDescCIR[[#This Row],[Cause Code]]</f>
        <v>Y01LX09X</v>
      </c>
      <c r="S659" s="1" t="str">
        <f>INDEX(INTEGRATION.TMC_TASK_CAUSE!$A$2:$A$4658,MATCH(TMapCauseDescCIR[[#This Row],[T1]],INTEGRATION.TMC_TASK_CAUSE!$D$2:$D$4658,0))</f>
        <v>ER010000</v>
      </c>
    </row>
    <row r="660" spans="1:19" ht="14.45" x14ac:dyDescent="0.25">
      <c r="A660" s="1" t="s">
        <v>2818</v>
      </c>
      <c r="B660" s="1" t="s">
        <v>716</v>
      </c>
      <c r="C660" s="1" t="s">
        <v>2819</v>
      </c>
      <c r="D660" s="1" t="s">
        <v>3467</v>
      </c>
      <c r="E660" s="1" t="s">
        <v>3468</v>
      </c>
      <c r="F660" s="1" t="str">
        <f>INDEX('Cause Codes'!$A$2:$A$3528,MATCH(TMapCauseDescCIR[[#This Row],[Cause Description]],'Cause Codes'!$B$2:$B$3528,0))</f>
        <v>X09Y</v>
      </c>
      <c r="G660" s="1"/>
      <c r="H660" s="1"/>
      <c r="I660" s="1"/>
      <c r="J660" s="1"/>
      <c r="K660" s="1"/>
      <c r="L660" s="1"/>
      <c r="M660" s="1"/>
      <c r="N660" s="1"/>
      <c r="O660" s="1"/>
      <c r="P660" s="1">
        <f>COUNTIFS($E$2:E660,TMapCauseDescCIR[[#This Row],[Cause Description]])</f>
        <v>1</v>
      </c>
      <c r="Q660" s="1"/>
      <c r="R660" s="1" t="str">
        <f>TMapCauseDescCIR[[#This Row],[Task Code]]&amp;TMapCauseDescCIR[[#This Row],[Cause Code]]</f>
        <v>Y01LX09Y</v>
      </c>
      <c r="S660" s="1" t="str">
        <f>INDEX(INTEGRATION.TMC_TASK_CAUSE!$A$2:$A$4658,MATCH(TMapCauseDescCIR[[#This Row],[T1]],INTEGRATION.TMC_TASK_CAUSE!$D$2:$D$4658,0))</f>
        <v>ER010000</v>
      </c>
    </row>
    <row r="661" spans="1:19" ht="14.45" x14ac:dyDescent="0.25">
      <c r="A661" s="1" t="s">
        <v>2818</v>
      </c>
      <c r="B661" s="1" t="s">
        <v>718</v>
      </c>
      <c r="C661" s="1" t="s">
        <v>2819</v>
      </c>
      <c r="D661" s="1" t="s">
        <v>3469</v>
      </c>
      <c r="E661" s="1" t="s">
        <v>719</v>
      </c>
      <c r="F661" s="1" t="str">
        <f>INDEX('Cause Codes'!$A$2:$A$3528,MATCH(TMapCauseDescCIR[[#This Row],[Cause Description]],'Cause Codes'!$B$2:$B$3528,0))</f>
        <v>X01V</v>
      </c>
      <c r="G661" s="1"/>
      <c r="H661" s="1"/>
      <c r="I661" s="1"/>
      <c r="J661" s="1"/>
      <c r="K661" s="1"/>
      <c r="L661" s="1"/>
      <c r="M661" s="1"/>
      <c r="N661" s="1"/>
      <c r="O661" s="1"/>
      <c r="P661" s="1">
        <f>COUNTIFS($E$2:E661,TMapCauseDescCIR[[#This Row],[Cause Description]])</f>
        <v>1</v>
      </c>
      <c r="Q661" s="1"/>
      <c r="R661" s="1" t="str">
        <f>TMapCauseDescCIR[[#This Row],[Task Code]]&amp;TMapCauseDescCIR[[#This Row],[Cause Code]]</f>
        <v>Y01MX01V</v>
      </c>
      <c r="S661" s="1" t="str">
        <f>INDEX(INTEGRATION.TMC_TASK_CAUSE!$A$2:$A$4658,MATCH(TMapCauseDescCIR[[#This Row],[T1]],INTEGRATION.TMC_TASK_CAUSE!$D$2:$D$4658,0))</f>
        <v>ER010000</v>
      </c>
    </row>
    <row r="662" spans="1:19" ht="14.45" x14ac:dyDescent="0.25">
      <c r="A662" s="1" t="s">
        <v>2818</v>
      </c>
      <c r="B662" s="1" t="s">
        <v>718</v>
      </c>
      <c r="C662" s="1" t="s">
        <v>2819</v>
      </c>
      <c r="D662" s="1" t="s">
        <v>3469</v>
      </c>
      <c r="E662" s="1" t="s">
        <v>3470</v>
      </c>
      <c r="F662" s="1" t="str">
        <f>INDEX('Cause Codes'!$A$2:$A$3528,MATCH(TMapCauseDescCIR[[#This Row],[Cause Description]],'Cause Codes'!$B$2:$B$3528,0))</f>
        <v>X0GB</v>
      </c>
      <c r="G662" s="1"/>
      <c r="H662" s="1"/>
      <c r="I662" s="1"/>
      <c r="J662" s="1"/>
      <c r="K662" s="1"/>
      <c r="L662" s="1"/>
      <c r="M662" s="1"/>
      <c r="N662" s="1"/>
      <c r="O662" s="1"/>
      <c r="P662" s="1">
        <f>COUNTIFS($E$2:E662,TMapCauseDescCIR[[#This Row],[Cause Description]])</f>
        <v>1</v>
      </c>
      <c r="Q662" s="1"/>
      <c r="R662" s="1" t="str">
        <f>TMapCauseDescCIR[[#This Row],[Task Code]]&amp;TMapCauseDescCIR[[#This Row],[Cause Code]]</f>
        <v>Y01MX0GB</v>
      </c>
      <c r="S662" s="1" t="str">
        <f>INDEX(INTEGRATION.TMC_TASK_CAUSE!$A$2:$A$4658,MATCH(TMapCauseDescCIR[[#This Row],[T1]],INTEGRATION.TMC_TASK_CAUSE!$D$2:$D$4658,0))</f>
        <v>ER010000</v>
      </c>
    </row>
    <row r="663" spans="1:19" ht="14.45" x14ac:dyDescent="0.25">
      <c r="A663" s="1" t="s">
        <v>2818</v>
      </c>
      <c r="B663" s="1" t="s">
        <v>718</v>
      </c>
      <c r="C663" s="1" t="s">
        <v>2819</v>
      </c>
      <c r="D663" s="1" t="s">
        <v>3469</v>
      </c>
      <c r="E663" s="1" t="s">
        <v>3471</v>
      </c>
      <c r="F663" s="1" t="str">
        <f>INDEX('Cause Codes'!$A$2:$A$3528,MATCH(TMapCauseDescCIR[[#This Row],[Cause Description]],'Cause Codes'!$B$2:$B$3528,0))</f>
        <v>X0GC</v>
      </c>
      <c r="G663" s="1"/>
      <c r="H663" s="1"/>
      <c r="I663" s="1"/>
      <c r="J663" s="1"/>
      <c r="K663" s="1"/>
      <c r="L663" s="1"/>
      <c r="M663" s="1"/>
      <c r="N663" s="1"/>
      <c r="O663" s="1"/>
      <c r="P663" s="1">
        <f>COUNTIFS($E$2:E663,TMapCauseDescCIR[[#This Row],[Cause Description]])</f>
        <v>1</v>
      </c>
      <c r="Q663" s="1"/>
      <c r="R663" s="1" t="str">
        <f>TMapCauseDescCIR[[#This Row],[Task Code]]&amp;TMapCauseDescCIR[[#This Row],[Cause Code]]</f>
        <v>Y01MX0GC</v>
      </c>
      <c r="S663" s="1" t="str">
        <f>INDEX(INTEGRATION.TMC_TASK_CAUSE!$A$2:$A$4658,MATCH(TMapCauseDescCIR[[#This Row],[T1]],INTEGRATION.TMC_TASK_CAUSE!$D$2:$D$4658,0))</f>
        <v>ER010000</v>
      </c>
    </row>
    <row r="664" spans="1:19" ht="14.45" x14ac:dyDescent="0.25">
      <c r="A664" s="1" t="s">
        <v>2818</v>
      </c>
      <c r="B664" s="1" t="s">
        <v>718</v>
      </c>
      <c r="C664" s="1" t="s">
        <v>2819</v>
      </c>
      <c r="D664" s="1" t="s">
        <v>3469</v>
      </c>
      <c r="E664" s="1" t="s">
        <v>3472</v>
      </c>
      <c r="F664" s="1" t="str">
        <f>INDEX('Cause Codes'!$A$2:$A$3528,MATCH(TMapCauseDescCIR[[#This Row],[Cause Description]],'Cause Codes'!$B$2:$B$3528,0))</f>
        <v>X0GD</v>
      </c>
      <c r="G664" s="1"/>
      <c r="H664" s="1"/>
      <c r="I664" s="1"/>
      <c r="J664" s="1"/>
      <c r="K664" s="1"/>
      <c r="L664" s="1"/>
      <c r="M664" s="1"/>
      <c r="N664" s="1"/>
      <c r="O664" s="1"/>
      <c r="P664" s="1">
        <f>COUNTIFS($E$2:E664,TMapCauseDescCIR[[#This Row],[Cause Description]])</f>
        <v>1</v>
      </c>
      <c r="Q664" s="1"/>
      <c r="R664" s="1" t="str">
        <f>TMapCauseDescCIR[[#This Row],[Task Code]]&amp;TMapCauseDescCIR[[#This Row],[Cause Code]]</f>
        <v>Y01MX0GD</v>
      </c>
      <c r="S664" s="1" t="str">
        <f>INDEX(INTEGRATION.TMC_TASK_CAUSE!$A$2:$A$4658,MATCH(TMapCauseDescCIR[[#This Row],[T1]],INTEGRATION.TMC_TASK_CAUSE!$D$2:$D$4658,0))</f>
        <v>ER010000</v>
      </c>
    </row>
    <row r="665" spans="1:19" ht="14.45" x14ac:dyDescent="0.25">
      <c r="A665" s="1" t="s">
        <v>2818</v>
      </c>
      <c r="B665" s="1" t="s">
        <v>720</v>
      </c>
      <c r="C665" s="1" t="s">
        <v>2819</v>
      </c>
      <c r="D665" s="1" t="s">
        <v>3473</v>
      </c>
      <c r="E665" s="1" t="s">
        <v>721</v>
      </c>
      <c r="F665" s="1" t="str">
        <f>INDEX('Cause Codes'!$A$2:$A$3528,MATCH(TMapCauseDescCIR[[#This Row],[Cause Description]],'Cause Codes'!$B$2:$B$3528,0))</f>
        <v>X0AJ</v>
      </c>
      <c r="G665" s="1"/>
      <c r="H665" s="1"/>
      <c r="I665" s="1"/>
      <c r="J665" s="1"/>
      <c r="K665" s="1"/>
      <c r="L665" s="1"/>
      <c r="M665" s="1"/>
      <c r="N665" s="1"/>
      <c r="O665" s="1"/>
      <c r="P665" s="1">
        <f>COUNTIFS($E$2:E665,TMapCauseDescCIR[[#This Row],[Cause Description]])</f>
        <v>1</v>
      </c>
      <c r="Q665" s="1"/>
      <c r="R665" s="1" t="str">
        <f>TMapCauseDescCIR[[#This Row],[Task Code]]&amp;TMapCauseDescCIR[[#This Row],[Cause Code]]</f>
        <v>Y01NX0AJ</v>
      </c>
      <c r="S665" s="1" t="str">
        <f>INDEX(INTEGRATION.TMC_TASK_CAUSE!$A$2:$A$4658,MATCH(TMapCauseDescCIR[[#This Row],[T1]],INTEGRATION.TMC_TASK_CAUSE!$D$2:$D$4658,0))</f>
        <v>ER010000</v>
      </c>
    </row>
    <row r="666" spans="1:19" ht="14.45" x14ac:dyDescent="0.25">
      <c r="A666" s="1" t="s">
        <v>2818</v>
      </c>
      <c r="B666" s="1" t="s">
        <v>725</v>
      </c>
      <c r="C666" s="1" t="s">
        <v>2817</v>
      </c>
      <c r="D666" s="1" t="s">
        <v>4711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>
        <f>COUNTIFS($E$2:E666,TMapCauseDescCIR[[#This Row],[Cause Description]])</f>
        <v>0</v>
      </c>
      <c r="Q666" s="1"/>
      <c r="R666" s="1" t="str">
        <f>TMapCauseDescCIR[[#This Row],[Task Code]]&amp;TMapCauseDescCIR[[#This Row],[Cause Code]]</f>
        <v>Z125</v>
      </c>
      <c r="S666" s="1" t="e">
        <f>INDEX(INTEGRATION.TMC_TASK_CAUSE!$A$2:$A$4658,MATCH(TMapCauseDescCIR[[#This Row],[T1]],INTEGRATION.TMC_TASK_CAUSE!$D$2:$D$4658,0))</f>
        <v>#N/A</v>
      </c>
    </row>
    <row r="667" spans="1:19" ht="14.45" x14ac:dyDescent="0.25">
      <c r="A667" s="1" t="s">
        <v>2818</v>
      </c>
      <c r="B667" s="1" t="s">
        <v>726</v>
      </c>
      <c r="C667" s="1" t="s">
        <v>2817</v>
      </c>
      <c r="D667" s="1" t="s">
        <v>4712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>
        <f>COUNTIFS($E$2:E667,TMapCauseDescCIR[[#This Row],[Cause Description]])</f>
        <v>0</v>
      </c>
      <c r="Q667" s="1"/>
      <c r="R667" s="1" t="str">
        <f>TMapCauseDescCIR[[#This Row],[Task Code]]&amp;TMapCauseDescCIR[[#This Row],[Cause Code]]</f>
        <v>Z126</v>
      </c>
      <c r="S667" s="1" t="e">
        <f>INDEX(INTEGRATION.TMC_TASK_CAUSE!$A$2:$A$4658,MATCH(TMapCauseDescCIR[[#This Row],[T1]],INTEGRATION.TMC_TASK_CAUSE!$D$2:$D$4658,0))</f>
        <v>#N/A</v>
      </c>
    </row>
    <row r="668" spans="1:19" ht="14.45" x14ac:dyDescent="0.25">
      <c r="A668" s="1" t="s">
        <v>2816</v>
      </c>
      <c r="B668" s="1" t="s">
        <v>727</v>
      </c>
      <c r="C668" s="1" t="s">
        <v>2819</v>
      </c>
      <c r="D668" s="1" t="s">
        <v>3156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>
        <f>COUNTIFS($E$2:E668,TMapCauseDescCIR[[#This Row],[Cause Description]])</f>
        <v>0</v>
      </c>
      <c r="Q668" s="1"/>
      <c r="R668" s="1" t="str">
        <f>TMapCauseDescCIR[[#This Row],[Task Code]]&amp;TMapCauseDescCIR[[#This Row],[Cause Code]]</f>
        <v>ER2</v>
      </c>
      <c r="S668" s="1" t="e">
        <f>INDEX(INTEGRATION.TMC_TASK_CAUSE!$A$2:$A$4658,MATCH(TMapCauseDescCIR[[#This Row],[T1]],INTEGRATION.TMC_TASK_CAUSE!$D$2:$D$4658,0))</f>
        <v>#N/A</v>
      </c>
    </row>
    <row r="669" spans="1:19" ht="14.45" x14ac:dyDescent="0.25">
      <c r="A669" s="1" t="s">
        <v>2816</v>
      </c>
      <c r="B669" s="1" t="s">
        <v>728</v>
      </c>
      <c r="C669" s="1" t="s">
        <v>2819</v>
      </c>
      <c r="D669" s="1" t="s">
        <v>3159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>
        <f>COUNTIFS($E$2:E669,TMapCauseDescCIR[[#This Row],[Cause Description]])</f>
        <v>0</v>
      </c>
      <c r="Q669" s="1"/>
      <c r="R669" s="1" t="str">
        <f>TMapCauseDescCIR[[#This Row],[Task Code]]&amp;TMapCauseDescCIR[[#This Row],[Cause Code]]</f>
        <v>ER6</v>
      </c>
      <c r="S669" s="1" t="e">
        <f>INDEX(INTEGRATION.TMC_TASK_CAUSE!$A$2:$A$4658,MATCH(TMapCauseDescCIR[[#This Row],[T1]],INTEGRATION.TMC_TASK_CAUSE!$D$2:$D$4658,0))</f>
        <v>#N/A</v>
      </c>
    </row>
    <row r="670" spans="1:19" ht="14.45" x14ac:dyDescent="0.25">
      <c r="A670" s="1" t="s">
        <v>2816</v>
      </c>
      <c r="B670" s="1" t="s">
        <v>729</v>
      </c>
      <c r="C670" s="1" t="s">
        <v>2819</v>
      </c>
      <c r="D670" s="1" t="s">
        <v>3155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>
        <f>COUNTIFS($E$2:E670,TMapCauseDescCIR[[#This Row],[Cause Description]])</f>
        <v>0</v>
      </c>
      <c r="Q670" s="1"/>
      <c r="R670" s="1" t="str">
        <f>TMapCauseDescCIR[[#This Row],[Task Code]]&amp;TMapCauseDescCIR[[#This Row],[Cause Code]]</f>
        <v>ER1</v>
      </c>
      <c r="S670" s="1" t="e">
        <f>INDEX(INTEGRATION.TMC_TASK_CAUSE!$A$2:$A$4658,MATCH(TMapCauseDescCIR[[#This Row],[T1]],INTEGRATION.TMC_TASK_CAUSE!$D$2:$D$4658,0))</f>
        <v>#N/A</v>
      </c>
    </row>
    <row r="671" spans="1:19" ht="14.45" x14ac:dyDescent="0.25">
      <c r="A671" s="1" t="s">
        <v>2816</v>
      </c>
      <c r="B671" s="1" t="s">
        <v>730</v>
      </c>
      <c r="C671" s="1" t="s">
        <v>2819</v>
      </c>
      <c r="D671" s="1" t="s">
        <v>3157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>
        <f>COUNTIFS($E$2:E671,TMapCauseDescCIR[[#This Row],[Cause Description]])</f>
        <v>0</v>
      </c>
      <c r="Q671" s="1"/>
      <c r="R671" s="1" t="str">
        <f>TMapCauseDescCIR[[#This Row],[Task Code]]&amp;TMapCauseDescCIR[[#This Row],[Cause Code]]</f>
        <v>ER4</v>
      </c>
      <c r="S671" s="1" t="e">
        <f>INDEX(INTEGRATION.TMC_TASK_CAUSE!$A$2:$A$4658,MATCH(TMapCauseDescCIR[[#This Row],[T1]],INTEGRATION.TMC_TASK_CAUSE!$D$2:$D$4658,0))</f>
        <v>#N/A</v>
      </c>
    </row>
    <row r="672" spans="1:19" ht="14.45" x14ac:dyDescent="0.25">
      <c r="A672" s="1" t="s">
        <v>2816</v>
      </c>
      <c r="B672" s="1" t="s">
        <v>731</v>
      </c>
      <c r="C672" s="1" t="s">
        <v>2819</v>
      </c>
      <c r="D672" s="1" t="s">
        <v>3158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>
        <f>COUNTIFS($E$2:E672,TMapCauseDescCIR[[#This Row],[Cause Description]])</f>
        <v>0</v>
      </c>
      <c r="Q672" s="1"/>
      <c r="R672" s="1" t="str">
        <f>TMapCauseDescCIR[[#This Row],[Task Code]]&amp;TMapCauseDescCIR[[#This Row],[Cause Code]]</f>
        <v>ER5</v>
      </c>
      <c r="S672" s="1" t="e">
        <f>INDEX(INTEGRATION.TMC_TASK_CAUSE!$A$2:$A$4658,MATCH(TMapCauseDescCIR[[#This Row],[T1]],INTEGRATION.TMC_TASK_CAUSE!$D$2:$D$4658,0))</f>
        <v>#N/A</v>
      </c>
    </row>
    <row r="673" spans="1:19" ht="14.45" x14ac:dyDescent="0.25">
      <c r="A673" s="1" t="s">
        <v>2816</v>
      </c>
      <c r="B673" s="1" t="s">
        <v>732</v>
      </c>
      <c r="C673" s="1" t="s">
        <v>2819</v>
      </c>
      <c r="D673" s="1" t="s">
        <v>3160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>
        <f>COUNTIFS($E$2:E673,TMapCauseDescCIR[[#This Row],[Cause Description]])</f>
        <v>0</v>
      </c>
      <c r="Q673" s="1"/>
      <c r="R673" s="1" t="str">
        <f>TMapCauseDescCIR[[#This Row],[Task Code]]&amp;TMapCauseDescCIR[[#This Row],[Cause Code]]</f>
        <v>ER7</v>
      </c>
      <c r="S673" s="1" t="e">
        <f>INDEX(INTEGRATION.TMC_TASK_CAUSE!$A$2:$A$4658,MATCH(TMapCauseDescCIR[[#This Row],[T1]],INTEGRATION.TMC_TASK_CAUSE!$D$2:$D$4658,0))</f>
        <v>#N/A</v>
      </c>
    </row>
    <row r="674" spans="1:19" ht="14.45" x14ac:dyDescent="0.25">
      <c r="A674" s="1" t="s">
        <v>2818</v>
      </c>
      <c r="B674" s="1" t="s">
        <v>972</v>
      </c>
      <c r="C674" s="1" t="s">
        <v>2819</v>
      </c>
      <c r="D674" s="1" t="s">
        <v>3578</v>
      </c>
      <c r="E674" s="1" t="s">
        <v>3583</v>
      </c>
      <c r="F674" s="1" t="str">
        <f>INDEX('Cause Codes'!$A$2:$A$3528,MATCH(TMapCauseDescCIR[[#This Row],[Cause Description]],'Cause Codes'!$B$2:$B$3528,0))</f>
        <v>X0L0</v>
      </c>
      <c r="G674" s="1"/>
      <c r="H674" s="1"/>
      <c r="I674" s="1"/>
      <c r="J674" s="1" t="s">
        <v>12001</v>
      </c>
      <c r="K674" s="1" t="s">
        <v>12938</v>
      </c>
      <c r="L674" s="1" t="s">
        <v>814</v>
      </c>
      <c r="M674" s="1" t="s">
        <v>815</v>
      </c>
      <c r="N674" s="1"/>
      <c r="O674" s="1"/>
      <c r="P674" s="1">
        <f>COUNTIFS($E$2:E674,TMapCauseDescCIR[[#This Row],[Cause Description]])</f>
        <v>1</v>
      </c>
      <c r="Q674" s="1"/>
      <c r="R674" s="1" t="str">
        <f>TMapCauseDescCIR[[#This Row],[Task Code]]&amp;TMapCauseDescCIR[[#This Row],[Cause Code]]</f>
        <v>Y02GX0L0</v>
      </c>
      <c r="S674" s="1" t="str">
        <f>INDEX(INTEGRATION.TMC_TASK_CAUSE!$A$2:$A$4658,MATCH(TMapCauseDescCIR[[#This Row],[T1]],INTEGRATION.TMC_TASK_CAUSE!$D$2:$D$4658,0))</f>
        <v>CB014001</v>
      </c>
    </row>
    <row r="675" spans="1:19" ht="14.45" x14ac:dyDescent="0.25">
      <c r="A675" s="1" t="s">
        <v>2818</v>
      </c>
      <c r="B675" s="1" t="s">
        <v>2042</v>
      </c>
      <c r="C675" s="1" t="s">
        <v>2819</v>
      </c>
      <c r="D675" s="1" t="s">
        <v>4110</v>
      </c>
      <c r="E675" s="1" t="s">
        <v>3583</v>
      </c>
      <c r="F675" s="1" t="str">
        <f>INDEX('Cause Codes'!$A$2:$A$3528,MATCH(TMapCauseDescCIR[[#This Row],[Cause Description]],'Cause Codes'!$B$2:$B$3528,0))</f>
        <v>X0L0</v>
      </c>
      <c r="G675" s="1"/>
      <c r="H675" s="1"/>
      <c r="I675" s="1"/>
      <c r="J675" s="1" t="s">
        <v>12001</v>
      </c>
      <c r="K675" s="1" t="s">
        <v>12938</v>
      </c>
      <c r="L675" s="1" t="s">
        <v>814</v>
      </c>
      <c r="M675" s="1" t="s">
        <v>815</v>
      </c>
      <c r="N675" s="1"/>
      <c r="O675" s="1"/>
      <c r="P675" s="1">
        <f>COUNTIFS($E$2:E675,TMapCauseDescCIR[[#This Row],[Cause Description]])</f>
        <v>2</v>
      </c>
      <c r="Q675" s="1"/>
      <c r="R675" s="1" t="str">
        <f>TMapCauseDescCIR[[#This Row],[Task Code]]&amp;TMapCauseDescCIR[[#This Row],[Cause Code]]</f>
        <v>Y05QX0L0</v>
      </c>
      <c r="S675" s="1" t="str">
        <f>INDEX(INTEGRATION.TMC_TASK_CAUSE!$A$2:$A$4658,MATCH(TMapCauseDescCIR[[#This Row],[T1]],INTEGRATION.TMC_TASK_CAUSE!$D$2:$D$4658,0))</f>
        <v>CB011901</v>
      </c>
    </row>
    <row r="676" spans="1:19" ht="14.45" x14ac:dyDescent="0.25">
      <c r="A676" s="1" t="s">
        <v>2818</v>
      </c>
      <c r="B676" s="1" t="s">
        <v>901</v>
      </c>
      <c r="C676" s="1" t="s">
        <v>2819</v>
      </c>
      <c r="D676" s="1" t="s">
        <v>3530</v>
      </c>
      <c r="E676" s="1" t="s">
        <v>3531</v>
      </c>
      <c r="F676" s="1" t="str">
        <f>INDEX('Cause Codes'!$A$2:$A$3528,MATCH(TMapCauseDescCIR[[#This Row],[Cause Description]],'Cause Codes'!$B$2:$B$3528,0))</f>
        <v>X0L1</v>
      </c>
      <c r="G676" s="1"/>
      <c r="H676" s="1"/>
      <c r="I676" s="1"/>
      <c r="J676" s="1" t="s">
        <v>12001</v>
      </c>
      <c r="K676" s="1" t="s">
        <v>12938</v>
      </c>
      <c r="L676" s="1" t="s">
        <v>572</v>
      </c>
      <c r="M676" s="1" t="s">
        <v>12942</v>
      </c>
      <c r="N676" s="1"/>
      <c r="O676" s="1"/>
      <c r="P676" s="1">
        <f>COUNTIFS($E$2:E676,TMapCauseDescCIR[[#This Row],[Cause Description]])</f>
        <v>1</v>
      </c>
      <c r="Q676" s="1"/>
      <c r="R676" s="1" t="str">
        <f>TMapCauseDescCIR[[#This Row],[Task Code]]&amp;TMapCauseDescCIR[[#This Row],[Cause Code]]</f>
        <v>Y02AX0L1</v>
      </c>
      <c r="S676" s="1" t="str">
        <f>INDEX(INTEGRATION.TMC_TASK_CAUSE!$A$2:$A$4658,MATCH(TMapCauseDescCIR[[#This Row],[T1]],INTEGRATION.TMC_TASK_CAUSE!$D$2:$D$4658,0))</f>
        <v>CB012001</v>
      </c>
    </row>
    <row r="677" spans="1:19" ht="14.45" x14ac:dyDescent="0.25">
      <c r="A677" s="1" t="s">
        <v>2818</v>
      </c>
      <c r="B677" s="1" t="s">
        <v>968</v>
      </c>
      <c r="C677" s="1" t="s">
        <v>2819</v>
      </c>
      <c r="D677" s="1" t="s">
        <v>3563</v>
      </c>
      <c r="E677" s="1" t="s">
        <v>3531</v>
      </c>
      <c r="F677" s="1" t="str">
        <f>INDEX('Cause Codes'!$A$2:$A$3528,MATCH(TMapCauseDescCIR[[#This Row],[Cause Description]],'Cause Codes'!$B$2:$B$3528,0))</f>
        <v>X0L1</v>
      </c>
      <c r="G677" s="1"/>
      <c r="H677" s="1"/>
      <c r="I677" s="1"/>
      <c r="J677" s="1" t="s">
        <v>12001</v>
      </c>
      <c r="K677" s="1" t="s">
        <v>12938</v>
      </c>
      <c r="L677" s="1" t="s">
        <v>572</v>
      </c>
      <c r="M677" s="1" t="s">
        <v>12942</v>
      </c>
      <c r="N677" s="1"/>
      <c r="O677" s="1"/>
      <c r="P677" s="1">
        <f>COUNTIFS($E$2:E677,TMapCauseDescCIR[[#This Row],[Cause Description]])</f>
        <v>2</v>
      </c>
      <c r="Q677" s="1"/>
      <c r="R677" s="1" t="str">
        <f>TMapCauseDescCIR[[#This Row],[Task Code]]&amp;TMapCauseDescCIR[[#This Row],[Cause Code]]</f>
        <v>Y02EX0L1</v>
      </c>
      <c r="S677" s="1" t="str">
        <f>INDEX(INTEGRATION.TMC_TASK_CAUSE!$A$2:$A$4658,MATCH(TMapCauseDescCIR[[#This Row],[T1]],INTEGRATION.TMC_TASK_CAUSE!$D$2:$D$4658,0))</f>
        <v>CB011901</v>
      </c>
    </row>
    <row r="678" spans="1:19" ht="14.45" x14ac:dyDescent="0.25">
      <c r="A678" s="1" t="s">
        <v>2818</v>
      </c>
      <c r="B678" s="1" t="s">
        <v>737</v>
      </c>
      <c r="C678" s="1" t="s">
        <v>2819</v>
      </c>
      <c r="D678" s="1" t="s">
        <v>4329</v>
      </c>
      <c r="E678" s="1" t="s">
        <v>738</v>
      </c>
      <c r="F678" s="1" t="str">
        <f>INDEX('Cause Codes'!$A$2:$A$3528,MATCH(TMapCauseDescCIR[[#This Row],[Cause Description]],'Cause Codes'!$B$2:$B$3528,0))</f>
        <v>X127</v>
      </c>
      <c r="G678" s="1"/>
      <c r="H678" s="1"/>
      <c r="I678" s="1"/>
      <c r="J678" s="1"/>
      <c r="K678" s="1"/>
      <c r="L678" s="1"/>
      <c r="M678" s="1"/>
      <c r="N678" s="1"/>
      <c r="O678" s="1"/>
      <c r="P678" s="1">
        <f>COUNTIFS($E$2:E678,TMapCauseDescCIR[[#This Row],[Cause Description]])</f>
        <v>1</v>
      </c>
      <c r="Q678" s="1"/>
      <c r="R678" s="1" t="str">
        <f>TMapCauseDescCIR[[#This Row],[Task Code]]&amp;TMapCauseDescCIR[[#This Row],[Cause Code]]</f>
        <v>Y07DX127</v>
      </c>
      <c r="S678" s="1" t="str">
        <f>INDEX(INTEGRATION.TMC_TASK_CAUSE!$A$2:$A$4658,MATCH(TMapCauseDescCIR[[#This Row],[T1]],INTEGRATION.TMC_TASK_CAUSE!$D$2:$D$4658,0))</f>
        <v>CT039901</v>
      </c>
    </row>
    <row r="679" spans="1:19" ht="14.45" x14ac:dyDescent="0.25">
      <c r="A679" s="1" t="s">
        <v>2818</v>
      </c>
      <c r="B679" s="1" t="s">
        <v>737</v>
      </c>
      <c r="C679" s="1" t="s">
        <v>2819</v>
      </c>
      <c r="D679" s="1" t="s">
        <v>4329</v>
      </c>
      <c r="E679" s="1" t="s">
        <v>4330</v>
      </c>
      <c r="F679" s="1" t="str">
        <f>INDEX('Cause Codes'!$A$2:$A$3528,MATCH(TMapCauseDescCIR[[#This Row],[Cause Description]],'Cause Codes'!$B$2:$B$3528,0))</f>
        <v>X12E</v>
      </c>
      <c r="G679" s="1"/>
      <c r="H679" s="1"/>
      <c r="I679" s="1"/>
      <c r="J679" s="1"/>
      <c r="K679" s="1"/>
      <c r="L679" s="1"/>
      <c r="M679" s="1"/>
      <c r="N679" s="1"/>
      <c r="O679" s="1"/>
      <c r="P679" s="1">
        <f>COUNTIFS($E$2:E679,TMapCauseDescCIR[[#This Row],[Cause Description]])</f>
        <v>1</v>
      </c>
      <c r="Q679" s="1"/>
      <c r="R679" s="1" t="str">
        <f>TMapCauseDescCIR[[#This Row],[Task Code]]&amp;TMapCauseDescCIR[[#This Row],[Cause Code]]</f>
        <v>Y07DX12E</v>
      </c>
      <c r="S679" s="1" t="str">
        <f>INDEX(INTEGRATION.TMC_TASK_CAUSE!$A$2:$A$4658,MATCH(TMapCauseDescCIR[[#This Row],[T1]],INTEGRATION.TMC_TASK_CAUSE!$D$2:$D$4658,0))</f>
        <v>CT029901</v>
      </c>
    </row>
    <row r="680" spans="1:19" ht="14.45" x14ac:dyDescent="0.25">
      <c r="A680" s="1" t="s">
        <v>2818</v>
      </c>
      <c r="B680" s="1" t="s">
        <v>739</v>
      </c>
      <c r="C680" s="1" t="s">
        <v>2819</v>
      </c>
      <c r="D680" s="1" t="s">
        <v>3477</v>
      </c>
      <c r="E680" s="1" t="s">
        <v>740</v>
      </c>
      <c r="F680" s="1" t="str">
        <f>INDEX('Cause Codes'!$A$2:$A$3528,MATCH(TMapCauseDescCIR[[#This Row],[Cause Description]],'Cause Codes'!$B$2:$B$3528,0))</f>
        <v>X12J</v>
      </c>
      <c r="G680" s="1"/>
      <c r="H680" s="1"/>
      <c r="I680" s="1"/>
      <c r="J680" s="1"/>
      <c r="K680" s="1"/>
      <c r="L680" s="1"/>
      <c r="M680" s="1"/>
      <c r="N680" s="1"/>
      <c r="O680" s="1"/>
      <c r="P680" s="1">
        <f>COUNTIFS($E$2:E680,TMapCauseDescCIR[[#This Row],[Cause Description]])</f>
        <v>2</v>
      </c>
      <c r="Q680" s="1"/>
      <c r="R680" s="1" t="str">
        <f>TMapCauseDescCIR[[#This Row],[Task Code]]&amp;TMapCauseDescCIR[[#This Row],[Cause Code]]</f>
        <v>Y01QX12J</v>
      </c>
      <c r="S680" s="1" t="str">
        <f>INDEX(INTEGRATION.TMC_TASK_CAUSE!$A$2:$A$4658,MATCH(TMapCauseDescCIR[[#This Row],[T1]],INTEGRATION.TMC_TASK_CAUSE!$D$2:$D$4658,0))</f>
        <v>VT039901</v>
      </c>
    </row>
    <row r="681" spans="1:19" ht="14.45" x14ac:dyDescent="0.25">
      <c r="A681" s="1" t="s">
        <v>2818</v>
      </c>
      <c r="B681" s="1" t="s">
        <v>970</v>
      </c>
      <c r="C681" s="1" t="s">
        <v>2819</v>
      </c>
      <c r="D681" s="1" t="s">
        <v>3567</v>
      </c>
      <c r="E681" s="1" t="s">
        <v>3531</v>
      </c>
      <c r="F681" s="1" t="str">
        <f>INDEX('Cause Codes'!$A$2:$A$3528,MATCH(TMapCauseDescCIR[[#This Row],[Cause Description]],'Cause Codes'!$B$2:$B$3528,0))</f>
        <v>X0L1</v>
      </c>
      <c r="G681" s="1"/>
      <c r="H681" s="1"/>
      <c r="I681" s="1"/>
      <c r="J681" s="1" t="s">
        <v>12001</v>
      </c>
      <c r="K681" s="1" t="s">
        <v>12938</v>
      </c>
      <c r="L681" s="1" t="s">
        <v>572</v>
      </c>
      <c r="M681" s="1" t="s">
        <v>12942</v>
      </c>
      <c r="N681" s="1"/>
      <c r="O681" s="1"/>
      <c r="P681" s="1">
        <f>COUNTIFS($E$2:E681,TMapCauseDescCIR[[#This Row],[Cause Description]])</f>
        <v>3</v>
      </c>
      <c r="Q681" s="1"/>
      <c r="R681" s="1" t="str">
        <f>TMapCauseDescCIR[[#This Row],[Task Code]]&amp;TMapCauseDescCIR[[#This Row],[Cause Code]]</f>
        <v>Y02FX0L1</v>
      </c>
      <c r="S681" s="1" t="str">
        <f>INDEX(INTEGRATION.TMC_TASK_CAUSE!$A$2:$A$4658,MATCH(TMapCauseDescCIR[[#This Row],[T1]],INTEGRATION.TMC_TASK_CAUSE!$D$2:$D$4658,0))</f>
        <v>CB040501</v>
      </c>
    </row>
    <row r="682" spans="1:19" ht="14.45" x14ac:dyDescent="0.25">
      <c r="A682" s="1" t="s">
        <v>2818</v>
      </c>
      <c r="B682" s="1" t="s">
        <v>747</v>
      </c>
      <c r="C682" s="1" t="s">
        <v>2817</v>
      </c>
      <c r="D682" s="1" t="s">
        <v>4746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>
        <f>COUNTIFS($E$2:E682,TMapCauseDescCIR[[#This Row],[Cause Description]])</f>
        <v>0</v>
      </c>
      <c r="Q682" s="1"/>
      <c r="R682" s="1" t="str">
        <f>TMapCauseDescCIR[[#This Row],[Task Code]]&amp;TMapCauseDescCIR[[#This Row],[Cause Code]]</f>
        <v>Z160</v>
      </c>
      <c r="S682" s="1" t="e">
        <f>INDEX(INTEGRATION.TMC_TASK_CAUSE!$A$2:$A$4658,MATCH(TMapCauseDescCIR[[#This Row],[T1]],INTEGRATION.TMC_TASK_CAUSE!$D$2:$D$4658,0))</f>
        <v>#N/A</v>
      </c>
    </row>
    <row r="683" spans="1:19" ht="14.45" x14ac:dyDescent="0.25">
      <c r="A683" s="1" t="s">
        <v>2818</v>
      </c>
      <c r="B683" s="1" t="s">
        <v>748</v>
      </c>
      <c r="C683" s="1" t="s">
        <v>2817</v>
      </c>
      <c r="D683" s="1" t="s">
        <v>4745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>
        <f>COUNTIFS($E$2:E683,TMapCauseDescCIR[[#This Row],[Cause Description]])</f>
        <v>0</v>
      </c>
      <c r="Q683" s="1"/>
      <c r="R683" s="1" t="str">
        <f>TMapCauseDescCIR[[#This Row],[Task Code]]&amp;TMapCauseDescCIR[[#This Row],[Cause Code]]</f>
        <v>Z159</v>
      </c>
      <c r="S683" s="1" t="e">
        <f>INDEX(INTEGRATION.TMC_TASK_CAUSE!$A$2:$A$4658,MATCH(TMapCauseDescCIR[[#This Row],[T1]],INTEGRATION.TMC_TASK_CAUSE!$D$2:$D$4658,0))</f>
        <v>#N/A</v>
      </c>
    </row>
    <row r="684" spans="1:19" ht="14.45" x14ac:dyDescent="0.25">
      <c r="A684" s="1" t="s">
        <v>2818</v>
      </c>
      <c r="B684" s="1" t="s">
        <v>749</v>
      </c>
      <c r="C684" s="1" t="s">
        <v>2817</v>
      </c>
      <c r="D684" s="1" t="s">
        <v>4748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>
        <f>COUNTIFS($E$2:E684,TMapCauseDescCIR[[#This Row],[Cause Description]])</f>
        <v>0</v>
      </c>
      <c r="Q684" s="1"/>
      <c r="R684" s="1" t="str">
        <f>TMapCauseDescCIR[[#This Row],[Task Code]]&amp;TMapCauseDescCIR[[#This Row],[Cause Code]]</f>
        <v>Z162</v>
      </c>
      <c r="S684" s="1" t="e">
        <f>INDEX(INTEGRATION.TMC_TASK_CAUSE!$A$2:$A$4658,MATCH(TMapCauseDescCIR[[#This Row],[T1]],INTEGRATION.TMC_TASK_CAUSE!$D$2:$D$4658,0))</f>
        <v>#N/A</v>
      </c>
    </row>
    <row r="685" spans="1:19" ht="14.45" x14ac:dyDescent="0.25">
      <c r="A685" s="1" t="s">
        <v>2818</v>
      </c>
      <c r="B685" s="1" t="s">
        <v>750</v>
      </c>
      <c r="C685" s="1" t="s">
        <v>2817</v>
      </c>
      <c r="D685" s="1" t="s">
        <v>4747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>
        <f>COUNTIFS($E$2:E685,TMapCauseDescCIR[[#This Row],[Cause Description]])</f>
        <v>0</v>
      </c>
      <c r="Q685" s="1"/>
      <c r="R685" s="1" t="str">
        <f>TMapCauseDescCIR[[#This Row],[Task Code]]&amp;TMapCauseDescCIR[[#This Row],[Cause Code]]</f>
        <v>Z161</v>
      </c>
      <c r="S685" s="1" t="e">
        <f>INDEX(INTEGRATION.TMC_TASK_CAUSE!$A$2:$A$4658,MATCH(TMapCauseDescCIR[[#This Row],[T1]],INTEGRATION.TMC_TASK_CAUSE!$D$2:$D$4658,0))</f>
        <v>#N/A</v>
      </c>
    </row>
    <row r="686" spans="1:19" ht="14.45" x14ac:dyDescent="0.25">
      <c r="A686" s="1" t="s">
        <v>2818</v>
      </c>
      <c r="B686" s="1" t="s">
        <v>751</v>
      </c>
      <c r="C686" s="1" t="s">
        <v>2817</v>
      </c>
      <c r="D686" s="1" t="s">
        <v>4750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>
        <f>COUNTIFS($E$2:E686,TMapCauseDescCIR[[#This Row],[Cause Description]])</f>
        <v>0</v>
      </c>
      <c r="Q686" s="1"/>
      <c r="R686" s="1" t="str">
        <f>TMapCauseDescCIR[[#This Row],[Task Code]]&amp;TMapCauseDescCIR[[#This Row],[Cause Code]]</f>
        <v>Z164</v>
      </c>
      <c r="S686" s="1" t="e">
        <f>INDEX(INTEGRATION.TMC_TASK_CAUSE!$A$2:$A$4658,MATCH(TMapCauseDescCIR[[#This Row],[T1]],INTEGRATION.TMC_TASK_CAUSE!$D$2:$D$4658,0))</f>
        <v>#N/A</v>
      </c>
    </row>
    <row r="687" spans="1:19" ht="14.45" x14ac:dyDescent="0.25">
      <c r="A687" s="1" t="s">
        <v>2818</v>
      </c>
      <c r="B687" s="1" t="s">
        <v>752</v>
      </c>
      <c r="C687" s="1" t="s">
        <v>2817</v>
      </c>
      <c r="D687" s="1" t="s">
        <v>4749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>
        <f>COUNTIFS($E$2:E687,TMapCauseDescCIR[[#This Row],[Cause Description]])</f>
        <v>0</v>
      </c>
      <c r="Q687" s="1"/>
      <c r="R687" s="1" t="str">
        <f>TMapCauseDescCIR[[#This Row],[Task Code]]&amp;TMapCauseDescCIR[[#This Row],[Cause Code]]</f>
        <v>Z163</v>
      </c>
      <c r="S687" s="1" t="e">
        <f>INDEX(INTEGRATION.TMC_TASK_CAUSE!$A$2:$A$4658,MATCH(TMapCauseDescCIR[[#This Row],[T1]],INTEGRATION.TMC_TASK_CAUSE!$D$2:$D$4658,0))</f>
        <v>#N/A</v>
      </c>
    </row>
    <row r="688" spans="1:19" ht="14.45" x14ac:dyDescent="0.25">
      <c r="A688" s="1" t="s">
        <v>2818</v>
      </c>
      <c r="B688" s="1" t="s">
        <v>753</v>
      </c>
      <c r="C688" s="1" t="s">
        <v>2817</v>
      </c>
      <c r="D688" s="1" t="s">
        <v>4752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>
        <f>COUNTIFS($E$2:E688,TMapCauseDescCIR[[#This Row],[Cause Description]])</f>
        <v>0</v>
      </c>
      <c r="Q688" s="1"/>
      <c r="R688" s="1" t="str">
        <f>TMapCauseDescCIR[[#This Row],[Task Code]]&amp;TMapCauseDescCIR[[#This Row],[Cause Code]]</f>
        <v>Z166</v>
      </c>
      <c r="S688" s="1" t="e">
        <f>INDEX(INTEGRATION.TMC_TASK_CAUSE!$A$2:$A$4658,MATCH(TMapCauseDescCIR[[#This Row],[T1]],INTEGRATION.TMC_TASK_CAUSE!$D$2:$D$4658,0))</f>
        <v>#N/A</v>
      </c>
    </row>
    <row r="689" spans="1:19" ht="14.45" x14ac:dyDescent="0.25">
      <c r="A689" s="1" t="s">
        <v>2818</v>
      </c>
      <c r="B689" s="1" t="s">
        <v>754</v>
      </c>
      <c r="C689" s="1" t="s">
        <v>2817</v>
      </c>
      <c r="D689" s="1" t="s">
        <v>4751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>
        <f>COUNTIFS($E$2:E689,TMapCauseDescCIR[[#This Row],[Cause Description]])</f>
        <v>0</v>
      </c>
      <c r="Q689" s="1"/>
      <c r="R689" s="1" t="str">
        <f>TMapCauseDescCIR[[#This Row],[Task Code]]&amp;TMapCauseDescCIR[[#This Row],[Cause Code]]</f>
        <v>Z165</v>
      </c>
      <c r="S689" s="1" t="e">
        <f>INDEX(INTEGRATION.TMC_TASK_CAUSE!$A$2:$A$4658,MATCH(TMapCauseDescCIR[[#This Row],[T1]],INTEGRATION.TMC_TASK_CAUSE!$D$2:$D$4658,0))</f>
        <v>#N/A</v>
      </c>
    </row>
    <row r="690" spans="1:19" ht="14.45" x14ac:dyDescent="0.25">
      <c r="A690" s="1" t="s">
        <v>2818</v>
      </c>
      <c r="B690" s="1" t="s">
        <v>755</v>
      </c>
      <c r="C690" s="1" t="s">
        <v>2817</v>
      </c>
      <c r="D690" s="1" t="s">
        <v>4754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>
        <f>COUNTIFS($E$2:E690,TMapCauseDescCIR[[#This Row],[Cause Description]])</f>
        <v>0</v>
      </c>
      <c r="Q690" s="1"/>
      <c r="R690" s="1" t="str">
        <f>TMapCauseDescCIR[[#This Row],[Task Code]]&amp;TMapCauseDescCIR[[#This Row],[Cause Code]]</f>
        <v>Z168</v>
      </c>
      <c r="S690" s="1" t="e">
        <f>INDEX(INTEGRATION.TMC_TASK_CAUSE!$A$2:$A$4658,MATCH(TMapCauseDescCIR[[#This Row],[T1]],INTEGRATION.TMC_TASK_CAUSE!$D$2:$D$4658,0))</f>
        <v>#N/A</v>
      </c>
    </row>
    <row r="691" spans="1:19" ht="14.45" x14ac:dyDescent="0.25">
      <c r="A691" s="1" t="s">
        <v>2818</v>
      </c>
      <c r="B691" s="1" t="s">
        <v>756</v>
      </c>
      <c r="C691" s="1" t="s">
        <v>2817</v>
      </c>
      <c r="D691" s="1" t="s">
        <v>4753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>
        <f>COUNTIFS($E$2:E691,TMapCauseDescCIR[[#This Row],[Cause Description]])</f>
        <v>0</v>
      </c>
      <c r="Q691" s="1"/>
      <c r="R691" s="1" t="str">
        <f>TMapCauseDescCIR[[#This Row],[Task Code]]&amp;TMapCauseDescCIR[[#This Row],[Cause Code]]</f>
        <v>Z167</v>
      </c>
      <c r="S691" s="1" t="e">
        <f>INDEX(INTEGRATION.TMC_TASK_CAUSE!$A$2:$A$4658,MATCH(TMapCauseDescCIR[[#This Row],[T1]],INTEGRATION.TMC_TASK_CAUSE!$D$2:$D$4658,0))</f>
        <v>#N/A</v>
      </c>
    </row>
    <row r="692" spans="1:19" ht="14.45" x14ac:dyDescent="0.25">
      <c r="A692" s="1" t="s">
        <v>2818</v>
      </c>
      <c r="B692" s="1" t="s">
        <v>441</v>
      </c>
      <c r="C692" s="1" t="s">
        <v>2819</v>
      </c>
      <c r="D692" s="1" t="s">
        <v>3399</v>
      </c>
      <c r="E692" s="1" t="s">
        <v>3407</v>
      </c>
      <c r="F692" s="1" t="str">
        <f>INDEX('Cause Codes'!$A$2:$A$3528,MATCH(TMapCauseDescCIR[[#This Row],[Cause Description]],'Cause Codes'!$B$2:$B$3528,0))</f>
        <v>X0L2</v>
      </c>
      <c r="G692" s="1"/>
      <c r="H692" s="1"/>
      <c r="I692" s="1"/>
      <c r="J692" s="1" t="s">
        <v>12001</v>
      </c>
      <c r="K692" s="1" t="s">
        <v>12945</v>
      </c>
      <c r="L692" s="1" t="s">
        <v>572</v>
      </c>
      <c r="M692" s="1" t="s">
        <v>815</v>
      </c>
      <c r="N692" s="1"/>
      <c r="O692" s="1"/>
      <c r="P692" s="1">
        <f>COUNTIFS($E$2:E692,TMapCauseDescCIR[[#This Row],[Cause Description]])</f>
        <v>1</v>
      </c>
      <c r="Q692" s="1"/>
      <c r="R692" s="1" t="str">
        <f>TMapCauseDescCIR[[#This Row],[Task Code]]&amp;TMapCauseDescCIR[[#This Row],[Cause Code]]</f>
        <v>Y015X0L2</v>
      </c>
      <c r="S692" s="1" t="str">
        <f>INDEX(INTEGRATION.TMC_TASK_CAUSE!$A$2:$A$4658,MATCH(TMapCauseDescCIR[[#This Row],[T1]],INTEGRATION.TMC_TASK_CAUSE!$D$2:$D$4658,0))</f>
        <v>CB012001</v>
      </c>
    </row>
    <row r="693" spans="1:19" ht="14.45" x14ac:dyDescent="0.25">
      <c r="A693" s="1" t="s">
        <v>2818</v>
      </c>
      <c r="B693" s="1" t="s">
        <v>970</v>
      </c>
      <c r="C693" s="1" t="s">
        <v>2819</v>
      </c>
      <c r="D693" s="1" t="s">
        <v>3567</v>
      </c>
      <c r="E693" s="1" t="s">
        <v>3570</v>
      </c>
      <c r="F693" s="1" t="str">
        <f>INDEX('Cause Codes'!$A$2:$A$3528,MATCH(TMapCauseDescCIR[[#This Row],[Cause Description]],'Cause Codes'!$B$2:$B$3528,0))</f>
        <v>X0L3</v>
      </c>
      <c r="G693" s="1"/>
      <c r="H693" s="1"/>
      <c r="I693" s="1"/>
      <c r="J693" s="1" t="s">
        <v>12001</v>
      </c>
      <c r="K693" s="1" t="s">
        <v>12938</v>
      </c>
      <c r="L693" s="1" t="s">
        <v>3779</v>
      </c>
      <c r="M693" s="1" t="s">
        <v>815</v>
      </c>
      <c r="N693" s="1"/>
      <c r="O693" s="1"/>
      <c r="P693" s="1">
        <f>COUNTIFS($E$2:E693,TMapCauseDescCIR[[#This Row],[Cause Description]])</f>
        <v>1</v>
      </c>
      <c r="Q693" s="1"/>
      <c r="R693" s="1" t="str">
        <f>TMapCauseDescCIR[[#This Row],[Task Code]]&amp;TMapCauseDescCIR[[#This Row],[Cause Code]]</f>
        <v>Y02FX0L3</v>
      </c>
      <c r="S693" s="1" t="str">
        <f>INDEX(INTEGRATION.TMC_TASK_CAUSE!$A$2:$A$4658,MATCH(TMapCauseDescCIR[[#This Row],[T1]],INTEGRATION.TMC_TASK_CAUSE!$D$2:$D$4658,0))</f>
        <v>CB011901</v>
      </c>
    </row>
    <row r="694" spans="1:19" ht="14.45" x14ac:dyDescent="0.25">
      <c r="A694" s="1" t="s">
        <v>2818</v>
      </c>
      <c r="B694" s="1" t="s">
        <v>1599</v>
      </c>
      <c r="C694" s="1" t="s">
        <v>2819</v>
      </c>
      <c r="D694" s="1" t="s">
        <v>3732</v>
      </c>
      <c r="E694" s="1" t="s">
        <v>3735</v>
      </c>
      <c r="F694" s="1" t="str">
        <f>INDEX('Cause Codes'!$A$2:$A$3528,MATCH(TMapCauseDescCIR[[#This Row],[Cause Description]],'Cause Codes'!$B$2:$B$3528,0))</f>
        <v>X0L4</v>
      </c>
      <c r="G694" s="1"/>
      <c r="H694" s="1"/>
      <c r="I694" s="1"/>
      <c r="J694" s="1" t="s">
        <v>12001</v>
      </c>
      <c r="K694" s="1" t="s">
        <v>12986</v>
      </c>
      <c r="L694" s="1" t="s">
        <v>572</v>
      </c>
      <c r="M694" s="1" t="s">
        <v>815</v>
      </c>
      <c r="N694" s="1"/>
      <c r="O694" s="1"/>
      <c r="P694" s="1">
        <f>COUNTIFS($E$2:E694,TMapCauseDescCIR[[#This Row],[Cause Description]])</f>
        <v>1</v>
      </c>
      <c r="Q694" s="1"/>
      <c r="R694" s="1" t="str">
        <f>TMapCauseDescCIR[[#This Row],[Task Code]]&amp;TMapCauseDescCIR[[#This Row],[Cause Code]]</f>
        <v>Y03VX0L4</v>
      </c>
      <c r="S694" s="1" t="str">
        <f>INDEX(INTEGRATION.TMC_TASK_CAUSE!$A$2:$A$4658,MATCH(TMapCauseDescCIR[[#This Row],[T1]],INTEGRATION.TMC_TASK_CAUSE!$D$2:$D$4658,0))</f>
        <v>CB030103</v>
      </c>
    </row>
    <row r="695" spans="1:19" ht="14.45" x14ac:dyDescent="0.25">
      <c r="A695" s="1" t="s">
        <v>2818</v>
      </c>
      <c r="B695" s="1" t="s">
        <v>776</v>
      </c>
      <c r="C695" s="1" t="s">
        <v>2819</v>
      </c>
      <c r="D695" s="1" t="s">
        <v>4331</v>
      </c>
      <c r="E695" s="1" t="s">
        <v>777</v>
      </c>
      <c r="F695" s="1" t="str">
        <f>INDEX('Cause Codes'!$A$2:$A$3528,MATCH(TMapCauseDescCIR[[#This Row],[Cause Description]],'Cause Codes'!$B$2:$B$3528,0))</f>
        <v>X12A</v>
      </c>
      <c r="G695" s="1"/>
      <c r="H695" s="1"/>
      <c r="I695" s="1"/>
      <c r="J695" s="1"/>
      <c r="K695" s="1"/>
      <c r="L695" s="1"/>
      <c r="M695" s="1"/>
      <c r="N695" s="1"/>
      <c r="O695" s="1"/>
      <c r="P695" s="1">
        <f>COUNTIFS($E$2:E695,TMapCauseDescCIR[[#This Row],[Cause Description]])</f>
        <v>1</v>
      </c>
      <c r="Q695" s="1"/>
      <c r="R695" s="1" t="str">
        <f>TMapCauseDescCIR[[#This Row],[Task Code]]&amp;TMapCauseDescCIR[[#This Row],[Cause Code]]</f>
        <v>Y07EX12A</v>
      </c>
      <c r="S695" s="1" t="str">
        <f>INDEX(INTEGRATION.TMC_TASK_CAUSE!$A$2:$A$4658,MATCH(TMapCauseDescCIR[[#This Row],[T1]],INTEGRATION.TMC_TASK_CAUSE!$D$2:$D$4658,0))</f>
        <v>CT039901</v>
      </c>
    </row>
    <row r="696" spans="1:19" ht="14.45" x14ac:dyDescent="0.25">
      <c r="A696" s="1" t="s">
        <v>2818</v>
      </c>
      <c r="B696" s="1" t="s">
        <v>782</v>
      </c>
      <c r="C696" s="1" t="s">
        <v>2819</v>
      </c>
      <c r="D696" s="1" t="s">
        <v>3482</v>
      </c>
      <c r="E696" s="1" t="s">
        <v>783</v>
      </c>
      <c r="F696" s="1" t="str">
        <f>INDEX('Cause Codes'!$A$2:$A$3528,MATCH(TMapCauseDescCIR[[#This Row],[Cause Description]],'Cause Codes'!$B$2:$B$3528,0))</f>
        <v>X0CS</v>
      </c>
      <c r="G696" s="1"/>
      <c r="H696" s="1"/>
      <c r="I696" s="1"/>
      <c r="J696" s="1"/>
      <c r="K696" s="1"/>
      <c r="L696" s="1"/>
      <c r="M696" s="1"/>
      <c r="N696" s="1"/>
      <c r="O696" s="1"/>
      <c r="P696" s="1">
        <f>COUNTIFS($E$2:E696,TMapCauseDescCIR[[#This Row],[Cause Description]])</f>
        <v>1</v>
      </c>
      <c r="Q696" s="1"/>
      <c r="R696" s="1" t="str">
        <f>TMapCauseDescCIR[[#This Row],[Task Code]]&amp;TMapCauseDescCIR[[#This Row],[Cause Code]]</f>
        <v>Y01TX0CS</v>
      </c>
      <c r="S696" s="1" t="str">
        <f>INDEX(INTEGRATION.TMC_TASK_CAUSE!$A$2:$A$4658,MATCH(TMapCauseDescCIR[[#This Row],[T1]],INTEGRATION.TMC_TASK_CAUSE!$D$2:$D$4658,0))</f>
        <v>ER010000</v>
      </c>
    </row>
    <row r="697" spans="1:19" ht="14.45" x14ac:dyDescent="0.25">
      <c r="A697" s="1" t="s">
        <v>2818</v>
      </c>
      <c r="B697" s="1" t="s">
        <v>974</v>
      </c>
      <c r="C697" s="1" t="s">
        <v>2819</v>
      </c>
      <c r="D697" s="1" t="s">
        <v>3606</v>
      </c>
      <c r="E697" s="1" t="s">
        <v>3607</v>
      </c>
      <c r="F697" s="1" t="str">
        <f>INDEX('Cause Codes'!$A$2:$A$3528,MATCH(TMapCauseDescCIR[[#This Row],[Cause Description]],'Cause Codes'!$B$2:$B$3528,0))</f>
        <v>X0L5</v>
      </c>
      <c r="G697" s="1"/>
      <c r="H697" s="1"/>
      <c r="I697" s="1"/>
      <c r="J697" s="1" t="s">
        <v>12001</v>
      </c>
      <c r="K697" s="1" t="s">
        <v>12938</v>
      </c>
      <c r="L697" s="1" t="s">
        <v>572</v>
      </c>
      <c r="M697" s="1" t="s">
        <v>12942</v>
      </c>
      <c r="N697" s="1"/>
      <c r="O697" s="1"/>
      <c r="P697" s="1">
        <f>COUNTIFS($E$2:E697,TMapCauseDescCIR[[#This Row],[Cause Description]])</f>
        <v>1</v>
      </c>
      <c r="Q697" s="1"/>
      <c r="R697" s="1" t="str">
        <f>TMapCauseDescCIR[[#This Row],[Task Code]]&amp;TMapCauseDescCIR[[#This Row],[Cause Code]]</f>
        <v>Y02HX0L5</v>
      </c>
      <c r="S697" s="1" t="str">
        <f>INDEX(INTEGRATION.TMC_TASK_CAUSE!$A$2:$A$4658,MATCH(TMapCauseDescCIR[[#This Row],[T1]],INTEGRATION.TMC_TASK_CAUSE!$D$2:$D$4658,0))</f>
        <v>CB030104</v>
      </c>
    </row>
    <row r="698" spans="1:19" ht="14.45" x14ac:dyDescent="0.25">
      <c r="A698" s="1" t="s">
        <v>2818</v>
      </c>
      <c r="B698" s="1" t="s">
        <v>1599</v>
      </c>
      <c r="C698" s="1" t="s">
        <v>2819</v>
      </c>
      <c r="D698" s="1" t="s">
        <v>3732</v>
      </c>
      <c r="E698" s="1" t="s">
        <v>3736</v>
      </c>
      <c r="F698" s="1" t="str">
        <f>INDEX('Cause Codes'!$A$2:$A$3528,MATCH(TMapCauseDescCIR[[#This Row],[Cause Description]],'Cause Codes'!$B$2:$B$3528,0))</f>
        <v>X0L6</v>
      </c>
      <c r="G698" s="1"/>
      <c r="H698" s="1"/>
      <c r="I698" s="1"/>
      <c r="J698" s="1" t="s">
        <v>12001</v>
      </c>
      <c r="K698" s="1" t="s">
        <v>12938</v>
      </c>
      <c r="L698" s="1" t="s">
        <v>572</v>
      </c>
      <c r="M698" s="1" t="s">
        <v>815</v>
      </c>
      <c r="N698" s="1"/>
      <c r="O698" s="1"/>
      <c r="P698" s="1">
        <f>COUNTIFS($E$2:E698,TMapCauseDescCIR[[#This Row],[Cause Description]])</f>
        <v>1</v>
      </c>
      <c r="Q698" s="1"/>
      <c r="R698" s="1" t="str">
        <f>TMapCauseDescCIR[[#This Row],[Task Code]]&amp;TMapCauseDescCIR[[#This Row],[Cause Code]]</f>
        <v>Y03VX0L6</v>
      </c>
      <c r="S698" s="1" t="str">
        <f>INDEX(INTEGRATION.TMC_TASK_CAUSE!$A$2:$A$4658,MATCH(TMapCauseDescCIR[[#This Row],[T1]],INTEGRATION.TMC_TASK_CAUSE!$D$2:$D$4658,0))</f>
        <v>CB042301</v>
      </c>
    </row>
    <row r="699" spans="1:19" ht="14.45" x14ac:dyDescent="0.25">
      <c r="A699" s="1" t="s">
        <v>2818</v>
      </c>
      <c r="B699" s="1" t="s">
        <v>970</v>
      </c>
      <c r="C699" s="1" t="s">
        <v>2819</v>
      </c>
      <c r="D699" s="1" t="s">
        <v>3567</v>
      </c>
      <c r="E699" s="1" t="s">
        <v>3571</v>
      </c>
      <c r="F699" s="1" t="str">
        <f>INDEX('Cause Codes'!$A$2:$A$3528,MATCH(TMapCauseDescCIR[[#This Row],[Cause Description]],'Cause Codes'!$B$2:$B$3528,0))</f>
        <v>X0L7</v>
      </c>
      <c r="G699" s="1"/>
      <c r="H699" s="1"/>
      <c r="I699" s="1"/>
      <c r="J699" s="1" t="s">
        <v>12001</v>
      </c>
      <c r="K699" s="1" t="s">
        <v>12938</v>
      </c>
      <c r="L699" s="1" t="s">
        <v>572</v>
      </c>
      <c r="M699" s="1" t="s">
        <v>12942</v>
      </c>
      <c r="N699" s="1"/>
      <c r="O699" s="1"/>
      <c r="P699" s="1">
        <f>COUNTIFS($E$2:E699,TMapCauseDescCIR[[#This Row],[Cause Description]])</f>
        <v>1</v>
      </c>
      <c r="Q699" s="1"/>
      <c r="R699" s="1" t="str">
        <f>TMapCauseDescCIR[[#This Row],[Task Code]]&amp;TMapCauseDescCIR[[#This Row],[Cause Code]]</f>
        <v>Y02FX0L7</v>
      </c>
      <c r="S699" s="1" t="str">
        <f>INDEX(INTEGRATION.TMC_TASK_CAUSE!$A$2:$A$4658,MATCH(TMapCauseDescCIR[[#This Row],[T1]],INTEGRATION.TMC_TASK_CAUSE!$D$2:$D$4658,0))</f>
        <v>CB011901</v>
      </c>
    </row>
    <row r="700" spans="1:19" ht="14.45" x14ac:dyDescent="0.25">
      <c r="A700" s="1" t="s">
        <v>2818</v>
      </c>
      <c r="B700" s="1" t="s">
        <v>970</v>
      </c>
      <c r="C700" s="1" t="s">
        <v>2819</v>
      </c>
      <c r="D700" s="1" t="s">
        <v>3567</v>
      </c>
      <c r="E700" s="1" t="s">
        <v>3572</v>
      </c>
      <c r="F700" s="1" t="str">
        <f>INDEX('Cause Codes'!$A$2:$A$3528,MATCH(TMapCauseDescCIR[[#This Row],[Cause Description]],'Cause Codes'!$B$2:$B$3528,0))</f>
        <v>X0L8</v>
      </c>
      <c r="G700" s="1"/>
      <c r="H700" s="1"/>
      <c r="I700" s="1"/>
      <c r="J700" s="1" t="s">
        <v>12001</v>
      </c>
      <c r="K700" s="1" t="s">
        <v>12938</v>
      </c>
      <c r="L700" s="1" t="s">
        <v>572</v>
      </c>
      <c r="M700" s="1" t="s">
        <v>12942</v>
      </c>
      <c r="N700" s="1"/>
      <c r="O700" s="1"/>
      <c r="P700" s="1">
        <f>COUNTIFS($E$2:E700,TMapCauseDescCIR[[#This Row],[Cause Description]])</f>
        <v>1</v>
      </c>
      <c r="Q700" s="1"/>
      <c r="R700" s="1" t="str">
        <f>TMapCauseDescCIR[[#This Row],[Task Code]]&amp;TMapCauseDescCIR[[#This Row],[Cause Code]]</f>
        <v>Y02FX0L8</v>
      </c>
      <c r="S700" s="1" t="str">
        <f>INDEX(INTEGRATION.TMC_TASK_CAUSE!$A$2:$A$4658,MATCH(TMapCauseDescCIR[[#This Row],[T1]],INTEGRATION.TMC_TASK_CAUSE!$D$2:$D$4658,0))</f>
        <v>CB011901</v>
      </c>
    </row>
    <row r="701" spans="1:19" ht="14.45" x14ac:dyDescent="0.25">
      <c r="A701" s="1" t="s">
        <v>2818</v>
      </c>
      <c r="B701" s="1" t="s">
        <v>603</v>
      </c>
      <c r="C701" s="1" t="s">
        <v>2819</v>
      </c>
      <c r="D701" s="1" t="s">
        <v>3425</v>
      </c>
      <c r="E701" s="1" t="s">
        <v>604</v>
      </c>
      <c r="F701" s="1" t="str">
        <f>INDEX('Cause Codes'!$A$2:$A$3528,MATCH(TMapCauseDescCIR[[#This Row],[Cause Description]],'Cause Codes'!$B$2:$B$3528,0))</f>
        <v>X0LJ</v>
      </c>
      <c r="G701" s="1"/>
      <c r="H701" s="1"/>
      <c r="I701" s="1"/>
      <c r="J701" s="1" t="s">
        <v>12001</v>
      </c>
      <c r="K701" s="1" t="s">
        <v>12946</v>
      </c>
      <c r="L701" s="1" t="s">
        <v>3175</v>
      </c>
      <c r="M701" s="1" t="s">
        <v>3979</v>
      </c>
      <c r="N701" s="1"/>
      <c r="O701" s="1"/>
      <c r="P701" s="1">
        <f>COUNTIFS($E$2:E701,TMapCauseDescCIR[[#This Row],[Cause Description]])</f>
        <v>1</v>
      </c>
      <c r="Q701" s="1"/>
      <c r="R701" s="1" t="str">
        <f>TMapCauseDescCIR[[#This Row],[Task Code]]&amp;TMapCauseDescCIR[[#This Row],[Cause Code]]</f>
        <v>Y01BX0LJ</v>
      </c>
      <c r="S701" s="1" t="str">
        <f>INDEX(INTEGRATION.TMC_TASK_CAUSE!$A$2:$A$4658,MATCH(TMapCauseDescCIR[[#This Row],[T1]],INTEGRATION.TMC_TASK_CAUSE!$D$2:$D$4658,0))</f>
        <v>CB014001</v>
      </c>
    </row>
    <row r="702" spans="1:19" ht="14.45" x14ac:dyDescent="0.25">
      <c r="A702" s="1" t="s">
        <v>2818</v>
      </c>
      <c r="B702" s="1" t="s">
        <v>275</v>
      </c>
      <c r="C702" s="1" t="s">
        <v>2819</v>
      </c>
      <c r="D702" s="1" t="s">
        <v>3348</v>
      </c>
      <c r="E702" s="1" t="s">
        <v>3355</v>
      </c>
      <c r="F702" s="1" t="str">
        <f>INDEX('Cause Codes'!$A$2:$A$3528,MATCH(TMapCauseDescCIR[[#This Row],[Cause Description]],'Cause Codes'!$B$2:$B$3528,0))</f>
        <v>X0LK</v>
      </c>
      <c r="G702" s="1"/>
      <c r="H702" s="1"/>
      <c r="I702" s="1"/>
      <c r="J702" s="1" t="s">
        <v>12001</v>
      </c>
      <c r="K702" s="1" t="s">
        <v>12946</v>
      </c>
      <c r="L702" s="1" t="s">
        <v>3210</v>
      </c>
      <c r="M702" s="1" t="s">
        <v>815</v>
      </c>
      <c r="N702" s="1"/>
      <c r="O702" s="1"/>
      <c r="P702" s="1">
        <f>COUNTIFS($E$2:E702,TMapCauseDescCIR[[#This Row],[Cause Description]])</f>
        <v>1</v>
      </c>
      <c r="Q702" s="1"/>
      <c r="R702" s="1" t="str">
        <f>TMapCauseDescCIR[[#This Row],[Task Code]]&amp;TMapCauseDescCIR[[#This Row],[Cause Code]]</f>
        <v>Y00RX0LK</v>
      </c>
      <c r="S702" s="1" t="str">
        <f>INDEX(INTEGRATION.TMC_TASK_CAUSE!$A$2:$A$4658,MATCH(TMapCauseDescCIR[[#This Row],[T1]],INTEGRATION.TMC_TASK_CAUSE!$D$2:$D$4658,0))</f>
        <v>CB014601</v>
      </c>
    </row>
    <row r="703" spans="1:19" ht="14.45" x14ac:dyDescent="0.25">
      <c r="A703" s="1" t="s">
        <v>2818</v>
      </c>
      <c r="B703" s="1" t="s">
        <v>562</v>
      </c>
      <c r="C703" s="1" t="s">
        <v>2819</v>
      </c>
      <c r="D703" s="1" t="s">
        <v>3421</v>
      </c>
      <c r="E703" s="1" t="s">
        <v>3423</v>
      </c>
      <c r="F703" s="1" t="str">
        <f>INDEX('Cause Codes'!$A$2:$A$3528,MATCH(TMapCauseDescCIR[[#This Row],[Cause Description]],'Cause Codes'!$B$2:$B$3528,0))</f>
        <v>X0LL</v>
      </c>
      <c r="G703" s="1"/>
      <c r="H703" s="1"/>
      <c r="I703" s="1"/>
      <c r="J703" s="1" t="s">
        <v>12001</v>
      </c>
      <c r="K703" s="1" t="s">
        <v>12946</v>
      </c>
      <c r="L703" s="1" t="s">
        <v>3175</v>
      </c>
      <c r="M703" s="1" t="s">
        <v>4035</v>
      </c>
      <c r="N703" s="1"/>
      <c r="O703" s="1"/>
      <c r="P703" s="1">
        <f>COUNTIFS($E$2:E703,TMapCauseDescCIR[[#This Row],[Cause Description]])</f>
        <v>1</v>
      </c>
      <c r="Q703" s="1"/>
      <c r="R703" s="1" t="str">
        <f>TMapCauseDescCIR[[#This Row],[Task Code]]&amp;TMapCauseDescCIR[[#This Row],[Cause Code]]</f>
        <v>Y019X0LL</v>
      </c>
      <c r="S703" s="1" t="str">
        <f>INDEX(INTEGRATION.TMC_TASK_CAUSE!$A$2:$A$4658,MATCH(TMapCauseDescCIR[[#This Row],[T1]],INTEGRATION.TMC_TASK_CAUSE!$D$2:$D$4658,0))</f>
        <v>CB014601</v>
      </c>
    </row>
    <row r="704" spans="1:19" ht="14.45" x14ac:dyDescent="0.25">
      <c r="A704" s="1" t="s">
        <v>2818</v>
      </c>
      <c r="B704" s="1" t="s">
        <v>603</v>
      </c>
      <c r="C704" s="1" t="s">
        <v>2819</v>
      </c>
      <c r="D704" s="1" t="s">
        <v>3425</v>
      </c>
      <c r="E704" s="1" t="s">
        <v>3423</v>
      </c>
      <c r="F704" s="1" t="str">
        <f>INDEX('Cause Codes'!$A$2:$A$3528,MATCH(TMapCauseDescCIR[[#This Row],[Cause Description]],'Cause Codes'!$B$2:$B$3528,0))</f>
        <v>X0LL</v>
      </c>
      <c r="G704" s="1"/>
      <c r="H704" s="1"/>
      <c r="I704" s="1"/>
      <c r="J704" s="1" t="s">
        <v>12001</v>
      </c>
      <c r="K704" s="1" t="s">
        <v>12946</v>
      </c>
      <c r="L704" s="1" t="s">
        <v>3175</v>
      </c>
      <c r="M704" s="1" t="s">
        <v>4035</v>
      </c>
      <c r="N704" s="1"/>
      <c r="O704" s="1"/>
      <c r="P704" s="1">
        <f>COUNTIFS($E$2:E704,TMapCauseDescCIR[[#This Row],[Cause Description]])</f>
        <v>2</v>
      </c>
      <c r="Q704" s="1"/>
      <c r="R704" s="1" t="str">
        <f>TMapCauseDescCIR[[#This Row],[Task Code]]&amp;TMapCauseDescCIR[[#This Row],[Cause Code]]</f>
        <v>Y01BX0LL</v>
      </c>
      <c r="S704" s="1" t="str">
        <f>INDEX(INTEGRATION.TMC_TASK_CAUSE!$A$2:$A$4658,MATCH(TMapCauseDescCIR[[#This Row],[T1]],INTEGRATION.TMC_TASK_CAUSE!$D$2:$D$4658,0))</f>
        <v>CB014001</v>
      </c>
    </row>
    <row r="705" spans="1:19" ht="14.45" x14ac:dyDescent="0.25">
      <c r="A705" s="1" t="s">
        <v>2816</v>
      </c>
      <c r="B705" s="1" t="s">
        <v>793</v>
      </c>
      <c r="C705" s="1" t="s">
        <v>2817</v>
      </c>
      <c r="D705" s="1" t="s">
        <v>3161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>
        <f>COUNTIFS($E$2:E705,TMapCauseDescCIR[[#This Row],[Cause Description]])</f>
        <v>0</v>
      </c>
      <c r="Q705" s="1"/>
      <c r="R705" s="1" t="str">
        <f>TMapCauseDescCIR[[#This Row],[Task Code]]&amp;TMapCauseDescCIR[[#This Row],[Cause Code]]</f>
        <v>GSIN</v>
      </c>
      <c r="S705" s="1" t="e">
        <f>INDEX(INTEGRATION.TMC_TASK_CAUSE!$A$2:$A$4658,MATCH(TMapCauseDescCIR[[#This Row],[T1]],INTEGRATION.TMC_TASK_CAUSE!$D$2:$D$4658,0))</f>
        <v>#N/A</v>
      </c>
    </row>
    <row r="706" spans="1:19" ht="14.45" x14ac:dyDescent="0.25">
      <c r="A706" s="1" t="s">
        <v>2818</v>
      </c>
      <c r="B706" s="1" t="s">
        <v>603</v>
      </c>
      <c r="C706" s="1" t="s">
        <v>2819</v>
      </c>
      <c r="D706" s="1" t="s">
        <v>3425</v>
      </c>
      <c r="E706" s="1" t="s">
        <v>3426</v>
      </c>
      <c r="F706" s="1" t="str">
        <f>INDEX('Cause Codes'!$A$2:$A$3528,MATCH(TMapCauseDescCIR[[#This Row],[Cause Description]],'Cause Codes'!$B$2:$B$3528,0))</f>
        <v>X0LM</v>
      </c>
      <c r="G706" s="1"/>
      <c r="H706" s="1"/>
      <c r="I706" s="1"/>
      <c r="J706" s="1" t="s">
        <v>12001</v>
      </c>
      <c r="K706" s="1" t="s">
        <v>12946</v>
      </c>
      <c r="L706" s="1" t="s">
        <v>3210</v>
      </c>
      <c r="M706" s="1" t="s">
        <v>815</v>
      </c>
      <c r="N706" s="1"/>
      <c r="O706" s="1"/>
      <c r="P706" s="1">
        <f>COUNTIFS($E$2:E706,TMapCauseDescCIR[[#This Row],[Cause Description]])</f>
        <v>1</v>
      </c>
      <c r="Q706" s="1"/>
      <c r="R706" s="1" t="str">
        <f>TMapCauseDescCIR[[#This Row],[Task Code]]&amp;TMapCauseDescCIR[[#This Row],[Cause Code]]</f>
        <v>Y01BX0LM</v>
      </c>
      <c r="S706" s="1" t="str">
        <f>INDEX(INTEGRATION.TMC_TASK_CAUSE!$A$2:$A$4658,MATCH(TMapCauseDescCIR[[#This Row],[T1]],INTEGRATION.TMC_TASK_CAUSE!$D$2:$D$4658,0))</f>
        <v>CB014001</v>
      </c>
    </row>
    <row r="707" spans="1:19" ht="14.45" x14ac:dyDescent="0.25">
      <c r="A707" s="1" t="s">
        <v>2818</v>
      </c>
      <c r="B707" s="1" t="s">
        <v>603</v>
      </c>
      <c r="C707" s="1" t="s">
        <v>2819</v>
      </c>
      <c r="D707" s="1" t="s">
        <v>3425</v>
      </c>
      <c r="E707" s="1" t="s">
        <v>3427</v>
      </c>
      <c r="F707" s="1" t="str">
        <f>INDEX('Cause Codes'!$A$2:$A$3528,MATCH(TMapCauseDescCIR[[#This Row],[Cause Description]],'Cause Codes'!$B$2:$B$3528,0))</f>
        <v>X0LN</v>
      </c>
      <c r="G707" s="1"/>
      <c r="H707" s="1"/>
      <c r="I707" s="1"/>
      <c r="J707" s="1" t="s">
        <v>12001</v>
      </c>
      <c r="K707" s="1" t="s">
        <v>12946</v>
      </c>
      <c r="L707" s="1" t="s">
        <v>3175</v>
      </c>
      <c r="M707" s="1" t="s">
        <v>815</v>
      </c>
      <c r="N707" s="1"/>
      <c r="O707" s="1"/>
      <c r="P707" s="1">
        <f>COUNTIFS($E$2:E707,TMapCauseDescCIR[[#This Row],[Cause Description]])</f>
        <v>1</v>
      </c>
      <c r="Q707" s="1"/>
      <c r="R707" s="1" t="str">
        <f>TMapCauseDescCIR[[#This Row],[Task Code]]&amp;TMapCauseDescCIR[[#This Row],[Cause Code]]</f>
        <v>Y01BX0LN</v>
      </c>
      <c r="S707" s="1" t="str">
        <f>INDEX(INTEGRATION.TMC_TASK_CAUSE!$A$2:$A$4658,MATCH(TMapCauseDescCIR[[#This Row],[T1]],INTEGRATION.TMC_TASK_CAUSE!$D$2:$D$4658,0))</f>
        <v>CB014001</v>
      </c>
    </row>
    <row r="708" spans="1:19" ht="14.45" x14ac:dyDescent="0.25">
      <c r="A708" s="1" t="s">
        <v>2818</v>
      </c>
      <c r="B708" s="1" t="s">
        <v>2257</v>
      </c>
      <c r="C708" s="1" t="s">
        <v>2819</v>
      </c>
      <c r="D708" s="1" t="s">
        <v>4235</v>
      </c>
      <c r="E708" s="1" t="s">
        <v>2258</v>
      </c>
      <c r="F708" s="1" t="str">
        <f>INDEX('Cause Codes'!$A$2:$A$3528,MATCH(TMapCauseDescCIR[[#This Row],[Cause Description]],'Cause Codes'!$B$2:$B$3528,0))</f>
        <v>X107</v>
      </c>
      <c r="G708" s="1"/>
      <c r="H708" s="1"/>
      <c r="I708" s="1"/>
      <c r="J708" s="1" t="s">
        <v>12001</v>
      </c>
      <c r="K708" s="1" t="s">
        <v>12946</v>
      </c>
      <c r="L708" s="1" t="s">
        <v>3175</v>
      </c>
      <c r="M708" s="1" t="s">
        <v>4153</v>
      </c>
      <c r="N708" s="1"/>
      <c r="O708" s="1"/>
      <c r="P708" s="1">
        <f>COUNTIFS($E$2:E708,TMapCauseDescCIR[[#This Row],[Cause Description]])</f>
        <v>1</v>
      </c>
      <c r="Q708" s="1"/>
      <c r="R708" s="1" t="str">
        <f>TMapCauseDescCIR[[#This Row],[Task Code]]&amp;TMapCauseDescCIR[[#This Row],[Cause Code]]</f>
        <v>Y06LX107</v>
      </c>
      <c r="S708" s="1" t="str">
        <f>INDEX(INTEGRATION.TMC_TASK_CAUSE!$A$2:$A$4658,MATCH(TMapCauseDescCIR[[#This Row],[T1]],INTEGRATION.TMC_TASK_CAUSE!$D$2:$D$4658,0))</f>
        <v>CB014001</v>
      </c>
    </row>
    <row r="709" spans="1:19" ht="14.45" x14ac:dyDescent="0.25">
      <c r="A709" s="1" t="s">
        <v>2818</v>
      </c>
      <c r="B709" s="1" t="s">
        <v>206</v>
      </c>
      <c r="C709" s="1" t="s">
        <v>2819</v>
      </c>
      <c r="D709" s="1" t="s">
        <v>3266</v>
      </c>
      <c r="E709" s="1" t="s">
        <v>3281</v>
      </c>
      <c r="F709" s="1" t="str">
        <f>INDEX('Cause Codes'!$A$2:$A$3528,MATCH(TMapCauseDescCIR[[#This Row],[Cause Description]],'Cause Codes'!$B$2:$B$3528,0))</f>
        <v>X0LS</v>
      </c>
      <c r="G709" s="1"/>
      <c r="H709" s="1"/>
      <c r="I709" s="1"/>
      <c r="J709" s="1" t="s">
        <v>12001</v>
      </c>
      <c r="K709" s="1" t="s">
        <v>12938</v>
      </c>
      <c r="L709" s="1" t="s">
        <v>572</v>
      </c>
      <c r="M709" s="1" t="s">
        <v>815</v>
      </c>
      <c r="N709" s="1"/>
      <c r="O709" s="1"/>
      <c r="P709" s="1">
        <f>COUNTIFS($E$2:E709,TMapCauseDescCIR[[#This Row],[Cause Description]])</f>
        <v>1</v>
      </c>
      <c r="Q709" s="1"/>
      <c r="R709" s="1" t="str">
        <f>TMapCauseDescCIR[[#This Row],[Task Code]]&amp;TMapCauseDescCIR[[#This Row],[Cause Code]]</f>
        <v>Y002X0LS</v>
      </c>
      <c r="S709" s="1" t="str">
        <f>INDEX(INTEGRATION.TMC_TASK_CAUSE!$A$2:$A$4658,MATCH(TMapCauseDescCIR[[#This Row],[T1]],INTEGRATION.TMC_TASK_CAUSE!$D$2:$D$4658,0))</f>
        <v>CB011901</v>
      </c>
    </row>
    <row r="710" spans="1:19" ht="14.45" x14ac:dyDescent="0.25">
      <c r="A710" s="1" t="s">
        <v>2818</v>
      </c>
      <c r="B710" s="1" t="s">
        <v>821</v>
      </c>
      <c r="C710" s="1" t="s">
        <v>2819</v>
      </c>
      <c r="D710" s="1" t="s">
        <v>3494</v>
      </c>
      <c r="E710" s="1" t="s">
        <v>822</v>
      </c>
      <c r="F710" s="1" t="str">
        <f>INDEX('Cause Codes'!$A$2:$A$3528,MATCH(TMapCauseDescCIR[[#This Row],[Cause Description]],'Cause Codes'!$B$2:$B$3528,0))</f>
        <v>X0EV</v>
      </c>
      <c r="G710" s="1"/>
      <c r="H710" s="1"/>
      <c r="I710" s="1"/>
      <c r="J710" s="1"/>
      <c r="K710" s="1"/>
      <c r="L710" s="1"/>
      <c r="M710" s="1"/>
      <c r="N710" s="1"/>
      <c r="O710" s="1"/>
      <c r="P710" s="1">
        <f>COUNTIFS($E$2:E710,TMapCauseDescCIR[[#This Row],[Cause Description]])</f>
        <v>1</v>
      </c>
      <c r="Q710" s="1"/>
      <c r="R710" s="1" t="str">
        <f>TMapCauseDescCIR[[#This Row],[Task Code]]&amp;TMapCauseDescCIR[[#This Row],[Cause Code]]</f>
        <v>Y020X0EV</v>
      </c>
      <c r="S710" s="1" t="str">
        <f>INDEX(INTEGRATION.TMC_TASK_CAUSE!$A$2:$A$4658,MATCH(TMapCauseDescCIR[[#This Row],[T1]],INTEGRATION.TMC_TASK_CAUSE!$D$2:$D$4658,0))</f>
        <v>UG020203</v>
      </c>
    </row>
    <row r="711" spans="1:19" ht="14.45" x14ac:dyDescent="0.25">
      <c r="A711" s="1" t="s">
        <v>2818</v>
      </c>
      <c r="B711" s="1" t="s">
        <v>821</v>
      </c>
      <c r="C711" s="1" t="s">
        <v>2819</v>
      </c>
      <c r="D711" s="1" t="s">
        <v>3494</v>
      </c>
      <c r="E711" s="1" t="s">
        <v>3495</v>
      </c>
      <c r="F711" s="1" t="str">
        <f>INDEX('Cause Codes'!$A$2:$A$3528,MATCH(TMapCauseDescCIR[[#This Row],[Cause Description]],'Cause Codes'!$B$2:$B$3528,0))</f>
        <v>X0EW</v>
      </c>
      <c r="G711" s="1"/>
      <c r="H711" s="1"/>
      <c r="I711" s="1"/>
      <c r="J711" s="1"/>
      <c r="K711" s="1"/>
      <c r="L711" s="1"/>
      <c r="M711" s="1"/>
      <c r="N711" s="1"/>
      <c r="O711" s="1"/>
      <c r="P711" s="1">
        <f>COUNTIFS($E$2:E711,TMapCauseDescCIR[[#This Row],[Cause Description]])</f>
        <v>1</v>
      </c>
      <c r="Q711" s="1"/>
      <c r="R711" s="1" t="str">
        <f>TMapCauseDescCIR[[#This Row],[Task Code]]&amp;TMapCauseDescCIR[[#This Row],[Cause Code]]</f>
        <v>Y020X0EW</v>
      </c>
      <c r="S711" s="1" t="str">
        <f>INDEX(INTEGRATION.TMC_TASK_CAUSE!$A$2:$A$4658,MATCH(TMapCauseDescCIR[[#This Row],[T1]],INTEGRATION.TMC_TASK_CAUSE!$D$2:$D$4658,0))</f>
        <v>UG020203</v>
      </c>
    </row>
    <row r="712" spans="1:19" ht="14.45" x14ac:dyDescent="0.25">
      <c r="A712" s="1" t="s">
        <v>2818</v>
      </c>
      <c r="B712" s="1" t="s">
        <v>823</v>
      </c>
      <c r="C712" s="1" t="s">
        <v>2819</v>
      </c>
      <c r="D712" s="1" t="s">
        <v>3496</v>
      </c>
      <c r="E712" s="1" t="s">
        <v>824</v>
      </c>
      <c r="F712" s="1" t="str">
        <f>INDEX('Cause Codes'!$A$2:$A$3528,MATCH(TMapCauseDescCIR[[#This Row],[Cause Description]],'Cause Codes'!$B$2:$B$3528,0))</f>
        <v>X02S</v>
      </c>
      <c r="G712" s="1"/>
      <c r="H712" s="1"/>
      <c r="I712" s="1"/>
      <c r="J712" s="1"/>
      <c r="K712" s="1"/>
      <c r="L712" s="1"/>
      <c r="M712" s="1"/>
      <c r="N712" s="1"/>
      <c r="O712" s="1"/>
      <c r="P712" s="1">
        <f>COUNTIFS($E$2:E712,TMapCauseDescCIR[[#This Row],[Cause Description]])</f>
        <v>1</v>
      </c>
      <c r="Q712" s="1"/>
      <c r="R712" s="1" t="str">
        <f>TMapCauseDescCIR[[#This Row],[Task Code]]&amp;TMapCauseDescCIR[[#This Row],[Cause Code]]</f>
        <v>Y021X02S</v>
      </c>
      <c r="S712" s="1" t="str">
        <f>INDEX(INTEGRATION.TMC_TASK_CAUSE!$A$2:$A$4658,MATCH(TMapCauseDescCIR[[#This Row],[T1]],INTEGRATION.TMC_TASK_CAUSE!$D$2:$D$4658,0))</f>
        <v>UG020203</v>
      </c>
    </row>
    <row r="713" spans="1:19" ht="14.45" x14ac:dyDescent="0.25">
      <c r="A713" s="1" t="s">
        <v>2818</v>
      </c>
      <c r="B713" s="1" t="s">
        <v>823</v>
      </c>
      <c r="C713" s="1" t="s">
        <v>2819</v>
      </c>
      <c r="D713" s="1" t="s">
        <v>3496</v>
      </c>
      <c r="E713" s="1" t="s">
        <v>3497</v>
      </c>
      <c r="F713" s="1" t="str">
        <f>INDEX('Cause Codes'!$A$2:$A$3528,MATCH(TMapCauseDescCIR[[#This Row],[Cause Description]],'Cause Codes'!$B$2:$B$3528,0))</f>
        <v>X0EX</v>
      </c>
      <c r="G713" s="1"/>
      <c r="H713" s="1"/>
      <c r="I713" s="1"/>
      <c r="J713" s="1"/>
      <c r="K713" s="1"/>
      <c r="L713" s="1"/>
      <c r="M713" s="1"/>
      <c r="N713" s="1"/>
      <c r="O713" s="1"/>
      <c r="P713" s="1">
        <f>COUNTIFS($E$2:E713,TMapCauseDescCIR[[#This Row],[Cause Description]])</f>
        <v>1</v>
      </c>
      <c r="Q713" s="1"/>
      <c r="R713" s="1" t="str">
        <f>TMapCauseDescCIR[[#This Row],[Task Code]]&amp;TMapCauseDescCIR[[#This Row],[Cause Code]]</f>
        <v>Y021X0EX</v>
      </c>
      <c r="S713" s="1" t="str">
        <f>INDEX(INTEGRATION.TMC_TASK_CAUSE!$A$2:$A$4658,MATCH(TMapCauseDescCIR[[#This Row],[T1]],INTEGRATION.TMC_TASK_CAUSE!$D$2:$D$4658,0))</f>
        <v>UG020203</v>
      </c>
    </row>
    <row r="714" spans="1:19" ht="14.45" x14ac:dyDescent="0.25">
      <c r="A714" s="1" t="s">
        <v>2818</v>
      </c>
      <c r="B714" s="1" t="s">
        <v>825</v>
      </c>
      <c r="C714" s="1" t="s">
        <v>2819</v>
      </c>
      <c r="D714" s="1" t="s">
        <v>3498</v>
      </c>
      <c r="E714" s="1" t="s">
        <v>826</v>
      </c>
      <c r="F714" s="1" t="str">
        <f>INDEX('Cause Codes'!$A$2:$A$3528,MATCH(TMapCauseDescCIR[[#This Row],[Cause Description]],'Cause Codes'!$B$2:$B$3528,0))</f>
        <v>X02D</v>
      </c>
      <c r="G714" s="1"/>
      <c r="H714" s="1"/>
      <c r="I714" s="1"/>
      <c r="J714" s="1"/>
      <c r="K714" s="1"/>
      <c r="L714" s="1"/>
      <c r="M714" s="1"/>
      <c r="N714" s="1"/>
      <c r="O714" s="1"/>
      <c r="P714" s="1">
        <f>COUNTIFS($E$2:E714,TMapCauseDescCIR[[#This Row],[Cause Description]])</f>
        <v>1</v>
      </c>
      <c r="Q714" s="1"/>
      <c r="R714" s="1" t="str">
        <f>TMapCauseDescCIR[[#This Row],[Task Code]]&amp;TMapCauseDescCIR[[#This Row],[Cause Code]]</f>
        <v>Y022X02D</v>
      </c>
      <c r="S714" s="1" t="str">
        <f>INDEX(INTEGRATION.TMC_TASK_CAUSE!$A$2:$A$4658,MATCH(TMapCauseDescCIR[[#This Row],[T1]],INTEGRATION.TMC_TASK_CAUSE!$D$2:$D$4658,0))</f>
        <v>UG010101</v>
      </c>
    </row>
    <row r="715" spans="1:19" ht="14.45" x14ac:dyDescent="0.25">
      <c r="A715" s="1" t="s">
        <v>2818</v>
      </c>
      <c r="B715" s="1" t="s">
        <v>825</v>
      </c>
      <c r="C715" s="1" t="s">
        <v>2819</v>
      </c>
      <c r="D715" s="1" t="s">
        <v>3498</v>
      </c>
      <c r="E715" s="1" t="s">
        <v>3499</v>
      </c>
      <c r="F715" s="1" t="str">
        <f>INDEX('Cause Codes'!$A$2:$A$3528,MATCH(TMapCauseDescCIR[[#This Row],[Cause Description]],'Cause Codes'!$B$2:$B$3528,0))</f>
        <v>X0Y3</v>
      </c>
      <c r="G715" s="1"/>
      <c r="H715" s="1"/>
      <c r="I715" s="1"/>
      <c r="J715" s="1"/>
      <c r="K715" s="1"/>
      <c r="L715" s="1"/>
      <c r="M715" s="1"/>
      <c r="N715" s="1"/>
      <c r="O715" s="1"/>
      <c r="P715" s="1">
        <f>COUNTIFS($E$2:E715,TMapCauseDescCIR[[#This Row],[Cause Description]])</f>
        <v>1</v>
      </c>
      <c r="Q715" s="1"/>
      <c r="R715" s="1" t="str">
        <f>TMapCauseDescCIR[[#This Row],[Task Code]]&amp;TMapCauseDescCIR[[#This Row],[Cause Code]]</f>
        <v>Y022X0Y3</v>
      </c>
      <c r="S715" s="1" t="str">
        <f>INDEX(INTEGRATION.TMC_TASK_CAUSE!$A$2:$A$4658,MATCH(TMapCauseDescCIR[[#This Row],[T1]],INTEGRATION.TMC_TASK_CAUSE!$D$2:$D$4658,0))</f>
        <v>UG010101</v>
      </c>
    </row>
    <row r="716" spans="1:19" ht="14.45" x14ac:dyDescent="0.25">
      <c r="A716" s="1" t="s">
        <v>2818</v>
      </c>
      <c r="B716" s="1" t="s">
        <v>825</v>
      </c>
      <c r="C716" s="1" t="s">
        <v>2819</v>
      </c>
      <c r="D716" s="1" t="s">
        <v>3498</v>
      </c>
      <c r="E716" s="1" t="s">
        <v>3500</v>
      </c>
      <c r="F716" s="1" t="str">
        <f>INDEX('Cause Codes'!$A$2:$A$3528,MATCH(TMapCauseDescCIR[[#This Row],[Cause Description]],'Cause Codes'!$B$2:$B$3528,0))</f>
        <v>X02P</v>
      </c>
      <c r="G716" s="1"/>
      <c r="H716" s="1"/>
      <c r="I716" s="1"/>
      <c r="J716" s="1"/>
      <c r="K716" s="1"/>
      <c r="L716" s="1"/>
      <c r="M716" s="1"/>
      <c r="N716" s="1"/>
      <c r="O716" s="1"/>
      <c r="P716" s="1">
        <f>COUNTIFS($E$2:E716,TMapCauseDescCIR[[#This Row],[Cause Description]])</f>
        <v>1</v>
      </c>
      <c r="Q716" s="1"/>
      <c r="R716" s="1" t="str">
        <f>TMapCauseDescCIR[[#This Row],[Task Code]]&amp;TMapCauseDescCIR[[#This Row],[Cause Code]]</f>
        <v>Y022X02P</v>
      </c>
      <c r="S716" s="1" t="str">
        <f>INDEX(INTEGRATION.TMC_TASK_CAUSE!$A$2:$A$4658,MATCH(TMapCauseDescCIR[[#This Row],[T1]],INTEGRATION.TMC_TASK_CAUSE!$D$2:$D$4658,0))</f>
        <v>UG010101</v>
      </c>
    </row>
    <row r="717" spans="1:19" ht="14.45" x14ac:dyDescent="0.25">
      <c r="A717" s="1" t="s">
        <v>2818</v>
      </c>
      <c r="B717" s="1" t="s">
        <v>825</v>
      </c>
      <c r="C717" s="1" t="s">
        <v>2819</v>
      </c>
      <c r="D717" s="1" t="s">
        <v>3498</v>
      </c>
      <c r="E717" s="1" t="s">
        <v>3501</v>
      </c>
      <c r="F717" s="1" t="str">
        <f>INDEX('Cause Codes'!$A$2:$A$3528,MATCH(TMapCauseDescCIR[[#This Row],[Cause Description]],'Cause Codes'!$B$2:$B$3528,0))</f>
        <v>X02Q</v>
      </c>
      <c r="G717" s="1"/>
      <c r="H717" s="1"/>
      <c r="I717" s="1"/>
      <c r="J717" s="1"/>
      <c r="K717" s="1"/>
      <c r="L717" s="1"/>
      <c r="M717" s="1"/>
      <c r="N717" s="1"/>
      <c r="O717" s="1"/>
      <c r="P717" s="1">
        <f>COUNTIFS($E$2:E717,TMapCauseDescCIR[[#This Row],[Cause Description]])</f>
        <v>1</v>
      </c>
      <c r="Q717" s="1"/>
      <c r="R717" s="1" t="str">
        <f>TMapCauseDescCIR[[#This Row],[Task Code]]&amp;TMapCauseDescCIR[[#This Row],[Cause Code]]</f>
        <v>Y022X02Q</v>
      </c>
      <c r="S717" s="1" t="str">
        <f>INDEX(INTEGRATION.TMC_TASK_CAUSE!$A$2:$A$4658,MATCH(TMapCauseDescCIR[[#This Row],[T1]],INTEGRATION.TMC_TASK_CAUSE!$D$2:$D$4658,0))</f>
        <v>UG010101</v>
      </c>
    </row>
    <row r="718" spans="1:19" ht="14.45" x14ac:dyDescent="0.25">
      <c r="A718" s="1" t="s">
        <v>2818</v>
      </c>
      <c r="B718" s="1" t="s">
        <v>825</v>
      </c>
      <c r="C718" s="1" t="s">
        <v>2819</v>
      </c>
      <c r="D718" s="1" t="s">
        <v>3498</v>
      </c>
      <c r="E718" s="1" t="s">
        <v>3502</v>
      </c>
      <c r="F718" s="1" t="str">
        <f>INDEX('Cause Codes'!$A$2:$A$3528,MATCH(TMapCauseDescCIR[[#This Row],[Cause Description]],'Cause Codes'!$B$2:$B$3528,0))</f>
        <v>X02R</v>
      </c>
      <c r="G718" s="1"/>
      <c r="H718" s="1"/>
      <c r="I718" s="1"/>
      <c r="J718" s="1"/>
      <c r="K718" s="1"/>
      <c r="L718" s="1"/>
      <c r="M718" s="1"/>
      <c r="N718" s="1"/>
      <c r="O718" s="1"/>
      <c r="P718" s="1">
        <f>COUNTIFS($E$2:E718,TMapCauseDescCIR[[#This Row],[Cause Description]])</f>
        <v>1</v>
      </c>
      <c r="Q718" s="1"/>
      <c r="R718" s="1" t="str">
        <f>TMapCauseDescCIR[[#This Row],[Task Code]]&amp;TMapCauseDescCIR[[#This Row],[Cause Code]]</f>
        <v>Y022X02R</v>
      </c>
      <c r="S718" s="1" t="str">
        <f>INDEX(INTEGRATION.TMC_TASK_CAUSE!$A$2:$A$4658,MATCH(TMapCauseDescCIR[[#This Row],[T1]],INTEGRATION.TMC_TASK_CAUSE!$D$2:$D$4658,0))</f>
        <v>UG020203</v>
      </c>
    </row>
    <row r="719" spans="1:19" ht="14.45" x14ac:dyDescent="0.25">
      <c r="A719" s="1" t="s">
        <v>2818</v>
      </c>
      <c r="B719" s="1" t="s">
        <v>825</v>
      </c>
      <c r="C719" s="1" t="s">
        <v>2819</v>
      </c>
      <c r="D719" s="1" t="s">
        <v>3498</v>
      </c>
      <c r="E719" s="1" t="s">
        <v>3503</v>
      </c>
      <c r="F719" s="1" t="str">
        <f>INDEX('Cause Codes'!$A$2:$A$3528,MATCH(TMapCauseDescCIR[[#This Row],[Cause Description]],'Cause Codes'!$B$2:$B$3528,0))</f>
        <v>X02T</v>
      </c>
      <c r="G719" s="1"/>
      <c r="H719" s="1"/>
      <c r="I719" s="1"/>
      <c r="J719" s="1"/>
      <c r="K719" s="1"/>
      <c r="L719" s="1"/>
      <c r="M719" s="1"/>
      <c r="N719" s="1"/>
      <c r="O719" s="1"/>
      <c r="P719" s="1">
        <f>COUNTIFS($E$2:E719,TMapCauseDescCIR[[#This Row],[Cause Description]])</f>
        <v>1</v>
      </c>
      <c r="Q719" s="1"/>
      <c r="R719" s="1" t="str">
        <f>TMapCauseDescCIR[[#This Row],[Task Code]]&amp;TMapCauseDescCIR[[#This Row],[Cause Code]]</f>
        <v>Y022X02T</v>
      </c>
      <c r="S719" s="1" t="str">
        <f>INDEX(INTEGRATION.TMC_TASK_CAUSE!$A$2:$A$4658,MATCH(TMapCauseDescCIR[[#This Row],[T1]],INTEGRATION.TMC_TASK_CAUSE!$D$2:$D$4658,0))</f>
        <v>UG010201</v>
      </c>
    </row>
    <row r="720" spans="1:19" ht="14.45" x14ac:dyDescent="0.25">
      <c r="A720" s="1" t="s">
        <v>2818</v>
      </c>
      <c r="B720" s="1" t="s">
        <v>825</v>
      </c>
      <c r="C720" s="1" t="s">
        <v>2819</v>
      </c>
      <c r="D720" s="1" t="s">
        <v>3498</v>
      </c>
      <c r="E720" s="1" t="s">
        <v>3504</v>
      </c>
      <c r="F720" s="1" t="str">
        <f>INDEX('Cause Codes'!$A$2:$A$3528,MATCH(TMapCauseDescCIR[[#This Row],[Cause Description]],'Cause Codes'!$B$2:$B$3528,0))</f>
        <v>X02V</v>
      </c>
      <c r="G720" s="1"/>
      <c r="H720" s="1"/>
      <c r="I720" s="1"/>
      <c r="J720" s="1"/>
      <c r="K720" s="1"/>
      <c r="L720" s="1"/>
      <c r="M720" s="1"/>
      <c r="N720" s="1"/>
      <c r="O720" s="1"/>
      <c r="P720" s="1">
        <f>COUNTIFS($E$2:E720,TMapCauseDescCIR[[#This Row],[Cause Description]])</f>
        <v>1</v>
      </c>
      <c r="Q720" s="1"/>
      <c r="R720" s="1" t="str">
        <f>TMapCauseDescCIR[[#This Row],[Task Code]]&amp;TMapCauseDescCIR[[#This Row],[Cause Code]]</f>
        <v>Y022X02V</v>
      </c>
      <c r="S720" s="1" t="str">
        <f>INDEX(INTEGRATION.TMC_TASK_CAUSE!$A$2:$A$4658,MATCH(TMapCauseDescCIR[[#This Row],[T1]],INTEGRATION.TMC_TASK_CAUSE!$D$2:$D$4658,0))</f>
        <v>UG010201</v>
      </c>
    </row>
    <row r="721" spans="1:19" ht="14.45" x14ac:dyDescent="0.25">
      <c r="A721" s="1" t="s">
        <v>2818</v>
      </c>
      <c r="B721" s="1" t="s">
        <v>825</v>
      </c>
      <c r="C721" s="1" t="s">
        <v>2819</v>
      </c>
      <c r="D721" s="1" t="s">
        <v>3498</v>
      </c>
      <c r="E721" s="1" t="s">
        <v>3505</v>
      </c>
      <c r="F721" s="1" t="str">
        <f>INDEX('Cause Codes'!$A$2:$A$3528,MATCH(TMapCauseDescCIR[[#This Row],[Cause Description]],'Cause Codes'!$B$2:$B$3528,0))</f>
        <v>X0DU</v>
      </c>
      <c r="G721" s="1"/>
      <c r="H721" s="1"/>
      <c r="I721" s="1"/>
      <c r="J721" s="1"/>
      <c r="K721" s="1"/>
      <c r="L721" s="1"/>
      <c r="M721" s="1"/>
      <c r="N721" s="1"/>
      <c r="O721" s="1"/>
      <c r="P721" s="1">
        <f>COUNTIFS($E$2:E721,TMapCauseDescCIR[[#This Row],[Cause Description]])</f>
        <v>1</v>
      </c>
      <c r="Q721" s="1"/>
      <c r="R721" s="1" t="str">
        <f>TMapCauseDescCIR[[#This Row],[Task Code]]&amp;TMapCauseDescCIR[[#This Row],[Cause Code]]</f>
        <v>Y022X0DU</v>
      </c>
      <c r="S721" s="1" t="str">
        <f>INDEX(INTEGRATION.TMC_TASK_CAUSE!$A$2:$A$4658,MATCH(TMapCauseDescCIR[[#This Row],[T1]],INTEGRATION.TMC_TASK_CAUSE!$D$2:$D$4658,0))</f>
        <v>UG010201</v>
      </c>
    </row>
    <row r="722" spans="1:19" ht="14.45" x14ac:dyDescent="0.25">
      <c r="A722" s="1" t="s">
        <v>2818</v>
      </c>
      <c r="B722" s="1" t="s">
        <v>825</v>
      </c>
      <c r="C722" s="1" t="s">
        <v>2819</v>
      </c>
      <c r="D722" s="1" t="s">
        <v>3498</v>
      </c>
      <c r="E722" s="1" t="s">
        <v>3506</v>
      </c>
      <c r="F722" s="1" t="str">
        <f>INDEX('Cause Codes'!$A$2:$A$3528,MATCH(TMapCauseDescCIR[[#This Row],[Cause Description]],'Cause Codes'!$B$2:$B$3528,0))</f>
        <v>X0DV</v>
      </c>
      <c r="G722" s="1"/>
      <c r="H722" s="1"/>
      <c r="I722" s="1"/>
      <c r="J722" s="1"/>
      <c r="K722" s="1"/>
      <c r="L722" s="1"/>
      <c r="M722" s="1"/>
      <c r="N722" s="1"/>
      <c r="O722" s="1"/>
      <c r="P722" s="1">
        <f>COUNTIFS($E$2:E722,TMapCauseDescCIR[[#This Row],[Cause Description]])</f>
        <v>1</v>
      </c>
      <c r="Q722" s="1"/>
      <c r="R722" s="1" t="str">
        <f>TMapCauseDescCIR[[#This Row],[Task Code]]&amp;TMapCauseDescCIR[[#This Row],[Cause Code]]</f>
        <v>Y022X0DV</v>
      </c>
      <c r="S722" s="1" t="str">
        <f>INDEX(INTEGRATION.TMC_TASK_CAUSE!$A$2:$A$4658,MATCH(TMapCauseDescCIR[[#This Row],[T1]],INTEGRATION.TMC_TASK_CAUSE!$D$2:$D$4658,0))</f>
        <v>UG010101</v>
      </c>
    </row>
    <row r="723" spans="1:19" ht="14.45" x14ac:dyDescent="0.25">
      <c r="A723" s="1" t="s">
        <v>2818</v>
      </c>
      <c r="B723" s="1" t="s">
        <v>825</v>
      </c>
      <c r="C723" s="1" t="s">
        <v>2819</v>
      </c>
      <c r="D723" s="1" t="s">
        <v>3498</v>
      </c>
      <c r="E723" s="1" t="s">
        <v>3507</v>
      </c>
      <c r="F723" s="1" t="str">
        <f>INDEX('Cause Codes'!$A$2:$A$3528,MATCH(TMapCauseDescCIR[[#This Row],[Cause Description]],'Cause Codes'!$B$2:$B$3528,0))</f>
        <v>X0DW</v>
      </c>
      <c r="G723" s="1"/>
      <c r="H723" s="1"/>
      <c r="I723" s="1"/>
      <c r="J723" s="1"/>
      <c r="K723" s="1"/>
      <c r="L723" s="1"/>
      <c r="M723" s="1"/>
      <c r="N723" s="1"/>
      <c r="O723" s="1"/>
      <c r="P723" s="1">
        <f>COUNTIFS($E$2:E723,TMapCauseDescCIR[[#This Row],[Cause Description]])</f>
        <v>1</v>
      </c>
      <c r="Q723" s="1"/>
      <c r="R723" s="1" t="str">
        <f>TMapCauseDescCIR[[#This Row],[Task Code]]&amp;TMapCauseDescCIR[[#This Row],[Cause Code]]</f>
        <v>Y022X0DW</v>
      </c>
      <c r="S723" s="1" t="str">
        <f>INDEX(INTEGRATION.TMC_TASK_CAUSE!$A$2:$A$4658,MATCH(TMapCauseDescCIR[[#This Row],[T1]],INTEGRATION.TMC_TASK_CAUSE!$D$2:$D$4658,0))</f>
        <v>UG010101</v>
      </c>
    </row>
    <row r="724" spans="1:19" ht="14.45" x14ac:dyDescent="0.25">
      <c r="A724" s="1" t="s">
        <v>2818</v>
      </c>
      <c r="B724" s="1" t="s">
        <v>825</v>
      </c>
      <c r="C724" s="1" t="s">
        <v>2819</v>
      </c>
      <c r="D724" s="1" t="s">
        <v>3498</v>
      </c>
      <c r="E724" s="1" t="s">
        <v>3508</v>
      </c>
      <c r="F724" s="1" t="str">
        <f>INDEX('Cause Codes'!$A$2:$A$3528,MATCH(TMapCauseDescCIR[[#This Row],[Cause Description]],'Cause Codes'!$B$2:$B$3528,0))</f>
        <v>X0DX</v>
      </c>
      <c r="G724" s="1"/>
      <c r="H724" s="1"/>
      <c r="I724" s="1"/>
      <c r="J724" s="1"/>
      <c r="K724" s="1"/>
      <c r="L724" s="1"/>
      <c r="M724" s="1"/>
      <c r="N724" s="1"/>
      <c r="O724" s="1"/>
      <c r="P724" s="1">
        <f>COUNTIFS($E$2:E724,TMapCauseDescCIR[[#This Row],[Cause Description]])</f>
        <v>1</v>
      </c>
      <c r="Q724" s="1"/>
      <c r="R724" s="1" t="str">
        <f>TMapCauseDescCIR[[#This Row],[Task Code]]&amp;TMapCauseDescCIR[[#This Row],[Cause Code]]</f>
        <v>Y022X0DX</v>
      </c>
      <c r="S724" s="1" t="str">
        <f>INDEX(INTEGRATION.TMC_TASK_CAUSE!$A$2:$A$4658,MATCH(TMapCauseDescCIR[[#This Row],[T1]],INTEGRATION.TMC_TASK_CAUSE!$D$2:$D$4658,0))</f>
        <v>UG010201</v>
      </c>
    </row>
    <row r="725" spans="1:19" ht="14.45" x14ac:dyDescent="0.25">
      <c r="A725" s="1" t="s">
        <v>2818</v>
      </c>
      <c r="B725" s="1" t="s">
        <v>825</v>
      </c>
      <c r="C725" s="1" t="s">
        <v>2819</v>
      </c>
      <c r="D725" s="1" t="s">
        <v>3498</v>
      </c>
      <c r="E725" s="1" t="s">
        <v>3509</v>
      </c>
      <c r="F725" s="1" t="str">
        <f>INDEX('Cause Codes'!$A$2:$A$3528,MATCH(TMapCauseDescCIR[[#This Row],[Cause Description]],'Cause Codes'!$B$2:$B$3528,0))</f>
        <v>X0QU</v>
      </c>
      <c r="G725" s="1"/>
      <c r="H725" s="1"/>
      <c r="I725" s="1"/>
      <c r="J725" s="1"/>
      <c r="K725" s="1"/>
      <c r="L725" s="1"/>
      <c r="M725" s="1"/>
      <c r="N725" s="1"/>
      <c r="O725" s="1"/>
      <c r="P725" s="1">
        <f>COUNTIFS($E$2:E725,TMapCauseDescCIR[[#This Row],[Cause Description]])</f>
        <v>1</v>
      </c>
      <c r="Q725" s="1"/>
      <c r="R725" s="1" t="str">
        <f>TMapCauseDescCIR[[#This Row],[Task Code]]&amp;TMapCauseDescCIR[[#This Row],[Cause Code]]</f>
        <v>Y022X0QU</v>
      </c>
      <c r="S725" s="1" t="str">
        <f>INDEX(INTEGRATION.TMC_TASK_CAUSE!$A$2:$A$4658,MATCH(TMapCauseDescCIR[[#This Row],[T1]],INTEGRATION.TMC_TASK_CAUSE!$D$2:$D$4658,0))</f>
        <v>UG010201</v>
      </c>
    </row>
    <row r="726" spans="1:19" ht="14.45" x14ac:dyDescent="0.25">
      <c r="A726" s="1" t="s">
        <v>2818</v>
      </c>
      <c r="B726" s="1" t="s">
        <v>825</v>
      </c>
      <c r="C726" s="1" t="s">
        <v>2819</v>
      </c>
      <c r="D726" s="1" t="s">
        <v>3498</v>
      </c>
      <c r="E726" s="1" t="s">
        <v>3510</v>
      </c>
      <c r="F726" s="1" t="str">
        <f>INDEX('Cause Codes'!$A$2:$A$3528,MATCH(TMapCauseDescCIR[[#This Row],[Cause Description]],'Cause Codes'!$B$2:$B$3528,0))</f>
        <v>X0QV</v>
      </c>
      <c r="G726" s="1"/>
      <c r="H726" s="1"/>
      <c r="I726" s="1"/>
      <c r="J726" s="1"/>
      <c r="K726" s="1"/>
      <c r="L726" s="1"/>
      <c r="M726" s="1"/>
      <c r="N726" s="1"/>
      <c r="O726" s="1"/>
      <c r="P726" s="1">
        <f>COUNTIFS($E$2:E726,TMapCauseDescCIR[[#This Row],[Cause Description]])</f>
        <v>1</v>
      </c>
      <c r="Q726" s="1"/>
      <c r="R726" s="1" t="str">
        <f>TMapCauseDescCIR[[#This Row],[Task Code]]&amp;TMapCauseDescCIR[[#This Row],[Cause Code]]</f>
        <v>Y022X0QV</v>
      </c>
      <c r="S726" s="1" t="str">
        <f>INDEX(INTEGRATION.TMC_TASK_CAUSE!$A$2:$A$4658,MATCH(TMapCauseDescCIR[[#This Row],[T1]],INTEGRATION.TMC_TASK_CAUSE!$D$2:$D$4658,0))</f>
        <v>UG010101</v>
      </c>
    </row>
    <row r="727" spans="1:19" ht="14.45" x14ac:dyDescent="0.25">
      <c r="A727" s="1" t="s">
        <v>2818</v>
      </c>
      <c r="B727" s="1" t="s">
        <v>827</v>
      </c>
      <c r="C727" s="1" t="s">
        <v>2819</v>
      </c>
      <c r="D727" s="1" t="s">
        <v>3511</v>
      </c>
      <c r="E727" s="1" t="s">
        <v>828</v>
      </c>
      <c r="F727" s="1" t="str">
        <f>INDEX('Cause Codes'!$A$2:$A$3528,MATCH(TMapCauseDescCIR[[#This Row],[Cause Description]],'Cause Codes'!$B$2:$B$3528,0))</f>
        <v>X02U</v>
      </c>
      <c r="G727" s="1"/>
      <c r="H727" s="1"/>
      <c r="I727" s="1"/>
      <c r="J727" s="1"/>
      <c r="K727" s="1"/>
      <c r="L727" s="1"/>
      <c r="M727" s="1"/>
      <c r="N727" s="1"/>
      <c r="O727" s="1"/>
      <c r="P727" s="1">
        <f>COUNTIFS($E$2:E727,TMapCauseDescCIR[[#This Row],[Cause Description]])</f>
        <v>1</v>
      </c>
      <c r="Q727" s="1"/>
      <c r="R727" s="1" t="str">
        <f>TMapCauseDescCIR[[#This Row],[Task Code]]&amp;TMapCauseDescCIR[[#This Row],[Cause Code]]</f>
        <v>Y023X02U</v>
      </c>
      <c r="S727" s="1" t="str">
        <f>INDEX(INTEGRATION.TMC_TASK_CAUSE!$A$2:$A$4658,MATCH(TMapCauseDescCIR[[#This Row],[T1]],INTEGRATION.TMC_TASK_CAUSE!$D$2:$D$4658,0))</f>
        <v>UG020203</v>
      </c>
    </row>
    <row r="728" spans="1:19" ht="14.45" x14ac:dyDescent="0.25">
      <c r="A728" s="1" t="s">
        <v>2818</v>
      </c>
      <c r="B728" s="1" t="s">
        <v>829</v>
      </c>
      <c r="C728" s="1" t="s">
        <v>2819</v>
      </c>
      <c r="D728" s="1" t="s">
        <v>3512</v>
      </c>
      <c r="E728" s="1" t="s">
        <v>830</v>
      </c>
      <c r="F728" s="1" t="str">
        <f>INDEX('Cause Codes'!$A$2:$A$3528,MATCH(TMapCauseDescCIR[[#This Row],[Cause Description]],'Cause Codes'!$B$2:$B$3528,0))</f>
        <v>X02W</v>
      </c>
      <c r="G728" s="1"/>
      <c r="H728" s="1"/>
      <c r="I728" s="1"/>
      <c r="J728" s="1"/>
      <c r="K728" s="1"/>
      <c r="L728" s="1"/>
      <c r="M728" s="1"/>
      <c r="N728" s="1"/>
      <c r="O728" s="1"/>
      <c r="P728" s="1">
        <f>COUNTIFS($E$2:E728,TMapCauseDescCIR[[#This Row],[Cause Description]])</f>
        <v>1</v>
      </c>
      <c r="Q728" s="1"/>
      <c r="R728" s="1" t="str">
        <f>TMapCauseDescCIR[[#This Row],[Task Code]]&amp;TMapCauseDescCIR[[#This Row],[Cause Code]]</f>
        <v>Y024X02W</v>
      </c>
      <c r="S728" s="1" t="str">
        <f>INDEX(INTEGRATION.TMC_TASK_CAUSE!$A$2:$A$4658,MATCH(TMapCauseDescCIR[[#This Row],[T1]],INTEGRATION.TMC_TASK_CAUSE!$D$2:$D$4658,0))</f>
        <v>UG010101</v>
      </c>
    </row>
    <row r="729" spans="1:19" ht="14.45" x14ac:dyDescent="0.25">
      <c r="A729" s="1" t="s">
        <v>2818</v>
      </c>
      <c r="B729" s="1" t="s">
        <v>831</v>
      </c>
      <c r="C729" s="1" t="s">
        <v>2819</v>
      </c>
      <c r="D729" s="1" t="s">
        <v>3513</v>
      </c>
      <c r="E729" s="1" t="s">
        <v>830</v>
      </c>
      <c r="F729" s="1" t="str">
        <f>INDEX('Cause Codes'!$A$2:$A$3528,MATCH(TMapCauseDescCIR[[#This Row],[Cause Description]],'Cause Codes'!$B$2:$B$3528,0))</f>
        <v>X02W</v>
      </c>
      <c r="G729" s="1"/>
      <c r="H729" s="1"/>
      <c r="I729" s="1"/>
      <c r="J729" s="1"/>
      <c r="K729" s="1"/>
      <c r="L729" s="1"/>
      <c r="M729" s="1"/>
      <c r="N729" s="1"/>
      <c r="O729" s="1"/>
      <c r="P729" s="1">
        <f>COUNTIFS($E$2:E729,TMapCauseDescCIR[[#This Row],[Cause Description]])</f>
        <v>2</v>
      </c>
      <c r="Q729" s="1"/>
      <c r="R729" s="1" t="str">
        <f>TMapCauseDescCIR[[#This Row],[Task Code]]&amp;TMapCauseDescCIR[[#This Row],[Cause Code]]</f>
        <v>Y025X02W</v>
      </c>
      <c r="S729" s="1" t="str">
        <f>INDEX(INTEGRATION.TMC_TASK_CAUSE!$A$2:$A$4658,MATCH(TMapCauseDescCIR[[#This Row],[T1]],INTEGRATION.TMC_TASK_CAUSE!$D$2:$D$4658,0))</f>
        <v>UG010101</v>
      </c>
    </row>
    <row r="730" spans="1:19" ht="14.45" x14ac:dyDescent="0.25">
      <c r="A730" s="1" t="s">
        <v>2818</v>
      </c>
      <c r="B730" s="1" t="s">
        <v>831</v>
      </c>
      <c r="C730" s="1" t="s">
        <v>2819</v>
      </c>
      <c r="D730" s="1" t="s">
        <v>3513</v>
      </c>
      <c r="E730" s="1" t="s">
        <v>3514</v>
      </c>
      <c r="F730" s="1" t="str">
        <f>INDEX('Cause Codes'!$A$2:$A$3528,MATCH(TMapCauseDescCIR[[#This Row],[Cause Description]],'Cause Codes'!$B$2:$B$3528,0))</f>
        <v>X02X</v>
      </c>
      <c r="G730" s="1"/>
      <c r="H730" s="1"/>
      <c r="I730" s="1"/>
      <c r="J730" s="1"/>
      <c r="K730" s="1"/>
      <c r="L730" s="1"/>
      <c r="M730" s="1"/>
      <c r="N730" s="1"/>
      <c r="O730" s="1"/>
      <c r="P730" s="1">
        <f>COUNTIFS($E$2:E730,TMapCauseDescCIR[[#This Row],[Cause Description]])</f>
        <v>1</v>
      </c>
      <c r="Q730" s="1"/>
      <c r="R730" s="1" t="str">
        <f>TMapCauseDescCIR[[#This Row],[Task Code]]&amp;TMapCauseDescCIR[[#This Row],[Cause Code]]</f>
        <v>Y025X02X</v>
      </c>
      <c r="S730" s="1" t="str">
        <f>INDEX(INTEGRATION.TMC_TASK_CAUSE!$A$2:$A$4658,MATCH(TMapCauseDescCIR[[#This Row],[T1]],INTEGRATION.TMC_TASK_CAUSE!$D$2:$D$4658,0))</f>
        <v>UG010101</v>
      </c>
    </row>
    <row r="731" spans="1:19" ht="14.45" x14ac:dyDescent="0.25">
      <c r="A731" s="1" t="s">
        <v>2818</v>
      </c>
      <c r="B731" s="1" t="s">
        <v>831</v>
      </c>
      <c r="C731" s="1" t="s">
        <v>2819</v>
      </c>
      <c r="D731" s="1" t="s">
        <v>3513</v>
      </c>
      <c r="E731" s="1" t="s">
        <v>3515</v>
      </c>
      <c r="F731" s="1" t="str">
        <f>INDEX('Cause Codes'!$A$2:$A$3528,MATCH(TMapCauseDescCIR[[#This Row],[Cause Description]],'Cause Codes'!$B$2:$B$3528,0))</f>
        <v>X02Y</v>
      </c>
      <c r="G731" s="1"/>
      <c r="H731" s="1"/>
      <c r="I731" s="1"/>
      <c r="J731" s="1"/>
      <c r="K731" s="1"/>
      <c r="L731" s="1"/>
      <c r="M731" s="1"/>
      <c r="N731" s="1"/>
      <c r="O731" s="1"/>
      <c r="P731" s="1">
        <f>COUNTIFS($E$2:E731,TMapCauseDescCIR[[#This Row],[Cause Description]])</f>
        <v>1</v>
      </c>
      <c r="Q731" s="1"/>
      <c r="R731" s="1" t="str">
        <f>TMapCauseDescCIR[[#This Row],[Task Code]]&amp;TMapCauseDescCIR[[#This Row],[Cause Code]]</f>
        <v>Y025X02Y</v>
      </c>
      <c r="S731" s="1" t="str">
        <f>INDEX(INTEGRATION.TMC_TASK_CAUSE!$A$2:$A$4658,MATCH(TMapCauseDescCIR[[#This Row],[T1]],INTEGRATION.TMC_TASK_CAUSE!$D$2:$D$4658,0))</f>
        <v>UG010201</v>
      </c>
    </row>
    <row r="732" spans="1:19" ht="14.45" x14ac:dyDescent="0.25">
      <c r="A732" s="1" t="s">
        <v>2818</v>
      </c>
      <c r="B732" s="1" t="s">
        <v>831</v>
      </c>
      <c r="C732" s="1" t="s">
        <v>2819</v>
      </c>
      <c r="D732" s="1" t="s">
        <v>3513</v>
      </c>
      <c r="E732" s="1" t="s">
        <v>3516</v>
      </c>
      <c r="F732" s="1" t="str">
        <f>INDEX('Cause Codes'!$A$2:$A$3528,MATCH(TMapCauseDescCIR[[#This Row],[Cause Description]],'Cause Codes'!$B$2:$B$3528,0))</f>
        <v>X02Z</v>
      </c>
      <c r="G732" s="1"/>
      <c r="H732" s="1"/>
      <c r="I732" s="1"/>
      <c r="J732" s="1"/>
      <c r="K732" s="1"/>
      <c r="L732" s="1"/>
      <c r="M732" s="1"/>
      <c r="N732" s="1"/>
      <c r="O732" s="1"/>
      <c r="P732" s="1">
        <f>COUNTIFS($E$2:E732,TMapCauseDescCIR[[#This Row],[Cause Description]])</f>
        <v>1</v>
      </c>
      <c r="Q732" s="1"/>
      <c r="R732" s="1" t="str">
        <f>TMapCauseDescCIR[[#This Row],[Task Code]]&amp;TMapCauseDescCIR[[#This Row],[Cause Code]]</f>
        <v>Y025X02Z</v>
      </c>
      <c r="S732" s="1" t="str">
        <f>INDEX(INTEGRATION.TMC_TASK_CAUSE!$A$2:$A$4658,MATCH(TMapCauseDescCIR[[#This Row],[T1]],INTEGRATION.TMC_TASK_CAUSE!$D$2:$D$4658,0))</f>
        <v>UG010101</v>
      </c>
    </row>
    <row r="733" spans="1:19" ht="14.45" x14ac:dyDescent="0.25">
      <c r="A733" s="1" t="s">
        <v>2818</v>
      </c>
      <c r="B733" s="1" t="s">
        <v>831</v>
      </c>
      <c r="C733" s="1" t="s">
        <v>2819</v>
      </c>
      <c r="D733" s="1" t="s">
        <v>3513</v>
      </c>
      <c r="E733" s="1" t="s">
        <v>3517</v>
      </c>
      <c r="F733" s="1" t="str">
        <f>INDEX('Cause Codes'!$A$2:$A$3528,MATCH(TMapCauseDescCIR[[#This Row],[Cause Description]],'Cause Codes'!$B$2:$B$3528,0))</f>
        <v>X030</v>
      </c>
      <c r="G733" s="1"/>
      <c r="H733" s="1"/>
      <c r="I733" s="1"/>
      <c r="J733" s="1"/>
      <c r="K733" s="1"/>
      <c r="L733" s="1"/>
      <c r="M733" s="1"/>
      <c r="N733" s="1"/>
      <c r="O733" s="1"/>
      <c r="P733" s="1">
        <f>COUNTIFS($E$2:E733,TMapCauseDescCIR[[#This Row],[Cause Description]])</f>
        <v>1</v>
      </c>
      <c r="Q733" s="1"/>
      <c r="R733" s="1" t="str">
        <f>TMapCauseDescCIR[[#This Row],[Task Code]]&amp;TMapCauseDescCIR[[#This Row],[Cause Code]]</f>
        <v>Y025X030</v>
      </c>
      <c r="S733" s="1" t="str">
        <f>INDEX(INTEGRATION.TMC_TASK_CAUSE!$A$2:$A$4658,MATCH(TMapCauseDescCIR[[#This Row],[T1]],INTEGRATION.TMC_TASK_CAUSE!$D$2:$D$4658,0))</f>
        <v>UG010101</v>
      </c>
    </row>
    <row r="734" spans="1:19" ht="14.45" x14ac:dyDescent="0.25">
      <c r="A734" s="1" t="s">
        <v>2818</v>
      </c>
      <c r="B734" s="1" t="s">
        <v>831</v>
      </c>
      <c r="C734" s="1" t="s">
        <v>2819</v>
      </c>
      <c r="D734" s="1" t="s">
        <v>3513</v>
      </c>
      <c r="E734" s="1" t="s">
        <v>3518</v>
      </c>
      <c r="F734" s="1" t="str">
        <f>INDEX('Cause Codes'!$A$2:$A$3528,MATCH(TMapCauseDescCIR[[#This Row],[Cause Description]],'Cause Codes'!$B$2:$B$3528,0))</f>
        <v>X033</v>
      </c>
      <c r="G734" s="1"/>
      <c r="H734" s="1"/>
      <c r="I734" s="1"/>
      <c r="J734" s="1"/>
      <c r="K734" s="1"/>
      <c r="L734" s="1"/>
      <c r="M734" s="1"/>
      <c r="N734" s="1"/>
      <c r="O734" s="1"/>
      <c r="P734" s="1">
        <f>COUNTIFS($E$2:E734,TMapCauseDescCIR[[#This Row],[Cause Description]])</f>
        <v>1</v>
      </c>
      <c r="Q734" s="1"/>
      <c r="R734" s="1" t="str">
        <f>TMapCauseDescCIR[[#This Row],[Task Code]]&amp;TMapCauseDescCIR[[#This Row],[Cause Code]]</f>
        <v>Y025X033</v>
      </c>
      <c r="S734" s="1" t="str">
        <f>INDEX(INTEGRATION.TMC_TASK_CAUSE!$A$2:$A$4658,MATCH(TMapCauseDescCIR[[#This Row],[T1]],INTEGRATION.TMC_TASK_CAUSE!$D$2:$D$4658,0))</f>
        <v>UG020203</v>
      </c>
    </row>
    <row r="735" spans="1:19" ht="14.45" x14ac:dyDescent="0.25">
      <c r="A735" s="1" t="s">
        <v>2818</v>
      </c>
      <c r="B735" s="1" t="s">
        <v>831</v>
      </c>
      <c r="C735" s="1" t="s">
        <v>2819</v>
      </c>
      <c r="D735" s="1" t="s">
        <v>3513</v>
      </c>
      <c r="E735" s="1" t="s">
        <v>3519</v>
      </c>
      <c r="F735" s="1" t="str">
        <f>INDEX('Cause Codes'!$A$2:$A$3528,MATCH(TMapCauseDescCIR[[#This Row],[Cause Description]],'Cause Codes'!$B$2:$B$3528,0))</f>
        <v>X034</v>
      </c>
      <c r="G735" s="1"/>
      <c r="H735" s="1"/>
      <c r="I735" s="1"/>
      <c r="J735" s="1"/>
      <c r="K735" s="1"/>
      <c r="L735" s="1"/>
      <c r="M735" s="1"/>
      <c r="N735" s="1"/>
      <c r="O735" s="1"/>
      <c r="P735" s="1">
        <f>COUNTIFS($E$2:E735,TMapCauseDescCIR[[#This Row],[Cause Description]])</f>
        <v>1</v>
      </c>
      <c r="Q735" s="1"/>
      <c r="R735" s="1" t="str">
        <f>TMapCauseDescCIR[[#This Row],[Task Code]]&amp;TMapCauseDescCIR[[#This Row],[Cause Code]]</f>
        <v>Y025X034</v>
      </c>
      <c r="S735" s="1" t="str">
        <f>INDEX(INTEGRATION.TMC_TASK_CAUSE!$A$2:$A$4658,MATCH(TMapCauseDescCIR[[#This Row],[T1]],INTEGRATION.TMC_TASK_CAUSE!$D$2:$D$4658,0))</f>
        <v>UG010101</v>
      </c>
    </row>
    <row r="736" spans="1:19" ht="14.45" x14ac:dyDescent="0.25">
      <c r="A736" s="1" t="s">
        <v>2818</v>
      </c>
      <c r="B736" s="1" t="s">
        <v>831</v>
      </c>
      <c r="C736" s="1" t="s">
        <v>2819</v>
      </c>
      <c r="D736" s="1" t="s">
        <v>3513</v>
      </c>
      <c r="E736" s="1" t="s">
        <v>3520</v>
      </c>
      <c r="F736" s="1" t="str">
        <f>INDEX('Cause Codes'!$A$2:$A$3528,MATCH(TMapCauseDescCIR[[#This Row],[Cause Description]],'Cause Codes'!$B$2:$B$3528,0))</f>
        <v>X035</v>
      </c>
      <c r="G736" s="1"/>
      <c r="H736" s="1"/>
      <c r="I736" s="1"/>
      <c r="J736" s="1"/>
      <c r="K736" s="1"/>
      <c r="L736" s="1"/>
      <c r="M736" s="1"/>
      <c r="N736" s="1"/>
      <c r="O736" s="1"/>
      <c r="P736" s="1">
        <f>COUNTIFS($E$2:E736,TMapCauseDescCIR[[#This Row],[Cause Description]])</f>
        <v>1</v>
      </c>
      <c r="Q736" s="1"/>
      <c r="R736" s="1" t="str">
        <f>TMapCauseDescCIR[[#This Row],[Task Code]]&amp;TMapCauseDescCIR[[#This Row],[Cause Code]]</f>
        <v>Y025X035</v>
      </c>
      <c r="S736" s="1" t="str">
        <f>INDEX(INTEGRATION.TMC_TASK_CAUSE!$A$2:$A$4658,MATCH(TMapCauseDescCIR[[#This Row],[T1]],INTEGRATION.TMC_TASK_CAUSE!$D$2:$D$4658,0))</f>
        <v>UG010201</v>
      </c>
    </row>
    <row r="737" spans="1:19" ht="14.45" x14ac:dyDescent="0.25">
      <c r="A737" s="1" t="s">
        <v>2818</v>
      </c>
      <c r="B737" s="1" t="s">
        <v>206</v>
      </c>
      <c r="C737" s="1" t="s">
        <v>2819</v>
      </c>
      <c r="D737" s="1" t="s">
        <v>3266</v>
      </c>
      <c r="E737" s="1" t="s">
        <v>3282</v>
      </c>
      <c r="F737" s="1" t="str">
        <f>INDEX('Cause Codes'!$A$2:$A$3528,MATCH(TMapCauseDescCIR[[#This Row],[Cause Description]],'Cause Codes'!$B$2:$B$3528,0))</f>
        <v>X0LT</v>
      </c>
      <c r="G737" s="1"/>
      <c r="H737" s="1"/>
      <c r="I737" s="1"/>
      <c r="J737" s="1" t="s">
        <v>12001</v>
      </c>
      <c r="K737" s="1" t="s">
        <v>12938</v>
      </c>
      <c r="L737" s="1" t="s">
        <v>572</v>
      </c>
      <c r="M737" s="1" t="s">
        <v>815</v>
      </c>
      <c r="N737" s="1"/>
      <c r="O737" s="1"/>
      <c r="P737" s="1">
        <f>COUNTIFS($E$2:E737,TMapCauseDescCIR[[#This Row],[Cause Description]])</f>
        <v>1</v>
      </c>
      <c r="Q737" s="1"/>
      <c r="R737" s="1" t="str">
        <f>TMapCauseDescCIR[[#This Row],[Task Code]]&amp;TMapCauseDescCIR[[#This Row],[Cause Code]]</f>
        <v>Y002X0LT</v>
      </c>
      <c r="S737" s="1" t="str">
        <f>INDEX(INTEGRATION.TMC_TASK_CAUSE!$A$2:$A$4658,MATCH(TMapCauseDescCIR[[#This Row],[T1]],INTEGRATION.TMC_TASK_CAUSE!$D$2:$D$4658,0))</f>
        <v>CB014601</v>
      </c>
    </row>
    <row r="738" spans="1:19" ht="14.45" x14ac:dyDescent="0.25">
      <c r="A738" s="1" t="s">
        <v>2818</v>
      </c>
      <c r="B738" s="1" t="s">
        <v>206</v>
      </c>
      <c r="C738" s="1" t="s">
        <v>2819</v>
      </c>
      <c r="D738" s="1" t="s">
        <v>3266</v>
      </c>
      <c r="E738" s="1" t="s">
        <v>3283</v>
      </c>
      <c r="F738" s="1" t="str">
        <f>INDEX('Cause Codes'!$A$2:$A$3528,MATCH(TMapCauseDescCIR[[#This Row],[Cause Description]],'Cause Codes'!$B$2:$B$3528,0))</f>
        <v>X0LU</v>
      </c>
      <c r="G738" s="1"/>
      <c r="H738" s="1"/>
      <c r="I738" s="1"/>
      <c r="J738" s="1" t="s">
        <v>12001</v>
      </c>
      <c r="K738" s="1" t="s">
        <v>12938</v>
      </c>
      <c r="L738" s="1" t="s">
        <v>3779</v>
      </c>
      <c r="M738" s="1" t="s">
        <v>815</v>
      </c>
      <c r="N738" s="1"/>
      <c r="O738" s="1"/>
      <c r="P738" s="1">
        <f>COUNTIFS($E$2:E738,TMapCauseDescCIR[[#This Row],[Cause Description]])</f>
        <v>1</v>
      </c>
      <c r="Q738" s="1"/>
      <c r="R738" s="1" t="str">
        <f>TMapCauseDescCIR[[#This Row],[Task Code]]&amp;TMapCauseDescCIR[[#This Row],[Cause Code]]</f>
        <v>Y002X0LU</v>
      </c>
      <c r="S738" s="1" t="str">
        <f>INDEX(INTEGRATION.TMC_TASK_CAUSE!$A$2:$A$4658,MATCH(TMapCauseDescCIR[[#This Row],[T1]],INTEGRATION.TMC_TASK_CAUSE!$D$2:$D$4658,0))</f>
        <v>CB011901</v>
      </c>
    </row>
    <row r="739" spans="1:19" ht="14.45" x14ac:dyDescent="0.25">
      <c r="A739" s="1" t="s">
        <v>2818</v>
      </c>
      <c r="B739" s="1" t="s">
        <v>206</v>
      </c>
      <c r="C739" s="1" t="s">
        <v>2819</v>
      </c>
      <c r="D739" s="1" t="s">
        <v>3266</v>
      </c>
      <c r="E739" s="1" t="s">
        <v>3284</v>
      </c>
      <c r="F739" s="1" t="str">
        <f>INDEX('Cause Codes'!$A$2:$A$3528,MATCH(TMapCauseDescCIR[[#This Row],[Cause Description]],'Cause Codes'!$B$2:$B$3528,0))</f>
        <v>X0LV</v>
      </c>
      <c r="G739" s="1"/>
      <c r="H739" s="1"/>
      <c r="I739" s="1"/>
      <c r="J739" s="1" t="s">
        <v>12001</v>
      </c>
      <c r="K739" s="1" t="s">
        <v>12938</v>
      </c>
      <c r="L739" s="1" t="s">
        <v>814</v>
      </c>
      <c r="M739" s="1" t="s">
        <v>815</v>
      </c>
      <c r="N739" s="1"/>
      <c r="O739" s="1"/>
      <c r="P739" s="1">
        <f>COUNTIFS($E$2:E739,TMapCauseDescCIR[[#This Row],[Cause Description]])</f>
        <v>1</v>
      </c>
      <c r="Q739" s="1"/>
      <c r="R739" s="1" t="str">
        <f>TMapCauseDescCIR[[#This Row],[Task Code]]&amp;TMapCauseDescCIR[[#This Row],[Cause Code]]</f>
        <v>Y002X0LV</v>
      </c>
      <c r="S739" s="1" t="str">
        <f>INDEX(INTEGRATION.TMC_TASK_CAUSE!$A$2:$A$4658,MATCH(TMapCauseDescCIR[[#This Row],[T1]],INTEGRATION.TMC_TASK_CAUSE!$D$2:$D$4658,0))</f>
        <v>CB010301</v>
      </c>
    </row>
    <row r="740" spans="1:19" ht="14.45" x14ac:dyDescent="0.25">
      <c r="A740" s="1" t="s">
        <v>2818</v>
      </c>
      <c r="B740" s="1" t="s">
        <v>990</v>
      </c>
      <c r="C740" s="1" t="s">
        <v>2819</v>
      </c>
      <c r="D740" s="1" t="s">
        <v>3615</v>
      </c>
      <c r="E740" s="1" t="s">
        <v>991</v>
      </c>
      <c r="F740" s="1" t="str">
        <f>INDEX('Cause Codes'!$A$2:$A$3528,MATCH(TMapCauseDescCIR[[#This Row],[Cause Description]],'Cause Codes'!$B$2:$B$3528,0))</f>
        <v>X0LW</v>
      </c>
      <c r="G740" s="1"/>
      <c r="H740" s="1"/>
      <c r="I740" s="1"/>
      <c r="J740" s="1" t="s">
        <v>12001</v>
      </c>
      <c r="K740" s="1" t="s">
        <v>12938</v>
      </c>
      <c r="L740" s="1" t="s">
        <v>814</v>
      </c>
      <c r="M740" s="1" t="s">
        <v>815</v>
      </c>
      <c r="N740" s="1"/>
      <c r="O740" s="1"/>
      <c r="P740" s="1">
        <f>COUNTIFS($E$2:E740,TMapCauseDescCIR[[#This Row],[Cause Description]])</f>
        <v>1</v>
      </c>
      <c r="Q740" s="1"/>
      <c r="R740" s="1" t="str">
        <f>TMapCauseDescCIR[[#This Row],[Task Code]]&amp;TMapCauseDescCIR[[#This Row],[Cause Code]]</f>
        <v>Y02KX0LW</v>
      </c>
      <c r="S740" s="1" t="str">
        <f>INDEX(INTEGRATION.TMC_TASK_CAUSE!$A$2:$A$4658,MATCH(TMapCauseDescCIR[[#This Row],[T1]],INTEGRATION.TMC_TASK_CAUSE!$D$2:$D$4658,0))</f>
        <v>CB014001</v>
      </c>
    </row>
    <row r="741" spans="1:19" ht="14.45" x14ac:dyDescent="0.25">
      <c r="A741" s="1" t="s">
        <v>2818</v>
      </c>
      <c r="B741" s="1" t="s">
        <v>206</v>
      </c>
      <c r="C741" s="1" t="s">
        <v>2819</v>
      </c>
      <c r="D741" s="1" t="s">
        <v>3266</v>
      </c>
      <c r="E741" s="1" t="s">
        <v>3285</v>
      </c>
      <c r="F741" s="1" t="str">
        <f>INDEX('Cause Codes'!$A$2:$A$3528,MATCH(TMapCauseDescCIR[[#This Row],[Cause Description]],'Cause Codes'!$B$2:$B$3528,0))</f>
        <v>X0LX</v>
      </c>
      <c r="G741" s="1"/>
      <c r="H741" s="1"/>
      <c r="I741" s="1"/>
      <c r="J741" s="1" t="s">
        <v>12001</v>
      </c>
      <c r="K741" s="1" t="s">
        <v>12938</v>
      </c>
      <c r="L741" s="1" t="s">
        <v>814</v>
      </c>
      <c r="M741" s="1" t="s">
        <v>815</v>
      </c>
      <c r="N741" s="1"/>
      <c r="O741" s="1"/>
      <c r="P741" s="1">
        <f>COUNTIFS($E$2:E741,TMapCauseDescCIR[[#This Row],[Cause Description]])</f>
        <v>1</v>
      </c>
      <c r="Q741" s="1"/>
      <c r="R741" s="1" t="str">
        <f>TMapCauseDescCIR[[#This Row],[Task Code]]&amp;TMapCauseDescCIR[[#This Row],[Cause Code]]</f>
        <v>Y002X0LX</v>
      </c>
      <c r="S741" s="1" t="str">
        <f>INDEX(INTEGRATION.TMC_TASK_CAUSE!$A$2:$A$4658,MATCH(TMapCauseDescCIR[[#This Row],[T1]],INTEGRATION.TMC_TASK_CAUSE!$D$2:$D$4658,0))</f>
        <v>CB012001</v>
      </c>
    </row>
    <row r="742" spans="1:19" ht="14.45" x14ac:dyDescent="0.25">
      <c r="A742" s="1" t="s">
        <v>2818</v>
      </c>
      <c r="B742" s="1" t="s">
        <v>206</v>
      </c>
      <c r="C742" s="1" t="s">
        <v>2819</v>
      </c>
      <c r="D742" s="1" t="s">
        <v>3266</v>
      </c>
      <c r="E742" s="1" t="s">
        <v>3286</v>
      </c>
      <c r="F742" s="1" t="str">
        <f>INDEX('Cause Codes'!$A$2:$A$3528,MATCH(TMapCauseDescCIR[[#This Row],[Cause Description]],'Cause Codes'!$B$2:$B$3528,0))</f>
        <v>X0LY</v>
      </c>
      <c r="G742" s="1"/>
      <c r="H742" s="1"/>
      <c r="I742" s="1"/>
      <c r="J742" s="1" t="s">
        <v>12001</v>
      </c>
      <c r="K742" s="1" t="s">
        <v>12938</v>
      </c>
      <c r="L742" s="1" t="s">
        <v>814</v>
      </c>
      <c r="M742" s="1" t="s">
        <v>815</v>
      </c>
      <c r="N742" s="1"/>
      <c r="O742" s="1"/>
      <c r="P742" s="1">
        <f>COUNTIFS($E$2:E742,TMapCauseDescCIR[[#This Row],[Cause Description]])</f>
        <v>1</v>
      </c>
      <c r="Q742" s="1"/>
      <c r="R742" s="1" t="str">
        <f>TMapCauseDescCIR[[#This Row],[Task Code]]&amp;TMapCauseDescCIR[[#This Row],[Cause Code]]</f>
        <v>Y002X0LY</v>
      </c>
      <c r="S742" s="1" t="str">
        <f>INDEX(INTEGRATION.TMC_TASK_CAUSE!$A$2:$A$4658,MATCH(TMapCauseDescCIR[[#This Row],[T1]],INTEGRATION.TMC_TASK_CAUSE!$D$2:$D$4658,0))</f>
        <v>CB012001</v>
      </c>
    </row>
    <row r="743" spans="1:19" ht="14.45" x14ac:dyDescent="0.25">
      <c r="A743" s="1" t="s">
        <v>2818</v>
      </c>
      <c r="B743" s="1" t="s">
        <v>206</v>
      </c>
      <c r="C743" s="1" t="s">
        <v>2819</v>
      </c>
      <c r="D743" s="1" t="s">
        <v>3266</v>
      </c>
      <c r="E743" s="1" t="s">
        <v>1279</v>
      </c>
      <c r="F743" s="1" t="str">
        <f>INDEX('Cause Codes'!$A$2:$A$3528,MATCH(TMapCauseDescCIR[[#This Row],[Cause Description]],'Cause Codes'!$B$2:$B$3528,0))</f>
        <v>X0LZ</v>
      </c>
      <c r="G743" s="1"/>
      <c r="H743" s="1"/>
      <c r="I743" s="1"/>
      <c r="J743" s="1" t="s">
        <v>12001</v>
      </c>
      <c r="K743" s="1" t="s">
        <v>12938</v>
      </c>
      <c r="L743" s="1" t="s">
        <v>12943</v>
      </c>
      <c r="M743" s="1" t="s">
        <v>12942</v>
      </c>
      <c r="N743" s="1"/>
      <c r="O743" s="1"/>
      <c r="P743" s="1">
        <f>COUNTIFS($E$2:E743,TMapCauseDescCIR[[#This Row],[Cause Description]])</f>
        <v>1</v>
      </c>
      <c r="Q743" s="1"/>
      <c r="R743" s="1" t="str">
        <f>TMapCauseDescCIR[[#This Row],[Task Code]]&amp;TMapCauseDescCIR[[#This Row],[Cause Code]]</f>
        <v>Y002X0LZ</v>
      </c>
      <c r="S743" s="1" t="str">
        <f>INDEX(INTEGRATION.TMC_TASK_CAUSE!$A$2:$A$4658,MATCH(TMapCauseDescCIR[[#This Row],[T1]],INTEGRATION.TMC_TASK_CAUSE!$D$2:$D$4658,0))</f>
        <v>CB011901</v>
      </c>
    </row>
    <row r="744" spans="1:19" ht="14.45" x14ac:dyDescent="0.25">
      <c r="A744" s="1" t="s">
        <v>2818</v>
      </c>
      <c r="B744" s="1" t="s">
        <v>1278</v>
      </c>
      <c r="C744" s="1" t="s">
        <v>2819</v>
      </c>
      <c r="D744" s="1" t="s">
        <v>4531</v>
      </c>
      <c r="E744" s="1" t="s">
        <v>1279</v>
      </c>
      <c r="F744" s="1" t="str">
        <f>INDEX('Cause Codes'!$A$2:$A$3528,MATCH(TMapCauseDescCIR[[#This Row],[Cause Description]],'Cause Codes'!$B$2:$B$3528,0))</f>
        <v>X0LZ</v>
      </c>
      <c r="G744" s="1"/>
      <c r="H744" s="1"/>
      <c r="I744" s="1"/>
      <c r="J744" s="1" t="s">
        <v>12001</v>
      </c>
      <c r="K744" s="1" t="s">
        <v>12938</v>
      </c>
      <c r="L744" s="1" t="s">
        <v>12943</v>
      </c>
      <c r="M744" s="1" t="s">
        <v>12942</v>
      </c>
      <c r="N744" s="1"/>
      <c r="O744" s="1"/>
      <c r="P744" s="1">
        <f>COUNTIFS($E$2:E744,TMapCauseDescCIR[[#This Row],[Cause Description]])</f>
        <v>2</v>
      </c>
      <c r="Q744" s="1"/>
      <c r="R744" s="1" t="str">
        <f>TMapCauseDescCIR[[#This Row],[Task Code]]&amp;TMapCauseDescCIR[[#This Row],[Cause Code]]</f>
        <v>Y07WX0LZ</v>
      </c>
      <c r="S744" s="1" t="str">
        <f>INDEX(INTEGRATION.TMC_TASK_CAUSE!$A$2:$A$4658,MATCH(TMapCauseDescCIR[[#This Row],[T1]],INTEGRATION.TMC_TASK_CAUSE!$D$2:$D$4658,0))</f>
        <v>CB014001</v>
      </c>
    </row>
    <row r="745" spans="1:19" ht="14.45" x14ac:dyDescent="0.25">
      <c r="A745" s="1" t="s">
        <v>2818</v>
      </c>
      <c r="B745" s="1" t="s">
        <v>206</v>
      </c>
      <c r="C745" s="1" t="s">
        <v>2819</v>
      </c>
      <c r="D745" s="1" t="s">
        <v>3266</v>
      </c>
      <c r="E745" s="1" t="s">
        <v>3287</v>
      </c>
      <c r="F745" s="1" t="str">
        <f>INDEX('Cause Codes'!$A$2:$A$3528,MATCH(TMapCauseDescCIR[[#This Row],[Cause Description]],'Cause Codes'!$B$2:$B$3528,0))</f>
        <v>X0M0</v>
      </c>
      <c r="G745" s="1"/>
      <c r="H745" s="1"/>
      <c r="I745" s="1"/>
      <c r="J745" s="1" t="s">
        <v>12001</v>
      </c>
      <c r="K745" s="1" t="s">
        <v>12938</v>
      </c>
      <c r="L745" s="1" t="s">
        <v>12943</v>
      </c>
      <c r="M745" s="1" t="s">
        <v>12942</v>
      </c>
      <c r="N745" s="1"/>
      <c r="O745" s="1"/>
      <c r="P745" s="1">
        <f>COUNTIFS($E$2:E745,TMapCauseDescCIR[[#This Row],[Cause Description]])</f>
        <v>1</v>
      </c>
      <c r="Q745" s="1"/>
      <c r="R745" s="1" t="str">
        <f>TMapCauseDescCIR[[#This Row],[Task Code]]&amp;TMapCauseDescCIR[[#This Row],[Cause Code]]</f>
        <v>Y002X0M0</v>
      </c>
      <c r="S745" s="1" t="str">
        <f>INDEX(INTEGRATION.TMC_TASK_CAUSE!$A$2:$A$4658,MATCH(TMapCauseDescCIR[[#This Row],[T1]],INTEGRATION.TMC_TASK_CAUSE!$D$2:$D$4658,0))</f>
        <v>CB010301</v>
      </c>
    </row>
    <row r="746" spans="1:19" ht="14.45" x14ac:dyDescent="0.25">
      <c r="A746" s="1" t="s">
        <v>2818</v>
      </c>
      <c r="B746" s="1" t="s">
        <v>206</v>
      </c>
      <c r="C746" s="1" t="s">
        <v>2819</v>
      </c>
      <c r="D746" s="1" t="s">
        <v>3266</v>
      </c>
      <c r="E746" s="1" t="s">
        <v>3288</v>
      </c>
      <c r="F746" s="1" t="str">
        <f>INDEX('Cause Codes'!$A$2:$A$3528,MATCH(TMapCauseDescCIR[[#This Row],[Cause Description]],'Cause Codes'!$B$2:$B$3528,0))</f>
        <v>X0M1</v>
      </c>
      <c r="G746" s="1"/>
      <c r="H746" s="1"/>
      <c r="I746" s="1"/>
      <c r="J746" s="1" t="s">
        <v>12001</v>
      </c>
      <c r="K746" s="1" t="s">
        <v>12938</v>
      </c>
      <c r="L746" s="1" t="s">
        <v>12943</v>
      </c>
      <c r="M746" s="1" t="s">
        <v>12942</v>
      </c>
      <c r="N746" s="1"/>
      <c r="O746" s="1"/>
      <c r="P746" s="1">
        <f>COUNTIFS($E$2:E746,TMapCauseDescCIR[[#This Row],[Cause Description]])</f>
        <v>1</v>
      </c>
      <c r="Q746" s="1"/>
      <c r="R746" s="1" t="str">
        <f>TMapCauseDescCIR[[#This Row],[Task Code]]&amp;TMapCauseDescCIR[[#This Row],[Cause Code]]</f>
        <v>Y002X0M1</v>
      </c>
      <c r="S746" s="1" t="str">
        <f>INDEX(INTEGRATION.TMC_TASK_CAUSE!$A$2:$A$4658,MATCH(TMapCauseDescCIR[[#This Row],[T1]],INTEGRATION.TMC_TASK_CAUSE!$D$2:$D$4658,0))</f>
        <v>CB021501</v>
      </c>
    </row>
    <row r="747" spans="1:19" ht="14.45" x14ac:dyDescent="0.25">
      <c r="A747" s="1" t="s">
        <v>2818</v>
      </c>
      <c r="B747" s="1" t="s">
        <v>321</v>
      </c>
      <c r="C747" s="1" t="s">
        <v>2819</v>
      </c>
      <c r="D747" s="1" t="s">
        <v>3383</v>
      </c>
      <c r="E747" s="1" t="s">
        <v>322</v>
      </c>
      <c r="F747" s="1" t="str">
        <f>INDEX('Cause Codes'!$A$2:$A$3528,MATCH(TMapCauseDescCIR[[#This Row],[Cause Description]],'Cause Codes'!$B$2:$B$3528,0))</f>
        <v>X0M2</v>
      </c>
      <c r="G747" s="1"/>
      <c r="H747" s="1"/>
      <c r="I747" s="1"/>
      <c r="J747" s="1" t="s">
        <v>12001</v>
      </c>
      <c r="K747" s="1" t="s">
        <v>12985</v>
      </c>
      <c r="L747" s="1" t="s">
        <v>3175</v>
      </c>
      <c r="M747" s="1" t="s">
        <v>3979</v>
      </c>
      <c r="N747" s="1"/>
      <c r="O747" s="1"/>
      <c r="P747" s="1">
        <f>COUNTIFS($E$2:E747,TMapCauseDescCIR[[#This Row],[Cause Description]])</f>
        <v>1</v>
      </c>
      <c r="Q747" s="1"/>
      <c r="R747" s="1" t="str">
        <f>TMapCauseDescCIR[[#This Row],[Task Code]]&amp;TMapCauseDescCIR[[#This Row],[Cause Code]]</f>
        <v>Y011X0M2</v>
      </c>
      <c r="S747" s="1" t="str">
        <f>INDEX(INTEGRATION.TMC_TASK_CAUSE!$A$2:$A$4658,MATCH(TMapCauseDescCIR[[#This Row],[T1]],INTEGRATION.TMC_TASK_CAUSE!$D$2:$D$4658,0))</f>
        <v>CB014601</v>
      </c>
    </row>
    <row r="748" spans="1:19" ht="14.45" x14ac:dyDescent="0.25">
      <c r="A748" s="1" t="s">
        <v>2818</v>
      </c>
      <c r="B748" s="1" t="s">
        <v>1565</v>
      </c>
      <c r="C748" s="1" t="s">
        <v>2819</v>
      </c>
      <c r="D748" s="1" t="s">
        <v>3720</v>
      </c>
      <c r="E748" s="1" t="s">
        <v>3721</v>
      </c>
      <c r="F748" s="1" t="str">
        <f>INDEX('Cause Codes'!$A$2:$A$3528,MATCH(TMapCauseDescCIR[[#This Row],[Cause Description]],'Cause Codes'!$B$2:$B$3528,0))</f>
        <v>X0M8</v>
      </c>
      <c r="G748" s="1"/>
      <c r="H748" s="1"/>
      <c r="I748" s="1"/>
      <c r="J748" s="1" t="s">
        <v>12001</v>
      </c>
      <c r="K748" s="1" t="s">
        <v>12946</v>
      </c>
      <c r="L748" s="1" t="s">
        <v>3210</v>
      </c>
      <c r="M748" s="1" t="s">
        <v>815</v>
      </c>
      <c r="N748" s="1"/>
      <c r="O748" s="1"/>
      <c r="P748" s="1">
        <f>COUNTIFS($E$2:E748,TMapCauseDescCIR[[#This Row],[Cause Description]])</f>
        <v>1</v>
      </c>
      <c r="Q748" s="1"/>
      <c r="R748" s="1" t="str">
        <f>TMapCauseDescCIR[[#This Row],[Task Code]]&amp;TMapCauseDescCIR[[#This Row],[Cause Code]]</f>
        <v>Y03RX0M8</v>
      </c>
      <c r="S748" s="1" t="str">
        <f>INDEX(INTEGRATION.TMC_TASK_CAUSE!$A$2:$A$4658,MATCH(TMapCauseDescCIR[[#This Row],[T1]],INTEGRATION.TMC_TASK_CAUSE!$D$2:$D$4658,0))</f>
        <v>CB054501</v>
      </c>
    </row>
    <row r="749" spans="1:19" ht="14.45" x14ac:dyDescent="0.25">
      <c r="A749" s="1" t="s">
        <v>2818</v>
      </c>
      <c r="B749" s="1" t="s">
        <v>1525</v>
      </c>
      <c r="C749" s="1" t="s">
        <v>2819</v>
      </c>
      <c r="D749" s="1" t="s">
        <v>3701</v>
      </c>
      <c r="E749" s="1" t="s">
        <v>1526</v>
      </c>
      <c r="F749" s="1" t="str">
        <f>INDEX('Cause Codes'!$A$2:$A$3528,MATCH(TMapCauseDescCIR[[#This Row],[Cause Description]],'Cause Codes'!$B$2:$B$3528,0))</f>
        <v>X0M9</v>
      </c>
      <c r="G749" s="1"/>
      <c r="H749" s="1"/>
      <c r="I749" s="1"/>
      <c r="J749" s="1" t="s">
        <v>12001</v>
      </c>
      <c r="K749" s="1" t="s">
        <v>12946</v>
      </c>
      <c r="L749" s="1" t="s">
        <v>3210</v>
      </c>
      <c r="M749" s="1" t="s">
        <v>815</v>
      </c>
      <c r="N749" s="1"/>
      <c r="O749" s="1"/>
      <c r="P749" s="1">
        <f>COUNTIFS($E$2:E749,TMapCauseDescCIR[[#This Row],[Cause Description]])</f>
        <v>1</v>
      </c>
      <c r="Q749" s="1"/>
      <c r="R749" s="1" t="str">
        <f>TMapCauseDescCIR[[#This Row],[Task Code]]&amp;TMapCauseDescCIR[[#This Row],[Cause Code]]</f>
        <v>Y03MX0M9</v>
      </c>
      <c r="S749" s="1" t="str">
        <f>INDEX(INTEGRATION.TMC_TASK_CAUSE!$A$2:$A$4658,MATCH(TMapCauseDescCIR[[#This Row],[T1]],INTEGRATION.TMC_TASK_CAUSE!$D$2:$D$4658,0))</f>
        <v>CB055401</v>
      </c>
    </row>
    <row r="750" spans="1:19" ht="14.45" x14ac:dyDescent="0.25">
      <c r="A750" s="1" t="s">
        <v>2818</v>
      </c>
      <c r="B750" s="1" t="s">
        <v>1525</v>
      </c>
      <c r="C750" s="1" t="s">
        <v>2819</v>
      </c>
      <c r="D750" s="1" t="s">
        <v>3701</v>
      </c>
      <c r="E750" s="1" t="s">
        <v>3702</v>
      </c>
      <c r="F750" s="1" t="str">
        <f>INDEX('Cause Codes'!$A$2:$A$3528,MATCH(TMapCauseDescCIR[[#This Row],[Cause Description]],'Cause Codes'!$B$2:$B$3528,0))</f>
        <v>X0MA</v>
      </c>
      <c r="G750" s="1"/>
      <c r="H750" s="1"/>
      <c r="I750" s="1"/>
      <c r="J750" s="1" t="s">
        <v>12001</v>
      </c>
      <c r="K750" s="1" t="s">
        <v>12946</v>
      </c>
      <c r="L750" s="1" t="s">
        <v>3210</v>
      </c>
      <c r="M750" s="1" t="s">
        <v>815</v>
      </c>
      <c r="N750" s="1"/>
      <c r="O750" s="1"/>
      <c r="P750" s="1">
        <f>COUNTIFS($E$2:E750,TMapCauseDescCIR[[#This Row],[Cause Description]])</f>
        <v>1</v>
      </c>
      <c r="Q750" s="1"/>
      <c r="R750" s="1" t="str">
        <f>TMapCauseDescCIR[[#This Row],[Task Code]]&amp;TMapCauseDescCIR[[#This Row],[Cause Code]]</f>
        <v>Y03MX0MA</v>
      </c>
      <c r="S750" s="1" t="str">
        <f>INDEX(INTEGRATION.TMC_TASK_CAUSE!$A$2:$A$4658,MATCH(TMapCauseDescCIR[[#This Row],[T1]],INTEGRATION.TMC_TASK_CAUSE!$D$2:$D$4658,0))</f>
        <v>CB054501</v>
      </c>
    </row>
    <row r="751" spans="1:19" ht="14.45" x14ac:dyDescent="0.25">
      <c r="A751" s="1" t="s">
        <v>2818</v>
      </c>
      <c r="B751" s="1" t="s">
        <v>1525</v>
      </c>
      <c r="C751" s="1" t="s">
        <v>2819</v>
      </c>
      <c r="D751" s="1" t="s">
        <v>3701</v>
      </c>
      <c r="E751" s="1" t="s">
        <v>3703</v>
      </c>
      <c r="F751" s="1" t="str">
        <f>INDEX('Cause Codes'!$A$2:$A$3528,MATCH(TMapCauseDescCIR[[#This Row],[Cause Description]],'Cause Codes'!$B$2:$B$3528,0))</f>
        <v>X0MB</v>
      </c>
      <c r="G751" s="1"/>
      <c r="H751" s="1"/>
      <c r="I751" s="1"/>
      <c r="J751" s="1" t="s">
        <v>12001</v>
      </c>
      <c r="K751" s="1" t="s">
        <v>12946</v>
      </c>
      <c r="L751" s="1" t="s">
        <v>3210</v>
      </c>
      <c r="M751" s="1" t="s">
        <v>815</v>
      </c>
      <c r="N751" s="1"/>
      <c r="O751" s="1"/>
      <c r="P751" s="1">
        <f>COUNTIFS($E$2:E751,TMapCauseDescCIR[[#This Row],[Cause Description]])</f>
        <v>1</v>
      </c>
      <c r="Q751" s="1"/>
      <c r="R751" s="1" t="str">
        <f>TMapCauseDescCIR[[#This Row],[Task Code]]&amp;TMapCauseDescCIR[[#This Row],[Cause Code]]</f>
        <v>Y03MX0MB</v>
      </c>
      <c r="S751" s="1" t="str">
        <f>INDEX(INTEGRATION.TMC_TASK_CAUSE!$A$2:$A$4658,MATCH(TMapCauseDescCIR[[#This Row],[T1]],INTEGRATION.TMC_TASK_CAUSE!$D$2:$D$4658,0))</f>
        <v>CB054502</v>
      </c>
    </row>
    <row r="752" spans="1:19" ht="14.45" x14ac:dyDescent="0.25">
      <c r="A752" s="1" t="s">
        <v>2818</v>
      </c>
      <c r="B752" s="1" t="s">
        <v>1561</v>
      </c>
      <c r="C752" s="1" t="s">
        <v>2819</v>
      </c>
      <c r="D752" s="1" t="s">
        <v>3707</v>
      </c>
      <c r="E752" s="1" t="s">
        <v>3712</v>
      </c>
      <c r="F752" s="1" t="str">
        <f>INDEX('Cause Codes'!$A$2:$A$3528,MATCH(TMapCauseDescCIR[[#This Row],[Cause Description]],'Cause Codes'!$B$2:$B$3528,0))</f>
        <v>X0MC</v>
      </c>
      <c r="G752" s="1"/>
      <c r="H752" s="1"/>
      <c r="I752" s="1"/>
      <c r="J752" s="1" t="s">
        <v>12001</v>
      </c>
      <c r="K752" s="1" t="s">
        <v>12985</v>
      </c>
      <c r="L752" s="1" t="s">
        <v>3175</v>
      </c>
      <c r="M752" s="1" t="s">
        <v>12990</v>
      </c>
      <c r="N752" s="1"/>
      <c r="O752" s="1"/>
      <c r="P752" s="1">
        <f>COUNTIFS($E$2:E752,TMapCauseDescCIR[[#This Row],[Cause Description]])</f>
        <v>1</v>
      </c>
      <c r="Q752" s="1"/>
      <c r="R752" s="1" t="str">
        <f>TMapCauseDescCIR[[#This Row],[Task Code]]&amp;TMapCauseDescCIR[[#This Row],[Cause Code]]</f>
        <v>Y03PX0MC</v>
      </c>
      <c r="S752" s="1" t="str">
        <f>INDEX(INTEGRATION.TMC_TASK_CAUSE!$A$2:$A$4658,MATCH(TMapCauseDescCIR[[#This Row],[T1]],INTEGRATION.TMC_TASK_CAUSE!$D$2:$D$4658,0))</f>
        <v>CB054501</v>
      </c>
    </row>
    <row r="753" spans="1:19" ht="14.45" x14ac:dyDescent="0.25">
      <c r="A753" s="1" t="s">
        <v>2818</v>
      </c>
      <c r="B753" s="1" t="s">
        <v>789</v>
      </c>
      <c r="C753" s="1" t="s">
        <v>2819</v>
      </c>
      <c r="D753" s="1" t="s">
        <v>3487</v>
      </c>
      <c r="E753" s="1" t="s">
        <v>3489</v>
      </c>
      <c r="F753" s="1" t="str">
        <f>INDEX('Cause Codes'!$A$2:$A$3528,MATCH(TMapCauseDescCIR[[#This Row],[Cause Description]],'Cause Codes'!$B$2:$B$3528,0))</f>
        <v>X0MD</v>
      </c>
      <c r="G753" s="1"/>
      <c r="H753" s="1"/>
      <c r="I753" s="1"/>
      <c r="J753" s="1" t="s">
        <v>12001</v>
      </c>
      <c r="K753" s="1" t="s">
        <v>12985</v>
      </c>
      <c r="L753" s="1" t="s">
        <v>3175</v>
      </c>
      <c r="M753" s="1" t="s">
        <v>12990</v>
      </c>
      <c r="N753" s="1"/>
      <c r="O753" s="1"/>
      <c r="P753" s="1">
        <f>COUNTIFS($E$2:E753,TMapCauseDescCIR[[#This Row],[Cause Description]])</f>
        <v>1</v>
      </c>
      <c r="Q753" s="1"/>
      <c r="R753" s="1" t="str">
        <f>TMapCauseDescCIR[[#This Row],[Task Code]]&amp;TMapCauseDescCIR[[#This Row],[Cause Code]]</f>
        <v>Y01XX0MD</v>
      </c>
      <c r="S753" s="1" t="str">
        <f>INDEX(INTEGRATION.TMC_TASK_CAUSE!$A$2:$A$4658,MATCH(TMapCauseDescCIR[[#This Row],[T1]],INTEGRATION.TMC_TASK_CAUSE!$D$2:$D$4658,0))</f>
        <v>CB054501</v>
      </c>
    </row>
    <row r="754" spans="1:19" ht="14.45" x14ac:dyDescent="0.25">
      <c r="A754" s="1" t="s">
        <v>2818</v>
      </c>
      <c r="B754" s="1" t="s">
        <v>789</v>
      </c>
      <c r="C754" s="1" t="s">
        <v>2819</v>
      </c>
      <c r="D754" s="1" t="s">
        <v>3487</v>
      </c>
      <c r="E754" s="1" t="s">
        <v>3490</v>
      </c>
      <c r="F754" s="1" t="str">
        <f>INDEX('Cause Codes'!$A$2:$A$3528,MATCH(TMapCauseDescCIR[[#This Row],[Cause Description]],'Cause Codes'!$B$2:$B$3528,0))</f>
        <v>X0ME</v>
      </c>
      <c r="G754" s="1"/>
      <c r="H754" s="1"/>
      <c r="I754" s="1"/>
      <c r="J754" s="1" t="s">
        <v>12001</v>
      </c>
      <c r="K754" s="1" t="s">
        <v>12985</v>
      </c>
      <c r="L754" s="1" t="s">
        <v>3175</v>
      </c>
      <c r="M754" s="1" t="s">
        <v>12990</v>
      </c>
      <c r="N754" s="1"/>
      <c r="O754" s="1"/>
      <c r="P754" s="1">
        <f>COUNTIFS($E$2:E754,TMapCauseDescCIR[[#This Row],[Cause Description]])</f>
        <v>1</v>
      </c>
      <c r="Q754" s="1"/>
      <c r="R754" s="1" t="str">
        <f>TMapCauseDescCIR[[#This Row],[Task Code]]&amp;TMapCauseDescCIR[[#This Row],[Cause Code]]</f>
        <v>Y01XX0ME</v>
      </c>
      <c r="S754" s="1" t="str">
        <f>INDEX(INTEGRATION.TMC_TASK_CAUSE!$A$2:$A$4658,MATCH(TMapCauseDescCIR[[#This Row],[T1]],INTEGRATION.TMC_TASK_CAUSE!$D$2:$D$4658,0))</f>
        <v>CB054502</v>
      </c>
    </row>
    <row r="755" spans="1:19" ht="14.45" x14ac:dyDescent="0.25">
      <c r="A755" s="1" t="s">
        <v>2818</v>
      </c>
      <c r="B755" s="1" t="s">
        <v>1561</v>
      </c>
      <c r="C755" s="1" t="s">
        <v>2819</v>
      </c>
      <c r="D755" s="1" t="s">
        <v>3707</v>
      </c>
      <c r="E755" s="1" t="s">
        <v>3713</v>
      </c>
      <c r="F755" s="1" t="str">
        <f>INDEX('Cause Codes'!$A$2:$A$3528,MATCH(TMapCauseDescCIR[[#This Row],[Cause Description]],'Cause Codes'!$B$2:$B$3528,0))</f>
        <v>X0MF</v>
      </c>
      <c r="G755" s="1"/>
      <c r="H755" s="1"/>
      <c r="I755" s="1"/>
      <c r="J755" s="1" t="s">
        <v>12001</v>
      </c>
      <c r="K755" s="1" t="s">
        <v>12985</v>
      </c>
      <c r="L755" s="1" t="s">
        <v>3175</v>
      </c>
      <c r="M755" s="1" t="s">
        <v>12990</v>
      </c>
      <c r="N755" s="1"/>
      <c r="O755" s="1"/>
      <c r="P755" s="1">
        <f>COUNTIFS($E$2:E755,TMapCauseDescCIR[[#This Row],[Cause Description]])</f>
        <v>1</v>
      </c>
      <c r="Q755" s="1"/>
      <c r="R755" s="1" t="str">
        <f>TMapCauseDescCIR[[#This Row],[Task Code]]&amp;TMapCauseDescCIR[[#This Row],[Cause Code]]</f>
        <v>Y03PX0MF</v>
      </c>
      <c r="S755" s="1" t="str">
        <f>INDEX(INTEGRATION.TMC_TASK_CAUSE!$A$2:$A$4658,MATCH(TMapCauseDescCIR[[#This Row],[T1]],INTEGRATION.TMC_TASK_CAUSE!$D$2:$D$4658,0))</f>
        <v>CB054501</v>
      </c>
    </row>
    <row r="756" spans="1:19" ht="14.45" x14ac:dyDescent="0.25">
      <c r="A756" s="1" t="s">
        <v>2818</v>
      </c>
      <c r="B756" s="1" t="s">
        <v>1147</v>
      </c>
      <c r="C756" s="1" t="s">
        <v>2819</v>
      </c>
      <c r="D756" s="1" t="s">
        <v>3639</v>
      </c>
      <c r="E756" s="1" t="s">
        <v>1148</v>
      </c>
      <c r="F756" s="1" t="str">
        <f>INDEX('Cause Codes'!$A$2:$A$3528,MATCH(TMapCauseDescCIR[[#This Row],[Cause Description]],'Cause Codes'!$B$2:$B$3528,0))</f>
        <v>X0MV</v>
      </c>
      <c r="G756" s="1"/>
      <c r="H756" s="1"/>
      <c r="I756" s="1"/>
      <c r="J756" s="1" t="s">
        <v>12001</v>
      </c>
      <c r="K756" s="1" t="s">
        <v>12940</v>
      </c>
      <c r="L756" s="1" t="s">
        <v>3779</v>
      </c>
      <c r="M756" s="1" t="s">
        <v>815</v>
      </c>
      <c r="N756" s="1"/>
      <c r="O756" s="1"/>
      <c r="P756" s="1">
        <f>COUNTIFS($E$2:E756,TMapCauseDescCIR[[#This Row],[Cause Description]])</f>
        <v>1</v>
      </c>
      <c r="Q756" s="1"/>
      <c r="R756" s="1" t="str">
        <f>TMapCauseDescCIR[[#This Row],[Task Code]]&amp;TMapCauseDescCIR[[#This Row],[Cause Code]]</f>
        <v>Y02WX0MV</v>
      </c>
      <c r="S756" s="1" t="str">
        <f>INDEX(INTEGRATION.TMC_TASK_CAUSE!$A$2:$A$4658,MATCH(TMapCauseDescCIR[[#This Row],[T1]],INTEGRATION.TMC_TASK_CAUSE!$D$2:$D$4658,0))</f>
        <v>CB042301</v>
      </c>
    </row>
    <row r="757" spans="1:19" ht="14.45" x14ac:dyDescent="0.25">
      <c r="A757" s="1" t="s">
        <v>2818</v>
      </c>
      <c r="B757" s="1" t="s">
        <v>1147</v>
      </c>
      <c r="C757" s="1" t="s">
        <v>2819</v>
      </c>
      <c r="D757" s="1" t="s">
        <v>3639</v>
      </c>
      <c r="E757" s="1" t="s">
        <v>3640</v>
      </c>
      <c r="F757" s="1" t="str">
        <f>INDEX('Cause Codes'!$A$2:$A$3528,MATCH(TMapCauseDescCIR[[#This Row],[Cause Description]],'Cause Codes'!$B$2:$B$3528,0))</f>
        <v>X0MW</v>
      </c>
      <c r="G757" s="1"/>
      <c r="H757" s="1"/>
      <c r="I757" s="1"/>
      <c r="J757" s="1" t="s">
        <v>12001</v>
      </c>
      <c r="K757" s="1" t="s">
        <v>12940</v>
      </c>
      <c r="L757" s="1" t="s">
        <v>572</v>
      </c>
      <c r="M757" s="1" t="s">
        <v>815</v>
      </c>
      <c r="N757" s="1"/>
      <c r="O757" s="1"/>
      <c r="P757" s="1">
        <f>COUNTIFS($E$2:E757,TMapCauseDescCIR[[#This Row],[Cause Description]])</f>
        <v>1</v>
      </c>
      <c r="Q757" s="1"/>
      <c r="R757" s="1" t="str">
        <f>TMapCauseDescCIR[[#This Row],[Task Code]]&amp;TMapCauseDescCIR[[#This Row],[Cause Code]]</f>
        <v>Y02WX0MW</v>
      </c>
      <c r="S757" s="1" t="str">
        <f>INDEX(INTEGRATION.TMC_TASK_CAUSE!$A$2:$A$4658,MATCH(TMapCauseDescCIR[[#This Row],[T1]],INTEGRATION.TMC_TASK_CAUSE!$D$2:$D$4658,0))</f>
        <v>CB011901</v>
      </c>
    </row>
    <row r="758" spans="1:19" ht="14.45" x14ac:dyDescent="0.25">
      <c r="A758" s="1" t="s">
        <v>2818</v>
      </c>
      <c r="B758" s="1" t="s">
        <v>1147</v>
      </c>
      <c r="C758" s="1" t="s">
        <v>2819</v>
      </c>
      <c r="D758" s="1" t="s">
        <v>3639</v>
      </c>
      <c r="E758" s="1" t="s">
        <v>3641</v>
      </c>
      <c r="F758" s="1" t="str">
        <f>INDEX('Cause Codes'!$A$2:$A$3528,MATCH(TMapCauseDescCIR[[#This Row],[Cause Description]],'Cause Codes'!$B$2:$B$3528,0))</f>
        <v>X0MX</v>
      </c>
      <c r="G758" s="1"/>
      <c r="H758" s="1"/>
      <c r="I758" s="1"/>
      <c r="J758" s="1" t="s">
        <v>12001</v>
      </c>
      <c r="K758" s="1" t="s">
        <v>12940</v>
      </c>
      <c r="L758" s="1" t="s">
        <v>814</v>
      </c>
      <c r="M758" s="1" t="s">
        <v>815</v>
      </c>
      <c r="N758" s="1"/>
      <c r="O758" s="1"/>
      <c r="P758" s="1">
        <f>COUNTIFS($E$2:E758,TMapCauseDescCIR[[#This Row],[Cause Description]])</f>
        <v>1</v>
      </c>
      <c r="Q758" s="1"/>
      <c r="R758" s="1" t="str">
        <f>TMapCauseDescCIR[[#This Row],[Task Code]]&amp;TMapCauseDescCIR[[#This Row],[Cause Code]]</f>
        <v>Y02WX0MX</v>
      </c>
      <c r="S758" s="1" t="str">
        <f>INDEX(INTEGRATION.TMC_TASK_CAUSE!$A$2:$A$4658,MATCH(TMapCauseDescCIR[[#This Row],[T1]],INTEGRATION.TMC_TASK_CAUSE!$D$2:$D$4658,0))</f>
        <v>CB011901</v>
      </c>
    </row>
    <row r="759" spans="1:19" ht="14.45" x14ac:dyDescent="0.25">
      <c r="A759" s="1" t="s">
        <v>2818</v>
      </c>
      <c r="B759" s="1" t="s">
        <v>2123</v>
      </c>
      <c r="C759" s="1" t="s">
        <v>2819</v>
      </c>
      <c r="D759" s="1" t="s">
        <v>4225</v>
      </c>
      <c r="E759" s="1" t="s">
        <v>2124</v>
      </c>
      <c r="F759" s="1" t="str">
        <f>INDEX('Cause Codes'!$A$2:$A$3528,MATCH(TMapCauseDescCIR[[#This Row],[Cause Description]],'Cause Codes'!$B$2:$B$3528,0))</f>
        <v>X0MY</v>
      </c>
      <c r="G759" s="1"/>
      <c r="H759" s="1"/>
      <c r="I759" s="1"/>
      <c r="J759" s="1" t="s">
        <v>12001</v>
      </c>
      <c r="K759" s="1" t="s">
        <v>12940</v>
      </c>
      <c r="L759" s="1" t="s">
        <v>572</v>
      </c>
      <c r="M759" s="1" t="s">
        <v>815</v>
      </c>
      <c r="N759" s="1"/>
      <c r="O759" s="1"/>
      <c r="P759" s="1">
        <f>COUNTIFS($E$2:E759,TMapCauseDescCIR[[#This Row],[Cause Description]])</f>
        <v>1</v>
      </c>
      <c r="Q759" s="1"/>
      <c r="R759" s="1" t="str">
        <f>TMapCauseDescCIR[[#This Row],[Task Code]]&amp;TMapCauseDescCIR[[#This Row],[Cause Code]]</f>
        <v>Y06JX0MY</v>
      </c>
      <c r="S759" s="1" t="str">
        <f>INDEX(INTEGRATION.TMC_TASK_CAUSE!$A$2:$A$4658,MATCH(TMapCauseDescCIR[[#This Row],[T1]],INTEGRATION.TMC_TASK_CAUSE!$D$2:$D$4658,0))</f>
        <v>CB011901</v>
      </c>
    </row>
    <row r="760" spans="1:19" ht="14.45" x14ac:dyDescent="0.25">
      <c r="A760" s="1" t="s">
        <v>2818</v>
      </c>
      <c r="B760" s="1" t="s">
        <v>1147</v>
      </c>
      <c r="C760" s="1" t="s">
        <v>2819</v>
      </c>
      <c r="D760" s="1" t="s">
        <v>3639</v>
      </c>
      <c r="E760" s="1" t="s">
        <v>3642</v>
      </c>
      <c r="F760" s="1" t="str">
        <f>INDEX('Cause Codes'!$A$2:$A$3528,MATCH(TMapCauseDescCIR[[#This Row],[Cause Description]],'Cause Codes'!$B$2:$B$3528,0))</f>
        <v>X0MZ</v>
      </c>
      <c r="G760" s="1"/>
      <c r="H760" s="1"/>
      <c r="I760" s="1"/>
      <c r="J760" s="1" t="s">
        <v>12001</v>
      </c>
      <c r="K760" s="1" t="s">
        <v>12940</v>
      </c>
      <c r="L760" s="1" t="s">
        <v>572</v>
      </c>
      <c r="M760" s="1" t="s">
        <v>815</v>
      </c>
      <c r="N760" s="1"/>
      <c r="O760" s="1"/>
      <c r="P760" s="1">
        <f>COUNTIFS($E$2:E760,TMapCauseDescCIR[[#This Row],[Cause Description]])</f>
        <v>1</v>
      </c>
      <c r="Q760" s="1"/>
      <c r="R760" s="1" t="str">
        <f>TMapCauseDescCIR[[#This Row],[Task Code]]&amp;TMapCauseDescCIR[[#This Row],[Cause Code]]</f>
        <v>Y02WX0MZ</v>
      </c>
      <c r="S760" s="1" t="str">
        <f>INDEX(INTEGRATION.TMC_TASK_CAUSE!$A$2:$A$4658,MATCH(TMapCauseDescCIR[[#This Row],[T1]],INTEGRATION.TMC_TASK_CAUSE!$D$2:$D$4658,0))</f>
        <v>CB011901</v>
      </c>
    </row>
    <row r="761" spans="1:19" ht="14.45" x14ac:dyDescent="0.25">
      <c r="A761" s="1" t="s">
        <v>2818</v>
      </c>
      <c r="B761" s="1" t="s">
        <v>2123</v>
      </c>
      <c r="C761" s="1" t="s">
        <v>2819</v>
      </c>
      <c r="D761" s="1" t="s">
        <v>4225</v>
      </c>
      <c r="E761" s="1" t="s">
        <v>4226</v>
      </c>
      <c r="F761" s="1" t="str">
        <f>INDEX('Cause Codes'!$A$2:$A$3528,MATCH(TMapCauseDescCIR[[#This Row],[Cause Description]],'Cause Codes'!$B$2:$B$3528,0))</f>
        <v>X0N0</v>
      </c>
      <c r="G761" s="1"/>
      <c r="H761" s="1"/>
      <c r="I761" s="1"/>
      <c r="J761" s="1" t="s">
        <v>12001</v>
      </c>
      <c r="K761" s="1" t="s">
        <v>12940</v>
      </c>
      <c r="L761" s="1" t="s">
        <v>572</v>
      </c>
      <c r="M761" s="1" t="s">
        <v>815</v>
      </c>
      <c r="N761" s="1"/>
      <c r="O761" s="1"/>
      <c r="P761" s="1">
        <f>COUNTIFS($E$2:E761,TMapCauseDescCIR[[#This Row],[Cause Description]])</f>
        <v>1</v>
      </c>
      <c r="Q761" s="1"/>
      <c r="R761" s="1" t="str">
        <f>TMapCauseDescCIR[[#This Row],[Task Code]]&amp;TMapCauseDescCIR[[#This Row],[Cause Code]]</f>
        <v>Y06JX0N0</v>
      </c>
      <c r="S761" s="1" t="str">
        <f>INDEX(INTEGRATION.TMC_TASK_CAUSE!$A$2:$A$4658,MATCH(TMapCauseDescCIR[[#This Row],[T1]],INTEGRATION.TMC_TASK_CAUSE!$D$2:$D$4658,0))</f>
        <v>CB011901</v>
      </c>
    </row>
    <row r="762" spans="1:19" ht="14.45" x14ac:dyDescent="0.25">
      <c r="A762" s="1" t="s">
        <v>2818</v>
      </c>
      <c r="B762" s="1" t="s">
        <v>2123</v>
      </c>
      <c r="C762" s="1" t="s">
        <v>2819</v>
      </c>
      <c r="D762" s="1" t="s">
        <v>4225</v>
      </c>
      <c r="E762" s="1" t="s">
        <v>4227</v>
      </c>
      <c r="F762" s="1" t="str">
        <f>INDEX('Cause Codes'!$A$2:$A$3528,MATCH(TMapCauseDescCIR[[#This Row],[Cause Description]],'Cause Codes'!$B$2:$B$3528,0))</f>
        <v>X0N1</v>
      </c>
      <c r="G762" s="1"/>
      <c r="H762" s="1"/>
      <c r="I762" s="1"/>
      <c r="J762" s="1" t="s">
        <v>12001</v>
      </c>
      <c r="K762" s="1" t="s">
        <v>12940</v>
      </c>
      <c r="L762" s="1" t="s">
        <v>572</v>
      </c>
      <c r="M762" s="1" t="s">
        <v>815</v>
      </c>
      <c r="N762" s="1"/>
      <c r="O762" s="1"/>
      <c r="P762" s="1">
        <f>COUNTIFS($E$2:E762,TMapCauseDescCIR[[#This Row],[Cause Description]])</f>
        <v>1</v>
      </c>
      <c r="Q762" s="1"/>
      <c r="R762" s="1" t="str">
        <f>TMapCauseDescCIR[[#This Row],[Task Code]]&amp;TMapCauseDescCIR[[#This Row],[Cause Code]]</f>
        <v>Y06JX0N1</v>
      </c>
      <c r="S762" s="1" t="str">
        <f>INDEX(INTEGRATION.TMC_TASK_CAUSE!$A$2:$A$4658,MATCH(TMapCauseDescCIR[[#This Row],[T1]],INTEGRATION.TMC_TASK_CAUSE!$D$2:$D$4658,0))</f>
        <v>CB039901</v>
      </c>
    </row>
    <row r="763" spans="1:19" ht="14.45" x14ac:dyDescent="0.25">
      <c r="A763" s="1" t="s">
        <v>2818</v>
      </c>
      <c r="B763" s="1" t="s">
        <v>861</v>
      </c>
      <c r="C763" s="1" t="s">
        <v>2819</v>
      </c>
      <c r="D763" s="1" t="s">
        <v>4579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>
        <f>COUNTIFS($E$2:E763,TMapCauseDescCIR[[#This Row],[Cause Description]])</f>
        <v>0</v>
      </c>
      <c r="Q763" s="1"/>
      <c r="R763" s="1" t="str">
        <f>TMapCauseDescCIR[[#This Row],[Task Code]]&amp;TMapCauseDescCIR[[#This Row],[Cause Code]]</f>
        <v>Y08K</v>
      </c>
      <c r="S763" s="1" t="e">
        <f>INDEX(INTEGRATION.TMC_TASK_CAUSE!$A$2:$A$4658,MATCH(TMapCauseDescCIR[[#This Row],[T1]],INTEGRATION.TMC_TASK_CAUSE!$D$2:$D$4658,0))</f>
        <v>#N/A</v>
      </c>
    </row>
    <row r="764" spans="1:19" ht="14.45" x14ac:dyDescent="0.25">
      <c r="A764" s="1" t="s">
        <v>2818</v>
      </c>
      <c r="B764" s="1" t="s">
        <v>1147</v>
      </c>
      <c r="C764" s="1" t="s">
        <v>2819</v>
      </c>
      <c r="D764" s="1" t="s">
        <v>3639</v>
      </c>
      <c r="E764" s="1" t="s">
        <v>3643</v>
      </c>
      <c r="F764" s="1" t="str">
        <f>INDEX('Cause Codes'!$A$2:$A$3528,MATCH(TMapCauseDescCIR[[#This Row],[Cause Description]],'Cause Codes'!$B$2:$B$3528,0))</f>
        <v>X0N2</v>
      </c>
      <c r="G764" s="1"/>
      <c r="H764" s="1"/>
      <c r="I764" s="1"/>
      <c r="J764" s="1" t="s">
        <v>12001</v>
      </c>
      <c r="K764" s="1" t="s">
        <v>12940</v>
      </c>
      <c r="L764" s="1" t="s">
        <v>3779</v>
      </c>
      <c r="M764" s="1" t="s">
        <v>815</v>
      </c>
      <c r="N764" s="1"/>
      <c r="O764" s="1"/>
      <c r="P764" s="1">
        <f>COUNTIFS($E$2:E764,TMapCauseDescCIR[[#This Row],[Cause Description]])</f>
        <v>1</v>
      </c>
      <c r="Q764" s="1"/>
      <c r="R764" s="1" t="str">
        <f>TMapCauseDescCIR[[#This Row],[Task Code]]&amp;TMapCauseDescCIR[[#This Row],[Cause Code]]</f>
        <v>Y02WX0N2</v>
      </c>
      <c r="S764" s="1" t="str">
        <f>INDEX(INTEGRATION.TMC_TASK_CAUSE!$A$2:$A$4658,MATCH(TMapCauseDescCIR[[#This Row],[T1]],INTEGRATION.TMC_TASK_CAUSE!$D$2:$D$4658,0))</f>
        <v>CB011901</v>
      </c>
    </row>
    <row r="765" spans="1:19" ht="14.45" x14ac:dyDescent="0.25">
      <c r="A765" s="1" t="s">
        <v>2818</v>
      </c>
      <c r="B765" s="1" t="s">
        <v>1147</v>
      </c>
      <c r="C765" s="1" t="s">
        <v>2819</v>
      </c>
      <c r="D765" s="1" t="s">
        <v>3639</v>
      </c>
      <c r="E765" s="1" t="s">
        <v>3644</v>
      </c>
      <c r="F765" s="1" t="str">
        <f>INDEX('Cause Codes'!$A$2:$A$3528,MATCH(TMapCauseDescCIR[[#This Row],[Cause Description]],'Cause Codes'!$B$2:$B$3528,0))</f>
        <v>X0N3</v>
      </c>
      <c r="G765" s="1"/>
      <c r="H765" s="1"/>
      <c r="I765" s="1"/>
      <c r="J765" s="1" t="s">
        <v>12001</v>
      </c>
      <c r="K765" s="1" t="s">
        <v>12940</v>
      </c>
      <c r="L765" s="1" t="s">
        <v>572</v>
      </c>
      <c r="M765" s="1" t="s">
        <v>815</v>
      </c>
      <c r="N765" s="1"/>
      <c r="O765" s="1"/>
      <c r="P765" s="1">
        <f>COUNTIFS($E$2:E765,TMapCauseDescCIR[[#This Row],[Cause Description]])</f>
        <v>1</v>
      </c>
      <c r="Q765" s="1"/>
      <c r="R765" s="1" t="str">
        <f>TMapCauseDescCIR[[#This Row],[Task Code]]&amp;TMapCauseDescCIR[[#This Row],[Cause Code]]</f>
        <v>Y02WX0N3</v>
      </c>
      <c r="S765" s="1" t="str">
        <f>INDEX(INTEGRATION.TMC_TASK_CAUSE!$A$2:$A$4658,MATCH(TMapCauseDescCIR[[#This Row],[T1]],INTEGRATION.TMC_TASK_CAUSE!$D$2:$D$4658,0))</f>
        <v>CB040501</v>
      </c>
    </row>
    <row r="766" spans="1:19" ht="14.45" x14ac:dyDescent="0.25">
      <c r="A766" s="1" t="s">
        <v>2818</v>
      </c>
      <c r="B766" s="1" t="s">
        <v>1147</v>
      </c>
      <c r="C766" s="1" t="s">
        <v>2819</v>
      </c>
      <c r="D766" s="1" t="s">
        <v>3639</v>
      </c>
      <c r="E766" s="1" t="s">
        <v>3645</v>
      </c>
      <c r="F766" s="1" t="str">
        <f>INDEX('Cause Codes'!$A$2:$A$3528,MATCH(TMapCauseDescCIR[[#This Row],[Cause Description]],'Cause Codes'!$B$2:$B$3528,0))</f>
        <v>X0N4</v>
      </c>
      <c r="G766" s="1"/>
      <c r="H766" s="1"/>
      <c r="I766" s="1"/>
      <c r="J766" s="1" t="s">
        <v>12001</v>
      </c>
      <c r="K766" s="1" t="s">
        <v>12940</v>
      </c>
      <c r="L766" s="1" t="s">
        <v>814</v>
      </c>
      <c r="M766" s="1" t="s">
        <v>815</v>
      </c>
      <c r="N766" s="1"/>
      <c r="O766" s="1"/>
      <c r="P766" s="1">
        <f>COUNTIFS($E$2:E766,TMapCauseDescCIR[[#This Row],[Cause Description]])</f>
        <v>1</v>
      </c>
      <c r="Q766" s="1"/>
      <c r="R766" s="1" t="str">
        <f>TMapCauseDescCIR[[#This Row],[Task Code]]&amp;TMapCauseDescCIR[[#This Row],[Cause Code]]</f>
        <v>Y02WX0N4</v>
      </c>
      <c r="S766" s="1" t="str">
        <f>INDEX(INTEGRATION.TMC_TASK_CAUSE!$A$2:$A$4658,MATCH(TMapCauseDescCIR[[#This Row],[T1]],INTEGRATION.TMC_TASK_CAUSE!$D$2:$D$4658,0))</f>
        <v>CB014001</v>
      </c>
    </row>
    <row r="767" spans="1:19" ht="14.45" x14ac:dyDescent="0.25">
      <c r="A767" s="1" t="s">
        <v>2818</v>
      </c>
      <c r="B767" s="1" t="s">
        <v>1147</v>
      </c>
      <c r="C767" s="1" t="s">
        <v>2819</v>
      </c>
      <c r="D767" s="1" t="s">
        <v>3639</v>
      </c>
      <c r="E767" s="1" t="s">
        <v>3646</v>
      </c>
      <c r="F767" s="1" t="str">
        <f>INDEX('Cause Codes'!$A$2:$A$3528,MATCH(TMapCauseDescCIR[[#This Row],[Cause Description]],'Cause Codes'!$B$2:$B$3528,0))</f>
        <v>X0N5</v>
      </c>
      <c r="G767" s="1"/>
      <c r="H767" s="1"/>
      <c r="I767" s="1"/>
      <c r="J767" s="1" t="s">
        <v>12001</v>
      </c>
      <c r="K767" s="1" t="s">
        <v>12940</v>
      </c>
      <c r="L767" s="1" t="s">
        <v>572</v>
      </c>
      <c r="M767" s="1" t="s">
        <v>815</v>
      </c>
      <c r="N767" s="1"/>
      <c r="O767" s="1"/>
      <c r="P767" s="1">
        <f>COUNTIFS($E$2:E767,TMapCauseDescCIR[[#This Row],[Cause Description]])</f>
        <v>1</v>
      </c>
      <c r="Q767" s="1"/>
      <c r="R767" s="1" t="str">
        <f>TMapCauseDescCIR[[#This Row],[Task Code]]&amp;TMapCauseDescCIR[[#This Row],[Cause Code]]</f>
        <v>Y02WX0N5</v>
      </c>
      <c r="S767" s="1" t="str">
        <f>INDEX(INTEGRATION.TMC_TASK_CAUSE!$A$2:$A$4658,MATCH(TMapCauseDescCIR[[#This Row],[T1]],INTEGRATION.TMC_TASK_CAUSE!$D$2:$D$4658,0))</f>
        <v>CB014001</v>
      </c>
    </row>
    <row r="768" spans="1:19" ht="14.45" x14ac:dyDescent="0.25">
      <c r="A768" s="1" t="s">
        <v>2818</v>
      </c>
      <c r="B768" s="1" t="s">
        <v>1147</v>
      </c>
      <c r="C768" s="1" t="s">
        <v>2819</v>
      </c>
      <c r="D768" s="1" t="s">
        <v>3639</v>
      </c>
      <c r="E768" s="1" t="s">
        <v>3647</v>
      </c>
      <c r="F768" s="1" t="str">
        <f>INDEX('Cause Codes'!$A$2:$A$3528,MATCH(TMapCauseDescCIR[[#This Row],[Cause Description]],'Cause Codes'!$B$2:$B$3528,0))</f>
        <v>X0N6</v>
      </c>
      <c r="G768" s="1"/>
      <c r="H768" s="1"/>
      <c r="I768" s="1"/>
      <c r="J768" s="1" t="s">
        <v>12001</v>
      </c>
      <c r="K768" s="1" t="s">
        <v>12940</v>
      </c>
      <c r="L768" s="1" t="s">
        <v>572</v>
      </c>
      <c r="M768" s="1" t="s">
        <v>815</v>
      </c>
      <c r="N768" s="1"/>
      <c r="O768" s="1"/>
      <c r="P768" s="1">
        <f>COUNTIFS($E$2:E768,TMapCauseDescCIR[[#This Row],[Cause Description]])</f>
        <v>1</v>
      </c>
      <c r="Q768" s="1"/>
      <c r="R768" s="1" t="str">
        <f>TMapCauseDescCIR[[#This Row],[Task Code]]&amp;TMapCauseDescCIR[[#This Row],[Cause Code]]</f>
        <v>Y02WX0N6</v>
      </c>
      <c r="S768" s="1" t="str">
        <f>INDEX(INTEGRATION.TMC_TASK_CAUSE!$A$2:$A$4658,MATCH(TMapCauseDescCIR[[#This Row],[T1]],INTEGRATION.TMC_TASK_CAUSE!$D$2:$D$4658,0))</f>
        <v>CB014601</v>
      </c>
    </row>
    <row r="769" spans="1:19" ht="14.45" x14ac:dyDescent="0.25">
      <c r="A769" s="1" t="s">
        <v>2818</v>
      </c>
      <c r="B769" s="1" t="s">
        <v>1567</v>
      </c>
      <c r="C769" s="1" t="s">
        <v>2819</v>
      </c>
      <c r="D769" s="1" t="s">
        <v>4496</v>
      </c>
      <c r="E769" s="1" t="s">
        <v>4497</v>
      </c>
      <c r="F769" s="1" t="str">
        <f>INDEX('Cause Codes'!$A$2:$A$3528,MATCH(TMapCauseDescCIR[[#This Row],[Cause Description]],'Cause Codes'!$B$2:$B$3528,0))</f>
        <v>X0N7</v>
      </c>
      <c r="G769" s="1"/>
      <c r="H769" s="1"/>
      <c r="I769" s="1"/>
      <c r="J769" s="1" t="s">
        <v>12001</v>
      </c>
      <c r="K769" s="1" t="s">
        <v>12940</v>
      </c>
      <c r="L769" s="1" t="s">
        <v>3779</v>
      </c>
      <c r="M769" s="1" t="s">
        <v>815</v>
      </c>
      <c r="N769" s="1"/>
      <c r="O769" s="1"/>
      <c r="P769" s="1">
        <f>COUNTIFS($E$2:E769,TMapCauseDescCIR[[#This Row],[Cause Description]])</f>
        <v>1</v>
      </c>
      <c r="Q769" s="1"/>
      <c r="R769" s="1" t="str">
        <f>TMapCauseDescCIR[[#This Row],[Task Code]]&amp;TMapCauseDescCIR[[#This Row],[Cause Code]]</f>
        <v>Y07TX0N7</v>
      </c>
      <c r="S769" s="1" t="str">
        <f>INDEX(INTEGRATION.TMC_TASK_CAUSE!$A$2:$A$4658,MATCH(TMapCauseDescCIR[[#This Row],[T1]],INTEGRATION.TMC_TASK_CAUSE!$D$2:$D$4658,0))</f>
        <v>CB042602</v>
      </c>
    </row>
    <row r="770" spans="1:19" ht="14.45" x14ac:dyDescent="0.25">
      <c r="A770" s="1" t="s">
        <v>2818</v>
      </c>
      <c r="B770" s="1" t="s">
        <v>1147</v>
      </c>
      <c r="C770" s="1" t="s">
        <v>2819</v>
      </c>
      <c r="D770" s="1" t="s">
        <v>3639</v>
      </c>
      <c r="E770" s="1" t="s">
        <v>3648</v>
      </c>
      <c r="F770" s="1" t="str">
        <f>INDEX('Cause Codes'!$A$2:$A$3528,MATCH(TMapCauseDescCIR[[#This Row],[Cause Description]],'Cause Codes'!$B$2:$B$3528,0))</f>
        <v>X0N8</v>
      </c>
      <c r="G770" s="1"/>
      <c r="H770" s="1"/>
      <c r="I770" s="1"/>
      <c r="J770" s="1" t="s">
        <v>12001</v>
      </c>
      <c r="K770" s="1" t="s">
        <v>12940</v>
      </c>
      <c r="L770" s="1" t="s">
        <v>12943</v>
      </c>
      <c r="M770" s="1" t="s">
        <v>12942</v>
      </c>
      <c r="N770" s="1"/>
      <c r="O770" s="1"/>
      <c r="P770" s="1">
        <f>COUNTIFS($E$2:E770,TMapCauseDescCIR[[#This Row],[Cause Description]])</f>
        <v>1</v>
      </c>
      <c r="Q770" s="1"/>
      <c r="R770" s="1" t="str">
        <f>TMapCauseDescCIR[[#This Row],[Task Code]]&amp;TMapCauseDescCIR[[#This Row],[Cause Code]]</f>
        <v>Y02WX0N8</v>
      </c>
      <c r="S770" s="1" t="str">
        <f>INDEX(INTEGRATION.TMC_TASK_CAUSE!$A$2:$A$4658,MATCH(TMapCauseDescCIR[[#This Row],[T1]],INTEGRATION.TMC_TASK_CAUSE!$D$2:$D$4658,0))</f>
        <v>CB012001</v>
      </c>
    </row>
    <row r="771" spans="1:19" ht="14.45" x14ac:dyDescent="0.25">
      <c r="A771" s="1" t="s">
        <v>2818</v>
      </c>
      <c r="B771" s="1" t="s">
        <v>1147</v>
      </c>
      <c r="C771" s="1" t="s">
        <v>2819</v>
      </c>
      <c r="D771" s="1" t="s">
        <v>3639</v>
      </c>
      <c r="E771" s="1" t="s">
        <v>3649</v>
      </c>
      <c r="F771" s="1" t="str">
        <f>INDEX('Cause Codes'!$A$2:$A$3528,MATCH(TMapCauseDescCIR[[#This Row],[Cause Description]],'Cause Codes'!$B$2:$B$3528,0))</f>
        <v>X0N9</v>
      </c>
      <c r="G771" s="1"/>
      <c r="H771" s="1"/>
      <c r="I771" s="1"/>
      <c r="J771" s="1" t="s">
        <v>12001</v>
      </c>
      <c r="K771" s="1" t="s">
        <v>12940</v>
      </c>
      <c r="L771" s="1" t="s">
        <v>572</v>
      </c>
      <c r="M771" s="1" t="s">
        <v>815</v>
      </c>
      <c r="N771" s="1"/>
      <c r="O771" s="1"/>
      <c r="P771" s="1">
        <f>COUNTIFS($E$2:E771,TMapCauseDescCIR[[#This Row],[Cause Description]])</f>
        <v>1</v>
      </c>
      <c r="Q771" s="1"/>
      <c r="R771" s="1" t="str">
        <f>TMapCauseDescCIR[[#This Row],[Task Code]]&amp;TMapCauseDescCIR[[#This Row],[Cause Code]]</f>
        <v>Y02WX0N9</v>
      </c>
      <c r="S771" s="1" t="str">
        <f>INDEX(INTEGRATION.TMC_TASK_CAUSE!$A$2:$A$4658,MATCH(TMapCauseDescCIR[[#This Row],[T1]],INTEGRATION.TMC_TASK_CAUSE!$D$2:$D$4658,0))</f>
        <v>CB012001</v>
      </c>
    </row>
    <row r="772" spans="1:19" ht="14.45" x14ac:dyDescent="0.25">
      <c r="A772" s="1" t="s">
        <v>2818</v>
      </c>
      <c r="B772" s="1" t="s">
        <v>1147</v>
      </c>
      <c r="C772" s="1" t="s">
        <v>2819</v>
      </c>
      <c r="D772" s="1" t="s">
        <v>3639</v>
      </c>
      <c r="E772" s="1" t="s">
        <v>3650</v>
      </c>
      <c r="F772" s="1" t="str">
        <f>INDEX('Cause Codes'!$A$2:$A$3528,MATCH(TMapCauseDescCIR[[#This Row],[Cause Description]],'Cause Codes'!$B$2:$B$3528,0))</f>
        <v>X0NA</v>
      </c>
      <c r="G772" s="1"/>
      <c r="H772" s="1"/>
      <c r="I772" s="1"/>
      <c r="J772" s="1" t="s">
        <v>12001</v>
      </c>
      <c r="K772" s="1" t="s">
        <v>12940</v>
      </c>
      <c r="L772" s="1" t="s">
        <v>572</v>
      </c>
      <c r="M772" s="1" t="s">
        <v>815</v>
      </c>
      <c r="N772" s="1"/>
      <c r="O772" s="1"/>
      <c r="P772" s="1">
        <f>COUNTIFS($E$2:E772,TMapCauseDescCIR[[#This Row],[Cause Description]])</f>
        <v>1</v>
      </c>
      <c r="Q772" s="1"/>
      <c r="R772" s="1" t="str">
        <f>TMapCauseDescCIR[[#This Row],[Task Code]]&amp;TMapCauseDescCIR[[#This Row],[Cause Code]]</f>
        <v>Y02WX0NA</v>
      </c>
      <c r="S772" s="1" t="str">
        <f>INDEX(INTEGRATION.TMC_TASK_CAUSE!$A$2:$A$4658,MATCH(TMapCauseDescCIR[[#This Row],[T1]],INTEGRATION.TMC_TASK_CAUSE!$D$2:$D$4658,0))</f>
        <v>CB014001</v>
      </c>
    </row>
    <row r="773" spans="1:19" ht="14.45" x14ac:dyDescent="0.25">
      <c r="A773" s="1" t="s">
        <v>2818</v>
      </c>
      <c r="B773" s="1" t="s">
        <v>1147</v>
      </c>
      <c r="C773" s="1" t="s">
        <v>2819</v>
      </c>
      <c r="D773" s="1" t="s">
        <v>3639</v>
      </c>
      <c r="E773" s="1" t="s">
        <v>3651</v>
      </c>
      <c r="F773" s="1" t="str">
        <f>INDEX('Cause Codes'!$A$2:$A$3528,MATCH(TMapCauseDescCIR[[#This Row],[Cause Description]],'Cause Codes'!$B$2:$B$3528,0))</f>
        <v>X0NB</v>
      </c>
      <c r="G773" s="1"/>
      <c r="H773" s="1"/>
      <c r="I773" s="1"/>
      <c r="J773" s="1" t="s">
        <v>12001</v>
      </c>
      <c r="K773" s="1" t="s">
        <v>12940</v>
      </c>
      <c r="L773" s="1" t="s">
        <v>814</v>
      </c>
      <c r="M773" s="1" t="s">
        <v>815</v>
      </c>
      <c r="N773" s="1"/>
      <c r="O773" s="1"/>
      <c r="P773" s="1">
        <f>COUNTIFS($E$2:E773,TMapCauseDescCIR[[#This Row],[Cause Description]])</f>
        <v>1</v>
      </c>
      <c r="Q773" s="1"/>
      <c r="R773" s="1" t="str">
        <f>TMapCauseDescCIR[[#This Row],[Task Code]]&amp;TMapCauseDescCIR[[#This Row],[Cause Code]]</f>
        <v>Y02WX0NB</v>
      </c>
      <c r="S773" s="1" t="str">
        <f>INDEX(INTEGRATION.TMC_TASK_CAUSE!$A$2:$A$4658,MATCH(TMapCauseDescCIR[[#This Row],[T1]],INTEGRATION.TMC_TASK_CAUSE!$D$2:$D$4658,0))</f>
        <v>CB012001</v>
      </c>
    </row>
    <row r="774" spans="1:19" ht="14.45" x14ac:dyDescent="0.25">
      <c r="A774" s="1" t="s">
        <v>2818</v>
      </c>
      <c r="B774" s="1" t="s">
        <v>1147</v>
      </c>
      <c r="C774" s="1" t="s">
        <v>2819</v>
      </c>
      <c r="D774" s="1" t="s">
        <v>3639</v>
      </c>
      <c r="E774" s="1" t="s">
        <v>3652</v>
      </c>
      <c r="F774" s="1" t="str">
        <f>INDEX('Cause Codes'!$A$2:$A$3528,MATCH(TMapCauseDescCIR[[#This Row],[Cause Description]],'Cause Codes'!$B$2:$B$3528,0))</f>
        <v>X0NC</v>
      </c>
      <c r="G774" s="1"/>
      <c r="H774" s="1"/>
      <c r="I774" s="1"/>
      <c r="J774" s="1" t="s">
        <v>12001</v>
      </c>
      <c r="K774" s="1" t="s">
        <v>12940</v>
      </c>
      <c r="L774" s="1" t="s">
        <v>3779</v>
      </c>
      <c r="M774" s="1" t="s">
        <v>815</v>
      </c>
      <c r="N774" s="1"/>
      <c r="O774" s="1"/>
      <c r="P774" s="1">
        <f>COUNTIFS($E$2:E774,TMapCauseDescCIR[[#This Row],[Cause Description]])</f>
        <v>1</v>
      </c>
      <c r="Q774" s="1"/>
      <c r="R774" s="1" t="str">
        <f>TMapCauseDescCIR[[#This Row],[Task Code]]&amp;TMapCauseDescCIR[[#This Row],[Cause Code]]</f>
        <v>Y02WX0NC</v>
      </c>
      <c r="S774" s="1" t="str">
        <f>INDEX(INTEGRATION.TMC_TASK_CAUSE!$A$2:$A$4658,MATCH(TMapCauseDescCIR[[#This Row],[T1]],INTEGRATION.TMC_TASK_CAUSE!$D$2:$D$4658,0))</f>
        <v>CB012001</v>
      </c>
    </row>
    <row r="775" spans="1:19" ht="14.45" x14ac:dyDescent="0.25">
      <c r="A775" s="1" t="s">
        <v>2818</v>
      </c>
      <c r="B775" s="1" t="s">
        <v>1147</v>
      </c>
      <c r="C775" s="1" t="s">
        <v>2819</v>
      </c>
      <c r="D775" s="1" t="s">
        <v>3639</v>
      </c>
      <c r="E775" s="1" t="s">
        <v>3653</v>
      </c>
      <c r="F775" s="1" t="str">
        <f>INDEX('Cause Codes'!$A$2:$A$3528,MATCH(TMapCauseDescCIR[[#This Row],[Cause Description]],'Cause Codes'!$B$2:$B$3528,0))</f>
        <v>X0ND</v>
      </c>
      <c r="G775" s="1"/>
      <c r="H775" s="1"/>
      <c r="I775" s="1"/>
      <c r="J775" s="1" t="s">
        <v>12001</v>
      </c>
      <c r="K775" s="1" t="s">
        <v>12940</v>
      </c>
      <c r="L775" s="1" t="s">
        <v>572</v>
      </c>
      <c r="M775" s="1" t="s">
        <v>815</v>
      </c>
      <c r="N775" s="1"/>
      <c r="O775" s="1"/>
      <c r="P775" s="1">
        <f>COUNTIFS($E$2:E775,TMapCauseDescCIR[[#This Row],[Cause Description]])</f>
        <v>1</v>
      </c>
      <c r="Q775" s="1"/>
      <c r="R775" s="1" t="str">
        <f>TMapCauseDescCIR[[#This Row],[Task Code]]&amp;TMapCauseDescCIR[[#This Row],[Cause Code]]</f>
        <v>Y02WX0ND</v>
      </c>
      <c r="S775" s="1" t="str">
        <f>INDEX(INTEGRATION.TMC_TASK_CAUSE!$A$2:$A$4658,MATCH(TMapCauseDescCIR[[#This Row],[T1]],INTEGRATION.TMC_TASK_CAUSE!$D$2:$D$4658,0))</f>
        <v>CB031001</v>
      </c>
    </row>
    <row r="776" spans="1:19" ht="14.45" x14ac:dyDescent="0.25">
      <c r="A776" s="1" t="s">
        <v>2818</v>
      </c>
      <c r="B776" s="1" t="s">
        <v>1274</v>
      </c>
      <c r="C776" s="1" t="s">
        <v>2819</v>
      </c>
      <c r="D776" s="1" t="s">
        <v>3654</v>
      </c>
      <c r="E776" s="1" t="s">
        <v>1275</v>
      </c>
      <c r="F776" s="1" t="str">
        <f>INDEX('Cause Codes'!$A$2:$A$3528,MATCH(TMapCauseDescCIR[[#This Row],[Cause Description]],'Cause Codes'!$B$2:$B$3528,0))</f>
        <v>X0NJ</v>
      </c>
      <c r="G776" s="1"/>
      <c r="H776" s="1"/>
      <c r="I776" s="1"/>
      <c r="J776" s="1" t="s">
        <v>12001</v>
      </c>
      <c r="K776" s="1" t="s">
        <v>12940</v>
      </c>
      <c r="L776" s="1" t="s">
        <v>572</v>
      </c>
      <c r="M776" s="1" t="s">
        <v>815</v>
      </c>
      <c r="N776" s="1"/>
      <c r="O776" s="1"/>
      <c r="P776" s="1">
        <f>COUNTIFS($E$2:E776,TMapCauseDescCIR[[#This Row],[Cause Description]])</f>
        <v>1</v>
      </c>
      <c r="Q776" s="1"/>
      <c r="R776" s="1" t="str">
        <f>TMapCauseDescCIR[[#This Row],[Task Code]]&amp;TMapCauseDescCIR[[#This Row],[Cause Code]]</f>
        <v>Y02XX0NJ</v>
      </c>
      <c r="S776" s="1" t="str">
        <f>INDEX(INTEGRATION.TMC_TASK_CAUSE!$A$2:$A$4658,MATCH(TMapCauseDescCIR[[#This Row],[T1]],INTEGRATION.TMC_TASK_CAUSE!$D$2:$D$4658,0))</f>
        <v>CB020704</v>
      </c>
    </row>
    <row r="777" spans="1:19" ht="14.45" x14ac:dyDescent="0.25">
      <c r="A777" s="1" t="s">
        <v>2818</v>
      </c>
      <c r="B777" s="1" t="s">
        <v>310</v>
      </c>
      <c r="C777" s="1" t="s">
        <v>2819</v>
      </c>
      <c r="D777" s="1" t="s">
        <v>3370</v>
      </c>
      <c r="E777" s="1" t="s">
        <v>3371</v>
      </c>
      <c r="F777" s="1" t="str">
        <f>INDEX('Cause Codes'!$A$2:$A$3528,MATCH(TMapCauseDescCIR[[#This Row],[Cause Description]],'Cause Codes'!$B$2:$B$3528,0))</f>
        <v>X0NK</v>
      </c>
      <c r="G777" s="1"/>
      <c r="H777" s="1"/>
      <c r="I777" s="1"/>
      <c r="J777" s="1" t="s">
        <v>12001</v>
      </c>
      <c r="K777" s="1" t="s">
        <v>12946</v>
      </c>
      <c r="L777" s="1" t="s">
        <v>3210</v>
      </c>
      <c r="M777" s="1" t="s">
        <v>815</v>
      </c>
      <c r="N777" s="1"/>
      <c r="O777" s="1"/>
      <c r="P777" s="1">
        <f>COUNTIFS($E$2:E777,TMapCauseDescCIR[[#This Row],[Cause Description]])</f>
        <v>1</v>
      </c>
      <c r="Q777" s="1"/>
      <c r="R777" s="1" t="str">
        <f>TMapCauseDescCIR[[#This Row],[Task Code]]&amp;TMapCauseDescCIR[[#This Row],[Cause Code]]</f>
        <v>Y00WX0NK</v>
      </c>
      <c r="S777" s="1" t="str">
        <f>INDEX(INTEGRATION.TMC_TASK_CAUSE!$A$2:$A$4658,MATCH(TMapCauseDescCIR[[#This Row],[T1]],INTEGRATION.TMC_TASK_CAUSE!$D$2:$D$4658,0))</f>
        <v>CB020702</v>
      </c>
    </row>
    <row r="778" spans="1:19" ht="14.45" x14ac:dyDescent="0.25">
      <c r="A778" s="1" t="s">
        <v>2818</v>
      </c>
      <c r="B778" s="1" t="s">
        <v>310</v>
      </c>
      <c r="C778" s="1" t="s">
        <v>2819</v>
      </c>
      <c r="D778" s="1" t="s">
        <v>3370</v>
      </c>
      <c r="E778" s="1" t="s">
        <v>3372</v>
      </c>
      <c r="F778" s="1" t="str">
        <f>INDEX('Cause Codes'!$A$2:$A$3528,MATCH(TMapCauseDescCIR[[#This Row],[Cause Description]],'Cause Codes'!$B$2:$B$3528,0))</f>
        <v>X0NL</v>
      </c>
      <c r="G778" s="1"/>
      <c r="H778" s="1"/>
      <c r="I778" s="1"/>
      <c r="J778" s="1" t="s">
        <v>12001</v>
      </c>
      <c r="K778" s="1" t="s">
        <v>12985</v>
      </c>
      <c r="L778" s="1" t="s">
        <v>3175</v>
      </c>
      <c r="M778" s="1" t="s">
        <v>12990</v>
      </c>
      <c r="N778" s="1"/>
      <c r="O778" s="1"/>
      <c r="P778" s="1">
        <f>COUNTIFS($E$2:E778,TMapCauseDescCIR[[#This Row],[Cause Description]])</f>
        <v>1</v>
      </c>
      <c r="Q778" s="1"/>
      <c r="R778" s="1" t="str">
        <f>TMapCauseDescCIR[[#This Row],[Task Code]]&amp;TMapCauseDescCIR[[#This Row],[Cause Code]]</f>
        <v>Y00WX0NL</v>
      </c>
      <c r="S778" s="1" t="str">
        <f>INDEX(INTEGRATION.TMC_TASK_CAUSE!$A$2:$A$4658,MATCH(TMapCauseDescCIR[[#This Row],[T1]],INTEGRATION.TMC_TASK_CAUSE!$D$2:$D$4658,0))</f>
        <v>CB020702</v>
      </c>
    </row>
    <row r="779" spans="1:19" ht="14.45" x14ac:dyDescent="0.25">
      <c r="A779" s="1" t="s">
        <v>2818</v>
      </c>
      <c r="B779" s="1" t="s">
        <v>310</v>
      </c>
      <c r="C779" s="1" t="s">
        <v>2819</v>
      </c>
      <c r="D779" s="1" t="s">
        <v>3370</v>
      </c>
      <c r="E779" s="1" t="s">
        <v>3373</v>
      </c>
      <c r="F779" s="1" t="str">
        <f>INDEX('Cause Codes'!$A$2:$A$3528,MATCH(TMapCauseDescCIR[[#This Row],[Cause Description]],'Cause Codes'!$B$2:$B$3528,0))</f>
        <v>X0NM</v>
      </c>
      <c r="G779" s="1"/>
      <c r="H779" s="1"/>
      <c r="I779" s="1"/>
      <c r="J779" s="1" t="s">
        <v>12001</v>
      </c>
      <c r="K779" s="1" t="s">
        <v>12985</v>
      </c>
      <c r="L779" s="1" t="s">
        <v>3175</v>
      </c>
      <c r="M779" s="1" t="s">
        <v>12990</v>
      </c>
      <c r="N779" s="1"/>
      <c r="O779" s="1"/>
      <c r="P779" s="1">
        <f>COUNTIFS($E$2:E779,TMapCauseDescCIR[[#This Row],[Cause Description]])</f>
        <v>1</v>
      </c>
      <c r="Q779" s="1"/>
      <c r="R779" s="1" t="str">
        <f>TMapCauseDescCIR[[#This Row],[Task Code]]&amp;TMapCauseDescCIR[[#This Row],[Cause Code]]</f>
        <v>Y00WX0NM</v>
      </c>
      <c r="S779" s="1" t="str">
        <f>INDEX(INTEGRATION.TMC_TASK_CAUSE!$A$2:$A$4658,MATCH(TMapCauseDescCIR[[#This Row],[T1]],INTEGRATION.TMC_TASK_CAUSE!$D$2:$D$4658,0))</f>
        <v>CB020702</v>
      </c>
    </row>
    <row r="780" spans="1:19" ht="14.45" x14ac:dyDescent="0.25">
      <c r="A780" s="1" t="s">
        <v>2818</v>
      </c>
      <c r="B780" s="1" t="s">
        <v>1274</v>
      </c>
      <c r="C780" s="1" t="s">
        <v>2819</v>
      </c>
      <c r="D780" s="1" t="s">
        <v>3654</v>
      </c>
      <c r="E780" s="1" t="s">
        <v>3655</v>
      </c>
      <c r="F780" s="1" t="str">
        <f>INDEX('Cause Codes'!$A$2:$A$3528,MATCH(TMapCauseDescCIR[[#This Row],[Cause Description]],'Cause Codes'!$B$2:$B$3528,0))</f>
        <v>X0NN</v>
      </c>
      <c r="G780" s="1"/>
      <c r="H780" s="1"/>
      <c r="I780" s="1"/>
      <c r="J780" s="1" t="s">
        <v>12001</v>
      </c>
      <c r="K780" s="1" t="s">
        <v>12940</v>
      </c>
      <c r="L780" s="1" t="s">
        <v>572</v>
      </c>
      <c r="M780" s="1" t="s">
        <v>815</v>
      </c>
      <c r="N780" s="1"/>
      <c r="O780" s="1"/>
      <c r="P780" s="1">
        <f>COUNTIFS($E$2:E780,TMapCauseDescCIR[[#This Row],[Cause Description]])</f>
        <v>1</v>
      </c>
      <c r="Q780" s="1"/>
      <c r="R780" s="1" t="str">
        <f>TMapCauseDescCIR[[#This Row],[Task Code]]&amp;TMapCauseDescCIR[[#This Row],[Cause Code]]</f>
        <v>Y02XX0NN</v>
      </c>
      <c r="S780" s="1" t="str">
        <f>INDEX(INTEGRATION.TMC_TASK_CAUSE!$A$2:$A$4658,MATCH(TMapCauseDescCIR[[#This Row],[T1]],INTEGRATION.TMC_TASK_CAUSE!$D$2:$D$4658,0))</f>
        <v>CB020702</v>
      </c>
    </row>
    <row r="781" spans="1:19" ht="14.45" x14ac:dyDescent="0.25">
      <c r="A781" s="1" t="s">
        <v>2818</v>
      </c>
      <c r="B781" s="1" t="s">
        <v>1050</v>
      </c>
      <c r="C781" s="1" t="s">
        <v>2819</v>
      </c>
      <c r="D781" s="1" t="s">
        <v>3616</v>
      </c>
      <c r="E781" s="1" t="s">
        <v>3617</v>
      </c>
      <c r="F781" s="1" t="str">
        <f>INDEX('Cause Codes'!$A$2:$A$3528,MATCH(TMapCauseDescCIR[[#This Row],[Cause Description]],'Cause Codes'!$B$2:$B$3528,0))</f>
        <v>X10B</v>
      </c>
      <c r="G781" s="1"/>
      <c r="H781" s="1"/>
      <c r="I781" s="1"/>
      <c r="J781" s="1" t="s">
        <v>12001</v>
      </c>
      <c r="K781" s="1" t="s">
        <v>12946</v>
      </c>
      <c r="L781" s="1" t="s">
        <v>3210</v>
      </c>
      <c r="M781" s="1" t="s">
        <v>815</v>
      </c>
      <c r="N781" s="1"/>
      <c r="O781" s="1"/>
      <c r="P781" s="1">
        <f>COUNTIFS($E$2:E781,TMapCauseDescCIR[[#This Row],[Cause Description]])</f>
        <v>1</v>
      </c>
      <c r="Q781" s="1"/>
      <c r="R781" s="1" t="str">
        <f>TMapCauseDescCIR[[#This Row],[Task Code]]&amp;TMapCauseDescCIR[[#This Row],[Cause Code]]</f>
        <v>Y02LX10B</v>
      </c>
      <c r="S781" s="1" t="str">
        <f>INDEX(INTEGRATION.TMC_TASK_CAUSE!$A$2:$A$4658,MATCH(TMapCauseDescCIR[[#This Row],[T1]],INTEGRATION.TMC_TASK_CAUSE!$D$2:$D$4658,0))</f>
        <v>CB020704</v>
      </c>
    </row>
    <row r="782" spans="1:19" ht="14.45" x14ac:dyDescent="0.25">
      <c r="A782" s="1" t="s">
        <v>2818</v>
      </c>
      <c r="B782" s="1" t="s">
        <v>1276</v>
      </c>
      <c r="C782" s="1" t="s">
        <v>2819</v>
      </c>
      <c r="D782" s="1" t="s">
        <v>3656</v>
      </c>
      <c r="E782" s="1" t="s">
        <v>1277</v>
      </c>
      <c r="F782" s="1" t="str">
        <f>INDEX('Cause Codes'!$A$2:$A$3528,MATCH(TMapCauseDescCIR[[#This Row],[Cause Description]],'Cause Codes'!$B$2:$B$3528,0))</f>
        <v>X0NP</v>
      </c>
      <c r="G782" s="1"/>
      <c r="H782" s="1"/>
      <c r="I782" s="1"/>
      <c r="J782" s="1" t="s">
        <v>12001</v>
      </c>
      <c r="K782" s="1" t="s">
        <v>12946</v>
      </c>
      <c r="L782" s="1" t="s">
        <v>3210</v>
      </c>
      <c r="M782" s="1" t="s">
        <v>815</v>
      </c>
      <c r="N782" s="1"/>
      <c r="O782" s="1"/>
      <c r="P782" s="1">
        <f>COUNTIFS($E$2:E782,TMapCauseDescCIR[[#This Row],[Cause Description]])</f>
        <v>1</v>
      </c>
      <c r="Q782" s="1"/>
      <c r="R782" s="1" t="str">
        <f>TMapCauseDescCIR[[#This Row],[Task Code]]&amp;TMapCauseDescCIR[[#This Row],[Cause Code]]</f>
        <v>Y02YX0NP</v>
      </c>
      <c r="S782" s="1" t="str">
        <f>INDEX(INTEGRATION.TMC_TASK_CAUSE!$A$2:$A$4658,MATCH(TMapCauseDescCIR[[#This Row],[T1]],INTEGRATION.TMC_TASK_CAUSE!$D$2:$D$4658,0))</f>
        <v>CB020704</v>
      </c>
    </row>
    <row r="783" spans="1:19" ht="14.45" x14ac:dyDescent="0.25">
      <c r="A783" s="1" t="s">
        <v>2818</v>
      </c>
      <c r="B783" s="1" t="s">
        <v>310</v>
      </c>
      <c r="C783" s="1" t="s">
        <v>2819</v>
      </c>
      <c r="D783" s="1" t="s">
        <v>3370</v>
      </c>
      <c r="E783" s="1" t="s">
        <v>3374</v>
      </c>
      <c r="F783" s="1" t="str">
        <f>INDEX('Cause Codes'!$A$2:$A$3528,MATCH(TMapCauseDescCIR[[#This Row],[Cause Description]],'Cause Codes'!$B$2:$B$3528,0))</f>
        <v>X0NQ</v>
      </c>
      <c r="G783" s="1"/>
      <c r="H783" s="1"/>
      <c r="I783" s="1"/>
      <c r="J783" s="1" t="s">
        <v>12001</v>
      </c>
      <c r="K783" s="1" t="s">
        <v>12946</v>
      </c>
      <c r="L783" s="1" t="s">
        <v>3210</v>
      </c>
      <c r="M783" s="1" t="s">
        <v>815</v>
      </c>
      <c r="N783" s="1"/>
      <c r="O783" s="1"/>
      <c r="P783" s="1">
        <f>COUNTIFS($E$2:E783,TMapCauseDescCIR[[#This Row],[Cause Description]])</f>
        <v>1</v>
      </c>
      <c r="Q783" s="1"/>
      <c r="R783" s="1" t="str">
        <f>TMapCauseDescCIR[[#This Row],[Task Code]]&amp;TMapCauseDescCIR[[#This Row],[Cause Code]]</f>
        <v>Y00WX0NQ</v>
      </c>
      <c r="S783" s="1" t="str">
        <f>INDEX(INTEGRATION.TMC_TASK_CAUSE!$A$2:$A$4658,MATCH(TMapCauseDescCIR[[#This Row],[T1]],INTEGRATION.TMC_TASK_CAUSE!$D$2:$D$4658,0))</f>
        <v>CB020704</v>
      </c>
    </row>
    <row r="784" spans="1:19" ht="14.45" x14ac:dyDescent="0.25">
      <c r="A784" s="1" t="s">
        <v>2818</v>
      </c>
      <c r="B784" s="1" t="s">
        <v>1565</v>
      </c>
      <c r="C784" s="1" t="s">
        <v>2819</v>
      </c>
      <c r="D784" s="1" t="s">
        <v>3720</v>
      </c>
      <c r="E784" s="1" t="s">
        <v>3722</v>
      </c>
      <c r="F784" s="1" t="str">
        <f>INDEX('Cause Codes'!$A$2:$A$3528,MATCH(TMapCauseDescCIR[[#This Row],[Cause Description]],'Cause Codes'!$B$2:$B$3528,0))</f>
        <v>X0NR</v>
      </c>
      <c r="G784" s="1"/>
      <c r="H784" s="1"/>
      <c r="I784" s="1"/>
      <c r="J784" s="1" t="s">
        <v>12001</v>
      </c>
      <c r="K784" s="1" t="s">
        <v>12985</v>
      </c>
      <c r="L784" s="1" t="s">
        <v>3181</v>
      </c>
      <c r="M784" s="1" t="s">
        <v>815</v>
      </c>
      <c r="N784" s="1"/>
      <c r="O784" s="1"/>
      <c r="P784" s="1">
        <f>COUNTIFS($E$2:E784,TMapCauseDescCIR[[#This Row],[Cause Description]])</f>
        <v>1</v>
      </c>
      <c r="Q784" s="1"/>
      <c r="R784" s="1" t="str">
        <f>TMapCauseDescCIR[[#This Row],[Task Code]]&amp;TMapCauseDescCIR[[#This Row],[Cause Code]]</f>
        <v>Y03RX0NR</v>
      </c>
      <c r="S784" s="1" t="str">
        <f>INDEX(INTEGRATION.TMC_TASK_CAUSE!$A$2:$A$4658,MATCH(TMapCauseDescCIR[[#This Row],[T1]],INTEGRATION.TMC_TASK_CAUSE!$D$2:$D$4658,0))</f>
        <v>CB020702</v>
      </c>
    </row>
    <row r="785" spans="1:19" ht="14.45" x14ac:dyDescent="0.25">
      <c r="A785" s="1" t="s">
        <v>2818</v>
      </c>
      <c r="B785" s="1" t="s">
        <v>1775</v>
      </c>
      <c r="C785" s="1" t="s">
        <v>2819</v>
      </c>
      <c r="D785" s="1" t="s">
        <v>3745</v>
      </c>
      <c r="E785" s="1" t="s">
        <v>1776</v>
      </c>
      <c r="F785" s="1" t="str">
        <f>INDEX('Cause Codes'!$A$2:$A$3528,MATCH(TMapCauseDescCIR[[#This Row],[Cause Description]],'Cause Codes'!$B$2:$B$3528,0))</f>
        <v>X0NS</v>
      </c>
      <c r="G785" s="1"/>
      <c r="H785" s="1"/>
      <c r="I785" s="1"/>
      <c r="J785" s="1" t="s">
        <v>12001</v>
      </c>
      <c r="K785" s="1" t="s">
        <v>12985</v>
      </c>
      <c r="L785" s="1" t="s">
        <v>3175</v>
      </c>
      <c r="M785" s="1" t="s">
        <v>815</v>
      </c>
      <c r="N785" s="1"/>
      <c r="O785" s="1"/>
      <c r="P785" s="1">
        <f>COUNTIFS($E$2:E785,TMapCauseDescCIR[[#This Row],[Cause Description]])</f>
        <v>1</v>
      </c>
      <c r="Q785" s="1"/>
      <c r="R785" s="1" t="str">
        <f>TMapCauseDescCIR[[#This Row],[Task Code]]&amp;TMapCauseDescCIR[[#This Row],[Cause Code]]</f>
        <v>Y03YX0NS</v>
      </c>
      <c r="S785" s="1" t="str">
        <f>INDEX(INTEGRATION.TMC_TASK_CAUSE!$A$2:$A$4658,MATCH(TMapCauseDescCIR[[#This Row],[T1]],INTEGRATION.TMC_TASK_CAUSE!$D$2:$D$4658,0))</f>
        <v>CB020702</v>
      </c>
    </row>
    <row r="786" spans="1:19" ht="14.45" x14ac:dyDescent="0.25">
      <c r="A786" s="1" t="s">
        <v>2818</v>
      </c>
      <c r="B786" s="1" t="s">
        <v>310</v>
      </c>
      <c r="C786" s="1" t="s">
        <v>2819</v>
      </c>
      <c r="D786" s="1" t="s">
        <v>3370</v>
      </c>
      <c r="E786" s="1" t="s">
        <v>311</v>
      </c>
      <c r="F786" s="1" t="str">
        <f>INDEX('Cause Codes'!$A$2:$A$3528,MATCH(TMapCauseDescCIR[[#This Row],[Cause Description]],'Cause Codes'!$B$2:$B$3528,0))</f>
        <v>X0NT</v>
      </c>
      <c r="G786" s="1"/>
      <c r="H786" s="1"/>
      <c r="I786" s="1"/>
      <c r="J786" s="1" t="s">
        <v>12001</v>
      </c>
      <c r="K786" s="1" t="s">
        <v>12946</v>
      </c>
      <c r="L786" s="1" t="s">
        <v>3210</v>
      </c>
      <c r="M786" s="1" t="s">
        <v>815</v>
      </c>
      <c r="N786" s="1"/>
      <c r="O786" s="1"/>
      <c r="P786" s="1">
        <f>COUNTIFS($E$2:E786,TMapCauseDescCIR[[#This Row],[Cause Description]])</f>
        <v>1</v>
      </c>
      <c r="Q786" s="1"/>
      <c r="R786" s="1" t="str">
        <f>TMapCauseDescCIR[[#This Row],[Task Code]]&amp;TMapCauseDescCIR[[#This Row],[Cause Code]]</f>
        <v>Y00WX0NT</v>
      </c>
      <c r="S786" s="1" t="str">
        <f>INDEX(INTEGRATION.TMC_TASK_CAUSE!$A$2:$A$4658,MATCH(TMapCauseDescCIR[[#This Row],[T1]],INTEGRATION.TMC_TASK_CAUSE!$D$2:$D$4658,0))</f>
        <v>CB020702</v>
      </c>
    </row>
    <row r="787" spans="1:19" ht="14.45" x14ac:dyDescent="0.25">
      <c r="A787" s="1" t="s">
        <v>2818</v>
      </c>
      <c r="B787" s="1" t="s">
        <v>1092</v>
      </c>
      <c r="C787" s="1" t="s">
        <v>2819</v>
      </c>
      <c r="D787" s="1" t="s">
        <v>4354</v>
      </c>
      <c r="E787" s="1" t="s">
        <v>4368</v>
      </c>
      <c r="F787" s="1" t="str">
        <f>INDEX('Cause Codes'!$A$2:$A$3528,MATCH(TMapCauseDescCIR[[#This Row],[Cause Description]],'Cause Codes'!$B$2:$B$3528,0))</f>
        <v>X0NU</v>
      </c>
      <c r="G787" s="1"/>
      <c r="H787" s="1"/>
      <c r="I787" s="1"/>
      <c r="J787" s="1" t="s">
        <v>12001</v>
      </c>
      <c r="K787" s="1" t="s">
        <v>12985</v>
      </c>
      <c r="L787" s="1" t="s">
        <v>3181</v>
      </c>
      <c r="M787" s="1" t="s">
        <v>815</v>
      </c>
      <c r="N787" s="1"/>
      <c r="O787" s="1"/>
      <c r="P787" s="1">
        <f>COUNTIFS($E$2:E787,TMapCauseDescCIR[[#This Row],[Cause Description]])</f>
        <v>1</v>
      </c>
      <c r="Q787" s="1"/>
      <c r="R787" s="1" t="str">
        <f>TMapCauseDescCIR[[#This Row],[Task Code]]&amp;TMapCauseDescCIR[[#This Row],[Cause Code]]</f>
        <v>Y07LX0NU</v>
      </c>
      <c r="S787" s="1" t="str">
        <f>INDEX(INTEGRATION.TMC_TASK_CAUSE!$A$2:$A$4658,MATCH(TMapCauseDescCIR[[#This Row],[T1]],INTEGRATION.TMC_TASK_CAUSE!$D$2:$D$4658,0))</f>
        <v>CB020703</v>
      </c>
    </row>
    <row r="788" spans="1:19" ht="14.45" x14ac:dyDescent="0.25">
      <c r="A788" s="1" t="s">
        <v>2818</v>
      </c>
      <c r="B788" s="1" t="s">
        <v>1087</v>
      </c>
      <c r="C788" s="1" t="s">
        <v>2819</v>
      </c>
      <c r="D788" s="1" t="s">
        <v>3621</v>
      </c>
      <c r="E788" s="1" t="s">
        <v>3623</v>
      </c>
      <c r="F788" s="1" t="str">
        <f>INDEX('Cause Codes'!$A$2:$A$3528,MATCH(TMapCauseDescCIR[[#This Row],[Cause Description]],'Cause Codes'!$B$2:$B$3528,0))</f>
        <v>X0NV</v>
      </c>
      <c r="G788" s="1"/>
      <c r="H788" s="1"/>
      <c r="I788" s="1"/>
      <c r="J788" s="1" t="s">
        <v>12001</v>
      </c>
      <c r="K788" s="1" t="s">
        <v>12946</v>
      </c>
      <c r="L788" s="1" t="s">
        <v>3210</v>
      </c>
      <c r="M788" s="1" t="s">
        <v>815</v>
      </c>
      <c r="N788" s="1"/>
      <c r="O788" s="1"/>
      <c r="P788" s="1">
        <f>COUNTIFS($E$2:E788,TMapCauseDescCIR[[#This Row],[Cause Description]])</f>
        <v>1</v>
      </c>
      <c r="Q788" s="1"/>
      <c r="R788" s="1" t="str">
        <f>TMapCauseDescCIR[[#This Row],[Task Code]]&amp;TMapCauseDescCIR[[#This Row],[Cause Code]]</f>
        <v>Y02MX0NV</v>
      </c>
      <c r="S788" s="1" t="str">
        <f>INDEX(INTEGRATION.TMC_TASK_CAUSE!$A$2:$A$4658,MATCH(TMapCauseDescCIR[[#This Row],[T1]],INTEGRATION.TMC_TASK_CAUSE!$D$2:$D$4658,0))</f>
        <v>CB020702</v>
      </c>
    </row>
    <row r="789" spans="1:19" ht="14.45" x14ac:dyDescent="0.25">
      <c r="A789" s="1" t="s">
        <v>2818</v>
      </c>
      <c r="B789" s="1" t="s">
        <v>1092</v>
      </c>
      <c r="C789" s="1" t="s">
        <v>2819</v>
      </c>
      <c r="D789" s="1" t="s">
        <v>4354</v>
      </c>
      <c r="E789" s="1" t="s">
        <v>3623</v>
      </c>
      <c r="F789" s="1" t="str">
        <f>INDEX('Cause Codes'!$A$2:$A$3528,MATCH(TMapCauseDescCIR[[#This Row],[Cause Description]],'Cause Codes'!$B$2:$B$3528,0))</f>
        <v>X0NV</v>
      </c>
      <c r="G789" s="1"/>
      <c r="H789" s="1"/>
      <c r="I789" s="1"/>
      <c r="J789" s="1" t="s">
        <v>12001</v>
      </c>
      <c r="K789" s="1" t="s">
        <v>12946</v>
      </c>
      <c r="L789" s="1" t="s">
        <v>3210</v>
      </c>
      <c r="M789" s="1" t="s">
        <v>815</v>
      </c>
      <c r="N789" s="1"/>
      <c r="O789" s="1"/>
      <c r="P789" s="1">
        <f>COUNTIFS($E$2:E789,TMapCauseDescCIR[[#This Row],[Cause Description]])</f>
        <v>2</v>
      </c>
      <c r="Q789" s="1"/>
      <c r="R789" s="1" t="str">
        <f>TMapCauseDescCIR[[#This Row],[Task Code]]&amp;TMapCauseDescCIR[[#This Row],[Cause Code]]</f>
        <v>Y07LX0NV</v>
      </c>
      <c r="S789" s="1" t="str">
        <f>INDEX(INTEGRATION.TMC_TASK_CAUSE!$A$2:$A$4658,MATCH(TMapCauseDescCIR[[#This Row],[T1]],INTEGRATION.TMC_TASK_CAUSE!$D$2:$D$4658,0))</f>
        <v>CB020702</v>
      </c>
    </row>
    <row r="790" spans="1:19" ht="14.45" x14ac:dyDescent="0.25">
      <c r="A790" s="1" t="s">
        <v>2818</v>
      </c>
      <c r="B790" s="1" t="s">
        <v>857</v>
      </c>
      <c r="C790" s="1" t="s">
        <v>2819</v>
      </c>
      <c r="D790" s="1" t="s">
        <v>4335</v>
      </c>
      <c r="E790" s="1" t="s">
        <v>4340</v>
      </c>
      <c r="F790" s="1" t="str">
        <f>INDEX('Cause Codes'!$A$2:$A$3528,MATCH(TMapCauseDescCIR[[#This Row],[Cause Description]],'Cause Codes'!$B$2:$B$3528,0))</f>
        <v>X0NW</v>
      </c>
      <c r="G790" s="1"/>
      <c r="H790" s="1"/>
      <c r="I790" s="1"/>
      <c r="J790" s="1" t="s">
        <v>12001</v>
      </c>
      <c r="K790" s="1" t="s">
        <v>12985</v>
      </c>
      <c r="L790" s="1" t="s">
        <v>3175</v>
      </c>
      <c r="M790" s="1" t="s">
        <v>3979</v>
      </c>
      <c r="N790" s="1"/>
      <c r="O790" s="1"/>
      <c r="P790" s="1">
        <f>COUNTIFS($E$2:E790,TMapCauseDescCIR[[#This Row],[Cause Description]])</f>
        <v>1</v>
      </c>
      <c r="Q790" s="1"/>
      <c r="R790" s="1" t="str">
        <f>TMapCauseDescCIR[[#This Row],[Task Code]]&amp;TMapCauseDescCIR[[#This Row],[Cause Code]]</f>
        <v>Y07GX0NW</v>
      </c>
      <c r="S790" s="1" t="str">
        <f>INDEX(INTEGRATION.TMC_TASK_CAUSE!$A$2:$A$4658,MATCH(TMapCauseDescCIR[[#This Row],[T1]],INTEGRATION.TMC_TASK_CAUSE!$D$2:$D$4658,0))</f>
        <v>CB020702</v>
      </c>
    </row>
    <row r="791" spans="1:19" ht="14.45" x14ac:dyDescent="0.25">
      <c r="A791" s="1" t="s">
        <v>2818</v>
      </c>
      <c r="B791" s="1" t="s">
        <v>1050</v>
      </c>
      <c r="C791" s="1" t="s">
        <v>2819</v>
      </c>
      <c r="D791" s="1" t="s">
        <v>3616</v>
      </c>
      <c r="E791" s="1" t="s">
        <v>3618</v>
      </c>
      <c r="F791" s="1" t="str">
        <f>INDEX('Cause Codes'!$A$2:$A$3528,MATCH(TMapCauseDescCIR[[#This Row],[Cause Description]],'Cause Codes'!$B$2:$B$3528,0))</f>
        <v>X0NX</v>
      </c>
      <c r="G791" s="1"/>
      <c r="H791" s="1"/>
      <c r="I791" s="1"/>
      <c r="J791" s="1" t="s">
        <v>12001</v>
      </c>
      <c r="K791" s="1" t="s">
        <v>12946</v>
      </c>
      <c r="L791" s="1" t="s">
        <v>3210</v>
      </c>
      <c r="M791" s="1" t="s">
        <v>815</v>
      </c>
      <c r="N791" s="1"/>
      <c r="O791" s="1"/>
      <c r="P791" s="1">
        <f>COUNTIFS($E$2:E791,TMapCauseDescCIR[[#This Row],[Cause Description]])</f>
        <v>1</v>
      </c>
      <c r="Q791" s="1"/>
      <c r="R791" s="1" t="str">
        <f>TMapCauseDescCIR[[#This Row],[Task Code]]&amp;TMapCauseDescCIR[[#This Row],[Cause Code]]</f>
        <v>Y02LX0NX</v>
      </c>
      <c r="S791" s="1" t="str">
        <f>INDEX(INTEGRATION.TMC_TASK_CAUSE!$A$2:$A$4658,MATCH(TMapCauseDescCIR[[#This Row],[T1]],INTEGRATION.TMC_TASK_CAUSE!$D$2:$D$4658,0))</f>
        <v>CB040104</v>
      </c>
    </row>
    <row r="792" spans="1:19" ht="14.45" x14ac:dyDescent="0.25">
      <c r="A792" s="1" t="s">
        <v>2818</v>
      </c>
      <c r="B792" s="1" t="s">
        <v>1565</v>
      </c>
      <c r="C792" s="1" t="s">
        <v>2819</v>
      </c>
      <c r="D792" s="1" t="s">
        <v>3720</v>
      </c>
      <c r="E792" s="1" t="s">
        <v>3723</v>
      </c>
      <c r="F792" s="1" t="str">
        <f>INDEX('Cause Codes'!$A$2:$A$3528,MATCH(TMapCauseDescCIR[[#This Row],[Cause Description]],'Cause Codes'!$B$2:$B$3528,0))</f>
        <v>X0NY</v>
      </c>
      <c r="G792" s="1"/>
      <c r="H792" s="1"/>
      <c r="I792" s="1"/>
      <c r="J792" s="1" t="s">
        <v>12001</v>
      </c>
      <c r="K792" s="1" t="s">
        <v>12946</v>
      </c>
      <c r="L792" s="1" t="s">
        <v>3210</v>
      </c>
      <c r="M792" s="1" t="s">
        <v>815</v>
      </c>
      <c r="N792" s="1"/>
      <c r="O792" s="1"/>
      <c r="P792" s="1">
        <f>COUNTIFS($E$2:E792,TMapCauseDescCIR[[#This Row],[Cause Description]])</f>
        <v>1</v>
      </c>
      <c r="Q792" s="1"/>
      <c r="R792" s="1" t="str">
        <f>TMapCauseDescCIR[[#This Row],[Task Code]]&amp;TMapCauseDescCIR[[#This Row],[Cause Code]]</f>
        <v>Y03RX0NY</v>
      </c>
      <c r="S792" s="1" t="str">
        <f>INDEX(INTEGRATION.TMC_TASK_CAUSE!$A$2:$A$4658,MATCH(TMapCauseDescCIR[[#This Row],[T1]],INTEGRATION.TMC_TASK_CAUSE!$D$2:$D$4658,0))</f>
        <v>CB040104</v>
      </c>
    </row>
    <row r="793" spans="1:19" ht="14.45" x14ac:dyDescent="0.25">
      <c r="A793" s="1" t="s">
        <v>2818</v>
      </c>
      <c r="B793" s="1" t="s">
        <v>1565</v>
      </c>
      <c r="C793" s="1" t="s">
        <v>2819</v>
      </c>
      <c r="D793" s="1" t="s">
        <v>3720</v>
      </c>
      <c r="E793" s="1" t="s">
        <v>3724</v>
      </c>
      <c r="F793" s="1" t="str">
        <f>INDEX('Cause Codes'!$A$2:$A$3528,MATCH(TMapCauseDescCIR[[#This Row],[Cause Description]],'Cause Codes'!$B$2:$B$3528,0))</f>
        <v>X0NZ</v>
      </c>
      <c r="G793" s="1"/>
      <c r="H793" s="1"/>
      <c r="I793" s="1"/>
      <c r="J793" s="1" t="s">
        <v>12001</v>
      </c>
      <c r="K793" s="1" t="s">
        <v>12946</v>
      </c>
      <c r="L793" s="1" t="s">
        <v>3210</v>
      </c>
      <c r="M793" s="1" t="s">
        <v>815</v>
      </c>
      <c r="N793" s="1"/>
      <c r="O793" s="1"/>
      <c r="P793" s="1">
        <f>COUNTIFS($E$2:E793,TMapCauseDescCIR[[#This Row],[Cause Description]])</f>
        <v>1</v>
      </c>
      <c r="Q793" s="1"/>
      <c r="R793" s="1" t="str">
        <f>TMapCauseDescCIR[[#This Row],[Task Code]]&amp;TMapCauseDescCIR[[#This Row],[Cause Code]]</f>
        <v>Y03RX0NZ</v>
      </c>
      <c r="S793" s="1" t="str">
        <f>INDEX(INTEGRATION.TMC_TASK_CAUSE!$A$2:$A$4658,MATCH(TMapCauseDescCIR[[#This Row],[T1]],INTEGRATION.TMC_TASK_CAUSE!$D$2:$D$4658,0))</f>
        <v>CB040104</v>
      </c>
    </row>
    <row r="794" spans="1:19" ht="14.45" x14ac:dyDescent="0.25">
      <c r="A794" s="1" t="s">
        <v>2818</v>
      </c>
      <c r="B794" s="1" t="s">
        <v>316</v>
      </c>
      <c r="C794" s="1" t="s">
        <v>2819</v>
      </c>
      <c r="D794" s="1" t="s">
        <v>4297</v>
      </c>
      <c r="E794" s="1" t="s">
        <v>4300</v>
      </c>
      <c r="F794" s="1" t="str">
        <f>INDEX('Cause Codes'!$A$2:$A$3528,MATCH(TMapCauseDescCIR[[#This Row],[Cause Description]],'Cause Codes'!$B$2:$B$3528,0))</f>
        <v>X10C</v>
      </c>
      <c r="G794" s="1"/>
      <c r="H794" s="1"/>
      <c r="I794" s="1"/>
      <c r="J794" s="1" t="s">
        <v>12001</v>
      </c>
      <c r="K794" s="1" t="s">
        <v>12985</v>
      </c>
      <c r="L794" s="1" t="s">
        <v>3175</v>
      </c>
      <c r="M794" s="1" t="s">
        <v>815</v>
      </c>
      <c r="N794" s="1"/>
      <c r="O794" s="1"/>
      <c r="P794" s="1">
        <f>COUNTIFS($E$2:E794,TMapCauseDescCIR[[#This Row],[Cause Description]])</f>
        <v>1</v>
      </c>
      <c r="Q794" s="1"/>
      <c r="R794" s="1" t="str">
        <f>TMapCauseDescCIR[[#This Row],[Task Code]]&amp;TMapCauseDescCIR[[#This Row],[Cause Code]]</f>
        <v>Y077X10C</v>
      </c>
      <c r="S794" s="1" t="str">
        <f>INDEX(INTEGRATION.TMC_TASK_CAUSE!$A$2:$A$4658,MATCH(TMapCauseDescCIR[[#This Row],[T1]],INTEGRATION.TMC_TASK_CAUSE!$D$2:$D$4658,0))</f>
        <v>CB030101</v>
      </c>
    </row>
    <row r="795" spans="1:19" ht="14.45" x14ac:dyDescent="0.25">
      <c r="A795" s="1" t="s">
        <v>2818</v>
      </c>
      <c r="B795" s="1" t="s">
        <v>857</v>
      </c>
      <c r="C795" s="1" t="s">
        <v>2819</v>
      </c>
      <c r="D795" s="1" t="s">
        <v>4335</v>
      </c>
      <c r="E795" s="1" t="s">
        <v>4341</v>
      </c>
      <c r="F795" s="1" t="str">
        <f>INDEX('Cause Codes'!$A$2:$A$3528,MATCH(TMapCauseDescCIR[[#This Row],[Cause Description]],'Cause Codes'!$B$2:$B$3528,0))</f>
        <v>X10D</v>
      </c>
      <c r="G795" s="1"/>
      <c r="H795" s="1"/>
      <c r="I795" s="1"/>
      <c r="J795" s="1" t="s">
        <v>12001</v>
      </c>
      <c r="K795" s="1" t="s">
        <v>12985</v>
      </c>
      <c r="L795" s="1" t="s">
        <v>3175</v>
      </c>
      <c r="M795" s="1" t="s">
        <v>3979</v>
      </c>
      <c r="N795" s="1"/>
      <c r="O795" s="1"/>
      <c r="P795" s="1">
        <f>COUNTIFS($E$2:E795,TMapCauseDescCIR[[#This Row],[Cause Description]])</f>
        <v>1</v>
      </c>
      <c r="Q795" s="1"/>
      <c r="R795" s="1" t="str">
        <f>TMapCauseDescCIR[[#This Row],[Task Code]]&amp;TMapCauseDescCIR[[#This Row],[Cause Code]]</f>
        <v>Y07GX10D</v>
      </c>
      <c r="S795" s="1" t="str">
        <f>INDEX(INTEGRATION.TMC_TASK_CAUSE!$A$2:$A$4658,MATCH(TMapCauseDescCIR[[#This Row],[T1]],INTEGRATION.TMC_TASK_CAUSE!$D$2:$D$4658,0))</f>
        <v>CB030101</v>
      </c>
    </row>
    <row r="796" spans="1:19" ht="14.45" x14ac:dyDescent="0.25">
      <c r="A796" s="1" t="s">
        <v>2818</v>
      </c>
      <c r="B796" s="1" t="s">
        <v>857</v>
      </c>
      <c r="C796" s="1" t="s">
        <v>2819</v>
      </c>
      <c r="D796" s="1" t="s">
        <v>4335</v>
      </c>
      <c r="E796" s="1" t="s">
        <v>4342</v>
      </c>
      <c r="F796" s="1" t="str">
        <f>INDEX('Cause Codes'!$A$2:$A$3528,MATCH(TMapCauseDescCIR[[#This Row],[Cause Description]],'Cause Codes'!$B$2:$B$3528,0))</f>
        <v>X10E</v>
      </c>
      <c r="G796" s="1"/>
      <c r="H796" s="1"/>
      <c r="I796" s="1"/>
      <c r="J796" s="1" t="s">
        <v>12001</v>
      </c>
      <c r="K796" s="1" t="s">
        <v>12985</v>
      </c>
      <c r="L796" s="1" t="s">
        <v>3175</v>
      </c>
      <c r="M796" s="1" t="s">
        <v>3979</v>
      </c>
      <c r="N796" s="1"/>
      <c r="O796" s="1"/>
      <c r="P796" s="1">
        <f>COUNTIFS($E$2:E796,TMapCauseDescCIR[[#This Row],[Cause Description]])</f>
        <v>1</v>
      </c>
      <c r="Q796" s="1"/>
      <c r="R796" s="1" t="str">
        <f>TMapCauseDescCIR[[#This Row],[Task Code]]&amp;TMapCauseDescCIR[[#This Row],[Cause Code]]</f>
        <v>Y07GX10E</v>
      </c>
      <c r="S796" s="1" t="str">
        <f>INDEX(INTEGRATION.TMC_TASK_CAUSE!$A$2:$A$4658,MATCH(TMapCauseDescCIR[[#This Row],[T1]],INTEGRATION.TMC_TASK_CAUSE!$D$2:$D$4658,0))</f>
        <v>CB030101</v>
      </c>
    </row>
    <row r="797" spans="1:19" ht="14.45" x14ac:dyDescent="0.25">
      <c r="A797" s="1" t="s">
        <v>2818</v>
      </c>
      <c r="B797" s="1" t="s">
        <v>735</v>
      </c>
      <c r="C797" s="1" t="s">
        <v>2819</v>
      </c>
      <c r="D797" s="1" t="s">
        <v>3474</v>
      </c>
      <c r="E797" s="1" t="s">
        <v>3475</v>
      </c>
      <c r="F797" s="1" t="str">
        <f>INDEX('Cause Codes'!$A$2:$A$3528,MATCH(TMapCauseDescCIR[[#This Row],[Cause Description]],'Cause Codes'!$B$2:$B$3528,0))</f>
        <v>X10F</v>
      </c>
      <c r="G797" s="1"/>
      <c r="H797" s="1"/>
      <c r="I797" s="1"/>
      <c r="J797" s="1" t="s">
        <v>12001</v>
      </c>
      <c r="K797" s="1" t="s">
        <v>12946</v>
      </c>
      <c r="L797" s="1" t="s">
        <v>3210</v>
      </c>
      <c r="M797" s="1" t="s">
        <v>815</v>
      </c>
      <c r="N797" s="1"/>
      <c r="O797" s="1"/>
      <c r="P797" s="1">
        <f>COUNTIFS($E$2:E797,TMapCauseDescCIR[[#This Row],[Cause Description]])</f>
        <v>1</v>
      </c>
      <c r="Q797" s="1"/>
      <c r="R797" s="1" t="str">
        <f>TMapCauseDescCIR[[#This Row],[Task Code]]&amp;TMapCauseDescCIR[[#This Row],[Cause Code]]</f>
        <v>Y01PX10F</v>
      </c>
      <c r="S797" s="1" t="str">
        <f>INDEX(INTEGRATION.TMC_TASK_CAUSE!$A$2:$A$4658,MATCH(TMapCauseDescCIR[[#This Row],[T1]],INTEGRATION.TMC_TASK_CAUSE!$D$2:$D$4658,0))</f>
        <v>CB034501</v>
      </c>
    </row>
    <row r="798" spans="1:19" ht="14.45" x14ac:dyDescent="0.25">
      <c r="A798" s="1" t="s">
        <v>2818</v>
      </c>
      <c r="B798" s="1" t="s">
        <v>1050</v>
      </c>
      <c r="C798" s="1" t="s">
        <v>2819</v>
      </c>
      <c r="D798" s="1" t="s">
        <v>3616</v>
      </c>
      <c r="E798" s="1" t="s">
        <v>3619</v>
      </c>
      <c r="F798" s="1" t="str">
        <f>INDEX('Cause Codes'!$A$2:$A$3528,MATCH(TMapCauseDescCIR[[#This Row],[Cause Description]],'Cause Codes'!$B$2:$B$3528,0))</f>
        <v>X10G</v>
      </c>
      <c r="G798" s="1"/>
      <c r="H798" s="1"/>
      <c r="I798" s="1"/>
      <c r="J798" s="1" t="s">
        <v>12001</v>
      </c>
      <c r="K798" s="1" t="s">
        <v>12946</v>
      </c>
      <c r="L798" s="1" t="s">
        <v>3210</v>
      </c>
      <c r="M798" s="1" t="s">
        <v>815</v>
      </c>
      <c r="N798" s="1"/>
      <c r="O798" s="1"/>
      <c r="P798" s="1">
        <f>COUNTIFS($E$2:E798,TMapCauseDescCIR[[#This Row],[Cause Description]])</f>
        <v>1</v>
      </c>
      <c r="Q798" s="1"/>
      <c r="R798" s="1" t="str">
        <f>TMapCauseDescCIR[[#This Row],[Task Code]]&amp;TMapCauseDescCIR[[#This Row],[Cause Code]]</f>
        <v>Y02LX10G</v>
      </c>
      <c r="S798" s="1" t="str">
        <f>INDEX(INTEGRATION.TMC_TASK_CAUSE!$A$2:$A$4658,MATCH(TMapCauseDescCIR[[#This Row],[T1]],INTEGRATION.TMC_TASK_CAUSE!$D$2:$D$4658,0))</f>
        <v>CB030101</v>
      </c>
    </row>
    <row r="799" spans="1:19" ht="14.45" x14ac:dyDescent="0.25">
      <c r="A799" s="1" t="s">
        <v>2818</v>
      </c>
      <c r="B799" s="1" t="s">
        <v>1565</v>
      </c>
      <c r="C799" s="1" t="s">
        <v>2819</v>
      </c>
      <c r="D799" s="1" t="s">
        <v>3720</v>
      </c>
      <c r="E799" s="1" t="s">
        <v>3725</v>
      </c>
      <c r="F799" s="1" t="str">
        <f>INDEX('Cause Codes'!$A$2:$A$3528,MATCH(TMapCauseDescCIR[[#This Row],[Cause Description]],'Cause Codes'!$B$2:$B$3528,0))</f>
        <v>X10H</v>
      </c>
      <c r="G799" s="1"/>
      <c r="H799" s="1"/>
      <c r="I799" s="1"/>
      <c r="J799" s="1" t="s">
        <v>12001</v>
      </c>
      <c r="K799" s="1" t="s">
        <v>12946</v>
      </c>
      <c r="L799" s="1" t="s">
        <v>3210</v>
      </c>
      <c r="M799" s="1" t="s">
        <v>815</v>
      </c>
      <c r="N799" s="1"/>
      <c r="O799" s="1"/>
      <c r="P799" s="1">
        <f>COUNTIFS($E$2:E799,TMapCauseDescCIR[[#This Row],[Cause Description]])</f>
        <v>1</v>
      </c>
      <c r="Q799" s="1"/>
      <c r="R799" s="1" t="str">
        <f>TMapCauseDescCIR[[#This Row],[Task Code]]&amp;TMapCauseDescCIR[[#This Row],[Cause Code]]</f>
        <v>Y03RX10H</v>
      </c>
      <c r="S799" s="1" t="str">
        <f>INDEX(INTEGRATION.TMC_TASK_CAUSE!$A$2:$A$4658,MATCH(TMapCauseDescCIR[[#This Row],[T1]],INTEGRATION.TMC_TASK_CAUSE!$D$2:$D$4658,0))</f>
        <v>CB030101</v>
      </c>
    </row>
    <row r="800" spans="1:19" ht="14.45" x14ac:dyDescent="0.25">
      <c r="A800" s="1" t="s">
        <v>2818</v>
      </c>
      <c r="B800" s="1" t="s">
        <v>766</v>
      </c>
      <c r="C800" s="1" t="s">
        <v>2819</v>
      </c>
      <c r="D800" s="1" t="s">
        <v>3479</v>
      </c>
      <c r="E800" s="1" t="s">
        <v>3480</v>
      </c>
      <c r="F800" s="1" t="str">
        <f>INDEX('Cause Codes'!$A$2:$A$3528,MATCH(TMapCauseDescCIR[[#This Row],[Cause Description]],'Cause Codes'!$B$2:$B$3528,0))</f>
        <v>X10J</v>
      </c>
      <c r="G800" s="1"/>
      <c r="H800" s="1"/>
      <c r="I800" s="1"/>
      <c r="J800" s="1" t="s">
        <v>12001</v>
      </c>
      <c r="K800" s="1" t="s">
        <v>12946</v>
      </c>
      <c r="L800" s="1" t="s">
        <v>3210</v>
      </c>
      <c r="M800" s="1" t="s">
        <v>815</v>
      </c>
      <c r="N800" s="1"/>
      <c r="O800" s="1"/>
      <c r="P800" s="1">
        <f>COUNTIFS($E$2:E800,TMapCauseDescCIR[[#This Row],[Cause Description]])</f>
        <v>1</v>
      </c>
      <c r="Q800" s="1"/>
      <c r="R800" s="1" t="str">
        <f>TMapCauseDescCIR[[#This Row],[Task Code]]&amp;TMapCauseDescCIR[[#This Row],[Cause Code]]</f>
        <v>Y01SX10J</v>
      </c>
      <c r="S800" s="1" t="str">
        <f>INDEX(INTEGRATION.TMC_TASK_CAUSE!$A$2:$A$4658,MATCH(TMapCauseDescCIR[[#This Row],[T1]],INTEGRATION.TMC_TASK_CAUSE!$D$2:$D$4658,0))</f>
        <v>CB033301</v>
      </c>
    </row>
    <row r="801" spans="1:19" ht="14.45" x14ac:dyDescent="0.25">
      <c r="A801" s="1" t="s">
        <v>2818</v>
      </c>
      <c r="B801" s="1" t="s">
        <v>1565</v>
      </c>
      <c r="C801" s="1" t="s">
        <v>2819</v>
      </c>
      <c r="D801" s="1" t="s">
        <v>3720</v>
      </c>
      <c r="E801" s="1" t="s">
        <v>3480</v>
      </c>
      <c r="F801" s="1" t="str">
        <f>INDEX('Cause Codes'!$A$2:$A$3528,MATCH(TMapCauseDescCIR[[#This Row],[Cause Description]],'Cause Codes'!$B$2:$B$3528,0))</f>
        <v>X10J</v>
      </c>
      <c r="G801" s="1"/>
      <c r="H801" s="1"/>
      <c r="I801" s="1"/>
      <c r="J801" s="1" t="s">
        <v>12001</v>
      </c>
      <c r="K801" s="1" t="s">
        <v>12946</v>
      </c>
      <c r="L801" s="1" t="s">
        <v>3210</v>
      </c>
      <c r="M801" s="1" t="s">
        <v>815</v>
      </c>
      <c r="N801" s="1"/>
      <c r="O801" s="1"/>
      <c r="P801" s="1">
        <f>COUNTIFS($E$2:E801,TMapCauseDescCIR[[#This Row],[Cause Description]])</f>
        <v>2</v>
      </c>
      <c r="Q801" s="1"/>
      <c r="R801" s="1" t="str">
        <f>TMapCauseDescCIR[[#This Row],[Task Code]]&amp;TMapCauseDescCIR[[#This Row],[Cause Code]]</f>
        <v>Y03RX10J</v>
      </c>
      <c r="S801" s="1" t="str">
        <f>INDEX(INTEGRATION.TMC_TASK_CAUSE!$A$2:$A$4658,MATCH(TMapCauseDescCIR[[#This Row],[T1]],INTEGRATION.TMC_TASK_CAUSE!$D$2:$D$4658,0))</f>
        <v>CB030101</v>
      </c>
    </row>
    <row r="802" spans="1:19" ht="14.45" x14ac:dyDescent="0.25">
      <c r="A802" s="1" t="s">
        <v>2818</v>
      </c>
      <c r="B802" s="1" t="s">
        <v>1561</v>
      </c>
      <c r="C802" s="1" t="s">
        <v>2819</v>
      </c>
      <c r="D802" s="1" t="s">
        <v>3707</v>
      </c>
      <c r="E802" s="1" t="s">
        <v>3714</v>
      </c>
      <c r="F802" s="1" t="str">
        <f>INDEX('Cause Codes'!$A$2:$A$3528,MATCH(TMapCauseDescCIR[[#This Row],[Cause Description]],'Cause Codes'!$B$2:$B$3528,0))</f>
        <v>X10K</v>
      </c>
      <c r="G802" s="1"/>
      <c r="H802" s="1"/>
      <c r="I802" s="1"/>
      <c r="J802" s="1" t="s">
        <v>12001</v>
      </c>
      <c r="K802" s="1" t="s">
        <v>12985</v>
      </c>
      <c r="L802" s="1" t="s">
        <v>3175</v>
      </c>
      <c r="M802" s="1" t="s">
        <v>12990</v>
      </c>
      <c r="N802" s="1"/>
      <c r="O802" s="1"/>
      <c r="P802" s="1">
        <f>COUNTIFS($E$2:E802,TMapCauseDescCIR[[#This Row],[Cause Description]])</f>
        <v>1</v>
      </c>
      <c r="Q802" s="1"/>
      <c r="R802" s="1" t="str">
        <f>TMapCauseDescCIR[[#This Row],[Task Code]]&amp;TMapCauseDescCIR[[#This Row],[Cause Code]]</f>
        <v>Y03PX10K</v>
      </c>
      <c r="S802" s="1" t="str">
        <f>INDEX(INTEGRATION.TMC_TASK_CAUSE!$A$2:$A$4658,MATCH(TMapCauseDescCIR[[#This Row],[T1]],INTEGRATION.TMC_TASK_CAUSE!$D$2:$D$4658,0))</f>
        <v>CB030101</v>
      </c>
    </row>
    <row r="803" spans="1:19" ht="14.45" x14ac:dyDescent="0.25">
      <c r="A803" s="1" t="s">
        <v>2818</v>
      </c>
      <c r="B803" s="1" t="s">
        <v>1565</v>
      </c>
      <c r="C803" s="1" t="s">
        <v>2819</v>
      </c>
      <c r="D803" s="1" t="s">
        <v>3720</v>
      </c>
      <c r="E803" s="1" t="s">
        <v>3726</v>
      </c>
      <c r="F803" s="1" t="str">
        <f>INDEX('Cause Codes'!$A$2:$A$3528,MATCH(TMapCauseDescCIR[[#This Row],[Cause Description]],'Cause Codes'!$B$2:$B$3528,0))</f>
        <v>X10L</v>
      </c>
      <c r="G803" s="1"/>
      <c r="H803" s="1"/>
      <c r="I803" s="1"/>
      <c r="J803" s="1" t="s">
        <v>12001</v>
      </c>
      <c r="K803" s="1" t="s">
        <v>12985</v>
      </c>
      <c r="L803" s="1" t="s">
        <v>3175</v>
      </c>
      <c r="M803" s="1" t="s">
        <v>12990</v>
      </c>
      <c r="N803" s="1"/>
      <c r="O803" s="1"/>
      <c r="P803" s="1">
        <f>COUNTIFS($E$2:E803,TMapCauseDescCIR[[#This Row],[Cause Description]])</f>
        <v>1</v>
      </c>
      <c r="Q803" s="1"/>
      <c r="R803" s="1" t="str">
        <f>TMapCauseDescCIR[[#This Row],[Task Code]]&amp;TMapCauseDescCIR[[#This Row],[Cause Code]]</f>
        <v>Y03RX10L</v>
      </c>
      <c r="S803" s="1" t="str">
        <f>INDEX(INTEGRATION.TMC_TASK_CAUSE!$A$2:$A$4658,MATCH(TMapCauseDescCIR[[#This Row],[T1]],INTEGRATION.TMC_TASK_CAUSE!$D$2:$D$4658,0))</f>
        <v>CB030101</v>
      </c>
    </row>
    <row r="804" spans="1:19" ht="14.45" x14ac:dyDescent="0.25">
      <c r="A804" s="1" t="s">
        <v>2818</v>
      </c>
      <c r="B804" s="1" t="s">
        <v>1561</v>
      </c>
      <c r="C804" s="1" t="s">
        <v>2819</v>
      </c>
      <c r="D804" s="1" t="s">
        <v>3707</v>
      </c>
      <c r="E804" s="1" t="s">
        <v>3715</v>
      </c>
      <c r="F804" s="1" t="str">
        <f>INDEX('Cause Codes'!$A$2:$A$3528,MATCH(TMapCauseDescCIR[[#This Row],[Cause Description]],'Cause Codes'!$B$2:$B$3528,0))</f>
        <v>X10M</v>
      </c>
      <c r="G804" s="1"/>
      <c r="H804" s="1"/>
      <c r="I804" s="1"/>
      <c r="J804" s="1" t="s">
        <v>12001</v>
      </c>
      <c r="K804" s="1" t="s">
        <v>12985</v>
      </c>
      <c r="L804" s="1" t="s">
        <v>3175</v>
      </c>
      <c r="M804" s="1" t="s">
        <v>12990</v>
      </c>
      <c r="N804" s="1"/>
      <c r="O804" s="1"/>
      <c r="P804" s="1">
        <f>COUNTIFS($E$2:E804,TMapCauseDescCIR[[#This Row],[Cause Description]])</f>
        <v>1</v>
      </c>
      <c r="Q804" s="1"/>
      <c r="R804" s="1" t="str">
        <f>TMapCauseDescCIR[[#This Row],[Task Code]]&amp;TMapCauseDescCIR[[#This Row],[Cause Code]]</f>
        <v>Y03PX10M</v>
      </c>
      <c r="S804" s="1" t="str">
        <f>INDEX(INTEGRATION.TMC_TASK_CAUSE!$A$2:$A$4658,MATCH(TMapCauseDescCIR[[#This Row],[T1]],INTEGRATION.TMC_TASK_CAUSE!$D$2:$D$4658,0))</f>
        <v>CB030101</v>
      </c>
    </row>
    <row r="805" spans="1:19" ht="14.45" x14ac:dyDescent="0.25">
      <c r="A805" s="1" t="s">
        <v>2818</v>
      </c>
      <c r="B805" s="1" t="s">
        <v>1416</v>
      </c>
      <c r="C805" s="1" t="s">
        <v>2819</v>
      </c>
      <c r="D805" s="1" t="s">
        <v>4256</v>
      </c>
      <c r="E805" s="1" t="s">
        <v>4259</v>
      </c>
      <c r="F805" s="1" t="str">
        <f>INDEX('Cause Codes'!$A$2:$A$3528,MATCH(TMapCauseDescCIR[[#This Row],[Cause Description]],'Cause Codes'!$B$2:$B$3528,0))</f>
        <v>X10N</v>
      </c>
      <c r="G805" s="1"/>
      <c r="H805" s="1"/>
      <c r="I805" s="1"/>
      <c r="J805" s="1" t="s">
        <v>12001</v>
      </c>
      <c r="K805" s="1" t="s">
        <v>12940</v>
      </c>
      <c r="L805" s="1" t="s">
        <v>12943</v>
      </c>
      <c r="M805" s="1" t="s">
        <v>12942</v>
      </c>
      <c r="N805" s="1"/>
      <c r="O805" s="1"/>
      <c r="P805" s="1">
        <f>COUNTIFS($E$2:E805,TMapCauseDescCIR[[#This Row],[Cause Description]])</f>
        <v>1</v>
      </c>
      <c r="Q805" s="1"/>
      <c r="R805" s="1" t="str">
        <f>TMapCauseDescCIR[[#This Row],[Task Code]]&amp;TMapCauseDescCIR[[#This Row],[Cause Code]]</f>
        <v>Y06VX10N</v>
      </c>
      <c r="S805" s="1" t="str">
        <f>INDEX(INTEGRATION.TMC_TASK_CAUSE!$A$2:$A$4658,MATCH(TMapCauseDescCIR[[#This Row],[T1]],INTEGRATION.TMC_TASK_CAUSE!$D$2:$D$4658,0))</f>
        <v>CB019902</v>
      </c>
    </row>
    <row r="806" spans="1:19" ht="14.45" x14ac:dyDescent="0.25">
      <c r="A806" s="1" t="s">
        <v>2818</v>
      </c>
      <c r="B806" s="1" t="s">
        <v>2296</v>
      </c>
      <c r="C806" s="1" t="s">
        <v>2819</v>
      </c>
      <c r="D806" s="1" t="s">
        <v>4245</v>
      </c>
      <c r="E806" s="1" t="s">
        <v>4251</v>
      </c>
      <c r="F806" s="1" t="str">
        <f>INDEX('Cause Codes'!$A$2:$A$3528,MATCH(TMapCauseDescCIR[[#This Row],[Cause Description]],'Cause Codes'!$B$2:$B$3528,0))</f>
        <v>X10P</v>
      </c>
      <c r="G806" s="1"/>
      <c r="H806" s="1"/>
      <c r="I806" s="1"/>
      <c r="J806" s="1" t="s">
        <v>12001</v>
      </c>
      <c r="K806" s="1" t="s">
        <v>12940</v>
      </c>
      <c r="L806" s="1" t="s">
        <v>814</v>
      </c>
      <c r="M806" s="1" t="s">
        <v>815</v>
      </c>
      <c r="N806" s="1"/>
      <c r="O806" s="1"/>
      <c r="P806" s="1">
        <f>COUNTIFS($E$2:E806,TMapCauseDescCIR[[#This Row],[Cause Description]])</f>
        <v>1</v>
      </c>
      <c r="Q806" s="1"/>
      <c r="R806" s="1" t="str">
        <f>TMapCauseDescCIR[[#This Row],[Task Code]]&amp;TMapCauseDescCIR[[#This Row],[Cause Code]]</f>
        <v>Y06RX10P</v>
      </c>
      <c r="S806" s="1" t="str">
        <f>INDEX(INTEGRATION.TMC_TASK_CAUSE!$A$2:$A$4658,MATCH(TMapCauseDescCIR[[#This Row],[T1]],INTEGRATION.TMC_TASK_CAUSE!$D$2:$D$4658,0))</f>
        <v>CB049903</v>
      </c>
    </row>
    <row r="807" spans="1:19" ht="14.45" x14ac:dyDescent="0.25">
      <c r="A807" s="1" t="s">
        <v>2818</v>
      </c>
      <c r="B807" s="1" t="s">
        <v>1414</v>
      </c>
      <c r="C807" s="1" t="s">
        <v>2819</v>
      </c>
      <c r="D807" s="1" t="s">
        <v>3695</v>
      </c>
      <c r="E807" s="1" t="s">
        <v>1415</v>
      </c>
      <c r="F807" s="1" t="str">
        <f>INDEX('Cause Codes'!$A$2:$A$3528,MATCH(TMapCauseDescCIR[[#This Row],[Cause Description]],'Cause Codes'!$B$2:$B$3528,0))</f>
        <v>X10R</v>
      </c>
      <c r="G807" s="1"/>
      <c r="H807" s="1"/>
      <c r="I807" s="1"/>
      <c r="J807" s="1" t="s">
        <v>12001</v>
      </c>
      <c r="K807" s="1" t="s">
        <v>12940</v>
      </c>
      <c r="L807" s="1" t="s">
        <v>572</v>
      </c>
      <c r="M807" s="1" t="s">
        <v>815</v>
      </c>
      <c r="N807" s="1"/>
      <c r="O807" s="1"/>
      <c r="P807" s="1">
        <f>COUNTIFS($E$2:E807,TMapCauseDescCIR[[#This Row],[Cause Description]])</f>
        <v>1</v>
      </c>
      <c r="Q807" s="1"/>
      <c r="R807" s="1" t="str">
        <f>TMapCauseDescCIR[[#This Row],[Task Code]]&amp;TMapCauseDescCIR[[#This Row],[Cause Code]]</f>
        <v>Y03HX10R</v>
      </c>
      <c r="S807" s="1" t="str">
        <f>INDEX(INTEGRATION.TMC_TASK_CAUSE!$A$2:$A$4658,MATCH(TMapCauseDescCIR[[#This Row],[T1]],INTEGRATION.TMC_TASK_CAUSE!$D$2:$D$4658,0))</f>
        <v>CB049903</v>
      </c>
    </row>
    <row r="808" spans="1:19" ht="14.45" x14ac:dyDescent="0.25">
      <c r="A808" s="1" t="s">
        <v>2818</v>
      </c>
      <c r="B808" s="1" t="s">
        <v>970</v>
      </c>
      <c r="C808" s="1" t="s">
        <v>2819</v>
      </c>
      <c r="D808" s="1" t="s">
        <v>3567</v>
      </c>
      <c r="E808" s="1" t="s">
        <v>3573</v>
      </c>
      <c r="F808" s="1" t="str">
        <f>INDEX('Cause Codes'!$A$2:$A$3528,MATCH(TMapCauseDescCIR[[#This Row],[Cause Description]],'Cause Codes'!$B$2:$B$3528,0))</f>
        <v>X110</v>
      </c>
      <c r="G808" s="1"/>
      <c r="H808" s="1"/>
      <c r="I808" s="1"/>
      <c r="J808" s="1" t="s">
        <v>12001</v>
      </c>
      <c r="K808" s="1" t="s">
        <v>12938</v>
      </c>
      <c r="L808" s="1" t="s">
        <v>572</v>
      </c>
      <c r="M808" s="1" t="s">
        <v>12942</v>
      </c>
      <c r="N808" s="1"/>
      <c r="O808" s="1"/>
      <c r="P808" s="1">
        <f>COUNTIFS($E$2:E808,TMapCauseDescCIR[[#This Row],[Cause Description]])</f>
        <v>1</v>
      </c>
      <c r="Q808" s="1"/>
      <c r="R808" s="1" t="str">
        <f>TMapCauseDescCIR[[#This Row],[Task Code]]&amp;TMapCauseDescCIR[[#This Row],[Cause Code]]</f>
        <v>Y02FX110</v>
      </c>
      <c r="S808" s="1" t="str">
        <f>INDEX(INTEGRATION.TMC_TASK_CAUSE!$A$2:$A$4658,MATCH(TMapCauseDescCIR[[#This Row],[T1]],INTEGRATION.TMC_TASK_CAUSE!$D$2:$D$4658,0))</f>
        <v>CB020702</v>
      </c>
    </row>
    <row r="809" spans="1:19" ht="14.45" x14ac:dyDescent="0.25">
      <c r="A809" s="1" t="s">
        <v>2818</v>
      </c>
      <c r="B809" s="1" t="s">
        <v>1278</v>
      </c>
      <c r="C809" s="1" t="s">
        <v>2819</v>
      </c>
      <c r="D809" s="1" t="s">
        <v>4531</v>
      </c>
      <c r="E809" s="1" t="s">
        <v>4537</v>
      </c>
      <c r="F809" s="1" t="str">
        <f>INDEX('Cause Codes'!$A$2:$A$3528,MATCH(TMapCauseDescCIR[[#This Row],[Cause Description]],'Cause Codes'!$B$2:$B$3528,0))</f>
        <v>X111</v>
      </c>
      <c r="G809" s="1"/>
      <c r="H809" s="1"/>
      <c r="I809" s="1"/>
      <c r="J809" s="1" t="s">
        <v>12001</v>
      </c>
      <c r="K809" s="1" t="s">
        <v>12985</v>
      </c>
      <c r="L809" s="1" t="s">
        <v>2828</v>
      </c>
      <c r="M809" s="1" t="s">
        <v>815</v>
      </c>
      <c r="N809" s="1"/>
      <c r="O809" s="1"/>
      <c r="P809" s="1">
        <f>COUNTIFS($E$2:E809,TMapCauseDescCIR[[#This Row],[Cause Description]])</f>
        <v>1</v>
      </c>
      <c r="Q809" s="1"/>
      <c r="R809" s="1" t="str">
        <f>TMapCauseDescCIR[[#This Row],[Task Code]]&amp;TMapCauseDescCIR[[#This Row],[Cause Code]]</f>
        <v>Y07WX111</v>
      </c>
      <c r="S809" s="1" t="str">
        <f>INDEX(INTEGRATION.TMC_TASK_CAUSE!$A$2:$A$4658,MATCH(TMapCauseDescCIR[[#This Row],[T1]],INTEGRATION.TMC_TASK_CAUSE!$D$2:$D$4658,0))</f>
        <v>CB011901</v>
      </c>
    </row>
    <row r="810" spans="1:19" ht="14.45" x14ac:dyDescent="0.25">
      <c r="A810" s="1" t="s">
        <v>2818</v>
      </c>
      <c r="B810" s="1" t="s">
        <v>1278</v>
      </c>
      <c r="C810" s="1" t="s">
        <v>2819</v>
      </c>
      <c r="D810" s="1" t="s">
        <v>4531</v>
      </c>
      <c r="E810" s="1" t="s">
        <v>4538</v>
      </c>
      <c r="F810" s="1" t="str">
        <f>INDEX('Cause Codes'!$A$2:$A$3528,MATCH(TMapCauseDescCIR[[#This Row],[Cause Description]],'Cause Codes'!$B$2:$B$3528,0))</f>
        <v>X112</v>
      </c>
      <c r="G810" s="1"/>
      <c r="H810" s="1"/>
      <c r="I810" s="1"/>
      <c r="J810" s="1" t="s">
        <v>12001</v>
      </c>
      <c r="K810" s="1" t="s">
        <v>12985</v>
      </c>
      <c r="L810" s="1" t="s">
        <v>2828</v>
      </c>
      <c r="M810" s="1" t="s">
        <v>815</v>
      </c>
      <c r="N810" s="1"/>
      <c r="O810" s="1"/>
      <c r="P810" s="1">
        <f>COUNTIFS($E$2:E810,TMapCauseDescCIR[[#This Row],[Cause Description]])</f>
        <v>1</v>
      </c>
      <c r="Q810" s="1"/>
      <c r="R810" s="1" t="str">
        <f>TMapCauseDescCIR[[#This Row],[Task Code]]&amp;TMapCauseDescCIR[[#This Row],[Cause Code]]</f>
        <v>Y07WX112</v>
      </c>
      <c r="S810" s="1" t="str">
        <f>INDEX(INTEGRATION.TMC_TASK_CAUSE!$A$2:$A$4658,MATCH(TMapCauseDescCIR[[#This Row],[T1]],INTEGRATION.TMC_TASK_CAUSE!$D$2:$D$4658,0))</f>
        <v>CB012001</v>
      </c>
    </row>
    <row r="811" spans="1:19" ht="14.45" x14ac:dyDescent="0.25">
      <c r="A811" s="1" t="s">
        <v>2818</v>
      </c>
      <c r="B811" s="1" t="s">
        <v>1278</v>
      </c>
      <c r="C811" s="1" t="s">
        <v>2819</v>
      </c>
      <c r="D811" s="1" t="s">
        <v>4531</v>
      </c>
      <c r="E811" s="1" t="s">
        <v>4539</v>
      </c>
      <c r="F811" s="1" t="str">
        <f>INDEX('Cause Codes'!$A$2:$A$3528,MATCH(TMapCauseDescCIR[[#This Row],[Cause Description]],'Cause Codes'!$B$2:$B$3528,0))</f>
        <v>X113</v>
      </c>
      <c r="G811" s="1"/>
      <c r="H811" s="1"/>
      <c r="I811" s="1"/>
      <c r="J811" s="1" t="s">
        <v>12001</v>
      </c>
      <c r="K811" s="1" t="s">
        <v>12944</v>
      </c>
      <c r="L811" s="1" t="s">
        <v>572</v>
      </c>
      <c r="M811" s="1" t="s">
        <v>12942</v>
      </c>
      <c r="N811" s="1"/>
      <c r="O811" s="1"/>
      <c r="P811" s="1">
        <f>COUNTIFS($E$2:E811,TMapCauseDescCIR[[#This Row],[Cause Description]])</f>
        <v>1</v>
      </c>
      <c r="Q811" s="1"/>
      <c r="R811" s="1" t="str">
        <f>TMapCauseDescCIR[[#This Row],[Task Code]]&amp;TMapCauseDescCIR[[#This Row],[Cause Code]]</f>
        <v>Y07WX113</v>
      </c>
      <c r="S811" s="1" t="str">
        <f>INDEX(INTEGRATION.TMC_TASK_CAUSE!$A$2:$A$4658,MATCH(TMapCauseDescCIR[[#This Row],[T1]],INTEGRATION.TMC_TASK_CAUSE!$D$2:$D$4658,0))</f>
        <v>CB011901</v>
      </c>
    </row>
    <row r="812" spans="1:19" ht="14.45" x14ac:dyDescent="0.25">
      <c r="A812" s="1" t="s">
        <v>2818</v>
      </c>
      <c r="B812" s="1" t="s">
        <v>1278</v>
      </c>
      <c r="C812" s="1" t="s">
        <v>2819</v>
      </c>
      <c r="D812" s="1" t="s">
        <v>4531</v>
      </c>
      <c r="E812" s="1" t="s">
        <v>4540</v>
      </c>
      <c r="F812" s="1" t="str">
        <f>INDEX('Cause Codes'!$A$2:$A$3528,MATCH(TMapCauseDescCIR[[#This Row],[Cause Description]],'Cause Codes'!$B$2:$B$3528,0))</f>
        <v>X114</v>
      </c>
      <c r="G812" s="1"/>
      <c r="H812" s="1"/>
      <c r="I812" s="1"/>
      <c r="J812" s="1" t="s">
        <v>12001</v>
      </c>
      <c r="K812" s="1" t="s">
        <v>12944</v>
      </c>
      <c r="L812" s="1" t="s">
        <v>3779</v>
      </c>
      <c r="M812" s="1" t="s">
        <v>815</v>
      </c>
      <c r="N812" s="1"/>
      <c r="O812" s="1"/>
      <c r="P812" s="1">
        <f>COUNTIFS($E$2:E812,TMapCauseDescCIR[[#This Row],[Cause Description]])</f>
        <v>1</v>
      </c>
      <c r="Q812" s="1"/>
      <c r="R812" s="1" t="str">
        <f>TMapCauseDescCIR[[#This Row],[Task Code]]&amp;TMapCauseDescCIR[[#This Row],[Cause Code]]</f>
        <v>Y07WX114</v>
      </c>
      <c r="S812" s="1" t="str">
        <f>INDEX(INTEGRATION.TMC_TASK_CAUSE!$A$2:$A$4658,MATCH(TMapCauseDescCIR[[#This Row],[T1]],INTEGRATION.TMC_TASK_CAUSE!$D$2:$D$4658,0))</f>
        <v>CB011901</v>
      </c>
    </row>
    <row r="813" spans="1:19" ht="14.45" x14ac:dyDescent="0.25">
      <c r="A813" s="1" t="s">
        <v>2818</v>
      </c>
      <c r="B813" s="1" t="s">
        <v>1278</v>
      </c>
      <c r="C813" s="1" t="s">
        <v>2819</v>
      </c>
      <c r="D813" s="1" t="s">
        <v>4531</v>
      </c>
      <c r="E813" s="1" t="s">
        <v>4541</v>
      </c>
      <c r="F813" s="1" t="str">
        <f>INDEX('Cause Codes'!$A$2:$A$3528,MATCH(TMapCauseDescCIR[[#This Row],[Cause Description]],'Cause Codes'!$B$2:$B$3528,0))</f>
        <v>X115</v>
      </c>
      <c r="G813" s="1"/>
      <c r="H813" s="1"/>
      <c r="I813" s="1"/>
      <c r="J813" s="1" t="s">
        <v>12001</v>
      </c>
      <c r="K813" s="1" t="s">
        <v>12944</v>
      </c>
      <c r="L813" s="1" t="s">
        <v>12943</v>
      </c>
      <c r="M813" s="1" t="s">
        <v>12942</v>
      </c>
      <c r="N813" s="1"/>
      <c r="O813" s="1"/>
      <c r="P813" s="1">
        <f>COUNTIFS($E$2:E813,TMapCauseDescCIR[[#This Row],[Cause Description]])</f>
        <v>1</v>
      </c>
      <c r="Q813" s="1"/>
      <c r="R813" s="1" t="str">
        <f>TMapCauseDescCIR[[#This Row],[Task Code]]&amp;TMapCauseDescCIR[[#This Row],[Cause Code]]</f>
        <v>Y07WX115</v>
      </c>
      <c r="S813" s="1" t="str">
        <f>INDEX(INTEGRATION.TMC_TASK_CAUSE!$A$2:$A$4658,MATCH(TMapCauseDescCIR[[#This Row],[T1]],INTEGRATION.TMC_TASK_CAUSE!$D$2:$D$4658,0))</f>
        <v>CB030103</v>
      </c>
    </row>
    <row r="814" spans="1:19" ht="14.45" x14ac:dyDescent="0.25">
      <c r="A814" s="1" t="s">
        <v>2818</v>
      </c>
      <c r="B814" s="1" t="s">
        <v>1278</v>
      </c>
      <c r="C814" s="1" t="s">
        <v>2819</v>
      </c>
      <c r="D814" s="1" t="s">
        <v>4531</v>
      </c>
      <c r="E814" s="1" t="s">
        <v>4542</v>
      </c>
      <c r="F814" s="1" t="str">
        <f>INDEX('Cause Codes'!$A$2:$A$3528,MATCH(TMapCauseDescCIR[[#This Row],[Cause Description]],'Cause Codes'!$B$2:$B$3528,0))</f>
        <v>X116</v>
      </c>
      <c r="G814" s="1"/>
      <c r="H814" s="1"/>
      <c r="I814" s="1"/>
      <c r="J814" s="1" t="s">
        <v>12001</v>
      </c>
      <c r="K814" s="1" t="s">
        <v>12944</v>
      </c>
      <c r="L814" s="1" t="s">
        <v>12943</v>
      </c>
      <c r="M814" s="1" t="s">
        <v>815</v>
      </c>
      <c r="N814" s="1"/>
      <c r="O814" s="1"/>
      <c r="P814" s="1">
        <f>COUNTIFS($E$2:E814,TMapCauseDescCIR[[#This Row],[Cause Description]])</f>
        <v>1</v>
      </c>
      <c r="Q814" s="1"/>
      <c r="R814" s="1" t="str">
        <f>TMapCauseDescCIR[[#This Row],[Task Code]]&amp;TMapCauseDescCIR[[#This Row],[Cause Code]]</f>
        <v>Y07WX116</v>
      </c>
      <c r="S814" s="1" t="str">
        <f>INDEX(INTEGRATION.TMC_TASK_CAUSE!$A$2:$A$4658,MATCH(TMapCauseDescCIR[[#This Row],[T1]],INTEGRATION.TMC_TASK_CAUSE!$D$2:$D$4658,0))</f>
        <v>CB030103</v>
      </c>
    </row>
    <row r="815" spans="1:19" ht="14.45" x14ac:dyDescent="0.25">
      <c r="A815" s="1" t="s">
        <v>2818</v>
      </c>
      <c r="B815" s="1" t="s">
        <v>1278</v>
      </c>
      <c r="C815" s="1" t="s">
        <v>2819</v>
      </c>
      <c r="D815" s="1" t="s">
        <v>4531</v>
      </c>
      <c r="E815" s="1" t="s">
        <v>4543</v>
      </c>
      <c r="F815" s="1" t="str">
        <f>INDEX('Cause Codes'!$A$2:$A$3528,MATCH(TMapCauseDescCIR[[#This Row],[Cause Description]],'Cause Codes'!$B$2:$B$3528,0))</f>
        <v>X117</v>
      </c>
      <c r="G815" s="1"/>
      <c r="H815" s="1"/>
      <c r="I815" s="1"/>
      <c r="J815" s="1" t="s">
        <v>12001</v>
      </c>
      <c r="K815" s="1" t="s">
        <v>12944</v>
      </c>
      <c r="L815" s="1" t="s">
        <v>12943</v>
      </c>
      <c r="M815" s="1" t="s">
        <v>4035</v>
      </c>
      <c r="N815" s="1"/>
      <c r="O815" s="1"/>
      <c r="P815" s="1">
        <f>COUNTIFS($E$2:E815,TMapCauseDescCIR[[#This Row],[Cause Description]])</f>
        <v>1</v>
      </c>
      <c r="Q815" s="1"/>
      <c r="R815" s="1" t="str">
        <f>TMapCauseDescCIR[[#This Row],[Task Code]]&amp;TMapCauseDescCIR[[#This Row],[Cause Code]]</f>
        <v>Y07WX117</v>
      </c>
      <c r="S815" s="1" t="str">
        <f>INDEX(INTEGRATION.TMC_TASK_CAUSE!$A$2:$A$4658,MATCH(TMapCauseDescCIR[[#This Row],[T1]],INTEGRATION.TMC_TASK_CAUSE!$D$2:$D$4658,0))</f>
        <v>CB030104</v>
      </c>
    </row>
    <row r="816" spans="1:19" ht="14.45" x14ac:dyDescent="0.25">
      <c r="A816" s="1" t="s">
        <v>2818</v>
      </c>
      <c r="B816" s="1" t="s">
        <v>1278</v>
      </c>
      <c r="C816" s="1" t="s">
        <v>2819</v>
      </c>
      <c r="D816" s="1" t="s">
        <v>4531</v>
      </c>
      <c r="E816" s="1" t="s">
        <v>4544</v>
      </c>
      <c r="F816" s="1" t="str">
        <f>INDEX('Cause Codes'!$A$2:$A$3528,MATCH(TMapCauseDescCIR[[#This Row],[Cause Description]],'Cause Codes'!$B$2:$B$3528,0))</f>
        <v>X118</v>
      </c>
      <c r="G816" s="1"/>
      <c r="H816" s="1"/>
      <c r="I816" s="1"/>
      <c r="J816" s="1" t="s">
        <v>12001</v>
      </c>
      <c r="K816" s="1" t="s">
        <v>12944</v>
      </c>
      <c r="L816" s="1" t="s">
        <v>12943</v>
      </c>
      <c r="M816" s="1" t="s">
        <v>815</v>
      </c>
      <c r="N816" s="1"/>
      <c r="O816" s="1"/>
      <c r="P816" s="1">
        <f>COUNTIFS($E$2:E816,TMapCauseDescCIR[[#This Row],[Cause Description]])</f>
        <v>1</v>
      </c>
      <c r="Q816" s="1"/>
      <c r="R816" s="1" t="str">
        <f>TMapCauseDescCIR[[#This Row],[Task Code]]&amp;TMapCauseDescCIR[[#This Row],[Cause Code]]</f>
        <v>Y07WX118</v>
      </c>
      <c r="S816" s="1" t="str">
        <f>INDEX(INTEGRATION.TMC_TASK_CAUSE!$A$2:$A$4658,MATCH(TMapCauseDescCIR[[#This Row],[T1]],INTEGRATION.TMC_TASK_CAUSE!$D$2:$D$4658,0))</f>
        <v>CB014601</v>
      </c>
    </row>
    <row r="817" spans="1:19" ht="14.45" x14ac:dyDescent="0.25">
      <c r="A817" s="1" t="s">
        <v>2818</v>
      </c>
      <c r="B817" s="1" t="s">
        <v>1278</v>
      </c>
      <c r="C817" s="1" t="s">
        <v>2819</v>
      </c>
      <c r="D817" s="1" t="s">
        <v>4531</v>
      </c>
      <c r="E817" s="1" t="s">
        <v>4545</v>
      </c>
      <c r="F817" s="1" t="str">
        <f>INDEX('Cause Codes'!$A$2:$A$3528,MATCH(TMapCauseDescCIR[[#This Row],[Cause Description]],'Cause Codes'!$B$2:$B$3528,0))</f>
        <v>X119</v>
      </c>
      <c r="G817" s="1"/>
      <c r="H817" s="1"/>
      <c r="I817" s="1"/>
      <c r="J817" s="1" t="s">
        <v>12001</v>
      </c>
      <c r="K817" s="1" t="s">
        <v>12944</v>
      </c>
      <c r="L817" s="1" t="s">
        <v>12943</v>
      </c>
      <c r="M817" s="1" t="s">
        <v>815</v>
      </c>
      <c r="N817" s="1"/>
      <c r="O817" s="1"/>
      <c r="P817" s="1">
        <f>COUNTIFS($E$2:E817,TMapCauseDescCIR[[#This Row],[Cause Description]])</f>
        <v>1</v>
      </c>
      <c r="Q817" s="1"/>
      <c r="R817" s="1" t="str">
        <f>TMapCauseDescCIR[[#This Row],[Task Code]]&amp;TMapCauseDescCIR[[#This Row],[Cause Code]]</f>
        <v>Y07WX119</v>
      </c>
      <c r="S817" s="1" t="str">
        <f>INDEX(INTEGRATION.TMC_TASK_CAUSE!$A$2:$A$4658,MATCH(TMapCauseDescCIR[[#This Row],[T1]],INTEGRATION.TMC_TASK_CAUSE!$D$2:$D$4658,0))</f>
        <v>CB014001</v>
      </c>
    </row>
    <row r="818" spans="1:19" ht="14.45" x14ac:dyDescent="0.25">
      <c r="A818" s="1" t="s">
        <v>2818</v>
      </c>
      <c r="B818" s="1" t="s">
        <v>1278</v>
      </c>
      <c r="C818" s="1" t="s">
        <v>2819</v>
      </c>
      <c r="D818" s="1" t="s">
        <v>4531</v>
      </c>
      <c r="E818" s="1" t="s">
        <v>4546</v>
      </c>
      <c r="F818" s="1" t="str">
        <f>INDEX('Cause Codes'!$A$2:$A$3528,MATCH(TMapCauseDescCIR[[#This Row],[Cause Description]],'Cause Codes'!$B$2:$B$3528,0))</f>
        <v>X11A</v>
      </c>
      <c r="G818" s="1"/>
      <c r="H818" s="1"/>
      <c r="I818" s="1"/>
      <c r="J818" s="1" t="s">
        <v>12001</v>
      </c>
      <c r="K818" s="1" t="s">
        <v>12944</v>
      </c>
      <c r="L818" s="1" t="s">
        <v>12943</v>
      </c>
      <c r="M818" s="1" t="s">
        <v>815</v>
      </c>
      <c r="N818" s="1"/>
      <c r="O818" s="1"/>
      <c r="P818" s="1">
        <f>COUNTIFS($E$2:E818,TMapCauseDescCIR[[#This Row],[Cause Description]])</f>
        <v>1</v>
      </c>
      <c r="Q818" s="1"/>
      <c r="R818" s="1" t="str">
        <f>TMapCauseDescCIR[[#This Row],[Task Code]]&amp;TMapCauseDescCIR[[#This Row],[Cause Code]]</f>
        <v>Y07WX11A</v>
      </c>
      <c r="S818" s="1" t="str">
        <f>INDEX(INTEGRATION.TMC_TASK_CAUSE!$A$2:$A$4658,MATCH(TMapCauseDescCIR[[#This Row],[T1]],INTEGRATION.TMC_TASK_CAUSE!$D$2:$D$4658,0))</f>
        <v>CB011901</v>
      </c>
    </row>
    <row r="819" spans="1:19" ht="14.45" x14ac:dyDescent="0.25">
      <c r="A819" s="1" t="s">
        <v>2818</v>
      </c>
      <c r="B819" s="1" t="s">
        <v>1278</v>
      </c>
      <c r="C819" s="1" t="s">
        <v>2819</v>
      </c>
      <c r="D819" s="1" t="s">
        <v>4531</v>
      </c>
      <c r="E819" s="1" t="s">
        <v>4547</v>
      </c>
      <c r="F819" s="1" t="str">
        <f>INDEX('Cause Codes'!$A$2:$A$3528,MATCH(TMapCauseDescCIR[[#This Row],[Cause Description]],'Cause Codes'!$B$2:$B$3528,0))</f>
        <v>X11B</v>
      </c>
      <c r="G819" s="1"/>
      <c r="H819" s="1"/>
      <c r="I819" s="1"/>
      <c r="J819" s="1" t="s">
        <v>12001</v>
      </c>
      <c r="K819" s="1" t="s">
        <v>12944</v>
      </c>
      <c r="L819" s="1" t="s">
        <v>12943</v>
      </c>
      <c r="M819" s="1" t="s">
        <v>815</v>
      </c>
      <c r="N819" s="1"/>
      <c r="O819" s="1"/>
      <c r="P819" s="1">
        <f>COUNTIFS($E$2:E819,TMapCauseDescCIR[[#This Row],[Cause Description]])</f>
        <v>1</v>
      </c>
      <c r="Q819" s="1"/>
      <c r="R819" s="1" t="str">
        <f>TMapCauseDescCIR[[#This Row],[Task Code]]&amp;TMapCauseDescCIR[[#This Row],[Cause Code]]</f>
        <v>Y07WX11B</v>
      </c>
      <c r="S819" s="1" t="str">
        <f>INDEX(INTEGRATION.TMC_TASK_CAUSE!$A$2:$A$4658,MATCH(TMapCauseDescCIR[[#This Row],[T1]],INTEGRATION.TMC_TASK_CAUSE!$D$2:$D$4658,0))</f>
        <v>CB012001</v>
      </c>
    </row>
    <row r="820" spans="1:19" ht="14.45" x14ac:dyDescent="0.25">
      <c r="A820" s="1" t="s">
        <v>2818</v>
      </c>
      <c r="B820" s="1" t="s">
        <v>1278</v>
      </c>
      <c r="C820" s="1" t="s">
        <v>2819</v>
      </c>
      <c r="D820" s="1" t="s">
        <v>4531</v>
      </c>
      <c r="E820" s="1" t="s">
        <v>4548</v>
      </c>
      <c r="F820" s="1" t="str">
        <f>INDEX('Cause Codes'!$A$2:$A$3528,MATCH(TMapCauseDescCIR[[#This Row],[Cause Description]],'Cause Codes'!$B$2:$B$3528,0))</f>
        <v>X11C</v>
      </c>
      <c r="G820" s="1"/>
      <c r="H820" s="1"/>
      <c r="I820" s="1"/>
      <c r="J820" s="1" t="s">
        <v>12001</v>
      </c>
      <c r="K820" s="1" t="s">
        <v>12944</v>
      </c>
      <c r="L820" s="1" t="s">
        <v>12943</v>
      </c>
      <c r="M820" s="1" t="s">
        <v>815</v>
      </c>
      <c r="N820" s="1"/>
      <c r="O820" s="1"/>
      <c r="P820" s="1">
        <f>COUNTIFS($E$2:E820,TMapCauseDescCIR[[#This Row],[Cause Description]])</f>
        <v>1</v>
      </c>
      <c r="Q820" s="1"/>
      <c r="R820" s="1" t="str">
        <f>TMapCauseDescCIR[[#This Row],[Task Code]]&amp;TMapCauseDescCIR[[#This Row],[Cause Code]]</f>
        <v>Y07WX11C</v>
      </c>
      <c r="S820" s="1" t="str">
        <f>INDEX(INTEGRATION.TMC_TASK_CAUSE!$A$2:$A$4658,MATCH(TMapCauseDescCIR[[#This Row],[T1]],INTEGRATION.TMC_TASK_CAUSE!$D$2:$D$4658,0))</f>
        <v>CB014601</v>
      </c>
    </row>
    <row r="821" spans="1:19" ht="14.45" x14ac:dyDescent="0.25">
      <c r="A821" s="1" t="s">
        <v>2818</v>
      </c>
      <c r="B821" s="1" t="s">
        <v>1278</v>
      </c>
      <c r="C821" s="1" t="s">
        <v>2819</v>
      </c>
      <c r="D821" s="1" t="s">
        <v>4531</v>
      </c>
      <c r="E821" s="1" t="s">
        <v>4549</v>
      </c>
      <c r="F821" s="1" t="str">
        <f>INDEX('Cause Codes'!$A$2:$A$3528,MATCH(TMapCauseDescCIR[[#This Row],[Cause Description]],'Cause Codes'!$B$2:$B$3528,0))</f>
        <v>X11D</v>
      </c>
      <c r="G821" s="1"/>
      <c r="H821" s="1"/>
      <c r="I821" s="1"/>
      <c r="J821" s="1" t="s">
        <v>12001</v>
      </c>
      <c r="K821" s="1" t="s">
        <v>12944</v>
      </c>
      <c r="L821" s="1" t="s">
        <v>572</v>
      </c>
      <c r="M821" s="1" t="s">
        <v>815</v>
      </c>
      <c r="N821" s="1"/>
      <c r="O821" s="1"/>
      <c r="P821" s="1">
        <f>COUNTIFS($E$2:E821,TMapCauseDescCIR[[#This Row],[Cause Description]])</f>
        <v>1</v>
      </c>
      <c r="Q821" s="1"/>
      <c r="R821" s="1" t="str">
        <f>TMapCauseDescCIR[[#This Row],[Task Code]]&amp;TMapCauseDescCIR[[#This Row],[Cause Code]]</f>
        <v>Y07WX11D</v>
      </c>
      <c r="S821" s="1" t="str">
        <f>INDEX(INTEGRATION.TMC_TASK_CAUSE!$A$2:$A$4658,MATCH(TMapCauseDescCIR[[#This Row],[T1]],INTEGRATION.TMC_TASK_CAUSE!$D$2:$D$4658,0))</f>
        <v>CB011901</v>
      </c>
    </row>
    <row r="822" spans="1:19" ht="14.45" x14ac:dyDescent="0.25">
      <c r="A822" s="1" t="s">
        <v>2818</v>
      </c>
      <c r="B822" s="1" t="s">
        <v>1278</v>
      </c>
      <c r="C822" s="1" t="s">
        <v>2819</v>
      </c>
      <c r="D822" s="1" t="s">
        <v>4531</v>
      </c>
      <c r="E822" s="1" t="s">
        <v>4550</v>
      </c>
      <c r="F822" s="1" t="str">
        <f>INDEX('Cause Codes'!$A$2:$A$3528,MATCH(TMapCauseDescCIR[[#This Row],[Cause Description]],'Cause Codes'!$B$2:$B$3528,0))</f>
        <v>X0P0</v>
      </c>
      <c r="G822" s="1"/>
      <c r="H822" s="1"/>
      <c r="I822" s="1"/>
      <c r="J822" s="1" t="s">
        <v>12001</v>
      </c>
      <c r="K822" s="1" t="s">
        <v>12944</v>
      </c>
      <c r="L822" s="1" t="s">
        <v>572</v>
      </c>
      <c r="M822" s="1" t="s">
        <v>815</v>
      </c>
      <c r="N822" s="1"/>
      <c r="O822" s="1"/>
      <c r="P822" s="1">
        <f>COUNTIFS($E$2:E822,TMapCauseDescCIR[[#This Row],[Cause Description]])</f>
        <v>1</v>
      </c>
      <c r="Q822" s="1"/>
      <c r="R822" s="1" t="str">
        <f>TMapCauseDescCIR[[#This Row],[Task Code]]&amp;TMapCauseDescCIR[[#This Row],[Cause Code]]</f>
        <v>Y07WX0P0</v>
      </c>
      <c r="S822" s="1" t="str">
        <f>INDEX(INTEGRATION.TMC_TASK_CAUSE!$A$2:$A$4658,MATCH(TMapCauseDescCIR[[#This Row],[T1]],INTEGRATION.TMC_TASK_CAUSE!$D$2:$D$4658,0))</f>
        <v>CB011901</v>
      </c>
    </row>
    <row r="823" spans="1:19" ht="14.45" x14ac:dyDescent="0.25">
      <c r="A823" s="1" t="s">
        <v>2818</v>
      </c>
      <c r="B823" s="1" t="s">
        <v>1278</v>
      </c>
      <c r="C823" s="1" t="s">
        <v>2819</v>
      </c>
      <c r="D823" s="1" t="s">
        <v>4531</v>
      </c>
      <c r="E823" s="1" t="s">
        <v>4551</v>
      </c>
      <c r="F823" s="1" t="str">
        <f>INDEX('Cause Codes'!$A$2:$A$3528,MATCH(TMapCauseDescCIR[[#This Row],[Cause Description]],'Cause Codes'!$B$2:$B$3528,0))</f>
        <v>X0P1</v>
      </c>
      <c r="G823" s="1"/>
      <c r="H823" s="1"/>
      <c r="I823" s="1"/>
      <c r="J823" s="1" t="s">
        <v>12001</v>
      </c>
      <c r="K823" s="1" t="s">
        <v>12944</v>
      </c>
      <c r="L823" s="1" t="s">
        <v>572</v>
      </c>
      <c r="M823" s="1" t="s">
        <v>815</v>
      </c>
      <c r="N823" s="1"/>
      <c r="O823" s="1"/>
      <c r="P823" s="1">
        <f>COUNTIFS($E$2:E823,TMapCauseDescCIR[[#This Row],[Cause Description]])</f>
        <v>1</v>
      </c>
      <c r="Q823" s="1"/>
      <c r="R823" s="1" t="str">
        <f>TMapCauseDescCIR[[#This Row],[Task Code]]&amp;TMapCauseDescCIR[[#This Row],[Cause Code]]</f>
        <v>Y07WX0P1</v>
      </c>
      <c r="S823" s="1" t="str">
        <f>INDEX(INTEGRATION.TMC_TASK_CAUSE!$A$2:$A$4658,MATCH(TMapCauseDescCIR[[#This Row],[T1]],INTEGRATION.TMC_TASK_CAUSE!$D$2:$D$4658,0))</f>
        <v>CB035401</v>
      </c>
    </row>
    <row r="824" spans="1:19" ht="14.45" x14ac:dyDescent="0.25">
      <c r="A824" s="1" t="s">
        <v>2818</v>
      </c>
      <c r="B824" s="1" t="s">
        <v>1278</v>
      </c>
      <c r="C824" s="1" t="s">
        <v>2819</v>
      </c>
      <c r="D824" s="1" t="s">
        <v>4531</v>
      </c>
      <c r="E824" s="1" t="s">
        <v>4552</v>
      </c>
      <c r="F824" s="1" t="str">
        <f>INDEX('Cause Codes'!$A$2:$A$3528,MATCH(TMapCauseDescCIR[[#This Row],[Cause Description]],'Cause Codes'!$B$2:$B$3528,0))</f>
        <v>X0P2</v>
      </c>
      <c r="G824" s="1"/>
      <c r="H824" s="1"/>
      <c r="I824" s="1"/>
      <c r="J824" s="1" t="s">
        <v>12001</v>
      </c>
      <c r="K824" s="1" t="s">
        <v>12944</v>
      </c>
      <c r="L824" s="1" t="s">
        <v>572</v>
      </c>
      <c r="M824" s="1" t="s">
        <v>815</v>
      </c>
      <c r="N824" s="1"/>
      <c r="O824" s="1"/>
      <c r="P824" s="1">
        <f>COUNTIFS($E$2:E824,TMapCauseDescCIR[[#This Row],[Cause Description]])</f>
        <v>1</v>
      </c>
      <c r="Q824" s="1"/>
      <c r="R824" s="1" t="str">
        <f>TMapCauseDescCIR[[#This Row],[Task Code]]&amp;TMapCauseDescCIR[[#This Row],[Cause Code]]</f>
        <v>Y07WX0P2</v>
      </c>
      <c r="S824" s="1" t="str">
        <f>INDEX(INTEGRATION.TMC_TASK_CAUSE!$A$2:$A$4658,MATCH(TMapCauseDescCIR[[#This Row],[T1]],INTEGRATION.TMC_TASK_CAUSE!$D$2:$D$4658,0))</f>
        <v>CB011901</v>
      </c>
    </row>
    <row r="825" spans="1:19" ht="14.45" x14ac:dyDescent="0.25">
      <c r="A825" s="1" t="s">
        <v>2818</v>
      </c>
      <c r="B825" s="1" t="s">
        <v>1403</v>
      </c>
      <c r="C825" s="1" t="s">
        <v>2819</v>
      </c>
      <c r="D825" s="1" t="s">
        <v>3687</v>
      </c>
      <c r="E825" s="1" t="s">
        <v>3688</v>
      </c>
      <c r="F825" s="1" t="str">
        <f>INDEX('Cause Codes'!$A$2:$A$3528,MATCH(TMapCauseDescCIR[[#This Row],[Cause Description]],'Cause Codes'!$B$2:$B$3528,0))</f>
        <v>X0P3</v>
      </c>
      <c r="G825" s="1"/>
      <c r="H825" s="1"/>
      <c r="I825" s="1"/>
      <c r="J825" s="1" t="s">
        <v>12001</v>
      </c>
      <c r="K825" s="1" t="s">
        <v>12940</v>
      </c>
      <c r="L825" s="1" t="s">
        <v>572</v>
      </c>
      <c r="M825" s="1" t="s">
        <v>815</v>
      </c>
      <c r="N825" s="1"/>
      <c r="O825" s="1"/>
      <c r="P825" s="1">
        <f>COUNTIFS($E$2:E825,TMapCauseDescCIR[[#This Row],[Cause Description]])</f>
        <v>1</v>
      </c>
      <c r="Q825" s="1"/>
      <c r="R825" s="1" t="str">
        <f>TMapCauseDescCIR[[#This Row],[Task Code]]&amp;TMapCauseDescCIR[[#This Row],[Cause Code]]</f>
        <v>Y03DX0P3</v>
      </c>
      <c r="S825" s="1" t="str">
        <f>INDEX(INTEGRATION.TMC_TASK_CAUSE!$A$2:$A$4658,MATCH(TMapCauseDescCIR[[#This Row],[T1]],INTEGRATION.TMC_TASK_CAUSE!$D$2:$D$4658,0))</f>
        <v>CB049903</v>
      </c>
    </row>
    <row r="826" spans="1:19" ht="14.45" x14ac:dyDescent="0.25">
      <c r="A826" s="1" t="s">
        <v>2818</v>
      </c>
      <c r="B826" s="1" t="s">
        <v>1403</v>
      </c>
      <c r="C826" s="1" t="s">
        <v>2819</v>
      </c>
      <c r="D826" s="1" t="s">
        <v>3687</v>
      </c>
      <c r="E826" s="1" t="s">
        <v>3689</v>
      </c>
      <c r="F826" s="1" t="str">
        <f>INDEX('Cause Codes'!$A$2:$A$3528,MATCH(TMapCauseDescCIR[[#This Row],[Cause Description]],'Cause Codes'!$B$2:$B$3528,0))</f>
        <v>X0P4</v>
      </c>
      <c r="G826" s="1"/>
      <c r="H826" s="1"/>
      <c r="I826" s="1"/>
      <c r="J826" s="1" t="s">
        <v>12001</v>
      </c>
      <c r="K826" s="1" t="s">
        <v>12940</v>
      </c>
      <c r="L826" s="1" t="s">
        <v>572</v>
      </c>
      <c r="M826" s="1" t="s">
        <v>815</v>
      </c>
      <c r="N826" s="1"/>
      <c r="O826" s="1"/>
      <c r="P826" s="1">
        <f>COUNTIFS($E$2:E826,TMapCauseDescCIR[[#This Row],[Cause Description]])</f>
        <v>1</v>
      </c>
      <c r="Q826" s="1"/>
      <c r="R826" s="1" t="str">
        <f>TMapCauseDescCIR[[#This Row],[Task Code]]&amp;TMapCauseDescCIR[[#This Row],[Cause Code]]</f>
        <v>Y03DX0P4</v>
      </c>
      <c r="S826" s="1" t="str">
        <f>INDEX(INTEGRATION.TMC_TASK_CAUSE!$A$2:$A$4658,MATCH(TMapCauseDescCIR[[#This Row],[T1]],INTEGRATION.TMC_TASK_CAUSE!$D$2:$D$4658,0))</f>
        <v>CB049903</v>
      </c>
    </row>
    <row r="827" spans="1:19" ht="14.45" x14ac:dyDescent="0.25">
      <c r="A827" s="1" t="s">
        <v>2818</v>
      </c>
      <c r="B827" s="1" t="s">
        <v>1380</v>
      </c>
      <c r="C827" s="1" t="s">
        <v>2819</v>
      </c>
      <c r="D827" s="1" t="s">
        <v>3675</v>
      </c>
      <c r="E827" s="1" t="s">
        <v>3676</v>
      </c>
      <c r="F827" s="1" t="str">
        <f>INDEX('Cause Codes'!$A$2:$A$3528,MATCH(TMapCauseDescCIR[[#This Row],[Cause Description]],'Cause Codes'!$B$2:$B$3528,0))</f>
        <v>X0P9</v>
      </c>
      <c r="G827" s="1"/>
      <c r="H827" s="1"/>
      <c r="I827" s="1"/>
      <c r="J827" s="1" t="s">
        <v>12001</v>
      </c>
      <c r="K827" s="1" t="s">
        <v>12938</v>
      </c>
      <c r="L827" s="1" t="s">
        <v>572</v>
      </c>
      <c r="M827" s="1" t="s">
        <v>815</v>
      </c>
      <c r="N827" s="1"/>
      <c r="O827" s="1"/>
      <c r="P827" s="1">
        <f>COUNTIFS($E$2:E827,TMapCauseDescCIR[[#This Row],[Cause Description]])</f>
        <v>1</v>
      </c>
      <c r="Q827" s="1"/>
      <c r="R827" s="1" t="str">
        <f>TMapCauseDescCIR[[#This Row],[Task Code]]&amp;TMapCauseDescCIR[[#This Row],[Cause Code]]</f>
        <v>Y039X0P9</v>
      </c>
      <c r="S827" s="1" t="str">
        <f>INDEX(INTEGRATION.TMC_TASK_CAUSE!$A$2:$A$4658,MATCH(TMapCauseDescCIR[[#This Row],[T1]],INTEGRATION.TMC_TASK_CAUSE!$D$2:$D$4658,0))</f>
        <v>CB012001</v>
      </c>
    </row>
    <row r="828" spans="1:19" ht="14.45" x14ac:dyDescent="0.25">
      <c r="A828" s="1" t="s">
        <v>2818</v>
      </c>
      <c r="B828" s="1" t="s">
        <v>1380</v>
      </c>
      <c r="C828" s="1" t="s">
        <v>2819</v>
      </c>
      <c r="D828" s="1" t="s">
        <v>3675</v>
      </c>
      <c r="E828" s="1" t="s">
        <v>3677</v>
      </c>
      <c r="F828" s="1" t="str">
        <f>INDEX('Cause Codes'!$A$2:$A$3528,MATCH(TMapCauseDescCIR[[#This Row],[Cause Description]],'Cause Codes'!$B$2:$B$3528,0))</f>
        <v>X0PA</v>
      </c>
      <c r="G828" s="1"/>
      <c r="H828" s="1"/>
      <c r="I828" s="1"/>
      <c r="J828" s="1" t="s">
        <v>12001</v>
      </c>
      <c r="K828" s="1" t="s">
        <v>12938</v>
      </c>
      <c r="L828" s="1" t="s">
        <v>572</v>
      </c>
      <c r="M828" s="1" t="s">
        <v>815</v>
      </c>
      <c r="N828" s="1"/>
      <c r="O828" s="1"/>
      <c r="P828" s="1">
        <f>COUNTIFS($E$2:E828,TMapCauseDescCIR[[#This Row],[Cause Description]])</f>
        <v>1</v>
      </c>
      <c r="Q828" s="1"/>
      <c r="R828" s="1" t="str">
        <f>TMapCauseDescCIR[[#This Row],[Task Code]]&amp;TMapCauseDescCIR[[#This Row],[Cause Code]]</f>
        <v>Y039X0PA</v>
      </c>
      <c r="S828" s="1" t="str">
        <f>INDEX(INTEGRATION.TMC_TASK_CAUSE!$A$2:$A$4658,MATCH(TMapCauseDescCIR[[#This Row],[T1]],INTEGRATION.TMC_TASK_CAUSE!$D$2:$D$4658,0))</f>
        <v>CB011901</v>
      </c>
    </row>
    <row r="829" spans="1:19" ht="14.45" x14ac:dyDescent="0.25">
      <c r="A829" s="1" t="s">
        <v>2818</v>
      </c>
      <c r="B829" s="1" t="s">
        <v>1623</v>
      </c>
      <c r="C829" s="1" t="s">
        <v>2819</v>
      </c>
      <c r="D829" s="1" t="s">
        <v>3744</v>
      </c>
      <c r="E829" s="1" t="s">
        <v>1624</v>
      </c>
      <c r="F829" s="1" t="str">
        <f>INDEX('Cause Codes'!$A$2:$A$3528,MATCH(TMapCauseDescCIR[[#This Row],[Cause Description]],'Cause Codes'!$B$2:$B$3528,0))</f>
        <v>X0PB</v>
      </c>
      <c r="G829" s="1"/>
      <c r="H829" s="1"/>
      <c r="I829" s="1"/>
      <c r="J829" s="1" t="s">
        <v>12001</v>
      </c>
      <c r="K829" s="1" t="s">
        <v>12938</v>
      </c>
      <c r="L829" s="1" t="s">
        <v>572</v>
      </c>
      <c r="M829" s="1" t="s">
        <v>815</v>
      </c>
      <c r="N829" s="1"/>
      <c r="O829" s="1"/>
      <c r="P829" s="1">
        <f>COUNTIFS($E$2:E829,TMapCauseDescCIR[[#This Row],[Cause Description]])</f>
        <v>1</v>
      </c>
      <c r="Q829" s="1"/>
      <c r="R829" s="1" t="str">
        <f>TMapCauseDescCIR[[#This Row],[Task Code]]&amp;TMapCauseDescCIR[[#This Row],[Cause Code]]</f>
        <v>Y03XX0PB</v>
      </c>
      <c r="S829" s="1" t="str">
        <f>INDEX(INTEGRATION.TMC_TASK_CAUSE!$A$2:$A$4658,MATCH(TMapCauseDescCIR[[#This Row],[T1]],INTEGRATION.TMC_TASK_CAUSE!$D$2:$D$4658,0))</f>
        <v>CB011901</v>
      </c>
    </row>
    <row r="830" spans="1:19" ht="14.45" x14ac:dyDescent="0.25">
      <c r="A830" s="1" t="s">
        <v>2818</v>
      </c>
      <c r="B830" s="1" t="s">
        <v>1380</v>
      </c>
      <c r="C830" s="1" t="s">
        <v>2819</v>
      </c>
      <c r="D830" s="1" t="s">
        <v>3675</v>
      </c>
      <c r="E830" s="1" t="s">
        <v>3678</v>
      </c>
      <c r="F830" s="1" t="str">
        <f>INDEX('Cause Codes'!$A$2:$A$3528,MATCH(TMapCauseDescCIR[[#This Row],[Cause Description]],'Cause Codes'!$B$2:$B$3528,0))</f>
        <v>X0PC</v>
      </c>
      <c r="G830" s="1"/>
      <c r="H830" s="1"/>
      <c r="I830" s="1"/>
      <c r="J830" s="1" t="s">
        <v>12001</v>
      </c>
      <c r="K830" s="1" t="s">
        <v>12938</v>
      </c>
      <c r="L830" s="1" t="s">
        <v>814</v>
      </c>
      <c r="M830" s="1" t="s">
        <v>815</v>
      </c>
      <c r="N830" s="1"/>
      <c r="O830" s="1"/>
      <c r="P830" s="1">
        <f>COUNTIFS($E$2:E830,TMapCauseDescCIR[[#This Row],[Cause Description]])</f>
        <v>1</v>
      </c>
      <c r="Q830" s="1"/>
      <c r="R830" s="1" t="str">
        <f>TMapCauseDescCIR[[#This Row],[Task Code]]&amp;TMapCauseDescCIR[[#This Row],[Cause Code]]</f>
        <v>Y039X0PC</v>
      </c>
      <c r="S830" s="1" t="str">
        <f>INDEX(INTEGRATION.TMC_TASK_CAUSE!$A$2:$A$4658,MATCH(TMapCauseDescCIR[[#This Row],[T1]],INTEGRATION.TMC_TASK_CAUSE!$D$2:$D$4658,0))</f>
        <v>CB011901</v>
      </c>
    </row>
    <row r="831" spans="1:19" ht="14.45" x14ac:dyDescent="0.25">
      <c r="A831" s="1" t="s">
        <v>2818</v>
      </c>
      <c r="B831" s="1" t="s">
        <v>1382</v>
      </c>
      <c r="C831" s="1" t="s">
        <v>2819</v>
      </c>
      <c r="D831" s="1" t="s">
        <v>3681</v>
      </c>
      <c r="E831" s="1" t="s">
        <v>1383</v>
      </c>
      <c r="F831" s="1" t="str">
        <f>INDEX('Cause Codes'!$A$2:$A$3528,MATCH(TMapCauseDescCIR[[#This Row],[Cause Description]],'Cause Codes'!$B$2:$B$3528,0))</f>
        <v>X0PD</v>
      </c>
      <c r="G831" s="1"/>
      <c r="H831" s="1"/>
      <c r="I831" s="1"/>
      <c r="J831" s="1" t="s">
        <v>12001</v>
      </c>
      <c r="K831" s="1" t="s">
        <v>12938</v>
      </c>
      <c r="L831" s="1" t="s">
        <v>3779</v>
      </c>
      <c r="M831" s="1" t="s">
        <v>815</v>
      </c>
      <c r="N831" s="1"/>
      <c r="O831" s="1"/>
      <c r="P831" s="1">
        <f>COUNTIFS($E$2:E831,TMapCauseDescCIR[[#This Row],[Cause Description]])</f>
        <v>1</v>
      </c>
      <c r="Q831" s="1"/>
      <c r="R831" s="1" t="str">
        <f>TMapCauseDescCIR[[#This Row],[Task Code]]&amp;TMapCauseDescCIR[[#This Row],[Cause Code]]</f>
        <v>Y03AX0PD</v>
      </c>
      <c r="S831" s="1" t="str">
        <f>INDEX(INTEGRATION.TMC_TASK_CAUSE!$A$2:$A$4658,MATCH(TMapCauseDescCIR[[#This Row],[T1]],INTEGRATION.TMC_TASK_CAUSE!$D$2:$D$4658,0))</f>
        <v>CB044503</v>
      </c>
    </row>
    <row r="832" spans="1:19" ht="14.45" x14ac:dyDescent="0.25">
      <c r="A832" s="1" t="s">
        <v>2818</v>
      </c>
      <c r="B832" s="1" t="s">
        <v>1382</v>
      </c>
      <c r="C832" s="1" t="s">
        <v>2819</v>
      </c>
      <c r="D832" s="1" t="s">
        <v>3681</v>
      </c>
      <c r="E832" s="1" t="s">
        <v>3682</v>
      </c>
      <c r="F832" s="1" t="str">
        <f>INDEX('Cause Codes'!$A$2:$A$3528,MATCH(TMapCauseDescCIR[[#This Row],[Cause Description]],'Cause Codes'!$B$2:$B$3528,0))</f>
        <v>X0PE</v>
      </c>
      <c r="G832" s="1"/>
      <c r="H832" s="1"/>
      <c r="I832" s="1"/>
      <c r="J832" s="1" t="s">
        <v>12001</v>
      </c>
      <c r="K832" s="1" t="s">
        <v>12938</v>
      </c>
      <c r="L832" s="1" t="s">
        <v>572</v>
      </c>
      <c r="M832" s="1" t="s">
        <v>12942</v>
      </c>
      <c r="N832" s="1"/>
      <c r="O832" s="1"/>
      <c r="P832" s="1">
        <f>COUNTIFS($E$2:E832,TMapCauseDescCIR[[#This Row],[Cause Description]])</f>
        <v>1</v>
      </c>
      <c r="Q832" s="1"/>
      <c r="R832" s="1" t="str">
        <f>TMapCauseDescCIR[[#This Row],[Task Code]]&amp;TMapCauseDescCIR[[#This Row],[Cause Code]]</f>
        <v>Y03AX0PE</v>
      </c>
      <c r="S832" s="1" t="str">
        <f>INDEX(INTEGRATION.TMC_TASK_CAUSE!$A$2:$A$4658,MATCH(TMapCauseDescCIR[[#This Row],[T1]],INTEGRATION.TMC_TASK_CAUSE!$D$2:$D$4658,0))</f>
        <v>CB011901</v>
      </c>
    </row>
    <row r="833" spans="1:19" ht="14.45" x14ac:dyDescent="0.25">
      <c r="A833" s="1" t="s">
        <v>2818</v>
      </c>
      <c r="B833" s="1" t="s">
        <v>968</v>
      </c>
      <c r="C833" s="1" t="s">
        <v>2819</v>
      </c>
      <c r="D833" s="1" t="s">
        <v>3563</v>
      </c>
      <c r="E833" s="1" t="s">
        <v>3565</v>
      </c>
      <c r="F833" s="1" t="str">
        <f>INDEX('Cause Codes'!$A$2:$A$3528,MATCH(TMapCauseDescCIR[[#This Row],[Cause Description]],'Cause Codes'!$B$2:$B$3528,0))</f>
        <v>X0PF</v>
      </c>
      <c r="G833" s="1"/>
      <c r="H833" s="1"/>
      <c r="I833" s="1"/>
      <c r="J833" s="1" t="s">
        <v>12001</v>
      </c>
      <c r="K833" s="1" t="s">
        <v>12938</v>
      </c>
      <c r="L833" s="1" t="s">
        <v>572</v>
      </c>
      <c r="M833" s="1" t="s">
        <v>12942</v>
      </c>
      <c r="N833" s="1"/>
      <c r="O833" s="1"/>
      <c r="P833" s="1">
        <f>COUNTIFS($E$2:E833,TMapCauseDescCIR[[#This Row],[Cause Description]])</f>
        <v>1</v>
      </c>
      <c r="Q833" s="1"/>
      <c r="R833" s="1" t="str">
        <f>TMapCauseDescCIR[[#This Row],[Task Code]]&amp;TMapCauseDescCIR[[#This Row],[Cause Code]]</f>
        <v>Y02EX0PF</v>
      </c>
      <c r="S833" s="1" t="str">
        <f>INDEX(INTEGRATION.TMC_TASK_CAUSE!$A$2:$A$4658,MATCH(TMapCauseDescCIR[[#This Row],[T1]],INTEGRATION.TMC_TASK_CAUSE!$D$2:$D$4658,0))</f>
        <v>CB040501</v>
      </c>
    </row>
    <row r="834" spans="1:19" ht="14.45" x14ac:dyDescent="0.25">
      <c r="A834" s="1" t="s">
        <v>2818</v>
      </c>
      <c r="B834" s="1" t="s">
        <v>1382</v>
      </c>
      <c r="C834" s="1" t="s">
        <v>2819</v>
      </c>
      <c r="D834" s="1" t="s">
        <v>3681</v>
      </c>
      <c r="E834" s="1" t="s">
        <v>3565</v>
      </c>
      <c r="F834" s="1" t="str">
        <f>INDEX('Cause Codes'!$A$2:$A$3528,MATCH(TMapCauseDescCIR[[#This Row],[Cause Description]],'Cause Codes'!$B$2:$B$3528,0))</f>
        <v>X0PF</v>
      </c>
      <c r="G834" s="1"/>
      <c r="H834" s="1"/>
      <c r="I834" s="1"/>
      <c r="J834" s="1" t="s">
        <v>12001</v>
      </c>
      <c r="K834" s="1" t="s">
        <v>12938</v>
      </c>
      <c r="L834" s="1" t="s">
        <v>572</v>
      </c>
      <c r="M834" s="1" t="s">
        <v>12942</v>
      </c>
      <c r="N834" s="1"/>
      <c r="O834" s="1"/>
      <c r="P834" s="1">
        <f>COUNTIFS($E$2:E834,TMapCauseDescCIR[[#This Row],[Cause Description]])</f>
        <v>2</v>
      </c>
      <c r="Q834" s="1"/>
      <c r="R834" s="1" t="str">
        <f>TMapCauseDescCIR[[#This Row],[Task Code]]&amp;TMapCauseDescCIR[[#This Row],[Cause Code]]</f>
        <v>Y03AX0PF</v>
      </c>
      <c r="S834" s="1" t="str">
        <f>INDEX(INTEGRATION.TMC_TASK_CAUSE!$A$2:$A$4658,MATCH(TMapCauseDescCIR[[#This Row],[T1]],INTEGRATION.TMC_TASK_CAUSE!$D$2:$D$4658,0))</f>
        <v>CB030103</v>
      </c>
    </row>
    <row r="835" spans="1:19" ht="14.45" x14ac:dyDescent="0.25">
      <c r="A835" s="1" t="s">
        <v>2818</v>
      </c>
      <c r="B835" s="1" t="s">
        <v>1399</v>
      </c>
      <c r="C835" s="1" t="s">
        <v>2819</v>
      </c>
      <c r="D835" s="1" t="s">
        <v>3683</v>
      </c>
      <c r="E835" s="1" t="s">
        <v>1400</v>
      </c>
      <c r="F835" s="1" t="str">
        <f>INDEX('Cause Codes'!$A$2:$A$3528,MATCH(TMapCauseDescCIR[[#This Row],[Cause Description]],'Cause Codes'!$B$2:$B$3528,0))</f>
        <v>X11E</v>
      </c>
      <c r="G835" s="1"/>
      <c r="H835" s="1"/>
      <c r="I835" s="1"/>
      <c r="J835" s="1" t="s">
        <v>12001</v>
      </c>
      <c r="K835" s="1" t="s">
        <v>12940</v>
      </c>
      <c r="L835" s="1" t="s">
        <v>572</v>
      </c>
      <c r="M835" s="1" t="s">
        <v>815</v>
      </c>
      <c r="N835" s="1"/>
      <c r="O835" s="1"/>
      <c r="P835" s="1">
        <f>COUNTIFS($E$2:E835,TMapCauseDescCIR[[#This Row],[Cause Description]])</f>
        <v>1</v>
      </c>
      <c r="Q835" s="1"/>
      <c r="R835" s="1" t="str">
        <f>TMapCauseDescCIR[[#This Row],[Task Code]]&amp;TMapCauseDescCIR[[#This Row],[Cause Code]]</f>
        <v>Y03BX11E</v>
      </c>
      <c r="S835" s="1" t="str">
        <f>INDEX(INTEGRATION.TMC_TASK_CAUSE!$A$2:$A$4658,MATCH(TMapCauseDescCIR[[#This Row],[T1]],INTEGRATION.TMC_TASK_CAUSE!$D$2:$D$4658,0))</f>
        <v>CB049903</v>
      </c>
    </row>
    <row r="836" spans="1:19" ht="14.45" x14ac:dyDescent="0.25">
      <c r="A836" s="1" t="s">
        <v>2818</v>
      </c>
      <c r="B836" s="1" t="s">
        <v>972</v>
      </c>
      <c r="C836" s="1" t="s">
        <v>2819</v>
      </c>
      <c r="D836" s="1" t="s">
        <v>3578</v>
      </c>
      <c r="E836" s="1" t="s">
        <v>3584</v>
      </c>
      <c r="F836" s="1" t="str">
        <f>INDEX('Cause Codes'!$A$2:$A$3528,MATCH(TMapCauseDescCIR[[#This Row],[Cause Description]],'Cause Codes'!$B$2:$B$3528,0))</f>
        <v>X0QM</v>
      </c>
      <c r="G836" s="1"/>
      <c r="H836" s="1"/>
      <c r="I836" s="1"/>
      <c r="J836" s="1" t="s">
        <v>12001</v>
      </c>
      <c r="K836" s="1" t="s">
        <v>12938</v>
      </c>
      <c r="L836" s="1" t="s">
        <v>3779</v>
      </c>
      <c r="M836" s="1" t="s">
        <v>815</v>
      </c>
      <c r="N836" s="1"/>
      <c r="O836" s="1"/>
      <c r="P836" s="1">
        <f>COUNTIFS($E$2:E836,TMapCauseDescCIR[[#This Row],[Cause Description]])</f>
        <v>1</v>
      </c>
      <c r="Q836" s="1"/>
      <c r="R836" s="1" t="str">
        <f>TMapCauseDescCIR[[#This Row],[Task Code]]&amp;TMapCauseDescCIR[[#This Row],[Cause Code]]</f>
        <v>Y02GX0QM</v>
      </c>
      <c r="S836" s="1" t="str">
        <f>INDEX(INTEGRATION.TMC_TASK_CAUSE!$A$2:$A$4658,MATCH(TMapCauseDescCIR[[#This Row],[T1]],INTEGRATION.TMC_TASK_CAUSE!$D$2:$D$4658,0))</f>
        <v>CB010301</v>
      </c>
    </row>
    <row r="837" spans="1:19" ht="14.45" x14ac:dyDescent="0.25">
      <c r="A837" s="1" t="s">
        <v>2818</v>
      </c>
      <c r="B837" s="1" t="s">
        <v>1525</v>
      </c>
      <c r="C837" s="1" t="s">
        <v>2819</v>
      </c>
      <c r="D837" s="1" t="s">
        <v>3701</v>
      </c>
      <c r="E837" s="1" t="s">
        <v>3704</v>
      </c>
      <c r="F837" s="1" t="str">
        <f>INDEX('Cause Codes'!$A$2:$A$3528,MATCH(TMapCauseDescCIR[[#This Row],[Cause Description]],'Cause Codes'!$B$2:$B$3528,0))</f>
        <v>X0QP</v>
      </c>
      <c r="G837" s="1"/>
      <c r="H837" s="1"/>
      <c r="I837" s="1"/>
      <c r="J837" s="1" t="s">
        <v>12001</v>
      </c>
      <c r="K837" s="1" t="s">
        <v>12946</v>
      </c>
      <c r="L837" s="1" t="s">
        <v>3210</v>
      </c>
      <c r="M837" s="1" t="s">
        <v>815</v>
      </c>
      <c r="N837" s="1"/>
      <c r="O837" s="1"/>
      <c r="P837" s="1">
        <f>COUNTIFS($E$2:E837,TMapCauseDescCIR[[#This Row],[Cause Description]])</f>
        <v>1</v>
      </c>
      <c r="Q837" s="1"/>
      <c r="R837" s="1" t="str">
        <f>TMapCauseDescCIR[[#This Row],[Task Code]]&amp;TMapCauseDescCIR[[#This Row],[Cause Code]]</f>
        <v>Y03MX0QP</v>
      </c>
      <c r="S837" s="1" t="str">
        <f>INDEX(INTEGRATION.TMC_TASK_CAUSE!$A$2:$A$4658,MATCH(TMapCauseDescCIR[[#This Row],[T1]],INTEGRATION.TMC_TASK_CAUSE!$D$2:$D$4658,0))</f>
        <v>CB054501</v>
      </c>
    </row>
    <row r="838" spans="1:19" ht="14.45" x14ac:dyDescent="0.25">
      <c r="A838" s="1" t="s">
        <v>2818</v>
      </c>
      <c r="B838" s="1" t="s">
        <v>1410</v>
      </c>
      <c r="C838" s="1" t="s">
        <v>2819</v>
      </c>
      <c r="D838" s="1" t="s">
        <v>3692</v>
      </c>
      <c r="E838" s="1" t="s">
        <v>1411</v>
      </c>
      <c r="F838" s="1" t="str">
        <f>INDEX('Cause Codes'!$A$2:$A$3528,MATCH(TMapCauseDescCIR[[#This Row],[Cause Description]],'Cause Codes'!$B$2:$B$3528,0))</f>
        <v>X0QS</v>
      </c>
      <c r="G838" s="1"/>
      <c r="H838" s="1"/>
      <c r="I838" s="1"/>
      <c r="J838" s="1" t="s">
        <v>12001</v>
      </c>
      <c r="K838" s="1" t="s">
        <v>12940</v>
      </c>
      <c r="L838" s="1" t="s">
        <v>572</v>
      </c>
      <c r="M838" s="1" t="s">
        <v>815</v>
      </c>
      <c r="N838" s="1"/>
      <c r="O838" s="1"/>
      <c r="P838" s="1">
        <f>COUNTIFS($E$2:E838,TMapCauseDescCIR[[#This Row],[Cause Description]])</f>
        <v>1</v>
      </c>
      <c r="Q838" s="1"/>
      <c r="R838" s="1" t="str">
        <f>TMapCauseDescCIR[[#This Row],[Task Code]]&amp;TMapCauseDescCIR[[#This Row],[Cause Code]]</f>
        <v>Y03FX0QS</v>
      </c>
      <c r="S838" s="1" t="str">
        <f>INDEX(INTEGRATION.TMC_TASK_CAUSE!$A$2:$A$4658,MATCH(TMapCauseDescCIR[[#This Row],[T1]],INTEGRATION.TMC_TASK_CAUSE!$D$2:$D$4658,0))</f>
        <v>CB049903</v>
      </c>
    </row>
    <row r="839" spans="1:19" ht="14.45" x14ac:dyDescent="0.25">
      <c r="A839" s="1" t="s">
        <v>2818</v>
      </c>
      <c r="B839" s="1" t="s">
        <v>1403</v>
      </c>
      <c r="C839" s="1" t="s">
        <v>2819</v>
      </c>
      <c r="D839" s="1" t="s">
        <v>3687</v>
      </c>
      <c r="E839" s="1" t="s">
        <v>3690</v>
      </c>
      <c r="F839" s="1" t="str">
        <f>INDEX('Cause Codes'!$A$2:$A$3528,MATCH(TMapCauseDescCIR[[#This Row],[Cause Description]],'Cause Codes'!$B$2:$B$3528,0))</f>
        <v>X0QT</v>
      </c>
      <c r="G839" s="1"/>
      <c r="H839" s="1"/>
      <c r="I839" s="1"/>
      <c r="J839" s="1" t="s">
        <v>12001</v>
      </c>
      <c r="K839" s="1" t="s">
        <v>12940</v>
      </c>
      <c r="L839" s="1" t="s">
        <v>572</v>
      </c>
      <c r="M839" s="1" t="s">
        <v>815</v>
      </c>
      <c r="N839" s="1"/>
      <c r="O839" s="1"/>
      <c r="P839" s="1">
        <f>COUNTIFS($E$2:E839,TMapCauseDescCIR[[#This Row],[Cause Description]])</f>
        <v>1</v>
      </c>
      <c r="Q839" s="1"/>
      <c r="R839" s="1" t="str">
        <f>TMapCauseDescCIR[[#This Row],[Task Code]]&amp;TMapCauseDescCIR[[#This Row],[Cause Code]]</f>
        <v>Y03DX0QT</v>
      </c>
      <c r="S839" s="1" t="str">
        <f>INDEX(INTEGRATION.TMC_TASK_CAUSE!$A$2:$A$4658,MATCH(TMapCauseDescCIR[[#This Row],[T1]],INTEGRATION.TMC_TASK_CAUSE!$D$2:$D$4658,0))</f>
        <v>CB049903</v>
      </c>
    </row>
    <row r="840" spans="1:19" ht="14.45" x14ac:dyDescent="0.25">
      <c r="A840" s="1" t="s">
        <v>2818</v>
      </c>
      <c r="B840" s="1" t="s">
        <v>613</v>
      </c>
      <c r="C840" s="1" t="s">
        <v>2819</v>
      </c>
      <c r="D840" s="1" t="s">
        <v>3448</v>
      </c>
      <c r="E840" s="1" t="s">
        <v>3454</v>
      </c>
      <c r="F840" s="1" t="str">
        <f>INDEX('Cause Codes'!$A$2:$A$3528,MATCH(TMapCauseDescCIR[[#This Row],[Cause Description]],'Cause Codes'!$B$2:$B$3528,0))</f>
        <v>X0RK</v>
      </c>
      <c r="G840" s="1"/>
      <c r="H840" s="1"/>
      <c r="I840" s="1"/>
      <c r="J840" s="1" t="s">
        <v>12001</v>
      </c>
      <c r="K840" s="1" t="s">
        <v>12938</v>
      </c>
      <c r="L840" s="1" t="s">
        <v>3210</v>
      </c>
      <c r="M840" s="1" t="s">
        <v>815</v>
      </c>
      <c r="N840" s="1"/>
      <c r="O840" s="1"/>
      <c r="P840" s="1">
        <f>COUNTIFS($E$2:E840,TMapCauseDescCIR[[#This Row],[Cause Description]])</f>
        <v>1</v>
      </c>
      <c r="Q840" s="1"/>
      <c r="R840" s="1" t="str">
        <f>TMapCauseDescCIR[[#This Row],[Task Code]]&amp;TMapCauseDescCIR[[#This Row],[Cause Code]]</f>
        <v>Y01FX0RK</v>
      </c>
      <c r="S840" s="1" t="str">
        <f>INDEX(INTEGRATION.TMC_TASK_CAUSE!$A$2:$A$4658,MATCH(TMapCauseDescCIR[[#This Row],[T1]],INTEGRATION.TMC_TASK_CAUSE!$D$2:$D$4658,0))</f>
        <v>CB030102</v>
      </c>
    </row>
    <row r="841" spans="1:19" ht="14.45" x14ac:dyDescent="0.25">
      <c r="A841" s="1" t="s">
        <v>2818</v>
      </c>
      <c r="B841" s="1" t="s">
        <v>1416</v>
      </c>
      <c r="C841" s="1" t="s">
        <v>2819</v>
      </c>
      <c r="D841" s="1" t="s">
        <v>4256</v>
      </c>
      <c r="E841" s="1" t="s">
        <v>4260</v>
      </c>
      <c r="F841" s="1" t="str">
        <f>INDEX('Cause Codes'!$A$2:$A$3528,MATCH(TMapCauseDescCIR[[#This Row],[Cause Description]],'Cause Codes'!$B$2:$B$3528,0))</f>
        <v>X0RL</v>
      </c>
      <c r="G841" s="1"/>
      <c r="H841" s="1"/>
      <c r="I841" s="1"/>
      <c r="J841" s="1" t="s">
        <v>12001</v>
      </c>
      <c r="K841" s="1" t="s">
        <v>12938</v>
      </c>
      <c r="L841" s="1" t="s">
        <v>572</v>
      </c>
      <c r="M841" s="1" t="s">
        <v>815</v>
      </c>
      <c r="N841" s="1"/>
      <c r="O841" s="1"/>
      <c r="P841" s="1">
        <f>COUNTIFS($E$2:E841,TMapCauseDescCIR[[#This Row],[Cause Description]])</f>
        <v>1</v>
      </c>
      <c r="Q841" s="1"/>
      <c r="R841" s="1" t="str">
        <f>TMapCauseDescCIR[[#This Row],[Task Code]]&amp;TMapCauseDescCIR[[#This Row],[Cause Code]]</f>
        <v>Y06VX0RL</v>
      </c>
      <c r="S841" s="1" t="str">
        <f>INDEX(INTEGRATION.TMC_TASK_CAUSE!$A$2:$A$4658,MATCH(TMapCauseDescCIR[[#This Row],[T1]],INTEGRATION.TMC_TASK_CAUSE!$D$2:$D$4658,0))</f>
        <v>CB019902</v>
      </c>
    </row>
    <row r="842" spans="1:19" ht="14.45" x14ac:dyDescent="0.25">
      <c r="A842" s="1" t="s">
        <v>2818</v>
      </c>
      <c r="B842" s="1" t="s">
        <v>613</v>
      </c>
      <c r="C842" s="1" t="s">
        <v>2819</v>
      </c>
      <c r="D842" s="1" t="s">
        <v>3448</v>
      </c>
      <c r="E842" s="1" t="s">
        <v>3455</v>
      </c>
      <c r="F842" s="1" t="str">
        <f>INDEX('Cause Codes'!$A$2:$A$3528,MATCH(TMapCauseDescCIR[[#This Row],[Cause Description]],'Cause Codes'!$B$2:$B$3528,0))</f>
        <v>X0RM</v>
      </c>
      <c r="G842" s="1"/>
      <c r="H842" s="1"/>
      <c r="I842" s="1"/>
      <c r="J842" s="1" t="s">
        <v>12001</v>
      </c>
      <c r="K842" s="1" t="s">
        <v>12938</v>
      </c>
      <c r="L842" s="1" t="s">
        <v>572</v>
      </c>
      <c r="M842" s="1" t="s">
        <v>815</v>
      </c>
      <c r="N842" s="1"/>
      <c r="O842" s="1"/>
      <c r="P842" s="1">
        <f>COUNTIFS($E$2:E842,TMapCauseDescCIR[[#This Row],[Cause Description]])</f>
        <v>1</v>
      </c>
      <c r="Q842" s="1"/>
      <c r="R842" s="1" t="str">
        <f>TMapCauseDescCIR[[#This Row],[Task Code]]&amp;TMapCauseDescCIR[[#This Row],[Cause Code]]</f>
        <v>Y01FX0RM</v>
      </c>
      <c r="S842" s="1" t="str">
        <f>INDEX(INTEGRATION.TMC_TASK_CAUSE!$A$2:$A$4658,MATCH(TMapCauseDescCIR[[#This Row],[T1]],INTEGRATION.TMC_TASK_CAUSE!$D$2:$D$4658,0))</f>
        <v>CB010301</v>
      </c>
    </row>
    <row r="843" spans="1:19" ht="14.45" x14ac:dyDescent="0.25">
      <c r="A843" s="1" t="s">
        <v>2818</v>
      </c>
      <c r="B843" s="1" t="s">
        <v>613</v>
      </c>
      <c r="C843" s="1" t="s">
        <v>2819</v>
      </c>
      <c r="D843" s="1" t="s">
        <v>3448</v>
      </c>
      <c r="E843" s="1" t="s">
        <v>3456</v>
      </c>
      <c r="F843" s="1" t="str">
        <f>INDEX('Cause Codes'!$A$2:$A$3528,MATCH(TMapCauseDescCIR[[#This Row],[Cause Description]],'Cause Codes'!$B$2:$B$3528,0))</f>
        <v>X0RN</v>
      </c>
      <c r="G843" s="1"/>
      <c r="H843" s="1"/>
      <c r="I843" s="1"/>
      <c r="J843" s="1" t="s">
        <v>12001</v>
      </c>
      <c r="K843" s="1" t="s">
        <v>12938</v>
      </c>
      <c r="L843" s="1" t="s">
        <v>572</v>
      </c>
      <c r="M843" s="1" t="s">
        <v>815</v>
      </c>
      <c r="N843" s="1"/>
      <c r="O843" s="1"/>
      <c r="P843" s="1">
        <f>COUNTIFS($E$2:E843,TMapCauseDescCIR[[#This Row],[Cause Description]])</f>
        <v>1</v>
      </c>
      <c r="Q843" s="1"/>
      <c r="R843" s="1" t="str">
        <f>TMapCauseDescCIR[[#This Row],[Task Code]]&amp;TMapCauseDescCIR[[#This Row],[Cause Code]]</f>
        <v>Y01FX0RN</v>
      </c>
      <c r="S843" s="1" t="str">
        <f>INDEX(INTEGRATION.TMC_TASK_CAUSE!$A$2:$A$4658,MATCH(TMapCauseDescCIR[[#This Row],[T1]],INTEGRATION.TMC_TASK_CAUSE!$D$2:$D$4658,0))</f>
        <v>CB010301</v>
      </c>
    </row>
    <row r="844" spans="1:19" ht="14.45" x14ac:dyDescent="0.25">
      <c r="A844" s="1" t="s">
        <v>2818</v>
      </c>
      <c r="B844" s="1" t="s">
        <v>1567</v>
      </c>
      <c r="C844" s="1" t="s">
        <v>2819</v>
      </c>
      <c r="D844" s="1" t="s">
        <v>4496</v>
      </c>
      <c r="E844" s="1" t="s">
        <v>4498</v>
      </c>
      <c r="F844" s="1" t="str">
        <f>INDEX('Cause Codes'!$A$2:$A$3528,MATCH(TMapCauseDescCIR[[#This Row],[Cause Description]],'Cause Codes'!$B$2:$B$3528,0))</f>
        <v>X0RP</v>
      </c>
      <c r="G844" s="1"/>
      <c r="H844" s="1"/>
      <c r="I844" s="1"/>
      <c r="J844" s="1" t="s">
        <v>12001</v>
      </c>
      <c r="K844" s="1" t="s">
        <v>12938</v>
      </c>
      <c r="L844" s="1" t="s">
        <v>572</v>
      </c>
      <c r="M844" s="1" t="s">
        <v>815</v>
      </c>
      <c r="N844" s="1"/>
      <c r="O844" s="1"/>
      <c r="P844" s="1">
        <f>COUNTIFS($E$2:E844,TMapCauseDescCIR[[#This Row],[Cause Description]])</f>
        <v>1</v>
      </c>
      <c r="Q844" s="1"/>
      <c r="R844" s="1" t="str">
        <f>TMapCauseDescCIR[[#This Row],[Task Code]]&amp;TMapCauseDescCIR[[#This Row],[Cause Code]]</f>
        <v>Y07TX0RP</v>
      </c>
      <c r="S844" s="1" t="str">
        <f>INDEX(INTEGRATION.TMC_TASK_CAUSE!$A$2:$A$4658,MATCH(TMapCauseDescCIR[[#This Row],[T1]],INTEGRATION.TMC_TASK_CAUSE!$D$2:$D$4658,0))</f>
        <v>CB011901</v>
      </c>
    </row>
    <row r="845" spans="1:19" ht="14.45" x14ac:dyDescent="0.25">
      <c r="A845" s="1" t="s">
        <v>2818</v>
      </c>
      <c r="B845" s="1" t="s">
        <v>1567</v>
      </c>
      <c r="C845" s="1" t="s">
        <v>2819</v>
      </c>
      <c r="D845" s="1" t="s">
        <v>4496</v>
      </c>
      <c r="E845" s="1" t="s">
        <v>4499</v>
      </c>
      <c r="F845" s="1" t="str">
        <f>INDEX('Cause Codes'!$A$2:$A$3528,MATCH(TMapCauseDescCIR[[#This Row],[Cause Description]],'Cause Codes'!$B$2:$B$3528,0))</f>
        <v>X0RQ</v>
      </c>
      <c r="G845" s="1"/>
      <c r="H845" s="1"/>
      <c r="I845" s="1"/>
      <c r="J845" s="1" t="s">
        <v>12001</v>
      </c>
      <c r="K845" s="1" t="s">
        <v>12938</v>
      </c>
      <c r="L845" s="1" t="s">
        <v>572</v>
      </c>
      <c r="M845" s="1" t="s">
        <v>815</v>
      </c>
      <c r="N845" s="1"/>
      <c r="O845" s="1"/>
      <c r="P845" s="1">
        <f>COUNTIFS($E$2:E845,TMapCauseDescCIR[[#This Row],[Cause Description]])</f>
        <v>1</v>
      </c>
      <c r="Q845" s="1"/>
      <c r="R845" s="1" t="str">
        <f>TMapCauseDescCIR[[#This Row],[Task Code]]&amp;TMapCauseDescCIR[[#This Row],[Cause Code]]</f>
        <v>Y07TX0RQ</v>
      </c>
      <c r="S845" s="1" t="str">
        <f>INDEX(INTEGRATION.TMC_TASK_CAUSE!$A$2:$A$4658,MATCH(TMapCauseDescCIR[[#This Row],[T1]],INTEGRATION.TMC_TASK_CAUSE!$D$2:$D$4658,0))</f>
        <v>CB030103</v>
      </c>
    </row>
    <row r="846" spans="1:19" ht="14.45" x14ac:dyDescent="0.25">
      <c r="A846" s="1" t="s">
        <v>2818</v>
      </c>
      <c r="B846" s="1" t="s">
        <v>1567</v>
      </c>
      <c r="C846" s="1" t="s">
        <v>2819</v>
      </c>
      <c r="D846" s="1" t="s">
        <v>4496</v>
      </c>
      <c r="E846" s="1" t="s">
        <v>4500</v>
      </c>
      <c r="F846" s="1" t="str">
        <f>INDEX('Cause Codes'!$A$2:$A$3528,MATCH(TMapCauseDescCIR[[#This Row],[Cause Description]],'Cause Codes'!$B$2:$B$3528,0))</f>
        <v>X0RR</v>
      </c>
      <c r="G846" s="1"/>
      <c r="H846" s="1"/>
      <c r="I846" s="1"/>
      <c r="J846" s="1" t="s">
        <v>12001</v>
      </c>
      <c r="K846" s="1" t="s">
        <v>12938</v>
      </c>
      <c r="L846" s="1" t="s">
        <v>572</v>
      </c>
      <c r="M846" s="1" t="s">
        <v>815</v>
      </c>
      <c r="N846" s="1"/>
      <c r="O846" s="1"/>
      <c r="P846" s="1">
        <f>COUNTIFS($E$2:E846,TMapCauseDescCIR[[#This Row],[Cause Description]])</f>
        <v>1</v>
      </c>
      <c r="Q846" s="1"/>
      <c r="R846" s="1" t="str">
        <f>TMapCauseDescCIR[[#This Row],[Task Code]]&amp;TMapCauseDescCIR[[#This Row],[Cause Code]]</f>
        <v>Y07TX0RR</v>
      </c>
      <c r="S846" s="1" t="str">
        <f>INDEX(INTEGRATION.TMC_TASK_CAUSE!$A$2:$A$4658,MATCH(TMapCauseDescCIR[[#This Row],[T1]],INTEGRATION.TMC_TASK_CAUSE!$D$2:$D$4658,0))</f>
        <v>CB040501</v>
      </c>
    </row>
    <row r="847" spans="1:19" ht="14.45" x14ac:dyDescent="0.25">
      <c r="A847" s="1" t="s">
        <v>2818</v>
      </c>
      <c r="B847" s="1" t="s">
        <v>1567</v>
      </c>
      <c r="C847" s="1" t="s">
        <v>2819</v>
      </c>
      <c r="D847" s="1" t="s">
        <v>4496</v>
      </c>
      <c r="E847" s="1" t="s">
        <v>4501</v>
      </c>
      <c r="F847" s="1" t="str">
        <f>INDEX('Cause Codes'!$A$2:$A$3528,MATCH(TMapCauseDescCIR[[#This Row],[Cause Description]],'Cause Codes'!$B$2:$B$3528,0))</f>
        <v>X0RS</v>
      </c>
      <c r="G847" s="1"/>
      <c r="H847" s="1"/>
      <c r="I847" s="1"/>
      <c r="J847" s="1" t="s">
        <v>12001</v>
      </c>
      <c r="K847" s="1" t="s">
        <v>12938</v>
      </c>
      <c r="L847" s="1" t="s">
        <v>572</v>
      </c>
      <c r="M847" s="1" t="s">
        <v>815</v>
      </c>
      <c r="N847" s="1"/>
      <c r="O847" s="1"/>
      <c r="P847" s="1">
        <f>COUNTIFS($E$2:E847,TMapCauseDescCIR[[#This Row],[Cause Description]])</f>
        <v>1</v>
      </c>
      <c r="Q847" s="1"/>
      <c r="R847" s="1" t="str">
        <f>TMapCauseDescCIR[[#This Row],[Task Code]]&amp;TMapCauseDescCIR[[#This Row],[Cause Code]]</f>
        <v>Y07TX0RS</v>
      </c>
      <c r="S847" s="1" t="str">
        <f>INDEX(INTEGRATION.TMC_TASK_CAUSE!$A$2:$A$4658,MATCH(TMapCauseDescCIR[[#This Row],[T1]],INTEGRATION.TMC_TASK_CAUSE!$D$2:$D$4658,0))</f>
        <v>CB040501</v>
      </c>
    </row>
    <row r="848" spans="1:19" ht="14.45" x14ac:dyDescent="0.25">
      <c r="A848" s="1" t="s">
        <v>2818</v>
      </c>
      <c r="B848" s="1" t="s">
        <v>1567</v>
      </c>
      <c r="C848" s="1" t="s">
        <v>2819</v>
      </c>
      <c r="D848" s="1" t="s">
        <v>4496</v>
      </c>
      <c r="E848" s="1" t="s">
        <v>4502</v>
      </c>
      <c r="F848" s="1" t="str">
        <f>INDEX('Cause Codes'!$A$2:$A$3528,MATCH(TMapCauseDescCIR[[#This Row],[Cause Description]],'Cause Codes'!$B$2:$B$3528,0))</f>
        <v>X0RT</v>
      </c>
      <c r="G848" s="1"/>
      <c r="H848" s="1"/>
      <c r="I848" s="1"/>
      <c r="J848" s="1" t="s">
        <v>12001</v>
      </c>
      <c r="K848" s="1" t="s">
        <v>12938</v>
      </c>
      <c r="L848" s="1" t="s">
        <v>572</v>
      </c>
      <c r="M848" s="1" t="s">
        <v>815</v>
      </c>
      <c r="N848" s="1"/>
      <c r="O848" s="1"/>
      <c r="P848" s="1">
        <f>COUNTIFS($E$2:E848,TMapCauseDescCIR[[#This Row],[Cause Description]])</f>
        <v>1</v>
      </c>
      <c r="Q848" s="1"/>
      <c r="R848" s="1" t="str">
        <f>TMapCauseDescCIR[[#This Row],[Task Code]]&amp;TMapCauseDescCIR[[#This Row],[Cause Code]]</f>
        <v>Y07TX0RT</v>
      </c>
      <c r="S848" s="1" t="str">
        <f>INDEX(INTEGRATION.TMC_TASK_CAUSE!$A$2:$A$4658,MATCH(TMapCauseDescCIR[[#This Row],[T1]],INTEGRATION.TMC_TASK_CAUSE!$D$2:$D$4658,0))</f>
        <v>CB011901</v>
      </c>
    </row>
    <row r="849" spans="1:19" ht="14.45" x14ac:dyDescent="0.25">
      <c r="A849" s="1" t="s">
        <v>2818</v>
      </c>
      <c r="B849" s="1" t="s">
        <v>1567</v>
      </c>
      <c r="C849" s="1" t="s">
        <v>2819</v>
      </c>
      <c r="D849" s="1" t="s">
        <v>4496</v>
      </c>
      <c r="E849" s="1" t="s">
        <v>4503</v>
      </c>
      <c r="F849" s="1" t="str">
        <f>INDEX('Cause Codes'!$A$2:$A$3528,MATCH(TMapCauseDescCIR[[#This Row],[Cause Description]],'Cause Codes'!$B$2:$B$3528,0))</f>
        <v>X0RU</v>
      </c>
      <c r="G849" s="1"/>
      <c r="H849" s="1"/>
      <c r="I849" s="1"/>
      <c r="J849" s="1" t="s">
        <v>12001</v>
      </c>
      <c r="K849" s="1" t="s">
        <v>12938</v>
      </c>
      <c r="L849" s="1" t="s">
        <v>572</v>
      </c>
      <c r="M849" s="1" t="s">
        <v>815</v>
      </c>
      <c r="N849" s="1"/>
      <c r="O849" s="1"/>
      <c r="P849" s="1">
        <f>COUNTIFS($E$2:E849,TMapCauseDescCIR[[#This Row],[Cause Description]])</f>
        <v>1</v>
      </c>
      <c r="Q849" s="1"/>
      <c r="R849" s="1" t="str">
        <f>TMapCauseDescCIR[[#This Row],[Task Code]]&amp;TMapCauseDescCIR[[#This Row],[Cause Code]]</f>
        <v>Y07TX0RU</v>
      </c>
      <c r="S849" s="1" t="str">
        <f>INDEX(INTEGRATION.TMC_TASK_CAUSE!$A$2:$A$4658,MATCH(TMapCauseDescCIR[[#This Row],[T1]],INTEGRATION.TMC_TASK_CAUSE!$D$2:$D$4658,0))</f>
        <v>CB040501</v>
      </c>
    </row>
    <row r="850" spans="1:19" ht="14.45" x14ac:dyDescent="0.25">
      <c r="A850" s="1" t="s">
        <v>2818</v>
      </c>
      <c r="B850" s="1" t="s">
        <v>1567</v>
      </c>
      <c r="C850" s="1" t="s">
        <v>2819</v>
      </c>
      <c r="D850" s="1" t="s">
        <v>4496</v>
      </c>
      <c r="E850" s="1" t="s">
        <v>4504</v>
      </c>
      <c r="F850" s="1" t="str">
        <f>INDEX('Cause Codes'!$A$2:$A$3528,MATCH(TMapCauseDescCIR[[#This Row],[Cause Description]],'Cause Codes'!$B$2:$B$3528,0))</f>
        <v>X0RV</v>
      </c>
      <c r="G850" s="1"/>
      <c r="H850" s="1"/>
      <c r="I850" s="1"/>
      <c r="J850" s="1" t="s">
        <v>12001</v>
      </c>
      <c r="K850" s="1" t="s">
        <v>12938</v>
      </c>
      <c r="L850" s="1" t="s">
        <v>572</v>
      </c>
      <c r="M850" s="1" t="s">
        <v>815</v>
      </c>
      <c r="N850" s="1"/>
      <c r="O850" s="1"/>
      <c r="P850" s="1">
        <f>COUNTIFS($E$2:E850,TMapCauseDescCIR[[#This Row],[Cause Description]])</f>
        <v>1</v>
      </c>
      <c r="Q850" s="1"/>
      <c r="R850" s="1" t="str">
        <f>TMapCauseDescCIR[[#This Row],[Task Code]]&amp;TMapCauseDescCIR[[#This Row],[Cause Code]]</f>
        <v>Y07TX0RV</v>
      </c>
      <c r="S850" s="1" t="str">
        <f>INDEX(INTEGRATION.TMC_TASK_CAUSE!$A$2:$A$4658,MATCH(TMapCauseDescCIR[[#This Row],[T1]],INTEGRATION.TMC_TASK_CAUSE!$D$2:$D$4658,0))</f>
        <v>CB011901</v>
      </c>
    </row>
    <row r="851" spans="1:19" ht="14.45" x14ac:dyDescent="0.25">
      <c r="A851" s="1" t="s">
        <v>2818</v>
      </c>
      <c r="B851" s="1" t="s">
        <v>1599</v>
      </c>
      <c r="C851" s="1" t="s">
        <v>2819</v>
      </c>
      <c r="D851" s="1" t="s">
        <v>3732</v>
      </c>
      <c r="E851" s="1" t="s">
        <v>3737</v>
      </c>
      <c r="F851" s="1" t="str">
        <f>INDEX('Cause Codes'!$A$2:$A$3528,MATCH(TMapCauseDescCIR[[#This Row],[Cause Description]],'Cause Codes'!$B$2:$B$3528,0))</f>
        <v>X0RZ</v>
      </c>
      <c r="G851" s="1"/>
      <c r="H851" s="1"/>
      <c r="I851" s="1"/>
      <c r="J851" s="1" t="s">
        <v>12001</v>
      </c>
      <c r="K851" s="1" t="s">
        <v>12938</v>
      </c>
      <c r="L851" s="1" t="s">
        <v>572</v>
      </c>
      <c r="M851" s="1" t="s">
        <v>815</v>
      </c>
      <c r="N851" s="1"/>
      <c r="O851" s="1"/>
      <c r="P851" s="1">
        <f>COUNTIFS($E$2:E851,TMapCauseDescCIR[[#This Row],[Cause Description]])</f>
        <v>1</v>
      </c>
      <c r="Q851" s="1"/>
      <c r="R851" s="1" t="str">
        <f>TMapCauseDescCIR[[#This Row],[Task Code]]&amp;TMapCauseDescCIR[[#This Row],[Cause Code]]</f>
        <v>Y03VX0RZ</v>
      </c>
      <c r="S851" s="1" t="str">
        <f>INDEX(INTEGRATION.TMC_TASK_CAUSE!$A$2:$A$4658,MATCH(TMapCauseDescCIR[[#This Row],[T1]],INTEGRATION.TMC_TASK_CAUSE!$D$2:$D$4658,0))</f>
        <v>CB020703</v>
      </c>
    </row>
    <row r="852" spans="1:19" ht="14.45" x14ac:dyDescent="0.25">
      <c r="A852" s="1" t="s">
        <v>2818</v>
      </c>
      <c r="B852" s="1" t="s">
        <v>1599</v>
      </c>
      <c r="C852" s="1" t="s">
        <v>2819</v>
      </c>
      <c r="D852" s="1" t="s">
        <v>3732</v>
      </c>
      <c r="E852" s="1" t="s">
        <v>3738</v>
      </c>
      <c r="F852" s="1" t="str">
        <f>INDEX('Cause Codes'!$A$2:$A$3528,MATCH(TMapCauseDescCIR[[#This Row],[Cause Description]],'Cause Codes'!$B$2:$B$3528,0))</f>
        <v>X0S0</v>
      </c>
      <c r="G852" s="1"/>
      <c r="H852" s="1"/>
      <c r="I852" s="1"/>
      <c r="J852" s="1" t="s">
        <v>12001</v>
      </c>
      <c r="K852" s="1" t="s">
        <v>12938</v>
      </c>
      <c r="L852" s="1" t="s">
        <v>572</v>
      </c>
      <c r="M852" s="1" t="s">
        <v>815</v>
      </c>
      <c r="N852" s="1"/>
      <c r="O852" s="1"/>
      <c r="P852" s="1">
        <f>COUNTIFS($E$2:E852,TMapCauseDescCIR[[#This Row],[Cause Description]])</f>
        <v>1</v>
      </c>
      <c r="Q852" s="1"/>
      <c r="R852" s="1" t="str">
        <f>TMapCauseDescCIR[[#This Row],[Task Code]]&amp;TMapCauseDescCIR[[#This Row],[Cause Code]]</f>
        <v>Y03VX0S0</v>
      </c>
      <c r="S852" s="1" t="str">
        <f>INDEX(INTEGRATION.TMC_TASK_CAUSE!$A$2:$A$4658,MATCH(TMapCauseDescCIR[[#This Row],[T1]],INTEGRATION.TMC_TASK_CAUSE!$D$2:$D$4658,0))</f>
        <v>CB014601</v>
      </c>
    </row>
    <row r="853" spans="1:19" ht="14.45" x14ac:dyDescent="0.25">
      <c r="A853" s="1" t="s">
        <v>2818</v>
      </c>
      <c r="B853" s="1" t="s">
        <v>1599</v>
      </c>
      <c r="C853" s="1" t="s">
        <v>2819</v>
      </c>
      <c r="D853" s="1" t="s">
        <v>3732</v>
      </c>
      <c r="E853" s="1" t="s">
        <v>3739</v>
      </c>
      <c r="F853" s="1" t="str">
        <f>INDEX('Cause Codes'!$A$2:$A$3528,MATCH(TMapCauseDescCIR[[#This Row],[Cause Description]],'Cause Codes'!$B$2:$B$3528,0))</f>
        <v>X0S1</v>
      </c>
      <c r="G853" s="1"/>
      <c r="H853" s="1"/>
      <c r="I853" s="1"/>
      <c r="J853" s="1" t="s">
        <v>12001</v>
      </c>
      <c r="K853" s="1" t="s">
        <v>12938</v>
      </c>
      <c r="L853" s="1" t="s">
        <v>572</v>
      </c>
      <c r="M853" s="1" t="s">
        <v>815</v>
      </c>
      <c r="N853" s="1"/>
      <c r="O853" s="1"/>
      <c r="P853" s="1">
        <f>COUNTIFS($E$2:E853,TMapCauseDescCIR[[#This Row],[Cause Description]])</f>
        <v>1</v>
      </c>
      <c r="Q853" s="1"/>
      <c r="R853" s="1" t="str">
        <f>TMapCauseDescCIR[[#This Row],[Task Code]]&amp;TMapCauseDescCIR[[#This Row],[Cause Code]]</f>
        <v>Y03VX0S1</v>
      </c>
      <c r="S853" s="1" t="str">
        <f>INDEX(INTEGRATION.TMC_TASK_CAUSE!$A$2:$A$4658,MATCH(TMapCauseDescCIR[[#This Row],[T1]],INTEGRATION.TMC_TASK_CAUSE!$D$2:$D$4658,0))</f>
        <v>CB014601</v>
      </c>
    </row>
    <row r="854" spans="1:19" ht="14.45" x14ac:dyDescent="0.25">
      <c r="A854" s="1" t="s">
        <v>2818</v>
      </c>
      <c r="B854" s="1" t="s">
        <v>978</v>
      </c>
      <c r="C854" s="1" t="s">
        <v>2819</v>
      </c>
      <c r="D854" s="1" t="s">
        <v>3609</v>
      </c>
      <c r="E854" s="1" t="s">
        <v>3614</v>
      </c>
      <c r="F854" s="1" t="str">
        <f>INDEX('Cause Codes'!$A$2:$A$3528,MATCH(TMapCauseDescCIR[[#This Row],[Cause Description]],'Cause Codes'!$B$2:$B$3528,0))</f>
        <v>X0S2</v>
      </c>
      <c r="G854" s="1"/>
      <c r="H854" s="1"/>
      <c r="I854" s="1"/>
      <c r="J854" s="1" t="s">
        <v>12001</v>
      </c>
      <c r="K854" s="1" t="s">
        <v>12938</v>
      </c>
      <c r="L854" s="1" t="s">
        <v>572</v>
      </c>
      <c r="M854" s="1" t="s">
        <v>12942</v>
      </c>
      <c r="N854" s="1"/>
      <c r="O854" s="1"/>
      <c r="P854" s="1">
        <f>COUNTIFS($E$2:E854,TMapCauseDescCIR[[#This Row],[Cause Description]])</f>
        <v>1</v>
      </c>
      <c r="Q854" s="1"/>
      <c r="R854" s="1" t="str">
        <f>TMapCauseDescCIR[[#This Row],[Task Code]]&amp;TMapCauseDescCIR[[#This Row],[Cause Code]]</f>
        <v>Y02JX0S2</v>
      </c>
      <c r="S854" s="1" t="str">
        <f>INDEX(INTEGRATION.TMC_TASK_CAUSE!$A$2:$A$4658,MATCH(TMapCauseDescCIR[[#This Row],[T1]],INTEGRATION.TMC_TASK_CAUSE!$D$2:$D$4658,0))</f>
        <v>CB014001</v>
      </c>
    </row>
    <row r="855" spans="1:19" ht="14.45" x14ac:dyDescent="0.25">
      <c r="A855" s="1" t="s">
        <v>2818</v>
      </c>
      <c r="B855" s="1" t="s">
        <v>1599</v>
      </c>
      <c r="C855" s="1" t="s">
        <v>2819</v>
      </c>
      <c r="D855" s="1" t="s">
        <v>3732</v>
      </c>
      <c r="E855" s="1" t="s">
        <v>3740</v>
      </c>
      <c r="F855" s="1" t="str">
        <f>INDEX('Cause Codes'!$A$2:$A$3528,MATCH(TMapCauseDescCIR[[#This Row],[Cause Description]],'Cause Codes'!$B$2:$B$3528,0))</f>
        <v>X0S3</v>
      </c>
      <c r="G855" s="1"/>
      <c r="H855" s="1"/>
      <c r="I855" s="1"/>
      <c r="J855" s="1" t="s">
        <v>12001</v>
      </c>
      <c r="K855" s="1" t="s">
        <v>12938</v>
      </c>
      <c r="L855" s="1" t="s">
        <v>814</v>
      </c>
      <c r="M855" s="1" t="s">
        <v>815</v>
      </c>
      <c r="N855" s="1"/>
      <c r="O855" s="1"/>
      <c r="P855" s="1">
        <f>COUNTIFS($E$2:E855,TMapCauseDescCIR[[#This Row],[Cause Description]])</f>
        <v>1</v>
      </c>
      <c r="Q855" s="1"/>
      <c r="R855" s="1" t="str">
        <f>TMapCauseDescCIR[[#This Row],[Task Code]]&amp;TMapCauseDescCIR[[#This Row],[Cause Code]]</f>
        <v>Y03VX0S3</v>
      </c>
      <c r="S855" s="1" t="str">
        <f>INDEX(INTEGRATION.TMC_TASK_CAUSE!$A$2:$A$4658,MATCH(TMapCauseDescCIR[[#This Row],[T1]],INTEGRATION.TMC_TASK_CAUSE!$D$2:$D$4658,0))</f>
        <v>CB020703</v>
      </c>
    </row>
    <row r="856" spans="1:19" ht="14.45" x14ac:dyDescent="0.25">
      <c r="A856" s="1" t="s">
        <v>2818</v>
      </c>
      <c r="B856" s="1" t="s">
        <v>966</v>
      </c>
      <c r="C856" s="1" t="s">
        <v>2819</v>
      </c>
      <c r="D856" s="1" t="s">
        <v>3552</v>
      </c>
      <c r="E856" s="1" t="s">
        <v>3561</v>
      </c>
      <c r="F856" s="1" t="str">
        <f>INDEX('Cause Codes'!$A$2:$A$3528,MATCH(TMapCauseDescCIR[[#This Row],[Cause Description]],'Cause Codes'!$B$2:$B$3528,0))</f>
        <v>X0S4</v>
      </c>
      <c r="G856" s="1"/>
      <c r="H856" s="1"/>
      <c r="I856" s="1"/>
      <c r="J856" s="1" t="s">
        <v>12001</v>
      </c>
      <c r="K856" s="1" t="s">
        <v>12938</v>
      </c>
      <c r="L856" s="1" t="s">
        <v>572</v>
      </c>
      <c r="M856" s="1" t="s">
        <v>815</v>
      </c>
      <c r="N856" s="1"/>
      <c r="O856" s="1"/>
      <c r="P856" s="1">
        <f>COUNTIFS($E$2:E856,TMapCauseDescCIR[[#This Row],[Cause Description]])</f>
        <v>1</v>
      </c>
      <c r="Q856" s="1"/>
      <c r="R856" s="1" t="str">
        <f>TMapCauseDescCIR[[#This Row],[Task Code]]&amp;TMapCauseDescCIR[[#This Row],[Cause Code]]</f>
        <v>Y02DX0S4</v>
      </c>
      <c r="S856" s="1" t="str">
        <f>INDEX(INTEGRATION.TMC_TASK_CAUSE!$A$2:$A$4658,MATCH(TMapCauseDescCIR[[#This Row],[T1]],INTEGRATION.TMC_TASK_CAUSE!$D$2:$D$4658,0))</f>
        <v>CB011901</v>
      </c>
    </row>
    <row r="857" spans="1:19" ht="14.45" x14ac:dyDescent="0.25">
      <c r="A857" s="1" t="s">
        <v>2818</v>
      </c>
      <c r="B857" s="1" t="s">
        <v>1599</v>
      </c>
      <c r="C857" s="1" t="s">
        <v>2819</v>
      </c>
      <c r="D857" s="1" t="s">
        <v>3732</v>
      </c>
      <c r="E857" s="1" t="s">
        <v>3741</v>
      </c>
      <c r="F857" s="1" t="str">
        <f>INDEX('Cause Codes'!$A$2:$A$3528,MATCH(TMapCauseDescCIR[[#This Row],[Cause Description]],'Cause Codes'!$B$2:$B$3528,0))</f>
        <v>X0S5</v>
      </c>
      <c r="G857" s="1"/>
      <c r="H857" s="1"/>
      <c r="I857" s="1"/>
      <c r="J857" s="1" t="s">
        <v>12001</v>
      </c>
      <c r="K857" s="1" t="s">
        <v>12938</v>
      </c>
      <c r="L857" s="1" t="s">
        <v>3779</v>
      </c>
      <c r="M857" s="1" t="s">
        <v>815</v>
      </c>
      <c r="N857" s="1"/>
      <c r="O857" s="1"/>
      <c r="P857" s="1">
        <f>COUNTIFS($E$2:E857,TMapCauseDescCIR[[#This Row],[Cause Description]])</f>
        <v>1</v>
      </c>
      <c r="Q857" s="1"/>
      <c r="R857" s="1" t="str">
        <f>TMapCauseDescCIR[[#This Row],[Task Code]]&amp;TMapCauseDescCIR[[#This Row],[Cause Code]]</f>
        <v>Y03VX0S5</v>
      </c>
      <c r="S857" s="1" t="str">
        <f>INDEX(INTEGRATION.TMC_TASK_CAUSE!$A$2:$A$4658,MATCH(TMapCauseDescCIR[[#This Row],[T1]],INTEGRATION.TMC_TASK_CAUSE!$D$2:$D$4658,0))</f>
        <v>CB043501</v>
      </c>
    </row>
    <row r="858" spans="1:19" ht="14.45" x14ac:dyDescent="0.25">
      <c r="A858" s="1" t="s">
        <v>2818</v>
      </c>
      <c r="B858" s="1" t="s">
        <v>1599</v>
      </c>
      <c r="C858" s="1" t="s">
        <v>2819</v>
      </c>
      <c r="D858" s="1" t="s">
        <v>3732</v>
      </c>
      <c r="E858" s="1" t="s">
        <v>3742</v>
      </c>
      <c r="F858" s="1" t="str">
        <f>INDEX('Cause Codes'!$A$2:$A$3528,MATCH(TMapCauseDescCIR[[#This Row],[Cause Description]],'Cause Codes'!$B$2:$B$3528,0))</f>
        <v>X0S6</v>
      </c>
      <c r="G858" s="1"/>
      <c r="H858" s="1"/>
      <c r="I858" s="1"/>
      <c r="J858" s="1" t="s">
        <v>12001</v>
      </c>
      <c r="K858" s="1" t="s">
        <v>12938</v>
      </c>
      <c r="L858" s="1" t="s">
        <v>3779</v>
      </c>
      <c r="M858" s="1" t="s">
        <v>815</v>
      </c>
      <c r="N858" s="1"/>
      <c r="O858" s="1"/>
      <c r="P858" s="1">
        <f>COUNTIFS($E$2:E858,TMapCauseDescCIR[[#This Row],[Cause Description]])</f>
        <v>1</v>
      </c>
      <c r="Q858" s="1"/>
      <c r="R858" s="1" t="str">
        <f>TMapCauseDescCIR[[#This Row],[Task Code]]&amp;TMapCauseDescCIR[[#This Row],[Cause Code]]</f>
        <v>Y03VX0S6</v>
      </c>
      <c r="S858" s="1" t="str">
        <f>INDEX(INTEGRATION.TMC_TASK_CAUSE!$A$2:$A$4658,MATCH(TMapCauseDescCIR[[#This Row],[T1]],INTEGRATION.TMC_TASK_CAUSE!$D$2:$D$4658,0))</f>
        <v>CB011901</v>
      </c>
    </row>
    <row r="859" spans="1:19" ht="14.45" x14ac:dyDescent="0.25">
      <c r="A859" s="1" t="s">
        <v>2818</v>
      </c>
      <c r="B859" s="1" t="s">
        <v>966</v>
      </c>
      <c r="C859" s="1" t="s">
        <v>2819</v>
      </c>
      <c r="D859" s="1" t="s">
        <v>3552</v>
      </c>
      <c r="E859" s="1" t="s">
        <v>3562</v>
      </c>
      <c r="F859" s="1" t="str">
        <f>INDEX('Cause Codes'!$A$2:$A$3528,MATCH(TMapCauseDescCIR[[#This Row],[Cause Description]],'Cause Codes'!$B$2:$B$3528,0))</f>
        <v>X0S7</v>
      </c>
      <c r="G859" s="1"/>
      <c r="H859" s="1"/>
      <c r="I859" s="1"/>
      <c r="J859" s="1" t="s">
        <v>12001</v>
      </c>
      <c r="K859" s="1" t="s">
        <v>12938</v>
      </c>
      <c r="L859" s="1" t="s">
        <v>572</v>
      </c>
      <c r="M859" s="1" t="s">
        <v>815</v>
      </c>
      <c r="N859" s="1"/>
      <c r="O859" s="1"/>
      <c r="P859" s="1">
        <f>COUNTIFS($E$2:E859,TMapCauseDescCIR[[#This Row],[Cause Description]])</f>
        <v>1</v>
      </c>
      <c r="Q859" s="1"/>
      <c r="R859" s="1" t="str">
        <f>TMapCauseDescCIR[[#This Row],[Task Code]]&amp;TMapCauseDescCIR[[#This Row],[Cause Code]]</f>
        <v>Y02DX0S7</v>
      </c>
      <c r="S859" s="1" t="str">
        <f>INDEX(INTEGRATION.TMC_TASK_CAUSE!$A$2:$A$4658,MATCH(TMapCauseDescCIR[[#This Row],[T1]],INTEGRATION.TMC_TASK_CAUSE!$D$2:$D$4658,0))</f>
        <v>CB031001</v>
      </c>
    </row>
    <row r="860" spans="1:19" ht="14.45" x14ac:dyDescent="0.25">
      <c r="A860" s="1" t="s">
        <v>2818</v>
      </c>
      <c r="B860" s="1" t="s">
        <v>972</v>
      </c>
      <c r="C860" s="1" t="s">
        <v>2819</v>
      </c>
      <c r="D860" s="1" t="s">
        <v>3578</v>
      </c>
      <c r="E860" s="1" t="s">
        <v>3585</v>
      </c>
      <c r="F860" s="1" t="str">
        <f>INDEX('Cause Codes'!$A$2:$A$3528,MATCH(TMapCauseDescCIR[[#This Row],[Cause Description]],'Cause Codes'!$B$2:$B$3528,0))</f>
        <v>X0S8</v>
      </c>
      <c r="G860" s="1"/>
      <c r="H860" s="1"/>
      <c r="I860" s="1"/>
      <c r="J860" s="1" t="s">
        <v>12001</v>
      </c>
      <c r="K860" s="1" t="s">
        <v>12938</v>
      </c>
      <c r="L860" s="1" t="s">
        <v>3779</v>
      </c>
      <c r="M860" s="1" t="s">
        <v>815</v>
      </c>
      <c r="N860" s="1"/>
      <c r="O860" s="1"/>
      <c r="P860" s="1">
        <f>COUNTIFS($E$2:E860,TMapCauseDescCIR[[#This Row],[Cause Description]])</f>
        <v>1</v>
      </c>
      <c r="Q860" s="1"/>
      <c r="R860" s="1" t="str">
        <f>TMapCauseDescCIR[[#This Row],[Task Code]]&amp;TMapCauseDescCIR[[#This Row],[Cause Code]]</f>
        <v>Y02GX0S8</v>
      </c>
      <c r="S860" s="1" t="str">
        <f>INDEX(INTEGRATION.TMC_TASK_CAUSE!$A$2:$A$4658,MATCH(TMapCauseDescCIR[[#This Row],[T1]],INTEGRATION.TMC_TASK_CAUSE!$D$2:$D$4658,0))</f>
        <v>CB011901</v>
      </c>
    </row>
    <row r="861" spans="1:19" ht="14.45" x14ac:dyDescent="0.25">
      <c r="A861" s="1" t="s">
        <v>2818</v>
      </c>
      <c r="B861" s="1" t="s">
        <v>1629</v>
      </c>
      <c r="C861" s="1" t="s">
        <v>2819</v>
      </c>
      <c r="D861" s="1" t="s">
        <v>4553</v>
      </c>
      <c r="E861" s="1" t="s">
        <v>4556</v>
      </c>
      <c r="F861" s="1" t="str">
        <f>INDEX('Cause Codes'!$A$2:$A$3528,MATCH(TMapCauseDescCIR[[#This Row],[Cause Description]],'Cause Codes'!$B$2:$B$3528,0))</f>
        <v>X12Q</v>
      </c>
      <c r="G861" s="1"/>
      <c r="H861" s="1"/>
      <c r="I861" s="1"/>
      <c r="J861" s="1" t="s">
        <v>12001</v>
      </c>
      <c r="K861" s="1" t="s">
        <v>12992</v>
      </c>
      <c r="L861" s="1" t="s">
        <v>572</v>
      </c>
      <c r="M861" s="1" t="s">
        <v>4035</v>
      </c>
      <c r="N861" s="1"/>
      <c r="O861" s="1"/>
      <c r="P861" s="1">
        <f>COUNTIFS($E$2:E861,TMapCauseDescCIR[[#This Row],[Cause Description]])</f>
        <v>1</v>
      </c>
      <c r="Q861" s="1"/>
      <c r="R861" s="1" t="str">
        <f>TMapCauseDescCIR[[#This Row],[Task Code]]&amp;TMapCauseDescCIR[[#This Row],[Cause Code]]</f>
        <v>Y07XX12Q</v>
      </c>
      <c r="S861" s="1" t="str">
        <f>INDEX(INTEGRATION.TMC_TASK_CAUSE!$A$2:$A$4658,MATCH(TMapCauseDescCIR[[#This Row],[T1]],INTEGRATION.TMC_TASK_CAUSE!$D$2:$D$4658,0))</f>
        <v>CB010301</v>
      </c>
    </row>
    <row r="862" spans="1:19" ht="14.45" x14ac:dyDescent="0.25">
      <c r="A862" s="1" t="s">
        <v>2818</v>
      </c>
      <c r="B862" s="1" t="s">
        <v>859</v>
      </c>
      <c r="C862" s="1" t="s">
        <v>2819</v>
      </c>
      <c r="D862" s="1" t="s">
        <v>4345</v>
      </c>
      <c r="E862" s="1" t="s">
        <v>4351</v>
      </c>
      <c r="F862" s="1" t="str">
        <f>INDEX('Cause Codes'!$A$2:$A$3528,MATCH(TMapCauseDescCIR[[#This Row],[Cause Description]],'Cause Codes'!$B$2:$B$3528,0))</f>
        <v>X0SJ</v>
      </c>
      <c r="G862" s="1"/>
      <c r="H862" s="1"/>
      <c r="I862" s="1"/>
      <c r="J862" s="1" t="s">
        <v>12001</v>
      </c>
      <c r="K862" s="1" t="s">
        <v>12992</v>
      </c>
      <c r="L862" s="1" t="s">
        <v>572</v>
      </c>
      <c r="M862" s="1" t="s">
        <v>815</v>
      </c>
      <c r="N862" s="1"/>
      <c r="O862" s="1"/>
      <c r="P862" s="1">
        <f>COUNTIFS($E$2:E862,TMapCauseDescCIR[[#This Row],[Cause Description]])</f>
        <v>1</v>
      </c>
      <c r="Q862" s="1"/>
      <c r="R862" s="1" t="str">
        <f>TMapCauseDescCIR[[#This Row],[Task Code]]&amp;TMapCauseDescCIR[[#This Row],[Cause Code]]</f>
        <v>Y07HX0SJ</v>
      </c>
      <c r="S862" s="1" t="str">
        <f>INDEX(INTEGRATION.TMC_TASK_CAUSE!$A$2:$A$4658,MATCH(TMapCauseDescCIR[[#This Row],[T1]],INTEGRATION.TMC_TASK_CAUSE!$D$2:$D$4658,0))</f>
        <v>CB041701</v>
      </c>
    </row>
    <row r="863" spans="1:19" ht="14.45" x14ac:dyDescent="0.25">
      <c r="A863" s="1" t="s">
        <v>2818</v>
      </c>
      <c r="B863" s="1" t="s">
        <v>834</v>
      </c>
      <c r="C863" s="1" t="s">
        <v>2819</v>
      </c>
      <c r="D863" s="1" t="s">
        <v>3522</v>
      </c>
      <c r="E863" s="1" t="s">
        <v>835</v>
      </c>
      <c r="F863" s="1" t="str">
        <f>INDEX('Cause Codes'!$A$2:$A$3528,MATCH(TMapCauseDescCIR[[#This Row],[Cause Description]],'Cause Codes'!$B$2:$B$3528,0))</f>
        <v>X0SL</v>
      </c>
      <c r="G863" s="1"/>
      <c r="H863" s="1"/>
      <c r="I863" s="1"/>
      <c r="J863" s="1" t="s">
        <v>12001</v>
      </c>
      <c r="K863" s="1" t="s">
        <v>12985</v>
      </c>
      <c r="L863" s="1" t="s">
        <v>3175</v>
      </c>
      <c r="M863" s="1" t="s">
        <v>815</v>
      </c>
      <c r="N863" s="1"/>
      <c r="O863" s="1"/>
      <c r="P863" s="1">
        <f>COUNTIFS($E$2:E863,TMapCauseDescCIR[[#This Row],[Cause Description]])</f>
        <v>1</v>
      </c>
      <c r="Q863" s="1"/>
      <c r="R863" s="1" t="str">
        <f>TMapCauseDescCIR[[#This Row],[Task Code]]&amp;TMapCauseDescCIR[[#This Row],[Cause Code]]</f>
        <v>Y027X0SL</v>
      </c>
      <c r="S863" s="1" t="str">
        <f>INDEX(INTEGRATION.TMC_TASK_CAUSE!$A$2:$A$4658,MATCH(TMapCauseDescCIR[[#This Row],[T1]],INTEGRATION.TMC_TASK_CAUSE!$D$2:$D$4658,0))</f>
        <v>CB041701</v>
      </c>
    </row>
    <row r="864" spans="1:19" ht="14.45" x14ac:dyDescent="0.25">
      <c r="A864" s="1" t="s">
        <v>2818</v>
      </c>
      <c r="B864" s="1" t="s">
        <v>319</v>
      </c>
      <c r="C864" s="1" t="s">
        <v>2819</v>
      </c>
      <c r="D864" s="1" t="s">
        <v>3379</v>
      </c>
      <c r="E864" s="1" t="s">
        <v>3380</v>
      </c>
      <c r="F864" s="1" t="str">
        <f>INDEX('Cause Codes'!$A$2:$A$3528,MATCH(TMapCauseDescCIR[[#This Row],[Cause Description]],'Cause Codes'!$B$2:$B$3528,0))</f>
        <v>X0SM</v>
      </c>
      <c r="G864" s="1"/>
      <c r="H864" s="1"/>
      <c r="I864" s="1"/>
      <c r="J864" s="1" t="s">
        <v>12001</v>
      </c>
      <c r="K864" s="1" t="s">
        <v>12946</v>
      </c>
      <c r="L864" s="1" t="s">
        <v>572</v>
      </c>
      <c r="M864" s="1" t="s">
        <v>815</v>
      </c>
      <c r="N864" s="1"/>
      <c r="O864" s="1"/>
      <c r="P864" s="1">
        <f>COUNTIFS($E$2:E864,TMapCauseDescCIR[[#This Row],[Cause Description]])</f>
        <v>1</v>
      </c>
      <c r="Q864" s="1"/>
      <c r="R864" s="1" t="str">
        <f>TMapCauseDescCIR[[#This Row],[Task Code]]&amp;TMapCauseDescCIR[[#This Row],[Cause Code]]</f>
        <v>Y010X0SM</v>
      </c>
      <c r="S864" s="1" t="str">
        <f>INDEX(INTEGRATION.TMC_TASK_CAUSE!$A$2:$A$4658,MATCH(TMapCauseDescCIR[[#This Row],[T1]],INTEGRATION.TMC_TASK_CAUSE!$D$2:$D$4658,0))</f>
        <v>CB012001</v>
      </c>
    </row>
    <row r="865" spans="1:19" ht="14.45" x14ac:dyDescent="0.25">
      <c r="A865" s="1" t="s">
        <v>2818</v>
      </c>
      <c r="B865" s="1" t="s">
        <v>275</v>
      </c>
      <c r="C865" s="1" t="s">
        <v>2819</v>
      </c>
      <c r="D865" s="1" t="s">
        <v>3348</v>
      </c>
      <c r="E865" s="1" t="s">
        <v>318</v>
      </c>
      <c r="F865" s="1" t="str">
        <f>INDEX('Cause Codes'!$A$2:$A$3528,MATCH(TMapCauseDescCIR[[#This Row],[Cause Description]],'Cause Codes'!$B$2:$B$3528,0))</f>
        <v>X0SX</v>
      </c>
      <c r="G865" s="1"/>
      <c r="H865" s="1"/>
      <c r="I865" s="1"/>
      <c r="J865" s="1" t="s">
        <v>12001</v>
      </c>
      <c r="K865" s="1" t="s">
        <v>12946</v>
      </c>
      <c r="L865" s="1" t="s">
        <v>3779</v>
      </c>
      <c r="M865" s="1" t="s">
        <v>815</v>
      </c>
      <c r="N865" s="1"/>
      <c r="O865" s="1"/>
      <c r="P865" s="1">
        <f>COUNTIFS($E$2:E865,TMapCauseDescCIR[[#This Row],[Cause Description]])</f>
        <v>1</v>
      </c>
      <c r="Q865" s="1"/>
      <c r="R865" s="1" t="str">
        <f>TMapCauseDescCIR[[#This Row],[Task Code]]&amp;TMapCauseDescCIR[[#This Row],[Cause Code]]</f>
        <v>Y00RX0SX</v>
      </c>
      <c r="S865" s="1" t="str">
        <f>INDEX(INTEGRATION.TMC_TASK_CAUSE!$A$2:$A$4658,MATCH(TMapCauseDescCIR[[#This Row],[T1]],INTEGRATION.TMC_TASK_CAUSE!$D$2:$D$4658,0))</f>
        <v>CB014001</v>
      </c>
    </row>
    <row r="866" spans="1:19" ht="14.45" x14ac:dyDescent="0.25">
      <c r="A866" s="1" t="s">
        <v>3595</v>
      </c>
      <c r="B866" s="1" t="s">
        <v>1427</v>
      </c>
      <c r="C866" s="1" t="s">
        <v>3133</v>
      </c>
      <c r="D866" s="1" t="s">
        <v>3596</v>
      </c>
      <c r="E866" s="1" t="s">
        <v>631</v>
      </c>
      <c r="F866" s="1" t="s">
        <v>3597</v>
      </c>
      <c r="G866" s="1" t="s">
        <v>2806</v>
      </c>
      <c r="H866" s="1" t="s">
        <v>3598</v>
      </c>
      <c r="I866" s="1" t="s">
        <v>3599</v>
      </c>
      <c r="J866" s="5" t="s">
        <v>532</v>
      </c>
      <c r="K866" s="1" t="s">
        <v>533</v>
      </c>
      <c r="L866" s="1" t="s">
        <v>534</v>
      </c>
      <c r="M866" s="1" t="s">
        <v>535</v>
      </c>
      <c r="N866" s="5" t="s">
        <v>3137</v>
      </c>
      <c r="O866" s="5" t="s">
        <v>3137</v>
      </c>
      <c r="P866" s="1">
        <f>COUNTIFS($E$2:E866,TMapCauseDescCIR[[#This Row],[Cause Description]])</f>
        <v>1</v>
      </c>
      <c r="Q866" s="5" t="s">
        <v>536</v>
      </c>
      <c r="R866" s="1"/>
      <c r="S866" s="1"/>
    </row>
    <row r="867" spans="1:19" ht="14.45" x14ac:dyDescent="0.25">
      <c r="A867" s="1" t="s">
        <v>2818</v>
      </c>
      <c r="B867" s="1" t="s">
        <v>317</v>
      </c>
      <c r="C867" s="1" t="s">
        <v>2819</v>
      </c>
      <c r="D867" s="1" t="s">
        <v>3378</v>
      </c>
      <c r="E867" s="1" t="s">
        <v>318</v>
      </c>
      <c r="F867" s="1" t="str">
        <f>INDEX('Cause Codes'!$A$2:$A$3528,MATCH(TMapCauseDescCIR[[#This Row],[Cause Description]],'Cause Codes'!$B$2:$B$3528,0))</f>
        <v>X0SX</v>
      </c>
      <c r="G867" s="1"/>
      <c r="H867" s="1"/>
      <c r="I867" s="1"/>
      <c r="J867" s="1" t="s">
        <v>12001</v>
      </c>
      <c r="K867" s="1" t="s">
        <v>12946</v>
      </c>
      <c r="L867" s="1" t="s">
        <v>3779</v>
      </c>
      <c r="M867" s="1" t="s">
        <v>815</v>
      </c>
      <c r="N867" s="1"/>
      <c r="O867" s="1"/>
      <c r="P867" s="1">
        <f>COUNTIFS($E$2:E867,TMapCauseDescCIR[[#This Row],[Cause Description]])</f>
        <v>2</v>
      </c>
      <c r="Q867" s="1"/>
      <c r="R867" s="1" t="str">
        <f>TMapCauseDescCIR[[#This Row],[Task Code]]&amp;TMapCauseDescCIR[[#This Row],[Cause Code]]</f>
        <v>Y00ZX0SX</v>
      </c>
      <c r="S867" s="1" t="str">
        <f>INDEX(INTEGRATION.TMC_TASK_CAUSE!$A$2:$A$4658,MATCH(TMapCauseDescCIR[[#This Row],[T1]],INTEGRATION.TMC_TASK_CAUSE!$D$2:$D$4658,0))</f>
        <v>CB011901</v>
      </c>
    </row>
    <row r="868" spans="1:19" ht="14.45" x14ac:dyDescent="0.25">
      <c r="A868" s="1" t="s">
        <v>2818</v>
      </c>
      <c r="B868" s="1" t="s">
        <v>325</v>
      </c>
      <c r="C868" s="1" t="s">
        <v>2819</v>
      </c>
      <c r="D868" s="1" t="s">
        <v>3392</v>
      </c>
      <c r="E868" s="1" t="s">
        <v>318</v>
      </c>
      <c r="F868" s="1" t="str">
        <f>INDEX('Cause Codes'!$A$2:$A$3528,MATCH(TMapCauseDescCIR[[#This Row],[Cause Description]],'Cause Codes'!$B$2:$B$3528,0))</f>
        <v>X0SX</v>
      </c>
      <c r="G868" s="1"/>
      <c r="H868" s="1"/>
      <c r="I868" s="1"/>
      <c r="J868" s="1" t="s">
        <v>12001</v>
      </c>
      <c r="K868" s="1" t="s">
        <v>12946</v>
      </c>
      <c r="L868" s="1" t="s">
        <v>3779</v>
      </c>
      <c r="M868" s="1" t="s">
        <v>815</v>
      </c>
      <c r="N868" s="1"/>
      <c r="O868" s="1"/>
      <c r="P868" s="1">
        <f>COUNTIFS($E$2:E868,TMapCauseDescCIR[[#This Row],[Cause Description]])</f>
        <v>3</v>
      </c>
      <c r="Q868" s="1"/>
      <c r="R868" s="1" t="str">
        <f>TMapCauseDescCIR[[#This Row],[Task Code]]&amp;TMapCauseDescCIR[[#This Row],[Cause Code]]</f>
        <v>Y013X0SX</v>
      </c>
      <c r="S868" s="1" t="str">
        <f>INDEX(INTEGRATION.TMC_TASK_CAUSE!$A$2:$A$4658,MATCH(TMapCauseDescCIR[[#This Row],[T1]],INTEGRATION.TMC_TASK_CAUSE!$D$2:$D$4658,0))</f>
        <v>CB014001</v>
      </c>
    </row>
    <row r="869" spans="1:19" ht="14.45" x14ac:dyDescent="0.25">
      <c r="A869" s="1" t="s">
        <v>2818</v>
      </c>
      <c r="B869" s="1" t="s">
        <v>960</v>
      </c>
      <c r="C869" s="1" t="s">
        <v>2819</v>
      </c>
      <c r="D869" s="1" t="s">
        <v>3550</v>
      </c>
      <c r="E869" s="1" t="s">
        <v>3551</v>
      </c>
      <c r="F869" s="1" t="str">
        <f>INDEX('Cause Codes'!$A$2:$A$3528,MATCH(TMapCauseDescCIR[[#This Row],[Cause Description]],'Cause Codes'!$B$2:$B$3528,0))</f>
        <v>X0SY</v>
      </c>
      <c r="G869" s="1"/>
      <c r="H869" s="1"/>
      <c r="I869" s="1"/>
      <c r="J869" s="1" t="s">
        <v>12001</v>
      </c>
      <c r="K869" s="1" t="s">
        <v>12985</v>
      </c>
      <c r="L869" s="1" t="s">
        <v>3175</v>
      </c>
      <c r="M869" s="1" t="s">
        <v>815</v>
      </c>
      <c r="N869" s="1"/>
      <c r="O869" s="1"/>
      <c r="P869" s="1">
        <f>COUNTIFS($E$2:E869,TMapCauseDescCIR[[#This Row],[Cause Description]])</f>
        <v>1</v>
      </c>
      <c r="Q869" s="1"/>
      <c r="R869" s="1" t="str">
        <f>TMapCauseDescCIR[[#This Row],[Task Code]]&amp;TMapCauseDescCIR[[#This Row],[Cause Code]]</f>
        <v>Y02CX0SY</v>
      </c>
      <c r="S869" s="1" t="str">
        <f>INDEX(INTEGRATION.TMC_TASK_CAUSE!$A$2:$A$4658,MATCH(TMapCauseDescCIR[[#This Row],[T1]],INTEGRATION.TMC_TASK_CAUSE!$D$2:$D$4658,0))</f>
        <v>CB011901</v>
      </c>
    </row>
    <row r="870" spans="1:19" ht="14.45" x14ac:dyDescent="0.25">
      <c r="A870" s="1" t="s">
        <v>2818</v>
      </c>
      <c r="B870" s="1" t="s">
        <v>316</v>
      </c>
      <c r="C870" s="1" t="s">
        <v>2819</v>
      </c>
      <c r="D870" s="1" t="s">
        <v>4297</v>
      </c>
      <c r="E870" s="1" t="s">
        <v>4301</v>
      </c>
      <c r="F870" s="1" t="str">
        <f>INDEX('Cause Codes'!$A$2:$A$3528,MATCH(TMapCauseDescCIR[[#This Row],[Cause Description]],'Cause Codes'!$B$2:$B$3528,0))</f>
        <v>X0SZ</v>
      </c>
      <c r="G870" s="1"/>
      <c r="H870" s="1"/>
      <c r="I870" s="1"/>
      <c r="J870" s="1" t="s">
        <v>12001</v>
      </c>
      <c r="K870" s="1" t="s">
        <v>12985</v>
      </c>
      <c r="L870" s="1" t="s">
        <v>3175</v>
      </c>
      <c r="M870" s="1" t="s">
        <v>815</v>
      </c>
      <c r="N870" s="1"/>
      <c r="O870" s="1"/>
      <c r="P870" s="1">
        <f>COUNTIFS($E$2:E870,TMapCauseDescCIR[[#This Row],[Cause Description]])</f>
        <v>1</v>
      </c>
      <c r="Q870" s="1"/>
      <c r="R870" s="1" t="str">
        <f>TMapCauseDescCIR[[#This Row],[Task Code]]&amp;TMapCauseDescCIR[[#This Row],[Cause Code]]</f>
        <v>Y077X0SZ</v>
      </c>
      <c r="S870" s="1" t="str">
        <f>INDEX(INTEGRATION.TMC_TASK_CAUSE!$A$2:$A$4658,MATCH(TMapCauseDescCIR[[#This Row],[T1]],INTEGRATION.TMC_TASK_CAUSE!$D$2:$D$4658,0))</f>
        <v>CB042601</v>
      </c>
    </row>
    <row r="871" spans="1:19" ht="14.45" x14ac:dyDescent="0.25">
      <c r="A871" s="1" t="s">
        <v>2818</v>
      </c>
      <c r="B871" s="1" t="s">
        <v>998</v>
      </c>
      <c r="C871" s="1" t="s">
        <v>2819</v>
      </c>
      <c r="D871" s="1" t="s">
        <v>4570</v>
      </c>
      <c r="E871" s="1" t="s">
        <v>999</v>
      </c>
      <c r="F871" s="1" t="str">
        <f>INDEX('Cause Codes'!$A$2:$A$3528,MATCH(TMapCauseDescCIR[[#This Row],[Cause Description]],'Cause Codes'!$B$2:$B$3528,0))</f>
        <v>X13B</v>
      </c>
      <c r="G871" s="1"/>
      <c r="H871" s="1"/>
      <c r="I871" s="1"/>
      <c r="J871" s="1"/>
      <c r="K871" s="1"/>
      <c r="L871" s="1"/>
      <c r="M871" s="1"/>
      <c r="N871" s="1"/>
      <c r="O871" s="1"/>
      <c r="P871" s="1">
        <f>COUNTIFS($E$2:E871,TMapCauseDescCIR[[#This Row],[Cause Description]])</f>
        <v>1</v>
      </c>
      <c r="Q871" s="1"/>
      <c r="R871" s="1" t="str">
        <f>TMapCauseDescCIR[[#This Row],[Task Code]]&amp;TMapCauseDescCIR[[#This Row],[Cause Code]]</f>
        <v>Y08BX13B</v>
      </c>
      <c r="S871" s="1" t="str">
        <f>INDEX(INTEGRATION.TMC_TASK_CAUSE!$A$2:$A$4658,MATCH(TMapCauseDescCIR[[#This Row],[T1]],INTEGRATION.TMC_TASK_CAUSE!$D$2:$D$4658,0))</f>
        <v>SW019906</v>
      </c>
    </row>
    <row r="872" spans="1:19" ht="14.45" x14ac:dyDescent="0.25">
      <c r="A872" s="1" t="s">
        <v>2816</v>
      </c>
      <c r="B872" s="1" t="s">
        <v>1000</v>
      </c>
      <c r="C872" s="1" t="s">
        <v>2819</v>
      </c>
      <c r="D872" s="1" t="s">
        <v>3162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>
        <f>COUNTIFS($E$2:E872,TMapCauseDescCIR[[#This Row],[Cause Description]])</f>
        <v>0</v>
      </c>
      <c r="Q872" s="1"/>
      <c r="R872" s="1" t="str">
        <f>TMapCauseDescCIR[[#This Row],[Task Code]]&amp;TMapCauseDescCIR[[#This Row],[Cause Code]]</f>
        <v>ME1</v>
      </c>
      <c r="S872" s="1" t="e">
        <f>INDEX(INTEGRATION.TMC_TASK_CAUSE!$A$2:$A$4658,MATCH(TMapCauseDescCIR[[#This Row],[T1]],INTEGRATION.TMC_TASK_CAUSE!$D$2:$D$4658,0))</f>
        <v>#N/A</v>
      </c>
    </row>
    <row r="873" spans="1:19" ht="14.45" x14ac:dyDescent="0.25">
      <c r="A873" s="1" t="s">
        <v>2816</v>
      </c>
      <c r="B873" s="1" t="s">
        <v>1001</v>
      </c>
      <c r="C873" s="1" t="s">
        <v>2819</v>
      </c>
      <c r="D873" s="1" t="s">
        <v>3163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>
        <f>COUNTIFS($E$2:E873,TMapCauseDescCIR[[#This Row],[Cause Description]])</f>
        <v>0</v>
      </c>
      <c r="Q873" s="1"/>
      <c r="R873" s="1" t="str">
        <f>TMapCauseDescCIR[[#This Row],[Task Code]]&amp;TMapCauseDescCIR[[#This Row],[Cause Code]]</f>
        <v>ME2</v>
      </c>
      <c r="S873" s="1" t="e">
        <f>INDEX(INTEGRATION.TMC_TASK_CAUSE!$A$2:$A$4658,MATCH(TMapCauseDescCIR[[#This Row],[T1]],INTEGRATION.TMC_TASK_CAUSE!$D$2:$D$4658,0))</f>
        <v>#N/A</v>
      </c>
    </row>
    <row r="874" spans="1:19" ht="14.45" x14ac:dyDescent="0.25">
      <c r="A874" s="1" t="s">
        <v>2816</v>
      </c>
      <c r="B874" s="1" t="s">
        <v>1002</v>
      </c>
      <c r="C874" s="1" t="s">
        <v>2819</v>
      </c>
      <c r="D874" s="1" t="s">
        <v>3164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>
        <f>COUNTIFS($E$2:E874,TMapCauseDescCIR[[#This Row],[Cause Description]])</f>
        <v>0</v>
      </c>
      <c r="Q874" s="1"/>
      <c r="R874" s="1" t="str">
        <f>TMapCauseDescCIR[[#This Row],[Task Code]]&amp;TMapCauseDescCIR[[#This Row],[Cause Code]]</f>
        <v>ME3</v>
      </c>
      <c r="S874" s="1" t="e">
        <f>INDEX(INTEGRATION.TMC_TASK_CAUSE!$A$2:$A$4658,MATCH(TMapCauseDescCIR[[#This Row],[T1]],INTEGRATION.TMC_TASK_CAUSE!$D$2:$D$4658,0))</f>
        <v>#N/A</v>
      </c>
    </row>
    <row r="875" spans="1:19" ht="14.45" x14ac:dyDescent="0.25">
      <c r="A875" s="1" t="s">
        <v>2818</v>
      </c>
      <c r="B875" s="1" t="s">
        <v>857</v>
      </c>
      <c r="C875" s="1" t="s">
        <v>2819</v>
      </c>
      <c r="D875" s="1" t="s">
        <v>4335</v>
      </c>
      <c r="E875" s="1" t="s">
        <v>4343</v>
      </c>
      <c r="F875" s="1" t="str">
        <f>INDEX('Cause Codes'!$A$2:$A$3528,MATCH(TMapCauseDescCIR[[#This Row],[Cause Description]],'Cause Codes'!$B$2:$B$3528,0))</f>
        <v>X0T0</v>
      </c>
      <c r="G875" s="1"/>
      <c r="H875" s="1"/>
      <c r="I875" s="1"/>
      <c r="J875" s="1" t="s">
        <v>12001</v>
      </c>
      <c r="K875" s="1" t="s">
        <v>12985</v>
      </c>
      <c r="L875" s="1" t="s">
        <v>3175</v>
      </c>
      <c r="M875" s="1" t="s">
        <v>3979</v>
      </c>
      <c r="N875" s="1"/>
      <c r="O875" s="1"/>
      <c r="P875" s="1">
        <f>COUNTIFS($E$2:E875,TMapCauseDescCIR[[#This Row],[Cause Description]])</f>
        <v>1</v>
      </c>
      <c r="Q875" s="1"/>
      <c r="R875" s="1" t="str">
        <f>TMapCauseDescCIR[[#This Row],[Task Code]]&amp;TMapCauseDescCIR[[#This Row],[Cause Code]]</f>
        <v>Y07GX0T0</v>
      </c>
      <c r="S875" s="1" t="str">
        <f>INDEX(INTEGRATION.TMC_TASK_CAUSE!$A$2:$A$4658,MATCH(TMapCauseDescCIR[[#This Row],[T1]],INTEGRATION.TMC_TASK_CAUSE!$D$2:$D$4658,0))</f>
        <v>CB042601</v>
      </c>
    </row>
    <row r="876" spans="1:19" ht="14.45" x14ac:dyDescent="0.25">
      <c r="A876" s="1" t="s">
        <v>2818</v>
      </c>
      <c r="B876" s="1" t="s">
        <v>857</v>
      </c>
      <c r="C876" s="1" t="s">
        <v>2819</v>
      </c>
      <c r="D876" s="1" t="s">
        <v>4335</v>
      </c>
      <c r="E876" s="1" t="s">
        <v>4344</v>
      </c>
      <c r="F876" s="1" t="str">
        <f>INDEX('Cause Codes'!$A$2:$A$3528,MATCH(TMapCauseDescCIR[[#This Row],[Cause Description]],'Cause Codes'!$B$2:$B$3528,0))</f>
        <v>X0T1</v>
      </c>
      <c r="G876" s="1"/>
      <c r="H876" s="1"/>
      <c r="I876" s="1"/>
      <c r="J876" s="1" t="s">
        <v>12001</v>
      </c>
      <c r="K876" s="1" t="s">
        <v>12985</v>
      </c>
      <c r="L876" s="1" t="s">
        <v>3175</v>
      </c>
      <c r="M876" s="1" t="s">
        <v>3979</v>
      </c>
      <c r="N876" s="1"/>
      <c r="O876" s="1"/>
      <c r="P876" s="1">
        <f>COUNTIFS($E$2:E876,TMapCauseDescCIR[[#This Row],[Cause Description]])</f>
        <v>1</v>
      </c>
      <c r="Q876" s="1"/>
      <c r="R876" s="1" t="str">
        <f>TMapCauseDescCIR[[#This Row],[Task Code]]&amp;TMapCauseDescCIR[[#This Row],[Cause Code]]</f>
        <v>Y07GX0T1</v>
      </c>
      <c r="S876" s="1" t="str">
        <f>INDEX(INTEGRATION.TMC_TASK_CAUSE!$A$2:$A$4658,MATCH(TMapCauseDescCIR[[#This Row],[T1]],INTEGRATION.TMC_TASK_CAUSE!$D$2:$D$4658,0))</f>
        <v>CB042601</v>
      </c>
    </row>
    <row r="877" spans="1:19" ht="14.45" x14ac:dyDescent="0.25">
      <c r="A877" s="1" t="s">
        <v>2818</v>
      </c>
      <c r="B877" s="1" t="s">
        <v>1087</v>
      </c>
      <c r="C877" s="1" t="s">
        <v>2819</v>
      </c>
      <c r="D877" s="1" t="s">
        <v>3621</v>
      </c>
      <c r="E877" s="1" t="s">
        <v>3624</v>
      </c>
      <c r="F877" s="1" t="str">
        <f>INDEX('Cause Codes'!$A$2:$A$3528,MATCH(TMapCauseDescCIR[[#This Row],[Cause Description]],'Cause Codes'!$B$2:$B$3528,0))</f>
        <v>X0T2</v>
      </c>
      <c r="G877" s="1"/>
      <c r="H877" s="1"/>
      <c r="I877" s="1"/>
      <c r="J877" s="1" t="s">
        <v>12001</v>
      </c>
      <c r="K877" s="1" t="s">
        <v>12946</v>
      </c>
      <c r="L877" s="1" t="s">
        <v>3210</v>
      </c>
      <c r="M877" s="1" t="s">
        <v>815</v>
      </c>
      <c r="N877" s="1"/>
      <c r="O877" s="1"/>
      <c r="P877" s="1">
        <f>COUNTIFS($E$2:E877,TMapCauseDescCIR[[#This Row],[Cause Description]])</f>
        <v>1</v>
      </c>
      <c r="Q877" s="1"/>
      <c r="R877" s="1" t="str">
        <f>TMapCauseDescCIR[[#This Row],[Task Code]]&amp;TMapCauseDescCIR[[#This Row],[Cause Code]]</f>
        <v>Y02MX0T2</v>
      </c>
      <c r="S877" s="1" t="str">
        <f>INDEX(INTEGRATION.TMC_TASK_CAUSE!$A$2:$A$4658,MATCH(TMapCauseDescCIR[[#This Row],[T1]],INTEGRATION.TMC_TASK_CAUSE!$D$2:$D$4658,0))</f>
        <v>CB010301</v>
      </c>
    </row>
    <row r="878" spans="1:19" ht="14.45" x14ac:dyDescent="0.25">
      <c r="A878" s="1" t="s">
        <v>2818</v>
      </c>
      <c r="B878" s="1" t="s">
        <v>319</v>
      </c>
      <c r="C878" s="1" t="s">
        <v>2819</v>
      </c>
      <c r="D878" s="1" t="s">
        <v>3379</v>
      </c>
      <c r="E878" s="1" t="s">
        <v>3381</v>
      </c>
      <c r="F878" s="1" t="str">
        <f>INDEX('Cause Codes'!$A$2:$A$3528,MATCH(TMapCauseDescCIR[[#This Row],[Cause Description]],'Cause Codes'!$B$2:$B$3528,0))</f>
        <v>X0T3</v>
      </c>
      <c r="G878" s="1"/>
      <c r="H878" s="1"/>
      <c r="I878" s="1"/>
      <c r="J878" s="1" t="s">
        <v>12001</v>
      </c>
      <c r="K878" s="1" t="s">
        <v>12946</v>
      </c>
      <c r="L878" s="1" t="s">
        <v>3210</v>
      </c>
      <c r="M878" s="1" t="s">
        <v>815</v>
      </c>
      <c r="N878" s="1"/>
      <c r="O878" s="1"/>
      <c r="P878" s="1">
        <f>COUNTIFS($E$2:E878,TMapCauseDescCIR[[#This Row],[Cause Description]])</f>
        <v>1</v>
      </c>
      <c r="Q878" s="1"/>
      <c r="R878" s="1" t="str">
        <f>TMapCauseDescCIR[[#This Row],[Task Code]]&amp;TMapCauseDescCIR[[#This Row],[Cause Code]]</f>
        <v>Y010X0T3</v>
      </c>
      <c r="S878" s="1" t="str">
        <f>INDEX(INTEGRATION.TMC_TASK_CAUSE!$A$2:$A$4658,MATCH(TMapCauseDescCIR[[#This Row],[T1]],INTEGRATION.TMC_TASK_CAUSE!$D$2:$D$4658,0))</f>
        <v>CB010301</v>
      </c>
    </row>
    <row r="879" spans="1:19" ht="14.45" x14ac:dyDescent="0.25">
      <c r="A879" s="1" t="s">
        <v>2818</v>
      </c>
      <c r="B879" s="1" t="s">
        <v>319</v>
      </c>
      <c r="C879" s="1" t="s">
        <v>2819</v>
      </c>
      <c r="D879" s="1" t="s">
        <v>3379</v>
      </c>
      <c r="E879" s="1" t="s">
        <v>3382</v>
      </c>
      <c r="F879" s="1" t="str">
        <f>INDEX('Cause Codes'!$A$2:$A$3528,MATCH(TMapCauseDescCIR[[#This Row],[Cause Description]],'Cause Codes'!$B$2:$B$3528,0))</f>
        <v>X0T4</v>
      </c>
      <c r="G879" s="1"/>
      <c r="H879" s="1"/>
      <c r="I879" s="1"/>
      <c r="J879" s="1" t="s">
        <v>12001</v>
      </c>
      <c r="K879" s="1" t="s">
        <v>12946</v>
      </c>
      <c r="L879" s="1" t="s">
        <v>3210</v>
      </c>
      <c r="M879" s="1" t="s">
        <v>815</v>
      </c>
      <c r="N879" s="1"/>
      <c r="O879" s="1"/>
      <c r="P879" s="1">
        <f>COUNTIFS($E$2:E879,TMapCauseDescCIR[[#This Row],[Cause Description]])</f>
        <v>1</v>
      </c>
      <c r="Q879" s="1"/>
      <c r="R879" s="1" t="str">
        <f>TMapCauseDescCIR[[#This Row],[Task Code]]&amp;TMapCauseDescCIR[[#This Row],[Cause Code]]</f>
        <v>Y010X0T4</v>
      </c>
      <c r="S879" s="1" t="str">
        <f>INDEX(INTEGRATION.TMC_TASK_CAUSE!$A$2:$A$4658,MATCH(TMapCauseDescCIR[[#This Row],[T1]],INTEGRATION.TMC_TASK_CAUSE!$D$2:$D$4658,0))</f>
        <v>CB010301</v>
      </c>
    </row>
    <row r="880" spans="1:19" ht="14.45" x14ac:dyDescent="0.25">
      <c r="A880" s="1" t="s">
        <v>2818</v>
      </c>
      <c r="B880" s="1" t="s">
        <v>1085</v>
      </c>
      <c r="C880" s="1" t="s">
        <v>2819</v>
      </c>
      <c r="D880" s="1" t="s">
        <v>4352</v>
      </c>
      <c r="E880" s="1" t="s">
        <v>1086</v>
      </c>
      <c r="F880" s="1" t="str">
        <f>INDEX('Cause Codes'!$A$2:$A$3528,MATCH(TMapCauseDescCIR[[#This Row],[Cause Description]],'Cause Codes'!$B$2:$B$3528,0))</f>
        <v>X12L</v>
      </c>
      <c r="G880" s="1"/>
      <c r="H880" s="1"/>
      <c r="I880" s="1"/>
      <c r="J880" s="1"/>
      <c r="K880" s="1"/>
      <c r="L880" s="1"/>
      <c r="M880" s="1"/>
      <c r="N880" s="1"/>
      <c r="O880" s="1"/>
      <c r="P880" s="1">
        <f>COUNTIFS($E$2:E880,TMapCauseDescCIR[[#This Row],[Cause Description]])</f>
        <v>1</v>
      </c>
      <c r="Q880" s="1"/>
      <c r="R880" s="1" t="str">
        <f>TMapCauseDescCIR[[#This Row],[Task Code]]&amp;TMapCauseDescCIR[[#This Row],[Cause Code]]</f>
        <v>Y07JX12L</v>
      </c>
      <c r="S880" s="1" t="str">
        <f>INDEX(INTEGRATION.TMC_TASK_CAUSE!$A$2:$A$4658,MATCH(TMapCauseDescCIR[[#This Row],[T1]],INTEGRATION.TMC_TASK_CAUSE!$D$2:$D$4658,0))</f>
        <v>CT039901</v>
      </c>
    </row>
    <row r="881" spans="1:19" ht="14.45" x14ac:dyDescent="0.25">
      <c r="A881" s="1" t="s">
        <v>2818</v>
      </c>
      <c r="B881" s="1" t="s">
        <v>735</v>
      </c>
      <c r="C881" s="1" t="s">
        <v>2819</v>
      </c>
      <c r="D881" s="1" t="s">
        <v>3474</v>
      </c>
      <c r="E881" s="1" t="s">
        <v>3476</v>
      </c>
      <c r="F881" s="1" t="str">
        <f>INDEX('Cause Codes'!$A$2:$A$3528,MATCH(TMapCauseDescCIR[[#This Row],[Cause Description]],'Cause Codes'!$B$2:$B$3528,0))</f>
        <v>X0T5</v>
      </c>
      <c r="G881" s="1"/>
      <c r="H881" s="1"/>
      <c r="I881" s="1"/>
      <c r="J881" s="1" t="s">
        <v>12001</v>
      </c>
      <c r="K881" s="1" t="s">
        <v>12946</v>
      </c>
      <c r="L881" s="1" t="s">
        <v>3210</v>
      </c>
      <c r="M881" s="1" t="s">
        <v>815</v>
      </c>
      <c r="N881" s="1"/>
      <c r="O881" s="1"/>
      <c r="P881" s="1">
        <f>COUNTIFS($E$2:E881,TMapCauseDescCIR[[#This Row],[Cause Description]])</f>
        <v>1</v>
      </c>
      <c r="Q881" s="1"/>
      <c r="R881" s="1" t="str">
        <f>TMapCauseDescCIR[[#This Row],[Task Code]]&amp;TMapCauseDescCIR[[#This Row],[Cause Code]]</f>
        <v>Y01PX0T5</v>
      </c>
      <c r="S881" s="1" t="str">
        <f>INDEX(INTEGRATION.TMC_TASK_CAUSE!$A$2:$A$4658,MATCH(TMapCauseDescCIR[[#This Row],[T1]],INTEGRATION.TMC_TASK_CAUSE!$D$2:$D$4658,0))</f>
        <v>CB042601</v>
      </c>
    </row>
    <row r="882" spans="1:19" ht="14.45" x14ac:dyDescent="0.25">
      <c r="A882" s="1" t="s">
        <v>2818</v>
      </c>
      <c r="B882" s="1" t="s">
        <v>1050</v>
      </c>
      <c r="C882" s="1" t="s">
        <v>2819</v>
      </c>
      <c r="D882" s="1" t="s">
        <v>3616</v>
      </c>
      <c r="E882" s="1" t="s">
        <v>3620</v>
      </c>
      <c r="F882" s="1" t="str">
        <f>INDEX('Cause Codes'!$A$2:$A$3528,MATCH(TMapCauseDescCIR[[#This Row],[Cause Description]],'Cause Codes'!$B$2:$B$3528,0))</f>
        <v>X0T6</v>
      </c>
      <c r="G882" s="1"/>
      <c r="H882" s="1"/>
      <c r="I882" s="1"/>
      <c r="J882" s="1" t="s">
        <v>12001</v>
      </c>
      <c r="K882" s="1" t="s">
        <v>12946</v>
      </c>
      <c r="L882" s="1" t="s">
        <v>3210</v>
      </c>
      <c r="M882" s="1" t="s">
        <v>815</v>
      </c>
      <c r="N882" s="1"/>
      <c r="O882" s="1"/>
      <c r="P882" s="1">
        <f>COUNTIFS($E$2:E882,TMapCauseDescCIR[[#This Row],[Cause Description]])</f>
        <v>1</v>
      </c>
      <c r="Q882" s="1"/>
      <c r="R882" s="1" t="str">
        <f>TMapCauseDescCIR[[#This Row],[Task Code]]&amp;TMapCauseDescCIR[[#This Row],[Cause Code]]</f>
        <v>Y02LX0T6</v>
      </c>
      <c r="S882" s="1" t="str">
        <f>INDEX(INTEGRATION.TMC_TASK_CAUSE!$A$2:$A$4658,MATCH(TMapCauseDescCIR[[#This Row],[T1]],INTEGRATION.TMC_TASK_CAUSE!$D$2:$D$4658,0))</f>
        <v>CB042601</v>
      </c>
    </row>
    <row r="883" spans="1:19" ht="14.45" x14ac:dyDescent="0.25">
      <c r="A883" s="1" t="s">
        <v>2818</v>
      </c>
      <c r="B883" s="1" t="s">
        <v>1565</v>
      </c>
      <c r="C883" s="1" t="s">
        <v>2819</v>
      </c>
      <c r="D883" s="1" t="s">
        <v>3720</v>
      </c>
      <c r="E883" s="1" t="s">
        <v>3727</v>
      </c>
      <c r="F883" s="1" t="str">
        <f>INDEX('Cause Codes'!$A$2:$A$3528,MATCH(TMapCauseDescCIR[[#This Row],[Cause Description]],'Cause Codes'!$B$2:$B$3528,0))</f>
        <v>X0T7</v>
      </c>
      <c r="G883" s="1"/>
      <c r="H883" s="1"/>
      <c r="I883" s="1"/>
      <c r="J883" s="1" t="s">
        <v>12001</v>
      </c>
      <c r="K883" s="1" t="s">
        <v>12946</v>
      </c>
      <c r="L883" s="1" t="s">
        <v>3210</v>
      </c>
      <c r="M883" s="1" t="s">
        <v>815</v>
      </c>
      <c r="N883" s="1"/>
      <c r="O883" s="1"/>
      <c r="P883" s="1">
        <f>COUNTIFS($E$2:E883,TMapCauseDescCIR[[#This Row],[Cause Description]])</f>
        <v>1</v>
      </c>
      <c r="Q883" s="1"/>
      <c r="R883" s="1" t="str">
        <f>TMapCauseDescCIR[[#This Row],[Task Code]]&amp;TMapCauseDescCIR[[#This Row],[Cause Code]]</f>
        <v>Y03RX0T7</v>
      </c>
      <c r="S883" s="1" t="str">
        <f>INDEX(INTEGRATION.TMC_TASK_CAUSE!$A$2:$A$4658,MATCH(TMapCauseDescCIR[[#This Row],[T1]],INTEGRATION.TMC_TASK_CAUSE!$D$2:$D$4658,0))</f>
        <v>CB042601</v>
      </c>
    </row>
    <row r="884" spans="1:19" ht="14.45" x14ac:dyDescent="0.25">
      <c r="A884" s="1" t="s">
        <v>2818</v>
      </c>
      <c r="B884" s="1" t="s">
        <v>1565</v>
      </c>
      <c r="C884" s="1" t="s">
        <v>2819</v>
      </c>
      <c r="D884" s="1" t="s">
        <v>3720</v>
      </c>
      <c r="E884" s="1" t="s">
        <v>3728</v>
      </c>
      <c r="F884" s="1" t="str">
        <f>INDEX('Cause Codes'!$A$2:$A$3528,MATCH(TMapCauseDescCIR[[#This Row],[Cause Description]],'Cause Codes'!$B$2:$B$3528,0))</f>
        <v>X0T8</v>
      </c>
      <c r="G884" s="1"/>
      <c r="H884" s="1"/>
      <c r="I884" s="1"/>
      <c r="J884" s="1" t="s">
        <v>12001</v>
      </c>
      <c r="K884" s="1" t="s">
        <v>12946</v>
      </c>
      <c r="L884" s="1" t="s">
        <v>3210</v>
      </c>
      <c r="M884" s="1" t="s">
        <v>815</v>
      </c>
      <c r="N884" s="1"/>
      <c r="O884" s="1"/>
      <c r="P884" s="1">
        <f>COUNTIFS($E$2:E884,TMapCauseDescCIR[[#This Row],[Cause Description]])</f>
        <v>1</v>
      </c>
      <c r="Q884" s="1"/>
      <c r="R884" s="1" t="str">
        <f>TMapCauseDescCIR[[#This Row],[Task Code]]&amp;TMapCauseDescCIR[[#This Row],[Cause Code]]</f>
        <v>Y03RX0T8</v>
      </c>
      <c r="S884" s="1" t="str">
        <f>INDEX(INTEGRATION.TMC_TASK_CAUSE!$A$2:$A$4658,MATCH(TMapCauseDescCIR[[#This Row],[T1]],INTEGRATION.TMC_TASK_CAUSE!$D$2:$D$4658,0))</f>
        <v>CB042601</v>
      </c>
    </row>
    <row r="885" spans="1:19" ht="14.45" x14ac:dyDescent="0.25">
      <c r="A885" s="1" t="s">
        <v>2818</v>
      </c>
      <c r="B885" s="1" t="s">
        <v>733</v>
      </c>
      <c r="C885" s="1" t="s">
        <v>2819</v>
      </c>
      <c r="D885" s="1" t="s">
        <v>4273</v>
      </c>
      <c r="E885" s="1" t="s">
        <v>734</v>
      </c>
      <c r="F885" s="1" t="str">
        <f>INDEX('Cause Codes'!$A$2:$A$3528,MATCH(TMapCauseDescCIR[[#This Row],[Cause Description]],'Cause Codes'!$B$2:$B$3528,0))</f>
        <v>X0TC</v>
      </c>
      <c r="G885" s="1"/>
      <c r="H885" s="1"/>
      <c r="I885" s="1"/>
      <c r="J885" s="1" t="s">
        <v>12001</v>
      </c>
      <c r="K885" s="1" t="s">
        <v>12985</v>
      </c>
      <c r="L885" s="1" t="s">
        <v>3181</v>
      </c>
      <c r="M885" s="1" t="s">
        <v>815</v>
      </c>
      <c r="N885" s="1"/>
      <c r="O885" s="1"/>
      <c r="P885" s="1">
        <f>COUNTIFS($E$2:E885,TMapCauseDescCIR[[#This Row],[Cause Description]])</f>
        <v>1</v>
      </c>
      <c r="Q885" s="1"/>
      <c r="R885" s="1" t="str">
        <f>TMapCauseDescCIR[[#This Row],[Task Code]]&amp;TMapCauseDescCIR[[#This Row],[Cause Code]]</f>
        <v>Y070X0TC</v>
      </c>
      <c r="S885" s="1" t="str">
        <f>INDEX(INTEGRATION.TMC_TASK_CAUSE!$A$2:$A$4658,MATCH(TMapCauseDescCIR[[#This Row],[T1]],INTEGRATION.TMC_TASK_CAUSE!$D$2:$D$4658,0))</f>
        <v>CB042601</v>
      </c>
    </row>
    <row r="886" spans="1:19" ht="14.45" x14ac:dyDescent="0.25">
      <c r="A886" s="1" t="s">
        <v>2818</v>
      </c>
      <c r="B886" s="1" t="s">
        <v>1565</v>
      </c>
      <c r="C886" s="1" t="s">
        <v>2819</v>
      </c>
      <c r="D886" s="1" t="s">
        <v>3720</v>
      </c>
      <c r="E886" s="1" t="s">
        <v>3729</v>
      </c>
      <c r="F886" s="1" t="str">
        <f>INDEX('Cause Codes'!$A$2:$A$3528,MATCH(TMapCauseDescCIR[[#This Row],[Cause Description]],'Cause Codes'!$B$2:$B$3528,0))</f>
        <v>X0TD</v>
      </c>
      <c r="G886" s="1"/>
      <c r="H886" s="1"/>
      <c r="I886" s="1"/>
      <c r="J886" s="1" t="s">
        <v>12001</v>
      </c>
      <c r="K886" s="1" t="s">
        <v>12985</v>
      </c>
      <c r="L886" s="1" t="s">
        <v>3181</v>
      </c>
      <c r="M886" s="1" t="s">
        <v>815</v>
      </c>
      <c r="N886" s="1"/>
      <c r="O886" s="1"/>
      <c r="P886" s="1">
        <f>COUNTIFS($E$2:E886,TMapCauseDescCIR[[#This Row],[Cause Description]])</f>
        <v>1</v>
      </c>
      <c r="Q886" s="1"/>
      <c r="R886" s="1" t="str">
        <f>TMapCauseDescCIR[[#This Row],[Task Code]]&amp;TMapCauseDescCIR[[#This Row],[Cause Code]]</f>
        <v>Y03RX0TD</v>
      </c>
      <c r="S886" s="1" t="str">
        <f>INDEX(INTEGRATION.TMC_TASK_CAUSE!$A$2:$A$4658,MATCH(TMapCauseDescCIR[[#This Row],[T1]],INTEGRATION.TMC_TASK_CAUSE!$D$2:$D$4658,0))</f>
        <v>CB042601</v>
      </c>
    </row>
    <row r="887" spans="1:19" ht="14.45" x14ac:dyDescent="0.25">
      <c r="A887" s="1" t="s">
        <v>2818</v>
      </c>
      <c r="B887" s="1" t="s">
        <v>1088</v>
      </c>
      <c r="C887" s="1" t="s">
        <v>2819</v>
      </c>
      <c r="D887" s="1" t="s">
        <v>3627</v>
      </c>
      <c r="E887" s="1" t="s">
        <v>1089</v>
      </c>
      <c r="F887" s="1" t="str">
        <f>INDEX('Cause Codes'!$A$2:$A$3528,MATCH(TMapCauseDescCIR[[#This Row],[Cause Description]],'Cause Codes'!$B$2:$B$3528,0))</f>
        <v>X0K8</v>
      </c>
      <c r="G887" s="1"/>
      <c r="H887" s="1"/>
      <c r="I887" s="1"/>
      <c r="J887" s="1"/>
      <c r="K887" s="1"/>
      <c r="L887" s="1"/>
      <c r="M887" s="1"/>
      <c r="N887" s="1"/>
      <c r="O887" s="1"/>
      <c r="P887" s="1">
        <f>COUNTIFS($E$2:E887,TMapCauseDescCIR[[#This Row],[Cause Description]])</f>
        <v>1</v>
      </c>
      <c r="Q887" s="1"/>
      <c r="R887" s="1" t="str">
        <f>TMapCauseDescCIR[[#This Row],[Task Code]]&amp;TMapCauseDescCIR[[#This Row],[Cause Code]]</f>
        <v>Y02NX0K8</v>
      </c>
      <c r="S887" s="1" t="str">
        <f>INDEX(INTEGRATION.TMC_TASK_CAUSE!$A$2:$A$4658,MATCH(TMapCauseDescCIR[[#This Row],[T1]],INTEGRATION.TMC_TASK_CAUSE!$D$2:$D$4658,0))</f>
        <v>PC019906</v>
      </c>
    </row>
    <row r="888" spans="1:19" ht="14.45" x14ac:dyDescent="0.25">
      <c r="A888" s="1" t="s">
        <v>2818</v>
      </c>
      <c r="B888" s="1" t="s">
        <v>1090</v>
      </c>
      <c r="C888" s="1" t="s">
        <v>2819</v>
      </c>
      <c r="D888" s="1" t="s">
        <v>4353</v>
      </c>
      <c r="E888" s="1" t="s">
        <v>1091</v>
      </c>
      <c r="F888" s="1" t="str">
        <f>INDEX('Cause Codes'!$A$2:$A$3528,MATCH(TMapCauseDescCIR[[#This Row],[Cause Description]],'Cause Codes'!$B$2:$B$3528,0))</f>
        <v>X12X</v>
      </c>
      <c r="G888" s="1"/>
      <c r="H888" s="1"/>
      <c r="I888" s="1"/>
      <c r="J888" s="1"/>
      <c r="K888" s="1"/>
      <c r="L888" s="1"/>
      <c r="M888" s="1"/>
      <c r="N888" s="1"/>
      <c r="O888" s="1"/>
      <c r="P888" s="1">
        <f>COUNTIFS($E$2:E888,TMapCauseDescCIR[[#This Row],[Cause Description]])</f>
        <v>1</v>
      </c>
      <c r="Q888" s="1"/>
      <c r="R888" s="1" t="str">
        <f>TMapCauseDescCIR[[#This Row],[Task Code]]&amp;TMapCauseDescCIR[[#This Row],[Cause Code]]</f>
        <v>Y07KX12X</v>
      </c>
      <c r="S888" s="1" t="str">
        <f>INDEX(INTEGRATION.TMC_TASK_CAUSE!$A$2:$A$4658,MATCH(TMapCauseDescCIR[[#This Row],[T1]],INTEGRATION.TMC_TASK_CAUSE!$D$2:$D$4658,0))</f>
        <v>CT039901</v>
      </c>
    </row>
    <row r="889" spans="1:19" ht="14.45" x14ac:dyDescent="0.25">
      <c r="A889" s="1" t="s">
        <v>2818</v>
      </c>
      <c r="B889" s="1" t="s">
        <v>1090</v>
      </c>
      <c r="C889" s="1" t="s">
        <v>2819</v>
      </c>
      <c r="D889" s="1" t="s">
        <v>4353</v>
      </c>
      <c r="E889" s="1" t="s">
        <v>1089</v>
      </c>
      <c r="F889" s="1" t="str">
        <f>INDEX('Cause Codes'!$A$2:$A$3528,MATCH(TMapCauseDescCIR[[#This Row],[Cause Description]],'Cause Codes'!$B$2:$B$3528,0))</f>
        <v>X0K8</v>
      </c>
      <c r="G889" s="1"/>
      <c r="H889" s="1"/>
      <c r="I889" s="1"/>
      <c r="J889" s="1"/>
      <c r="K889" s="1"/>
      <c r="L889" s="1"/>
      <c r="M889" s="1"/>
      <c r="N889" s="1"/>
      <c r="O889" s="1"/>
      <c r="P889" s="1">
        <f>COUNTIFS($E$2:E889,TMapCauseDescCIR[[#This Row],[Cause Description]])</f>
        <v>2</v>
      </c>
      <c r="Q889" s="1"/>
      <c r="R889" s="1" t="str">
        <f>TMapCauseDescCIR[[#This Row],[Task Code]]&amp;TMapCauseDescCIR[[#This Row],[Cause Code]]</f>
        <v>Y07KX0K8</v>
      </c>
      <c r="S889" s="1" t="str">
        <f>INDEX(INTEGRATION.TMC_TASK_CAUSE!$A$2:$A$4658,MATCH(TMapCauseDescCIR[[#This Row],[T1]],INTEGRATION.TMC_TASK_CAUSE!$D$2:$D$4658,0))</f>
        <v>PC019906</v>
      </c>
    </row>
    <row r="890" spans="1:19" ht="14.45" x14ac:dyDescent="0.25">
      <c r="A890" s="1" t="s">
        <v>2818</v>
      </c>
      <c r="B890" s="1" t="s">
        <v>1092</v>
      </c>
      <c r="C890" s="1" t="s">
        <v>2819</v>
      </c>
      <c r="D890" s="1" t="s">
        <v>4354</v>
      </c>
      <c r="E890" s="1" t="s">
        <v>1093</v>
      </c>
      <c r="F890" s="1" t="str">
        <f>INDEX('Cause Codes'!$A$2:$A$3528,MATCH(TMapCauseDescCIR[[#This Row],[Cause Description]],'Cause Codes'!$B$2:$B$3528,0))</f>
        <v>X05E</v>
      </c>
      <c r="G890" s="1"/>
      <c r="H890" s="1"/>
      <c r="I890" s="1"/>
      <c r="J890" s="1"/>
      <c r="K890" s="1"/>
      <c r="L890" s="1"/>
      <c r="M890" s="1"/>
      <c r="N890" s="1"/>
      <c r="O890" s="1"/>
      <c r="P890" s="1">
        <f>COUNTIFS($E$2:E890,TMapCauseDescCIR[[#This Row],[Cause Description]])</f>
        <v>1</v>
      </c>
      <c r="Q890" s="1"/>
      <c r="R890" s="1" t="str">
        <f>TMapCauseDescCIR[[#This Row],[Task Code]]&amp;TMapCauseDescCIR[[#This Row],[Cause Code]]</f>
        <v>Y07LX05E</v>
      </c>
      <c r="S890" s="1" t="str">
        <f>INDEX(INTEGRATION.TMC_TASK_CAUSE!$A$2:$A$4658,MATCH(TMapCauseDescCIR[[#This Row],[T1]],INTEGRATION.TMC_TASK_CAUSE!$D$2:$D$4658,0))</f>
        <v>TC012202</v>
      </c>
    </row>
    <row r="891" spans="1:19" ht="14.45" x14ac:dyDescent="0.25">
      <c r="A891" s="1" t="s">
        <v>2818</v>
      </c>
      <c r="B891" s="1" t="s">
        <v>1092</v>
      </c>
      <c r="C891" s="1" t="s">
        <v>2819</v>
      </c>
      <c r="D891" s="1" t="s">
        <v>4354</v>
      </c>
      <c r="E891" s="1" t="s">
        <v>4355</v>
      </c>
      <c r="F891" s="1" t="str">
        <f>INDEX('Cause Codes'!$A$2:$A$3528,MATCH(TMapCauseDescCIR[[#This Row],[Cause Description]],'Cause Codes'!$B$2:$B$3528,0))</f>
        <v>X05F</v>
      </c>
      <c r="G891" s="1"/>
      <c r="H891" s="1"/>
      <c r="I891" s="1"/>
      <c r="J891" s="1"/>
      <c r="K891" s="1"/>
      <c r="L891" s="1"/>
      <c r="M891" s="1"/>
      <c r="N891" s="1"/>
      <c r="O891" s="1"/>
      <c r="P891" s="1">
        <f>COUNTIFS($E$2:E891,TMapCauseDescCIR[[#This Row],[Cause Description]])</f>
        <v>1</v>
      </c>
      <c r="Q891" s="1"/>
      <c r="R891" s="1" t="str">
        <f>TMapCauseDescCIR[[#This Row],[Task Code]]&amp;TMapCauseDescCIR[[#This Row],[Cause Code]]</f>
        <v>Y07LX05F</v>
      </c>
      <c r="S891" s="1" t="str">
        <f>INDEX(INTEGRATION.TMC_TASK_CAUSE!$A$2:$A$4658,MATCH(TMapCauseDescCIR[[#This Row],[T1]],INTEGRATION.TMC_TASK_CAUSE!$D$2:$D$4658,0))</f>
        <v>TC012202</v>
      </c>
    </row>
    <row r="892" spans="1:19" ht="14.45" x14ac:dyDescent="0.25">
      <c r="A892" s="1" t="s">
        <v>2818</v>
      </c>
      <c r="B892" s="1" t="s">
        <v>1092</v>
      </c>
      <c r="C892" s="1" t="s">
        <v>2819</v>
      </c>
      <c r="D892" s="1" t="s">
        <v>4354</v>
      </c>
      <c r="E892" s="1" t="s">
        <v>4356</v>
      </c>
      <c r="F892" s="1" t="str">
        <f>INDEX('Cause Codes'!$A$2:$A$3528,MATCH(TMapCauseDescCIR[[#This Row],[Cause Description]],'Cause Codes'!$B$2:$B$3528,0))</f>
        <v>X08H</v>
      </c>
      <c r="G892" s="1"/>
      <c r="H892" s="1"/>
      <c r="I892" s="1"/>
      <c r="J892" s="1"/>
      <c r="K892" s="1"/>
      <c r="L892" s="1"/>
      <c r="M892" s="1"/>
      <c r="N892" s="1"/>
      <c r="O892" s="1"/>
      <c r="P892" s="1">
        <f>COUNTIFS($E$2:E892,TMapCauseDescCIR[[#This Row],[Cause Description]])</f>
        <v>1</v>
      </c>
      <c r="Q892" s="1"/>
      <c r="R892" s="1" t="str">
        <f>TMapCauseDescCIR[[#This Row],[Task Code]]&amp;TMapCauseDescCIR[[#This Row],[Cause Code]]</f>
        <v>Y07LX08H</v>
      </c>
      <c r="S892" s="1" t="str">
        <f>INDEX(INTEGRATION.TMC_TASK_CAUSE!$A$2:$A$4658,MATCH(TMapCauseDescCIR[[#This Row],[T1]],INTEGRATION.TMC_TASK_CAUSE!$D$2:$D$4658,0))</f>
        <v>TC011501</v>
      </c>
    </row>
    <row r="893" spans="1:19" ht="14.45" x14ac:dyDescent="0.25">
      <c r="A893" s="1" t="s">
        <v>2818</v>
      </c>
      <c r="B893" s="1" t="s">
        <v>1092</v>
      </c>
      <c r="C893" s="1" t="s">
        <v>2819</v>
      </c>
      <c r="D893" s="1" t="s">
        <v>4354</v>
      </c>
      <c r="E893" s="1" t="s">
        <v>4357</v>
      </c>
      <c r="F893" s="1" t="str">
        <f>INDEX('Cause Codes'!$A$2:$A$3528,MATCH(TMapCauseDescCIR[[#This Row],[Cause Description]],'Cause Codes'!$B$2:$B$3528,0))</f>
        <v>X08J</v>
      </c>
      <c r="G893" s="1"/>
      <c r="H893" s="1"/>
      <c r="I893" s="1"/>
      <c r="J893" s="1"/>
      <c r="K893" s="1"/>
      <c r="L893" s="1"/>
      <c r="M893" s="1"/>
      <c r="N893" s="1"/>
      <c r="O893" s="1"/>
      <c r="P893" s="1">
        <f>COUNTIFS($E$2:E893,TMapCauseDescCIR[[#This Row],[Cause Description]])</f>
        <v>1</v>
      </c>
      <c r="Q893" s="1"/>
      <c r="R893" s="1" t="str">
        <f>TMapCauseDescCIR[[#This Row],[Task Code]]&amp;TMapCauseDescCIR[[#This Row],[Cause Code]]</f>
        <v>Y07LX08J</v>
      </c>
      <c r="S893" s="1" t="str">
        <f>INDEX(INTEGRATION.TMC_TASK_CAUSE!$A$2:$A$4658,MATCH(TMapCauseDescCIR[[#This Row],[T1]],INTEGRATION.TMC_TASK_CAUSE!$D$2:$D$4658,0))</f>
        <v>TC011501</v>
      </c>
    </row>
    <row r="894" spans="1:19" ht="14.45" x14ac:dyDescent="0.25">
      <c r="A894" s="1" t="s">
        <v>2818</v>
      </c>
      <c r="B894" s="1" t="s">
        <v>1092</v>
      </c>
      <c r="C894" s="1" t="s">
        <v>2819</v>
      </c>
      <c r="D894" s="1" t="s">
        <v>4354</v>
      </c>
      <c r="E894" s="1" t="s">
        <v>4358</v>
      </c>
      <c r="F894" s="1" t="str">
        <f>INDEX('Cause Codes'!$A$2:$A$3528,MATCH(TMapCauseDescCIR[[#This Row],[Cause Description]],'Cause Codes'!$B$2:$B$3528,0))</f>
        <v>X08L</v>
      </c>
      <c r="G894" s="1"/>
      <c r="H894" s="1"/>
      <c r="I894" s="1"/>
      <c r="J894" s="1"/>
      <c r="K894" s="1"/>
      <c r="L894" s="1"/>
      <c r="M894" s="1"/>
      <c r="N894" s="1"/>
      <c r="O894" s="1"/>
      <c r="P894" s="1">
        <f>COUNTIFS($E$2:E894,TMapCauseDescCIR[[#This Row],[Cause Description]])</f>
        <v>1</v>
      </c>
      <c r="Q894" s="1"/>
      <c r="R894" s="1" t="str">
        <f>TMapCauseDescCIR[[#This Row],[Task Code]]&amp;TMapCauseDescCIR[[#This Row],[Cause Code]]</f>
        <v>Y07LX08L</v>
      </c>
      <c r="S894" s="1" t="str">
        <f>INDEX(INTEGRATION.TMC_TASK_CAUSE!$A$2:$A$4658,MATCH(TMapCauseDescCIR[[#This Row],[T1]],INTEGRATION.TMC_TASK_CAUSE!$D$2:$D$4658,0))</f>
        <v>TC011501</v>
      </c>
    </row>
    <row r="895" spans="1:19" ht="14.45" x14ac:dyDescent="0.25">
      <c r="A895" s="1" t="s">
        <v>2818</v>
      </c>
      <c r="B895" s="1" t="s">
        <v>1092</v>
      </c>
      <c r="C895" s="1" t="s">
        <v>2819</v>
      </c>
      <c r="D895" s="1" t="s">
        <v>4354</v>
      </c>
      <c r="E895" s="1" t="s">
        <v>4359</v>
      </c>
      <c r="F895" s="1" t="str">
        <f>INDEX('Cause Codes'!$A$2:$A$3528,MATCH(TMapCauseDescCIR[[#This Row],[Cause Description]],'Cause Codes'!$B$2:$B$3528,0))</f>
        <v>X0AV</v>
      </c>
      <c r="G895" s="1"/>
      <c r="H895" s="1"/>
      <c r="I895" s="1"/>
      <c r="J895" s="1"/>
      <c r="K895" s="1"/>
      <c r="L895" s="1"/>
      <c r="M895" s="1"/>
      <c r="N895" s="1"/>
      <c r="O895" s="1"/>
      <c r="P895" s="1">
        <f>COUNTIFS($E$2:E895,TMapCauseDescCIR[[#This Row],[Cause Description]])</f>
        <v>1</v>
      </c>
      <c r="Q895" s="1"/>
      <c r="R895" s="1" t="str">
        <f>TMapCauseDescCIR[[#This Row],[Task Code]]&amp;TMapCauseDescCIR[[#This Row],[Cause Code]]</f>
        <v>Y07LX0AV</v>
      </c>
      <c r="S895" s="1" t="str">
        <f>INDEX(INTEGRATION.TMC_TASK_CAUSE!$A$2:$A$4658,MATCH(TMapCauseDescCIR[[#This Row],[T1]],INTEGRATION.TMC_TASK_CAUSE!$D$2:$D$4658,0))</f>
        <v>TC012202</v>
      </c>
    </row>
    <row r="896" spans="1:19" ht="14.45" x14ac:dyDescent="0.25">
      <c r="A896" s="1" t="s">
        <v>2818</v>
      </c>
      <c r="B896" s="1" t="s">
        <v>1092</v>
      </c>
      <c r="C896" s="1" t="s">
        <v>2819</v>
      </c>
      <c r="D896" s="1" t="s">
        <v>4354</v>
      </c>
      <c r="E896" s="1" t="s">
        <v>4360</v>
      </c>
      <c r="F896" s="1" t="str">
        <f>INDEX('Cause Codes'!$A$2:$A$3528,MATCH(TMapCauseDescCIR[[#This Row],[Cause Description]],'Cause Codes'!$B$2:$B$3528,0))</f>
        <v>X0AW</v>
      </c>
      <c r="G896" s="1"/>
      <c r="H896" s="1"/>
      <c r="I896" s="1"/>
      <c r="J896" s="1"/>
      <c r="K896" s="1"/>
      <c r="L896" s="1"/>
      <c r="M896" s="1"/>
      <c r="N896" s="1"/>
      <c r="O896" s="1"/>
      <c r="P896" s="1">
        <f>COUNTIFS($E$2:E896,TMapCauseDescCIR[[#This Row],[Cause Description]])</f>
        <v>1</v>
      </c>
      <c r="Q896" s="1"/>
      <c r="R896" s="1" t="str">
        <f>TMapCauseDescCIR[[#This Row],[Task Code]]&amp;TMapCauseDescCIR[[#This Row],[Cause Code]]</f>
        <v>Y07LX0AW</v>
      </c>
      <c r="S896" s="1" t="str">
        <f>INDEX(INTEGRATION.TMC_TASK_CAUSE!$A$2:$A$4658,MATCH(TMapCauseDescCIR[[#This Row],[T1]],INTEGRATION.TMC_TASK_CAUSE!$D$2:$D$4658,0))</f>
        <v>TC012202</v>
      </c>
    </row>
    <row r="897" spans="1:19" ht="14.45" x14ac:dyDescent="0.25">
      <c r="A897" s="1" t="s">
        <v>2818</v>
      </c>
      <c r="B897" s="1" t="s">
        <v>1092</v>
      </c>
      <c r="C897" s="1" t="s">
        <v>2819</v>
      </c>
      <c r="D897" s="1" t="s">
        <v>4354</v>
      </c>
      <c r="E897" s="1" t="s">
        <v>4086</v>
      </c>
      <c r="F897" s="1" t="str">
        <f>INDEX('Cause Codes'!$A$2:$A$3528,MATCH(TMapCauseDescCIR[[#This Row],[Cause Description]],'Cause Codes'!$B$2:$B$3528,0))</f>
        <v>X0BU</v>
      </c>
      <c r="G897" s="1"/>
      <c r="H897" s="1"/>
      <c r="I897" s="1"/>
      <c r="J897" s="1"/>
      <c r="K897" s="1"/>
      <c r="L897" s="1"/>
      <c r="M897" s="1"/>
      <c r="N897" s="1"/>
      <c r="O897" s="1"/>
      <c r="P897" s="1">
        <f>COUNTIFS($E$2:E897,TMapCauseDescCIR[[#This Row],[Cause Description]])</f>
        <v>1</v>
      </c>
      <c r="Q897" s="1"/>
      <c r="R897" s="1" t="str">
        <f>TMapCauseDescCIR[[#This Row],[Task Code]]&amp;TMapCauseDescCIR[[#This Row],[Cause Code]]</f>
        <v>Y07LX0BU</v>
      </c>
      <c r="S897" s="1" t="str">
        <f>INDEX(INTEGRATION.TMC_TASK_CAUSE!$A$2:$A$4658,MATCH(TMapCauseDescCIR[[#This Row],[T1]],INTEGRATION.TMC_TASK_CAUSE!$D$2:$D$4658,0))</f>
        <v>TC012206</v>
      </c>
    </row>
    <row r="898" spans="1:19" ht="14.45" x14ac:dyDescent="0.25">
      <c r="A898" s="1" t="s">
        <v>2818</v>
      </c>
      <c r="B898" s="1" t="s">
        <v>1092</v>
      </c>
      <c r="C898" s="1" t="s">
        <v>2819</v>
      </c>
      <c r="D898" s="1" t="s">
        <v>4354</v>
      </c>
      <c r="E898" s="1" t="s">
        <v>4361</v>
      </c>
      <c r="F898" s="1" t="str">
        <f>INDEX('Cause Codes'!$A$2:$A$3528,MATCH(TMapCauseDescCIR[[#This Row],[Cause Description]],'Cause Codes'!$B$2:$B$3528,0))</f>
        <v>X101</v>
      </c>
      <c r="G898" s="1"/>
      <c r="H898" s="1"/>
      <c r="I898" s="1"/>
      <c r="J898" s="1"/>
      <c r="K898" s="1"/>
      <c r="L898" s="1"/>
      <c r="M898" s="1"/>
      <c r="N898" s="1"/>
      <c r="O898" s="1"/>
      <c r="P898" s="1">
        <f>COUNTIFS($E$2:E898,TMapCauseDescCIR[[#This Row],[Cause Description]])</f>
        <v>1</v>
      </c>
      <c r="Q898" s="1"/>
      <c r="R898" s="1" t="str">
        <f>TMapCauseDescCIR[[#This Row],[Task Code]]&amp;TMapCauseDescCIR[[#This Row],[Cause Code]]</f>
        <v>Y07LX101</v>
      </c>
      <c r="S898" s="1" t="str">
        <f>INDEX(INTEGRATION.TMC_TASK_CAUSE!$A$2:$A$4658,MATCH(TMapCauseDescCIR[[#This Row],[T1]],INTEGRATION.TMC_TASK_CAUSE!$D$2:$D$4658,0))</f>
        <v>TC010601</v>
      </c>
    </row>
    <row r="899" spans="1:19" ht="14.45" x14ac:dyDescent="0.25">
      <c r="A899" s="1" t="s">
        <v>2818</v>
      </c>
      <c r="B899" s="1" t="s">
        <v>1092</v>
      </c>
      <c r="C899" s="1" t="s">
        <v>2819</v>
      </c>
      <c r="D899" s="1" t="s">
        <v>4354</v>
      </c>
      <c r="E899" s="1" t="s">
        <v>3945</v>
      </c>
      <c r="F899" s="1" t="str">
        <f>INDEX('Cause Codes'!$A$2:$A$3528,MATCH(TMapCauseDescCIR[[#This Row],[Cause Description]],'Cause Codes'!$B$2:$B$3528,0))</f>
        <v>X0J2</v>
      </c>
      <c r="G899" s="1"/>
      <c r="H899" s="1"/>
      <c r="I899" s="1"/>
      <c r="J899" s="1"/>
      <c r="K899" s="1"/>
      <c r="L899" s="1"/>
      <c r="M899" s="1"/>
      <c r="N899" s="1"/>
      <c r="O899" s="1"/>
      <c r="P899" s="1">
        <f>COUNTIFS($E$2:E899,TMapCauseDescCIR[[#This Row],[Cause Description]])</f>
        <v>1</v>
      </c>
      <c r="Q899" s="1"/>
      <c r="R899" s="1" t="str">
        <f>TMapCauseDescCIR[[#This Row],[Task Code]]&amp;TMapCauseDescCIR[[#This Row],[Cause Code]]</f>
        <v>Y07LX0J2</v>
      </c>
      <c r="S899" s="1" t="str">
        <f>INDEX(INTEGRATION.TMC_TASK_CAUSE!$A$2:$A$4658,MATCH(TMapCauseDescCIR[[#This Row],[T1]],INTEGRATION.TMC_TASK_CAUSE!$D$2:$D$4658,0))</f>
        <v>TC012201</v>
      </c>
    </row>
    <row r="900" spans="1:19" ht="14.45" x14ac:dyDescent="0.25">
      <c r="A900" s="1" t="s">
        <v>2818</v>
      </c>
      <c r="B900" s="1" t="s">
        <v>1092</v>
      </c>
      <c r="C900" s="1" t="s">
        <v>2819</v>
      </c>
      <c r="D900" s="1" t="s">
        <v>4354</v>
      </c>
      <c r="E900" s="1" t="s">
        <v>4362</v>
      </c>
      <c r="F900" s="1" t="str">
        <f>INDEX('Cause Codes'!$A$2:$A$3528,MATCH(TMapCauseDescCIR[[#This Row],[Cause Description]],'Cause Codes'!$B$2:$B$3528,0))</f>
        <v>X0J3</v>
      </c>
      <c r="G900" s="1"/>
      <c r="H900" s="1"/>
      <c r="I900" s="1"/>
      <c r="J900" s="1"/>
      <c r="K900" s="1"/>
      <c r="L900" s="1"/>
      <c r="M900" s="1"/>
      <c r="N900" s="1"/>
      <c r="O900" s="1"/>
      <c r="P900" s="1">
        <f>COUNTIFS($E$2:E900,TMapCauseDescCIR[[#This Row],[Cause Description]])</f>
        <v>1</v>
      </c>
      <c r="Q900" s="1"/>
      <c r="R900" s="1" t="str">
        <f>TMapCauseDescCIR[[#This Row],[Task Code]]&amp;TMapCauseDescCIR[[#This Row],[Cause Code]]</f>
        <v>Y07LX0J3</v>
      </c>
      <c r="S900" s="1" t="str">
        <f>INDEX(INTEGRATION.TMC_TASK_CAUSE!$A$2:$A$4658,MATCH(TMapCauseDescCIR[[#This Row],[T1]],INTEGRATION.TMC_TASK_CAUSE!$D$2:$D$4658,0))</f>
        <v>TC010101</v>
      </c>
    </row>
    <row r="901" spans="1:19" ht="14.45" x14ac:dyDescent="0.25">
      <c r="A901" s="1" t="s">
        <v>2818</v>
      </c>
      <c r="B901" s="1" t="s">
        <v>316</v>
      </c>
      <c r="C901" s="1" t="s">
        <v>2819</v>
      </c>
      <c r="D901" s="1" t="s">
        <v>4297</v>
      </c>
      <c r="E901" s="1" t="s">
        <v>4302</v>
      </c>
      <c r="F901" s="1" t="str">
        <f>INDEX('Cause Codes'!$A$2:$A$3528,MATCH(TMapCauseDescCIR[[#This Row],[Cause Description]],'Cause Codes'!$B$2:$B$3528,0))</f>
        <v>X0V1</v>
      </c>
      <c r="G901" s="1"/>
      <c r="H901" s="1"/>
      <c r="I901" s="1"/>
      <c r="J901" s="1" t="s">
        <v>12001</v>
      </c>
      <c r="K901" s="1" t="s">
        <v>12938</v>
      </c>
      <c r="L901" s="1" t="s">
        <v>572</v>
      </c>
      <c r="M901" s="1" t="s">
        <v>815</v>
      </c>
      <c r="N901" s="1"/>
      <c r="O901" s="1"/>
      <c r="P901" s="1">
        <f>COUNTIFS($E$2:E901,TMapCauseDescCIR[[#This Row],[Cause Description]])</f>
        <v>1</v>
      </c>
      <c r="Q901" s="1"/>
      <c r="R901" s="1" t="str">
        <f>TMapCauseDescCIR[[#This Row],[Task Code]]&amp;TMapCauseDescCIR[[#This Row],[Cause Code]]</f>
        <v>Y077X0V1</v>
      </c>
      <c r="S901" s="1" t="str">
        <f>INDEX(INTEGRATION.TMC_TASK_CAUSE!$A$2:$A$4658,MATCH(TMapCauseDescCIR[[#This Row],[T1]],INTEGRATION.TMC_TASK_CAUSE!$D$2:$D$4658,0))</f>
        <v>CB042601</v>
      </c>
    </row>
    <row r="902" spans="1:19" ht="14.45" x14ac:dyDescent="0.25">
      <c r="A902" s="1" t="s">
        <v>2818</v>
      </c>
      <c r="B902" s="1" t="s">
        <v>439</v>
      </c>
      <c r="C902" s="1" t="s">
        <v>2819</v>
      </c>
      <c r="D902" s="1" t="s">
        <v>3395</v>
      </c>
      <c r="E902" s="1" t="s">
        <v>3398</v>
      </c>
      <c r="F902" s="1" t="str">
        <f>INDEX('Cause Codes'!$A$2:$A$3528,MATCH(TMapCauseDescCIR[[#This Row],[Cause Description]],'Cause Codes'!$B$2:$B$3528,0))</f>
        <v>X0V4</v>
      </c>
      <c r="G902" s="1"/>
      <c r="H902" s="1"/>
      <c r="I902" s="1"/>
      <c r="J902" s="1" t="s">
        <v>12001</v>
      </c>
      <c r="K902" s="1" t="s">
        <v>12945</v>
      </c>
      <c r="L902" s="1" t="s">
        <v>2828</v>
      </c>
      <c r="M902" s="1" t="s">
        <v>815</v>
      </c>
      <c r="N902" s="1"/>
      <c r="O902" s="1"/>
      <c r="P902" s="1">
        <f>COUNTIFS($E$2:E902,TMapCauseDescCIR[[#This Row],[Cause Description]])</f>
        <v>1</v>
      </c>
      <c r="Q902" s="1"/>
      <c r="R902" s="1" t="str">
        <f>TMapCauseDescCIR[[#This Row],[Task Code]]&amp;TMapCauseDescCIR[[#This Row],[Cause Code]]</f>
        <v>Y014X0V4</v>
      </c>
      <c r="S902" s="1" t="str">
        <f>INDEX(INTEGRATION.TMC_TASK_CAUSE!$A$2:$A$4658,MATCH(TMapCauseDescCIR[[#This Row],[T1]],INTEGRATION.TMC_TASK_CAUSE!$D$2:$D$4658,0))</f>
        <v>CB031001</v>
      </c>
    </row>
    <row r="903" spans="1:19" ht="14.45" x14ac:dyDescent="0.25">
      <c r="A903" s="1" t="s">
        <v>2818</v>
      </c>
      <c r="B903" s="1" t="s">
        <v>2042</v>
      </c>
      <c r="C903" s="1" t="s">
        <v>2819</v>
      </c>
      <c r="D903" s="1" t="s">
        <v>4110</v>
      </c>
      <c r="E903" s="1" t="s">
        <v>3398</v>
      </c>
      <c r="F903" s="1" t="str">
        <f>INDEX('Cause Codes'!$A$2:$A$3528,MATCH(TMapCauseDescCIR[[#This Row],[Cause Description]],'Cause Codes'!$B$2:$B$3528,0))</f>
        <v>X0V4</v>
      </c>
      <c r="G903" s="1"/>
      <c r="H903" s="1"/>
      <c r="I903" s="1"/>
      <c r="J903" s="1" t="s">
        <v>12001</v>
      </c>
      <c r="K903" s="1" t="s">
        <v>12945</v>
      </c>
      <c r="L903" s="1" t="s">
        <v>2828</v>
      </c>
      <c r="M903" s="1" t="s">
        <v>815</v>
      </c>
      <c r="N903" s="1"/>
      <c r="O903" s="1"/>
      <c r="P903" s="1">
        <f>COUNTIFS($E$2:E903,TMapCauseDescCIR[[#This Row],[Cause Description]])</f>
        <v>2</v>
      </c>
      <c r="Q903" s="1"/>
      <c r="R903" s="1" t="str">
        <f>TMapCauseDescCIR[[#This Row],[Task Code]]&amp;TMapCauseDescCIR[[#This Row],[Cause Code]]</f>
        <v>Y05QX0V4</v>
      </c>
      <c r="S903" s="1" t="str">
        <f>INDEX(INTEGRATION.TMC_TASK_CAUSE!$A$2:$A$4658,MATCH(TMapCauseDescCIR[[#This Row],[T1]],INTEGRATION.TMC_TASK_CAUSE!$D$2:$D$4658,0))</f>
        <v>CB030103</v>
      </c>
    </row>
    <row r="904" spans="1:19" ht="14.45" x14ac:dyDescent="0.25">
      <c r="A904" s="1" t="s">
        <v>2818</v>
      </c>
      <c r="B904" s="1" t="s">
        <v>2042</v>
      </c>
      <c r="C904" s="1" t="s">
        <v>2819</v>
      </c>
      <c r="D904" s="1" t="s">
        <v>4110</v>
      </c>
      <c r="E904" s="1" t="s">
        <v>4111</v>
      </c>
      <c r="F904" s="1" t="str">
        <f>INDEX('Cause Codes'!$A$2:$A$3528,MATCH(TMapCauseDescCIR[[#This Row],[Cause Description]],'Cause Codes'!$B$2:$B$3528,0))</f>
        <v>X0V5</v>
      </c>
      <c r="G904" s="1"/>
      <c r="H904" s="1"/>
      <c r="I904" s="1"/>
      <c r="J904" s="1" t="s">
        <v>12001</v>
      </c>
      <c r="K904" s="1" t="s">
        <v>12945</v>
      </c>
      <c r="L904" s="1" t="s">
        <v>2828</v>
      </c>
      <c r="M904" s="1" t="s">
        <v>815</v>
      </c>
      <c r="N904" s="1"/>
      <c r="O904" s="1"/>
      <c r="P904" s="1">
        <f>COUNTIFS($E$2:E904,TMapCauseDescCIR[[#This Row],[Cause Description]])</f>
        <v>1</v>
      </c>
      <c r="Q904" s="1"/>
      <c r="R904" s="1" t="str">
        <f>TMapCauseDescCIR[[#This Row],[Task Code]]&amp;TMapCauseDescCIR[[#This Row],[Cause Code]]</f>
        <v>Y05QX0V5</v>
      </c>
      <c r="S904" s="1" t="str">
        <f>INDEX(INTEGRATION.TMC_TASK_CAUSE!$A$2:$A$4658,MATCH(TMapCauseDescCIR[[#This Row],[T1]],INTEGRATION.TMC_TASK_CAUSE!$D$2:$D$4658,0))</f>
        <v>CB011901</v>
      </c>
    </row>
    <row r="905" spans="1:19" ht="14.45" x14ac:dyDescent="0.25">
      <c r="A905" s="1" t="s">
        <v>2818</v>
      </c>
      <c r="B905" s="1" t="s">
        <v>2042</v>
      </c>
      <c r="C905" s="1" t="s">
        <v>2819</v>
      </c>
      <c r="D905" s="1" t="s">
        <v>4110</v>
      </c>
      <c r="E905" s="1" t="s">
        <v>4112</v>
      </c>
      <c r="F905" s="1" t="str">
        <f>INDEX('Cause Codes'!$A$2:$A$3528,MATCH(TMapCauseDescCIR[[#This Row],[Cause Description]],'Cause Codes'!$B$2:$B$3528,0))</f>
        <v>X0V6</v>
      </c>
      <c r="G905" s="1"/>
      <c r="H905" s="1"/>
      <c r="I905" s="1"/>
      <c r="J905" s="1" t="s">
        <v>12001</v>
      </c>
      <c r="K905" s="1" t="s">
        <v>12945</v>
      </c>
      <c r="L905" s="1" t="s">
        <v>2828</v>
      </c>
      <c r="M905" s="1" t="s">
        <v>815</v>
      </c>
      <c r="N905" s="1"/>
      <c r="O905" s="1"/>
      <c r="P905" s="1">
        <f>COUNTIFS($E$2:E905,TMapCauseDescCIR[[#This Row],[Cause Description]])</f>
        <v>1</v>
      </c>
      <c r="Q905" s="1"/>
      <c r="R905" s="1" t="str">
        <f>TMapCauseDescCIR[[#This Row],[Task Code]]&amp;TMapCauseDescCIR[[#This Row],[Cause Code]]</f>
        <v>Y05QX0V6</v>
      </c>
      <c r="S905" s="1" t="str">
        <f>INDEX(INTEGRATION.TMC_TASK_CAUSE!$A$2:$A$4658,MATCH(TMapCauseDescCIR[[#This Row],[T1]],INTEGRATION.TMC_TASK_CAUSE!$D$2:$D$4658,0))</f>
        <v>CB030104</v>
      </c>
    </row>
    <row r="906" spans="1:19" ht="14.45" x14ac:dyDescent="0.25">
      <c r="A906" s="1" t="s">
        <v>2818</v>
      </c>
      <c r="B906" s="1" t="s">
        <v>1092</v>
      </c>
      <c r="C906" s="1" t="s">
        <v>2819</v>
      </c>
      <c r="D906" s="1" t="s">
        <v>4354</v>
      </c>
      <c r="E906" s="1" t="s">
        <v>4367</v>
      </c>
      <c r="F906" s="1" t="str">
        <f>INDEX('Cause Codes'!$A$2:$A$3528,MATCH(TMapCauseDescCIR[[#This Row],[Cause Description]],'Cause Codes'!$B$2:$B$3528,0))</f>
        <v>X0K3</v>
      </c>
      <c r="G906" s="1"/>
      <c r="H906" s="1"/>
      <c r="I906" s="1"/>
      <c r="J906" s="1"/>
      <c r="K906" s="1"/>
      <c r="L906" s="1"/>
      <c r="M906" s="1"/>
      <c r="N906" s="1"/>
      <c r="O906" s="1"/>
      <c r="P906" s="1">
        <f>COUNTIFS($E$2:E906,TMapCauseDescCIR[[#This Row],[Cause Description]])</f>
        <v>1</v>
      </c>
      <c r="Q906" s="1"/>
      <c r="R906" s="1" t="str">
        <f>TMapCauseDescCIR[[#This Row],[Task Code]]&amp;TMapCauseDescCIR[[#This Row],[Cause Code]]</f>
        <v>Y07LX0K3</v>
      </c>
      <c r="S906" s="1" t="str">
        <f>INDEX(INTEGRATION.TMC_TASK_CAUSE!$A$2:$A$4658,MATCH(TMapCauseDescCIR[[#This Row],[T1]],INTEGRATION.TMC_TASK_CAUSE!$D$2:$D$4658,0))</f>
        <v>TC011001</v>
      </c>
    </row>
    <row r="907" spans="1:19" ht="14.45" x14ac:dyDescent="0.25">
      <c r="A907" s="1" t="s">
        <v>2818</v>
      </c>
      <c r="B907" s="1" t="s">
        <v>2296</v>
      </c>
      <c r="C907" s="1" t="s">
        <v>2819</v>
      </c>
      <c r="D907" s="1" t="s">
        <v>4245</v>
      </c>
      <c r="E907" s="1" t="s">
        <v>4252</v>
      </c>
      <c r="F907" s="1" t="str">
        <f>INDEX('Cause Codes'!$A$2:$A$3528,MATCH(TMapCauseDescCIR[[#This Row],[Cause Description]],'Cause Codes'!$B$2:$B$3528,0))</f>
        <v>X0V7</v>
      </c>
      <c r="G907" s="1"/>
      <c r="H907" s="1"/>
      <c r="I907" s="1"/>
      <c r="J907" s="1" t="s">
        <v>12001</v>
      </c>
      <c r="K907" s="1" t="s">
        <v>12945</v>
      </c>
      <c r="L907" s="1" t="s">
        <v>12943</v>
      </c>
      <c r="M907" s="1" t="s">
        <v>815</v>
      </c>
      <c r="N907" s="1"/>
      <c r="O907" s="1"/>
      <c r="P907" s="1">
        <f>COUNTIFS($E$2:E907,TMapCauseDescCIR[[#This Row],[Cause Description]])</f>
        <v>1</v>
      </c>
      <c r="Q907" s="1"/>
      <c r="R907" s="1" t="str">
        <f>TMapCauseDescCIR[[#This Row],[Task Code]]&amp;TMapCauseDescCIR[[#This Row],[Cause Code]]</f>
        <v>Y06RX0V7</v>
      </c>
      <c r="S907" s="1" t="str">
        <f>INDEX(INTEGRATION.TMC_TASK_CAUSE!$A$2:$A$4658,MATCH(TMapCauseDescCIR[[#This Row],[T1]],INTEGRATION.TMC_TASK_CAUSE!$D$2:$D$4658,0))</f>
        <v>CB049903</v>
      </c>
    </row>
    <row r="908" spans="1:19" ht="14.45" x14ac:dyDescent="0.25">
      <c r="A908" s="1" t="s">
        <v>2818</v>
      </c>
      <c r="B908" s="1" t="s">
        <v>2042</v>
      </c>
      <c r="C908" s="1" t="s">
        <v>2819</v>
      </c>
      <c r="D908" s="1" t="s">
        <v>4110</v>
      </c>
      <c r="E908" s="1" t="s">
        <v>4113</v>
      </c>
      <c r="F908" s="1" t="str">
        <f>INDEX('Cause Codes'!$A$2:$A$3528,MATCH(TMapCauseDescCIR[[#This Row],[Cause Description]],'Cause Codes'!$B$2:$B$3528,0))</f>
        <v>X0V8</v>
      </c>
      <c r="G908" s="1"/>
      <c r="H908" s="1"/>
      <c r="I908" s="1"/>
      <c r="J908" s="1" t="s">
        <v>12001</v>
      </c>
      <c r="K908" s="1" t="s">
        <v>12945</v>
      </c>
      <c r="L908" s="1" t="s">
        <v>572</v>
      </c>
      <c r="M908" s="1" t="s">
        <v>815</v>
      </c>
      <c r="N908" s="1"/>
      <c r="O908" s="1"/>
      <c r="P908" s="1">
        <f>COUNTIFS($E$2:E908,TMapCauseDescCIR[[#This Row],[Cause Description]])</f>
        <v>1</v>
      </c>
      <c r="Q908" s="1"/>
      <c r="R908" s="1" t="str">
        <f>TMapCauseDescCIR[[#This Row],[Task Code]]&amp;TMapCauseDescCIR[[#This Row],[Cause Code]]</f>
        <v>Y05QX0V8</v>
      </c>
      <c r="S908" s="1" t="str">
        <f>INDEX(INTEGRATION.TMC_TASK_CAUSE!$A$2:$A$4658,MATCH(TMapCauseDescCIR[[#This Row],[T1]],INTEGRATION.TMC_TASK_CAUSE!$D$2:$D$4658,0))</f>
        <v>CB030102</v>
      </c>
    </row>
    <row r="909" spans="1:19" ht="14.45" x14ac:dyDescent="0.25">
      <c r="A909" s="1" t="s">
        <v>2818</v>
      </c>
      <c r="B909" s="1" t="s">
        <v>1094</v>
      </c>
      <c r="C909" s="1" t="s">
        <v>2819</v>
      </c>
      <c r="D909" s="1" t="s">
        <v>4369</v>
      </c>
      <c r="E909" s="1" t="s">
        <v>606</v>
      </c>
      <c r="F909" s="1" t="str">
        <f>INDEX('Cause Codes'!$A$2:$A$3528,MATCH(TMapCauseDescCIR[[#This Row],[Cause Description]],'Cause Codes'!$B$2:$B$3528,0))</f>
        <v>X11Y</v>
      </c>
      <c r="G909" s="1"/>
      <c r="H909" s="1"/>
      <c r="I909" s="1"/>
      <c r="J909" s="1"/>
      <c r="K909" s="1"/>
      <c r="L909" s="1"/>
      <c r="M909" s="1"/>
      <c r="N909" s="1"/>
      <c r="O909" s="1"/>
      <c r="P909" s="1">
        <f>COUNTIFS($E$2:E909,TMapCauseDescCIR[[#This Row],[Cause Description]])</f>
        <v>3</v>
      </c>
      <c r="Q909" s="1"/>
      <c r="R909" s="1" t="str">
        <f>TMapCauseDescCIR[[#This Row],[Task Code]]&amp;TMapCauseDescCIR[[#This Row],[Cause Code]]</f>
        <v>Y07MX11Y</v>
      </c>
      <c r="S909" s="1" t="str">
        <f>INDEX(INTEGRATION.TMC_TASK_CAUSE!$A$2:$A$4658,MATCH(TMapCauseDescCIR[[#This Row],[T1]],INTEGRATION.TMC_TASK_CAUSE!$D$2:$D$4658,0))</f>
        <v>VT039901</v>
      </c>
    </row>
    <row r="910" spans="1:19" ht="14.45" x14ac:dyDescent="0.25">
      <c r="A910" s="1" t="s">
        <v>2818</v>
      </c>
      <c r="B910" s="1" t="s">
        <v>1094</v>
      </c>
      <c r="C910" s="1" t="s">
        <v>2819</v>
      </c>
      <c r="D910" s="1" t="s">
        <v>4369</v>
      </c>
      <c r="E910" s="1" t="s">
        <v>3429</v>
      </c>
      <c r="F910" s="1" t="str">
        <f>INDEX('Cause Codes'!$A$2:$A$3528,MATCH(TMapCauseDescCIR[[#This Row],[Cause Description]],'Cause Codes'!$B$2:$B$3528,0))</f>
        <v>X11Z</v>
      </c>
      <c r="G910" s="1"/>
      <c r="H910" s="1"/>
      <c r="I910" s="1"/>
      <c r="J910" s="1"/>
      <c r="K910" s="1"/>
      <c r="L910" s="1"/>
      <c r="M910" s="1"/>
      <c r="N910" s="1"/>
      <c r="O910" s="1"/>
      <c r="P910" s="1">
        <f>COUNTIFS($E$2:E910,TMapCauseDescCIR[[#This Row],[Cause Description]])</f>
        <v>3</v>
      </c>
      <c r="Q910" s="1"/>
      <c r="R910" s="1" t="str">
        <f>TMapCauseDescCIR[[#This Row],[Task Code]]&amp;TMapCauseDescCIR[[#This Row],[Cause Code]]</f>
        <v>Y07MX11Z</v>
      </c>
      <c r="S910" s="1" t="str">
        <f>INDEX(INTEGRATION.TMC_TASK_CAUSE!$A$2:$A$4658,MATCH(TMapCauseDescCIR[[#This Row],[T1]],INTEGRATION.TMC_TASK_CAUSE!$D$2:$D$4658,0))</f>
        <v>VT039901</v>
      </c>
    </row>
    <row r="911" spans="1:19" ht="14.45" x14ac:dyDescent="0.25">
      <c r="A911" s="1" t="s">
        <v>2818</v>
      </c>
      <c r="B911" s="1" t="s">
        <v>1094</v>
      </c>
      <c r="C911" s="1" t="s">
        <v>2819</v>
      </c>
      <c r="D911" s="1" t="s">
        <v>4369</v>
      </c>
      <c r="E911" s="1" t="s">
        <v>3431</v>
      </c>
      <c r="F911" s="1" t="str">
        <f>INDEX('Cause Codes'!$A$2:$A$3528,MATCH(TMapCauseDescCIR[[#This Row],[Cause Description]],'Cause Codes'!$B$2:$B$3528,0))</f>
        <v>X08P</v>
      </c>
      <c r="G911" s="1"/>
      <c r="H911" s="1"/>
      <c r="I911" s="1"/>
      <c r="J911" s="1"/>
      <c r="K911" s="1"/>
      <c r="L911" s="1"/>
      <c r="M911" s="1"/>
      <c r="N911" s="1"/>
      <c r="O911" s="1"/>
      <c r="P911" s="1">
        <f>COUNTIFS($E$2:E911,TMapCauseDescCIR[[#This Row],[Cause Description]])</f>
        <v>2</v>
      </c>
      <c r="Q911" s="1"/>
      <c r="R911" s="1" t="str">
        <f>TMapCauseDescCIR[[#This Row],[Task Code]]&amp;TMapCauseDescCIR[[#This Row],[Cause Code]]</f>
        <v>Y07MX08P</v>
      </c>
      <c r="S911" s="1" t="str">
        <f>INDEX(INTEGRATION.TMC_TASK_CAUSE!$A$2:$A$4658,MATCH(TMapCauseDescCIR[[#This Row],[T1]],INTEGRATION.TMC_TASK_CAUSE!$D$2:$D$4658,0))</f>
        <v>CT039901</v>
      </c>
    </row>
    <row r="912" spans="1:19" ht="14.45" x14ac:dyDescent="0.25">
      <c r="A912" s="1" t="s">
        <v>2818</v>
      </c>
      <c r="B912" s="1" t="s">
        <v>1094</v>
      </c>
      <c r="C912" s="1" t="s">
        <v>2819</v>
      </c>
      <c r="D912" s="1" t="s">
        <v>4369</v>
      </c>
      <c r="E912" s="1" t="s">
        <v>740</v>
      </c>
      <c r="F912" s="1" t="str">
        <f>INDEX('Cause Codes'!$A$2:$A$3528,MATCH(TMapCauseDescCIR[[#This Row],[Cause Description]],'Cause Codes'!$B$2:$B$3528,0))</f>
        <v>X12J</v>
      </c>
      <c r="G912" s="1"/>
      <c r="H912" s="1"/>
      <c r="I912" s="1"/>
      <c r="J912" s="1"/>
      <c r="K912" s="1"/>
      <c r="L912" s="1"/>
      <c r="M912" s="1"/>
      <c r="N912" s="1"/>
      <c r="O912" s="1"/>
      <c r="P912" s="1">
        <f>COUNTIFS($E$2:E912,TMapCauseDescCIR[[#This Row],[Cause Description]])</f>
        <v>3</v>
      </c>
      <c r="Q912" s="1"/>
      <c r="R912" s="1" t="str">
        <f>TMapCauseDescCIR[[#This Row],[Task Code]]&amp;TMapCauseDescCIR[[#This Row],[Cause Code]]</f>
        <v>Y07MX12J</v>
      </c>
      <c r="S912" s="1" t="str">
        <f>INDEX(INTEGRATION.TMC_TASK_CAUSE!$A$2:$A$4658,MATCH(TMapCauseDescCIR[[#This Row],[T1]],INTEGRATION.TMC_TASK_CAUSE!$D$2:$D$4658,0))</f>
        <v>AX019901</v>
      </c>
    </row>
    <row r="913" spans="1:19" ht="14.45" x14ac:dyDescent="0.25">
      <c r="A913" s="1" t="s">
        <v>2818</v>
      </c>
      <c r="B913" s="1" t="s">
        <v>1094</v>
      </c>
      <c r="C913" s="1" t="s">
        <v>2819</v>
      </c>
      <c r="D913" s="1" t="s">
        <v>4369</v>
      </c>
      <c r="E913" s="1" t="s">
        <v>3440</v>
      </c>
      <c r="F913" s="1" t="str">
        <f>INDEX('Cause Codes'!$A$2:$A$3528,MATCH(TMapCauseDescCIR[[#This Row],[Cause Description]],'Cause Codes'!$B$2:$B$3528,0))</f>
        <v>X12K</v>
      </c>
      <c r="G913" s="1"/>
      <c r="H913" s="1"/>
      <c r="I913" s="1"/>
      <c r="J913" s="1"/>
      <c r="K913" s="1"/>
      <c r="L913" s="1"/>
      <c r="M913" s="1"/>
      <c r="N913" s="1"/>
      <c r="O913" s="1"/>
      <c r="P913" s="1">
        <f>COUNTIFS($E$2:E913,TMapCauseDescCIR[[#This Row],[Cause Description]])</f>
        <v>2</v>
      </c>
      <c r="Q913" s="1"/>
      <c r="R913" s="1" t="str">
        <f>TMapCauseDescCIR[[#This Row],[Task Code]]&amp;TMapCauseDescCIR[[#This Row],[Cause Code]]</f>
        <v>Y07MX12K</v>
      </c>
      <c r="S913" s="1" t="str">
        <f>INDEX(INTEGRATION.TMC_TASK_CAUSE!$A$2:$A$4658,MATCH(TMapCauseDescCIR[[#This Row],[T1]],INTEGRATION.TMC_TASK_CAUSE!$D$2:$D$4658,0))</f>
        <v>CT039901</v>
      </c>
    </row>
    <row r="914" spans="1:19" ht="14.45" x14ac:dyDescent="0.25">
      <c r="A914" s="1" t="s">
        <v>2818</v>
      </c>
      <c r="B914" s="1" t="s">
        <v>308</v>
      </c>
      <c r="C914" s="1" t="s">
        <v>2819</v>
      </c>
      <c r="D914" s="1" t="s">
        <v>3369</v>
      </c>
      <c r="E914" s="1" t="s">
        <v>309</v>
      </c>
      <c r="F914" s="1" t="str">
        <f>INDEX('Cause Codes'!$A$2:$A$3528,MATCH(TMapCauseDescCIR[[#This Row],[Cause Description]],'Cause Codes'!$B$2:$B$3528,0))</f>
        <v>X0V9</v>
      </c>
      <c r="G914" s="1"/>
      <c r="H914" s="1"/>
      <c r="I914" s="1"/>
      <c r="J914" s="1" t="s">
        <v>12001</v>
      </c>
      <c r="K914" s="1" t="s">
        <v>12945</v>
      </c>
      <c r="L914" s="1" t="s">
        <v>572</v>
      </c>
      <c r="M914" s="1" t="s">
        <v>815</v>
      </c>
      <c r="N914" s="1"/>
      <c r="O914" s="1"/>
      <c r="P914" s="1">
        <f>COUNTIFS($E$2:E914,TMapCauseDescCIR[[#This Row],[Cause Description]])</f>
        <v>1</v>
      </c>
      <c r="Q914" s="1"/>
      <c r="R914" s="1" t="str">
        <f>TMapCauseDescCIR[[#This Row],[Task Code]]&amp;TMapCauseDescCIR[[#This Row],[Cause Code]]</f>
        <v>Y00VX0V9</v>
      </c>
      <c r="S914" s="1" t="str">
        <f>INDEX(INTEGRATION.TMC_TASK_CAUSE!$A$2:$A$4658,MATCH(TMapCauseDescCIR[[#This Row],[T1]],INTEGRATION.TMC_TASK_CAUSE!$D$2:$D$4658,0))</f>
        <v>CB049903</v>
      </c>
    </row>
    <row r="915" spans="1:19" ht="14.45" x14ac:dyDescent="0.25">
      <c r="A915" s="1" t="s">
        <v>2818</v>
      </c>
      <c r="B915" s="1" t="s">
        <v>2042</v>
      </c>
      <c r="C915" s="1" t="s">
        <v>2819</v>
      </c>
      <c r="D915" s="1" t="s">
        <v>4110</v>
      </c>
      <c r="E915" s="1" t="s">
        <v>4114</v>
      </c>
      <c r="F915" s="1" t="str">
        <f>INDEX('Cause Codes'!$A$2:$A$3528,MATCH(TMapCauseDescCIR[[#This Row],[Cause Description]],'Cause Codes'!$B$2:$B$3528,0))</f>
        <v>X0VA</v>
      </c>
      <c r="G915" s="1"/>
      <c r="H915" s="1"/>
      <c r="I915" s="1"/>
      <c r="J915" s="1" t="s">
        <v>12001</v>
      </c>
      <c r="K915" s="1" t="s">
        <v>12945</v>
      </c>
      <c r="L915" s="1" t="s">
        <v>572</v>
      </c>
      <c r="M915" s="1" t="s">
        <v>815</v>
      </c>
      <c r="N915" s="1"/>
      <c r="O915" s="1"/>
      <c r="P915" s="1">
        <f>COUNTIFS($E$2:E915,TMapCauseDescCIR[[#This Row],[Cause Description]])</f>
        <v>1</v>
      </c>
      <c r="Q915" s="1"/>
      <c r="R915" s="1" t="str">
        <f>TMapCauseDescCIR[[#This Row],[Task Code]]&amp;TMapCauseDescCIR[[#This Row],[Cause Code]]</f>
        <v>Y05QX0VA</v>
      </c>
      <c r="S915" s="1" t="str">
        <f>INDEX(INTEGRATION.TMC_TASK_CAUSE!$A$2:$A$4658,MATCH(TMapCauseDescCIR[[#This Row],[T1]],INTEGRATION.TMC_TASK_CAUSE!$D$2:$D$4658,0))</f>
        <v>CB010301</v>
      </c>
    </row>
    <row r="916" spans="1:19" ht="14.45" x14ac:dyDescent="0.25">
      <c r="A916" s="1" t="s">
        <v>2818</v>
      </c>
      <c r="B916" s="1" t="s">
        <v>1097</v>
      </c>
      <c r="C916" s="1" t="s">
        <v>2819</v>
      </c>
      <c r="D916" s="1" t="s">
        <v>3628</v>
      </c>
      <c r="E916" s="1" t="s">
        <v>1098</v>
      </c>
      <c r="F916" s="1" t="str">
        <f>INDEX('Cause Codes'!$A$2:$A$3528,MATCH(TMapCauseDescCIR[[#This Row],[Cause Description]],'Cause Codes'!$B$2:$B$3528,0))</f>
        <v>X0KP</v>
      </c>
      <c r="G916" s="1"/>
      <c r="H916" s="1"/>
      <c r="I916" s="1"/>
      <c r="J916" s="1"/>
      <c r="K916" s="1"/>
      <c r="L916" s="1"/>
      <c r="M916" s="1"/>
      <c r="N916" s="1"/>
      <c r="O916" s="1"/>
      <c r="P916" s="1">
        <f>COUNTIFS($E$2:E916,TMapCauseDescCIR[[#This Row],[Cause Description]])</f>
        <v>1</v>
      </c>
      <c r="Q916" s="1"/>
      <c r="R916" s="1" t="str">
        <f>TMapCauseDescCIR[[#This Row],[Task Code]]&amp;TMapCauseDescCIR[[#This Row],[Cause Code]]</f>
        <v>Y02PX0KP</v>
      </c>
      <c r="S916" s="1" t="str">
        <f>INDEX(INTEGRATION.TMC_TASK_CAUSE!$A$2:$A$4658,MATCH(TMapCauseDescCIR[[#This Row],[T1]],INTEGRATION.TMC_TASK_CAUSE!$D$2:$D$4658,0))</f>
        <v>PC010801</v>
      </c>
    </row>
    <row r="917" spans="1:19" ht="14.45" x14ac:dyDescent="0.25">
      <c r="A917" s="1" t="s">
        <v>2818</v>
      </c>
      <c r="B917" s="1" t="s">
        <v>1099</v>
      </c>
      <c r="C917" s="1" t="s">
        <v>2819</v>
      </c>
      <c r="D917" s="1" t="s">
        <v>3629</v>
      </c>
      <c r="E917" s="1" t="s">
        <v>1100</v>
      </c>
      <c r="F917" s="1" t="str">
        <f>INDEX('Cause Codes'!$A$2:$A$3528,MATCH(TMapCauseDescCIR[[#This Row],[Cause Description]],'Cause Codes'!$B$2:$B$3528,0))</f>
        <v>X0SG</v>
      </c>
      <c r="G917" s="1"/>
      <c r="H917" s="1"/>
      <c r="I917" s="1"/>
      <c r="J917" s="1"/>
      <c r="K917" s="1"/>
      <c r="L917" s="1"/>
      <c r="M917" s="1"/>
      <c r="N917" s="1"/>
      <c r="O917" s="1"/>
      <c r="P917" s="1">
        <f>COUNTIFS($E$2:E917,TMapCauseDescCIR[[#This Row],[Cause Description]])</f>
        <v>1</v>
      </c>
      <c r="Q917" s="1"/>
      <c r="R917" s="1" t="str">
        <f>TMapCauseDescCIR[[#This Row],[Task Code]]&amp;TMapCauseDescCIR[[#This Row],[Cause Code]]</f>
        <v>Y02QX0SG</v>
      </c>
      <c r="S917" s="1" t="str">
        <f>INDEX(INTEGRATION.TMC_TASK_CAUSE!$A$2:$A$4658,MATCH(TMapCauseDescCIR[[#This Row],[T1]],INTEGRATION.TMC_TASK_CAUSE!$D$2:$D$4658,0))</f>
        <v>ER010000</v>
      </c>
    </row>
    <row r="918" spans="1:19" ht="14.45" x14ac:dyDescent="0.25">
      <c r="A918" s="1" t="s">
        <v>2816</v>
      </c>
      <c r="B918" s="1" t="s">
        <v>1101</v>
      </c>
      <c r="C918" s="1" t="s">
        <v>2819</v>
      </c>
      <c r="D918" s="1" t="s">
        <v>3165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>
        <f>COUNTIFS($E$2:E918,TMapCauseDescCIR[[#This Row],[Cause Description]])</f>
        <v>0</v>
      </c>
      <c r="Q918" s="1"/>
      <c r="R918" s="1" t="str">
        <f>TMapCauseDescCIR[[#This Row],[Task Code]]&amp;TMapCauseDescCIR[[#This Row],[Cause Code]]</f>
        <v>OT2</v>
      </c>
      <c r="S918" s="1" t="e">
        <f>INDEX(INTEGRATION.TMC_TASK_CAUSE!$A$2:$A$4658,MATCH(TMapCauseDescCIR[[#This Row],[T1]],INTEGRATION.TMC_TASK_CAUSE!$D$2:$D$4658,0))</f>
        <v>#N/A</v>
      </c>
    </row>
    <row r="919" spans="1:19" ht="14.45" x14ac:dyDescent="0.25">
      <c r="A919" s="1" t="s">
        <v>2818</v>
      </c>
      <c r="B919" s="1" t="s">
        <v>1102</v>
      </c>
      <c r="C919" s="1" t="s">
        <v>2819</v>
      </c>
      <c r="D919" s="1" t="s">
        <v>4587</v>
      </c>
      <c r="E919" s="1" t="s">
        <v>1103</v>
      </c>
      <c r="F919" s="1" t="str">
        <f>INDEX('Cause Codes'!$A$2:$A$3528,MATCH(TMapCauseDescCIR[[#This Row],[Cause Description]],'Cause Codes'!$B$2:$B$3528,0))</f>
        <v>XZZZ</v>
      </c>
      <c r="G919" s="1"/>
      <c r="H919" s="1"/>
      <c r="I919" s="1"/>
      <c r="J919" s="1"/>
      <c r="K919" s="1"/>
      <c r="L919" s="1"/>
      <c r="M919" s="1"/>
      <c r="N919" s="1"/>
      <c r="O919" s="1"/>
      <c r="P919" s="1">
        <f>COUNTIFS($E$2:E919,TMapCauseDescCIR[[#This Row],[Cause Description]])</f>
        <v>1</v>
      </c>
      <c r="Q919" s="1"/>
      <c r="R919" s="1" t="str">
        <f>TMapCauseDescCIR[[#This Row],[Task Code]]&amp;TMapCauseDescCIR[[#This Row],[Cause Code]]</f>
        <v>YZZZXZZZ</v>
      </c>
      <c r="S919" s="1" t="str">
        <f>INDEX(INTEGRATION.TMC_TASK_CAUSE!$A$2:$A$4658,MATCH(TMapCauseDescCIR[[#This Row],[T1]],INTEGRATION.TMC_TASK_CAUSE!$D$2:$D$4658,0))</f>
        <v>AX019901</v>
      </c>
    </row>
    <row r="920" spans="1:19" ht="14.45" x14ac:dyDescent="0.25">
      <c r="A920" s="1" t="s">
        <v>2818</v>
      </c>
      <c r="B920" s="1" t="s">
        <v>1104</v>
      </c>
      <c r="C920" s="1" t="s">
        <v>2819</v>
      </c>
      <c r="D920" s="1" t="s">
        <v>3630</v>
      </c>
      <c r="E920" s="1" t="s">
        <v>1105</v>
      </c>
      <c r="F920" s="1" t="str">
        <f>INDEX('Cause Codes'!$A$2:$A$3528,MATCH(TMapCauseDescCIR[[#This Row],[Cause Description]],'Cause Codes'!$B$2:$B$3528,0))</f>
        <v>X070</v>
      </c>
      <c r="G920" s="1"/>
      <c r="H920" s="1"/>
      <c r="I920" s="1"/>
      <c r="J920" s="1"/>
      <c r="K920" s="1"/>
      <c r="L920" s="1"/>
      <c r="M920" s="1"/>
      <c r="N920" s="1"/>
      <c r="O920" s="1"/>
      <c r="P920" s="1">
        <f>COUNTIFS($E$2:E920,TMapCauseDescCIR[[#This Row],[Cause Description]])</f>
        <v>1</v>
      </c>
      <c r="Q920" s="1"/>
      <c r="R920" s="1" t="str">
        <f>TMapCauseDescCIR[[#This Row],[Task Code]]&amp;TMapCauseDescCIR[[#This Row],[Cause Code]]</f>
        <v>Y02RX070</v>
      </c>
      <c r="S920" s="1" t="str">
        <f>INDEX(INTEGRATION.TMC_TASK_CAUSE!$A$2:$A$4658,MATCH(TMapCauseDescCIR[[#This Row],[T1]],INTEGRATION.TMC_TASK_CAUSE!$D$2:$D$4658,0))</f>
        <v>PC019904</v>
      </c>
    </row>
    <row r="921" spans="1:19" ht="14.45" x14ac:dyDescent="0.25">
      <c r="A921" s="1" t="s">
        <v>2818</v>
      </c>
      <c r="B921" s="1" t="s">
        <v>1104</v>
      </c>
      <c r="C921" s="1" t="s">
        <v>2819</v>
      </c>
      <c r="D921" s="1" t="s">
        <v>3630</v>
      </c>
      <c r="E921" s="1" t="s">
        <v>3255</v>
      </c>
      <c r="F921" s="1" t="str">
        <f>INDEX('Cause Codes'!$A$2:$A$3528,MATCH(TMapCauseDescCIR[[#This Row],[Cause Description]],'Cause Codes'!$B$2:$B$3528,0))</f>
        <v>X0CP</v>
      </c>
      <c r="G921" s="1"/>
      <c r="H921" s="1"/>
      <c r="I921" s="1"/>
      <c r="J921" s="1"/>
      <c r="K921" s="1"/>
      <c r="L921" s="1"/>
      <c r="M921" s="1"/>
      <c r="N921" s="1"/>
      <c r="O921" s="1"/>
      <c r="P921" s="1">
        <f>COUNTIFS($E$2:E921,TMapCauseDescCIR[[#This Row],[Cause Description]])</f>
        <v>3</v>
      </c>
      <c r="Q921" s="1"/>
      <c r="R921" s="1" t="str">
        <f>TMapCauseDescCIR[[#This Row],[Task Code]]&amp;TMapCauseDescCIR[[#This Row],[Cause Code]]</f>
        <v>Y02RX0CP</v>
      </c>
      <c r="S921" s="1" t="str">
        <f>INDEX(INTEGRATION.TMC_TASK_CAUSE!$A$2:$A$4658,MATCH(TMapCauseDescCIR[[#This Row],[T1]],INTEGRATION.TMC_TASK_CAUSE!$D$2:$D$4658,0))</f>
        <v>PC019904</v>
      </c>
    </row>
    <row r="922" spans="1:19" ht="14.45" x14ac:dyDescent="0.25">
      <c r="A922" s="1" t="s">
        <v>2818</v>
      </c>
      <c r="B922" s="1" t="s">
        <v>1104</v>
      </c>
      <c r="C922" s="1" t="s">
        <v>2819</v>
      </c>
      <c r="D922" s="1" t="s">
        <v>3630</v>
      </c>
      <c r="E922" s="1" t="s">
        <v>3631</v>
      </c>
      <c r="F922" s="1" t="str">
        <f>INDEX('Cause Codes'!$A$2:$A$3528,MATCH(TMapCauseDescCIR[[#This Row],[Cause Description]],'Cause Codes'!$B$2:$B$3528,0))</f>
        <v>X0GN</v>
      </c>
      <c r="G922" s="1"/>
      <c r="H922" s="1"/>
      <c r="I922" s="1"/>
      <c r="J922" s="1"/>
      <c r="K922" s="1"/>
      <c r="L922" s="1"/>
      <c r="M922" s="1"/>
      <c r="N922" s="1"/>
      <c r="O922" s="1"/>
      <c r="P922" s="1">
        <f>COUNTIFS($E$2:E922,TMapCauseDescCIR[[#This Row],[Cause Description]])</f>
        <v>1</v>
      </c>
      <c r="Q922" s="1"/>
      <c r="R922" s="1" t="str">
        <f>TMapCauseDescCIR[[#This Row],[Task Code]]&amp;TMapCauseDescCIR[[#This Row],[Cause Code]]</f>
        <v>Y02RX0GN</v>
      </c>
      <c r="S922" s="1" t="str">
        <f>INDEX(INTEGRATION.TMC_TASK_CAUSE!$A$2:$A$4658,MATCH(TMapCauseDescCIR[[#This Row],[T1]],INTEGRATION.TMC_TASK_CAUSE!$D$2:$D$4658,0))</f>
        <v>PC019904</v>
      </c>
    </row>
    <row r="923" spans="1:19" ht="14.45" x14ac:dyDescent="0.25">
      <c r="A923" s="1" t="s">
        <v>2818</v>
      </c>
      <c r="B923" s="1" t="s">
        <v>1104</v>
      </c>
      <c r="C923" s="1" t="s">
        <v>2819</v>
      </c>
      <c r="D923" s="1" t="s">
        <v>3630</v>
      </c>
      <c r="E923" s="1" t="s">
        <v>3632</v>
      </c>
      <c r="F923" s="1" t="str">
        <f>INDEX('Cause Codes'!$A$2:$A$3528,MATCH(TMapCauseDescCIR[[#This Row],[Cause Description]],'Cause Codes'!$B$2:$B$3528,0))</f>
        <v>X0GP</v>
      </c>
      <c r="G923" s="1"/>
      <c r="H923" s="1"/>
      <c r="I923" s="1"/>
      <c r="J923" s="1"/>
      <c r="K923" s="1"/>
      <c r="L923" s="1"/>
      <c r="M923" s="1"/>
      <c r="N923" s="1"/>
      <c r="O923" s="1"/>
      <c r="P923" s="1">
        <f>COUNTIFS($E$2:E923,TMapCauseDescCIR[[#This Row],[Cause Description]])</f>
        <v>1</v>
      </c>
      <c r="Q923" s="1"/>
      <c r="R923" s="1" t="str">
        <f>TMapCauseDescCIR[[#This Row],[Task Code]]&amp;TMapCauseDescCIR[[#This Row],[Cause Code]]</f>
        <v>Y02RX0GP</v>
      </c>
      <c r="S923" s="1" t="str">
        <f>INDEX(INTEGRATION.TMC_TASK_CAUSE!$A$2:$A$4658,MATCH(TMapCauseDescCIR[[#This Row],[T1]],INTEGRATION.TMC_TASK_CAUSE!$D$2:$D$4658,0))</f>
        <v>PC019904</v>
      </c>
    </row>
    <row r="924" spans="1:19" ht="14.45" x14ac:dyDescent="0.25">
      <c r="A924" s="1" t="s">
        <v>2818</v>
      </c>
      <c r="B924" s="1" t="s">
        <v>972</v>
      </c>
      <c r="C924" s="1" t="s">
        <v>2819</v>
      </c>
      <c r="D924" s="1" t="s">
        <v>3578</v>
      </c>
      <c r="E924" s="1" t="s">
        <v>3586</v>
      </c>
      <c r="F924" s="1" t="str">
        <f>INDEX('Cause Codes'!$A$2:$A$3528,MATCH(TMapCauseDescCIR[[#This Row],[Cause Description]],'Cause Codes'!$B$2:$B$3528,0))</f>
        <v>X0VB</v>
      </c>
      <c r="G924" s="1"/>
      <c r="H924" s="1"/>
      <c r="I924" s="1"/>
      <c r="J924" s="1" t="s">
        <v>12001</v>
      </c>
      <c r="K924" s="1" t="s">
        <v>12945</v>
      </c>
      <c r="L924" s="1" t="s">
        <v>572</v>
      </c>
      <c r="M924" s="1" t="s">
        <v>815</v>
      </c>
      <c r="N924" s="1"/>
      <c r="O924" s="1"/>
      <c r="P924" s="1">
        <f>COUNTIFS($E$2:E924,TMapCauseDescCIR[[#This Row],[Cause Description]])</f>
        <v>1</v>
      </c>
      <c r="Q924" s="1"/>
      <c r="R924" s="1" t="str">
        <f>TMapCauseDescCIR[[#This Row],[Task Code]]&amp;TMapCauseDescCIR[[#This Row],[Cause Code]]</f>
        <v>Y02GX0VB</v>
      </c>
      <c r="S924" s="1" t="str">
        <f>INDEX(INTEGRATION.TMC_TASK_CAUSE!$A$2:$A$4658,MATCH(TMapCauseDescCIR[[#This Row],[T1]],INTEGRATION.TMC_TASK_CAUSE!$D$2:$D$4658,0))</f>
        <v>CB014001</v>
      </c>
    </row>
    <row r="925" spans="1:19" ht="14.45" x14ac:dyDescent="0.25">
      <c r="A925" s="1" t="s">
        <v>2818</v>
      </c>
      <c r="B925" s="1" t="s">
        <v>2042</v>
      </c>
      <c r="C925" s="1" t="s">
        <v>2819</v>
      </c>
      <c r="D925" s="1" t="s">
        <v>4110</v>
      </c>
      <c r="E925" s="1" t="s">
        <v>4115</v>
      </c>
      <c r="F925" s="1" t="str">
        <f>INDEX('Cause Codes'!$A$2:$A$3528,MATCH(TMapCauseDescCIR[[#This Row],[Cause Description]],'Cause Codes'!$B$2:$B$3528,0))</f>
        <v>X0VC</v>
      </c>
      <c r="G925" s="1"/>
      <c r="H925" s="1"/>
      <c r="I925" s="1"/>
      <c r="J925" s="1" t="s">
        <v>12001</v>
      </c>
      <c r="K925" s="1" t="s">
        <v>12945</v>
      </c>
      <c r="L925" s="1" t="s">
        <v>572</v>
      </c>
      <c r="M925" s="1" t="s">
        <v>815</v>
      </c>
      <c r="N925" s="1"/>
      <c r="O925" s="1"/>
      <c r="P925" s="1">
        <f>COUNTIFS($E$2:E925,TMapCauseDescCIR[[#This Row],[Cause Description]])</f>
        <v>1</v>
      </c>
      <c r="Q925" s="1"/>
      <c r="R925" s="1" t="str">
        <f>TMapCauseDescCIR[[#This Row],[Task Code]]&amp;TMapCauseDescCIR[[#This Row],[Cause Code]]</f>
        <v>Y05QX0VC</v>
      </c>
      <c r="S925" s="1" t="str">
        <f>INDEX(INTEGRATION.TMC_TASK_CAUSE!$A$2:$A$4658,MATCH(TMapCauseDescCIR[[#This Row],[T1]],INTEGRATION.TMC_TASK_CAUSE!$D$2:$D$4658,0))</f>
        <v>CB014601</v>
      </c>
    </row>
    <row r="926" spans="1:19" ht="14.45" x14ac:dyDescent="0.25">
      <c r="A926" s="1" t="s">
        <v>2818</v>
      </c>
      <c r="B926" s="1" t="s">
        <v>2042</v>
      </c>
      <c r="C926" s="1" t="s">
        <v>2819</v>
      </c>
      <c r="D926" s="1" t="s">
        <v>4110</v>
      </c>
      <c r="E926" s="1" t="s">
        <v>4116</v>
      </c>
      <c r="F926" s="1" t="str">
        <f>INDEX('Cause Codes'!$A$2:$A$3528,MATCH(TMapCauseDescCIR[[#This Row],[Cause Description]],'Cause Codes'!$B$2:$B$3528,0))</f>
        <v>X0VD</v>
      </c>
      <c r="G926" s="1"/>
      <c r="H926" s="1"/>
      <c r="I926" s="1"/>
      <c r="J926" s="1" t="s">
        <v>12001</v>
      </c>
      <c r="K926" s="1" t="s">
        <v>12945</v>
      </c>
      <c r="L926" s="1" t="s">
        <v>814</v>
      </c>
      <c r="M926" s="1" t="s">
        <v>815</v>
      </c>
      <c r="N926" s="1"/>
      <c r="O926" s="1"/>
      <c r="P926" s="1">
        <f>COUNTIFS($E$2:E926,TMapCauseDescCIR[[#This Row],[Cause Description]])</f>
        <v>1</v>
      </c>
      <c r="Q926" s="1"/>
      <c r="R926" s="1" t="str">
        <f>TMapCauseDescCIR[[#This Row],[Task Code]]&amp;TMapCauseDescCIR[[#This Row],[Cause Code]]</f>
        <v>Y05QX0VD</v>
      </c>
      <c r="S926" s="1" t="str">
        <f>INDEX(INTEGRATION.TMC_TASK_CAUSE!$A$2:$A$4658,MATCH(TMapCauseDescCIR[[#This Row],[T1]],INTEGRATION.TMC_TASK_CAUSE!$D$2:$D$4658,0))</f>
        <v>CB011901</v>
      </c>
    </row>
    <row r="927" spans="1:19" ht="14.45" x14ac:dyDescent="0.25">
      <c r="A927" s="1" t="s">
        <v>2818</v>
      </c>
      <c r="B927" s="1" t="s">
        <v>968</v>
      </c>
      <c r="C927" s="1" t="s">
        <v>2819</v>
      </c>
      <c r="D927" s="1" t="s">
        <v>3563</v>
      </c>
      <c r="E927" s="1" t="s">
        <v>3566</v>
      </c>
      <c r="F927" s="1" t="str">
        <f>INDEX('Cause Codes'!$A$2:$A$3528,MATCH(TMapCauseDescCIR[[#This Row],[Cause Description]],'Cause Codes'!$B$2:$B$3528,0))</f>
        <v>X0VE</v>
      </c>
      <c r="G927" s="1"/>
      <c r="H927" s="1"/>
      <c r="I927" s="1"/>
      <c r="J927" s="1" t="s">
        <v>12001</v>
      </c>
      <c r="K927" s="1" t="s">
        <v>12945</v>
      </c>
      <c r="L927" s="1" t="s">
        <v>572</v>
      </c>
      <c r="M927" s="1" t="s">
        <v>12942</v>
      </c>
      <c r="N927" s="1"/>
      <c r="O927" s="1"/>
      <c r="P927" s="1">
        <f>COUNTIFS($E$2:E927,TMapCauseDescCIR[[#This Row],[Cause Description]])</f>
        <v>1</v>
      </c>
      <c r="Q927" s="1"/>
      <c r="R927" s="1" t="str">
        <f>TMapCauseDescCIR[[#This Row],[Task Code]]&amp;TMapCauseDescCIR[[#This Row],[Cause Code]]</f>
        <v>Y02EX0VE</v>
      </c>
      <c r="S927" s="1" t="str">
        <f>INDEX(INTEGRATION.TMC_TASK_CAUSE!$A$2:$A$4658,MATCH(TMapCauseDescCIR[[#This Row],[T1]],INTEGRATION.TMC_TASK_CAUSE!$D$2:$D$4658,0))</f>
        <v>CB010301</v>
      </c>
    </row>
    <row r="928" spans="1:19" ht="14.45" x14ac:dyDescent="0.25">
      <c r="A928" s="1" t="s">
        <v>2818</v>
      </c>
      <c r="B928" s="1" t="s">
        <v>1112</v>
      </c>
      <c r="C928" s="1" t="s">
        <v>2817</v>
      </c>
      <c r="D928" s="1" t="s">
        <v>4757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>
        <f>COUNTIFS($E$2:E928,TMapCauseDescCIR[[#This Row],[Cause Description]])</f>
        <v>0</v>
      </c>
      <c r="Q928" s="1"/>
      <c r="R928" s="1" t="str">
        <f>TMapCauseDescCIR[[#This Row],[Task Code]]&amp;TMapCauseDescCIR[[#This Row],[Cause Code]]</f>
        <v>Z171</v>
      </c>
      <c r="S928" s="1" t="e">
        <f>INDEX(INTEGRATION.TMC_TASK_CAUSE!$A$2:$A$4658,MATCH(TMapCauseDescCIR[[#This Row],[T1]],INTEGRATION.TMC_TASK_CAUSE!$D$2:$D$4658,0))</f>
        <v>#N/A</v>
      </c>
    </row>
    <row r="929" spans="1:19" ht="14.45" x14ac:dyDescent="0.25">
      <c r="A929" s="1" t="s">
        <v>2818</v>
      </c>
      <c r="B929" s="1" t="s">
        <v>1113</v>
      </c>
      <c r="C929" s="1" t="s">
        <v>2817</v>
      </c>
      <c r="D929" s="1" t="s">
        <v>4756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>
        <f>COUNTIFS($E$2:E929,TMapCauseDescCIR[[#This Row],[Cause Description]])</f>
        <v>0</v>
      </c>
      <c r="Q929" s="1"/>
      <c r="R929" s="1" t="str">
        <f>TMapCauseDescCIR[[#This Row],[Task Code]]&amp;TMapCauseDescCIR[[#This Row],[Cause Code]]</f>
        <v>Z170</v>
      </c>
      <c r="S929" s="1" t="e">
        <f>INDEX(INTEGRATION.TMC_TASK_CAUSE!$A$2:$A$4658,MATCH(TMapCauseDescCIR[[#This Row],[T1]],INTEGRATION.TMC_TASK_CAUSE!$D$2:$D$4658,0))</f>
        <v>#N/A</v>
      </c>
    </row>
    <row r="930" spans="1:19" ht="14.45" x14ac:dyDescent="0.25">
      <c r="A930" s="1" t="s">
        <v>2818</v>
      </c>
      <c r="B930" s="1" t="s">
        <v>1114</v>
      </c>
      <c r="C930" s="1" t="s">
        <v>2817</v>
      </c>
      <c r="D930" s="1" t="s">
        <v>4755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>
        <f>COUNTIFS($E$2:E930,TMapCauseDescCIR[[#This Row],[Cause Description]])</f>
        <v>0</v>
      </c>
      <c r="Q930" s="1"/>
      <c r="R930" s="1" t="str">
        <f>TMapCauseDescCIR[[#This Row],[Task Code]]&amp;TMapCauseDescCIR[[#This Row],[Cause Code]]</f>
        <v>Z169</v>
      </c>
      <c r="S930" s="1" t="e">
        <f>INDEX(INTEGRATION.TMC_TASK_CAUSE!$A$2:$A$4658,MATCH(TMapCauseDescCIR[[#This Row],[T1]],INTEGRATION.TMC_TASK_CAUSE!$D$2:$D$4658,0))</f>
        <v>#N/A</v>
      </c>
    </row>
    <row r="931" spans="1:19" ht="14.45" x14ac:dyDescent="0.25">
      <c r="A931" s="1" t="s">
        <v>2818</v>
      </c>
      <c r="B931" s="1" t="s">
        <v>1115</v>
      </c>
      <c r="C931" s="1" t="s">
        <v>2817</v>
      </c>
      <c r="D931" s="1" t="s">
        <v>4758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>
        <f>COUNTIFS($E$2:E931,TMapCauseDescCIR[[#This Row],[Cause Description]])</f>
        <v>0</v>
      </c>
      <c r="Q931" s="1"/>
      <c r="R931" s="1" t="str">
        <f>TMapCauseDescCIR[[#This Row],[Task Code]]&amp;TMapCauseDescCIR[[#This Row],[Cause Code]]</f>
        <v>Z172</v>
      </c>
      <c r="S931" s="1" t="e">
        <f>INDEX(INTEGRATION.TMC_TASK_CAUSE!$A$2:$A$4658,MATCH(TMapCauseDescCIR[[#This Row],[T1]],INTEGRATION.TMC_TASK_CAUSE!$D$2:$D$4658,0))</f>
        <v>#N/A</v>
      </c>
    </row>
    <row r="932" spans="1:19" ht="14.45" x14ac:dyDescent="0.25">
      <c r="A932" s="1" t="s">
        <v>2818</v>
      </c>
      <c r="B932" s="1" t="s">
        <v>1116</v>
      </c>
      <c r="C932" s="1" t="s">
        <v>2817</v>
      </c>
      <c r="D932" s="1" t="s">
        <v>4759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>
        <f>COUNTIFS($E$2:E932,TMapCauseDescCIR[[#This Row],[Cause Description]])</f>
        <v>0</v>
      </c>
      <c r="Q932" s="1"/>
      <c r="R932" s="1" t="str">
        <f>TMapCauseDescCIR[[#This Row],[Task Code]]&amp;TMapCauseDescCIR[[#This Row],[Cause Code]]</f>
        <v>Z173</v>
      </c>
      <c r="S932" s="1" t="e">
        <f>INDEX(INTEGRATION.TMC_TASK_CAUSE!$A$2:$A$4658,MATCH(TMapCauseDescCIR[[#This Row],[T1]],INTEGRATION.TMC_TASK_CAUSE!$D$2:$D$4658,0))</f>
        <v>#N/A</v>
      </c>
    </row>
    <row r="933" spans="1:19" ht="14.45" x14ac:dyDescent="0.25">
      <c r="A933" s="1" t="s">
        <v>2818</v>
      </c>
      <c r="B933" s="1" t="s">
        <v>1117</v>
      </c>
      <c r="C933" s="1" t="s">
        <v>2817</v>
      </c>
      <c r="D933" s="1" t="s">
        <v>4761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>
        <f>COUNTIFS($E$2:E933,TMapCauseDescCIR[[#This Row],[Cause Description]])</f>
        <v>0</v>
      </c>
      <c r="Q933" s="1"/>
      <c r="R933" s="1" t="str">
        <f>TMapCauseDescCIR[[#This Row],[Task Code]]&amp;TMapCauseDescCIR[[#This Row],[Cause Code]]</f>
        <v>Z175</v>
      </c>
      <c r="S933" s="1" t="e">
        <f>INDEX(INTEGRATION.TMC_TASK_CAUSE!$A$2:$A$4658,MATCH(TMapCauseDescCIR[[#This Row],[T1]],INTEGRATION.TMC_TASK_CAUSE!$D$2:$D$4658,0))</f>
        <v>#N/A</v>
      </c>
    </row>
    <row r="934" spans="1:19" ht="14.45" x14ac:dyDescent="0.25">
      <c r="A934" s="1" t="s">
        <v>2818</v>
      </c>
      <c r="B934" s="1" t="s">
        <v>1118</v>
      </c>
      <c r="C934" s="1" t="s">
        <v>2817</v>
      </c>
      <c r="D934" s="1" t="s">
        <v>4760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>
        <f>COUNTIFS($E$2:E934,TMapCauseDescCIR[[#This Row],[Cause Description]])</f>
        <v>0</v>
      </c>
      <c r="Q934" s="1"/>
      <c r="R934" s="1" t="str">
        <f>TMapCauseDescCIR[[#This Row],[Task Code]]&amp;TMapCauseDescCIR[[#This Row],[Cause Code]]</f>
        <v>Z174</v>
      </c>
      <c r="S934" s="1" t="e">
        <f>INDEX(INTEGRATION.TMC_TASK_CAUSE!$A$2:$A$4658,MATCH(TMapCauseDescCIR[[#This Row],[T1]],INTEGRATION.TMC_TASK_CAUSE!$D$2:$D$4658,0))</f>
        <v>#N/A</v>
      </c>
    </row>
    <row r="935" spans="1:19" ht="14.45" x14ac:dyDescent="0.25">
      <c r="A935" s="1" t="s">
        <v>2816</v>
      </c>
      <c r="B935" s="1" t="s">
        <v>1119</v>
      </c>
      <c r="C935" s="1" t="s">
        <v>2819</v>
      </c>
      <c r="D935" s="1" t="s">
        <v>3166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>
        <f>COUNTIFS($E$2:E935,TMapCauseDescCIR[[#This Row],[Cause Description]])</f>
        <v>0</v>
      </c>
      <c r="Q935" s="1"/>
      <c r="R935" s="1" t="str">
        <f>TMapCauseDescCIR[[#This Row],[Task Code]]&amp;TMapCauseDescCIR[[#This Row],[Cause Code]]</f>
        <v>PC1</v>
      </c>
      <c r="S935" s="1" t="e">
        <f>INDEX(INTEGRATION.TMC_TASK_CAUSE!$A$2:$A$4658,MATCH(TMapCauseDescCIR[[#This Row],[T1]],INTEGRATION.TMC_TASK_CAUSE!$D$2:$D$4658,0))</f>
        <v>#N/A</v>
      </c>
    </row>
    <row r="936" spans="1:19" ht="14.45" x14ac:dyDescent="0.25">
      <c r="A936" s="1" t="s">
        <v>2816</v>
      </c>
      <c r="B936" s="1" t="s">
        <v>1120</v>
      </c>
      <c r="C936" s="1" t="s">
        <v>2819</v>
      </c>
      <c r="D936" s="1" t="s">
        <v>3167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>
        <f>COUNTIFS($E$2:E936,TMapCauseDescCIR[[#This Row],[Cause Description]])</f>
        <v>0</v>
      </c>
      <c r="Q936" s="1"/>
      <c r="R936" s="1" t="str">
        <f>TMapCauseDescCIR[[#This Row],[Task Code]]&amp;TMapCauseDescCIR[[#This Row],[Cause Code]]</f>
        <v>PC2</v>
      </c>
      <c r="S936" s="1" t="e">
        <f>INDEX(INTEGRATION.TMC_TASK_CAUSE!$A$2:$A$4658,MATCH(TMapCauseDescCIR[[#This Row],[T1]],INTEGRATION.TMC_TASK_CAUSE!$D$2:$D$4658,0))</f>
        <v>#N/A</v>
      </c>
    </row>
    <row r="937" spans="1:19" ht="14.45" x14ac:dyDescent="0.25">
      <c r="A937" s="1" t="s">
        <v>2816</v>
      </c>
      <c r="B937" s="1" t="s">
        <v>1121</v>
      </c>
      <c r="C937" s="1" t="s">
        <v>2817</v>
      </c>
      <c r="D937" s="1" t="s">
        <v>3168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>
        <f>COUNTIFS($E$2:E937,TMapCauseDescCIR[[#This Row],[Cause Description]])</f>
        <v>0</v>
      </c>
      <c r="Q937" s="1"/>
      <c r="R937" s="1" t="str">
        <f>TMapCauseDescCIR[[#This Row],[Task Code]]&amp;TMapCauseDescCIR[[#This Row],[Cause Code]]</f>
        <v>PC2P</v>
      </c>
      <c r="S937" s="1" t="e">
        <f>INDEX(INTEGRATION.TMC_TASK_CAUSE!$A$2:$A$4658,MATCH(TMapCauseDescCIR[[#This Row],[T1]],INTEGRATION.TMC_TASK_CAUSE!$D$2:$D$4658,0))</f>
        <v>#N/A</v>
      </c>
    </row>
    <row r="938" spans="1:19" ht="14.45" x14ac:dyDescent="0.25">
      <c r="A938" s="1" t="s">
        <v>2818</v>
      </c>
      <c r="B938" s="1" t="s">
        <v>1122</v>
      </c>
      <c r="C938" s="1" t="s">
        <v>2819</v>
      </c>
      <c r="D938" s="1" t="s">
        <v>4370</v>
      </c>
      <c r="E938" s="1" t="s">
        <v>1123</v>
      </c>
      <c r="F938" s="1" t="str">
        <f>INDEX('Cause Codes'!$A$2:$A$3528,MATCH(TMapCauseDescCIR[[#This Row],[Cause Description]],'Cause Codes'!$B$2:$B$3528,0))</f>
        <v>X12V</v>
      </c>
      <c r="G938" s="1"/>
      <c r="H938" s="1"/>
      <c r="I938" s="1"/>
      <c r="J938" s="1"/>
      <c r="K938" s="1"/>
      <c r="L938" s="1"/>
      <c r="M938" s="1"/>
      <c r="N938" s="1"/>
      <c r="O938" s="1"/>
      <c r="P938" s="1">
        <f>COUNTIFS($E$2:E938,TMapCauseDescCIR[[#This Row],[Cause Description]])</f>
        <v>2</v>
      </c>
      <c r="Q938" s="1"/>
      <c r="R938" s="1" t="str">
        <f>TMapCauseDescCIR[[#This Row],[Task Code]]&amp;TMapCauseDescCIR[[#This Row],[Cause Code]]</f>
        <v>Y07NX12V</v>
      </c>
      <c r="S938" s="1" t="str">
        <f>INDEX(INTEGRATION.TMC_TASK_CAUSE!$A$2:$A$4658,MATCH(TMapCauseDescCIR[[#This Row],[T1]],INTEGRATION.TMC_TASK_CAUSE!$D$2:$D$4658,0))</f>
        <v>CT039901</v>
      </c>
    </row>
    <row r="939" spans="1:19" ht="14.45" x14ac:dyDescent="0.25">
      <c r="A939" s="1" t="s">
        <v>2818</v>
      </c>
      <c r="B939" s="1" t="s">
        <v>972</v>
      </c>
      <c r="C939" s="1" t="s">
        <v>2819</v>
      </c>
      <c r="D939" s="1" t="s">
        <v>3578</v>
      </c>
      <c r="E939" s="1" t="s">
        <v>3587</v>
      </c>
      <c r="F939" s="1" t="str">
        <f>INDEX('Cause Codes'!$A$2:$A$3528,MATCH(TMapCauseDescCIR[[#This Row],[Cause Description]],'Cause Codes'!$B$2:$B$3528,0))</f>
        <v>X0VF</v>
      </c>
      <c r="G939" s="1"/>
      <c r="H939" s="1"/>
      <c r="I939" s="1"/>
      <c r="J939" s="1" t="s">
        <v>12001</v>
      </c>
      <c r="K939" s="1" t="s">
        <v>12938</v>
      </c>
      <c r="L939" s="1" t="s">
        <v>814</v>
      </c>
      <c r="M939" s="1" t="s">
        <v>815</v>
      </c>
      <c r="N939" s="1"/>
      <c r="O939" s="1"/>
      <c r="P939" s="1">
        <f>COUNTIFS($E$2:E939,TMapCauseDescCIR[[#This Row],[Cause Description]])</f>
        <v>1</v>
      </c>
      <c r="Q939" s="1"/>
      <c r="R939" s="1" t="str">
        <f>TMapCauseDescCIR[[#This Row],[Task Code]]&amp;TMapCauseDescCIR[[#This Row],[Cause Code]]</f>
        <v>Y02GX0VF</v>
      </c>
      <c r="S939" s="1" t="str">
        <f>INDEX(INTEGRATION.TMC_TASK_CAUSE!$A$2:$A$4658,MATCH(TMapCauseDescCIR[[#This Row],[T1]],INTEGRATION.TMC_TASK_CAUSE!$D$2:$D$4658,0))</f>
        <v>CB014601</v>
      </c>
    </row>
    <row r="940" spans="1:19" ht="14.45" x14ac:dyDescent="0.25">
      <c r="A940" s="1" t="s">
        <v>2818</v>
      </c>
      <c r="B940" s="1" t="s">
        <v>972</v>
      </c>
      <c r="C940" s="1" t="s">
        <v>2819</v>
      </c>
      <c r="D940" s="1" t="s">
        <v>3578</v>
      </c>
      <c r="E940" s="1" t="s">
        <v>3588</v>
      </c>
      <c r="F940" s="1" t="str">
        <f>INDEX('Cause Codes'!$A$2:$A$3528,MATCH(TMapCauseDescCIR[[#This Row],[Cause Description]],'Cause Codes'!$B$2:$B$3528,0))</f>
        <v>X0VG</v>
      </c>
      <c r="G940" s="1"/>
      <c r="H940" s="1"/>
      <c r="I940" s="1"/>
      <c r="J940" s="1" t="s">
        <v>12001</v>
      </c>
      <c r="K940" s="1" t="s">
        <v>12938</v>
      </c>
      <c r="L940" s="1" t="s">
        <v>572</v>
      </c>
      <c r="M940" s="1" t="s">
        <v>815</v>
      </c>
      <c r="N940" s="1"/>
      <c r="O940" s="1"/>
      <c r="P940" s="1">
        <f>COUNTIFS($E$2:E940,TMapCauseDescCIR[[#This Row],[Cause Description]])</f>
        <v>1</v>
      </c>
      <c r="Q940" s="1"/>
      <c r="R940" s="1" t="str">
        <f>TMapCauseDescCIR[[#This Row],[Task Code]]&amp;TMapCauseDescCIR[[#This Row],[Cause Code]]</f>
        <v>Y02GX0VG</v>
      </c>
      <c r="S940" s="1" t="str">
        <f>INDEX(INTEGRATION.TMC_TASK_CAUSE!$A$2:$A$4658,MATCH(TMapCauseDescCIR[[#This Row],[T1]],INTEGRATION.TMC_TASK_CAUSE!$D$2:$D$4658,0))</f>
        <v>CB011901</v>
      </c>
    </row>
    <row r="941" spans="1:19" ht="14.45" x14ac:dyDescent="0.25">
      <c r="A941" s="1" t="s">
        <v>2818</v>
      </c>
      <c r="B941" s="1" t="s">
        <v>972</v>
      </c>
      <c r="C941" s="1" t="s">
        <v>2819</v>
      </c>
      <c r="D941" s="1" t="s">
        <v>3578</v>
      </c>
      <c r="E941" s="1" t="s">
        <v>3589</v>
      </c>
      <c r="F941" s="1" t="str">
        <f>INDEX('Cause Codes'!$A$2:$A$3528,MATCH(TMapCauseDescCIR[[#This Row],[Cause Description]],'Cause Codes'!$B$2:$B$3528,0))</f>
        <v>X0VH</v>
      </c>
      <c r="G941" s="1"/>
      <c r="H941" s="1"/>
      <c r="I941" s="1"/>
      <c r="J941" s="1" t="s">
        <v>12001</v>
      </c>
      <c r="K941" s="1" t="s">
        <v>12938</v>
      </c>
      <c r="L941" s="1" t="s">
        <v>814</v>
      </c>
      <c r="M941" s="1" t="s">
        <v>815</v>
      </c>
      <c r="N941" s="1"/>
      <c r="O941" s="1"/>
      <c r="P941" s="1">
        <f>COUNTIFS($E$2:E941,TMapCauseDescCIR[[#This Row],[Cause Description]])</f>
        <v>1</v>
      </c>
      <c r="Q941" s="1"/>
      <c r="R941" s="1" t="str">
        <f>TMapCauseDescCIR[[#This Row],[Task Code]]&amp;TMapCauseDescCIR[[#This Row],[Cause Code]]</f>
        <v>Y02GX0VH</v>
      </c>
      <c r="S941" s="1" t="str">
        <f>INDEX(INTEGRATION.TMC_TASK_CAUSE!$A$2:$A$4658,MATCH(TMapCauseDescCIR[[#This Row],[T1]],INTEGRATION.TMC_TASK_CAUSE!$D$2:$D$4658,0))</f>
        <v>CB014001</v>
      </c>
    </row>
    <row r="942" spans="1:19" ht="14.45" x14ac:dyDescent="0.25">
      <c r="A942" s="1" t="s">
        <v>2818</v>
      </c>
      <c r="B942" s="1" t="s">
        <v>639</v>
      </c>
      <c r="C942" s="1" t="s">
        <v>2819</v>
      </c>
      <c r="D942" s="1" t="s">
        <v>4254</v>
      </c>
      <c r="E942" s="1" t="s">
        <v>640</v>
      </c>
      <c r="F942" s="1" t="str">
        <f>INDEX('Cause Codes'!$A$2:$A$3528,MATCH(TMapCauseDescCIR[[#This Row],[Cause Description]],'Cause Codes'!$B$2:$B$3528,0))</f>
        <v>X11S</v>
      </c>
      <c r="G942" s="1"/>
      <c r="H942" s="1"/>
      <c r="I942" s="1"/>
      <c r="J942" s="1" t="s">
        <v>12001</v>
      </c>
      <c r="K942" s="1" t="s">
        <v>12938</v>
      </c>
      <c r="L942" s="1" t="s">
        <v>814</v>
      </c>
      <c r="M942" s="1" t="s">
        <v>815</v>
      </c>
      <c r="N942" s="1"/>
      <c r="O942" s="1"/>
      <c r="P942" s="1">
        <f>COUNTIFS($E$2:E942,TMapCauseDescCIR[[#This Row],[Cause Description]])</f>
        <v>1</v>
      </c>
      <c r="Q942" s="1"/>
      <c r="R942" s="1" t="str">
        <f>TMapCauseDescCIR[[#This Row],[Task Code]]&amp;TMapCauseDescCIR[[#This Row],[Cause Code]]</f>
        <v>Y06TX11S</v>
      </c>
      <c r="S942" s="1" t="str">
        <f>INDEX(INTEGRATION.TMC_TASK_CAUSE!$A$2:$A$4658,MATCH(TMapCauseDescCIR[[#This Row],[T1]],INTEGRATION.TMC_TASK_CAUSE!$D$2:$D$4658,0))</f>
        <v>CB030101</v>
      </c>
    </row>
    <row r="943" spans="1:19" ht="14.45" x14ac:dyDescent="0.25">
      <c r="A943" s="1" t="s">
        <v>2818</v>
      </c>
      <c r="B943" s="1" t="s">
        <v>2042</v>
      </c>
      <c r="C943" s="1" t="s">
        <v>2819</v>
      </c>
      <c r="D943" s="1" t="s">
        <v>4110</v>
      </c>
      <c r="E943" s="1" t="s">
        <v>4117</v>
      </c>
      <c r="F943" s="1" t="str">
        <f>INDEX('Cause Codes'!$A$2:$A$3528,MATCH(TMapCauseDescCIR[[#This Row],[Cause Description]],'Cause Codes'!$B$2:$B$3528,0))</f>
        <v>X0VJ</v>
      </c>
      <c r="G943" s="1"/>
      <c r="H943" s="1"/>
      <c r="I943" s="1"/>
      <c r="J943" s="1" t="s">
        <v>12001</v>
      </c>
      <c r="K943" s="1" t="s">
        <v>12938</v>
      </c>
      <c r="L943" s="1" t="s">
        <v>572</v>
      </c>
      <c r="M943" s="1" t="s">
        <v>4035</v>
      </c>
      <c r="N943" s="1"/>
      <c r="O943" s="1"/>
      <c r="P943" s="1">
        <f>COUNTIFS($E$2:E943,TMapCauseDescCIR[[#This Row],[Cause Description]])</f>
        <v>1</v>
      </c>
      <c r="Q943" s="1"/>
      <c r="R943" s="1" t="str">
        <f>TMapCauseDescCIR[[#This Row],[Task Code]]&amp;TMapCauseDescCIR[[#This Row],[Cause Code]]</f>
        <v>Y05QX0VJ</v>
      </c>
      <c r="S943" s="1" t="str">
        <f>INDEX(INTEGRATION.TMC_TASK_CAUSE!$A$2:$A$4658,MATCH(TMapCauseDescCIR[[#This Row],[T1]],INTEGRATION.TMC_TASK_CAUSE!$D$2:$D$4658,0))</f>
        <v>CB020703</v>
      </c>
    </row>
    <row r="944" spans="1:19" ht="14.45" x14ac:dyDescent="0.25">
      <c r="A944" s="1" t="s">
        <v>2818</v>
      </c>
      <c r="B944" s="1" t="s">
        <v>970</v>
      </c>
      <c r="C944" s="1" t="s">
        <v>2819</v>
      </c>
      <c r="D944" s="1" t="s">
        <v>3567</v>
      </c>
      <c r="E944" s="1" t="s">
        <v>3574</v>
      </c>
      <c r="F944" s="1" t="str">
        <f>INDEX('Cause Codes'!$A$2:$A$3528,MATCH(TMapCauseDescCIR[[#This Row],[Cause Description]],'Cause Codes'!$B$2:$B$3528,0))</f>
        <v>X0VK</v>
      </c>
      <c r="G944" s="1"/>
      <c r="H944" s="1"/>
      <c r="I944" s="1"/>
      <c r="J944" s="1" t="s">
        <v>12001</v>
      </c>
      <c r="K944" s="1" t="s">
        <v>12938</v>
      </c>
      <c r="L944" s="1" t="s">
        <v>572</v>
      </c>
      <c r="M944" s="1" t="s">
        <v>12942</v>
      </c>
      <c r="N944" s="1"/>
      <c r="O944" s="1"/>
      <c r="P944" s="1">
        <f>COUNTIFS($E$2:E944,TMapCauseDescCIR[[#This Row],[Cause Description]])</f>
        <v>1</v>
      </c>
      <c r="Q944" s="1"/>
      <c r="R944" s="1" t="str">
        <f>TMapCauseDescCIR[[#This Row],[Task Code]]&amp;TMapCauseDescCIR[[#This Row],[Cause Code]]</f>
        <v>Y02FX0VK</v>
      </c>
      <c r="S944" s="1" t="str">
        <f>INDEX(INTEGRATION.TMC_TASK_CAUSE!$A$2:$A$4658,MATCH(TMapCauseDescCIR[[#This Row],[T1]],INTEGRATION.TMC_TASK_CAUSE!$D$2:$D$4658,0))</f>
        <v>CB021501</v>
      </c>
    </row>
    <row r="945" spans="1:19" ht="14.45" x14ac:dyDescent="0.25">
      <c r="A945" s="1" t="s">
        <v>2818</v>
      </c>
      <c r="B945" s="1" t="s">
        <v>972</v>
      </c>
      <c r="C945" s="1" t="s">
        <v>2819</v>
      </c>
      <c r="D945" s="1" t="s">
        <v>3578</v>
      </c>
      <c r="E945" s="1" t="s">
        <v>3590</v>
      </c>
      <c r="F945" s="1" t="str">
        <f>INDEX('Cause Codes'!$A$2:$A$3528,MATCH(TMapCauseDescCIR[[#This Row],[Cause Description]],'Cause Codes'!$B$2:$B$3528,0))</f>
        <v>X0VL</v>
      </c>
      <c r="G945" s="1"/>
      <c r="H945" s="1"/>
      <c r="I945" s="1"/>
      <c r="J945" s="1" t="s">
        <v>12001</v>
      </c>
      <c r="K945" s="1" t="s">
        <v>12938</v>
      </c>
      <c r="L945" s="1" t="s">
        <v>814</v>
      </c>
      <c r="M945" s="1" t="s">
        <v>815</v>
      </c>
      <c r="N945" s="1"/>
      <c r="O945" s="1"/>
      <c r="P945" s="1">
        <f>COUNTIFS($E$2:E945,TMapCauseDescCIR[[#This Row],[Cause Description]])</f>
        <v>1</v>
      </c>
      <c r="Q945" s="1"/>
      <c r="R945" s="1" t="str">
        <f>TMapCauseDescCIR[[#This Row],[Task Code]]&amp;TMapCauseDescCIR[[#This Row],[Cause Code]]</f>
        <v>Y02GX0VL</v>
      </c>
      <c r="S945" s="1" t="str">
        <f>INDEX(INTEGRATION.TMC_TASK_CAUSE!$A$2:$A$4658,MATCH(TMapCauseDescCIR[[#This Row],[T1]],INTEGRATION.TMC_TASK_CAUSE!$D$2:$D$4658,0))</f>
        <v>CB020703</v>
      </c>
    </row>
    <row r="946" spans="1:19" ht="14.45" x14ac:dyDescent="0.25">
      <c r="A946" s="1" t="s">
        <v>2818</v>
      </c>
      <c r="B946" s="1" t="s">
        <v>206</v>
      </c>
      <c r="C946" s="1" t="s">
        <v>2819</v>
      </c>
      <c r="D946" s="1" t="s">
        <v>3266</v>
      </c>
      <c r="E946" s="1" t="s">
        <v>3289</v>
      </c>
      <c r="F946" s="1" t="str">
        <f>INDEX('Cause Codes'!$A$2:$A$3528,MATCH(TMapCauseDescCIR[[#This Row],[Cause Description]],'Cause Codes'!$B$2:$B$3528,0))</f>
        <v>X0VM</v>
      </c>
      <c r="G946" s="1"/>
      <c r="H946" s="1"/>
      <c r="I946" s="1"/>
      <c r="J946" s="1" t="s">
        <v>12001</v>
      </c>
      <c r="K946" s="1" t="s">
        <v>12938</v>
      </c>
      <c r="L946" s="1" t="s">
        <v>3779</v>
      </c>
      <c r="M946" s="1" t="s">
        <v>815</v>
      </c>
      <c r="N946" s="1"/>
      <c r="O946" s="1"/>
      <c r="P946" s="1">
        <f>COUNTIFS($E$2:E946,TMapCauseDescCIR[[#This Row],[Cause Description]])</f>
        <v>1</v>
      </c>
      <c r="Q946" s="1"/>
      <c r="R946" s="1" t="str">
        <f>TMapCauseDescCIR[[#This Row],[Task Code]]&amp;TMapCauseDescCIR[[#This Row],[Cause Code]]</f>
        <v>Y002X0VM</v>
      </c>
      <c r="S946" s="1" t="str">
        <f>INDEX(INTEGRATION.TMC_TASK_CAUSE!$A$2:$A$4658,MATCH(TMapCauseDescCIR[[#This Row],[T1]],INTEGRATION.TMC_TASK_CAUSE!$D$2:$D$4658,0))</f>
        <v>CB030101</v>
      </c>
    </row>
    <row r="947" spans="1:19" ht="14.45" x14ac:dyDescent="0.25">
      <c r="A947" s="1" t="s">
        <v>2818</v>
      </c>
      <c r="B947" s="1" t="s">
        <v>766</v>
      </c>
      <c r="C947" s="1" t="s">
        <v>2819</v>
      </c>
      <c r="D947" s="1" t="s">
        <v>3479</v>
      </c>
      <c r="E947" s="1" t="s">
        <v>3481</v>
      </c>
      <c r="F947" s="1" t="str">
        <f>INDEX('Cause Codes'!$A$2:$A$3528,MATCH(TMapCauseDescCIR[[#This Row],[Cause Description]],'Cause Codes'!$B$2:$B$3528,0))</f>
        <v>X0VN</v>
      </c>
      <c r="G947" s="1"/>
      <c r="H947" s="1"/>
      <c r="I947" s="1"/>
      <c r="J947" s="1" t="s">
        <v>12001</v>
      </c>
      <c r="K947" s="1" t="s">
        <v>12940</v>
      </c>
      <c r="L947" s="1" t="s">
        <v>572</v>
      </c>
      <c r="M947" s="1" t="s">
        <v>815</v>
      </c>
      <c r="N947" s="1"/>
      <c r="O947" s="1"/>
      <c r="P947" s="1">
        <f>COUNTIFS($E$2:E947,TMapCauseDescCIR[[#This Row],[Cause Description]])</f>
        <v>1</v>
      </c>
      <c r="Q947" s="1"/>
      <c r="R947" s="1" t="str">
        <f>TMapCauseDescCIR[[#This Row],[Task Code]]&amp;TMapCauseDescCIR[[#This Row],[Cause Code]]</f>
        <v>Y01SX0VN</v>
      </c>
      <c r="S947" s="1" t="str">
        <f>INDEX(INTEGRATION.TMC_TASK_CAUSE!$A$2:$A$4658,MATCH(TMapCauseDescCIR[[#This Row],[T1]],INTEGRATION.TMC_TASK_CAUSE!$D$2:$D$4658,0))</f>
        <v>CB030102</v>
      </c>
    </row>
    <row r="948" spans="1:19" ht="14.45" x14ac:dyDescent="0.25">
      <c r="A948" s="1" t="s">
        <v>2818</v>
      </c>
      <c r="B948" s="1" t="s">
        <v>206</v>
      </c>
      <c r="C948" s="1" t="s">
        <v>2819</v>
      </c>
      <c r="D948" s="1" t="s">
        <v>3266</v>
      </c>
      <c r="E948" s="1" t="s">
        <v>3290</v>
      </c>
      <c r="F948" s="1" t="str">
        <f>INDEX('Cause Codes'!$A$2:$A$3528,MATCH(TMapCauseDescCIR[[#This Row],[Cause Description]],'Cause Codes'!$B$2:$B$3528,0))</f>
        <v>X11T</v>
      </c>
      <c r="G948" s="1"/>
      <c r="H948" s="1"/>
      <c r="I948" s="1"/>
      <c r="J948" s="1" t="s">
        <v>12001</v>
      </c>
      <c r="K948" s="1" t="s">
        <v>12940</v>
      </c>
      <c r="L948" s="1" t="s">
        <v>572</v>
      </c>
      <c r="M948" s="1" t="s">
        <v>815</v>
      </c>
      <c r="N948" s="1"/>
      <c r="O948" s="1"/>
      <c r="P948" s="1">
        <f>COUNTIFS($E$2:E948,TMapCauseDescCIR[[#This Row],[Cause Description]])</f>
        <v>1</v>
      </c>
      <c r="Q948" s="1"/>
      <c r="R948" s="1" t="str">
        <f>TMapCauseDescCIR[[#This Row],[Task Code]]&amp;TMapCauseDescCIR[[#This Row],[Cause Code]]</f>
        <v>Y002X11T</v>
      </c>
      <c r="S948" s="1" t="str">
        <f>INDEX(INTEGRATION.TMC_TASK_CAUSE!$A$2:$A$4658,MATCH(TMapCauseDescCIR[[#This Row],[T1]],INTEGRATION.TMC_TASK_CAUSE!$D$2:$D$4658,0))</f>
        <v>CB030102</v>
      </c>
    </row>
    <row r="949" spans="1:19" ht="14.45" x14ac:dyDescent="0.25">
      <c r="A949" s="1" t="s">
        <v>2818</v>
      </c>
      <c r="B949" s="1" t="s">
        <v>972</v>
      </c>
      <c r="C949" s="1" t="s">
        <v>2819</v>
      </c>
      <c r="D949" s="1" t="s">
        <v>3578</v>
      </c>
      <c r="E949" s="1" t="s">
        <v>3591</v>
      </c>
      <c r="F949" s="1" t="str">
        <f>INDEX('Cause Codes'!$A$2:$A$3528,MATCH(TMapCauseDescCIR[[#This Row],[Cause Description]],'Cause Codes'!$B$2:$B$3528,0))</f>
        <v>X0VP</v>
      </c>
      <c r="G949" s="1"/>
      <c r="H949" s="1"/>
      <c r="I949" s="1"/>
      <c r="J949" s="1" t="s">
        <v>12001</v>
      </c>
      <c r="K949" s="1" t="s">
        <v>12938</v>
      </c>
      <c r="L949" s="1" t="s">
        <v>572</v>
      </c>
      <c r="M949" s="1" t="s">
        <v>815</v>
      </c>
      <c r="N949" s="1"/>
      <c r="O949" s="1"/>
      <c r="P949" s="1">
        <f>COUNTIFS($E$2:E949,TMapCauseDescCIR[[#This Row],[Cause Description]])</f>
        <v>1</v>
      </c>
      <c r="Q949" s="1"/>
      <c r="R949" s="1" t="str">
        <f>TMapCauseDescCIR[[#This Row],[Task Code]]&amp;TMapCauseDescCIR[[#This Row],[Cause Code]]</f>
        <v>Y02GX0VP</v>
      </c>
      <c r="S949" s="1" t="str">
        <f>INDEX(INTEGRATION.TMC_TASK_CAUSE!$A$2:$A$4658,MATCH(TMapCauseDescCIR[[#This Row],[T1]],INTEGRATION.TMC_TASK_CAUSE!$D$2:$D$4658,0))</f>
        <v>CB020702</v>
      </c>
    </row>
    <row r="950" spans="1:19" ht="14.45" x14ac:dyDescent="0.25">
      <c r="A950" s="1" t="s">
        <v>2818</v>
      </c>
      <c r="B950" s="1" t="s">
        <v>972</v>
      </c>
      <c r="C950" s="1" t="s">
        <v>2819</v>
      </c>
      <c r="D950" s="1" t="s">
        <v>3578</v>
      </c>
      <c r="E950" s="1" t="s">
        <v>3592</v>
      </c>
      <c r="F950" s="1" t="str">
        <f>INDEX('Cause Codes'!$A$2:$A$3528,MATCH(TMapCauseDescCIR[[#This Row],[Cause Description]],'Cause Codes'!$B$2:$B$3528,0))</f>
        <v>X0VQ</v>
      </c>
      <c r="G950" s="1"/>
      <c r="H950" s="1"/>
      <c r="I950" s="1"/>
      <c r="J950" s="1" t="s">
        <v>12001</v>
      </c>
      <c r="K950" s="1" t="s">
        <v>12938</v>
      </c>
      <c r="L950" s="1" t="s">
        <v>814</v>
      </c>
      <c r="M950" s="1" t="s">
        <v>815</v>
      </c>
      <c r="N950" s="1"/>
      <c r="O950" s="1"/>
      <c r="P950" s="1">
        <f>COUNTIFS($E$2:E950,TMapCauseDescCIR[[#This Row],[Cause Description]])</f>
        <v>1</v>
      </c>
      <c r="Q950" s="1"/>
      <c r="R950" s="1" t="str">
        <f>TMapCauseDescCIR[[#This Row],[Task Code]]&amp;TMapCauseDescCIR[[#This Row],[Cause Code]]</f>
        <v>Y02GX0VQ</v>
      </c>
      <c r="S950" s="1" t="str">
        <f>INDEX(INTEGRATION.TMC_TASK_CAUSE!$A$2:$A$4658,MATCH(TMapCauseDescCIR[[#This Row],[T1]],INTEGRATION.TMC_TASK_CAUSE!$D$2:$D$4658,0))</f>
        <v>CB011901</v>
      </c>
    </row>
    <row r="951" spans="1:19" ht="14.45" x14ac:dyDescent="0.25">
      <c r="A951" s="1" t="s">
        <v>2818</v>
      </c>
      <c r="B951" s="1" t="s">
        <v>970</v>
      </c>
      <c r="C951" s="1" t="s">
        <v>2819</v>
      </c>
      <c r="D951" s="1" t="s">
        <v>3567</v>
      </c>
      <c r="E951" s="1" t="s">
        <v>3575</v>
      </c>
      <c r="F951" s="1" t="str">
        <f>INDEX('Cause Codes'!$A$2:$A$3528,MATCH(TMapCauseDescCIR[[#This Row],[Cause Description]],'Cause Codes'!$B$2:$B$3528,0))</f>
        <v>X0VR</v>
      </c>
      <c r="G951" s="1"/>
      <c r="H951" s="1"/>
      <c r="I951" s="1"/>
      <c r="J951" s="1" t="s">
        <v>12001</v>
      </c>
      <c r="K951" s="1" t="s">
        <v>12938</v>
      </c>
      <c r="L951" s="1" t="s">
        <v>572</v>
      </c>
      <c r="M951" s="1" t="s">
        <v>12942</v>
      </c>
      <c r="N951" s="1"/>
      <c r="O951" s="1"/>
      <c r="P951" s="1">
        <f>COUNTIFS($E$2:E951,TMapCauseDescCIR[[#This Row],[Cause Description]])</f>
        <v>1</v>
      </c>
      <c r="Q951" s="1"/>
      <c r="R951" s="1" t="str">
        <f>TMapCauseDescCIR[[#This Row],[Task Code]]&amp;TMapCauseDescCIR[[#This Row],[Cause Code]]</f>
        <v>Y02FX0VR</v>
      </c>
      <c r="S951" s="1" t="str">
        <f>INDEX(INTEGRATION.TMC_TASK_CAUSE!$A$2:$A$4658,MATCH(TMapCauseDescCIR[[#This Row],[T1]],INTEGRATION.TMC_TASK_CAUSE!$D$2:$D$4658,0))</f>
        <v>CB014001</v>
      </c>
    </row>
    <row r="952" spans="1:19" ht="14.45" x14ac:dyDescent="0.25">
      <c r="A952" s="1" t="s">
        <v>2818</v>
      </c>
      <c r="B952" s="1" t="s">
        <v>972</v>
      </c>
      <c r="C952" s="1" t="s">
        <v>2819</v>
      </c>
      <c r="D952" s="1" t="s">
        <v>3578</v>
      </c>
      <c r="E952" s="1" t="s">
        <v>3593</v>
      </c>
      <c r="F952" s="1" t="str">
        <f>INDEX('Cause Codes'!$A$2:$A$3528,MATCH(TMapCauseDescCIR[[#This Row],[Cause Description]],'Cause Codes'!$B$2:$B$3528,0))</f>
        <v>X0VS</v>
      </c>
      <c r="G952" s="1"/>
      <c r="H952" s="1"/>
      <c r="I952" s="1"/>
      <c r="J952" s="1" t="s">
        <v>12001</v>
      </c>
      <c r="K952" s="1" t="s">
        <v>12938</v>
      </c>
      <c r="L952" s="1" t="s">
        <v>572</v>
      </c>
      <c r="M952" s="1" t="s">
        <v>12942</v>
      </c>
      <c r="N952" s="1"/>
      <c r="O952" s="1"/>
      <c r="P952" s="1">
        <f>COUNTIFS($E$2:E952,TMapCauseDescCIR[[#This Row],[Cause Description]])</f>
        <v>1</v>
      </c>
      <c r="Q952" s="1"/>
      <c r="R952" s="1" t="str">
        <f>TMapCauseDescCIR[[#This Row],[Task Code]]&amp;TMapCauseDescCIR[[#This Row],[Cause Code]]</f>
        <v>Y02GX0VS</v>
      </c>
      <c r="S952" s="1" t="str">
        <f>INDEX(INTEGRATION.TMC_TASK_CAUSE!$A$2:$A$4658,MATCH(TMapCauseDescCIR[[#This Row],[T1]],INTEGRATION.TMC_TASK_CAUSE!$D$2:$D$4658,0))</f>
        <v>CB014001</v>
      </c>
    </row>
    <row r="953" spans="1:19" ht="14.45" x14ac:dyDescent="0.25">
      <c r="A953" s="1" t="s">
        <v>2818</v>
      </c>
      <c r="B953" s="1" t="s">
        <v>972</v>
      </c>
      <c r="C953" s="1" t="s">
        <v>2819</v>
      </c>
      <c r="D953" s="1" t="s">
        <v>3578</v>
      </c>
      <c r="E953" s="1" t="s">
        <v>3594</v>
      </c>
      <c r="F953" s="1" t="str">
        <f>INDEX('Cause Codes'!$A$2:$A$3528,MATCH(TMapCauseDescCIR[[#This Row],[Cause Description]],'Cause Codes'!$B$2:$B$3528,0))</f>
        <v>X0VT</v>
      </c>
      <c r="G953" s="1"/>
      <c r="H953" s="1"/>
      <c r="I953" s="1"/>
      <c r="J953" s="1" t="s">
        <v>12001</v>
      </c>
      <c r="K953" s="1" t="s">
        <v>12938</v>
      </c>
      <c r="L953" s="1" t="s">
        <v>572</v>
      </c>
      <c r="M953" s="1" t="s">
        <v>12942</v>
      </c>
      <c r="N953" s="1"/>
      <c r="O953" s="1"/>
      <c r="P953" s="1">
        <f>COUNTIFS($E$2:E953,TMapCauseDescCIR[[#This Row],[Cause Description]])</f>
        <v>1</v>
      </c>
      <c r="Q953" s="1"/>
      <c r="R953" s="1" t="str">
        <f>TMapCauseDescCIR[[#This Row],[Task Code]]&amp;TMapCauseDescCIR[[#This Row],[Cause Code]]</f>
        <v>Y02GX0VT</v>
      </c>
      <c r="S953" s="1" t="str">
        <f>INDEX(INTEGRATION.TMC_TASK_CAUSE!$A$2:$A$4658,MATCH(TMapCauseDescCIR[[#This Row],[T1]],INTEGRATION.TMC_TASK_CAUSE!$D$2:$D$4658,0))</f>
        <v>CB014601</v>
      </c>
    </row>
    <row r="954" spans="1:19" ht="14.45" x14ac:dyDescent="0.25">
      <c r="A954" s="1" t="s">
        <v>2818</v>
      </c>
      <c r="B954" s="1" t="s">
        <v>970</v>
      </c>
      <c r="C954" s="1" t="s">
        <v>2819</v>
      </c>
      <c r="D954" s="1" t="s">
        <v>3567</v>
      </c>
      <c r="E954" s="1" t="s">
        <v>3576</v>
      </c>
      <c r="F954" s="1" t="str">
        <f>INDEX('Cause Codes'!$A$2:$A$3528,MATCH(TMapCauseDescCIR[[#This Row],[Cause Description]],'Cause Codes'!$B$2:$B$3528,0))</f>
        <v>X0VU</v>
      </c>
      <c r="G954" s="1"/>
      <c r="H954" s="1"/>
      <c r="I954" s="1"/>
      <c r="J954" s="1" t="s">
        <v>12001</v>
      </c>
      <c r="K954" s="1" t="s">
        <v>12938</v>
      </c>
      <c r="L954" s="1" t="s">
        <v>572</v>
      </c>
      <c r="M954" s="1" t="s">
        <v>12942</v>
      </c>
      <c r="N954" s="1"/>
      <c r="O954" s="1"/>
      <c r="P954" s="1">
        <f>COUNTIFS($E$2:E954,TMapCauseDescCIR[[#This Row],[Cause Description]])</f>
        <v>1</v>
      </c>
      <c r="Q954" s="1"/>
      <c r="R954" s="1" t="str">
        <f>TMapCauseDescCIR[[#This Row],[Task Code]]&amp;TMapCauseDescCIR[[#This Row],[Cause Code]]</f>
        <v>Y02FX0VU</v>
      </c>
      <c r="S954" s="1" t="str">
        <f>INDEX(INTEGRATION.TMC_TASK_CAUSE!$A$2:$A$4658,MATCH(TMapCauseDescCIR[[#This Row],[T1]],INTEGRATION.TMC_TASK_CAUSE!$D$2:$D$4658,0))</f>
        <v>CB020703</v>
      </c>
    </row>
    <row r="955" spans="1:19" ht="14.45" x14ac:dyDescent="0.25">
      <c r="A955" s="1" t="s">
        <v>2818</v>
      </c>
      <c r="B955" s="1" t="s">
        <v>972</v>
      </c>
      <c r="C955" s="1" t="s">
        <v>2819</v>
      </c>
      <c r="D955" s="1" t="s">
        <v>3578</v>
      </c>
      <c r="E955" s="1" t="s">
        <v>3576</v>
      </c>
      <c r="F955" s="1" t="str">
        <f>INDEX('Cause Codes'!$A$2:$A$3528,MATCH(TMapCauseDescCIR[[#This Row],[Cause Description]],'Cause Codes'!$B$2:$B$3528,0))</f>
        <v>X0VU</v>
      </c>
      <c r="G955" s="1"/>
      <c r="H955" s="1"/>
      <c r="I955" s="1"/>
      <c r="J955" s="1" t="s">
        <v>12001</v>
      </c>
      <c r="K955" s="1" t="s">
        <v>12938</v>
      </c>
      <c r="L955" s="1" t="s">
        <v>572</v>
      </c>
      <c r="M955" s="1" t="s">
        <v>12942</v>
      </c>
      <c r="N955" s="1"/>
      <c r="O955" s="1"/>
      <c r="P955" s="1">
        <f>COUNTIFS($E$2:E955,TMapCauseDescCIR[[#This Row],[Cause Description]])</f>
        <v>2</v>
      </c>
      <c r="Q955" s="1"/>
      <c r="R955" s="1" t="str">
        <f>TMapCauseDescCIR[[#This Row],[Task Code]]&amp;TMapCauseDescCIR[[#This Row],[Cause Code]]</f>
        <v>Y02GX0VU</v>
      </c>
      <c r="S955" s="1" t="str">
        <f>INDEX(INTEGRATION.TMC_TASK_CAUSE!$A$2:$A$4658,MATCH(TMapCauseDescCIR[[#This Row],[T1]],INTEGRATION.TMC_TASK_CAUSE!$D$2:$D$4658,0))</f>
        <v>CB030101</v>
      </c>
    </row>
    <row r="956" spans="1:19" ht="14.45" x14ac:dyDescent="0.25">
      <c r="A956" s="1" t="s">
        <v>2818</v>
      </c>
      <c r="B956" s="1" t="s">
        <v>972</v>
      </c>
      <c r="C956" s="1" t="s">
        <v>2819</v>
      </c>
      <c r="D956" s="1" t="s">
        <v>3578</v>
      </c>
      <c r="E956" s="1" t="s">
        <v>3600</v>
      </c>
      <c r="F956" s="1" t="str">
        <f>INDEX('Cause Codes'!$A$2:$A$3528,MATCH(TMapCauseDescCIR[[#This Row],[Cause Description]],'Cause Codes'!$B$2:$B$3528,0))</f>
        <v>X0VV</v>
      </c>
      <c r="G956" s="1"/>
      <c r="H956" s="1"/>
      <c r="I956" s="1"/>
      <c r="J956" s="1" t="s">
        <v>12001</v>
      </c>
      <c r="K956" s="1" t="s">
        <v>12938</v>
      </c>
      <c r="L956" s="1" t="s">
        <v>572</v>
      </c>
      <c r="M956" s="1" t="s">
        <v>12942</v>
      </c>
      <c r="N956" s="1"/>
      <c r="O956" s="1"/>
      <c r="P956" s="1">
        <f>COUNTIFS($E$2:E956,TMapCauseDescCIR[[#This Row],[Cause Description]])</f>
        <v>1</v>
      </c>
      <c r="Q956" s="1"/>
      <c r="R956" s="1" t="str">
        <f>TMapCauseDescCIR[[#This Row],[Task Code]]&amp;TMapCauseDescCIR[[#This Row],[Cause Code]]</f>
        <v>Y02GX0VV</v>
      </c>
      <c r="S956" s="1" t="str">
        <f>INDEX(INTEGRATION.TMC_TASK_CAUSE!$A$2:$A$4658,MATCH(TMapCauseDescCIR[[#This Row],[T1]],INTEGRATION.TMC_TASK_CAUSE!$D$2:$D$4658,0))</f>
        <v>CB054501</v>
      </c>
    </row>
    <row r="957" spans="1:19" ht="14.45" x14ac:dyDescent="0.25">
      <c r="A957" s="1" t="s">
        <v>2818</v>
      </c>
      <c r="B957" s="1" t="s">
        <v>1145</v>
      </c>
      <c r="C957" s="1" t="s">
        <v>2819</v>
      </c>
      <c r="D957" s="1" t="s">
        <v>3637</v>
      </c>
      <c r="E957" s="1" t="s">
        <v>3638</v>
      </c>
      <c r="F957" s="1" t="str">
        <f>INDEX('Cause Codes'!$A$2:$A$3528,MATCH(TMapCauseDescCIR[[#This Row],[Cause Description]],'Cause Codes'!$B$2:$B$3528,0))</f>
        <v>X0VW</v>
      </c>
      <c r="G957" s="1"/>
      <c r="H957" s="1"/>
      <c r="I957" s="1"/>
      <c r="J957" s="1" t="s">
        <v>12001</v>
      </c>
      <c r="K957" s="1" t="s">
        <v>12938</v>
      </c>
      <c r="L957" s="1" t="s">
        <v>572</v>
      </c>
      <c r="M957" s="1" t="s">
        <v>4035</v>
      </c>
      <c r="N957" s="1"/>
      <c r="O957" s="1"/>
      <c r="P957" s="1">
        <f>COUNTIFS($E$2:E957,TMapCauseDescCIR[[#This Row],[Cause Description]])</f>
        <v>1</v>
      </c>
      <c r="Q957" s="1"/>
      <c r="R957" s="1" t="str">
        <f>TMapCauseDescCIR[[#This Row],[Task Code]]&amp;TMapCauseDescCIR[[#This Row],[Cause Code]]</f>
        <v>Y02VX0VW</v>
      </c>
      <c r="S957" s="1" t="str">
        <f>INDEX(INTEGRATION.TMC_TASK_CAUSE!$A$2:$A$4658,MATCH(TMapCauseDescCIR[[#This Row],[T1]],INTEGRATION.TMC_TASK_CAUSE!$D$2:$D$4658,0))</f>
        <v>CB020703</v>
      </c>
    </row>
    <row r="958" spans="1:19" ht="14.45" x14ac:dyDescent="0.25">
      <c r="A958" s="1" t="s">
        <v>2818</v>
      </c>
      <c r="B958" s="1" t="s">
        <v>972</v>
      </c>
      <c r="C958" s="1" t="s">
        <v>2819</v>
      </c>
      <c r="D958" s="1" t="s">
        <v>3578</v>
      </c>
      <c r="E958" s="1" t="s">
        <v>3601</v>
      </c>
      <c r="F958" s="1" t="str">
        <f>INDEX('Cause Codes'!$A$2:$A$3528,MATCH(TMapCauseDescCIR[[#This Row],[Cause Description]],'Cause Codes'!$B$2:$B$3528,0))</f>
        <v>X0VX</v>
      </c>
      <c r="G958" s="1"/>
      <c r="H958" s="1"/>
      <c r="I958" s="1"/>
      <c r="J958" s="1" t="s">
        <v>12001</v>
      </c>
      <c r="K958" s="1" t="s">
        <v>12938</v>
      </c>
      <c r="L958" s="1" t="s">
        <v>572</v>
      </c>
      <c r="M958" s="1" t="s">
        <v>12942</v>
      </c>
      <c r="N958" s="1"/>
      <c r="O958" s="1"/>
      <c r="P958" s="1">
        <f>COUNTIFS($E$2:E958,TMapCauseDescCIR[[#This Row],[Cause Description]])</f>
        <v>1</v>
      </c>
      <c r="Q958" s="1"/>
      <c r="R958" s="1" t="str">
        <f>TMapCauseDescCIR[[#This Row],[Task Code]]&amp;TMapCauseDescCIR[[#This Row],[Cause Code]]</f>
        <v>Y02GX0VX</v>
      </c>
      <c r="S958" s="1" t="str">
        <f>INDEX(INTEGRATION.TMC_TASK_CAUSE!$A$2:$A$4658,MATCH(TMapCauseDescCIR[[#This Row],[T1]],INTEGRATION.TMC_TASK_CAUSE!$D$2:$D$4658,0))</f>
        <v>CB030103</v>
      </c>
    </row>
    <row r="959" spans="1:19" ht="14.45" x14ac:dyDescent="0.25">
      <c r="A959" s="1" t="s">
        <v>2818</v>
      </c>
      <c r="B959" s="1" t="s">
        <v>972</v>
      </c>
      <c r="C959" s="1" t="s">
        <v>2819</v>
      </c>
      <c r="D959" s="1" t="s">
        <v>3578</v>
      </c>
      <c r="E959" s="1" t="s">
        <v>3602</v>
      </c>
      <c r="F959" s="1" t="str">
        <f>INDEX('Cause Codes'!$A$2:$A$3528,MATCH(TMapCauseDescCIR[[#This Row],[Cause Description]],'Cause Codes'!$B$2:$B$3528,0))</f>
        <v>X0VY</v>
      </c>
      <c r="G959" s="1"/>
      <c r="H959" s="1"/>
      <c r="I959" s="1"/>
      <c r="J959" s="1" t="s">
        <v>12001</v>
      </c>
      <c r="K959" s="1" t="s">
        <v>12938</v>
      </c>
      <c r="L959" s="1" t="s">
        <v>572</v>
      </c>
      <c r="M959" s="1" t="s">
        <v>12942</v>
      </c>
      <c r="N959" s="1"/>
      <c r="O959" s="1"/>
      <c r="P959" s="1">
        <f>COUNTIFS($E$2:E959,TMapCauseDescCIR[[#This Row],[Cause Description]])</f>
        <v>1</v>
      </c>
      <c r="Q959" s="1"/>
      <c r="R959" s="1" t="str">
        <f>TMapCauseDescCIR[[#This Row],[Task Code]]&amp;TMapCauseDescCIR[[#This Row],[Cause Code]]</f>
        <v>Y02GX0VY</v>
      </c>
      <c r="S959" s="1" t="str">
        <f>INDEX(INTEGRATION.TMC_TASK_CAUSE!$A$2:$A$4658,MATCH(TMapCauseDescCIR[[#This Row],[T1]],INTEGRATION.TMC_TASK_CAUSE!$D$2:$D$4658,0))</f>
        <v>CB011901</v>
      </c>
    </row>
    <row r="960" spans="1:19" ht="14.45" x14ac:dyDescent="0.25">
      <c r="A960" s="1" t="s">
        <v>2818</v>
      </c>
      <c r="B960" s="1" t="s">
        <v>974</v>
      </c>
      <c r="C960" s="1" t="s">
        <v>2819</v>
      </c>
      <c r="D960" s="1" t="s">
        <v>3606</v>
      </c>
      <c r="E960" s="1" t="s">
        <v>3608</v>
      </c>
      <c r="F960" s="1" t="str">
        <f>INDEX('Cause Codes'!$A$2:$A$3528,MATCH(TMapCauseDescCIR[[#This Row],[Cause Description]],'Cause Codes'!$B$2:$B$3528,0))</f>
        <v>X0VZ</v>
      </c>
      <c r="G960" s="1"/>
      <c r="H960" s="1"/>
      <c r="I960" s="1"/>
      <c r="J960" s="1" t="s">
        <v>12001</v>
      </c>
      <c r="K960" s="1" t="s">
        <v>12938</v>
      </c>
      <c r="L960" s="1" t="s">
        <v>572</v>
      </c>
      <c r="M960" s="1" t="s">
        <v>12942</v>
      </c>
      <c r="N960" s="1"/>
      <c r="O960" s="1"/>
      <c r="P960" s="1">
        <f>COUNTIFS($E$2:E960,TMapCauseDescCIR[[#This Row],[Cause Description]])</f>
        <v>1</v>
      </c>
      <c r="Q960" s="1"/>
      <c r="R960" s="1" t="str">
        <f>TMapCauseDescCIR[[#This Row],[Task Code]]&amp;TMapCauseDescCIR[[#This Row],[Cause Code]]</f>
        <v>Y02HX0VZ</v>
      </c>
      <c r="S960" s="1" t="str">
        <f>INDEX(INTEGRATION.TMC_TASK_CAUSE!$A$2:$A$4658,MATCH(TMapCauseDescCIR[[#This Row],[T1]],INTEGRATION.TMC_TASK_CAUSE!$D$2:$D$4658,0))</f>
        <v>CB030103</v>
      </c>
    </row>
    <row r="961" spans="1:19" ht="14.45" x14ac:dyDescent="0.25">
      <c r="A961" s="1" t="s">
        <v>2818</v>
      </c>
      <c r="B961" s="1" t="s">
        <v>970</v>
      </c>
      <c r="C961" s="1" t="s">
        <v>2819</v>
      </c>
      <c r="D961" s="1" t="s">
        <v>3567</v>
      </c>
      <c r="E961" s="1" t="s">
        <v>3577</v>
      </c>
      <c r="F961" s="1" t="str">
        <f>INDEX('Cause Codes'!$A$2:$A$3528,MATCH(TMapCauseDescCIR[[#This Row],[Cause Description]],'Cause Codes'!$B$2:$B$3528,0))</f>
        <v>X0W0</v>
      </c>
      <c r="G961" s="1"/>
      <c r="H961" s="1"/>
      <c r="I961" s="1"/>
      <c r="J961" s="1" t="s">
        <v>12001</v>
      </c>
      <c r="K961" s="1" t="s">
        <v>12938</v>
      </c>
      <c r="L961" s="1" t="s">
        <v>572</v>
      </c>
      <c r="M961" s="1" t="s">
        <v>12942</v>
      </c>
      <c r="N961" s="1"/>
      <c r="O961" s="1"/>
      <c r="P961" s="1">
        <f>COUNTIFS($E$2:E961,TMapCauseDescCIR[[#This Row],[Cause Description]])</f>
        <v>1</v>
      </c>
      <c r="Q961" s="1"/>
      <c r="R961" s="1" t="str">
        <f>TMapCauseDescCIR[[#This Row],[Task Code]]&amp;TMapCauseDescCIR[[#This Row],[Cause Code]]</f>
        <v>Y02FX0W0</v>
      </c>
      <c r="S961" s="1" t="str">
        <f>INDEX(INTEGRATION.TMC_TASK_CAUSE!$A$2:$A$4658,MATCH(TMapCauseDescCIR[[#This Row],[T1]],INTEGRATION.TMC_TASK_CAUSE!$D$2:$D$4658,0))</f>
        <v>CB020702</v>
      </c>
    </row>
    <row r="962" spans="1:19" ht="14.45" x14ac:dyDescent="0.25">
      <c r="A962" s="1" t="s">
        <v>2818</v>
      </c>
      <c r="B962" s="1" t="s">
        <v>972</v>
      </c>
      <c r="C962" s="1" t="s">
        <v>2819</v>
      </c>
      <c r="D962" s="1" t="s">
        <v>3578</v>
      </c>
      <c r="E962" s="1" t="s">
        <v>3577</v>
      </c>
      <c r="F962" s="1" t="str">
        <f>INDEX('Cause Codes'!$A$2:$A$3528,MATCH(TMapCauseDescCIR[[#This Row],[Cause Description]],'Cause Codes'!$B$2:$B$3528,0))</f>
        <v>X0W0</v>
      </c>
      <c r="G962" s="1"/>
      <c r="H962" s="1"/>
      <c r="I962" s="1"/>
      <c r="J962" s="1" t="s">
        <v>12001</v>
      </c>
      <c r="K962" s="1" t="s">
        <v>12938</v>
      </c>
      <c r="L962" s="1" t="s">
        <v>572</v>
      </c>
      <c r="M962" s="1" t="s">
        <v>12942</v>
      </c>
      <c r="N962" s="1"/>
      <c r="O962" s="1"/>
      <c r="P962" s="1">
        <f>COUNTIFS($E$2:E962,TMapCauseDescCIR[[#This Row],[Cause Description]])</f>
        <v>2</v>
      </c>
      <c r="Q962" s="1"/>
      <c r="R962" s="1" t="str">
        <f>TMapCauseDescCIR[[#This Row],[Task Code]]&amp;TMapCauseDescCIR[[#This Row],[Cause Code]]</f>
        <v>Y02GX0W0</v>
      </c>
      <c r="S962" s="1" t="str">
        <f>INDEX(INTEGRATION.TMC_TASK_CAUSE!$A$2:$A$4658,MATCH(TMapCauseDescCIR[[#This Row],[T1]],INTEGRATION.TMC_TASK_CAUSE!$D$2:$D$4658,0))</f>
        <v>CB011901</v>
      </c>
    </row>
    <row r="963" spans="1:19" ht="14.45" x14ac:dyDescent="0.25">
      <c r="A963" s="1" t="s">
        <v>2818</v>
      </c>
      <c r="B963" s="1" t="s">
        <v>974</v>
      </c>
      <c r="C963" s="1" t="s">
        <v>2819</v>
      </c>
      <c r="D963" s="1" t="s">
        <v>3606</v>
      </c>
      <c r="E963" s="1" t="s">
        <v>3577</v>
      </c>
      <c r="F963" s="1" t="str">
        <f>INDEX('Cause Codes'!$A$2:$A$3528,MATCH(TMapCauseDescCIR[[#This Row],[Cause Description]],'Cause Codes'!$B$2:$B$3528,0))</f>
        <v>X0W0</v>
      </c>
      <c r="G963" s="1"/>
      <c r="H963" s="1"/>
      <c r="I963" s="1"/>
      <c r="J963" s="1" t="s">
        <v>12001</v>
      </c>
      <c r="K963" s="1" t="s">
        <v>12938</v>
      </c>
      <c r="L963" s="1" t="s">
        <v>572</v>
      </c>
      <c r="M963" s="1" t="s">
        <v>12942</v>
      </c>
      <c r="N963" s="1"/>
      <c r="O963" s="1"/>
      <c r="P963" s="1">
        <f>COUNTIFS($E$2:E963,TMapCauseDescCIR[[#This Row],[Cause Description]])</f>
        <v>3</v>
      </c>
      <c r="Q963" s="1"/>
      <c r="R963" s="1" t="str">
        <f>TMapCauseDescCIR[[#This Row],[Task Code]]&amp;TMapCauseDescCIR[[#This Row],[Cause Code]]</f>
        <v>Y02HX0W0</v>
      </c>
      <c r="S963" s="1" t="str">
        <f>INDEX(INTEGRATION.TMC_TASK_CAUSE!$A$2:$A$4658,MATCH(TMapCauseDescCIR[[#This Row],[T1]],INTEGRATION.TMC_TASK_CAUSE!$D$2:$D$4658,0))</f>
        <v>CB042301</v>
      </c>
    </row>
    <row r="964" spans="1:19" ht="14.45" x14ac:dyDescent="0.25">
      <c r="A964" s="1" t="s">
        <v>2818</v>
      </c>
      <c r="B964" s="1" t="s">
        <v>972</v>
      </c>
      <c r="C964" s="1" t="s">
        <v>2819</v>
      </c>
      <c r="D964" s="1" t="s">
        <v>3578</v>
      </c>
      <c r="E964" s="1" t="s">
        <v>3603</v>
      </c>
      <c r="F964" s="1" t="str">
        <f>INDEX('Cause Codes'!$A$2:$A$3528,MATCH(TMapCauseDescCIR[[#This Row],[Cause Description]],'Cause Codes'!$B$2:$B$3528,0))</f>
        <v>X0W1</v>
      </c>
      <c r="G964" s="1"/>
      <c r="H964" s="1"/>
      <c r="I964" s="1"/>
      <c r="J964" s="1" t="s">
        <v>12001</v>
      </c>
      <c r="K964" s="1" t="s">
        <v>12938</v>
      </c>
      <c r="L964" s="1" t="s">
        <v>572</v>
      </c>
      <c r="M964" s="1" t="s">
        <v>815</v>
      </c>
      <c r="N964" s="1"/>
      <c r="O964" s="1"/>
      <c r="P964" s="1">
        <f>COUNTIFS($E$2:E964,TMapCauseDescCIR[[#This Row],[Cause Description]])</f>
        <v>1</v>
      </c>
      <c r="Q964" s="1"/>
      <c r="R964" s="1" t="str">
        <f>TMapCauseDescCIR[[#This Row],[Task Code]]&amp;TMapCauseDescCIR[[#This Row],[Cause Code]]</f>
        <v>Y02GX0W1</v>
      </c>
      <c r="S964" s="1" t="str">
        <f>INDEX(INTEGRATION.TMC_TASK_CAUSE!$A$2:$A$4658,MATCH(TMapCauseDescCIR[[#This Row],[T1]],INTEGRATION.TMC_TASK_CAUSE!$D$2:$D$4658,0))</f>
        <v>CB020703</v>
      </c>
    </row>
    <row r="965" spans="1:19" ht="14.45" x14ac:dyDescent="0.25">
      <c r="A965" s="1" t="s">
        <v>2818</v>
      </c>
      <c r="B965" s="1" t="s">
        <v>972</v>
      </c>
      <c r="C965" s="1" t="s">
        <v>2819</v>
      </c>
      <c r="D965" s="1" t="s">
        <v>3578</v>
      </c>
      <c r="E965" s="1" t="s">
        <v>3604</v>
      </c>
      <c r="F965" s="1" t="str">
        <f>INDEX('Cause Codes'!$A$2:$A$3528,MATCH(TMapCauseDescCIR[[#This Row],[Cause Description]],'Cause Codes'!$B$2:$B$3528,0))</f>
        <v>X0W2</v>
      </c>
      <c r="G965" s="1"/>
      <c r="H965" s="1"/>
      <c r="I965" s="1"/>
      <c r="J965" s="1" t="s">
        <v>12001</v>
      </c>
      <c r="K965" s="1" t="s">
        <v>12938</v>
      </c>
      <c r="L965" s="1" t="s">
        <v>572</v>
      </c>
      <c r="M965" s="1" t="s">
        <v>815</v>
      </c>
      <c r="N965" s="1"/>
      <c r="O965" s="1"/>
      <c r="P965" s="1">
        <f>COUNTIFS($E$2:E965,TMapCauseDescCIR[[#This Row],[Cause Description]])</f>
        <v>1</v>
      </c>
      <c r="Q965" s="1"/>
      <c r="R965" s="1" t="str">
        <f>TMapCauseDescCIR[[#This Row],[Task Code]]&amp;TMapCauseDescCIR[[#This Row],[Cause Code]]</f>
        <v>Y02GX0W2</v>
      </c>
      <c r="S965" s="1" t="str">
        <f>INDEX(INTEGRATION.TMC_TASK_CAUSE!$A$2:$A$4658,MATCH(TMapCauseDescCIR[[#This Row],[T1]],INTEGRATION.TMC_TASK_CAUSE!$D$2:$D$4658,0))</f>
        <v>CB020702</v>
      </c>
    </row>
    <row r="966" spans="1:19" ht="14.45" x14ac:dyDescent="0.25">
      <c r="A966" s="1" t="s">
        <v>2818</v>
      </c>
      <c r="B966" s="1" t="s">
        <v>972</v>
      </c>
      <c r="C966" s="1" t="s">
        <v>2819</v>
      </c>
      <c r="D966" s="1" t="s">
        <v>3578</v>
      </c>
      <c r="E966" s="1" t="s">
        <v>3605</v>
      </c>
      <c r="F966" s="1" t="str">
        <f>INDEX('Cause Codes'!$A$2:$A$3528,MATCH(TMapCauseDescCIR[[#This Row],[Cause Description]],'Cause Codes'!$B$2:$B$3528,0))</f>
        <v>X0W3</v>
      </c>
      <c r="G966" s="1"/>
      <c r="H966" s="1"/>
      <c r="I966" s="1"/>
      <c r="J966" s="1" t="s">
        <v>12001</v>
      </c>
      <c r="K966" s="1" t="s">
        <v>12938</v>
      </c>
      <c r="L966" s="1" t="s">
        <v>572</v>
      </c>
      <c r="M966" s="1" t="s">
        <v>12990</v>
      </c>
      <c r="N966" s="1"/>
      <c r="O966" s="1"/>
      <c r="P966" s="1">
        <f>COUNTIFS($E$2:E966,TMapCauseDescCIR[[#This Row],[Cause Description]])</f>
        <v>1</v>
      </c>
      <c r="Q966" s="1"/>
      <c r="R966" s="1" t="str">
        <f>TMapCauseDescCIR[[#This Row],[Task Code]]&amp;TMapCauseDescCIR[[#This Row],[Cause Code]]</f>
        <v>Y02GX0W3</v>
      </c>
      <c r="S966" s="1" t="str">
        <f>INDEX(INTEGRATION.TMC_TASK_CAUSE!$A$2:$A$4658,MATCH(TMapCauseDescCIR[[#This Row],[T1]],INTEGRATION.TMC_TASK_CAUSE!$D$2:$D$4658,0))</f>
        <v>CB020702</v>
      </c>
    </row>
    <row r="967" spans="1:19" ht="14.45" x14ac:dyDescent="0.25">
      <c r="A967" s="1" t="s">
        <v>2818</v>
      </c>
      <c r="B967" s="1" t="s">
        <v>1416</v>
      </c>
      <c r="C967" s="1" t="s">
        <v>2819</v>
      </c>
      <c r="D967" s="1" t="s">
        <v>4256</v>
      </c>
      <c r="E967" s="1" t="s">
        <v>3605</v>
      </c>
      <c r="F967" s="1" t="str">
        <f>INDEX('Cause Codes'!$A$2:$A$3528,MATCH(TMapCauseDescCIR[[#This Row],[Cause Description]],'Cause Codes'!$B$2:$B$3528,0))</f>
        <v>X0W3</v>
      </c>
      <c r="G967" s="1"/>
      <c r="H967" s="1"/>
      <c r="I967" s="1"/>
      <c r="J967" s="1" t="s">
        <v>12001</v>
      </c>
      <c r="K967" s="1" t="s">
        <v>12938</v>
      </c>
      <c r="L967" s="1" t="s">
        <v>572</v>
      </c>
      <c r="M967" s="1" t="s">
        <v>12990</v>
      </c>
      <c r="N967" s="1"/>
      <c r="O967" s="1"/>
      <c r="P967" s="1">
        <f>COUNTIFS($E$2:E967,TMapCauseDescCIR[[#This Row],[Cause Description]])</f>
        <v>2</v>
      </c>
      <c r="Q967" s="1"/>
      <c r="R967" s="1" t="str">
        <f>TMapCauseDescCIR[[#This Row],[Task Code]]&amp;TMapCauseDescCIR[[#This Row],[Cause Code]]</f>
        <v>Y06VX0W3</v>
      </c>
      <c r="S967" s="1" t="str">
        <f>INDEX(INTEGRATION.TMC_TASK_CAUSE!$A$2:$A$4658,MATCH(TMapCauseDescCIR[[#This Row],[T1]],INTEGRATION.TMC_TASK_CAUSE!$D$2:$D$4658,0))</f>
        <v>CB019902</v>
      </c>
    </row>
    <row r="968" spans="1:19" ht="14.45" x14ac:dyDescent="0.25">
      <c r="A968" s="1" t="s">
        <v>2818</v>
      </c>
      <c r="B968" s="1" t="s">
        <v>277</v>
      </c>
      <c r="C968" s="1" t="s">
        <v>2819</v>
      </c>
      <c r="D968" s="1" t="s">
        <v>3362</v>
      </c>
      <c r="E968" s="1" t="s">
        <v>3365</v>
      </c>
      <c r="F968" s="1" t="str">
        <f>INDEX('Cause Codes'!$A$2:$A$3528,MATCH(TMapCauseDescCIR[[#This Row],[Cause Description]],'Cause Codes'!$B$2:$B$3528,0))</f>
        <v>X0W4</v>
      </c>
      <c r="G968" s="1"/>
      <c r="H968" s="1"/>
      <c r="I968" s="1"/>
      <c r="J968" s="1" t="s">
        <v>12001</v>
      </c>
      <c r="K968" s="1" t="s">
        <v>12944</v>
      </c>
      <c r="L968" s="1" t="s">
        <v>572</v>
      </c>
      <c r="M968" s="1" t="s">
        <v>815</v>
      </c>
      <c r="N968" s="1"/>
      <c r="O968" s="1"/>
      <c r="P968" s="1">
        <f>COUNTIFS($E$2:E968,TMapCauseDescCIR[[#This Row],[Cause Description]])</f>
        <v>1</v>
      </c>
      <c r="Q968" s="1"/>
      <c r="R968" s="1" t="str">
        <f>TMapCauseDescCIR[[#This Row],[Task Code]]&amp;TMapCauseDescCIR[[#This Row],[Cause Code]]</f>
        <v>Y00SX0W4</v>
      </c>
      <c r="S968" s="1" t="str">
        <f>INDEX(INTEGRATION.TMC_TASK_CAUSE!$A$2:$A$4658,MATCH(TMapCauseDescCIR[[#This Row],[T1]],INTEGRATION.TMC_TASK_CAUSE!$D$2:$D$4658,0))</f>
        <v>CB012001</v>
      </c>
    </row>
    <row r="969" spans="1:19" ht="14.45" x14ac:dyDescent="0.25">
      <c r="A969" s="1" t="s">
        <v>2818</v>
      </c>
      <c r="B969" s="1" t="s">
        <v>325</v>
      </c>
      <c r="C969" s="1" t="s">
        <v>2819</v>
      </c>
      <c r="D969" s="1" t="s">
        <v>3392</v>
      </c>
      <c r="E969" s="1" t="s">
        <v>3365</v>
      </c>
      <c r="F969" s="1" t="str">
        <f>INDEX('Cause Codes'!$A$2:$A$3528,MATCH(TMapCauseDescCIR[[#This Row],[Cause Description]],'Cause Codes'!$B$2:$B$3528,0))</f>
        <v>X0W4</v>
      </c>
      <c r="G969" s="1"/>
      <c r="H969" s="1"/>
      <c r="I969" s="1"/>
      <c r="J969" s="1" t="s">
        <v>12001</v>
      </c>
      <c r="K969" s="1" t="s">
        <v>12944</v>
      </c>
      <c r="L969" s="1" t="s">
        <v>572</v>
      </c>
      <c r="M969" s="1" t="s">
        <v>815</v>
      </c>
      <c r="N969" s="1"/>
      <c r="O969" s="1"/>
      <c r="P969" s="1">
        <f>COUNTIFS($E$2:E969,TMapCauseDescCIR[[#This Row],[Cause Description]])</f>
        <v>2</v>
      </c>
      <c r="Q969" s="1"/>
      <c r="R969" s="1" t="str">
        <f>TMapCauseDescCIR[[#This Row],[Task Code]]&amp;TMapCauseDescCIR[[#This Row],[Cause Code]]</f>
        <v>Y013X0W4</v>
      </c>
      <c r="S969" s="1" t="str">
        <f>INDEX(INTEGRATION.TMC_TASK_CAUSE!$A$2:$A$4658,MATCH(TMapCauseDescCIR[[#This Row],[T1]],INTEGRATION.TMC_TASK_CAUSE!$D$2:$D$4658,0))</f>
        <v>CB012001</v>
      </c>
    </row>
    <row r="970" spans="1:19" ht="14.45" x14ac:dyDescent="0.25">
      <c r="A970" s="1" t="s">
        <v>2818</v>
      </c>
      <c r="B970" s="1" t="s">
        <v>275</v>
      </c>
      <c r="C970" s="1" t="s">
        <v>2819</v>
      </c>
      <c r="D970" s="1" t="s">
        <v>3348</v>
      </c>
      <c r="E970" s="1" t="s">
        <v>3356</v>
      </c>
      <c r="F970" s="1" t="str">
        <f>INDEX('Cause Codes'!$A$2:$A$3528,MATCH(TMapCauseDescCIR[[#This Row],[Cause Description]],'Cause Codes'!$B$2:$B$3528,0))</f>
        <v>X0W5</v>
      </c>
      <c r="G970" s="1"/>
      <c r="H970" s="1"/>
      <c r="I970" s="1"/>
      <c r="J970" s="1" t="s">
        <v>12001</v>
      </c>
      <c r="K970" s="1" t="s">
        <v>12941</v>
      </c>
      <c r="L970" s="1" t="s">
        <v>3175</v>
      </c>
      <c r="M970" s="1" t="s">
        <v>815</v>
      </c>
      <c r="N970" s="1"/>
      <c r="O970" s="1"/>
      <c r="P970" s="1">
        <f>COUNTIFS($E$2:E970,TMapCauseDescCIR[[#This Row],[Cause Description]])</f>
        <v>1</v>
      </c>
      <c r="Q970" s="1"/>
      <c r="R970" s="1" t="str">
        <f>TMapCauseDescCIR[[#This Row],[Task Code]]&amp;TMapCauseDescCIR[[#This Row],[Cause Code]]</f>
        <v>Y00RX0W5</v>
      </c>
      <c r="S970" s="1" t="str">
        <f>INDEX(INTEGRATION.TMC_TASK_CAUSE!$A$2:$A$4658,MATCH(TMapCauseDescCIR[[#This Row],[T1]],INTEGRATION.TMC_TASK_CAUSE!$D$2:$D$4658,0))</f>
        <v>CB014001</v>
      </c>
    </row>
    <row r="971" spans="1:19" s="4" customFormat="1" ht="14.45" x14ac:dyDescent="0.25">
      <c r="A971" s="1" t="s">
        <v>2818</v>
      </c>
      <c r="B971" s="1" t="s">
        <v>277</v>
      </c>
      <c r="C971" s="1" t="s">
        <v>2819</v>
      </c>
      <c r="D971" s="1" t="s">
        <v>3362</v>
      </c>
      <c r="E971" s="1" t="s">
        <v>3356</v>
      </c>
      <c r="F971" s="1" t="str">
        <f>INDEX('Cause Codes'!$A$2:$A$3528,MATCH(TMapCauseDescCIR[[#This Row],[Cause Description]],'Cause Codes'!$B$2:$B$3528,0))</f>
        <v>X0W5</v>
      </c>
      <c r="G971" s="1"/>
      <c r="H971" s="1"/>
      <c r="I971" s="1"/>
      <c r="J971" s="1" t="s">
        <v>12001</v>
      </c>
      <c r="K971" s="1" t="s">
        <v>12941</v>
      </c>
      <c r="L971" s="1" t="s">
        <v>3175</v>
      </c>
      <c r="M971" s="1" t="s">
        <v>815</v>
      </c>
      <c r="N971" s="1"/>
      <c r="O971" s="1"/>
      <c r="P971" s="1">
        <f>COUNTIFS($E$2:E971,TMapCauseDescCIR[[#This Row],[Cause Description]])</f>
        <v>2</v>
      </c>
      <c r="Q971" s="1"/>
      <c r="R971" s="1" t="str">
        <f>TMapCauseDescCIR[[#This Row],[Task Code]]&amp;TMapCauseDescCIR[[#This Row],[Cause Code]]</f>
        <v>Y00SX0W5</v>
      </c>
      <c r="S971" s="1" t="str">
        <f>INDEX(INTEGRATION.TMC_TASK_CAUSE!$A$2:$A$4658,MATCH(TMapCauseDescCIR[[#This Row],[T1]],INTEGRATION.TMC_TASK_CAUSE!$D$2:$D$4658,0))</f>
        <v>CB012001</v>
      </c>
    </row>
    <row r="972" spans="1:19" s="4" customFormat="1" ht="14.45" x14ac:dyDescent="0.25">
      <c r="A972" s="1" t="s">
        <v>2818</v>
      </c>
      <c r="B972" s="1" t="s">
        <v>325</v>
      </c>
      <c r="C972" s="1" t="s">
        <v>2819</v>
      </c>
      <c r="D972" s="1" t="s">
        <v>3392</v>
      </c>
      <c r="E972" s="1" t="s">
        <v>3356</v>
      </c>
      <c r="F972" s="1" t="str">
        <f>INDEX('Cause Codes'!$A$2:$A$3528,MATCH(TMapCauseDescCIR[[#This Row],[Cause Description]],'Cause Codes'!$B$2:$B$3528,0))</f>
        <v>X0W5</v>
      </c>
      <c r="G972" s="1"/>
      <c r="H972" s="1"/>
      <c r="I972" s="1"/>
      <c r="J972" s="1" t="s">
        <v>12001</v>
      </c>
      <c r="K972" s="1" t="s">
        <v>12941</v>
      </c>
      <c r="L972" s="1" t="s">
        <v>3175</v>
      </c>
      <c r="M972" s="1" t="s">
        <v>815</v>
      </c>
      <c r="N972" s="1"/>
      <c r="O972" s="1"/>
      <c r="P972" s="1">
        <f>COUNTIFS($E$2:E972,TMapCauseDescCIR[[#This Row],[Cause Description]])</f>
        <v>3</v>
      </c>
      <c r="Q972" s="1"/>
      <c r="R972" s="1" t="str">
        <f>TMapCauseDescCIR[[#This Row],[Task Code]]&amp;TMapCauseDescCIR[[#This Row],[Cause Code]]</f>
        <v>Y013X0W5</v>
      </c>
      <c r="S972" s="1" t="str">
        <f>INDEX(INTEGRATION.TMC_TASK_CAUSE!$A$2:$A$4658,MATCH(TMapCauseDescCIR[[#This Row],[T1]],INTEGRATION.TMC_TASK_CAUSE!$D$2:$D$4658,0))</f>
        <v>CB012001</v>
      </c>
    </row>
    <row r="973" spans="1:19" s="4" customFormat="1" ht="14.45" x14ac:dyDescent="0.25">
      <c r="A973" s="1" t="s">
        <v>2818</v>
      </c>
      <c r="B973" s="1" t="s">
        <v>275</v>
      </c>
      <c r="C973" s="1" t="s">
        <v>2819</v>
      </c>
      <c r="D973" s="1" t="s">
        <v>3348</v>
      </c>
      <c r="E973" s="1" t="s">
        <v>3357</v>
      </c>
      <c r="F973" s="1" t="str">
        <f>INDEX('Cause Codes'!$A$2:$A$3528,MATCH(TMapCauseDescCIR[[#This Row],[Cause Description]],'Cause Codes'!$B$2:$B$3528,0))</f>
        <v>X0W6</v>
      </c>
      <c r="G973" s="1"/>
      <c r="H973" s="1"/>
      <c r="I973" s="1"/>
      <c r="J973" s="1" t="s">
        <v>12001</v>
      </c>
      <c r="K973" s="1" t="s">
        <v>12941</v>
      </c>
      <c r="L973" s="1" t="s">
        <v>3175</v>
      </c>
      <c r="M973" s="1" t="s">
        <v>815</v>
      </c>
      <c r="N973" s="1"/>
      <c r="O973" s="1"/>
      <c r="P973" s="1">
        <f>COUNTIFS($E$2:E973,TMapCauseDescCIR[[#This Row],[Cause Description]])</f>
        <v>1</v>
      </c>
      <c r="Q973" s="1"/>
      <c r="R973" s="1" t="str">
        <f>TMapCauseDescCIR[[#This Row],[Task Code]]&amp;TMapCauseDescCIR[[#This Row],[Cause Code]]</f>
        <v>Y00RX0W6</v>
      </c>
      <c r="S973" s="1" t="str">
        <f>INDEX(INTEGRATION.TMC_TASK_CAUSE!$A$2:$A$4658,MATCH(TMapCauseDescCIR[[#This Row],[T1]],INTEGRATION.TMC_TASK_CAUSE!$D$2:$D$4658,0))</f>
        <v>CB011901</v>
      </c>
    </row>
    <row r="974" spans="1:19" s="4" customFormat="1" ht="14.45" x14ac:dyDescent="0.25">
      <c r="A974" s="1" t="s">
        <v>2818</v>
      </c>
      <c r="B974" s="1" t="s">
        <v>277</v>
      </c>
      <c r="C974" s="1" t="s">
        <v>2819</v>
      </c>
      <c r="D974" s="1" t="s">
        <v>3362</v>
      </c>
      <c r="E974" s="1" t="s">
        <v>3357</v>
      </c>
      <c r="F974" s="1" t="str">
        <f>INDEX('Cause Codes'!$A$2:$A$3528,MATCH(TMapCauseDescCIR[[#This Row],[Cause Description]],'Cause Codes'!$B$2:$B$3528,0))</f>
        <v>X0W6</v>
      </c>
      <c r="G974" s="1"/>
      <c r="H974" s="1"/>
      <c r="I974" s="1"/>
      <c r="J974" s="1" t="s">
        <v>12001</v>
      </c>
      <c r="K974" s="1" t="s">
        <v>12941</v>
      </c>
      <c r="L974" s="1" t="s">
        <v>3175</v>
      </c>
      <c r="M974" s="1" t="s">
        <v>815</v>
      </c>
      <c r="N974" s="1"/>
      <c r="O974" s="1"/>
      <c r="P974" s="1">
        <f>COUNTIFS($E$2:E974,TMapCauseDescCIR[[#This Row],[Cause Description]])</f>
        <v>2</v>
      </c>
      <c r="Q974" s="1"/>
      <c r="R974" s="1" t="str">
        <f>TMapCauseDescCIR[[#This Row],[Task Code]]&amp;TMapCauseDescCIR[[#This Row],[Cause Code]]</f>
        <v>Y00SX0W6</v>
      </c>
      <c r="S974" s="1" t="str">
        <f>INDEX(INTEGRATION.TMC_TASK_CAUSE!$A$2:$A$4658,MATCH(TMapCauseDescCIR[[#This Row],[T1]],INTEGRATION.TMC_TASK_CAUSE!$D$2:$D$4658,0))</f>
        <v>CB012001</v>
      </c>
    </row>
    <row r="975" spans="1:19" s="4" customFormat="1" ht="14.45" x14ac:dyDescent="0.25">
      <c r="A975" s="1" t="s">
        <v>2818</v>
      </c>
      <c r="B975" s="1" t="s">
        <v>323</v>
      </c>
      <c r="C975" s="1" t="s">
        <v>2819</v>
      </c>
      <c r="D975" s="1" t="s">
        <v>3384</v>
      </c>
      <c r="E975" s="1" t="s">
        <v>3357</v>
      </c>
      <c r="F975" s="1" t="str">
        <f>INDEX('Cause Codes'!$A$2:$A$3528,MATCH(TMapCauseDescCIR[[#This Row],[Cause Description]],'Cause Codes'!$B$2:$B$3528,0))</f>
        <v>X0W6</v>
      </c>
      <c r="G975" s="1"/>
      <c r="H975" s="1"/>
      <c r="I975" s="1"/>
      <c r="J975" s="1" t="s">
        <v>12001</v>
      </c>
      <c r="K975" s="1" t="s">
        <v>12941</v>
      </c>
      <c r="L975" s="1" t="s">
        <v>3175</v>
      </c>
      <c r="M975" s="1" t="s">
        <v>815</v>
      </c>
      <c r="N975" s="1"/>
      <c r="O975" s="1"/>
      <c r="P975" s="1">
        <f>COUNTIFS($E$2:E975,TMapCauseDescCIR[[#This Row],[Cause Description]])</f>
        <v>3</v>
      </c>
      <c r="Q975" s="1"/>
      <c r="R975" s="1" t="str">
        <f>TMapCauseDescCIR[[#This Row],[Task Code]]&amp;TMapCauseDescCIR[[#This Row],[Cause Code]]</f>
        <v>Y012X0W6</v>
      </c>
      <c r="S975" s="1" t="str">
        <f>INDEX(INTEGRATION.TMC_TASK_CAUSE!$A$2:$A$4658,MATCH(TMapCauseDescCIR[[#This Row],[T1]],INTEGRATION.TMC_TASK_CAUSE!$D$2:$D$4658,0))</f>
        <v>CB042401</v>
      </c>
    </row>
    <row r="976" spans="1:19" s="4" customFormat="1" ht="14.45" x14ac:dyDescent="0.25">
      <c r="A976" s="1" t="s">
        <v>2818</v>
      </c>
      <c r="B976" s="1" t="s">
        <v>325</v>
      </c>
      <c r="C976" s="1" t="s">
        <v>2819</v>
      </c>
      <c r="D976" s="1" t="s">
        <v>3392</v>
      </c>
      <c r="E976" s="1" t="s">
        <v>3357</v>
      </c>
      <c r="F976" s="1" t="str">
        <f>INDEX('Cause Codes'!$A$2:$A$3528,MATCH(TMapCauseDescCIR[[#This Row],[Cause Description]],'Cause Codes'!$B$2:$B$3528,0))</f>
        <v>X0W6</v>
      </c>
      <c r="G976" s="1"/>
      <c r="H976" s="1"/>
      <c r="I976" s="1"/>
      <c r="J976" s="1" t="s">
        <v>12001</v>
      </c>
      <c r="K976" s="1" t="s">
        <v>12941</v>
      </c>
      <c r="L976" s="1" t="s">
        <v>3175</v>
      </c>
      <c r="M976" s="1" t="s">
        <v>815</v>
      </c>
      <c r="N976" s="1"/>
      <c r="O976" s="1"/>
      <c r="P976" s="1">
        <f>COUNTIFS($E$2:E976,TMapCauseDescCIR[[#This Row],[Cause Description]])</f>
        <v>4</v>
      </c>
      <c r="Q976" s="1"/>
      <c r="R976" s="1" t="str">
        <f>TMapCauseDescCIR[[#This Row],[Task Code]]&amp;TMapCauseDescCIR[[#This Row],[Cause Code]]</f>
        <v>Y013X0W6</v>
      </c>
      <c r="S976" s="1" t="str">
        <f>INDEX(INTEGRATION.TMC_TASK_CAUSE!$A$2:$A$4658,MATCH(TMapCauseDescCIR[[#This Row],[T1]],INTEGRATION.TMC_TASK_CAUSE!$D$2:$D$4658,0))</f>
        <v>CB011901</v>
      </c>
    </row>
    <row r="977" spans="1:19" s="4" customFormat="1" ht="14.45" x14ac:dyDescent="0.25">
      <c r="A977" s="1" t="s">
        <v>2818</v>
      </c>
      <c r="B977" s="1" t="s">
        <v>275</v>
      </c>
      <c r="C977" s="1" t="s">
        <v>2819</v>
      </c>
      <c r="D977" s="1" t="s">
        <v>3348</v>
      </c>
      <c r="E977" s="1" t="s">
        <v>3358</v>
      </c>
      <c r="F977" s="1" t="str">
        <f>INDEX('Cause Codes'!$A$2:$A$3528,MATCH(TMapCauseDescCIR[[#This Row],[Cause Description]],'Cause Codes'!$B$2:$B$3528,0))</f>
        <v>X0W7</v>
      </c>
      <c r="G977" s="1"/>
      <c r="H977" s="1"/>
      <c r="I977" s="1"/>
      <c r="J977" s="1" t="s">
        <v>12001</v>
      </c>
      <c r="K977" s="1" t="s">
        <v>12941</v>
      </c>
      <c r="L977" s="1" t="s">
        <v>3175</v>
      </c>
      <c r="M977" s="1" t="s">
        <v>3979</v>
      </c>
      <c r="N977" s="1"/>
      <c r="O977" s="1"/>
      <c r="P977" s="1">
        <f>COUNTIFS($E$2:E977,TMapCauseDescCIR[[#This Row],[Cause Description]])</f>
        <v>1</v>
      </c>
      <c r="Q977" s="1"/>
      <c r="R977" s="1" t="str">
        <f>TMapCauseDescCIR[[#This Row],[Task Code]]&amp;TMapCauseDescCIR[[#This Row],[Cause Code]]</f>
        <v>Y00RX0W7</v>
      </c>
      <c r="S977" s="1" t="str">
        <f>INDEX(INTEGRATION.TMC_TASK_CAUSE!$A$2:$A$4658,MATCH(TMapCauseDescCIR[[#This Row],[T1]],INTEGRATION.TMC_TASK_CAUSE!$D$2:$D$4658,0))</f>
        <v>CB040501</v>
      </c>
    </row>
    <row r="978" spans="1:19" s="4" customFormat="1" ht="14.45" x14ac:dyDescent="0.25">
      <c r="A978" s="1" t="s">
        <v>2818</v>
      </c>
      <c r="B978" s="1" t="s">
        <v>321</v>
      </c>
      <c r="C978" s="1" t="s">
        <v>2819</v>
      </c>
      <c r="D978" s="1" t="s">
        <v>3383</v>
      </c>
      <c r="E978" s="1" t="s">
        <v>3358</v>
      </c>
      <c r="F978" s="1" t="str">
        <f>INDEX('Cause Codes'!$A$2:$A$3528,MATCH(TMapCauseDescCIR[[#This Row],[Cause Description]],'Cause Codes'!$B$2:$B$3528,0))</f>
        <v>X0W7</v>
      </c>
      <c r="G978" s="1"/>
      <c r="H978" s="1"/>
      <c r="I978" s="1"/>
      <c r="J978" s="1" t="s">
        <v>12001</v>
      </c>
      <c r="K978" s="1" t="s">
        <v>12941</v>
      </c>
      <c r="L978" s="1" t="s">
        <v>3175</v>
      </c>
      <c r="M978" s="1" t="s">
        <v>3979</v>
      </c>
      <c r="N978" s="1"/>
      <c r="O978" s="1"/>
      <c r="P978" s="1">
        <f>COUNTIFS($E$2:E978,TMapCauseDescCIR[[#This Row],[Cause Description]])</f>
        <v>2</v>
      </c>
      <c r="Q978" s="1"/>
      <c r="R978" s="1" t="str">
        <f>TMapCauseDescCIR[[#This Row],[Task Code]]&amp;TMapCauseDescCIR[[#This Row],[Cause Code]]</f>
        <v>Y011X0W7</v>
      </c>
      <c r="S978" s="1" t="str">
        <f>INDEX(INTEGRATION.TMC_TASK_CAUSE!$A$2:$A$4658,MATCH(TMapCauseDescCIR[[#This Row],[T1]],INTEGRATION.TMC_TASK_CAUSE!$D$2:$D$4658,0))</f>
        <v>CB011901</v>
      </c>
    </row>
    <row r="979" spans="1:19" s="4" customFormat="1" ht="14.45" x14ac:dyDescent="0.25">
      <c r="A979" s="1" t="s">
        <v>2818</v>
      </c>
      <c r="B979" s="1" t="s">
        <v>275</v>
      </c>
      <c r="C979" s="1" t="s">
        <v>2819</v>
      </c>
      <c r="D979" s="1" t="s">
        <v>3348</v>
      </c>
      <c r="E979" s="1" t="s">
        <v>3359</v>
      </c>
      <c r="F979" s="1" t="str">
        <f>INDEX('Cause Codes'!$A$2:$A$3528,MATCH(TMapCauseDescCIR[[#This Row],[Cause Description]],'Cause Codes'!$B$2:$B$3528,0))</f>
        <v>X0W8</v>
      </c>
      <c r="G979" s="1"/>
      <c r="H979" s="1"/>
      <c r="I979" s="1"/>
      <c r="J979" s="1" t="s">
        <v>12001</v>
      </c>
      <c r="K979" s="1" t="s">
        <v>12941</v>
      </c>
      <c r="L979" s="1" t="s">
        <v>572</v>
      </c>
      <c r="M979" s="1" t="s">
        <v>12942</v>
      </c>
      <c r="N979" s="1"/>
      <c r="O979" s="1"/>
      <c r="P979" s="1">
        <f>COUNTIFS($E$2:E979,TMapCauseDescCIR[[#This Row],[Cause Description]])</f>
        <v>1</v>
      </c>
      <c r="Q979" s="1"/>
      <c r="R979" s="1" t="str">
        <f>TMapCauseDescCIR[[#This Row],[Task Code]]&amp;TMapCauseDescCIR[[#This Row],[Cause Code]]</f>
        <v>Y00RX0W8</v>
      </c>
      <c r="S979" s="1" t="str">
        <f>INDEX(INTEGRATION.TMC_TASK_CAUSE!$A$2:$A$4658,MATCH(TMapCauseDescCIR[[#This Row],[T1]],INTEGRATION.TMC_TASK_CAUSE!$D$2:$D$4658,0))</f>
        <v>CB014601</v>
      </c>
    </row>
    <row r="980" spans="1:19" s="4" customFormat="1" ht="14.45" x14ac:dyDescent="0.25">
      <c r="A980" s="1" t="s">
        <v>2818</v>
      </c>
      <c r="B980" s="1" t="s">
        <v>325</v>
      </c>
      <c r="C980" s="1" t="s">
        <v>2819</v>
      </c>
      <c r="D980" s="1" t="s">
        <v>3392</v>
      </c>
      <c r="E980" s="1" t="s">
        <v>3359</v>
      </c>
      <c r="F980" s="1" t="str">
        <f>INDEX('Cause Codes'!$A$2:$A$3528,MATCH(TMapCauseDescCIR[[#This Row],[Cause Description]],'Cause Codes'!$B$2:$B$3528,0))</f>
        <v>X0W8</v>
      </c>
      <c r="G980" s="1"/>
      <c r="H980" s="1"/>
      <c r="I980" s="1"/>
      <c r="J980" s="1" t="s">
        <v>12001</v>
      </c>
      <c r="K980" s="1" t="s">
        <v>12941</v>
      </c>
      <c r="L980" s="1" t="s">
        <v>572</v>
      </c>
      <c r="M980" s="1" t="s">
        <v>12990</v>
      </c>
      <c r="N980" s="1"/>
      <c r="O980" s="1"/>
      <c r="P980" s="1">
        <f>COUNTIFS($E$2:E980,TMapCauseDescCIR[[#This Row],[Cause Description]])</f>
        <v>2</v>
      </c>
      <c r="Q980" s="1"/>
      <c r="R980" s="1" t="str">
        <f>TMapCauseDescCIR[[#This Row],[Task Code]]&amp;TMapCauseDescCIR[[#This Row],[Cause Code]]</f>
        <v>Y013X0W8</v>
      </c>
      <c r="S980" s="1" t="str">
        <f>INDEX(INTEGRATION.TMC_TASK_CAUSE!$A$2:$A$4658,MATCH(TMapCauseDescCIR[[#This Row],[T1]],INTEGRATION.TMC_TASK_CAUSE!$D$2:$D$4658,0))</f>
        <v>CB014601</v>
      </c>
    </row>
    <row r="981" spans="1:19" s="4" customFormat="1" ht="14.45" x14ac:dyDescent="0.25">
      <c r="A981" s="1" t="s">
        <v>2818</v>
      </c>
      <c r="B981" s="1" t="s">
        <v>1325</v>
      </c>
      <c r="C981" s="1" t="s">
        <v>2819</v>
      </c>
      <c r="D981" s="1" t="s">
        <v>3657</v>
      </c>
      <c r="E981" s="1" t="s">
        <v>1326</v>
      </c>
      <c r="F981" s="1" t="str">
        <f>INDEX('Cause Codes'!$A$2:$A$3528,MATCH(TMapCauseDescCIR[[#This Row],[Cause Description]],'Cause Codes'!$B$2:$B$3528,0))</f>
        <v>X0GH</v>
      </c>
      <c r="G981" s="1"/>
      <c r="H981" s="1"/>
      <c r="I981" s="1"/>
      <c r="J981" s="1"/>
      <c r="K981" s="1"/>
      <c r="L981" s="1"/>
      <c r="M981" s="1"/>
      <c r="N981" s="1"/>
      <c r="O981" s="1"/>
      <c r="P981" s="1">
        <f>COUNTIFS($E$2:E981,TMapCauseDescCIR[[#This Row],[Cause Description]])</f>
        <v>1</v>
      </c>
      <c r="Q981" s="1"/>
      <c r="R981" s="1" t="str">
        <f>TMapCauseDescCIR[[#This Row],[Task Code]]&amp;TMapCauseDescCIR[[#This Row],[Cause Code]]</f>
        <v>Y02ZX0GH</v>
      </c>
      <c r="S981" s="1" t="str">
        <f>INDEX(INTEGRATION.TMC_TASK_CAUSE!$A$2:$A$4658,MATCH(TMapCauseDescCIR[[#This Row],[T1]],INTEGRATION.TMC_TASK_CAUSE!$D$2:$D$4658,0))</f>
        <v>PC039901</v>
      </c>
    </row>
    <row r="982" spans="1:19" s="4" customFormat="1" ht="14.45" x14ac:dyDescent="0.25">
      <c r="A982" s="1" t="s">
        <v>2818</v>
      </c>
      <c r="B982" s="1" t="s">
        <v>1327</v>
      </c>
      <c r="C982" s="1" t="s">
        <v>2819</v>
      </c>
      <c r="D982" s="1" t="s">
        <v>3658</v>
      </c>
      <c r="E982" s="1" t="s">
        <v>1328</v>
      </c>
      <c r="F982" s="1" t="str">
        <f>INDEX('Cause Codes'!$A$2:$A$3528,MATCH(TMapCauseDescCIR[[#This Row],[Cause Description]],'Cause Codes'!$B$2:$B$3528,0))</f>
        <v>X0GK</v>
      </c>
      <c r="G982" s="1"/>
      <c r="H982" s="1"/>
      <c r="I982" s="1"/>
      <c r="J982" s="1"/>
      <c r="K982" s="1"/>
      <c r="L982" s="1"/>
      <c r="M982" s="1"/>
      <c r="N982" s="1"/>
      <c r="O982" s="1"/>
      <c r="P982" s="1">
        <f>COUNTIFS($E$2:E982,TMapCauseDescCIR[[#This Row],[Cause Description]])</f>
        <v>1</v>
      </c>
      <c r="Q982" s="1"/>
      <c r="R982" s="1" t="str">
        <f>TMapCauseDescCIR[[#This Row],[Task Code]]&amp;TMapCauseDescCIR[[#This Row],[Cause Code]]</f>
        <v>Y030X0GK</v>
      </c>
      <c r="S982" s="1" t="str">
        <f>INDEX(INTEGRATION.TMC_TASK_CAUSE!$A$2:$A$4658,MATCH(TMapCauseDescCIR[[#This Row],[T1]],INTEGRATION.TMC_TASK_CAUSE!$D$2:$D$4658,0))</f>
        <v>PC030101</v>
      </c>
    </row>
    <row r="983" spans="1:19" s="4" customFormat="1" ht="14.45" x14ac:dyDescent="0.25">
      <c r="A983" s="1" t="s">
        <v>2818</v>
      </c>
      <c r="B983" s="1" t="s">
        <v>1329</v>
      </c>
      <c r="C983" s="1" t="s">
        <v>2819</v>
      </c>
      <c r="D983" s="1" t="s">
        <v>3659</v>
      </c>
      <c r="E983" s="1" t="s">
        <v>1330</v>
      </c>
      <c r="F983" s="1" t="str">
        <f>INDEX('Cause Codes'!$A$2:$A$3528,MATCH(TMapCauseDescCIR[[#This Row],[Cause Description]],'Cause Codes'!$B$2:$B$3528,0))</f>
        <v>X0GE</v>
      </c>
      <c r="G983" s="1"/>
      <c r="H983" s="1"/>
      <c r="I983" s="1"/>
      <c r="J983" s="1"/>
      <c r="K983" s="1"/>
      <c r="L983" s="1"/>
      <c r="M983" s="1"/>
      <c r="N983" s="1"/>
      <c r="O983" s="1"/>
      <c r="P983" s="1">
        <f>COUNTIFS($E$2:E983,TMapCauseDescCIR[[#This Row],[Cause Description]])</f>
        <v>1</v>
      </c>
      <c r="Q983" s="1"/>
      <c r="R983" s="1" t="str">
        <f>TMapCauseDescCIR[[#This Row],[Task Code]]&amp;TMapCauseDescCIR[[#This Row],[Cause Code]]</f>
        <v>Y031X0GE</v>
      </c>
      <c r="S983" s="1" t="str">
        <f>INDEX(INTEGRATION.TMC_TASK_CAUSE!$A$2:$A$4658,MATCH(TMapCauseDescCIR[[#This Row],[T1]],INTEGRATION.TMC_TASK_CAUSE!$D$2:$D$4658,0))</f>
        <v>PC012205</v>
      </c>
    </row>
    <row r="984" spans="1:19" s="4" customFormat="1" ht="14.45" x14ac:dyDescent="0.25">
      <c r="A984" s="1" t="s">
        <v>2818</v>
      </c>
      <c r="B984" s="1" t="s">
        <v>1329</v>
      </c>
      <c r="C984" s="1" t="s">
        <v>2819</v>
      </c>
      <c r="D984" s="1" t="s">
        <v>3659</v>
      </c>
      <c r="E984" s="1" t="s">
        <v>3660</v>
      </c>
      <c r="F984" s="1" t="str">
        <f>INDEX('Cause Codes'!$A$2:$A$3528,MATCH(TMapCauseDescCIR[[#This Row],[Cause Description]],'Cause Codes'!$B$2:$B$3528,0))</f>
        <v>X0GF</v>
      </c>
      <c r="G984" s="1"/>
      <c r="H984" s="1"/>
      <c r="I984" s="1"/>
      <c r="J984" s="1"/>
      <c r="K984" s="1"/>
      <c r="L984" s="1"/>
      <c r="M984" s="1"/>
      <c r="N984" s="1"/>
      <c r="O984" s="1"/>
      <c r="P984" s="1">
        <f>COUNTIFS($E$2:E984,TMapCauseDescCIR[[#This Row],[Cause Description]])</f>
        <v>1</v>
      </c>
      <c r="Q984" s="1"/>
      <c r="R984" s="1" t="str">
        <f>TMapCauseDescCIR[[#This Row],[Task Code]]&amp;TMapCauseDescCIR[[#This Row],[Cause Code]]</f>
        <v>Y031X0GF</v>
      </c>
      <c r="S984" s="1" t="str">
        <f>INDEX(INTEGRATION.TMC_TASK_CAUSE!$A$2:$A$4658,MATCH(TMapCauseDescCIR[[#This Row],[T1]],INTEGRATION.TMC_TASK_CAUSE!$D$2:$D$4658,0))</f>
        <v>PC012205</v>
      </c>
    </row>
    <row r="985" spans="1:19" s="4" customFormat="1" ht="14.45" x14ac:dyDescent="0.25">
      <c r="A985" s="1" t="s">
        <v>2818</v>
      </c>
      <c r="B985" s="1" t="s">
        <v>1331</v>
      </c>
      <c r="C985" s="1" t="s">
        <v>2819</v>
      </c>
      <c r="D985" s="1" t="s">
        <v>3661</v>
      </c>
      <c r="E985" s="1" t="s">
        <v>1332</v>
      </c>
      <c r="F985" s="1" t="str">
        <f>INDEX('Cause Codes'!$A$2:$A$3528,MATCH(TMapCauseDescCIR[[#This Row],[Cause Description]],'Cause Codes'!$B$2:$B$3528,0))</f>
        <v>X0G6</v>
      </c>
      <c r="G985" s="1"/>
      <c r="H985" s="1"/>
      <c r="I985" s="1"/>
      <c r="J985" s="1"/>
      <c r="K985" s="1"/>
      <c r="L985" s="1"/>
      <c r="M985" s="1"/>
      <c r="N985" s="1"/>
      <c r="O985" s="1"/>
      <c r="P985" s="1">
        <f>COUNTIFS($E$2:E985,TMapCauseDescCIR[[#This Row],[Cause Description]])</f>
        <v>1</v>
      </c>
      <c r="Q985" s="1"/>
      <c r="R985" s="1" t="str">
        <f>TMapCauseDescCIR[[#This Row],[Task Code]]&amp;TMapCauseDescCIR[[#This Row],[Cause Code]]</f>
        <v>Y032X0G6</v>
      </c>
      <c r="S985" s="1" t="str">
        <f>INDEX(INTEGRATION.TMC_TASK_CAUSE!$A$2:$A$4658,MATCH(TMapCauseDescCIR[[#This Row],[T1]],INTEGRATION.TMC_TASK_CAUSE!$D$2:$D$4658,0))</f>
        <v>PC039901</v>
      </c>
    </row>
    <row r="986" spans="1:19" s="4" customFormat="1" ht="14.45" x14ac:dyDescent="0.25">
      <c r="A986" s="1" t="s">
        <v>2818</v>
      </c>
      <c r="B986" s="1" t="s">
        <v>1333</v>
      </c>
      <c r="C986" s="1" t="s">
        <v>2819</v>
      </c>
      <c r="D986" s="1" t="s">
        <v>3662</v>
      </c>
      <c r="E986" s="1" t="s">
        <v>1334</v>
      </c>
      <c r="F986" s="1" t="str">
        <f>INDEX('Cause Codes'!$A$2:$A$3528,MATCH(TMapCauseDescCIR[[#This Row],[Cause Description]],'Cause Codes'!$B$2:$B$3528,0))</f>
        <v>X003</v>
      </c>
      <c r="G986" s="1"/>
      <c r="H986" s="1"/>
      <c r="I986" s="1"/>
      <c r="J986" s="1"/>
      <c r="K986" s="1"/>
      <c r="L986" s="1"/>
      <c r="M986" s="1"/>
      <c r="N986" s="1"/>
      <c r="O986" s="1"/>
      <c r="P986" s="1">
        <f>COUNTIFS($E$2:E986,TMapCauseDescCIR[[#This Row],[Cause Description]])</f>
        <v>1</v>
      </c>
      <c r="Q986" s="1"/>
      <c r="R986" s="1" t="str">
        <f>TMapCauseDescCIR[[#This Row],[Task Code]]&amp;TMapCauseDescCIR[[#This Row],[Cause Code]]</f>
        <v>Y033X003</v>
      </c>
      <c r="S986" s="1" t="str">
        <f>INDEX(INTEGRATION.TMC_TASK_CAUSE!$A$2:$A$4658,MATCH(TMapCauseDescCIR[[#This Row],[T1]],INTEGRATION.TMC_TASK_CAUSE!$D$2:$D$4658,0))</f>
        <v>PC030101</v>
      </c>
    </row>
    <row r="987" spans="1:19" s="4" customFormat="1" ht="14.45" x14ac:dyDescent="0.25">
      <c r="A987" s="1" t="s">
        <v>2818</v>
      </c>
      <c r="B987" s="1" t="s">
        <v>1333</v>
      </c>
      <c r="C987" s="1" t="s">
        <v>2819</v>
      </c>
      <c r="D987" s="1" t="s">
        <v>3662</v>
      </c>
      <c r="E987" s="1" t="s">
        <v>3663</v>
      </c>
      <c r="F987" s="1" t="str">
        <f>INDEX('Cause Codes'!$A$2:$A$3528,MATCH(TMapCauseDescCIR[[#This Row],[Cause Description]],'Cause Codes'!$B$2:$B$3528,0))</f>
        <v>X004</v>
      </c>
      <c r="G987" s="1"/>
      <c r="H987" s="1"/>
      <c r="I987" s="1"/>
      <c r="J987" s="1"/>
      <c r="K987" s="1"/>
      <c r="L987" s="1"/>
      <c r="M987" s="1"/>
      <c r="N987" s="1"/>
      <c r="O987" s="1"/>
      <c r="P987" s="1">
        <f>COUNTIFS($E$2:E987,TMapCauseDescCIR[[#This Row],[Cause Description]])</f>
        <v>1</v>
      </c>
      <c r="Q987" s="1"/>
      <c r="R987" s="1" t="str">
        <f>TMapCauseDescCIR[[#This Row],[Task Code]]&amp;TMapCauseDescCIR[[#This Row],[Cause Code]]</f>
        <v>Y033X004</v>
      </c>
      <c r="S987" s="1" t="str">
        <f>INDEX(INTEGRATION.TMC_TASK_CAUSE!$A$2:$A$4658,MATCH(TMapCauseDescCIR[[#This Row],[T1]],INTEGRATION.TMC_TASK_CAUSE!$D$2:$D$4658,0))</f>
        <v>PC030101</v>
      </c>
    </row>
    <row r="988" spans="1:19" s="4" customFormat="1" ht="14.45" x14ac:dyDescent="0.25">
      <c r="A988" s="1" t="s">
        <v>2818</v>
      </c>
      <c r="B988" s="1" t="s">
        <v>1333</v>
      </c>
      <c r="C988" s="1" t="s">
        <v>2819</v>
      </c>
      <c r="D988" s="1" t="s">
        <v>3662</v>
      </c>
      <c r="E988" s="1" t="s">
        <v>3664</v>
      </c>
      <c r="F988" s="1" t="str">
        <f>INDEX('Cause Codes'!$A$2:$A$3528,MATCH(TMapCauseDescCIR[[#This Row],[Cause Description]],'Cause Codes'!$B$2:$B$3528,0))</f>
        <v>X005</v>
      </c>
      <c r="G988" s="1"/>
      <c r="H988" s="1"/>
      <c r="I988" s="1"/>
      <c r="J988" s="1"/>
      <c r="K988" s="1"/>
      <c r="L988" s="1"/>
      <c r="M988" s="1"/>
      <c r="N988" s="1"/>
      <c r="O988" s="1"/>
      <c r="P988" s="1">
        <f>COUNTIFS($E$2:E988,TMapCauseDescCIR[[#This Row],[Cause Description]])</f>
        <v>1</v>
      </c>
      <c r="Q988" s="1"/>
      <c r="R988" s="1" t="str">
        <f>TMapCauseDescCIR[[#This Row],[Task Code]]&amp;TMapCauseDescCIR[[#This Row],[Cause Code]]</f>
        <v>Y033X005</v>
      </c>
      <c r="S988" s="1" t="str">
        <f>INDEX(INTEGRATION.TMC_TASK_CAUSE!$A$2:$A$4658,MATCH(TMapCauseDescCIR[[#This Row],[T1]],INTEGRATION.TMC_TASK_CAUSE!$D$2:$D$4658,0))</f>
        <v>PC030101</v>
      </c>
    </row>
    <row r="989" spans="1:19" s="4" customFormat="1" ht="14.45" x14ac:dyDescent="0.25">
      <c r="A989" s="1" t="s">
        <v>2818</v>
      </c>
      <c r="B989" s="1" t="s">
        <v>1333</v>
      </c>
      <c r="C989" s="1" t="s">
        <v>2819</v>
      </c>
      <c r="D989" s="1" t="s">
        <v>3662</v>
      </c>
      <c r="E989" s="1" t="s">
        <v>3665</v>
      </c>
      <c r="F989" s="1" t="str">
        <f>INDEX('Cause Codes'!$A$2:$A$3528,MATCH(TMapCauseDescCIR[[#This Row],[Cause Description]],'Cause Codes'!$B$2:$B$3528,0))</f>
        <v>X05U</v>
      </c>
      <c r="G989" s="1"/>
      <c r="H989" s="1"/>
      <c r="I989" s="1"/>
      <c r="J989" s="1"/>
      <c r="K989" s="1"/>
      <c r="L989" s="1"/>
      <c r="M989" s="1"/>
      <c r="N989" s="1"/>
      <c r="O989" s="1"/>
      <c r="P989" s="1">
        <f>COUNTIFS($E$2:E989,TMapCauseDescCIR[[#This Row],[Cause Description]])</f>
        <v>1</v>
      </c>
      <c r="Q989" s="1"/>
      <c r="R989" s="1" t="str">
        <f>TMapCauseDescCIR[[#This Row],[Task Code]]&amp;TMapCauseDescCIR[[#This Row],[Cause Code]]</f>
        <v>Y033X05U</v>
      </c>
      <c r="S989" s="1" t="str">
        <f>INDEX(INTEGRATION.TMC_TASK_CAUSE!$A$2:$A$4658,MATCH(TMapCauseDescCIR[[#This Row],[T1]],INTEGRATION.TMC_TASK_CAUSE!$D$2:$D$4658,0))</f>
        <v>PC030101</v>
      </c>
    </row>
    <row r="990" spans="1:19" s="4" customFormat="1" ht="14.45" x14ac:dyDescent="0.25">
      <c r="A990" s="1" t="s">
        <v>2818</v>
      </c>
      <c r="B990" s="1" t="s">
        <v>1333</v>
      </c>
      <c r="C990" s="1" t="s">
        <v>2819</v>
      </c>
      <c r="D990" s="1" t="s">
        <v>3662</v>
      </c>
      <c r="E990" s="1" t="s">
        <v>3666</v>
      </c>
      <c r="F990" s="1" t="str">
        <f>INDEX('Cause Codes'!$A$2:$A$3528,MATCH(TMapCauseDescCIR[[#This Row],[Cause Description]],'Cause Codes'!$B$2:$B$3528,0))</f>
        <v>X05V</v>
      </c>
      <c r="G990" s="1"/>
      <c r="H990" s="1"/>
      <c r="I990" s="1"/>
      <c r="J990" s="1"/>
      <c r="K990" s="1"/>
      <c r="L990" s="1"/>
      <c r="M990" s="1"/>
      <c r="N990" s="1"/>
      <c r="O990" s="1"/>
      <c r="P990" s="1">
        <f>COUNTIFS($E$2:E990,TMapCauseDescCIR[[#This Row],[Cause Description]])</f>
        <v>1</v>
      </c>
      <c r="Q990" s="1"/>
      <c r="R990" s="1" t="str">
        <f>TMapCauseDescCIR[[#This Row],[Task Code]]&amp;TMapCauseDescCIR[[#This Row],[Cause Code]]</f>
        <v>Y033X05V</v>
      </c>
      <c r="S990" s="1" t="str">
        <f>INDEX(INTEGRATION.TMC_TASK_CAUSE!$A$2:$A$4658,MATCH(TMapCauseDescCIR[[#This Row],[T1]],INTEGRATION.TMC_TASK_CAUSE!$D$2:$D$4658,0))</f>
        <v>PC030101</v>
      </c>
    </row>
    <row r="991" spans="1:19" s="4" customFormat="1" ht="14.45" x14ac:dyDescent="0.25">
      <c r="A991" s="1" t="s">
        <v>2818</v>
      </c>
      <c r="B991" s="1" t="s">
        <v>1333</v>
      </c>
      <c r="C991" s="1" t="s">
        <v>2819</v>
      </c>
      <c r="D991" s="1" t="s">
        <v>3662</v>
      </c>
      <c r="E991" s="1" t="s">
        <v>3667</v>
      </c>
      <c r="F991" s="1" t="str">
        <f>INDEX('Cause Codes'!$A$2:$A$3528,MATCH(TMapCauseDescCIR[[#This Row],[Cause Description]],'Cause Codes'!$B$2:$B$3528,0))</f>
        <v>X0DK</v>
      </c>
      <c r="G991" s="1"/>
      <c r="H991" s="1"/>
      <c r="I991" s="1"/>
      <c r="J991" s="1"/>
      <c r="K991" s="1"/>
      <c r="L991" s="1"/>
      <c r="M991" s="1"/>
      <c r="N991" s="1"/>
      <c r="O991" s="1"/>
      <c r="P991" s="1">
        <f>COUNTIFS($E$2:E991,TMapCauseDescCIR[[#This Row],[Cause Description]])</f>
        <v>1</v>
      </c>
      <c r="Q991" s="1"/>
      <c r="R991" s="1" t="str">
        <f>TMapCauseDescCIR[[#This Row],[Task Code]]&amp;TMapCauseDescCIR[[#This Row],[Cause Code]]</f>
        <v>Y033X0DK</v>
      </c>
      <c r="S991" s="1" t="str">
        <f>INDEX(INTEGRATION.TMC_TASK_CAUSE!$A$2:$A$4658,MATCH(TMapCauseDescCIR[[#This Row],[T1]],INTEGRATION.TMC_TASK_CAUSE!$D$2:$D$4658,0))</f>
        <v>PC030101</v>
      </c>
    </row>
    <row r="992" spans="1:19" s="4" customFormat="1" ht="14.45" x14ac:dyDescent="0.25">
      <c r="A992" s="1" t="s">
        <v>2818</v>
      </c>
      <c r="B992" s="1" t="s">
        <v>1335</v>
      </c>
      <c r="C992" s="1" t="s">
        <v>2819</v>
      </c>
      <c r="D992" s="1" t="s">
        <v>3668</v>
      </c>
      <c r="E992" s="1" t="s">
        <v>1336</v>
      </c>
      <c r="F992" s="1" t="str">
        <f>INDEX('Cause Codes'!$A$2:$A$3528,MATCH(TMapCauseDescCIR[[#This Row],[Cause Description]],'Cause Codes'!$B$2:$B$3528,0))</f>
        <v>X11F</v>
      </c>
      <c r="G992" s="1"/>
      <c r="H992" s="1"/>
      <c r="I992" s="1"/>
      <c r="J992" s="1"/>
      <c r="K992" s="1"/>
      <c r="L992" s="1"/>
      <c r="M992" s="1"/>
      <c r="N992" s="1"/>
      <c r="O992" s="1"/>
      <c r="P992" s="1">
        <f>COUNTIFS($E$2:E992,TMapCauseDescCIR[[#This Row],[Cause Description]])</f>
        <v>1</v>
      </c>
      <c r="Q992" s="1"/>
      <c r="R992" s="1" t="str">
        <f>TMapCauseDescCIR[[#This Row],[Task Code]]&amp;TMapCauseDescCIR[[#This Row],[Cause Code]]</f>
        <v>Y034X11F</v>
      </c>
      <c r="S992" s="1" t="str">
        <f>INDEX(INTEGRATION.TMC_TASK_CAUSE!$A$2:$A$4658,MATCH(TMapCauseDescCIR[[#This Row],[T1]],INTEGRATION.TMC_TASK_CAUSE!$D$2:$D$4658,0))</f>
        <v>PC010801</v>
      </c>
    </row>
    <row r="993" spans="1:19" s="4" customFormat="1" ht="14.45" x14ac:dyDescent="0.25">
      <c r="A993" s="1" t="s">
        <v>2818</v>
      </c>
      <c r="B993" s="1" t="s">
        <v>1337</v>
      </c>
      <c r="C993" s="1" t="s">
        <v>2819</v>
      </c>
      <c r="D993" s="1" t="s">
        <v>3669</v>
      </c>
      <c r="E993" s="1" t="s">
        <v>1338</v>
      </c>
      <c r="F993" s="1" t="str">
        <f>INDEX('Cause Codes'!$A$2:$A$3528,MATCH(TMapCauseDescCIR[[#This Row],[Cause Description]],'Cause Codes'!$B$2:$B$3528,0))</f>
        <v>X05S</v>
      </c>
      <c r="G993" s="1"/>
      <c r="H993" s="1"/>
      <c r="I993" s="1"/>
      <c r="J993" s="1"/>
      <c r="K993" s="1"/>
      <c r="L993" s="1"/>
      <c r="M993" s="1"/>
      <c r="N993" s="1"/>
      <c r="O993" s="1"/>
      <c r="P993" s="1">
        <f>COUNTIFS($E$2:E993,TMapCauseDescCIR[[#This Row],[Cause Description]])</f>
        <v>1</v>
      </c>
      <c r="Q993" s="1"/>
      <c r="R993" s="1" t="str">
        <f>TMapCauseDescCIR[[#This Row],[Task Code]]&amp;TMapCauseDescCIR[[#This Row],[Cause Code]]</f>
        <v>Y035X05S</v>
      </c>
      <c r="S993" s="1" t="str">
        <f>INDEX(INTEGRATION.TMC_TASK_CAUSE!$A$2:$A$4658,MATCH(TMapCauseDescCIR[[#This Row],[T1]],INTEGRATION.TMC_TASK_CAUSE!$D$2:$D$4658,0))</f>
        <v>PC010801</v>
      </c>
    </row>
    <row r="994" spans="1:19" s="4" customFormat="1" ht="14.45" x14ac:dyDescent="0.25">
      <c r="A994" s="1" t="s">
        <v>2818</v>
      </c>
      <c r="B994" s="1" t="s">
        <v>1337</v>
      </c>
      <c r="C994" s="1" t="s">
        <v>2819</v>
      </c>
      <c r="D994" s="1" t="s">
        <v>3669</v>
      </c>
      <c r="E994" s="1" t="s">
        <v>3670</v>
      </c>
      <c r="F994" s="1" t="str">
        <f>INDEX('Cause Codes'!$A$2:$A$3528,MATCH(TMapCauseDescCIR[[#This Row],[Cause Description]],'Cause Codes'!$B$2:$B$3528,0))</f>
        <v>X05T</v>
      </c>
      <c r="G994" s="1"/>
      <c r="H994" s="1"/>
      <c r="I994" s="1"/>
      <c r="J994" s="1"/>
      <c r="K994" s="1"/>
      <c r="L994" s="1"/>
      <c r="M994" s="1"/>
      <c r="N994" s="1"/>
      <c r="O994" s="1"/>
      <c r="P994" s="1">
        <f>COUNTIFS($E$2:E994,TMapCauseDescCIR[[#This Row],[Cause Description]])</f>
        <v>1</v>
      </c>
      <c r="Q994" s="1"/>
      <c r="R994" s="1" t="str">
        <f>TMapCauseDescCIR[[#This Row],[Task Code]]&amp;TMapCauseDescCIR[[#This Row],[Cause Code]]</f>
        <v>Y035X05T</v>
      </c>
      <c r="S994" s="1" t="str">
        <f>INDEX(INTEGRATION.TMC_TASK_CAUSE!$A$2:$A$4658,MATCH(TMapCauseDescCIR[[#This Row],[T1]],INTEGRATION.TMC_TASK_CAUSE!$D$2:$D$4658,0))</f>
        <v>PC010801</v>
      </c>
    </row>
    <row r="995" spans="1:19" s="4" customFormat="1" ht="14.45" x14ac:dyDescent="0.25">
      <c r="A995" s="1" t="s">
        <v>2818</v>
      </c>
      <c r="B995" s="1" t="s">
        <v>1337</v>
      </c>
      <c r="C995" s="1" t="s">
        <v>2819</v>
      </c>
      <c r="D995" s="1" t="s">
        <v>3669</v>
      </c>
      <c r="E995" s="1" t="s">
        <v>610</v>
      </c>
      <c r="F995" s="1" t="str">
        <f>INDEX('Cause Codes'!$A$2:$A$3528,MATCH(TMapCauseDescCIR[[#This Row],[Cause Description]],'Cause Codes'!$B$2:$B$3528,0))</f>
        <v>X121</v>
      </c>
      <c r="G995" s="1"/>
      <c r="H995" s="1"/>
      <c r="I995" s="1"/>
      <c r="J995" s="1"/>
      <c r="K995" s="1"/>
      <c r="L995" s="1"/>
      <c r="M995" s="1"/>
      <c r="N995" s="1"/>
      <c r="O995" s="1"/>
      <c r="P995" s="1">
        <f>COUNTIFS($E$2:E995,TMapCauseDescCIR[[#This Row],[Cause Description]])</f>
        <v>2</v>
      </c>
      <c r="Q995" s="1"/>
      <c r="R995" s="1" t="str">
        <f>TMapCauseDescCIR[[#This Row],[Task Code]]&amp;TMapCauseDescCIR[[#This Row],[Cause Code]]</f>
        <v>Y035X121</v>
      </c>
      <c r="S995" s="1" t="str">
        <f>INDEX(INTEGRATION.TMC_TASK_CAUSE!$A$2:$A$4658,MATCH(TMapCauseDescCIR[[#This Row],[T1]],INTEGRATION.TMC_TASK_CAUSE!$D$2:$D$4658,0))</f>
        <v>PC011001</v>
      </c>
    </row>
    <row r="996" spans="1:19" s="4" customFormat="1" ht="14.45" x14ac:dyDescent="0.25">
      <c r="A996" s="1" t="s">
        <v>2818</v>
      </c>
      <c r="B996" s="1" t="s">
        <v>1337</v>
      </c>
      <c r="C996" s="1" t="s">
        <v>2819</v>
      </c>
      <c r="D996" s="1" t="s">
        <v>3669</v>
      </c>
      <c r="E996" s="1" t="s">
        <v>3671</v>
      </c>
      <c r="F996" s="1" t="str">
        <f>INDEX('Cause Codes'!$A$2:$A$3528,MATCH(TMapCauseDescCIR[[#This Row],[Cause Description]],'Cause Codes'!$B$2:$B$3528,0))</f>
        <v>X122</v>
      </c>
      <c r="G996" s="1"/>
      <c r="H996" s="1"/>
      <c r="I996" s="1"/>
      <c r="J996" s="1"/>
      <c r="K996" s="1"/>
      <c r="L996" s="1"/>
      <c r="M996" s="1"/>
      <c r="N996" s="1"/>
      <c r="O996" s="1"/>
      <c r="P996" s="1">
        <f>COUNTIFS($E$2:E996,TMapCauseDescCIR[[#This Row],[Cause Description]])</f>
        <v>1</v>
      </c>
      <c r="Q996" s="1"/>
      <c r="R996" s="1" t="str">
        <f>TMapCauseDescCIR[[#This Row],[Task Code]]&amp;TMapCauseDescCIR[[#This Row],[Cause Code]]</f>
        <v>Y035X122</v>
      </c>
      <c r="S996" s="1" t="str">
        <f>INDEX(INTEGRATION.TMC_TASK_CAUSE!$A$2:$A$4658,MATCH(TMapCauseDescCIR[[#This Row],[T1]],INTEGRATION.TMC_TASK_CAUSE!$D$2:$D$4658,0))</f>
        <v>PC011001</v>
      </c>
    </row>
    <row r="997" spans="1:19" s="4" customFormat="1" ht="14.45" x14ac:dyDescent="0.25">
      <c r="A997" s="1" t="s">
        <v>2818</v>
      </c>
      <c r="B997" s="1" t="s">
        <v>1339</v>
      </c>
      <c r="C997" s="1" t="s">
        <v>2819</v>
      </c>
      <c r="D997" s="1" t="s">
        <v>3672</v>
      </c>
      <c r="E997" s="1" t="s">
        <v>1340</v>
      </c>
      <c r="F997" s="1" t="str">
        <f>INDEX('Cause Codes'!$A$2:$A$3528,MATCH(TMapCauseDescCIR[[#This Row],[Cause Description]],'Cause Codes'!$B$2:$B$3528,0))</f>
        <v>X0LP</v>
      </c>
      <c r="G997" s="1"/>
      <c r="H997" s="1"/>
      <c r="I997" s="1"/>
      <c r="J997" s="1"/>
      <c r="K997" s="1"/>
      <c r="L997" s="1"/>
      <c r="M997" s="1"/>
      <c r="N997" s="1"/>
      <c r="O997" s="1"/>
      <c r="P997" s="1">
        <f>COUNTIFS($E$2:E997,TMapCauseDescCIR[[#This Row],[Cause Description]])</f>
        <v>1</v>
      </c>
      <c r="Q997" s="1"/>
      <c r="R997" s="1" t="str">
        <f>TMapCauseDescCIR[[#This Row],[Task Code]]&amp;TMapCauseDescCIR[[#This Row],[Cause Code]]</f>
        <v>Y036X0LP</v>
      </c>
      <c r="S997" s="1" t="str">
        <f>INDEX(INTEGRATION.TMC_TASK_CAUSE!$A$2:$A$4658,MATCH(TMapCauseDescCIR[[#This Row],[T1]],INTEGRATION.TMC_TASK_CAUSE!$D$2:$D$4658,0))</f>
        <v>PC030101</v>
      </c>
    </row>
    <row r="998" spans="1:19" s="4" customFormat="1" ht="14.45" x14ac:dyDescent="0.25">
      <c r="A998" s="1" t="s">
        <v>2818</v>
      </c>
      <c r="B998" s="1" t="s">
        <v>1341</v>
      </c>
      <c r="C998" s="1" t="s">
        <v>2819</v>
      </c>
      <c r="D998" s="1" t="s">
        <v>4371</v>
      </c>
      <c r="E998" s="1" t="s">
        <v>1342</v>
      </c>
      <c r="F998" s="1" t="str">
        <f>INDEX('Cause Codes'!$A$2:$A$3528,MATCH(TMapCauseDescCIR[[#This Row],[Cause Description]],'Cause Codes'!$B$2:$B$3528,0))</f>
        <v>X00Z</v>
      </c>
      <c r="G998" s="1"/>
      <c r="H998" s="1"/>
      <c r="I998" s="1"/>
      <c r="J998" s="1"/>
      <c r="K998" s="1"/>
      <c r="L998" s="1"/>
      <c r="M998" s="1"/>
      <c r="N998" s="1"/>
      <c r="O998" s="1"/>
      <c r="P998" s="1">
        <f>COUNTIFS($E$2:E998,TMapCauseDescCIR[[#This Row],[Cause Description]])</f>
        <v>1</v>
      </c>
      <c r="Q998" s="1"/>
      <c r="R998" s="1" t="str">
        <f>TMapCauseDescCIR[[#This Row],[Task Code]]&amp;TMapCauseDescCIR[[#This Row],[Cause Code]]</f>
        <v>Y07PX00Z</v>
      </c>
      <c r="S998" s="1" t="str">
        <f>INDEX(INTEGRATION.TMC_TASK_CAUSE!$A$2:$A$4658,MATCH(TMapCauseDescCIR[[#This Row],[T1]],INTEGRATION.TMC_TASK_CAUSE!$D$2:$D$4658,0))</f>
        <v>PC010801</v>
      </c>
    </row>
    <row r="999" spans="1:19" s="4" customFormat="1" ht="14.45" x14ac:dyDescent="0.25">
      <c r="A999" s="1" t="s">
        <v>2818</v>
      </c>
      <c r="B999" s="1" t="s">
        <v>1341</v>
      </c>
      <c r="C999" s="1" t="s">
        <v>2819</v>
      </c>
      <c r="D999" s="1" t="s">
        <v>4371</v>
      </c>
      <c r="E999" s="1" t="s">
        <v>4372</v>
      </c>
      <c r="F999" s="1" t="str">
        <f>INDEX('Cause Codes'!$A$2:$A$3528,MATCH(TMapCauseDescCIR[[#This Row],[Cause Description]],'Cause Codes'!$B$2:$B$3528,0))</f>
        <v>X010</v>
      </c>
      <c r="G999" s="1"/>
      <c r="H999" s="1"/>
      <c r="I999" s="1"/>
      <c r="J999" s="1"/>
      <c r="K999" s="1"/>
      <c r="L999" s="1"/>
      <c r="M999" s="1"/>
      <c r="N999" s="1"/>
      <c r="O999" s="1"/>
      <c r="P999" s="1">
        <f>COUNTIFS($E$2:E999,TMapCauseDescCIR[[#This Row],[Cause Description]])</f>
        <v>1</v>
      </c>
      <c r="Q999" s="1"/>
      <c r="R999" s="1" t="str">
        <f>TMapCauseDescCIR[[#This Row],[Task Code]]&amp;TMapCauseDescCIR[[#This Row],[Cause Code]]</f>
        <v>Y07PX010</v>
      </c>
      <c r="S999" s="1" t="str">
        <f>INDEX(INTEGRATION.TMC_TASK_CAUSE!$A$2:$A$4658,MATCH(TMapCauseDescCIR[[#This Row],[T1]],INTEGRATION.TMC_TASK_CAUSE!$D$2:$D$4658,0))</f>
        <v>PC010801</v>
      </c>
    </row>
    <row r="1000" spans="1:19" s="4" customFormat="1" ht="14.45" x14ac:dyDescent="0.25">
      <c r="A1000" s="1" t="s">
        <v>2818</v>
      </c>
      <c r="B1000" s="1" t="s">
        <v>1341</v>
      </c>
      <c r="C1000" s="1" t="s">
        <v>2819</v>
      </c>
      <c r="D1000" s="1" t="s">
        <v>4371</v>
      </c>
      <c r="E1000" s="1" t="s">
        <v>4373</v>
      </c>
      <c r="F1000" s="1" t="str">
        <f>INDEX('Cause Codes'!$A$2:$A$3528,MATCH(TMapCauseDescCIR[[#This Row],[Cause Description]],'Cause Codes'!$B$2:$B$3528,0))</f>
        <v>X01U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>
        <f>COUNTIFS($E$2:E1000,TMapCauseDescCIR[[#This Row],[Cause Description]])</f>
        <v>1</v>
      </c>
      <c r="Q1000" s="1"/>
      <c r="R1000" s="1" t="str">
        <f>TMapCauseDescCIR[[#This Row],[Task Code]]&amp;TMapCauseDescCIR[[#This Row],[Cause Code]]</f>
        <v>Y07PX01U</v>
      </c>
      <c r="S1000" s="1" t="str">
        <f>INDEX(INTEGRATION.TMC_TASK_CAUSE!$A$2:$A$4658,MATCH(TMapCauseDescCIR[[#This Row],[T1]],INTEGRATION.TMC_TASK_CAUSE!$D$2:$D$4658,0))</f>
        <v>PC014003</v>
      </c>
    </row>
    <row r="1001" spans="1:19" s="4" customFormat="1" ht="14.45" x14ac:dyDescent="0.25">
      <c r="A1001" s="1" t="s">
        <v>2818</v>
      </c>
      <c r="B1001" s="1" t="s">
        <v>1341</v>
      </c>
      <c r="C1001" s="1" t="s">
        <v>2819</v>
      </c>
      <c r="D1001" s="1" t="s">
        <v>4371</v>
      </c>
      <c r="E1001" s="1" t="s">
        <v>4374</v>
      </c>
      <c r="F1001" s="1" t="str">
        <f>INDEX('Cause Codes'!$A$2:$A$3528,MATCH(TMapCauseDescCIR[[#This Row],[Cause Description]],'Cause Codes'!$B$2:$B$3528,0))</f>
        <v>X03A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>
        <f>COUNTIFS($E$2:E1001,TMapCauseDescCIR[[#This Row],[Cause Description]])</f>
        <v>1</v>
      </c>
      <c r="Q1001" s="1"/>
      <c r="R1001" s="1" t="str">
        <f>TMapCauseDescCIR[[#This Row],[Task Code]]&amp;TMapCauseDescCIR[[#This Row],[Cause Code]]</f>
        <v>Y07PX03A</v>
      </c>
      <c r="S1001" s="1" t="str">
        <f>INDEX(INTEGRATION.TMC_TASK_CAUSE!$A$2:$A$4658,MATCH(TMapCauseDescCIR[[#This Row],[T1]],INTEGRATION.TMC_TASK_CAUSE!$D$2:$D$4658,0))</f>
        <v>PC010801</v>
      </c>
    </row>
    <row r="1002" spans="1:19" s="4" customFormat="1" ht="14.45" x14ac:dyDescent="0.25">
      <c r="A1002" s="1" t="s">
        <v>2818</v>
      </c>
      <c r="B1002" s="1" t="s">
        <v>1341</v>
      </c>
      <c r="C1002" s="1" t="s">
        <v>2819</v>
      </c>
      <c r="D1002" s="1" t="s">
        <v>4371</v>
      </c>
      <c r="E1002" s="1" t="s">
        <v>4375</v>
      </c>
      <c r="F1002" s="1" t="str">
        <f>INDEX('Cause Codes'!$A$2:$A$3528,MATCH(TMapCauseDescCIR[[#This Row],[Cause Description]],'Cause Codes'!$B$2:$B$3528,0))</f>
        <v>X0Y4</v>
      </c>
      <c r="G1002" s="1"/>
      <c r="H1002" s="1"/>
      <c r="I1002" s="1"/>
      <c r="J1002" s="1"/>
      <c r="K1002" s="1"/>
      <c r="L1002" s="1"/>
      <c r="M1002" s="1"/>
      <c r="N1002" s="1"/>
      <c r="O1002" s="1"/>
      <c r="P1002" s="1">
        <f>COUNTIFS($E$2:E1002,TMapCauseDescCIR[[#This Row],[Cause Description]])</f>
        <v>1</v>
      </c>
      <c r="Q1002" s="1"/>
      <c r="R1002" s="1" t="str">
        <f>TMapCauseDescCIR[[#This Row],[Task Code]]&amp;TMapCauseDescCIR[[#This Row],[Cause Code]]</f>
        <v>Y07PX0Y4</v>
      </c>
      <c r="S1002" s="1" t="str">
        <f>INDEX(INTEGRATION.TMC_TASK_CAUSE!$A$2:$A$4658,MATCH(TMapCauseDescCIR[[#This Row],[T1]],INTEGRATION.TMC_TASK_CAUSE!$D$2:$D$4658,0))</f>
        <v>PC029903</v>
      </c>
    </row>
    <row r="1003" spans="1:19" s="4" customFormat="1" ht="14.45" x14ac:dyDescent="0.25">
      <c r="A1003" s="1" t="s">
        <v>2818</v>
      </c>
      <c r="B1003" s="1" t="s">
        <v>1341</v>
      </c>
      <c r="C1003" s="1" t="s">
        <v>2819</v>
      </c>
      <c r="D1003" s="1" t="s">
        <v>4371</v>
      </c>
      <c r="E1003" s="1" t="s">
        <v>4376</v>
      </c>
      <c r="F1003" s="1" t="str">
        <f>INDEX('Cause Codes'!$A$2:$A$3528,MATCH(TMapCauseDescCIR[[#This Row],[Cause Description]],'Cause Codes'!$B$2:$B$3528,0))</f>
        <v>X05X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>
        <f>COUNTIFS($E$2:E1003,TMapCauseDescCIR[[#This Row],[Cause Description]])</f>
        <v>1</v>
      </c>
      <c r="Q1003" s="1"/>
      <c r="R1003" s="1" t="str">
        <f>TMapCauseDescCIR[[#This Row],[Task Code]]&amp;TMapCauseDescCIR[[#This Row],[Cause Code]]</f>
        <v>Y07PX05X</v>
      </c>
      <c r="S1003" s="1" t="str">
        <f>INDEX(INTEGRATION.TMC_TASK_CAUSE!$A$2:$A$4658,MATCH(TMapCauseDescCIR[[#This Row],[T1]],INTEGRATION.TMC_TASK_CAUSE!$D$2:$D$4658,0))</f>
        <v>PC014003</v>
      </c>
    </row>
    <row r="1004" spans="1:19" s="4" customFormat="1" ht="14.45" x14ac:dyDescent="0.25">
      <c r="A1004" s="1" t="s">
        <v>2818</v>
      </c>
      <c r="B1004" s="1" t="s">
        <v>1341</v>
      </c>
      <c r="C1004" s="1" t="s">
        <v>2819</v>
      </c>
      <c r="D1004" s="1" t="s">
        <v>4371</v>
      </c>
      <c r="E1004" s="1" t="s">
        <v>4377</v>
      </c>
      <c r="F1004" s="1" t="str">
        <f>INDEX('Cause Codes'!$A$2:$A$3528,MATCH(TMapCauseDescCIR[[#This Row],[Cause Description]],'Cause Codes'!$B$2:$B$3528,0))</f>
        <v>X05Y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>
        <f>COUNTIFS($E$2:E1004,TMapCauseDescCIR[[#This Row],[Cause Description]])</f>
        <v>1</v>
      </c>
      <c r="Q1004" s="1"/>
      <c r="R1004" s="1" t="str">
        <f>TMapCauseDescCIR[[#This Row],[Task Code]]&amp;TMapCauseDescCIR[[#This Row],[Cause Code]]</f>
        <v>Y07PX05Y</v>
      </c>
      <c r="S1004" s="1" t="str">
        <f>INDEX(INTEGRATION.TMC_TASK_CAUSE!$A$2:$A$4658,MATCH(TMapCauseDescCIR[[#This Row],[T1]],INTEGRATION.TMC_TASK_CAUSE!$D$2:$D$4658,0))</f>
        <v>PC014003</v>
      </c>
    </row>
    <row r="1005" spans="1:19" s="4" customFormat="1" ht="14.45" x14ac:dyDescent="0.25">
      <c r="A1005" s="1" t="s">
        <v>2818</v>
      </c>
      <c r="B1005" s="1" t="s">
        <v>1341</v>
      </c>
      <c r="C1005" s="1" t="s">
        <v>2819</v>
      </c>
      <c r="D1005" s="1" t="s">
        <v>4371</v>
      </c>
      <c r="E1005" s="1" t="s">
        <v>4378</v>
      </c>
      <c r="F1005" s="1" t="str">
        <f>INDEX('Cause Codes'!$A$2:$A$3528,MATCH(TMapCauseDescCIR[[#This Row],[Cause Description]],'Cause Codes'!$B$2:$B$3528,0))</f>
        <v>X06R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>
        <f>COUNTIFS($E$2:E1005,TMapCauseDescCIR[[#This Row],[Cause Description]])</f>
        <v>1</v>
      </c>
      <c r="Q1005" s="1"/>
      <c r="R1005" s="1" t="str">
        <f>TMapCauseDescCIR[[#This Row],[Task Code]]&amp;TMapCauseDescCIR[[#This Row],[Cause Code]]</f>
        <v>Y07PX06R</v>
      </c>
      <c r="S1005" s="1" t="str">
        <f>INDEX(INTEGRATION.TMC_TASK_CAUSE!$A$2:$A$4658,MATCH(TMapCauseDescCIR[[#This Row],[T1]],INTEGRATION.TMC_TASK_CAUSE!$D$2:$D$4658,0))</f>
        <v>PC011001</v>
      </c>
    </row>
    <row r="1006" spans="1:19" s="4" customFormat="1" ht="14.45" x14ac:dyDescent="0.25">
      <c r="A1006" s="1" t="s">
        <v>2818</v>
      </c>
      <c r="B1006" s="1" t="s">
        <v>1341</v>
      </c>
      <c r="C1006" s="1" t="s">
        <v>2819</v>
      </c>
      <c r="D1006" s="1" t="s">
        <v>4371</v>
      </c>
      <c r="E1006" s="1" t="s">
        <v>4379</v>
      </c>
      <c r="F1006" s="1" t="str">
        <f>INDEX('Cause Codes'!$A$2:$A$3528,MATCH(TMapCauseDescCIR[[#This Row],[Cause Description]],'Cause Codes'!$B$2:$B$3528,0))</f>
        <v>X06S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>
        <f>COUNTIFS($E$2:E1006,TMapCauseDescCIR[[#This Row],[Cause Description]])</f>
        <v>1</v>
      </c>
      <c r="Q1006" s="1"/>
      <c r="R1006" s="1" t="str">
        <f>TMapCauseDescCIR[[#This Row],[Task Code]]&amp;TMapCauseDescCIR[[#This Row],[Cause Code]]</f>
        <v>Y07PX06S</v>
      </c>
      <c r="S1006" s="1" t="str">
        <f>INDEX(INTEGRATION.TMC_TASK_CAUSE!$A$2:$A$4658,MATCH(TMapCauseDescCIR[[#This Row],[T1]],INTEGRATION.TMC_TASK_CAUSE!$D$2:$D$4658,0))</f>
        <v>PC011001</v>
      </c>
    </row>
    <row r="1007" spans="1:19" s="4" customFormat="1" ht="14.45" x14ac:dyDescent="0.25">
      <c r="A1007" s="1" t="s">
        <v>2818</v>
      </c>
      <c r="B1007" s="1" t="s">
        <v>1341</v>
      </c>
      <c r="C1007" s="1" t="s">
        <v>2819</v>
      </c>
      <c r="D1007" s="1" t="s">
        <v>4371</v>
      </c>
      <c r="E1007" s="1" t="s">
        <v>4380</v>
      </c>
      <c r="F1007" s="1" t="str">
        <f>INDEX('Cause Codes'!$A$2:$A$3528,MATCH(TMapCauseDescCIR[[#This Row],[Cause Description]],'Cause Codes'!$B$2:$B$3528,0))</f>
        <v>X075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>
        <f>COUNTIFS($E$2:E1007,TMapCauseDescCIR[[#This Row],[Cause Description]])</f>
        <v>1</v>
      </c>
      <c r="Q1007" s="1"/>
      <c r="R1007" s="1" t="str">
        <f>TMapCauseDescCIR[[#This Row],[Task Code]]&amp;TMapCauseDescCIR[[#This Row],[Cause Code]]</f>
        <v>Y07PX075</v>
      </c>
      <c r="S1007" s="1" t="str">
        <f>INDEX(INTEGRATION.TMC_TASK_CAUSE!$A$2:$A$4658,MATCH(TMapCauseDescCIR[[#This Row],[T1]],INTEGRATION.TMC_TASK_CAUSE!$D$2:$D$4658,0))</f>
        <v>PC012202</v>
      </c>
    </row>
    <row r="1008" spans="1:19" s="4" customFormat="1" ht="14.45" x14ac:dyDescent="0.25">
      <c r="A1008" s="1" t="s">
        <v>2818</v>
      </c>
      <c r="B1008" s="1" t="s">
        <v>1341</v>
      </c>
      <c r="C1008" s="1" t="s">
        <v>2819</v>
      </c>
      <c r="D1008" s="1" t="s">
        <v>4371</v>
      </c>
      <c r="E1008" s="1" t="s">
        <v>4381</v>
      </c>
      <c r="F1008" s="1" t="str">
        <f>INDEX('Cause Codes'!$A$2:$A$3528,MATCH(TMapCauseDescCIR[[#This Row],[Cause Description]],'Cause Codes'!$B$2:$B$3528,0))</f>
        <v>X0C9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>
        <f>COUNTIFS($E$2:E1008,TMapCauseDescCIR[[#This Row],[Cause Description]])</f>
        <v>1</v>
      </c>
      <c r="Q1008" s="1"/>
      <c r="R1008" s="1" t="str">
        <f>TMapCauseDescCIR[[#This Row],[Task Code]]&amp;TMapCauseDescCIR[[#This Row],[Cause Code]]</f>
        <v>Y07PX0C9</v>
      </c>
      <c r="S1008" s="1" t="str">
        <f>INDEX(INTEGRATION.TMC_TASK_CAUSE!$A$2:$A$4658,MATCH(TMapCauseDescCIR[[#This Row],[T1]],INTEGRATION.TMC_TASK_CAUSE!$D$2:$D$4658,0))</f>
        <v>PC010801</v>
      </c>
    </row>
    <row r="1009" spans="1:19" s="4" customFormat="1" ht="14.45" x14ac:dyDescent="0.25">
      <c r="A1009" s="1" t="s">
        <v>2818</v>
      </c>
      <c r="B1009" s="1" t="s">
        <v>1341</v>
      </c>
      <c r="C1009" s="1" t="s">
        <v>2819</v>
      </c>
      <c r="D1009" s="1" t="s">
        <v>4371</v>
      </c>
      <c r="E1009" s="1" t="s">
        <v>4382</v>
      </c>
      <c r="F1009" s="1" t="str">
        <f>INDEX('Cause Codes'!$A$2:$A$3528,MATCH(TMapCauseDescCIR[[#This Row],[Cause Description]],'Cause Codes'!$B$2:$B$3528,0))</f>
        <v>X0CA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>
        <f>COUNTIFS($E$2:E1009,TMapCauseDescCIR[[#This Row],[Cause Description]])</f>
        <v>1</v>
      </c>
      <c r="Q1009" s="1"/>
      <c r="R1009" s="1" t="str">
        <f>TMapCauseDescCIR[[#This Row],[Task Code]]&amp;TMapCauseDescCIR[[#This Row],[Cause Code]]</f>
        <v>Y07PX0CA</v>
      </c>
      <c r="S1009" s="1" t="str">
        <f>INDEX(INTEGRATION.TMC_TASK_CAUSE!$A$2:$A$4658,MATCH(TMapCauseDescCIR[[#This Row],[T1]],INTEGRATION.TMC_TASK_CAUSE!$D$2:$D$4658,0))</f>
        <v>PC010801</v>
      </c>
    </row>
    <row r="1010" spans="1:19" s="4" customFormat="1" ht="14.45" x14ac:dyDescent="0.25">
      <c r="A1010" s="1" t="s">
        <v>2818</v>
      </c>
      <c r="B1010" s="1" t="s">
        <v>1341</v>
      </c>
      <c r="C1010" s="1" t="s">
        <v>2819</v>
      </c>
      <c r="D1010" s="1" t="s">
        <v>4371</v>
      </c>
      <c r="E1010" s="1" t="s">
        <v>4383</v>
      </c>
      <c r="F1010" s="1" t="str">
        <f>INDEX('Cause Codes'!$A$2:$A$3528,MATCH(TMapCauseDescCIR[[#This Row],[Cause Description]],'Cause Codes'!$B$2:$B$3528,0))</f>
        <v>X0CB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>
        <f>COUNTIFS($E$2:E1010,TMapCauseDescCIR[[#This Row],[Cause Description]])</f>
        <v>1</v>
      </c>
      <c r="Q1010" s="1"/>
      <c r="R1010" s="1" t="str">
        <f>TMapCauseDescCIR[[#This Row],[Task Code]]&amp;TMapCauseDescCIR[[#This Row],[Cause Code]]</f>
        <v>Y07PX0CB</v>
      </c>
      <c r="S1010" s="1" t="str">
        <f>INDEX(INTEGRATION.TMC_TASK_CAUSE!$A$2:$A$4658,MATCH(TMapCauseDescCIR[[#This Row],[T1]],INTEGRATION.TMC_TASK_CAUSE!$D$2:$D$4658,0))</f>
        <v>PC010801</v>
      </c>
    </row>
    <row r="1011" spans="1:19" s="4" customFormat="1" ht="14.45" x14ac:dyDescent="0.25">
      <c r="A1011" s="1" t="s">
        <v>2818</v>
      </c>
      <c r="B1011" s="1" t="s">
        <v>1341</v>
      </c>
      <c r="C1011" s="1" t="s">
        <v>2819</v>
      </c>
      <c r="D1011" s="1" t="s">
        <v>4371</v>
      </c>
      <c r="E1011" s="1" t="s">
        <v>4384</v>
      </c>
      <c r="F1011" s="1" t="str">
        <f>INDEX('Cause Codes'!$A$2:$A$3528,MATCH(TMapCauseDescCIR[[#This Row],[Cause Description]],'Cause Codes'!$B$2:$B$3528,0))</f>
        <v>X128</v>
      </c>
      <c r="G1011" s="1"/>
      <c r="H1011" s="1"/>
      <c r="I1011" s="1"/>
      <c r="J1011" s="1"/>
      <c r="K1011" s="1"/>
      <c r="L1011" s="1"/>
      <c r="M1011" s="1"/>
      <c r="N1011" s="1"/>
      <c r="O1011" s="1"/>
      <c r="P1011" s="1">
        <f>COUNTIFS($E$2:E1011,TMapCauseDescCIR[[#This Row],[Cause Description]])</f>
        <v>1</v>
      </c>
      <c r="Q1011" s="1"/>
      <c r="R1011" s="1" t="str">
        <f>TMapCauseDescCIR[[#This Row],[Task Code]]&amp;TMapCauseDescCIR[[#This Row],[Cause Code]]</f>
        <v>Y07PX128</v>
      </c>
      <c r="S1011" s="1" t="str">
        <f>INDEX(INTEGRATION.TMC_TASK_CAUSE!$A$2:$A$4658,MATCH(TMapCauseDescCIR[[#This Row],[T1]],INTEGRATION.TMC_TASK_CAUSE!$D$2:$D$4658,0))</f>
        <v>PC011001</v>
      </c>
    </row>
    <row r="1012" spans="1:19" s="4" customFormat="1" ht="14.45" x14ac:dyDescent="0.25">
      <c r="A1012" s="1" t="s">
        <v>2818</v>
      </c>
      <c r="B1012" s="1" t="s">
        <v>1341</v>
      </c>
      <c r="C1012" s="1" t="s">
        <v>2819</v>
      </c>
      <c r="D1012" s="1" t="s">
        <v>4371</v>
      </c>
      <c r="E1012" s="1" t="s">
        <v>4385</v>
      </c>
      <c r="F1012" s="1" t="str">
        <f>INDEX('Cause Codes'!$A$2:$A$3528,MATCH(TMapCauseDescCIR[[#This Row],[Cause Description]],'Cause Codes'!$B$2:$B$3528,0))</f>
        <v>X0CW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>
        <f>COUNTIFS($E$2:E1012,TMapCauseDescCIR[[#This Row],[Cause Description]])</f>
        <v>1</v>
      </c>
      <c r="Q1012" s="1"/>
      <c r="R1012" s="1" t="str">
        <f>TMapCauseDescCIR[[#This Row],[Task Code]]&amp;TMapCauseDescCIR[[#This Row],[Cause Code]]</f>
        <v>Y07PX0CW</v>
      </c>
      <c r="S1012" s="1" t="str">
        <f>INDEX(INTEGRATION.TMC_TASK_CAUSE!$A$2:$A$4658,MATCH(TMapCauseDescCIR[[#This Row],[T1]],INTEGRATION.TMC_TASK_CAUSE!$D$2:$D$4658,0))</f>
        <v>PC011001</v>
      </c>
    </row>
    <row r="1013" spans="1:19" s="4" customFormat="1" ht="14.45" x14ac:dyDescent="0.25">
      <c r="A1013" s="1" t="s">
        <v>2818</v>
      </c>
      <c r="B1013" s="1" t="s">
        <v>1341</v>
      </c>
      <c r="C1013" s="1" t="s">
        <v>2819</v>
      </c>
      <c r="D1013" s="1" t="s">
        <v>4371</v>
      </c>
      <c r="E1013" s="1" t="s">
        <v>4386</v>
      </c>
      <c r="F1013" s="1" t="str">
        <f>INDEX('Cause Codes'!$A$2:$A$3528,MATCH(TMapCauseDescCIR[[#This Row],[Cause Description]],'Cause Codes'!$B$2:$B$3528,0))</f>
        <v>X0CX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>
        <f>COUNTIFS($E$2:E1013,TMapCauseDescCIR[[#This Row],[Cause Description]])</f>
        <v>1</v>
      </c>
      <c r="Q1013" s="1"/>
      <c r="R1013" s="1" t="str">
        <f>TMapCauseDescCIR[[#This Row],[Task Code]]&amp;TMapCauseDescCIR[[#This Row],[Cause Code]]</f>
        <v>Y07PX0CX</v>
      </c>
      <c r="S1013" s="1" t="str">
        <f>INDEX(INTEGRATION.TMC_TASK_CAUSE!$A$2:$A$4658,MATCH(TMapCauseDescCIR[[#This Row],[T1]],INTEGRATION.TMC_TASK_CAUSE!$D$2:$D$4658,0))</f>
        <v>PC011001</v>
      </c>
    </row>
    <row r="1014" spans="1:19" s="4" customFormat="1" ht="14.45" x14ac:dyDescent="0.25">
      <c r="A1014" s="1" t="s">
        <v>2818</v>
      </c>
      <c r="B1014" s="1" t="s">
        <v>1341</v>
      </c>
      <c r="C1014" s="1" t="s">
        <v>2819</v>
      </c>
      <c r="D1014" s="1" t="s">
        <v>4371</v>
      </c>
      <c r="E1014" s="1" t="s">
        <v>4387</v>
      </c>
      <c r="F1014" s="1" t="str">
        <f>INDEX('Cause Codes'!$A$2:$A$3528,MATCH(TMapCauseDescCIR[[#This Row],[Cause Description]],'Cause Codes'!$B$2:$B$3528,0))</f>
        <v>X0CY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>
        <f>COUNTIFS($E$2:E1014,TMapCauseDescCIR[[#This Row],[Cause Description]])</f>
        <v>1</v>
      </c>
      <c r="Q1014" s="1"/>
      <c r="R1014" s="1" t="str">
        <f>TMapCauseDescCIR[[#This Row],[Task Code]]&amp;TMapCauseDescCIR[[#This Row],[Cause Code]]</f>
        <v>Y07PX0CY</v>
      </c>
      <c r="S1014" s="1" t="str">
        <f>INDEX(INTEGRATION.TMC_TASK_CAUSE!$A$2:$A$4658,MATCH(TMapCauseDescCIR[[#This Row],[T1]],INTEGRATION.TMC_TASK_CAUSE!$D$2:$D$4658,0))</f>
        <v>PC011001</v>
      </c>
    </row>
    <row r="1015" spans="1:19" s="4" customFormat="1" ht="14.45" x14ac:dyDescent="0.25">
      <c r="A1015" s="1" t="s">
        <v>2818</v>
      </c>
      <c r="B1015" s="1" t="s">
        <v>1341</v>
      </c>
      <c r="C1015" s="1" t="s">
        <v>2819</v>
      </c>
      <c r="D1015" s="1" t="s">
        <v>4371</v>
      </c>
      <c r="E1015" s="1" t="s">
        <v>4388</v>
      </c>
      <c r="F1015" s="1" t="str">
        <f>INDEX('Cause Codes'!$A$2:$A$3528,MATCH(TMapCauseDescCIR[[#This Row],[Cause Description]],'Cause Codes'!$B$2:$B$3528,0))</f>
        <v>X0CZ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>
        <f>COUNTIFS($E$2:E1015,TMapCauseDescCIR[[#This Row],[Cause Description]])</f>
        <v>1</v>
      </c>
      <c r="Q1015" s="1"/>
      <c r="R1015" s="1" t="str">
        <f>TMapCauseDescCIR[[#This Row],[Task Code]]&amp;TMapCauseDescCIR[[#This Row],[Cause Code]]</f>
        <v>Y07PX0CZ</v>
      </c>
      <c r="S1015" s="1" t="str">
        <f>INDEX(INTEGRATION.TMC_TASK_CAUSE!$A$2:$A$4658,MATCH(TMapCauseDescCIR[[#This Row],[T1]],INTEGRATION.TMC_TASK_CAUSE!$D$2:$D$4658,0))</f>
        <v>PC012201</v>
      </c>
    </row>
    <row r="1016" spans="1:19" s="4" customFormat="1" ht="14.45" x14ac:dyDescent="0.25">
      <c r="A1016" s="1" t="s">
        <v>2818</v>
      </c>
      <c r="B1016" s="1" t="s">
        <v>1341</v>
      </c>
      <c r="C1016" s="1" t="s">
        <v>2819</v>
      </c>
      <c r="D1016" s="1" t="s">
        <v>4371</v>
      </c>
      <c r="E1016" s="1" t="s">
        <v>4389</v>
      </c>
      <c r="F1016" s="1" t="str">
        <f>INDEX('Cause Codes'!$A$2:$A$3528,MATCH(TMapCauseDescCIR[[#This Row],[Cause Description]],'Cause Codes'!$B$2:$B$3528,0))</f>
        <v>X0D6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>
        <f>COUNTIFS($E$2:E1016,TMapCauseDescCIR[[#This Row],[Cause Description]])</f>
        <v>1</v>
      </c>
      <c r="Q1016" s="1"/>
      <c r="R1016" s="1" t="str">
        <f>TMapCauseDescCIR[[#This Row],[Task Code]]&amp;TMapCauseDescCIR[[#This Row],[Cause Code]]</f>
        <v>Y07PX0D6</v>
      </c>
      <c r="S1016" s="1" t="str">
        <f>INDEX(INTEGRATION.TMC_TASK_CAUSE!$A$2:$A$4658,MATCH(TMapCauseDescCIR[[#This Row],[T1]],INTEGRATION.TMC_TASK_CAUSE!$D$2:$D$4658,0))</f>
        <v>PC011001</v>
      </c>
    </row>
    <row r="1017" spans="1:19" s="4" customFormat="1" ht="14.45" x14ac:dyDescent="0.25">
      <c r="A1017" s="1" t="s">
        <v>2818</v>
      </c>
      <c r="B1017" s="1" t="s">
        <v>1341</v>
      </c>
      <c r="C1017" s="1" t="s">
        <v>2819</v>
      </c>
      <c r="D1017" s="1" t="s">
        <v>4371</v>
      </c>
      <c r="E1017" s="1" t="s">
        <v>4390</v>
      </c>
      <c r="F1017" s="1" t="str">
        <f>INDEX('Cause Codes'!$A$2:$A$3528,MATCH(TMapCauseDescCIR[[#This Row],[Cause Description]],'Cause Codes'!$B$2:$B$3528,0))</f>
        <v>X0D7</v>
      </c>
      <c r="G1017" s="1"/>
      <c r="H1017" s="1"/>
      <c r="I1017" s="1"/>
      <c r="J1017" s="1"/>
      <c r="K1017" s="1"/>
      <c r="L1017" s="1"/>
      <c r="M1017" s="1"/>
      <c r="N1017" s="1"/>
      <c r="O1017" s="1"/>
      <c r="P1017" s="1">
        <f>COUNTIFS($E$2:E1017,TMapCauseDescCIR[[#This Row],[Cause Description]])</f>
        <v>1</v>
      </c>
      <c r="Q1017" s="1"/>
      <c r="R1017" s="1" t="str">
        <f>TMapCauseDescCIR[[#This Row],[Task Code]]&amp;TMapCauseDescCIR[[#This Row],[Cause Code]]</f>
        <v>Y07PX0D7</v>
      </c>
      <c r="S1017" s="1" t="str">
        <f>INDEX(INTEGRATION.TMC_TASK_CAUSE!$A$2:$A$4658,MATCH(TMapCauseDescCIR[[#This Row],[T1]],INTEGRATION.TMC_TASK_CAUSE!$D$2:$D$4658,0))</f>
        <v>PC011001</v>
      </c>
    </row>
    <row r="1018" spans="1:19" s="4" customFormat="1" ht="14.45" x14ac:dyDescent="0.25">
      <c r="A1018" s="1" t="s">
        <v>2818</v>
      </c>
      <c r="B1018" s="1" t="s">
        <v>1341</v>
      </c>
      <c r="C1018" s="1" t="s">
        <v>2819</v>
      </c>
      <c r="D1018" s="1" t="s">
        <v>4371</v>
      </c>
      <c r="E1018" s="1" t="s">
        <v>4391</v>
      </c>
      <c r="F1018" s="1" t="str">
        <f>INDEX('Cause Codes'!$A$2:$A$3528,MATCH(TMapCauseDescCIR[[#This Row],[Cause Description]],'Cause Codes'!$B$2:$B$3528,0))</f>
        <v>X0D8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>
        <f>COUNTIFS($E$2:E1018,TMapCauseDescCIR[[#This Row],[Cause Description]])</f>
        <v>1</v>
      </c>
      <c r="Q1018" s="1"/>
      <c r="R1018" s="1" t="str">
        <f>TMapCauseDescCIR[[#This Row],[Task Code]]&amp;TMapCauseDescCIR[[#This Row],[Cause Code]]</f>
        <v>Y07PX0D8</v>
      </c>
      <c r="S1018" s="1" t="str">
        <f>INDEX(INTEGRATION.TMC_TASK_CAUSE!$A$2:$A$4658,MATCH(TMapCauseDescCIR[[#This Row],[T1]],INTEGRATION.TMC_TASK_CAUSE!$D$2:$D$4658,0))</f>
        <v>PC011001</v>
      </c>
    </row>
    <row r="1019" spans="1:19" s="4" customFormat="1" ht="14.45" x14ac:dyDescent="0.25">
      <c r="A1019" s="1" t="s">
        <v>2818</v>
      </c>
      <c r="B1019" s="1" t="s">
        <v>1341</v>
      </c>
      <c r="C1019" s="1" t="s">
        <v>2819</v>
      </c>
      <c r="D1019" s="1" t="s">
        <v>4371</v>
      </c>
      <c r="E1019" s="1" t="s">
        <v>4392</v>
      </c>
      <c r="F1019" s="1" t="str">
        <f>INDEX('Cause Codes'!$A$2:$A$3528,MATCH(TMapCauseDescCIR[[#This Row],[Cause Description]],'Cause Codes'!$B$2:$B$3528,0))</f>
        <v>X0D9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>
        <f>COUNTIFS($E$2:E1019,TMapCauseDescCIR[[#This Row],[Cause Description]])</f>
        <v>1</v>
      </c>
      <c r="Q1019" s="1"/>
      <c r="R1019" s="1" t="str">
        <f>TMapCauseDescCIR[[#This Row],[Task Code]]&amp;TMapCauseDescCIR[[#This Row],[Cause Code]]</f>
        <v>Y07PX0D9</v>
      </c>
      <c r="S1019" s="1" t="str">
        <f>INDEX(INTEGRATION.TMC_TASK_CAUSE!$A$2:$A$4658,MATCH(TMapCauseDescCIR[[#This Row],[T1]],INTEGRATION.TMC_TASK_CAUSE!$D$2:$D$4658,0))</f>
        <v>PC011001</v>
      </c>
    </row>
    <row r="1020" spans="1:19" s="4" customFormat="1" ht="14.45" x14ac:dyDescent="0.25">
      <c r="A1020" s="1" t="s">
        <v>2818</v>
      </c>
      <c r="B1020" s="1" t="s">
        <v>1341</v>
      </c>
      <c r="C1020" s="1" t="s">
        <v>2819</v>
      </c>
      <c r="D1020" s="1" t="s">
        <v>4371</v>
      </c>
      <c r="E1020" s="1" t="s">
        <v>4393</v>
      </c>
      <c r="F1020" s="1" t="str">
        <f>INDEX('Cause Codes'!$A$2:$A$3528,MATCH(TMapCauseDescCIR[[#This Row],[Cause Description]],'Cause Codes'!$B$2:$B$3528,0))</f>
        <v>X0DA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>
        <f>COUNTIFS($E$2:E1020,TMapCauseDescCIR[[#This Row],[Cause Description]])</f>
        <v>1</v>
      </c>
      <c r="Q1020" s="1"/>
      <c r="R1020" s="1" t="str">
        <f>TMapCauseDescCIR[[#This Row],[Task Code]]&amp;TMapCauseDescCIR[[#This Row],[Cause Code]]</f>
        <v>Y07PX0DA</v>
      </c>
      <c r="S1020" s="1" t="str">
        <f>INDEX(INTEGRATION.TMC_TASK_CAUSE!$A$2:$A$4658,MATCH(TMapCauseDescCIR[[#This Row],[T1]],INTEGRATION.TMC_TASK_CAUSE!$D$2:$D$4658,0))</f>
        <v>PC011001</v>
      </c>
    </row>
    <row r="1021" spans="1:19" s="4" customFormat="1" ht="14.45" x14ac:dyDescent="0.25">
      <c r="A1021" s="1" t="s">
        <v>2818</v>
      </c>
      <c r="B1021" s="1" t="s">
        <v>1341</v>
      </c>
      <c r="C1021" s="1" t="s">
        <v>2819</v>
      </c>
      <c r="D1021" s="1" t="s">
        <v>4371</v>
      </c>
      <c r="E1021" s="1" t="s">
        <v>4394</v>
      </c>
      <c r="F1021" s="1" t="str">
        <f>INDEX('Cause Codes'!$A$2:$A$3528,MATCH(TMapCauseDescCIR[[#This Row],[Cause Description]],'Cause Codes'!$B$2:$B$3528,0))</f>
        <v>X0DB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>
        <f>COUNTIFS($E$2:E1021,TMapCauseDescCIR[[#This Row],[Cause Description]])</f>
        <v>1</v>
      </c>
      <c r="Q1021" s="1"/>
      <c r="R1021" s="1" t="str">
        <f>TMapCauseDescCIR[[#This Row],[Task Code]]&amp;TMapCauseDescCIR[[#This Row],[Cause Code]]</f>
        <v>Y07PX0DB</v>
      </c>
      <c r="S1021" s="1" t="str">
        <f>INDEX(INTEGRATION.TMC_TASK_CAUSE!$A$2:$A$4658,MATCH(TMapCauseDescCIR[[#This Row],[T1]],INTEGRATION.TMC_TASK_CAUSE!$D$2:$D$4658,0))</f>
        <v>PC011001</v>
      </c>
    </row>
    <row r="1022" spans="1:19" s="4" customFormat="1" ht="14.45" x14ac:dyDescent="0.25">
      <c r="A1022" s="1" t="s">
        <v>2818</v>
      </c>
      <c r="B1022" s="1" t="s">
        <v>1341</v>
      </c>
      <c r="C1022" s="1" t="s">
        <v>2819</v>
      </c>
      <c r="D1022" s="1" t="s">
        <v>4371</v>
      </c>
      <c r="E1022" s="1" t="s">
        <v>4395</v>
      </c>
      <c r="F1022" s="1" t="str">
        <f>INDEX('Cause Codes'!$A$2:$A$3528,MATCH(TMapCauseDescCIR[[#This Row],[Cause Description]],'Cause Codes'!$B$2:$B$3528,0))</f>
        <v>X0DC</v>
      </c>
      <c r="G1022" s="1"/>
      <c r="H1022" s="1"/>
      <c r="I1022" s="1"/>
      <c r="J1022" s="1"/>
      <c r="K1022" s="1"/>
      <c r="L1022" s="1"/>
      <c r="M1022" s="1"/>
      <c r="N1022" s="1"/>
      <c r="O1022" s="1"/>
      <c r="P1022" s="1">
        <f>COUNTIFS($E$2:E1022,TMapCauseDescCIR[[#This Row],[Cause Description]])</f>
        <v>1</v>
      </c>
      <c r="Q1022" s="1"/>
      <c r="R1022" s="1" t="str">
        <f>TMapCauseDescCIR[[#This Row],[Task Code]]&amp;TMapCauseDescCIR[[#This Row],[Cause Code]]</f>
        <v>Y07PX0DC</v>
      </c>
      <c r="S1022" s="1" t="str">
        <f>INDEX(INTEGRATION.TMC_TASK_CAUSE!$A$2:$A$4658,MATCH(TMapCauseDescCIR[[#This Row],[T1]],INTEGRATION.TMC_TASK_CAUSE!$D$2:$D$4658,0))</f>
        <v>PC011001</v>
      </c>
    </row>
    <row r="1023" spans="1:19" s="4" customFormat="1" ht="14.45" x14ac:dyDescent="0.25">
      <c r="A1023" s="1" t="s">
        <v>2818</v>
      </c>
      <c r="B1023" s="1" t="s">
        <v>1341</v>
      </c>
      <c r="C1023" s="1" t="s">
        <v>2819</v>
      </c>
      <c r="D1023" s="1" t="s">
        <v>4371</v>
      </c>
      <c r="E1023" s="1" t="s">
        <v>4396</v>
      </c>
      <c r="F1023" s="1" t="str">
        <f>INDEX('Cause Codes'!$A$2:$A$3528,MATCH(TMapCauseDescCIR[[#This Row],[Cause Description]],'Cause Codes'!$B$2:$B$3528,0))</f>
        <v>X0DD</v>
      </c>
      <c r="G1023" s="1"/>
      <c r="H1023" s="1"/>
      <c r="I1023" s="1"/>
      <c r="J1023" s="1"/>
      <c r="K1023" s="1"/>
      <c r="L1023" s="1"/>
      <c r="M1023" s="1"/>
      <c r="N1023" s="1"/>
      <c r="O1023" s="1"/>
      <c r="P1023" s="1">
        <f>COUNTIFS($E$2:E1023,TMapCauseDescCIR[[#This Row],[Cause Description]])</f>
        <v>1</v>
      </c>
      <c r="Q1023" s="1"/>
      <c r="R1023" s="1" t="str">
        <f>TMapCauseDescCIR[[#This Row],[Task Code]]&amp;TMapCauseDescCIR[[#This Row],[Cause Code]]</f>
        <v>Y07PX0DD</v>
      </c>
      <c r="S1023" s="1" t="str">
        <f>INDEX(INTEGRATION.TMC_TASK_CAUSE!$A$2:$A$4658,MATCH(TMapCauseDescCIR[[#This Row],[T1]],INTEGRATION.TMC_TASK_CAUSE!$D$2:$D$4658,0))</f>
        <v>PC011001</v>
      </c>
    </row>
    <row r="1024" spans="1:19" s="4" customFormat="1" ht="14.45" x14ac:dyDescent="0.25">
      <c r="A1024" s="1" t="s">
        <v>2818</v>
      </c>
      <c r="B1024" s="1" t="s">
        <v>1341</v>
      </c>
      <c r="C1024" s="1" t="s">
        <v>2819</v>
      </c>
      <c r="D1024" s="1" t="s">
        <v>4371</v>
      </c>
      <c r="E1024" s="1" t="s">
        <v>4397</v>
      </c>
      <c r="F1024" s="1" t="str">
        <f>INDEX('Cause Codes'!$A$2:$A$3528,MATCH(TMapCauseDescCIR[[#This Row],[Cause Description]],'Cause Codes'!$B$2:$B$3528,0))</f>
        <v>X0DE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>
        <f>COUNTIFS($E$2:E1024,TMapCauseDescCIR[[#This Row],[Cause Description]])</f>
        <v>1</v>
      </c>
      <c r="Q1024" s="1"/>
      <c r="R1024" s="1" t="str">
        <f>TMapCauseDescCIR[[#This Row],[Task Code]]&amp;TMapCauseDescCIR[[#This Row],[Cause Code]]</f>
        <v>Y07PX0DE</v>
      </c>
      <c r="S1024" s="1" t="str">
        <f>INDEX(INTEGRATION.TMC_TASK_CAUSE!$A$2:$A$4658,MATCH(TMapCauseDescCIR[[#This Row],[T1]],INTEGRATION.TMC_TASK_CAUSE!$D$2:$D$4658,0))</f>
        <v>PC011001</v>
      </c>
    </row>
    <row r="1025" spans="1:19" s="4" customFormat="1" ht="14.45" x14ac:dyDescent="0.25">
      <c r="A1025" s="1" t="s">
        <v>2818</v>
      </c>
      <c r="B1025" s="1" t="s">
        <v>1341</v>
      </c>
      <c r="C1025" s="1" t="s">
        <v>2819</v>
      </c>
      <c r="D1025" s="1" t="s">
        <v>4371</v>
      </c>
      <c r="E1025" s="1" t="s">
        <v>4398</v>
      </c>
      <c r="F1025" s="1" t="str">
        <f>INDEX('Cause Codes'!$A$2:$A$3528,MATCH(TMapCauseDescCIR[[#This Row],[Cause Description]],'Cause Codes'!$B$2:$B$3528,0))</f>
        <v>X0DF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>
        <f>COUNTIFS($E$2:E1025,TMapCauseDescCIR[[#This Row],[Cause Description]])</f>
        <v>1</v>
      </c>
      <c r="Q1025" s="1"/>
      <c r="R1025" s="1" t="str">
        <f>TMapCauseDescCIR[[#This Row],[Task Code]]&amp;TMapCauseDescCIR[[#This Row],[Cause Code]]</f>
        <v>Y07PX0DF</v>
      </c>
      <c r="S1025" s="1" t="str">
        <f>INDEX(INTEGRATION.TMC_TASK_CAUSE!$A$2:$A$4658,MATCH(TMapCauseDescCIR[[#This Row],[T1]],INTEGRATION.TMC_TASK_CAUSE!$D$2:$D$4658,0))</f>
        <v>PC011001</v>
      </c>
    </row>
    <row r="1026" spans="1:19" s="4" customFormat="1" ht="14.45" x14ac:dyDescent="0.25">
      <c r="A1026" s="1" t="s">
        <v>2818</v>
      </c>
      <c r="B1026" s="1" t="s">
        <v>1341</v>
      </c>
      <c r="C1026" s="1" t="s">
        <v>2819</v>
      </c>
      <c r="D1026" s="1" t="s">
        <v>4371</v>
      </c>
      <c r="E1026" s="1" t="s">
        <v>4399</v>
      </c>
      <c r="F1026" s="1" t="str">
        <f>INDEX('Cause Codes'!$A$2:$A$3528,MATCH(TMapCauseDescCIR[[#This Row],[Cause Description]],'Cause Codes'!$B$2:$B$3528,0))</f>
        <v>X0DG</v>
      </c>
      <c r="G1026" s="1"/>
      <c r="H1026" s="1"/>
      <c r="I1026" s="1"/>
      <c r="J1026" s="1"/>
      <c r="K1026" s="1"/>
      <c r="L1026" s="1"/>
      <c r="M1026" s="1"/>
      <c r="N1026" s="1"/>
      <c r="O1026" s="1"/>
      <c r="P1026" s="1">
        <f>COUNTIFS($E$2:E1026,TMapCauseDescCIR[[#This Row],[Cause Description]])</f>
        <v>1</v>
      </c>
      <c r="Q1026" s="1"/>
      <c r="R1026" s="1" t="str">
        <f>TMapCauseDescCIR[[#This Row],[Task Code]]&amp;TMapCauseDescCIR[[#This Row],[Cause Code]]</f>
        <v>Y07PX0DG</v>
      </c>
      <c r="S1026" s="1" t="str">
        <f>INDEX(INTEGRATION.TMC_TASK_CAUSE!$A$2:$A$4658,MATCH(TMapCauseDescCIR[[#This Row],[T1]],INTEGRATION.TMC_TASK_CAUSE!$D$2:$D$4658,0))</f>
        <v>PC011001</v>
      </c>
    </row>
    <row r="1027" spans="1:19" s="4" customFormat="1" ht="14.45" x14ac:dyDescent="0.25">
      <c r="A1027" s="1" t="s">
        <v>2818</v>
      </c>
      <c r="B1027" s="1" t="s">
        <v>1341</v>
      </c>
      <c r="C1027" s="1" t="s">
        <v>2819</v>
      </c>
      <c r="D1027" s="1" t="s">
        <v>4371</v>
      </c>
      <c r="E1027" s="1" t="s">
        <v>4400</v>
      </c>
      <c r="F1027" s="1" t="str">
        <f>INDEX('Cause Codes'!$A$2:$A$3528,MATCH(TMapCauseDescCIR[[#This Row],[Cause Description]],'Cause Codes'!$B$2:$B$3528,0))</f>
        <v>X0DH</v>
      </c>
      <c r="G1027" s="1"/>
      <c r="H1027" s="1"/>
      <c r="I1027" s="1"/>
      <c r="J1027" s="1"/>
      <c r="K1027" s="1"/>
      <c r="L1027" s="1"/>
      <c r="M1027" s="1"/>
      <c r="N1027" s="1"/>
      <c r="O1027" s="1"/>
      <c r="P1027" s="1">
        <f>COUNTIFS($E$2:E1027,TMapCauseDescCIR[[#This Row],[Cause Description]])</f>
        <v>1</v>
      </c>
      <c r="Q1027" s="1"/>
      <c r="R1027" s="1" t="str">
        <f>TMapCauseDescCIR[[#This Row],[Task Code]]&amp;TMapCauseDescCIR[[#This Row],[Cause Code]]</f>
        <v>Y07PX0DH</v>
      </c>
      <c r="S1027" s="1" t="str">
        <f>INDEX(INTEGRATION.TMC_TASK_CAUSE!$A$2:$A$4658,MATCH(TMapCauseDescCIR[[#This Row],[T1]],INTEGRATION.TMC_TASK_CAUSE!$D$2:$D$4658,0))</f>
        <v>PC011001</v>
      </c>
    </row>
    <row r="1028" spans="1:19" s="4" customFormat="1" ht="14.45" x14ac:dyDescent="0.25">
      <c r="A1028" s="1" t="s">
        <v>2818</v>
      </c>
      <c r="B1028" s="1" t="s">
        <v>1341</v>
      </c>
      <c r="C1028" s="1" t="s">
        <v>2819</v>
      </c>
      <c r="D1028" s="1" t="s">
        <v>4371</v>
      </c>
      <c r="E1028" s="1" t="s">
        <v>4401</v>
      </c>
      <c r="F1028" s="1" t="str">
        <f>INDEX('Cause Codes'!$A$2:$A$3528,MATCH(TMapCauseDescCIR[[#This Row],[Cause Description]],'Cause Codes'!$B$2:$B$3528,0))</f>
        <v>X0YQ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>
        <f>COUNTIFS($E$2:E1028,TMapCauseDescCIR[[#This Row],[Cause Description]])</f>
        <v>1</v>
      </c>
      <c r="Q1028" s="1"/>
      <c r="R1028" s="1" t="str">
        <f>TMapCauseDescCIR[[#This Row],[Task Code]]&amp;TMapCauseDescCIR[[#This Row],[Cause Code]]</f>
        <v>Y07PX0YQ</v>
      </c>
      <c r="S1028" s="1" t="str">
        <f>INDEX(INTEGRATION.TMC_TASK_CAUSE!$A$2:$A$4658,MATCH(TMapCauseDescCIR[[#This Row],[T1]],INTEGRATION.TMC_TASK_CAUSE!$D$2:$D$4658,0))</f>
        <v>PC011001</v>
      </c>
    </row>
    <row r="1029" spans="1:19" s="4" customFormat="1" ht="14.45" x14ac:dyDescent="0.25">
      <c r="A1029" s="1" t="s">
        <v>2818</v>
      </c>
      <c r="B1029" s="1" t="s">
        <v>1341</v>
      </c>
      <c r="C1029" s="1" t="s">
        <v>2819</v>
      </c>
      <c r="D1029" s="1" t="s">
        <v>4371</v>
      </c>
      <c r="E1029" s="1" t="s">
        <v>4402</v>
      </c>
      <c r="F1029" s="1" t="str">
        <f>INDEX('Cause Codes'!$A$2:$A$3528,MATCH(TMapCauseDescCIR[[#This Row],[Cause Description]],'Cause Codes'!$B$2:$B$3528,0))</f>
        <v>X0DJ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>
        <f>COUNTIFS($E$2:E1029,TMapCauseDescCIR[[#This Row],[Cause Description]])</f>
        <v>1</v>
      </c>
      <c r="Q1029" s="1"/>
      <c r="R1029" s="1" t="str">
        <f>TMapCauseDescCIR[[#This Row],[Task Code]]&amp;TMapCauseDescCIR[[#This Row],[Cause Code]]</f>
        <v>Y07PX0DJ</v>
      </c>
      <c r="S1029" s="1" t="str">
        <f>INDEX(INTEGRATION.TMC_TASK_CAUSE!$A$2:$A$4658,MATCH(TMapCauseDescCIR[[#This Row],[T1]],INTEGRATION.TMC_TASK_CAUSE!$D$2:$D$4658,0))</f>
        <v>PC011001</v>
      </c>
    </row>
    <row r="1030" spans="1:19" s="4" customFormat="1" ht="11.45" customHeight="1" x14ac:dyDescent="0.25">
      <c r="A1030" s="1" t="s">
        <v>2818</v>
      </c>
      <c r="B1030" s="1" t="s">
        <v>1341</v>
      </c>
      <c r="C1030" s="1" t="s">
        <v>2819</v>
      </c>
      <c r="D1030" s="1" t="s">
        <v>4371</v>
      </c>
      <c r="E1030" s="1" t="s">
        <v>4403</v>
      </c>
      <c r="F1030" s="1" t="str">
        <f>INDEX('Cause Codes'!$A$2:$A$3528,MATCH(TMapCauseDescCIR[[#This Row],[Cause Description]],'Cause Codes'!$B$2:$B$3528,0))</f>
        <v>X0EJ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>
        <f>COUNTIFS($E$2:E1030,TMapCauseDescCIR[[#This Row],[Cause Description]])</f>
        <v>1</v>
      </c>
      <c r="Q1030" s="1"/>
      <c r="R1030" s="1" t="str">
        <f>TMapCauseDescCIR[[#This Row],[Task Code]]&amp;TMapCauseDescCIR[[#This Row],[Cause Code]]</f>
        <v>Y07PX0EJ</v>
      </c>
      <c r="S1030" s="1" t="str">
        <f>INDEX(INTEGRATION.TMC_TASK_CAUSE!$A$2:$A$4658,MATCH(TMapCauseDescCIR[[#This Row],[T1]],INTEGRATION.TMC_TASK_CAUSE!$D$2:$D$4658,0))</f>
        <v>PC011001</v>
      </c>
    </row>
    <row r="1031" spans="1:19" s="4" customFormat="1" ht="14.45" x14ac:dyDescent="0.25">
      <c r="A1031" s="1" t="s">
        <v>2818</v>
      </c>
      <c r="B1031" s="1" t="s">
        <v>1341</v>
      </c>
      <c r="C1031" s="1" t="s">
        <v>2819</v>
      </c>
      <c r="D1031" s="1" t="s">
        <v>4371</v>
      </c>
      <c r="E1031" s="1" t="s">
        <v>4404</v>
      </c>
      <c r="F1031" s="1" t="str">
        <f>INDEX('Cause Codes'!$A$2:$A$3528,MATCH(TMapCauseDescCIR[[#This Row],[Cause Description]],'Cause Codes'!$B$2:$B$3528,0))</f>
        <v>X0EL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>
        <f>COUNTIFS($E$2:E1031,TMapCauseDescCIR[[#This Row],[Cause Description]])</f>
        <v>1</v>
      </c>
      <c r="Q1031" s="1"/>
      <c r="R1031" s="1" t="str">
        <f>TMapCauseDescCIR[[#This Row],[Task Code]]&amp;TMapCauseDescCIR[[#This Row],[Cause Code]]</f>
        <v>Y07PX0EL</v>
      </c>
      <c r="S1031" s="1" t="str">
        <f>INDEX(INTEGRATION.TMC_TASK_CAUSE!$A$2:$A$4658,MATCH(TMapCauseDescCIR[[#This Row],[T1]],INTEGRATION.TMC_TASK_CAUSE!$D$2:$D$4658,0))</f>
        <v>PC032301</v>
      </c>
    </row>
    <row r="1032" spans="1:19" s="4" customFormat="1" ht="14.45" x14ac:dyDescent="0.25">
      <c r="A1032" s="1" t="s">
        <v>2818</v>
      </c>
      <c r="B1032" s="1" t="s">
        <v>1341</v>
      </c>
      <c r="C1032" s="1" t="s">
        <v>2819</v>
      </c>
      <c r="D1032" s="1" t="s">
        <v>4371</v>
      </c>
      <c r="E1032" s="1" t="s">
        <v>4405</v>
      </c>
      <c r="F1032" s="1" t="str">
        <f>INDEX('Cause Codes'!$A$2:$A$3528,MATCH(TMapCauseDescCIR[[#This Row],[Cause Description]],'Cause Codes'!$B$2:$B$3528,0))</f>
        <v>X0EP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>
        <f>COUNTIFS($E$2:E1032,TMapCauseDescCIR[[#This Row],[Cause Description]])</f>
        <v>1</v>
      </c>
      <c r="Q1032" s="1"/>
      <c r="R1032" s="1" t="str">
        <f>TMapCauseDescCIR[[#This Row],[Task Code]]&amp;TMapCauseDescCIR[[#This Row],[Cause Code]]</f>
        <v>Y07PX0EP</v>
      </c>
      <c r="S1032" s="1" t="str">
        <f>INDEX(INTEGRATION.TMC_TASK_CAUSE!$A$2:$A$4658,MATCH(TMapCauseDescCIR[[#This Row],[T1]],INTEGRATION.TMC_TASK_CAUSE!$D$2:$D$4658,0))</f>
        <v>PC029903</v>
      </c>
    </row>
    <row r="1033" spans="1:19" s="4" customFormat="1" ht="14.45" x14ac:dyDescent="0.25">
      <c r="A1033" s="1" t="s">
        <v>2818</v>
      </c>
      <c r="B1033" s="1" t="s">
        <v>1341</v>
      </c>
      <c r="C1033" s="1" t="s">
        <v>2819</v>
      </c>
      <c r="D1033" s="1" t="s">
        <v>4371</v>
      </c>
      <c r="E1033" s="1" t="s">
        <v>4406</v>
      </c>
      <c r="F1033" s="1" t="str">
        <f>INDEX('Cause Codes'!$A$2:$A$3528,MATCH(TMapCauseDescCIR[[#This Row],[Cause Description]],'Cause Codes'!$B$2:$B$3528,0))</f>
        <v>X0ER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>
        <f>COUNTIFS($E$2:E1033,TMapCauseDescCIR[[#This Row],[Cause Description]])</f>
        <v>1</v>
      </c>
      <c r="Q1033" s="1"/>
      <c r="R1033" s="1" t="str">
        <f>TMapCauseDescCIR[[#This Row],[Task Code]]&amp;TMapCauseDescCIR[[#This Row],[Cause Code]]</f>
        <v>Y07PX0ER</v>
      </c>
      <c r="S1033" s="1" t="str">
        <f>INDEX(INTEGRATION.TMC_TASK_CAUSE!$A$2:$A$4658,MATCH(TMapCauseDescCIR[[#This Row],[T1]],INTEGRATION.TMC_TASK_CAUSE!$D$2:$D$4658,0))</f>
        <v>PC029903</v>
      </c>
    </row>
    <row r="1034" spans="1:19" s="4" customFormat="1" ht="14.45" x14ac:dyDescent="0.25">
      <c r="A1034" s="1" t="s">
        <v>2818</v>
      </c>
      <c r="B1034" s="1" t="s">
        <v>1341</v>
      </c>
      <c r="C1034" s="1" t="s">
        <v>2819</v>
      </c>
      <c r="D1034" s="1" t="s">
        <v>4371</v>
      </c>
      <c r="E1034" s="1" t="s">
        <v>4407</v>
      </c>
      <c r="F1034" s="1" t="str">
        <f>INDEX('Cause Codes'!$A$2:$A$3528,MATCH(TMapCauseDescCIR[[#This Row],[Cause Description]],'Cause Codes'!$B$2:$B$3528,0))</f>
        <v>X0ES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>
        <f>COUNTIFS($E$2:E1034,TMapCauseDescCIR[[#This Row],[Cause Description]])</f>
        <v>1</v>
      </c>
      <c r="Q1034" s="1"/>
      <c r="R1034" s="1" t="str">
        <f>TMapCauseDescCIR[[#This Row],[Task Code]]&amp;TMapCauseDescCIR[[#This Row],[Cause Code]]</f>
        <v>Y07PX0ES</v>
      </c>
      <c r="S1034" s="1" t="str">
        <f>INDEX(INTEGRATION.TMC_TASK_CAUSE!$A$2:$A$4658,MATCH(TMapCauseDescCIR[[#This Row],[T1]],INTEGRATION.TMC_TASK_CAUSE!$D$2:$D$4658,0))</f>
        <v>PC030101</v>
      </c>
    </row>
    <row r="1035" spans="1:19" s="4" customFormat="1" ht="14.45" x14ac:dyDescent="0.25">
      <c r="A1035" s="1" t="s">
        <v>2818</v>
      </c>
      <c r="B1035" s="1" t="s">
        <v>1341</v>
      </c>
      <c r="C1035" s="1" t="s">
        <v>2819</v>
      </c>
      <c r="D1035" s="1" t="s">
        <v>4371</v>
      </c>
      <c r="E1035" s="1" t="s">
        <v>4408</v>
      </c>
      <c r="F1035" s="1" t="str">
        <f>INDEX('Cause Codes'!$A$2:$A$3528,MATCH(TMapCauseDescCIR[[#This Row],[Cause Description]],'Cause Codes'!$B$2:$B$3528,0))</f>
        <v>X0LQ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>
        <f>COUNTIFS($E$2:E1035,TMapCauseDescCIR[[#This Row],[Cause Description]])</f>
        <v>1</v>
      </c>
      <c r="Q1035" s="1"/>
      <c r="R1035" s="1" t="str">
        <f>TMapCauseDescCIR[[#This Row],[Task Code]]&amp;TMapCauseDescCIR[[#This Row],[Cause Code]]</f>
        <v>Y07PX0LQ</v>
      </c>
      <c r="S1035" s="1" t="str">
        <f>INDEX(INTEGRATION.TMC_TASK_CAUSE!$A$2:$A$4658,MATCH(TMapCauseDescCIR[[#This Row],[T1]],INTEGRATION.TMC_TASK_CAUSE!$D$2:$D$4658,0))</f>
        <v>PC030101</v>
      </c>
    </row>
    <row r="1036" spans="1:19" s="4" customFormat="1" ht="14.45" x14ac:dyDescent="0.25">
      <c r="A1036" s="1" t="s">
        <v>2818</v>
      </c>
      <c r="B1036" s="1" t="s">
        <v>1341</v>
      </c>
      <c r="C1036" s="1" t="s">
        <v>2819</v>
      </c>
      <c r="D1036" s="1" t="s">
        <v>4371</v>
      </c>
      <c r="E1036" s="1" t="s">
        <v>4409</v>
      </c>
      <c r="F1036" s="1" t="str">
        <f>INDEX('Cause Codes'!$A$2:$A$3528,MATCH(TMapCauseDescCIR[[#This Row],[Cause Description]],'Cause Codes'!$B$2:$B$3528,0))</f>
        <v>X0M7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>
        <f>COUNTIFS($E$2:E1036,TMapCauseDescCIR[[#This Row],[Cause Description]])</f>
        <v>1</v>
      </c>
      <c r="Q1036" s="1"/>
      <c r="R1036" s="1" t="str">
        <f>TMapCauseDescCIR[[#This Row],[Task Code]]&amp;TMapCauseDescCIR[[#This Row],[Cause Code]]</f>
        <v>Y07PX0M7</v>
      </c>
      <c r="S1036" s="1" t="str">
        <f>INDEX(INTEGRATION.TMC_TASK_CAUSE!$A$2:$A$4658,MATCH(TMapCauseDescCIR[[#This Row],[T1]],INTEGRATION.TMC_TASK_CAUSE!$D$2:$D$4658,0))</f>
        <v>PC010801</v>
      </c>
    </row>
    <row r="1037" spans="1:19" s="4" customFormat="1" ht="14.45" x14ac:dyDescent="0.25">
      <c r="A1037" s="1" t="s">
        <v>2818</v>
      </c>
      <c r="B1037" s="1" t="s">
        <v>1341</v>
      </c>
      <c r="C1037" s="1" t="s">
        <v>2819</v>
      </c>
      <c r="D1037" s="1" t="s">
        <v>4371</v>
      </c>
      <c r="E1037" s="1" t="s">
        <v>4410</v>
      </c>
      <c r="F1037" s="1" t="str">
        <f>INDEX('Cause Codes'!$A$2:$A$3528,MATCH(TMapCauseDescCIR[[#This Row],[Cause Description]],'Cause Codes'!$B$2:$B$3528,0))</f>
        <v>X0MP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>
        <f>COUNTIFS($E$2:E1037,TMapCauseDescCIR[[#This Row],[Cause Description]])</f>
        <v>1</v>
      </c>
      <c r="Q1037" s="1"/>
      <c r="R1037" s="1" t="str">
        <f>TMapCauseDescCIR[[#This Row],[Task Code]]&amp;TMapCauseDescCIR[[#This Row],[Cause Code]]</f>
        <v>Y07PX0MP</v>
      </c>
      <c r="S1037" s="1" t="str">
        <f>INDEX(INTEGRATION.TMC_TASK_CAUSE!$A$2:$A$4658,MATCH(TMapCauseDescCIR[[#This Row],[T1]],INTEGRATION.TMC_TASK_CAUSE!$D$2:$D$4658,0))</f>
        <v>PC012205</v>
      </c>
    </row>
    <row r="1038" spans="1:19" s="4" customFormat="1" ht="14.45" x14ac:dyDescent="0.25">
      <c r="A1038" s="1" t="s">
        <v>2818</v>
      </c>
      <c r="B1038" s="1" t="s">
        <v>1341</v>
      </c>
      <c r="C1038" s="1" t="s">
        <v>2819</v>
      </c>
      <c r="D1038" s="1" t="s">
        <v>4371</v>
      </c>
      <c r="E1038" s="1" t="s">
        <v>4411</v>
      </c>
      <c r="F1038" s="1" t="str">
        <f>INDEX('Cause Codes'!$A$2:$A$3528,MATCH(TMapCauseDescCIR[[#This Row],[Cause Description]],'Cause Codes'!$B$2:$B$3528,0))</f>
        <v>X0MQ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>
        <f>COUNTIFS($E$2:E1038,TMapCauseDescCIR[[#This Row],[Cause Description]])</f>
        <v>1</v>
      </c>
      <c r="Q1038" s="1"/>
      <c r="R1038" s="1" t="str">
        <f>TMapCauseDescCIR[[#This Row],[Task Code]]&amp;TMapCauseDescCIR[[#This Row],[Cause Code]]</f>
        <v>Y07PX0MQ</v>
      </c>
      <c r="S1038" s="1" t="str">
        <f>INDEX(INTEGRATION.TMC_TASK_CAUSE!$A$2:$A$4658,MATCH(TMapCauseDescCIR[[#This Row],[T1]],INTEGRATION.TMC_TASK_CAUSE!$D$2:$D$4658,0))</f>
        <v>PC011001</v>
      </c>
    </row>
    <row r="1039" spans="1:19" s="4" customFormat="1" ht="14.45" x14ac:dyDescent="0.25">
      <c r="A1039" s="1" t="s">
        <v>2818</v>
      </c>
      <c r="B1039" s="1" t="s">
        <v>1341</v>
      </c>
      <c r="C1039" s="1" t="s">
        <v>2819</v>
      </c>
      <c r="D1039" s="1" t="s">
        <v>4371</v>
      </c>
      <c r="E1039" s="1" t="s">
        <v>4412</v>
      </c>
      <c r="F1039" s="1" t="str">
        <f>INDEX('Cause Codes'!$A$2:$A$3528,MATCH(TMapCauseDescCIR[[#This Row],[Cause Description]],'Cause Codes'!$B$2:$B$3528,0))</f>
        <v>X0MS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>
        <f>COUNTIFS($E$2:E1039,TMapCauseDescCIR[[#This Row],[Cause Description]])</f>
        <v>1</v>
      </c>
      <c r="Q1039" s="1"/>
      <c r="R1039" s="1" t="str">
        <f>TMapCauseDescCIR[[#This Row],[Task Code]]&amp;TMapCauseDescCIR[[#This Row],[Cause Code]]</f>
        <v>Y07PX0MS</v>
      </c>
      <c r="S1039" s="1" t="str">
        <f>INDEX(INTEGRATION.TMC_TASK_CAUSE!$A$2:$A$4658,MATCH(TMapCauseDescCIR[[#This Row],[T1]],INTEGRATION.TMC_TASK_CAUSE!$D$2:$D$4658,0))</f>
        <v>PC029902</v>
      </c>
    </row>
    <row r="1040" spans="1:19" s="4" customFormat="1" ht="14.45" x14ac:dyDescent="0.25">
      <c r="A1040" s="1" t="s">
        <v>2818</v>
      </c>
      <c r="B1040" s="1" t="s">
        <v>1341</v>
      </c>
      <c r="C1040" s="1" t="s">
        <v>2819</v>
      </c>
      <c r="D1040" s="1" t="s">
        <v>4371</v>
      </c>
      <c r="E1040" s="1" t="s">
        <v>4413</v>
      </c>
      <c r="F1040" s="1" t="str">
        <f>INDEX('Cause Codes'!$A$2:$A$3528,MATCH(TMapCauseDescCIR[[#This Row],[Cause Description]],'Cause Codes'!$B$2:$B$3528,0))</f>
        <v>X0NE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>
        <f>COUNTIFS($E$2:E1040,TMapCauseDescCIR[[#This Row],[Cause Description]])</f>
        <v>1</v>
      </c>
      <c r="Q1040" s="1"/>
      <c r="R1040" s="1" t="str">
        <f>TMapCauseDescCIR[[#This Row],[Task Code]]&amp;TMapCauseDescCIR[[#This Row],[Cause Code]]</f>
        <v>Y07PX0NE</v>
      </c>
      <c r="S1040" s="1" t="str">
        <f>INDEX(INTEGRATION.TMC_TASK_CAUSE!$A$2:$A$4658,MATCH(TMapCauseDescCIR[[#This Row],[T1]],INTEGRATION.TMC_TASK_CAUSE!$D$2:$D$4658,0))</f>
        <v>PC012201</v>
      </c>
    </row>
    <row r="1041" spans="1:19" s="4" customFormat="1" ht="14.45" x14ac:dyDescent="0.25">
      <c r="A1041" s="1" t="s">
        <v>2818</v>
      </c>
      <c r="B1041" s="1" t="s">
        <v>1341</v>
      </c>
      <c r="C1041" s="1" t="s">
        <v>2819</v>
      </c>
      <c r="D1041" s="1" t="s">
        <v>4371</v>
      </c>
      <c r="E1041" s="1" t="s">
        <v>4414</v>
      </c>
      <c r="F1041" s="1" t="str">
        <f>INDEX('Cause Codes'!$A$2:$A$3528,MATCH(TMapCauseDescCIR[[#This Row],[Cause Description]],'Cause Codes'!$B$2:$B$3528,0))</f>
        <v>X0NF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>
        <f>COUNTIFS($E$2:E1041,TMapCauseDescCIR[[#This Row],[Cause Description]])</f>
        <v>1</v>
      </c>
      <c r="Q1041" s="1"/>
      <c r="R1041" s="1" t="str">
        <f>TMapCauseDescCIR[[#This Row],[Task Code]]&amp;TMapCauseDescCIR[[#This Row],[Cause Code]]</f>
        <v>Y07PX0NF</v>
      </c>
      <c r="S1041" s="1" t="str">
        <f>INDEX(INTEGRATION.TMC_TASK_CAUSE!$A$2:$A$4658,MATCH(TMapCauseDescCIR[[#This Row],[T1]],INTEGRATION.TMC_TASK_CAUSE!$D$2:$D$4658,0))</f>
        <v>PC012201</v>
      </c>
    </row>
    <row r="1042" spans="1:19" s="4" customFormat="1" ht="14.45" x14ac:dyDescent="0.25">
      <c r="A1042" s="1" t="s">
        <v>2818</v>
      </c>
      <c r="B1042" s="1" t="s">
        <v>1341</v>
      </c>
      <c r="C1042" s="1" t="s">
        <v>2819</v>
      </c>
      <c r="D1042" s="1" t="s">
        <v>4371</v>
      </c>
      <c r="E1042" s="1" t="s">
        <v>4415</v>
      </c>
      <c r="F1042" s="1" t="str">
        <f>INDEX('Cause Codes'!$A$2:$A$3528,MATCH(TMapCauseDescCIR[[#This Row],[Cause Description]],'Cause Codes'!$B$2:$B$3528,0))</f>
        <v>X0NH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>
        <f>COUNTIFS($E$2:E1042,TMapCauseDescCIR[[#This Row],[Cause Description]])</f>
        <v>1</v>
      </c>
      <c r="Q1042" s="1"/>
      <c r="R1042" s="1" t="str">
        <f>TMapCauseDescCIR[[#This Row],[Task Code]]&amp;TMapCauseDescCIR[[#This Row],[Cause Code]]</f>
        <v>Y07PX0NH</v>
      </c>
      <c r="S1042" s="1" t="str">
        <f>INDEX(INTEGRATION.TMC_TASK_CAUSE!$A$2:$A$4658,MATCH(TMapCauseDescCIR[[#This Row],[T1]],INTEGRATION.TMC_TASK_CAUSE!$D$2:$D$4658,0))</f>
        <v>PC010801</v>
      </c>
    </row>
    <row r="1043" spans="1:19" s="4" customFormat="1" ht="14.45" x14ac:dyDescent="0.25">
      <c r="A1043" s="1" t="s">
        <v>2818</v>
      </c>
      <c r="B1043" s="1" t="s">
        <v>1341</v>
      </c>
      <c r="C1043" s="1" t="s">
        <v>2819</v>
      </c>
      <c r="D1043" s="1" t="s">
        <v>4371</v>
      </c>
      <c r="E1043" s="1" t="s">
        <v>4416</v>
      </c>
      <c r="F1043" s="1" t="str">
        <f>INDEX('Cause Codes'!$A$2:$A$3528,MATCH(TMapCauseDescCIR[[#This Row],[Cause Description]],'Cause Codes'!$B$2:$B$3528,0))</f>
        <v>X10A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>
        <f>COUNTIFS($E$2:E1043,TMapCauseDescCIR[[#This Row],[Cause Description]])</f>
        <v>1</v>
      </c>
      <c r="Q1043" s="1"/>
      <c r="R1043" s="1" t="str">
        <f>TMapCauseDescCIR[[#This Row],[Task Code]]&amp;TMapCauseDescCIR[[#This Row],[Cause Code]]</f>
        <v>Y07PX10A</v>
      </c>
      <c r="S1043" s="1" t="str">
        <f>INDEX(INTEGRATION.TMC_TASK_CAUSE!$A$2:$A$4658,MATCH(TMapCauseDescCIR[[#This Row],[T1]],INTEGRATION.TMC_TASK_CAUSE!$D$2:$D$4658,0))</f>
        <v>PC010801</v>
      </c>
    </row>
    <row r="1044" spans="1:19" s="4" customFormat="1" ht="14.45" x14ac:dyDescent="0.25">
      <c r="A1044" s="1" t="s">
        <v>2818</v>
      </c>
      <c r="B1044" s="1" t="s">
        <v>1341</v>
      </c>
      <c r="C1044" s="1" t="s">
        <v>2819</v>
      </c>
      <c r="D1044" s="1" t="s">
        <v>4371</v>
      </c>
      <c r="E1044" s="1" t="s">
        <v>4417</v>
      </c>
      <c r="F1044" s="1" t="str">
        <f>INDEX('Cause Codes'!$A$2:$A$3528,MATCH(TMapCauseDescCIR[[#This Row],[Cause Description]],'Cause Codes'!$B$2:$B$3528,0))</f>
        <v>X10S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>
        <f>COUNTIFS($E$2:E1044,TMapCauseDescCIR[[#This Row],[Cause Description]])</f>
        <v>1</v>
      </c>
      <c r="Q1044" s="1"/>
      <c r="R1044" s="1" t="str">
        <f>TMapCauseDescCIR[[#This Row],[Task Code]]&amp;TMapCauseDescCIR[[#This Row],[Cause Code]]</f>
        <v>Y07PX10S</v>
      </c>
      <c r="S1044" s="1" t="str">
        <f>INDEX(INTEGRATION.TMC_TASK_CAUSE!$A$2:$A$4658,MATCH(TMapCauseDescCIR[[#This Row],[T1]],INTEGRATION.TMC_TASK_CAUSE!$D$2:$D$4658,0))</f>
        <v>PC030101</v>
      </c>
    </row>
    <row r="1045" spans="1:19" s="4" customFormat="1" ht="14.45" x14ac:dyDescent="0.25">
      <c r="A1045" s="1" t="s">
        <v>2818</v>
      </c>
      <c r="B1045" s="1" t="s">
        <v>1341</v>
      </c>
      <c r="C1045" s="1" t="s">
        <v>2819</v>
      </c>
      <c r="D1045" s="1" t="s">
        <v>4371</v>
      </c>
      <c r="E1045" s="1" t="s">
        <v>4418</v>
      </c>
      <c r="F1045" s="1" t="str">
        <f>INDEX('Cause Codes'!$A$2:$A$3528,MATCH(TMapCauseDescCIR[[#This Row],[Cause Description]],'Cause Codes'!$B$2:$B$3528,0))</f>
        <v>X0P7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>
        <f>COUNTIFS($E$2:E1045,TMapCauseDescCIR[[#This Row],[Cause Description]])</f>
        <v>1</v>
      </c>
      <c r="Q1045" s="1"/>
      <c r="R1045" s="1" t="str">
        <f>TMapCauseDescCIR[[#This Row],[Task Code]]&amp;TMapCauseDescCIR[[#This Row],[Cause Code]]</f>
        <v>Y07PX0P7</v>
      </c>
      <c r="S1045" s="1" t="str">
        <f>INDEX(INTEGRATION.TMC_TASK_CAUSE!$A$2:$A$4658,MATCH(TMapCauseDescCIR[[#This Row],[T1]],INTEGRATION.TMC_TASK_CAUSE!$D$2:$D$4658,0))</f>
        <v>PC010801</v>
      </c>
    </row>
    <row r="1046" spans="1:19" s="4" customFormat="1" ht="14.45" x14ac:dyDescent="0.25">
      <c r="A1046" s="1" t="s">
        <v>2818</v>
      </c>
      <c r="B1046" s="1" t="s">
        <v>1341</v>
      </c>
      <c r="C1046" s="1" t="s">
        <v>2819</v>
      </c>
      <c r="D1046" s="1" t="s">
        <v>4371</v>
      </c>
      <c r="E1046" s="1" t="s">
        <v>4419</v>
      </c>
      <c r="F1046" s="1" t="str">
        <f>INDEX('Cause Codes'!$A$2:$A$3528,MATCH(TMapCauseDescCIR[[#This Row],[Cause Description]],'Cause Codes'!$B$2:$B$3528,0))</f>
        <v>X0PQ</v>
      </c>
      <c r="G1046" s="1"/>
      <c r="H1046" s="1"/>
      <c r="I1046" s="1"/>
      <c r="J1046" s="1"/>
      <c r="K1046" s="1"/>
      <c r="L1046" s="1"/>
      <c r="M1046" s="1"/>
      <c r="N1046" s="1"/>
      <c r="O1046" s="1"/>
      <c r="P1046" s="1">
        <f>COUNTIFS($E$2:E1046,TMapCauseDescCIR[[#This Row],[Cause Description]])</f>
        <v>1</v>
      </c>
      <c r="Q1046" s="1"/>
      <c r="R1046" s="1" t="str">
        <f>TMapCauseDescCIR[[#This Row],[Task Code]]&amp;TMapCauseDescCIR[[#This Row],[Cause Code]]</f>
        <v>Y07PX0PQ</v>
      </c>
      <c r="S1046" s="1" t="str">
        <f>INDEX(INTEGRATION.TMC_TASK_CAUSE!$A$2:$A$4658,MATCH(TMapCauseDescCIR[[#This Row],[T1]],INTEGRATION.TMC_TASK_CAUSE!$D$2:$D$4658,0))</f>
        <v>PC010801</v>
      </c>
    </row>
    <row r="1047" spans="1:19" s="4" customFormat="1" ht="14.45" x14ac:dyDescent="0.25">
      <c r="A1047" s="1" t="s">
        <v>2818</v>
      </c>
      <c r="B1047" s="1" t="s">
        <v>1341</v>
      </c>
      <c r="C1047" s="1" t="s">
        <v>2819</v>
      </c>
      <c r="D1047" s="1" t="s">
        <v>4371</v>
      </c>
      <c r="E1047" s="1" t="s">
        <v>4420</v>
      </c>
      <c r="F1047" s="1" t="str">
        <f>INDEX('Cause Codes'!$A$2:$A$3528,MATCH(TMapCauseDescCIR[[#This Row],[Cause Description]],'Cause Codes'!$B$2:$B$3528,0))</f>
        <v>X0PR</v>
      </c>
      <c r="G1047" s="1"/>
      <c r="H1047" s="1"/>
      <c r="I1047" s="1"/>
      <c r="J1047" s="1"/>
      <c r="K1047" s="1"/>
      <c r="L1047" s="1"/>
      <c r="M1047" s="1"/>
      <c r="N1047" s="1"/>
      <c r="O1047" s="1"/>
      <c r="P1047" s="1">
        <f>COUNTIFS($E$2:E1047,TMapCauseDescCIR[[#This Row],[Cause Description]])</f>
        <v>1</v>
      </c>
      <c r="Q1047" s="1"/>
      <c r="R1047" s="1" t="str">
        <f>TMapCauseDescCIR[[#This Row],[Task Code]]&amp;TMapCauseDescCIR[[#This Row],[Cause Code]]</f>
        <v>Y07PX0PR</v>
      </c>
      <c r="S1047" s="1" t="str">
        <f>INDEX(INTEGRATION.TMC_TASK_CAUSE!$A$2:$A$4658,MATCH(TMapCauseDescCIR[[#This Row],[T1]],INTEGRATION.TMC_TASK_CAUSE!$D$2:$D$4658,0))</f>
        <v>PC010801</v>
      </c>
    </row>
    <row r="1048" spans="1:19" s="4" customFormat="1" ht="14.45" x14ac:dyDescent="0.25">
      <c r="A1048" s="1" t="s">
        <v>2818</v>
      </c>
      <c r="B1048" s="1" t="s">
        <v>1341</v>
      </c>
      <c r="C1048" s="1" t="s">
        <v>2819</v>
      </c>
      <c r="D1048" s="1" t="s">
        <v>4371</v>
      </c>
      <c r="E1048" s="1" t="s">
        <v>3445</v>
      </c>
      <c r="F1048" s="1" t="str">
        <f>INDEX('Cause Codes'!$A$2:$A$3528,MATCH(TMapCauseDescCIR[[#This Row],[Cause Description]],'Cause Codes'!$B$2:$B$3528,0))</f>
        <v>X0PT</v>
      </c>
      <c r="G1048" s="1"/>
      <c r="H1048" s="1"/>
      <c r="I1048" s="1"/>
      <c r="J1048" s="1"/>
      <c r="K1048" s="1"/>
      <c r="L1048" s="1"/>
      <c r="M1048" s="1"/>
      <c r="N1048" s="1"/>
      <c r="O1048" s="1"/>
      <c r="P1048" s="1">
        <f>COUNTIFS($E$2:E1048,TMapCauseDescCIR[[#This Row],[Cause Description]])</f>
        <v>2</v>
      </c>
      <c r="Q1048" s="1"/>
      <c r="R1048" s="1" t="str">
        <f>TMapCauseDescCIR[[#This Row],[Task Code]]&amp;TMapCauseDescCIR[[#This Row],[Cause Code]]</f>
        <v>Y07PX0PT</v>
      </c>
      <c r="S1048" s="1" t="str">
        <f>INDEX(INTEGRATION.TMC_TASK_CAUSE!$A$2:$A$4658,MATCH(TMapCauseDescCIR[[#This Row],[T1]],INTEGRATION.TMC_TASK_CAUSE!$D$2:$D$4658,0))</f>
        <v>PC010801</v>
      </c>
    </row>
    <row r="1049" spans="1:19" s="4" customFormat="1" ht="14.45" x14ac:dyDescent="0.25">
      <c r="A1049" s="1" t="s">
        <v>2818</v>
      </c>
      <c r="B1049" s="1" t="s">
        <v>1341</v>
      </c>
      <c r="C1049" s="1" t="s">
        <v>2819</v>
      </c>
      <c r="D1049" s="1" t="s">
        <v>4371</v>
      </c>
      <c r="E1049" s="1" t="s">
        <v>4421</v>
      </c>
      <c r="F1049" s="1" t="str">
        <f>INDEX('Cause Codes'!$A$2:$A$3528,MATCH(TMapCauseDescCIR[[#This Row],[Cause Description]],'Cause Codes'!$B$2:$B$3528,0))</f>
        <v>X0PV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>
        <f>COUNTIFS($E$2:E1049,TMapCauseDescCIR[[#This Row],[Cause Description]])</f>
        <v>1</v>
      </c>
      <c r="Q1049" s="1"/>
      <c r="R1049" s="1" t="str">
        <f>TMapCauseDescCIR[[#This Row],[Task Code]]&amp;TMapCauseDescCIR[[#This Row],[Cause Code]]</f>
        <v>Y07PX0PV</v>
      </c>
      <c r="S1049" s="1" t="str">
        <f>INDEX(INTEGRATION.TMC_TASK_CAUSE!$A$2:$A$4658,MATCH(TMapCauseDescCIR[[#This Row],[T1]],INTEGRATION.TMC_TASK_CAUSE!$D$2:$D$4658,0))</f>
        <v>PC011001</v>
      </c>
    </row>
    <row r="1050" spans="1:19" s="4" customFormat="1" ht="14.45" x14ac:dyDescent="0.25">
      <c r="A1050" s="1" t="s">
        <v>2818</v>
      </c>
      <c r="B1050" s="1" t="s">
        <v>1341</v>
      </c>
      <c r="C1050" s="1" t="s">
        <v>2819</v>
      </c>
      <c r="D1050" s="1" t="s">
        <v>4371</v>
      </c>
      <c r="E1050" s="1" t="s">
        <v>4422</v>
      </c>
      <c r="F1050" s="1" t="str">
        <f>INDEX('Cause Codes'!$A$2:$A$3528,MATCH(TMapCauseDescCIR[[#This Row],[Cause Description]],'Cause Codes'!$B$2:$B$3528,0))</f>
        <v>X0PW</v>
      </c>
      <c r="G1050" s="1"/>
      <c r="H1050" s="1"/>
      <c r="I1050" s="1"/>
      <c r="J1050" s="1"/>
      <c r="K1050" s="1"/>
      <c r="L1050" s="1"/>
      <c r="M1050" s="1"/>
      <c r="N1050" s="1"/>
      <c r="O1050" s="1"/>
      <c r="P1050" s="1">
        <f>COUNTIFS($E$2:E1050,TMapCauseDescCIR[[#This Row],[Cause Description]])</f>
        <v>1</v>
      </c>
      <c r="Q1050" s="1"/>
      <c r="R1050" s="1" t="str">
        <f>TMapCauseDescCIR[[#This Row],[Task Code]]&amp;TMapCauseDescCIR[[#This Row],[Cause Code]]</f>
        <v>Y07PX0PW</v>
      </c>
      <c r="S1050" s="1" t="str">
        <f>INDEX(INTEGRATION.TMC_TASK_CAUSE!$A$2:$A$4658,MATCH(TMapCauseDescCIR[[#This Row],[T1]],INTEGRATION.TMC_TASK_CAUSE!$D$2:$D$4658,0))</f>
        <v>PC010801</v>
      </c>
    </row>
    <row r="1051" spans="1:19" s="4" customFormat="1" ht="14.45" x14ac:dyDescent="0.25">
      <c r="A1051" s="1" t="s">
        <v>2818</v>
      </c>
      <c r="B1051" s="1" t="s">
        <v>1341</v>
      </c>
      <c r="C1051" s="1" t="s">
        <v>2819</v>
      </c>
      <c r="D1051" s="1" t="s">
        <v>4371</v>
      </c>
      <c r="E1051" s="1" t="s">
        <v>4423</v>
      </c>
      <c r="F1051" s="1" t="str">
        <f>INDEX('Cause Codes'!$A$2:$A$3528,MATCH(TMapCauseDescCIR[[#This Row],[Cause Description]],'Cause Codes'!$B$2:$B$3528,0))</f>
        <v>X0PZ</v>
      </c>
      <c r="G1051" s="1"/>
      <c r="H1051" s="1"/>
      <c r="I1051" s="1"/>
      <c r="J1051" s="1"/>
      <c r="K1051" s="1"/>
      <c r="L1051" s="1"/>
      <c r="M1051" s="1"/>
      <c r="N1051" s="1"/>
      <c r="O1051" s="1"/>
      <c r="P1051" s="1">
        <f>COUNTIFS($E$2:E1051,TMapCauseDescCIR[[#This Row],[Cause Description]])</f>
        <v>1</v>
      </c>
      <c r="Q1051" s="1"/>
      <c r="R1051" s="1" t="str">
        <f>TMapCauseDescCIR[[#This Row],[Task Code]]&amp;TMapCauseDescCIR[[#This Row],[Cause Code]]</f>
        <v>Y07PX0PZ</v>
      </c>
      <c r="S1051" s="1" t="str">
        <f>INDEX(INTEGRATION.TMC_TASK_CAUSE!$A$2:$A$4658,MATCH(TMapCauseDescCIR[[#This Row],[T1]],INTEGRATION.TMC_TASK_CAUSE!$D$2:$D$4658,0))</f>
        <v>PC012201</v>
      </c>
    </row>
    <row r="1052" spans="1:19" s="4" customFormat="1" ht="14.45" x14ac:dyDescent="0.25">
      <c r="A1052" s="1" t="s">
        <v>2818</v>
      </c>
      <c r="B1052" s="1" t="s">
        <v>1341</v>
      </c>
      <c r="C1052" s="1" t="s">
        <v>2819</v>
      </c>
      <c r="D1052" s="1" t="s">
        <v>4371</v>
      </c>
      <c r="E1052" s="1" t="s">
        <v>4424</v>
      </c>
      <c r="F1052" s="1" t="str">
        <f>INDEX('Cause Codes'!$A$2:$A$3528,MATCH(TMapCauseDescCIR[[#This Row],[Cause Description]],'Cause Codes'!$B$2:$B$3528,0))</f>
        <v>X12M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>
        <f>COUNTIFS($E$2:E1052,TMapCauseDescCIR[[#This Row],[Cause Description]])</f>
        <v>1</v>
      </c>
      <c r="Q1052" s="1"/>
      <c r="R1052" s="1" t="str">
        <f>TMapCauseDescCIR[[#This Row],[Task Code]]&amp;TMapCauseDescCIR[[#This Row],[Cause Code]]</f>
        <v>Y07PX12M</v>
      </c>
      <c r="S1052" s="1" t="str">
        <f>INDEX(INTEGRATION.TMC_TASK_CAUSE!$A$2:$A$4658,MATCH(TMapCauseDescCIR[[#This Row],[T1]],INTEGRATION.TMC_TASK_CAUSE!$D$2:$D$4658,0))</f>
        <v>PC010801</v>
      </c>
    </row>
    <row r="1053" spans="1:19" s="4" customFormat="1" ht="14.45" x14ac:dyDescent="0.25">
      <c r="A1053" s="1" t="s">
        <v>2818</v>
      </c>
      <c r="B1053" s="1" t="s">
        <v>1341</v>
      </c>
      <c r="C1053" s="1" t="s">
        <v>2819</v>
      </c>
      <c r="D1053" s="1" t="s">
        <v>4371</v>
      </c>
      <c r="E1053" s="1" t="s">
        <v>4425</v>
      </c>
      <c r="F1053" s="1" t="str">
        <f>INDEX('Cause Codes'!$A$2:$A$3528,MATCH(TMapCauseDescCIR[[#This Row],[Cause Description]],'Cause Codes'!$B$2:$B$3528,0))</f>
        <v>X12N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>
        <f>COUNTIFS($E$2:E1053,TMapCauseDescCIR[[#This Row],[Cause Description]])</f>
        <v>1</v>
      </c>
      <c r="Q1053" s="1"/>
      <c r="R1053" s="1" t="str">
        <f>TMapCauseDescCIR[[#This Row],[Task Code]]&amp;TMapCauseDescCIR[[#This Row],[Cause Code]]</f>
        <v>Y07PX12N</v>
      </c>
      <c r="S1053" s="1" t="str">
        <f>INDEX(INTEGRATION.TMC_TASK_CAUSE!$A$2:$A$4658,MATCH(TMapCauseDescCIR[[#This Row],[T1]],INTEGRATION.TMC_TASK_CAUSE!$D$2:$D$4658,0))</f>
        <v>PC010801</v>
      </c>
    </row>
    <row r="1054" spans="1:19" s="4" customFormat="1" ht="14.45" x14ac:dyDescent="0.25">
      <c r="A1054" s="1" t="s">
        <v>2818</v>
      </c>
      <c r="B1054" s="1" t="s">
        <v>1341</v>
      </c>
      <c r="C1054" s="1" t="s">
        <v>2819</v>
      </c>
      <c r="D1054" s="1" t="s">
        <v>4371</v>
      </c>
      <c r="E1054" s="1" t="s">
        <v>4426</v>
      </c>
      <c r="F1054" s="1" t="str">
        <f>INDEX('Cause Codes'!$A$2:$A$3528,MATCH(TMapCauseDescCIR[[#This Row],[Cause Description]],'Cause Codes'!$B$2:$B$3528,0))</f>
        <v>X12P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>
        <f>COUNTIFS($E$2:E1054,TMapCauseDescCIR[[#This Row],[Cause Description]])</f>
        <v>1</v>
      </c>
      <c r="Q1054" s="1"/>
      <c r="R1054" s="1" t="str">
        <f>TMapCauseDescCIR[[#This Row],[Task Code]]&amp;TMapCauseDescCIR[[#This Row],[Cause Code]]</f>
        <v>Y07PX12P</v>
      </c>
      <c r="S1054" s="1" t="str">
        <f>INDEX(INTEGRATION.TMC_TASK_CAUSE!$A$2:$A$4658,MATCH(TMapCauseDescCIR[[#This Row],[T1]],INTEGRATION.TMC_TASK_CAUSE!$D$2:$D$4658,0))</f>
        <v>PC010801</v>
      </c>
    </row>
    <row r="1055" spans="1:19" s="4" customFormat="1" ht="14.45" x14ac:dyDescent="0.25">
      <c r="A1055" s="1" t="s">
        <v>2818</v>
      </c>
      <c r="B1055" s="1" t="s">
        <v>1341</v>
      </c>
      <c r="C1055" s="1" t="s">
        <v>2819</v>
      </c>
      <c r="D1055" s="1" t="s">
        <v>4371</v>
      </c>
      <c r="E1055" s="1" t="s">
        <v>4427</v>
      </c>
      <c r="F1055" s="1" t="str">
        <f>INDEX('Cause Codes'!$A$2:$A$3528,MATCH(TMapCauseDescCIR[[#This Row],[Cause Description]],'Cause Codes'!$B$2:$B$3528,0))</f>
        <v>X0Q2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>
        <f>COUNTIFS($E$2:E1055,TMapCauseDescCIR[[#This Row],[Cause Description]])</f>
        <v>1</v>
      </c>
      <c r="Q1055" s="1"/>
      <c r="R1055" s="1" t="str">
        <f>TMapCauseDescCIR[[#This Row],[Task Code]]&amp;TMapCauseDescCIR[[#This Row],[Cause Code]]</f>
        <v>Y07PX0Q2</v>
      </c>
      <c r="S1055" s="1" t="str">
        <f>INDEX(INTEGRATION.TMC_TASK_CAUSE!$A$2:$A$4658,MATCH(TMapCauseDescCIR[[#This Row],[T1]],INTEGRATION.TMC_TASK_CAUSE!$D$2:$D$4658,0))</f>
        <v>PC012205</v>
      </c>
    </row>
    <row r="1056" spans="1:19" s="4" customFormat="1" ht="14.45" x14ac:dyDescent="0.25">
      <c r="A1056" s="1" t="s">
        <v>2818</v>
      </c>
      <c r="B1056" s="1" t="s">
        <v>1341</v>
      </c>
      <c r="C1056" s="1" t="s">
        <v>2819</v>
      </c>
      <c r="D1056" s="1" t="s">
        <v>4371</v>
      </c>
      <c r="E1056" s="1" t="s">
        <v>4428</v>
      </c>
      <c r="F1056" s="1" t="str">
        <f>INDEX('Cause Codes'!$A$2:$A$3528,MATCH(TMapCauseDescCIR[[#This Row],[Cause Description]],'Cause Codes'!$B$2:$B$3528,0))</f>
        <v>X0Q6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>
        <f>COUNTIFS($E$2:E1056,TMapCauseDescCIR[[#This Row],[Cause Description]])</f>
        <v>1</v>
      </c>
      <c r="Q1056" s="1"/>
      <c r="R1056" s="1" t="str">
        <f>TMapCauseDescCIR[[#This Row],[Task Code]]&amp;TMapCauseDescCIR[[#This Row],[Cause Code]]</f>
        <v>Y07PX0Q6</v>
      </c>
      <c r="S1056" s="1" t="str">
        <f>INDEX(INTEGRATION.TMC_TASK_CAUSE!$A$2:$A$4658,MATCH(TMapCauseDescCIR[[#This Row],[T1]],INTEGRATION.TMC_TASK_CAUSE!$D$2:$D$4658,0))</f>
        <v>PC011001</v>
      </c>
    </row>
    <row r="1057" spans="1:19" s="4" customFormat="1" ht="14.45" x14ac:dyDescent="0.25">
      <c r="A1057" s="1" t="s">
        <v>2818</v>
      </c>
      <c r="B1057" s="1" t="s">
        <v>1341</v>
      </c>
      <c r="C1057" s="1" t="s">
        <v>2819</v>
      </c>
      <c r="D1057" s="1" t="s">
        <v>4371</v>
      </c>
      <c r="E1057" s="1" t="s">
        <v>4429</v>
      </c>
      <c r="F1057" s="1" t="str">
        <f>INDEX('Cause Codes'!$A$2:$A$3528,MATCH(TMapCauseDescCIR[[#This Row],[Cause Description]],'Cause Codes'!$B$2:$B$3528,0))</f>
        <v>X0QN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>
        <f>COUNTIFS($E$2:E1057,TMapCauseDescCIR[[#This Row],[Cause Description]])</f>
        <v>1</v>
      </c>
      <c r="Q1057" s="1"/>
      <c r="R1057" s="1" t="str">
        <f>TMapCauseDescCIR[[#This Row],[Task Code]]&amp;TMapCauseDescCIR[[#This Row],[Cause Code]]</f>
        <v>Y07PX0QN</v>
      </c>
      <c r="S1057" s="1" t="str">
        <f>INDEX(INTEGRATION.TMC_TASK_CAUSE!$A$2:$A$4658,MATCH(TMapCauseDescCIR[[#This Row],[T1]],INTEGRATION.TMC_TASK_CAUSE!$D$2:$D$4658,0))</f>
        <v>PC010801</v>
      </c>
    </row>
    <row r="1058" spans="1:19" s="4" customFormat="1" ht="14.45" x14ac:dyDescent="0.25">
      <c r="A1058" s="1" t="s">
        <v>2818</v>
      </c>
      <c r="B1058" s="1" t="s">
        <v>1341</v>
      </c>
      <c r="C1058" s="1" t="s">
        <v>2819</v>
      </c>
      <c r="D1058" s="1" t="s">
        <v>4371</v>
      </c>
      <c r="E1058" s="1" t="s">
        <v>4430</v>
      </c>
      <c r="F1058" s="1" t="str">
        <f>INDEX('Cause Codes'!$A$2:$A$3528,MATCH(TMapCauseDescCIR[[#This Row],[Cause Description]],'Cause Codes'!$B$2:$B$3528,0))</f>
        <v>X11H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>
        <f>COUNTIFS($E$2:E1058,TMapCauseDescCIR[[#This Row],[Cause Description]])</f>
        <v>1</v>
      </c>
      <c r="Q1058" s="1"/>
      <c r="R1058" s="1" t="str">
        <f>TMapCauseDescCIR[[#This Row],[Task Code]]&amp;TMapCauseDescCIR[[#This Row],[Cause Code]]</f>
        <v>Y07PX11H</v>
      </c>
      <c r="S1058" s="1" t="str">
        <f>INDEX(INTEGRATION.TMC_TASK_CAUSE!$A$2:$A$4658,MATCH(TMapCauseDescCIR[[#This Row],[T1]],INTEGRATION.TMC_TASK_CAUSE!$D$2:$D$4658,0))</f>
        <v>PC010801</v>
      </c>
    </row>
    <row r="1059" spans="1:19" s="4" customFormat="1" ht="14.45" x14ac:dyDescent="0.25">
      <c r="A1059" s="1" t="s">
        <v>2818</v>
      </c>
      <c r="B1059" s="1" t="s">
        <v>1341</v>
      </c>
      <c r="C1059" s="1" t="s">
        <v>2819</v>
      </c>
      <c r="D1059" s="1" t="s">
        <v>4371</v>
      </c>
      <c r="E1059" s="1" t="s">
        <v>4431</v>
      </c>
      <c r="F1059" s="1" t="str">
        <f>INDEX('Cause Codes'!$A$2:$A$3528,MATCH(TMapCauseDescCIR[[#This Row],[Cause Description]],'Cause Codes'!$B$2:$B$3528,0))</f>
        <v>X0RC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>
        <f>COUNTIFS($E$2:E1059,TMapCauseDescCIR[[#This Row],[Cause Description]])</f>
        <v>1</v>
      </c>
      <c r="Q1059" s="1"/>
      <c r="R1059" s="1" t="str">
        <f>TMapCauseDescCIR[[#This Row],[Task Code]]&amp;TMapCauseDescCIR[[#This Row],[Cause Code]]</f>
        <v>Y07PX0RC</v>
      </c>
      <c r="S1059" s="1" t="str">
        <f>INDEX(INTEGRATION.TMC_TASK_CAUSE!$A$2:$A$4658,MATCH(TMapCauseDescCIR[[#This Row],[T1]],INTEGRATION.TMC_TASK_CAUSE!$D$2:$D$4658,0))</f>
        <v>PC019903</v>
      </c>
    </row>
    <row r="1060" spans="1:19" s="4" customFormat="1" ht="14.45" x14ac:dyDescent="0.25">
      <c r="A1060" s="1" t="s">
        <v>2818</v>
      </c>
      <c r="B1060" s="1" t="s">
        <v>1341</v>
      </c>
      <c r="C1060" s="1" t="s">
        <v>2819</v>
      </c>
      <c r="D1060" s="1" t="s">
        <v>4371</v>
      </c>
      <c r="E1060" s="1" t="s">
        <v>4432</v>
      </c>
      <c r="F1060" s="1" t="str">
        <f>INDEX('Cause Codes'!$A$2:$A$3528,MATCH(TMapCauseDescCIR[[#This Row],[Cause Description]],'Cause Codes'!$B$2:$B$3528,0))</f>
        <v>X0RD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>
        <f>COUNTIFS($E$2:E1060,TMapCauseDescCIR[[#This Row],[Cause Description]])</f>
        <v>1</v>
      </c>
      <c r="Q1060" s="1"/>
      <c r="R1060" s="1" t="str">
        <f>TMapCauseDescCIR[[#This Row],[Task Code]]&amp;TMapCauseDescCIR[[#This Row],[Cause Code]]</f>
        <v>Y07PX0RD</v>
      </c>
      <c r="S1060" s="1" t="str">
        <f>INDEX(INTEGRATION.TMC_TASK_CAUSE!$A$2:$A$4658,MATCH(TMapCauseDescCIR[[#This Row],[T1]],INTEGRATION.TMC_TASK_CAUSE!$D$2:$D$4658,0))</f>
        <v>PC019903</v>
      </c>
    </row>
    <row r="1061" spans="1:19" s="4" customFormat="1" ht="14.45" x14ac:dyDescent="0.25">
      <c r="A1061" s="1" t="s">
        <v>2818</v>
      </c>
      <c r="B1061" s="1" t="s">
        <v>1341</v>
      </c>
      <c r="C1061" s="1" t="s">
        <v>2819</v>
      </c>
      <c r="D1061" s="1" t="s">
        <v>4371</v>
      </c>
      <c r="E1061" s="1" t="s">
        <v>4433</v>
      </c>
      <c r="F1061" s="1" t="str">
        <f>INDEX('Cause Codes'!$A$2:$A$3528,MATCH(TMapCauseDescCIR[[#This Row],[Cause Description]],'Cause Codes'!$B$2:$B$3528,0))</f>
        <v>X0RE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>
        <f>COUNTIFS($E$2:E1061,TMapCauseDescCIR[[#This Row],[Cause Description]])</f>
        <v>1</v>
      </c>
      <c r="Q1061" s="1"/>
      <c r="R1061" s="1" t="str">
        <f>TMapCauseDescCIR[[#This Row],[Task Code]]&amp;TMapCauseDescCIR[[#This Row],[Cause Code]]</f>
        <v>Y07PX0RE</v>
      </c>
      <c r="S1061" s="1" t="str">
        <f>INDEX(INTEGRATION.TMC_TASK_CAUSE!$A$2:$A$4658,MATCH(TMapCauseDescCIR[[#This Row],[T1]],INTEGRATION.TMC_TASK_CAUSE!$D$2:$D$4658,0))</f>
        <v>PC019903</v>
      </c>
    </row>
    <row r="1062" spans="1:19" s="4" customFormat="1" ht="14.45" x14ac:dyDescent="0.25">
      <c r="A1062" s="1" t="s">
        <v>2818</v>
      </c>
      <c r="B1062" s="1" t="s">
        <v>1341</v>
      </c>
      <c r="C1062" s="1" t="s">
        <v>2819</v>
      </c>
      <c r="D1062" s="1" t="s">
        <v>4371</v>
      </c>
      <c r="E1062" s="1" t="s">
        <v>4434</v>
      </c>
      <c r="F1062" s="1" t="str">
        <f>INDEX('Cause Codes'!$A$2:$A$3528,MATCH(TMapCauseDescCIR[[#This Row],[Cause Description]],'Cause Codes'!$B$2:$B$3528,0))</f>
        <v>X0V2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>
        <f>COUNTIFS($E$2:E1062,TMapCauseDescCIR[[#This Row],[Cause Description]])</f>
        <v>1</v>
      </c>
      <c r="Q1062" s="1"/>
      <c r="R1062" s="1" t="str">
        <f>TMapCauseDescCIR[[#This Row],[Task Code]]&amp;TMapCauseDescCIR[[#This Row],[Cause Code]]</f>
        <v>Y07PX0V2</v>
      </c>
      <c r="S1062" s="1" t="str">
        <f>INDEX(INTEGRATION.TMC_TASK_CAUSE!$A$2:$A$4658,MATCH(TMapCauseDescCIR[[#This Row],[T1]],INTEGRATION.TMC_TASK_CAUSE!$D$2:$D$4658,0))</f>
        <v>PC011001</v>
      </c>
    </row>
    <row r="1063" spans="1:19" s="4" customFormat="1" ht="14.45" x14ac:dyDescent="0.25">
      <c r="A1063" s="1" t="s">
        <v>2818</v>
      </c>
      <c r="B1063" s="1" t="s">
        <v>1341</v>
      </c>
      <c r="C1063" s="1" t="s">
        <v>2819</v>
      </c>
      <c r="D1063" s="1" t="s">
        <v>4371</v>
      </c>
      <c r="E1063" s="1" t="s">
        <v>4435</v>
      </c>
      <c r="F1063" s="1" t="str">
        <f>INDEX('Cause Codes'!$A$2:$A$3528,MATCH(TMapCauseDescCIR[[#This Row],[Cause Description]],'Cause Codes'!$B$2:$B$3528,0))</f>
        <v>X12U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>
        <f>COUNTIFS($E$2:E1063,TMapCauseDescCIR[[#This Row],[Cause Description]])</f>
        <v>1</v>
      </c>
      <c r="Q1063" s="1"/>
      <c r="R1063" s="1" t="str">
        <f>TMapCauseDescCIR[[#This Row],[Task Code]]&amp;TMapCauseDescCIR[[#This Row],[Cause Code]]</f>
        <v>Y07PX12U</v>
      </c>
      <c r="S1063" s="1" t="str">
        <f>INDEX(INTEGRATION.TMC_TASK_CAUSE!$A$2:$A$4658,MATCH(TMapCauseDescCIR[[#This Row],[T1]],INTEGRATION.TMC_TASK_CAUSE!$D$2:$D$4658,0))</f>
        <v>PC030101</v>
      </c>
    </row>
    <row r="1064" spans="1:19" s="4" customFormat="1" ht="14.45" x14ac:dyDescent="0.25">
      <c r="A1064" s="1" t="s">
        <v>2818</v>
      </c>
      <c r="B1064" s="1" t="s">
        <v>1343</v>
      </c>
      <c r="C1064" s="1" t="s">
        <v>2819</v>
      </c>
      <c r="D1064" s="1" t="s">
        <v>4436</v>
      </c>
      <c r="E1064" s="1" t="s">
        <v>612</v>
      </c>
      <c r="F1064" s="1" t="str">
        <f>INDEX('Cause Codes'!$A$2:$A$3528,MATCH(TMapCauseDescCIR[[#This Row],[Cause Description]],'Cause Codes'!$B$2:$B$3528,0))</f>
        <v>X00P</v>
      </c>
      <c r="G1064" s="1"/>
      <c r="H1064" s="1"/>
      <c r="I1064" s="1"/>
      <c r="J1064" s="1"/>
      <c r="K1064" s="1"/>
      <c r="L1064" s="1"/>
      <c r="M1064" s="1"/>
      <c r="N1064" s="1"/>
      <c r="O1064" s="1"/>
      <c r="P1064" s="1">
        <f>COUNTIFS($E$2:E1064,TMapCauseDescCIR[[#This Row],[Cause Description]])</f>
        <v>2</v>
      </c>
      <c r="Q1064" s="1"/>
      <c r="R1064" s="1" t="str">
        <f>TMapCauseDescCIR[[#This Row],[Task Code]]&amp;TMapCauseDescCIR[[#This Row],[Cause Code]]</f>
        <v>Y07QX00P</v>
      </c>
      <c r="S1064" s="1" t="str">
        <f>INDEX(INTEGRATION.TMC_TASK_CAUSE!$A$2:$A$4658,MATCH(TMapCauseDescCIR[[#This Row],[T1]],INTEGRATION.TMC_TASK_CAUSE!$D$2:$D$4658,0))</f>
        <v>PC011001</v>
      </c>
    </row>
    <row r="1065" spans="1:19" s="4" customFormat="1" ht="14.45" x14ac:dyDescent="0.25">
      <c r="A1065" s="1" t="s">
        <v>2818</v>
      </c>
      <c r="B1065" s="1" t="s">
        <v>1343</v>
      </c>
      <c r="C1065" s="1" t="s">
        <v>2819</v>
      </c>
      <c r="D1065" s="1" t="s">
        <v>4436</v>
      </c>
      <c r="E1065" s="1" t="s">
        <v>1342</v>
      </c>
      <c r="F1065" s="1" t="str">
        <f>INDEX('Cause Codes'!$A$2:$A$3528,MATCH(TMapCauseDescCIR[[#This Row],[Cause Description]],'Cause Codes'!$B$2:$B$3528,0))</f>
        <v>X00Z</v>
      </c>
      <c r="G1065" s="1"/>
      <c r="H1065" s="1"/>
      <c r="I1065" s="1"/>
      <c r="J1065" s="1"/>
      <c r="K1065" s="1"/>
      <c r="L1065" s="1"/>
      <c r="M1065" s="1"/>
      <c r="N1065" s="1"/>
      <c r="O1065" s="1"/>
      <c r="P1065" s="1">
        <f>COUNTIFS($E$2:E1065,TMapCauseDescCIR[[#This Row],[Cause Description]])</f>
        <v>2</v>
      </c>
      <c r="Q1065" s="1"/>
      <c r="R1065" s="1" t="str">
        <f>TMapCauseDescCIR[[#This Row],[Task Code]]&amp;TMapCauseDescCIR[[#This Row],[Cause Code]]</f>
        <v>Y07QX00Z</v>
      </c>
      <c r="S1065" s="1" t="str">
        <f>INDEX(INTEGRATION.TMC_TASK_CAUSE!$A$2:$A$4658,MATCH(TMapCauseDescCIR[[#This Row],[T1]],INTEGRATION.TMC_TASK_CAUSE!$D$2:$D$4658,0))</f>
        <v>PC010801</v>
      </c>
    </row>
    <row r="1066" spans="1:19" s="4" customFormat="1" ht="14.45" x14ac:dyDescent="0.25">
      <c r="A1066" s="1" t="s">
        <v>2818</v>
      </c>
      <c r="B1066" s="1" t="s">
        <v>1343</v>
      </c>
      <c r="C1066" s="1" t="s">
        <v>2819</v>
      </c>
      <c r="D1066" s="1" t="s">
        <v>4436</v>
      </c>
      <c r="E1066" s="1" t="s">
        <v>4437</v>
      </c>
      <c r="F1066" s="1" t="str">
        <f>INDEX('Cause Codes'!$A$2:$A$3528,MATCH(TMapCauseDescCIR[[#This Row],[Cause Description]],'Cause Codes'!$B$2:$B$3528,0))</f>
        <v>X01N</v>
      </c>
      <c r="G1066" s="1"/>
      <c r="H1066" s="1"/>
      <c r="I1066" s="1"/>
      <c r="J1066" s="1"/>
      <c r="K1066" s="1"/>
      <c r="L1066" s="1"/>
      <c r="M1066" s="1"/>
      <c r="N1066" s="1"/>
      <c r="O1066" s="1"/>
      <c r="P1066" s="1">
        <f>COUNTIFS($E$2:E1066,TMapCauseDescCIR[[#This Row],[Cause Description]])</f>
        <v>1</v>
      </c>
      <c r="Q1066" s="1"/>
      <c r="R1066" s="1" t="str">
        <f>TMapCauseDescCIR[[#This Row],[Task Code]]&amp;TMapCauseDescCIR[[#This Row],[Cause Code]]</f>
        <v>Y07QX01N</v>
      </c>
      <c r="S1066" s="1" t="str">
        <f>INDEX(INTEGRATION.TMC_TASK_CAUSE!$A$2:$A$4658,MATCH(TMapCauseDescCIR[[#This Row],[T1]],INTEGRATION.TMC_TASK_CAUSE!$D$2:$D$4658,0))</f>
        <v>PC010801</v>
      </c>
    </row>
    <row r="1067" spans="1:19" s="4" customFormat="1" ht="14.45" x14ac:dyDescent="0.25">
      <c r="A1067" s="1" t="s">
        <v>2818</v>
      </c>
      <c r="B1067" s="1" t="s">
        <v>1343</v>
      </c>
      <c r="C1067" s="1" t="s">
        <v>2819</v>
      </c>
      <c r="D1067" s="1" t="s">
        <v>4436</v>
      </c>
      <c r="E1067" s="1" t="s">
        <v>4438</v>
      </c>
      <c r="F1067" s="1" t="str">
        <f>INDEX('Cause Codes'!$A$2:$A$3528,MATCH(TMapCauseDescCIR[[#This Row],[Cause Description]],'Cause Codes'!$B$2:$B$3528,0))</f>
        <v>X037</v>
      </c>
      <c r="G1067" s="1"/>
      <c r="H1067" s="1"/>
      <c r="I1067" s="1"/>
      <c r="J1067" s="1"/>
      <c r="K1067" s="1"/>
      <c r="L1067" s="1"/>
      <c r="M1067" s="1"/>
      <c r="N1067" s="1"/>
      <c r="O1067" s="1"/>
      <c r="P1067" s="1">
        <f>COUNTIFS($E$2:E1067,TMapCauseDescCIR[[#This Row],[Cause Description]])</f>
        <v>1</v>
      </c>
      <c r="Q1067" s="1"/>
      <c r="R1067" s="1" t="str">
        <f>TMapCauseDescCIR[[#This Row],[Task Code]]&amp;TMapCauseDescCIR[[#This Row],[Cause Code]]</f>
        <v>Y07QX037</v>
      </c>
      <c r="S1067" s="1" t="str">
        <f>INDEX(INTEGRATION.TMC_TASK_CAUSE!$A$2:$A$4658,MATCH(TMapCauseDescCIR[[#This Row],[T1]],INTEGRATION.TMC_TASK_CAUSE!$D$2:$D$4658,0))</f>
        <v>PC012202</v>
      </c>
    </row>
    <row r="1068" spans="1:19" s="4" customFormat="1" ht="14.45" x14ac:dyDescent="0.25">
      <c r="A1068" s="1" t="s">
        <v>2818</v>
      </c>
      <c r="B1068" s="1" t="s">
        <v>1343</v>
      </c>
      <c r="C1068" s="1" t="s">
        <v>2819</v>
      </c>
      <c r="D1068" s="1" t="s">
        <v>4436</v>
      </c>
      <c r="E1068" s="1" t="s">
        <v>4374</v>
      </c>
      <c r="F1068" s="1" t="str">
        <f>INDEX('Cause Codes'!$A$2:$A$3528,MATCH(TMapCauseDescCIR[[#This Row],[Cause Description]],'Cause Codes'!$B$2:$B$3528,0))</f>
        <v>X03A</v>
      </c>
      <c r="G1068" s="1"/>
      <c r="H1068" s="1"/>
      <c r="I1068" s="1"/>
      <c r="J1068" s="1"/>
      <c r="K1068" s="1"/>
      <c r="L1068" s="1"/>
      <c r="M1068" s="1"/>
      <c r="N1068" s="1"/>
      <c r="O1068" s="1"/>
      <c r="P1068" s="1">
        <f>COUNTIFS($E$2:E1068,TMapCauseDescCIR[[#This Row],[Cause Description]])</f>
        <v>2</v>
      </c>
      <c r="Q1068" s="1"/>
      <c r="R1068" s="1" t="str">
        <f>TMapCauseDescCIR[[#This Row],[Task Code]]&amp;TMapCauseDescCIR[[#This Row],[Cause Code]]</f>
        <v>Y07QX03A</v>
      </c>
      <c r="S1068" s="1" t="str">
        <f>INDEX(INTEGRATION.TMC_TASK_CAUSE!$A$2:$A$4658,MATCH(TMapCauseDescCIR[[#This Row],[T1]],INTEGRATION.TMC_TASK_CAUSE!$D$2:$D$4658,0))</f>
        <v>PC010801</v>
      </c>
    </row>
    <row r="1069" spans="1:19" s="4" customFormat="1" ht="14.45" x14ac:dyDescent="0.25">
      <c r="A1069" s="1" t="s">
        <v>2818</v>
      </c>
      <c r="B1069" s="1" t="s">
        <v>1343</v>
      </c>
      <c r="C1069" s="1" t="s">
        <v>2819</v>
      </c>
      <c r="D1069" s="1" t="s">
        <v>4436</v>
      </c>
      <c r="E1069" s="1" t="s">
        <v>4439</v>
      </c>
      <c r="F1069" s="1" t="str">
        <f>INDEX('Cause Codes'!$A$2:$A$3528,MATCH(TMapCauseDescCIR[[#This Row],[Cause Description]],'Cause Codes'!$B$2:$B$3528,0))</f>
        <v>X03F</v>
      </c>
      <c r="G1069" s="1"/>
      <c r="H1069" s="1"/>
      <c r="I1069" s="1"/>
      <c r="J1069" s="1"/>
      <c r="K1069" s="1"/>
      <c r="L1069" s="1"/>
      <c r="M1069" s="1"/>
      <c r="N1069" s="1"/>
      <c r="O1069" s="1"/>
      <c r="P1069" s="1">
        <f>COUNTIFS($E$2:E1069,TMapCauseDescCIR[[#This Row],[Cause Description]])</f>
        <v>1</v>
      </c>
      <c r="Q1069" s="1"/>
      <c r="R1069" s="1" t="str">
        <f>TMapCauseDescCIR[[#This Row],[Task Code]]&amp;TMapCauseDescCIR[[#This Row],[Cause Code]]</f>
        <v>Y07QX03F</v>
      </c>
      <c r="S1069" s="1" t="str">
        <f>INDEX(INTEGRATION.TMC_TASK_CAUSE!$A$2:$A$4658,MATCH(TMapCauseDescCIR[[#This Row],[T1]],INTEGRATION.TMC_TASK_CAUSE!$D$2:$D$4658,0))</f>
        <v>PC022301</v>
      </c>
    </row>
    <row r="1070" spans="1:19" s="4" customFormat="1" ht="14.45" x14ac:dyDescent="0.25">
      <c r="A1070" s="1" t="s">
        <v>2818</v>
      </c>
      <c r="B1070" s="1" t="s">
        <v>1343</v>
      </c>
      <c r="C1070" s="1" t="s">
        <v>2819</v>
      </c>
      <c r="D1070" s="1" t="s">
        <v>4436</v>
      </c>
      <c r="E1070" s="1" t="s">
        <v>4440</v>
      </c>
      <c r="F1070" s="1" t="str">
        <f>INDEX('Cause Codes'!$A$2:$A$3528,MATCH(TMapCauseDescCIR[[#This Row],[Cause Description]],'Cause Codes'!$B$2:$B$3528,0))</f>
        <v>X03G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>
        <f>COUNTIFS($E$2:E1070,TMapCauseDescCIR[[#This Row],[Cause Description]])</f>
        <v>1</v>
      </c>
      <c r="Q1070" s="1"/>
      <c r="R1070" s="1" t="str">
        <f>TMapCauseDescCIR[[#This Row],[Task Code]]&amp;TMapCauseDescCIR[[#This Row],[Cause Code]]</f>
        <v>Y07QX03G</v>
      </c>
      <c r="S1070" s="1" t="str">
        <f>INDEX(INTEGRATION.TMC_TASK_CAUSE!$A$2:$A$4658,MATCH(TMapCauseDescCIR[[#This Row],[T1]],INTEGRATION.TMC_TASK_CAUSE!$D$2:$D$4658,0))</f>
        <v>PC010801</v>
      </c>
    </row>
    <row r="1071" spans="1:19" s="4" customFormat="1" ht="14.45" x14ac:dyDescent="0.25">
      <c r="A1071" s="1" t="s">
        <v>2818</v>
      </c>
      <c r="B1071" s="1" t="s">
        <v>1343</v>
      </c>
      <c r="C1071" s="1" t="s">
        <v>2819</v>
      </c>
      <c r="D1071" s="1" t="s">
        <v>4436</v>
      </c>
      <c r="E1071" s="1" t="s">
        <v>4441</v>
      </c>
      <c r="F1071" s="1" t="str">
        <f>INDEX('Cause Codes'!$A$2:$A$3528,MATCH(TMapCauseDescCIR[[#This Row],[Cause Description]],'Cause Codes'!$B$2:$B$3528,0))</f>
        <v>X03H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>
        <f>COUNTIFS($E$2:E1071,TMapCauseDescCIR[[#This Row],[Cause Description]])</f>
        <v>1</v>
      </c>
      <c r="Q1071" s="1"/>
      <c r="R1071" s="1" t="str">
        <f>TMapCauseDescCIR[[#This Row],[Task Code]]&amp;TMapCauseDescCIR[[#This Row],[Cause Code]]</f>
        <v>Y07QX03H</v>
      </c>
      <c r="S1071" s="1" t="str">
        <f>INDEX(INTEGRATION.TMC_TASK_CAUSE!$A$2:$A$4658,MATCH(TMapCauseDescCIR[[#This Row],[T1]],INTEGRATION.TMC_TASK_CAUSE!$D$2:$D$4658,0))</f>
        <v>PC010801</v>
      </c>
    </row>
    <row r="1072" spans="1:19" s="4" customFormat="1" ht="14.45" x14ac:dyDescent="0.25">
      <c r="A1072" s="1" t="s">
        <v>2818</v>
      </c>
      <c r="B1072" s="1" t="s">
        <v>1343</v>
      </c>
      <c r="C1072" s="1" t="s">
        <v>2819</v>
      </c>
      <c r="D1072" s="1" t="s">
        <v>4436</v>
      </c>
      <c r="E1072" s="1" t="s">
        <v>4442</v>
      </c>
      <c r="F1072" s="1" t="str">
        <f>INDEX('Cause Codes'!$A$2:$A$3528,MATCH(TMapCauseDescCIR[[#This Row],[Cause Description]],'Cause Codes'!$B$2:$B$3528,0))</f>
        <v>X03J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>
        <f>COUNTIFS($E$2:E1072,TMapCauseDescCIR[[#This Row],[Cause Description]])</f>
        <v>1</v>
      </c>
      <c r="Q1072" s="1"/>
      <c r="R1072" s="1" t="str">
        <f>TMapCauseDescCIR[[#This Row],[Task Code]]&amp;TMapCauseDescCIR[[#This Row],[Cause Code]]</f>
        <v>Y07QX03J</v>
      </c>
      <c r="S1072" s="1" t="str">
        <f>INDEX(INTEGRATION.TMC_TASK_CAUSE!$A$2:$A$4658,MATCH(TMapCauseDescCIR[[#This Row],[T1]],INTEGRATION.TMC_TASK_CAUSE!$D$2:$D$4658,0))</f>
        <v>PC022302</v>
      </c>
    </row>
    <row r="1073" spans="1:19" s="4" customFormat="1" ht="14.45" x14ac:dyDescent="0.25">
      <c r="A1073" s="1" t="s">
        <v>2818</v>
      </c>
      <c r="B1073" s="1" t="s">
        <v>1343</v>
      </c>
      <c r="C1073" s="1" t="s">
        <v>2819</v>
      </c>
      <c r="D1073" s="1" t="s">
        <v>4436</v>
      </c>
      <c r="E1073" s="1" t="s">
        <v>4378</v>
      </c>
      <c r="F1073" s="1" t="str">
        <f>INDEX('Cause Codes'!$A$2:$A$3528,MATCH(TMapCauseDescCIR[[#This Row],[Cause Description]],'Cause Codes'!$B$2:$B$3528,0))</f>
        <v>X06R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>
        <f>COUNTIFS($E$2:E1073,TMapCauseDescCIR[[#This Row],[Cause Description]])</f>
        <v>2</v>
      </c>
      <c r="Q1073" s="1"/>
      <c r="R1073" s="1" t="str">
        <f>TMapCauseDescCIR[[#This Row],[Task Code]]&amp;TMapCauseDescCIR[[#This Row],[Cause Code]]</f>
        <v>Y07QX06R</v>
      </c>
      <c r="S1073" s="1" t="str">
        <f>INDEX(INTEGRATION.TMC_TASK_CAUSE!$A$2:$A$4658,MATCH(TMapCauseDescCIR[[#This Row],[T1]],INTEGRATION.TMC_TASK_CAUSE!$D$2:$D$4658,0))</f>
        <v>PC011001</v>
      </c>
    </row>
    <row r="1074" spans="1:19" s="4" customFormat="1" ht="14.45" x14ac:dyDescent="0.25">
      <c r="A1074" s="1" t="s">
        <v>2818</v>
      </c>
      <c r="B1074" s="1" t="s">
        <v>1343</v>
      </c>
      <c r="C1074" s="1" t="s">
        <v>2819</v>
      </c>
      <c r="D1074" s="1" t="s">
        <v>4436</v>
      </c>
      <c r="E1074" s="1" t="s">
        <v>4379</v>
      </c>
      <c r="F1074" s="1" t="str">
        <f>INDEX('Cause Codes'!$A$2:$A$3528,MATCH(TMapCauseDescCIR[[#This Row],[Cause Description]],'Cause Codes'!$B$2:$B$3528,0))</f>
        <v>X06S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>
        <f>COUNTIFS($E$2:E1074,TMapCauseDescCIR[[#This Row],[Cause Description]])</f>
        <v>2</v>
      </c>
      <c r="Q1074" s="1"/>
      <c r="R1074" s="1" t="str">
        <f>TMapCauseDescCIR[[#This Row],[Task Code]]&amp;TMapCauseDescCIR[[#This Row],[Cause Code]]</f>
        <v>Y07QX06S</v>
      </c>
      <c r="S1074" s="1" t="str">
        <f>INDEX(INTEGRATION.TMC_TASK_CAUSE!$A$2:$A$4658,MATCH(TMapCauseDescCIR[[#This Row],[T1]],INTEGRATION.TMC_TASK_CAUSE!$D$2:$D$4658,0))</f>
        <v>PC011001</v>
      </c>
    </row>
    <row r="1075" spans="1:19" s="4" customFormat="1" ht="14.45" x14ac:dyDescent="0.25">
      <c r="A1075" s="1" t="s">
        <v>2818</v>
      </c>
      <c r="B1075" s="1" t="s">
        <v>1343</v>
      </c>
      <c r="C1075" s="1" t="s">
        <v>2819</v>
      </c>
      <c r="D1075" s="1" t="s">
        <v>4436</v>
      </c>
      <c r="E1075" s="1" t="s">
        <v>4443</v>
      </c>
      <c r="F1075" s="1" t="str">
        <f>INDEX('Cause Codes'!$A$2:$A$3528,MATCH(TMapCauseDescCIR[[#This Row],[Cause Description]],'Cause Codes'!$B$2:$B$3528,0))</f>
        <v>X074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>
        <f>COUNTIFS($E$2:E1075,TMapCauseDescCIR[[#This Row],[Cause Description]])</f>
        <v>1</v>
      </c>
      <c r="Q1075" s="1"/>
      <c r="R1075" s="1" t="str">
        <f>TMapCauseDescCIR[[#This Row],[Task Code]]&amp;TMapCauseDescCIR[[#This Row],[Cause Code]]</f>
        <v>Y07QX074</v>
      </c>
      <c r="S1075" s="1" t="str">
        <f>INDEX(INTEGRATION.TMC_TASK_CAUSE!$A$2:$A$4658,MATCH(TMapCauseDescCIR[[#This Row],[T1]],INTEGRATION.TMC_TASK_CAUSE!$D$2:$D$4658,0))</f>
        <v>PC022301</v>
      </c>
    </row>
    <row r="1076" spans="1:19" s="4" customFormat="1" ht="14.45" x14ac:dyDescent="0.25">
      <c r="A1076" s="1" t="s">
        <v>2818</v>
      </c>
      <c r="B1076" s="1" t="s">
        <v>1343</v>
      </c>
      <c r="C1076" s="1" t="s">
        <v>2819</v>
      </c>
      <c r="D1076" s="1" t="s">
        <v>4436</v>
      </c>
      <c r="E1076" s="1" t="s">
        <v>4444</v>
      </c>
      <c r="F1076" s="1" t="str">
        <f>INDEX('Cause Codes'!$A$2:$A$3528,MATCH(TMapCauseDescCIR[[#This Row],[Cause Description]],'Cause Codes'!$B$2:$B$3528,0))</f>
        <v>X076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>
        <f>COUNTIFS($E$2:E1076,TMapCauseDescCIR[[#This Row],[Cause Description]])</f>
        <v>1</v>
      </c>
      <c r="Q1076" s="1"/>
      <c r="R1076" s="1" t="str">
        <f>TMapCauseDescCIR[[#This Row],[Task Code]]&amp;TMapCauseDescCIR[[#This Row],[Cause Code]]</f>
        <v>Y07QX076</v>
      </c>
      <c r="S1076" s="1" t="str">
        <f>INDEX(INTEGRATION.TMC_TASK_CAUSE!$A$2:$A$4658,MATCH(TMapCauseDescCIR[[#This Row],[T1]],INTEGRATION.TMC_TASK_CAUSE!$D$2:$D$4658,0))</f>
        <v>PC014003</v>
      </c>
    </row>
    <row r="1077" spans="1:19" s="4" customFormat="1" ht="14.45" x14ac:dyDescent="0.25">
      <c r="A1077" s="1" t="s">
        <v>2818</v>
      </c>
      <c r="B1077" s="1" t="s">
        <v>1343</v>
      </c>
      <c r="C1077" s="1" t="s">
        <v>2819</v>
      </c>
      <c r="D1077" s="1" t="s">
        <v>4436</v>
      </c>
      <c r="E1077" s="1" t="s">
        <v>4445</v>
      </c>
      <c r="F1077" s="1" t="str">
        <f>INDEX('Cause Codes'!$A$2:$A$3528,MATCH(TMapCauseDescCIR[[#This Row],[Cause Description]],'Cause Codes'!$B$2:$B$3528,0))</f>
        <v>X0A1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>
        <f>COUNTIFS($E$2:E1077,TMapCauseDescCIR[[#This Row],[Cause Description]])</f>
        <v>1</v>
      </c>
      <c r="Q1077" s="1"/>
      <c r="R1077" s="1" t="str">
        <f>TMapCauseDescCIR[[#This Row],[Task Code]]&amp;TMapCauseDescCIR[[#This Row],[Cause Code]]</f>
        <v>Y07QX0A1</v>
      </c>
      <c r="S1077" s="1" t="str">
        <f>INDEX(INTEGRATION.TMC_TASK_CAUSE!$A$2:$A$4658,MATCH(TMapCauseDescCIR[[#This Row],[T1]],INTEGRATION.TMC_TASK_CAUSE!$D$2:$D$4658,0))</f>
        <v>PC011902</v>
      </c>
    </row>
    <row r="1078" spans="1:19" s="4" customFormat="1" ht="14.45" x14ac:dyDescent="0.25">
      <c r="A1078" s="1" t="s">
        <v>2818</v>
      </c>
      <c r="B1078" s="1" t="s">
        <v>1343</v>
      </c>
      <c r="C1078" s="1" t="s">
        <v>2819</v>
      </c>
      <c r="D1078" s="1" t="s">
        <v>4436</v>
      </c>
      <c r="E1078" s="1" t="s">
        <v>4382</v>
      </c>
      <c r="F1078" s="1" t="str">
        <f>INDEX('Cause Codes'!$A$2:$A$3528,MATCH(TMapCauseDescCIR[[#This Row],[Cause Description]],'Cause Codes'!$B$2:$B$3528,0))</f>
        <v>X0CA</v>
      </c>
      <c r="G1078" s="1"/>
      <c r="H1078" s="1"/>
      <c r="I1078" s="1"/>
      <c r="J1078" s="1"/>
      <c r="K1078" s="1"/>
      <c r="L1078" s="1"/>
      <c r="M1078" s="1"/>
      <c r="N1078" s="1"/>
      <c r="O1078" s="1"/>
      <c r="P1078" s="1">
        <f>COUNTIFS($E$2:E1078,TMapCauseDescCIR[[#This Row],[Cause Description]])</f>
        <v>2</v>
      </c>
      <c r="Q1078" s="1"/>
      <c r="R1078" s="1" t="str">
        <f>TMapCauseDescCIR[[#This Row],[Task Code]]&amp;TMapCauseDescCIR[[#This Row],[Cause Code]]</f>
        <v>Y07QX0CA</v>
      </c>
      <c r="S1078" s="1" t="str">
        <f>INDEX(INTEGRATION.TMC_TASK_CAUSE!$A$2:$A$4658,MATCH(TMapCauseDescCIR[[#This Row],[T1]],INTEGRATION.TMC_TASK_CAUSE!$D$2:$D$4658,0))</f>
        <v>PC011001</v>
      </c>
    </row>
    <row r="1079" spans="1:19" s="4" customFormat="1" ht="14.45" x14ac:dyDescent="0.25">
      <c r="A1079" s="1" t="s">
        <v>2818</v>
      </c>
      <c r="B1079" s="1" t="s">
        <v>1343</v>
      </c>
      <c r="C1079" s="1" t="s">
        <v>2819</v>
      </c>
      <c r="D1079" s="1" t="s">
        <v>4436</v>
      </c>
      <c r="E1079" s="1" t="s">
        <v>4383</v>
      </c>
      <c r="F1079" s="1" t="str">
        <f>INDEX('Cause Codes'!$A$2:$A$3528,MATCH(TMapCauseDescCIR[[#This Row],[Cause Description]],'Cause Codes'!$B$2:$B$3528,0))</f>
        <v>X0CB</v>
      </c>
      <c r="G1079" s="1"/>
      <c r="H1079" s="1"/>
      <c r="I1079" s="1"/>
      <c r="J1079" s="1"/>
      <c r="K1079" s="1"/>
      <c r="L1079" s="1"/>
      <c r="M1079" s="1"/>
      <c r="N1079" s="1"/>
      <c r="O1079" s="1"/>
      <c r="P1079" s="1">
        <f>COUNTIFS($E$2:E1079,TMapCauseDescCIR[[#This Row],[Cause Description]])</f>
        <v>2</v>
      </c>
      <c r="Q1079" s="1"/>
      <c r="R1079" s="1" t="str">
        <f>TMapCauseDescCIR[[#This Row],[Task Code]]&amp;TMapCauseDescCIR[[#This Row],[Cause Code]]</f>
        <v>Y07QX0CB</v>
      </c>
      <c r="S1079" s="1" t="str">
        <f>INDEX(INTEGRATION.TMC_TASK_CAUSE!$A$2:$A$4658,MATCH(TMapCauseDescCIR[[#This Row],[T1]],INTEGRATION.TMC_TASK_CAUSE!$D$2:$D$4658,0))</f>
        <v>PC011001</v>
      </c>
    </row>
    <row r="1080" spans="1:19" s="4" customFormat="1" ht="14.45" x14ac:dyDescent="0.25">
      <c r="A1080" s="1" t="s">
        <v>2818</v>
      </c>
      <c r="B1080" s="1" t="s">
        <v>1343</v>
      </c>
      <c r="C1080" s="1" t="s">
        <v>2819</v>
      </c>
      <c r="D1080" s="1" t="s">
        <v>4436</v>
      </c>
      <c r="E1080" s="1" t="s">
        <v>4446</v>
      </c>
      <c r="F1080" s="1" t="str">
        <f>INDEX('Cause Codes'!$A$2:$A$3528,MATCH(TMapCauseDescCIR[[#This Row],[Cause Description]],'Cause Codes'!$B$2:$B$3528,0))</f>
        <v>X0CE</v>
      </c>
      <c r="G1080" s="1"/>
      <c r="H1080" s="1"/>
      <c r="I1080" s="1"/>
      <c r="J1080" s="1"/>
      <c r="K1080" s="1"/>
      <c r="L1080" s="1"/>
      <c r="M1080" s="1"/>
      <c r="N1080" s="1"/>
      <c r="O1080" s="1"/>
      <c r="P1080" s="1">
        <f>COUNTIFS($E$2:E1080,TMapCauseDescCIR[[#This Row],[Cause Description]])</f>
        <v>1</v>
      </c>
      <c r="Q1080" s="1"/>
      <c r="R1080" s="1" t="str">
        <f>TMapCauseDescCIR[[#This Row],[Task Code]]&amp;TMapCauseDescCIR[[#This Row],[Cause Code]]</f>
        <v>Y07QX0CE</v>
      </c>
      <c r="S1080" s="1" t="str">
        <f>INDEX(INTEGRATION.TMC_TASK_CAUSE!$A$2:$A$4658,MATCH(TMapCauseDescCIR[[#This Row],[T1]],INTEGRATION.TMC_TASK_CAUSE!$D$2:$D$4658,0))</f>
        <v>PC039901</v>
      </c>
    </row>
    <row r="1081" spans="1:19" s="4" customFormat="1" ht="14.45" x14ac:dyDescent="0.25">
      <c r="A1081" s="1" t="s">
        <v>2818</v>
      </c>
      <c r="B1081" s="1" t="s">
        <v>1343</v>
      </c>
      <c r="C1081" s="1" t="s">
        <v>2819</v>
      </c>
      <c r="D1081" s="1" t="s">
        <v>4436</v>
      </c>
      <c r="E1081" s="1" t="s">
        <v>4385</v>
      </c>
      <c r="F1081" s="1" t="str">
        <f>INDEX('Cause Codes'!$A$2:$A$3528,MATCH(TMapCauseDescCIR[[#This Row],[Cause Description]],'Cause Codes'!$B$2:$B$3528,0))</f>
        <v>X0CW</v>
      </c>
      <c r="G1081" s="1"/>
      <c r="H1081" s="1"/>
      <c r="I1081" s="1"/>
      <c r="J1081" s="1"/>
      <c r="K1081" s="1"/>
      <c r="L1081" s="1"/>
      <c r="M1081" s="1"/>
      <c r="N1081" s="1"/>
      <c r="O1081" s="1"/>
      <c r="P1081" s="1">
        <f>COUNTIFS($E$2:E1081,TMapCauseDescCIR[[#This Row],[Cause Description]])</f>
        <v>2</v>
      </c>
      <c r="Q1081" s="1"/>
      <c r="R1081" s="1" t="str">
        <f>TMapCauseDescCIR[[#This Row],[Task Code]]&amp;TMapCauseDescCIR[[#This Row],[Cause Code]]</f>
        <v>Y07QX0CW</v>
      </c>
      <c r="S1081" s="1" t="str">
        <f>INDEX(INTEGRATION.TMC_TASK_CAUSE!$A$2:$A$4658,MATCH(TMapCauseDescCIR[[#This Row],[T1]],INTEGRATION.TMC_TASK_CAUSE!$D$2:$D$4658,0))</f>
        <v>PC011001</v>
      </c>
    </row>
    <row r="1082" spans="1:19" s="4" customFormat="1" ht="14.45" x14ac:dyDescent="0.25">
      <c r="A1082" s="1" t="s">
        <v>2818</v>
      </c>
      <c r="B1082" s="1" t="s">
        <v>1343</v>
      </c>
      <c r="C1082" s="1" t="s">
        <v>2819</v>
      </c>
      <c r="D1082" s="1" t="s">
        <v>4436</v>
      </c>
      <c r="E1082" s="1" t="s">
        <v>4386</v>
      </c>
      <c r="F1082" s="1" t="str">
        <f>INDEX('Cause Codes'!$A$2:$A$3528,MATCH(TMapCauseDescCIR[[#This Row],[Cause Description]],'Cause Codes'!$B$2:$B$3528,0))</f>
        <v>X0CX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>
        <f>COUNTIFS($E$2:E1082,TMapCauseDescCIR[[#This Row],[Cause Description]])</f>
        <v>2</v>
      </c>
      <c r="Q1082" s="1"/>
      <c r="R1082" s="1" t="str">
        <f>TMapCauseDescCIR[[#This Row],[Task Code]]&amp;TMapCauseDescCIR[[#This Row],[Cause Code]]</f>
        <v>Y07QX0CX</v>
      </c>
      <c r="S1082" s="1" t="str">
        <f>INDEX(INTEGRATION.TMC_TASK_CAUSE!$A$2:$A$4658,MATCH(TMapCauseDescCIR[[#This Row],[T1]],INTEGRATION.TMC_TASK_CAUSE!$D$2:$D$4658,0))</f>
        <v>PC011001</v>
      </c>
    </row>
    <row r="1083" spans="1:19" s="4" customFormat="1" ht="14.45" x14ac:dyDescent="0.25">
      <c r="A1083" s="1" t="s">
        <v>2818</v>
      </c>
      <c r="B1083" s="1" t="s">
        <v>1343</v>
      </c>
      <c r="C1083" s="1" t="s">
        <v>2819</v>
      </c>
      <c r="D1083" s="1" t="s">
        <v>4436</v>
      </c>
      <c r="E1083" s="1" t="s">
        <v>4387</v>
      </c>
      <c r="F1083" s="1" t="str">
        <f>INDEX('Cause Codes'!$A$2:$A$3528,MATCH(TMapCauseDescCIR[[#This Row],[Cause Description]],'Cause Codes'!$B$2:$B$3528,0))</f>
        <v>X0CY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>
        <f>COUNTIFS($E$2:E1083,TMapCauseDescCIR[[#This Row],[Cause Description]])</f>
        <v>2</v>
      </c>
      <c r="Q1083" s="1"/>
      <c r="R1083" s="1" t="str">
        <f>TMapCauseDescCIR[[#This Row],[Task Code]]&amp;TMapCauseDescCIR[[#This Row],[Cause Code]]</f>
        <v>Y07QX0CY</v>
      </c>
      <c r="S1083" s="1" t="str">
        <f>INDEX(INTEGRATION.TMC_TASK_CAUSE!$A$2:$A$4658,MATCH(TMapCauseDescCIR[[#This Row],[T1]],INTEGRATION.TMC_TASK_CAUSE!$D$2:$D$4658,0))</f>
        <v>PC011001</v>
      </c>
    </row>
    <row r="1084" spans="1:19" s="4" customFormat="1" ht="14.45" x14ac:dyDescent="0.25">
      <c r="A1084" s="1" t="s">
        <v>2818</v>
      </c>
      <c r="B1084" s="1" t="s">
        <v>1343</v>
      </c>
      <c r="C1084" s="1" t="s">
        <v>2819</v>
      </c>
      <c r="D1084" s="1" t="s">
        <v>4436</v>
      </c>
      <c r="E1084" s="1" t="s">
        <v>4388</v>
      </c>
      <c r="F1084" s="1" t="str">
        <f>INDEX('Cause Codes'!$A$2:$A$3528,MATCH(TMapCauseDescCIR[[#This Row],[Cause Description]],'Cause Codes'!$B$2:$B$3528,0))</f>
        <v>X0CZ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>
        <f>COUNTIFS($E$2:E1084,TMapCauseDescCIR[[#This Row],[Cause Description]])</f>
        <v>2</v>
      </c>
      <c r="Q1084" s="1"/>
      <c r="R1084" s="1" t="str">
        <f>TMapCauseDescCIR[[#This Row],[Task Code]]&amp;TMapCauseDescCIR[[#This Row],[Cause Code]]</f>
        <v>Y07QX0CZ</v>
      </c>
      <c r="S1084" s="1" t="str">
        <f>INDEX(INTEGRATION.TMC_TASK_CAUSE!$A$2:$A$4658,MATCH(TMapCauseDescCIR[[#This Row],[T1]],INTEGRATION.TMC_TASK_CAUSE!$D$2:$D$4658,0))</f>
        <v>PC011001</v>
      </c>
    </row>
    <row r="1085" spans="1:19" s="4" customFormat="1" ht="14.45" x14ac:dyDescent="0.25">
      <c r="A1085" s="1" t="s">
        <v>2818</v>
      </c>
      <c r="B1085" s="1" t="s">
        <v>1343</v>
      </c>
      <c r="C1085" s="1" t="s">
        <v>2819</v>
      </c>
      <c r="D1085" s="1" t="s">
        <v>4436</v>
      </c>
      <c r="E1085" s="1" t="s">
        <v>4447</v>
      </c>
      <c r="F1085" s="1" t="str">
        <f>INDEX('Cause Codes'!$A$2:$A$3528,MATCH(TMapCauseDescCIR[[#This Row],[Cause Description]],'Cause Codes'!$B$2:$B$3528,0))</f>
        <v>X0D0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>
        <f>COUNTIFS($E$2:E1085,TMapCauseDescCIR[[#This Row],[Cause Description]])</f>
        <v>1</v>
      </c>
      <c r="Q1085" s="1"/>
      <c r="R1085" s="1" t="str">
        <f>TMapCauseDescCIR[[#This Row],[Task Code]]&amp;TMapCauseDescCIR[[#This Row],[Cause Code]]</f>
        <v>Y07QX0D0</v>
      </c>
      <c r="S1085" s="1" t="str">
        <f>INDEX(INTEGRATION.TMC_TASK_CAUSE!$A$2:$A$4658,MATCH(TMapCauseDescCIR[[#This Row],[T1]],INTEGRATION.TMC_TASK_CAUSE!$D$2:$D$4658,0))</f>
        <v>PC014002</v>
      </c>
    </row>
    <row r="1086" spans="1:19" s="4" customFormat="1" ht="14.45" x14ac:dyDescent="0.25">
      <c r="A1086" s="1" t="s">
        <v>2818</v>
      </c>
      <c r="B1086" s="1" t="s">
        <v>1343</v>
      </c>
      <c r="C1086" s="1" t="s">
        <v>2819</v>
      </c>
      <c r="D1086" s="1" t="s">
        <v>4436</v>
      </c>
      <c r="E1086" s="1" t="s">
        <v>4448</v>
      </c>
      <c r="F1086" s="1" t="str">
        <f>INDEX('Cause Codes'!$A$2:$A$3528,MATCH(TMapCauseDescCIR[[#This Row],[Cause Description]],'Cause Codes'!$B$2:$B$3528,0))</f>
        <v>X0D1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>
        <f>COUNTIFS($E$2:E1086,TMapCauseDescCIR[[#This Row],[Cause Description]])</f>
        <v>1</v>
      </c>
      <c r="Q1086" s="1"/>
      <c r="R1086" s="1" t="str">
        <f>TMapCauseDescCIR[[#This Row],[Task Code]]&amp;TMapCauseDescCIR[[#This Row],[Cause Code]]</f>
        <v>Y07QX0D1</v>
      </c>
      <c r="S1086" s="1" t="str">
        <f>INDEX(INTEGRATION.TMC_TASK_CAUSE!$A$2:$A$4658,MATCH(TMapCauseDescCIR[[#This Row],[T1]],INTEGRATION.TMC_TASK_CAUSE!$D$2:$D$4658,0))</f>
        <v>PC010801</v>
      </c>
    </row>
    <row r="1087" spans="1:19" s="4" customFormat="1" ht="14.45" x14ac:dyDescent="0.25">
      <c r="A1087" s="1" t="s">
        <v>2818</v>
      </c>
      <c r="B1087" s="1" t="s">
        <v>1343</v>
      </c>
      <c r="C1087" s="1" t="s">
        <v>2819</v>
      </c>
      <c r="D1087" s="1" t="s">
        <v>4436</v>
      </c>
      <c r="E1087" s="1" t="s">
        <v>4389</v>
      </c>
      <c r="F1087" s="1" t="str">
        <f>INDEX('Cause Codes'!$A$2:$A$3528,MATCH(TMapCauseDescCIR[[#This Row],[Cause Description]],'Cause Codes'!$B$2:$B$3528,0))</f>
        <v>X0D6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>
        <f>COUNTIFS($E$2:E1087,TMapCauseDescCIR[[#This Row],[Cause Description]])</f>
        <v>2</v>
      </c>
      <c r="Q1087" s="1"/>
      <c r="R1087" s="1" t="str">
        <f>TMapCauseDescCIR[[#This Row],[Task Code]]&amp;TMapCauseDescCIR[[#This Row],[Cause Code]]</f>
        <v>Y07QX0D6</v>
      </c>
      <c r="S1087" s="1" t="str">
        <f>INDEX(INTEGRATION.TMC_TASK_CAUSE!$A$2:$A$4658,MATCH(TMapCauseDescCIR[[#This Row],[T1]],INTEGRATION.TMC_TASK_CAUSE!$D$2:$D$4658,0))</f>
        <v>PC011001</v>
      </c>
    </row>
    <row r="1088" spans="1:19" s="4" customFormat="1" ht="14.45" x14ac:dyDescent="0.25">
      <c r="A1088" s="1" t="s">
        <v>2818</v>
      </c>
      <c r="B1088" s="1" t="s">
        <v>1343</v>
      </c>
      <c r="C1088" s="1" t="s">
        <v>2819</v>
      </c>
      <c r="D1088" s="1" t="s">
        <v>4436</v>
      </c>
      <c r="E1088" s="1" t="s">
        <v>4390</v>
      </c>
      <c r="F1088" s="1" t="str">
        <f>INDEX('Cause Codes'!$A$2:$A$3528,MATCH(TMapCauseDescCIR[[#This Row],[Cause Description]],'Cause Codes'!$B$2:$B$3528,0))</f>
        <v>X0D7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>
        <f>COUNTIFS($E$2:E1088,TMapCauseDescCIR[[#This Row],[Cause Description]])</f>
        <v>2</v>
      </c>
      <c r="Q1088" s="1"/>
      <c r="R1088" s="1" t="str">
        <f>TMapCauseDescCIR[[#This Row],[Task Code]]&amp;TMapCauseDescCIR[[#This Row],[Cause Code]]</f>
        <v>Y07QX0D7</v>
      </c>
      <c r="S1088" s="1" t="str">
        <f>INDEX(INTEGRATION.TMC_TASK_CAUSE!$A$2:$A$4658,MATCH(TMapCauseDescCIR[[#This Row],[T1]],INTEGRATION.TMC_TASK_CAUSE!$D$2:$D$4658,0))</f>
        <v>PC011001</v>
      </c>
    </row>
    <row r="1089" spans="1:19" ht="14.45" x14ac:dyDescent="0.25">
      <c r="A1089" s="1" t="s">
        <v>2818</v>
      </c>
      <c r="B1089" s="1" t="s">
        <v>1343</v>
      </c>
      <c r="C1089" s="1" t="s">
        <v>2819</v>
      </c>
      <c r="D1089" s="1" t="s">
        <v>4436</v>
      </c>
      <c r="E1089" s="1" t="s">
        <v>4391</v>
      </c>
      <c r="F1089" s="1" t="str">
        <f>INDEX('Cause Codes'!$A$2:$A$3528,MATCH(TMapCauseDescCIR[[#This Row],[Cause Description]],'Cause Codes'!$B$2:$B$3528,0))</f>
        <v>X0D8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>
        <f>COUNTIFS($E$2:E1089,TMapCauseDescCIR[[#This Row],[Cause Description]])</f>
        <v>2</v>
      </c>
      <c r="Q1089" s="1"/>
      <c r="R1089" s="1" t="str">
        <f>TMapCauseDescCIR[[#This Row],[Task Code]]&amp;TMapCauseDescCIR[[#This Row],[Cause Code]]</f>
        <v>Y07QX0D8</v>
      </c>
      <c r="S1089" s="1" t="str">
        <f>INDEX(INTEGRATION.TMC_TASK_CAUSE!$A$2:$A$4658,MATCH(TMapCauseDescCIR[[#This Row],[T1]],INTEGRATION.TMC_TASK_CAUSE!$D$2:$D$4658,0))</f>
        <v>PC011001</v>
      </c>
    </row>
    <row r="1090" spans="1:19" ht="14.45" x14ac:dyDescent="0.25">
      <c r="A1090" s="1" t="s">
        <v>2818</v>
      </c>
      <c r="B1090" s="1" t="s">
        <v>1343</v>
      </c>
      <c r="C1090" s="1" t="s">
        <v>2819</v>
      </c>
      <c r="D1090" s="1" t="s">
        <v>4436</v>
      </c>
      <c r="E1090" s="1" t="s">
        <v>4393</v>
      </c>
      <c r="F1090" s="1" t="str">
        <f>INDEX('Cause Codes'!$A$2:$A$3528,MATCH(TMapCauseDescCIR[[#This Row],[Cause Description]],'Cause Codes'!$B$2:$B$3528,0))</f>
        <v>X0DA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>
        <f>COUNTIFS($E$2:E1090,TMapCauseDescCIR[[#This Row],[Cause Description]])</f>
        <v>2</v>
      </c>
      <c r="Q1090" s="1"/>
      <c r="R1090" s="1" t="str">
        <f>TMapCauseDescCIR[[#This Row],[Task Code]]&amp;TMapCauseDescCIR[[#This Row],[Cause Code]]</f>
        <v>Y07QX0DA</v>
      </c>
      <c r="S1090" s="1" t="str">
        <f>INDEX(INTEGRATION.TMC_TASK_CAUSE!$A$2:$A$4658,MATCH(TMapCauseDescCIR[[#This Row],[T1]],INTEGRATION.TMC_TASK_CAUSE!$D$2:$D$4658,0))</f>
        <v>PC011001</v>
      </c>
    </row>
    <row r="1091" spans="1:19" ht="14.45" x14ac:dyDescent="0.25">
      <c r="A1091" s="1" t="s">
        <v>2818</v>
      </c>
      <c r="B1091" s="1" t="s">
        <v>1343</v>
      </c>
      <c r="C1091" s="1" t="s">
        <v>2819</v>
      </c>
      <c r="D1091" s="1" t="s">
        <v>4436</v>
      </c>
      <c r="E1091" s="1" t="s">
        <v>4394</v>
      </c>
      <c r="F1091" s="1" t="str">
        <f>INDEX('Cause Codes'!$A$2:$A$3528,MATCH(TMapCauseDescCIR[[#This Row],[Cause Description]],'Cause Codes'!$B$2:$B$3528,0))</f>
        <v>X0DB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>
        <f>COUNTIFS($E$2:E1091,TMapCauseDescCIR[[#This Row],[Cause Description]])</f>
        <v>2</v>
      </c>
      <c r="Q1091" s="1"/>
      <c r="R1091" s="1" t="str">
        <f>TMapCauseDescCIR[[#This Row],[Task Code]]&amp;TMapCauseDescCIR[[#This Row],[Cause Code]]</f>
        <v>Y07QX0DB</v>
      </c>
      <c r="S1091" s="1" t="str">
        <f>INDEX(INTEGRATION.TMC_TASK_CAUSE!$A$2:$A$4658,MATCH(TMapCauseDescCIR[[#This Row],[T1]],INTEGRATION.TMC_TASK_CAUSE!$D$2:$D$4658,0))</f>
        <v>PC011001</v>
      </c>
    </row>
    <row r="1092" spans="1:19" ht="14.45" x14ac:dyDescent="0.25">
      <c r="A1092" s="1" t="s">
        <v>2818</v>
      </c>
      <c r="B1092" s="1" t="s">
        <v>1343</v>
      </c>
      <c r="C1092" s="1" t="s">
        <v>2819</v>
      </c>
      <c r="D1092" s="1" t="s">
        <v>4436</v>
      </c>
      <c r="E1092" s="1" t="s">
        <v>4396</v>
      </c>
      <c r="F1092" s="1" t="str">
        <f>INDEX('Cause Codes'!$A$2:$A$3528,MATCH(TMapCauseDescCIR[[#This Row],[Cause Description]],'Cause Codes'!$B$2:$B$3528,0))</f>
        <v>X0DD</v>
      </c>
      <c r="G1092" s="1"/>
      <c r="H1092" s="1"/>
      <c r="I1092" s="1"/>
      <c r="J1092" s="1"/>
      <c r="K1092" s="1"/>
      <c r="L1092" s="1"/>
      <c r="M1092" s="1"/>
      <c r="N1092" s="1"/>
      <c r="O1092" s="1"/>
      <c r="P1092" s="1">
        <f>COUNTIFS($E$2:E1092,TMapCauseDescCIR[[#This Row],[Cause Description]])</f>
        <v>2</v>
      </c>
      <c r="Q1092" s="1"/>
      <c r="R1092" s="1" t="str">
        <f>TMapCauseDescCIR[[#This Row],[Task Code]]&amp;TMapCauseDescCIR[[#This Row],[Cause Code]]</f>
        <v>Y07QX0DD</v>
      </c>
      <c r="S1092" s="1" t="str">
        <f>INDEX(INTEGRATION.TMC_TASK_CAUSE!$A$2:$A$4658,MATCH(TMapCauseDescCIR[[#This Row],[T1]],INTEGRATION.TMC_TASK_CAUSE!$D$2:$D$4658,0))</f>
        <v>PC011001</v>
      </c>
    </row>
    <row r="1093" spans="1:19" ht="14.45" x14ac:dyDescent="0.25">
      <c r="A1093" s="1" t="s">
        <v>2818</v>
      </c>
      <c r="B1093" s="1" t="s">
        <v>1343</v>
      </c>
      <c r="C1093" s="1" t="s">
        <v>2819</v>
      </c>
      <c r="D1093" s="1" t="s">
        <v>4436</v>
      </c>
      <c r="E1093" s="1" t="s">
        <v>4397</v>
      </c>
      <c r="F1093" s="1" t="str">
        <f>INDEX('Cause Codes'!$A$2:$A$3528,MATCH(TMapCauseDescCIR[[#This Row],[Cause Description]],'Cause Codes'!$B$2:$B$3528,0))</f>
        <v>X0DE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>
        <f>COUNTIFS($E$2:E1093,TMapCauseDescCIR[[#This Row],[Cause Description]])</f>
        <v>2</v>
      </c>
      <c r="Q1093" s="1"/>
      <c r="R1093" s="1" t="str">
        <f>TMapCauseDescCIR[[#This Row],[Task Code]]&amp;TMapCauseDescCIR[[#This Row],[Cause Code]]</f>
        <v>Y07QX0DE</v>
      </c>
      <c r="S1093" s="1" t="str">
        <f>INDEX(INTEGRATION.TMC_TASK_CAUSE!$A$2:$A$4658,MATCH(TMapCauseDescCIR[[#This Row],[T1]],INTEGRATION.TMC_TASK_CAUSE!$D$2:$D$4658,0))</f>
        <v>PC011001</v>
      </c>
    </row>
    <row r="1094" spans="1:19" ht="14.45" x14ac:dyDescent="0.25">
      <c r="A1094" s="1" t="s">
        <v>2818</v>
      </c>
      <c r="B1094" s="1" t="s">
        <v>1343</v>
      </c>
      <c r="C1094" s="1" t="s">
        <v>2819</v>
      </c>
      <c r="D1094" s="1" t="s">
        <v>4436</v>
      </c>
      <c r="E1094" s="1" t="s">
        <v>4399</v>
      </c>
      <c r="F1094" s="1" t="str">
        <f>INDEX('Cause Codes'!$A$2:$A$3528,MATCH(TMapCauseDescCIR[[#This Row],[Cause Description]],'Cause Codes'!$B$2:$B$3528,0))</f>
        <v>X0DG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>
        <f>COUNTIFS($E$2:E1094,TMapCauseDescCIR[[#This Row],[Cause Description]])</f>
        <v>2</v>
      </c>
      <c r="Q1094" s="1"/>
      <c r="R1094" s="1" t="str">
        <f>TMapCauseDescCIR[[#This Row],[Task Code]]&amp;TMapCauseDescCIR[[#This Row],[Cause Code]]</f>
        <v>Y07QX0DG</v>
      </c>
      <c r="S1094" s="1" t="str">
        <f>INDEX(INTEGRATION.TMC_TASK_CAUSE!$A$2:$A$4658,MATCH(TMapCauseDescCIR[[#This Row],[T1]],INTEGRATION.TMC_TASK_CAUSE!$D$2:$D$4658,0))</f>
        <v>PC011001</v>
      </c>
    </row>
    <row r="1095" spans="1:19" ht="14.45" x14ac:dyDescent="0.25">
      <c r="A1095" s="1" t="s">
        <v>2818</v>
      </c>
      <c r="B1095" s="1" t="s">
        <v>1343</v>
      </c>
      <c r="C1095" s="1" t="s">
        <v>2819</v>
      </c>
      <c r="D1095" s="1" t="s">
        <v>4436</v>
      </c>
      <c r="E1095" s="1" t="s">
        <v>4400</v>
      </c>
      <c r="F1095" s="1" t="str">
        <f>INDEX('Cause Codes'!$A$2:$A$3528,MATCH(TMapCauseDescCIR[[#This Row],[Cause Description]],'Cause Codes'!$B$2:$B$3528,0))</f>
        <v>X0DH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>
        <f>COUNTIFS($E$2:E1095,TMapCauseDescCIR[[#This Row],[Cause Description]])</f>
        <v>2</v>
      </c>
      <c r="Q1095" s="1"/>
      <c r="R1095" s="1" t="str">
        <f>TMapCauseDescCIR[[#This Row],[Task Code]]&amp;TMapCauseDescCIR[[#This Row],[Cause Code]]</f>
        <v>Y07QX0DH</v>
      </c>
      <c r="S1095" s="1" t="str">
        <f>INDEX(INTEGRATION.TMC_TASK_CAUSE!$A$2:$A$4658,MATCH(TMapCauseDescCIR[[#This Row],[T1]],INTEGRATION.TMC_TASK_CAUSE!$D$2:$D$4658,0))</f>
        <v>PC011001</v>
      </c>
    </row>
    <row r="1096" spans="1:19" ht="14.45" x14ac:dyDescent="0.25">
      <c r="A1096" s="1" t="s">
        <v>2818</v>
      </c>
      <c r="B1096" s="1" t="s">
        <v>1343</v>
      </c>
      <c r="C1096" s="1" t="s">
        <v>2819</v>
      </c>
      <c r="D1096" s="1" t="s">
        <v>4436</v>
      </c>
      <c r="E1096" s="1" t="s">
        <v>3667</v>
      </c>
      <c r="F1096" s="1" t="str">
        <f>INDEX('Cause Codes'!$A$2:$A$3528,MATCH(TMapCauseDescCIR[[#This Row],[Cause Description]],'Cause Codes'!$B$2:$B$3528,0))</f>
        <v>X0DK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>
        <f>COUNTIFS($E$2:E1096,TMapCauseDescCIR[[#This Row],[Cause Description]])</f>
        <v>2</v>
      </c>
      <c r="Q1096" s="1"/>
      <c r="R1096" s="1" t="str">
        <f>TMapCauseDescCIR[[#This Row],[Task Code]]&amp;TMapCauseDescCIR[[#This Row],[Cause Code]]</f>
        <v>Y07QX0DK</v>
      </c>
      <c r="S1096" s="1" t="str">
        <f>INDEX(INTEGRATION.TMC_TASK_CAUSE!$A$2:$A$4658,MATCH(TMapCauseDescCIR[[#This Row],[T1]],INTEGRATION.TMC_TASK_CAUSE!$D$2:$D$4658,0))</f>
        <v>PC030101</v>
      </c>
    </row>
    <row r="1097" spans="1:19" ht="14.45" x14ac:dyDescent="0.25">
      <c r="A1097" s="1" t="s">
        <v>2818</v>
      </c>
      <c r="B1097" s="1" t="s">
        <v>1343</v>
      </c>
      <c r="C1097" s="1" t="s">
        <v>2819</v>
      </c>
      <c r="D1097" s="1" t="s">
        <v>4436</v>
      </c>
      <c r="E1097" s="1" t="s">
        <v>4449</v>
      </c>
      <c r="F1097" s="1" t="str">
        <f>INDEX('Cause Codes'!$A$2:$A$3528,MATCH(TMapCauseDescCIR[[#This Row],[Cause Description]],'Cause Codes'!$B$2:$B$3528,0))</f>
        <v>X0E9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>
        <f>COUNTIFS($E$2:E1097,TMapCauseDescCIR[[#This Row],[Cause Description]])</f>
        <v>1</v>
      </c>
      <c r="Q1097" s="1"/>
      <c r="R1097" s="1" t="str">
        <f>TMapCauseDescCIR[[#This Row],[Task Code]]&amp;TMapCauseDescCIR[[#This Row],[Cause Code]]</f>
        <v>Y07QX0E9</v>
      </c>
      <c r="S1097" s="1" t="str">
        <f>INDEX(INTEGRATION.TMC_TASK_CAUSE!$A$2:$A$4658,MATCH(TMapCauseDescCIR[[#This Row],[T1]],INTEGRATION.TMC_TASK_CAUSE!$D$2:$D$4658,0))</f>
        <v>PC029901</v>
      </c>
    </row>
    <row r="1098" spans="1:19" ht="14.45" x14ac:dyDescent="0.25">
      <c r="A1098" s="1" t="s">
        <v>2818</v>
      </c>
      <c r="B1098" s="1" t="s">
        <v>1343</v>
      </c>
      <c r="C1098" s="1" t="s">
        <v>2819</v>
      </c>
      <c r="D1098" s="1" t="s">
        <v>4436</v>
      </c>
      <c r="E1098" s="1" t="s">
        <v>1349</v>
      </c>
      <c r="F1098" s="1" t="str">
        <f>INDEX('Cause Codes'!$A$2:$A$3528,MATCH(TMapCauseDescCIR[[#This Row],[Cause Description]],'Cause Codes'!$B$2:$B$3528,0))</f>
        <v>X12H</v>
      </c>
      <c r="G1098" s="1"/>
      <c r="H1098" s="1"/>
      <c r="I1098" s="1"/>
      <c r="J1098" s="1"/>
      <c r="K1098" s="1"/>
      <c r="L1098" s="1"/>
      <c r="M1098" s="1"/>
      <c r="N1098" s="1"/>
      <c r="O1098" s="1"/>
      <c r="P1098" s="1">
        <f>COUNTIFS($E$2:E1098,TMapCauseDescCIR[[#This Row],[Cause Description]])</f>
        <v>1</v>
      </c>
      <c r="Q1098" s="1"/>
      <c r="R1098" s="1" t="str">
        <f>TMapCauseDescCIR[[#This Row],[Task Code]]&amp;TMapCauseDescCIR[[#This Row],[Cause Code]]</f>
        <v>Y07QX12H</v>
      </c>
      <c r="S1098" s="1" t="str">
        <f>INDEX(INTEGRATION.TMC_TASK_CAUSE!$A$2:$A$4658,MATCH(TMapCauseDescCIR[[#This Row],[T1]],INTEGRATION.TMC_TASK_CAUSE!$D$2:$D$4658,0))</f>
        <v>PC010801</v>
      </c>
    </row>
    <row r="1099" spans="1:19" ht="14.45" x14ac:dyDescent="0.25">
      <c r="A1099" s="1" t="s">
        <v>2818</v>
      </c>
      <c r="B1099" s="1" t="s">
        <v>1343</v>
      </c>
      <c r="C1099" s="1" t="s">
        <v>2819</v>
      </c>
      <c r="D1099" s="1" t="s">
        <v>4436</v>
      </c>
      <c r="E1099" s="1" t="s">
        <v>4403</v>
      </c>
      <c r="F1099" s="1" t="str">
        <f>INDEX('Cause Codes'!$A$2:$A$3528,MATCH(TMapCauseDescCIR[[#This Row],[Cause Description]],'Cause Codes'!$B$2:$B$3528,0))</f>
        <v>X0EJ</v>
      </c>
      <c r="G1099" s="1"/>
      <c r="H1099" s="1"/>
      <c r="I1099" s="1"/>
      <c r="J1099" s="1"/>
      <c r="K1099" s="1"/>
      <c r="L1099" s="1"/>
      <c r="M1099" s="1"/>
      <c r="N1099" s="1"/>
      <c r="O1099" s="1"/>
      <c r="P1099" s="1">
        <f>COUNTIFS($E$2:E1099,TMapCauseDescCIR[[#This Row],[Cause Description]])</f>
        <v>2</v>
      </c>
      <c r="Q1099" s="1"/>
      <c r="R1099" s="1" t="str">
        <f>TMapCauseDescCIR[[#This Row],[Task Code]]&amp;TMapCauseDescCIR[[#This Row],[Cause Code]]</f>
        <v>Y07QX0EJ</v>
      </c>
      <c r="S1099" s="1" t="str">
        <f>INDEX(INTEGRATION.TMC_TASK_CAUSE!$A$2:$A$4658,MATCH(TMapCauseDescCIR[[#This Row],[T1]],INTEGRATION.TMC_TASK_CAUSE!$D$2:$D$4658,0))</f>
        <v>PC011001</v>
      </c>
    </row>
    <row r="1100" spans="1:19" ht="14.45" x14ac:dyDescent="0.25">
      <c r="A1100" s="1" t="s">
        <v>2818</v>
      </c>
      <c r="B1100" s="1" t="s">
        <v>1343</v>
      </c>
      <c r="C1100" s="1" t="s">
        <v>2819</v>
      </c>
      <c r="D1100" s="1" t="s">
        <v>4436</v>
      </c>
      <c r="E1100" s="1" t="s">
        <v>4450</v>
      </c>
      <c r="F1100" s="1" t="str">
        <f>INDEX('Cause Codes'!$A$2:$A$3528,MATCH(TMapCauseDescCIR[[#This Row],[Cause Description]],'Cause Codes'!$B$2:$B$3528,0))</f>
        <v>X0EK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>
        <f>COUNTIFS($E$2:E1100,TMapCauseDescCIR[[#This Row],[Cause Description]])</f>
        <v>1</v>
      </c>
      <c r="Q1100" s="1"/>
      <c r="R1100" s="1" t="str">
        <f>TMapCauseDescCIR[[#This Row],[Task Code]]&amp;TMapCauseDescCIR[[#This Row],[Cause Code]]</f>
        <v>Y07QX0EK</v>
      </c>
      <c r="S1100" s="1" t="str">
        <f>INDEX(INTEGRATION.TMC_TASK_CAUSE!$A$2:$A$4658,MATCH(TMapCauseDescCIR[[#This Row],[T1]],INTEGRATION.TMC_TASK_CAUSE!$D$2:$D$4658,0))</f>
        <v>PC014003</v>
      </c>
    </row>
    <row r="1101" spans="1:19" ht="14.45" x14ac:dyDescent="0.25">
      <c r="A1101" s="1" t="s">
        <v>2818</v>
      </c>
      <c r="B1101" s="1" t="s">
        <v>1343</v>
      </c>
      <c r="C1101" s="1" t="s">
        <v>2819</v>
      </c>
      <c r="D1101" s="1" t="s">
        <v>4436</v>
      </c>
      <c r="E1101" s="1" t="s">
        <v>4404</v>
      </c>
      <c r="F1101" s="1" t="str">
        <f>INDEX('Cause Codes'!$A$2:$A$3528,MATCH(TMapCauseDescCIR[[#This Row],[Cause Description]],'Cause Codes'!$B$2:$B$3528,0))</f>
        <v>X0EL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>
        <f>COUNTIFS($E$2:E1101,TMapCauseDescCIR[[#This Row],[Cause Description]])</f>
        <v>2</v>
      </c>
      <c r="Q1101" s="1"/>
      <c r="R1101" s="1" t="str">
        <f>TMapCauseDescCIR[[#This Row],[Task Code]]&amp;TMapCauseDescCIR[[#This Row],[Cause Code]]</f>
        <v>Y07QX0EL</v>
      </c>
      <c r="S1101" s="1" t="str">
        <f>INDEX(INTEGRATION.TMC_TASK_CAUSE!$A$2:$A$4658,MATCH(TMapCauseDescCIR[[#This Row],[T1]],INTEGRATION.TMC_TASK_CAUSE!$D$2:$D$4658,0))</f>
        <v>PC032301</v>
      </c>
    </row>
    <row r="1102" spans="1:19" ht="14.45" x14ac:dyDescent="0.25">
      <c r="A1102" s="1" t="s">
        <v>2818</v>
      </c>
      <c r="B1102" s="1" t="s">
        <v>1343</v>
      </c>
      <c r="C1102" s="1" t="s">
        <v>2819</v>
      </c>
      <c r="D1102" s="1" t="s">
        <v>4436</v>
      </c>
      <c r="E1102" s="1" t="s">
        <v>4451</v>
      </c>
      <c r="F1102" s="1" t="str">
        <f>INDEX('Cause Codes'!$A$2:$A$3528,MATCH(TMapCauseDescCIR[[#This Row],[Cause Description]],'Cause Codes'!$B$2:$B$3528,0))</f>
        <v>X0EN</v>
      </c>
      <c r="G1102" s="1"/>
      <c r="H1102" s="1"/>
      <c r="I1102" s="1"/>
      <c r="J1102" s="1"/>
      <c r="K1102" s="1"/>
      <c r="L1102" s="1"/>
      <c r="M1102" s="1"/>
      <c r="N1102" s="1"/>
      <c r="O1102" s="1"/>
      <c r="P1102" s="1">
        <f>COUNTIFS($E$2:E1102,TMapCauseDescCIR[[#This Row],[Cause Description]])</f>
        <v>1</v>
      </c>
      <c r="Q1102" s="1"/>
      <c r="R1102" s="1" t="str">
        <f>TMapCauseDescCIR[[#This Row],[Task Code]]&amp;TMapCauseDescCIR[[#This Row],[Cause Code]]</f>
        <v>Y07QX0EN</v>
      </c>
      <c r="S1102" s="1" t="str">
        <f>INDEX(INTEGRATION.TMC_TASK_CAUSE!$A$2:$A$4658,MATCH(TMapCauseDescCIR[[#This Row],[T1]],INTEGRATION.TMC_TASK_CAUSE!$D$2:$D$4658,0))</f>
        <v>PC011901</v>
      </c>
    </row>
    <row r="1103" spans="1:19" ht="14.45" x14ac:dyDescent="0.25">
      <c r="A1103" s="1" t="s">
        <v>2818</v>
      </c>
      <c r="B1103" s="1" t="s">
        <v>1343</v>
      </c>
      <c r="C1103" s="1" t="s">
        <v>2819</v>
      </c>
      <c r="D1103" s="1" t="s">
        <v>4436</v>
      </c>
      <c r="E1103" s="1" t="s">
        <v>4452</v>
      </c>
      <c r="F1103" s="1" t="str">
        <f>INDEX('Cause Codes'!$A$2:$A$3528,MATCH(TMapCauseDescCIR[[#This Row],[Cause Description]],'Cause Codes'!$B$2:$B$3528,0))</f>
        <v>X0YT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>
        <f>COUNTIFS($E$2:E1103,TMapCauseDescCIR[[#This Row],[Cause Description]])</f>
        <v>1</v>
      </c>
      <c r="Q1103" s="1"/>
      <c r="R1103" s="1" t="str">
        <f>TMapCauseDescCIR[[#This Row],[Task Code]]&amp;TMapCauseDescCIR[[#This Row],[Cause Code]]</f>
        <v>Y07QX0YT</v>
      </c>
      <c r="S1103" s="1" t="str">
        <f>INDEX(INTEGRATION.TMC_TASK_CAUSE!$A$2:$A$4658,MATCH(TMapCauseDescCIR[[#This Row],[T1]],INTEGRATION.TMC_TASK_CAUSE!$D$2:$D$4658,0))</f>
        <v>PC022301</v>
      </c>
    </row>
    <row r="1104" spans="1:19" ht="14.45" x14ac:dyDescent="0.25">
      <c r="A1104" s="1" t="s">
        <v>2818</v>
      </c>
      <c r="B1104" s="1" t="s">
        <v>1343</v>
      </c>
      <c r="C1104" s="1" t="s">
        <v>2819</v>
      </c>
      <c r="D1104" s="1" t="s">
        <v>4436</v>
      </c>
      <c r="E1104" s="1" t="s">
        <v>4453</v>
      </c>
      <c r="F1104" s="1" t="str">
        <f>INDEX('Cause Codes'!$A$2:$A$3528,MATCH(TMapCauseDescCIR[[#This Row],[Cause Description]],'Cause Codes'!$B$2:$B$3528,0))</f>
        <v>X0EQ</v>
      </c>
      <c r="G1104" s="1"/>
      <c r="H1104" s="1"/>
      <c r="I1104" s="1"/>
      <c r="J1104" s="1"/>
      <c r="K1104" s="1"/>
      <c r="L1104" s="1"/>
      <c r="M1104" s="1"/>
      <c r="N1104" s="1"/>
      <c r="O1104" s="1"/>
      <c r="P1104" s="1">
        <f>COUNTIFS($E$2:E1104,TMapCauseDescCIR[[#This Row],[Cause Description]])</f>
        <v>1</v>
      </c>
      <c r="Q1104" s="1"/>
      <c r="R1104" s="1" t="str">
        <f>TMapCauseDescCIR[[#This Row],[Task Code]]&amp;TMapCauseDescCIR[[#This Row],[Cause Code]]</f>
        <v>Y07QX0EQ</v>
      </c>
      <c r="S1104" s="1" t="str">
        <f>INDEX(INTEGRATION.TMC_TASK_CAUSE!$A$2:$A$4658,MATCH(TMapCauseDescCIR[[#This Row],[T1]],INTEGRATION.TMC_TASK_CAUSE!$D$2:$D$4658,0))</f>
        <v>PC022301</v>
      </c>
    </row>
    <row r="1105" spans="1:19" ht="14.45" x14ac:dyDescent="0.25">
      <c r="A1105" s="1" t="s">
        <v>2818</v>
      </c>
      <c r="B1105" s="1" t="s">
        <v>1343</v>
      </c>
      <c r="C1105" s="1" t="s">
        <v>2819</v>
      </c>
      <c r="D1105" s="1" t="s">
        <v>4436</v>
      </c>
      <c r="E1105" s="1" t="s">
        <v>4406</v>
      </c>
      <c r="F1105" s="1" t="str">
        <f>INDEX('Cause Codes'!$A$2:$A$3528,MATCH(TMapCauseDescCIR[[#This Row],[Cause Description]],'Cause Codes'!$B$2:$B$3528,0))</f>
        <v>X0ER</v>
      </c>
      <c r="G1105" s="1"/>
      <c r="H1105" s="1"/>
      <c r="I1105" s="1"/>
      <c r="J1105" s="1"/>
      <c r="K1105" s="1"/>
      <c r="L1105" s="1"/>
      <c r="M1105" s="1"/>
      <c r="N1105" s="1"/>
      <c r="O1105" s="1"/>
      <c r="P1105" s="1">
        <f>COUNTIFS($E$2:E1105,TMapCauseDescCIR[[#This Row],[Cause Description]])</f>
        <v>2</v>
      </c>
      <c r="Q1105" s="1"/>
      <c r="R1105" s="1" t="str">
        <f>TMapCauseDescCIR[[#This Row],[Task Code]]&amp;TMapCauseDescCIR[[#This Row],[Cause Code]]</f>
        <v>Y07QX0ER</v>
      </c>
      <c r="S1105" s="1" t="str">
        <f>INDEX(INTEGRATION.TMC_TASK_CAUSE!$A$2:$A$4658,MATCH(TMapCauseDescCIR[[#This Row],[T1]],INTEGRATION.TMC_TASK_CAUSE!$D$2:$D$4658,0))</f>
        <v>PC022301</v>
      </c>
    </row>
    <row r="1106" spans="1:19" ht="14.45" x14ac:dyDescent="0.25">
      <c r="A1106" s="1" t="s">
        <v>2818</v>
      </c>
      <c r="B1106" s="1" t="s">
        <v>1343</v>
      </c>
      <c r="C1106" s="1" t="s">
        <v>2819</v>
      </c>
      <c r="D1106" s="1" t="s">
        <v>4436</v>
      </c>
      <c r="E1106" s="1" t="s">
        <v>4407</v>
      </c>
      <c r="F1106" s="1" t="str">
        <f>INDEX('Cause Codes'!$A$2:$A$3528,MATCH(TMapCauseDescCIR[[#This Row],[Cause Description]],'Cause Codes'!$B$2:$B$3528,0))</f>
        <v>X0ES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>
        <f>COUNTIFS($E$2:E1106,TMapCauseDescCIR[[#This Row],[Cause Description]])</f>
        <v>2</v>
      </c>
      <c r="Q1106" s="1"/>
      <c r="R1106" s="1" t="str">
        <f>TMapCauseDescCIR[[#This Row],[Task Code]]&amp;TMapCauseDescCIR[[#This Row],[Cause Code]]</f>
        <v>Y07QX0ES</v>
      </c>
      <c r="S1106" s="1" t="str">
        <f>INDEX(INTEGRATION.TMC_TASK_CAUSE!$A$2:$A$4658,MATCH(TMapCauseDescCIR[[#This Row],[T1]],INTEGRATION.TMC_TASK_CAUSE!$D$2:$D$4658,0))</f>
        <v>PC030101</v>
      </c>
    </row>
    <row r="1107" spans="1:19" ht="14.45" x14ac:dyDescent="0.25">
      <c r="A1107" s="1" t="s">
        <v>2818</v>
      </c>
      <c r="B1107" s="1" t="s">
        <v>1343</v>
      </c>
      <c r="C1107" s="1" t="s">
        <v>2819</v>
      </c>
      <c r="D1107" s="1" t="s">
        <v>4436</v>
      </c>
      <c r="E1107" s="1" t="s">
        <v>3443</v>
      </c>
      <c r="F1107" s="1" t="str">
        <f>INDEX('Cause Codes'!$A$2:$A$3528,MATCH(TMapCauseDescCIR[[#This Row],[Cause Description]],'Cause Codes'!$B$2:$B$3528,0))</f>
        <v>X0ET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>
        <f>COUNTIFS($E$2:E1107,TMapCauseDescCIR[[#This Row],[Cause Description]])</f>
        <v>2</v>
      </c>
      <c r="Q1107" s="1"/>
      <c r="R1107" s="1" t="str">
        <f>TMapCauseDescCIR[[#This Row],[Task Code]]&amp;TMapCauseDescCIR[[#This Row],[Cause Code]]</f>
        <v>Y07QX0ET</v>
      </c>
      <c r="S1107" s="1" t="str">
        <f>INDEX(INTEGRATION.TMC_TASK_CAUSE!$A$2:$A$4658,MATCH(TMapCauseDescCIR[[#This Row],[T1]],INTEGRATION.TMC_TASK_CAUSE!$D$2:$D$4658,0))</f>
        <v>PC030101</v>
      </c>
    </row>
    <row r="1108" spans="1:19" ht="14.45" x14ac:dyDescent="0.25">
      <c r="A1108" s="1" t="s">
        <v>2818</v>
      </c>
      <c r="B1108" s="1" t="s">
        <v>1343</v>
      </c>
      <c r="C1108" s="1" t="s">
        <v>2819</v>
      </c>
      <c r="D1108" s="1" t="s">
        <v>4436</v>
      </c>
      <c r="E1108" s="1" t="s">
        <v>3444</v>
      </c>
      <c r="F1108" s="1" t="str">
        <f>INDEX('Cause Codes'!$A$2:$A$3528,MATCH(TMapCauseDescCIR[[#This Row],[Cause Description]],'Cause Codes'!$B$2:$B$3528,0))</f>
        <v>X0EU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>
        <f>COUNTIFS($E$2:E1108,TMapCauseDescCIR[[#This Row],[Cause Description]])</f>
        <v>2</v>
      </c>
      <c r="Q1108" s="1"/>
      <c r="R1108" s="1" t="str">
        <f>TMapCauseDescCIR[[#This Row],[Task Code]]&amp;TMapCauseDescCIR[[#This Row],[Cause Code]]</f>
        <v>Y07QX0EU</v>
      </c>
      <c r="S1108" s="1" t="str">
        <f>INDEX(INTEGRATION.TMC_TASK_CAUSE!$A$2:$A$4658,MATCH(TMapCauseDescCIR[[#This Row],[T1]],INTEGRATION.TMC_TASK_CAUSE!$D$2:$D$4658,0))</f>
        <v>PC030101</v>
      </c>
    </row>
    <row r="1109" spans="1:19" ht="14.45" x14ac:dyDescent="0.25">
      <c r="A1109" s="1" t="s">
        <v>2818</v>
      </c>
      <c r="B1109" s="1" t="s">
        <v>1343</v>
      </c>
      <c r="C1109" s="1" t="s">
        <v>2819</v>
      </c>
      <c r="D1109" s="1" t="s">
        <v>4436</v>
      </c>
      <c r="E1109" s="1" t="s">
        <v>4454</v>
      </c>
      <c r="F1109" s="1" t="str">
        <f>INDEX('Cause Codes'!$A$2:$A$3528,MATCH(TMapCauseDescCIR[[#This Row],[Cause Description]],'Cause Codes'!$B$2:$B$3528,0))</f>
        <v>X0G4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>
        <f>COUNTIFS($E$2:E1109,TMapCauseDescCIR[[#This Row],[Cause Description]])</f>
        <v>1</v>
      </c>
      <c r="Q1109" s="1"/>
      <c r="R1109" s="1" t="str">
        <f>TMapCauseDescCIR[[#This Row],[Task Code]]&amp;TMapCauseDescCIR[[#This Row],[Cause Code]]</f>
        <v>Y07QX0G4</v>
      </c>
      <c r="S1109" s="1" t="str">
        <f>INDEX(INTEGRATION.TMC_TASK_CAUSE!$A$2:$A$4658,MATCH(TMapCauseDescCIR[[#This Row],[T1]],INTEGRATION.TMC_TASK_CAUSE!$D$2:$D$4658,0))</f>
        <v>PC014003</v>
      </c>
    </row>
    <row r="1110" spans="1:19" ht="14.45" x14ac:dyDescent="0.25">
      <c r="A1110" s="1" t="s">
        <v>2818</v>
      </c>
      <c r="B1110" s="1" t="s">
        <v>1343</v>
      </c>
      <c r="C1110" s="1" t="s">
        <v>2819</v>
      </c>
      <c r="D1110" s="1" t="s">
        <v>4436</v>
      </c>
      <c r="E1110" s="1" t="s">
        <v>4455</v>
      </c>
      <c r="F1110" s="1" t="str">
        <f>INDEX('Cause Codes'!$A$2:$A$3528,MATCH(TMapCauseDescCIR[[#This Row],[Cause Description]],'Cause Codes'!$B$2:$B$3528,0))</f>
        <v>X0G5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>
        <f>COUNTIFS($E$2:E1110,TMapCauseDescCIR[[#This Row],[Cause Description]])</f>
        <v>1</v>
      </c>
      <c r="Q1110" s="1"/>
      <c r="R1110" s="1" t="str">
        <f>TMapCauseDescCIR[[#This Row],[Task Code]]&amp;TMapCauseDescCIR[[#This Row],[Cause Code]]</f>
        <v>Y07QX0G5</v>
      </c>
      <c r="S1110" s="1" t="str">
        <f>INDEX(INTEGRATION.TMC_TASK_CAUSE!$A$2:$A$4658,MATCH(TMapCauseDescCIR[[#This Row],[T1]],INTEGRATION.TMC_TASK_CAUSE!$D$2:$D$4658,0))</f>
        <v>PC012204</v>
      </c>
    </row>
    <row r="1111" spans="1:19" ht="14.45" x14ac:dyDescent="0.25">
      <c r="A1111" s="1" t="s">
        <v>2818</v>
      </c>
      <c r="B1111" s="1" t="s">
        <v>1343</v>
      </c>
      <c r="C1111" s="1" t="s">
        <v>2819</v>
      </c>
      <c r="D1111" s="1" t="s">
        <v>4436</v>
      </c>
      <c r="E1111" s="1" t="s">
        <v>4456</v>
      </c>
      <c r="F1111" s="1" t="str">
        <f>INDEX('Cause Codes'!$A$2:$A$3528,MATCH(TMapCauseDescCIR[[#This Row],[Cause Description]],'Cause Codes'!$B$2:$B$3528,0))</f>
        <v>X0GG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>
        <f>COUNTIFS($E$2:E1111,TMapCauseDescCIR[[#This Row],[Cause Description]])</f>
        <v>1</v>
      </c>
      <c r="Q1111" s="1"/>
      <c r="R1111" s="1" t="str">
        <f>TMapCauseDescCIR[[#This Row],[Task Code]]&amp;TMapCauseDescCIR[[#This Row],[Cause Code]]</f>
        <v>Y07QX0GG</v>
      </c>
      <c r="S1111" s="1" t="str">
        <f>INDEX(INTEGRATION.TMC_TASK_CAUSE!$A$2:$A$4658,MATCH(TMapCauseDescCIR[[#This Row],[T1]],INTEGRATION.TMC_TASK_CAUSE!$D$2:$D$4658,0))</f>
        <v>PC030101</v>
      </c>
    </row>
    <row r="1112" spans="1:19" ht="14.45" x14ac:dyDescent="0.25">
      <c r="A1112" s="1" t="s">
        <v>2818</v>
      </c>
      <c r="B1112" s="1" t="s">
        <v>1343</v>
      </c>
      <c r="C1112" s="1" t="s">
        <v>2819</v>
      </c>
      <c r="D1112" s="1" t="s">
        <v>4436</v>
      </c>
      <c r="E1112" s="1" t="s">
        <v>1326</v>
      </c>
      <c r="F1112" s="1" t="str">
        <f>INDEX('Cause Codes'!$A$2:$A$3528,MATCH(TMapCauseDescCIR[[#This Row],[Cause Description]],'Cause Codes'!$B$2:$B$3528,0))</f>
        <v>X0GH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>
        <f>COUNTIFS($E$2:E1112,TMapCauseDescCIR[[#This Row],[Cause Description]])</f>
        <v>2</v>
      </c>
      <c r="Q1112" s="1"/>
      <c r="R1112" s="1" t="str">
        <f>TMapCauseDescCIR[[#This Row],[Task Code]]&amp;TMapCauseDescCIR[[#This Row],[Cause Code]]</f>
        <v>Y07QX0GH</v>
      </c>
      <c r="S1112" s="1" t="str">
        <f>INDEX(INTEGRATION.TMC_TASK_CAUSE!$A$2:$A$4658,MATCH(TMapCauseDescCIR[[#This Row],[T1]],INTEGRATION.TMC_TASK_CAUSE!$D$2:$D$4658,0))</f>
        <v>PC030101</v>
      </c>
    </row>
    <row r="1113" spans="1:19" ht="14.45" x14ac:dyDescent="0.25">
      <c r="A1113" s="1" t="s">
        <v>2818</v>
      </c>
      <c r="B1113" s="1" t="s">
        <v>1343</v>
      </c>
      <c r="C1113" s="1" t="s">
        <v>2819</v>
      </c>
      <c r="D1113" s="1" t="s">
        <v>4436</v>
      </c>
      <c r="E1113" s="1" t="s">
        <v>4457</v>
      </c>
      <c r="F1113" s="1" t="str">
        <f>INDEX('Cause Codes'!$A$2:$A$3528,MATCH(TMapCauseDescCIR[[#This Row],[Cause Description]],'Cause Codes'!$B$2:$B$3528,0))</f>
        <v>X0YW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>
        <f>COUNTIFS($E$2:E1113,TMapCauseDescCIR[[#This Row],[Cause Description]])</f>
        <v>1</v>
      </c>
      <c r="Q1113" s="1"/>
      <c r="R1113" s="1" t="str">
        <f>TMapCauseDescCIR[[#This Row],[Task Code]]&amp;TMapCauseDescCIR[[#This Row],[Cause Code]]</f>
        <v>Y07QX0YW</v>
      </c>
      <c r="S1113" s="1" t="str">
        <f>INDEX(INTEGRATION.TMC_TASK_CAUSE!$A$2:$A$4658,MATCH(TMapCauseDescCIR[[#This Row],[T1]],INTEGRATION.TMC_TASK_CAUSE!$D$2:$D$4658,0))</f>
        <v>PC032201</v>
      </c>
    </row>
    <row r="1114" spans="1:19" ht="14.45" x14ac:dyDescent="0.25">
      <c r="A1114" s="1" t="s">
        <v>2818</v>
      </c>
      <c r="B1114" s="1" t="s">
        <v>1343</v>
      </c>
      <c r="C1114" s="1" t="s">
        <v>2819</v>
      </c>
      <c r="D1114" s="1" t="s">
        <v>4436</v>
      </c>
      <c r="E1114" s="1" t="s">
        <v>4458</v>
      </c>
      <c r="F1114" s="1" t="str">
        <f>INDEX('Cause Codes'!$A$2:$A$3528,MATCH(TMapCauseDescCIR[[#This Row],[Cause Description]],'Cause Codes'!$B$2:$B$3528,0))</f>
        <v>X0GL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>
        <f>COUNTIFS($E$2:E1114,TMapCauseDescCIR[[#This Row],[Cause Description]])</f>
        <v>1</v>
      </c>
      <c r="Q1114" s="1"/>
      <c r="R1114" s="1" t="str">
        <f>TMapCauseDescCIR[[#This Row],[Task Code]]&amp;TMapCauseDescCIR[[#This Row],[Cause Code]]</f>
        <v>Y07QX0GL</v>
      </c>
      <c r="S1114" s="1" t="str">
        <f>INDEX(INTEGRATION.TMC_TASK_CAUSE!$A$2:$A$4658,MATCH(TMapCauseDescCIR[[#This Row],[T1]],INTEGRATION.TMC_TASK_CAUSE!$D$2:$D$4658,0))</f>
        <v>PC032201</v>
      </c>
    </row>
    <row r="1115" spans="1:19" ht="14.45" x14ac:dyDescent="0.25">
      <c r="A1115" s="1" t="s">
        <v>2818</v>
      </c>
      <c r="B1115" s="1" t="s">
        <v>1343</v>
      </c>
      <c r="C1115" s="1" t="s">
        <v>2819</v>
      </c>
      <c r="D1115" s="1" t="s">
        <v>4436</v>
      </c>
      <c r="E1115" s="1" t="s">
        <v>4459</v>
      </c>
      <c r="F1115" s="1" t="str">
        <f>INDEX('Cause Codes'!$A$2:$A$3528,MATCH(TMapCauseDescCIR[[#This Row],[Cause Description]],'Cause Codes'!$B$2:$B$3528,0))</f>
        <v>X0GM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>
        <f>COUNTIFS($E$2:E1115,TMapCauseDescCIR[[#This Row],[Cause Description]])</f>
        <v>1</v>
      </c>
      <c r="Q1115" s="1"/>
      <c r="R1115" s="1" t="str">
        <f>TMapCauseDescCIR[[#This Row],[Task Code]]&amp;TMapCauseDescCIR[[#This Row],[Cause Code]]</f>
        <v>Y07QX0GM</v>
      </c>
      <c r="S1115" s="1" t="str">
        <f>INDEX(INTEGRATION.TMC_TASK_CAUSE!$A$2:$A$4658,MATCH(TMapCauseDescCIR[[#This Row],[T1]],INTEGRATION.TMC_TASK_CAUSE!$D$2:$D$4658,0))</f>
        <v>PC032201</v>
      </c>
    </row>
    <row r="1116" spans="1:19" ht="14.45" x14ac:dyDescent="0.25">
      <c r="A1116" s="1" t="s">
        <v>2818</v>
      </c>
      <c r="B1116" s="1" t="s">
        <v>1343</v>
      </c>
      <c r="C1116" s="1" t="s">
        <v>2819</v>
      </c>
      <c r="D1116" s="1" t="s">
        <v>4436</v>
      </c>
      <c r="E1116" s="1" t="s">
        <v>4460</v>
      </c>
      <c r="F1116" s="1" t="str">
        <f>INDEX('Cause Codes'!$A$2:$A$3528,MATCH(TMapCauseDescCIR[[#This Row],[Cause Description]],'Cause Codes'!$B$2:$B$3528,0))</f>
        <v>X0ZX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>
        <f>COUNTIFS($E$2:E1116,TMapCauseDescCIR[[#This Row],[Cause Description]])</f>
        <v>1</v>
      </c>
      <c r="Q1116" s="1"/>
      <c r="R1116" s="1" t="str">
        <f>TMapCauseDescCIR[[#This Row],[Task Code]]&amp;TMapCauseDescCIR[[#This Row],[Cause Code]]</f>
        <v>Y07QX0ZX</v>
      </c>
      <c r="S1116" s="1" t="str">
        <f>INDEX(INTEGRATION.TMC_TASK_CAUSE!$A$2:$A$4658,MATCH(TMapCauseDescCIR[[#This Row],[T1]],INTEGRATION.TMC_TASK_CAUSE!$D$2:$D$4658,0))</f>
        <v>PC029901</v>
      </c>
    </row>
    <row r="1117" spans="1:19" ht="14.45" x14ac:dyDescent="0.25">
      <c r="A1117" s="1" t="s">
        <v>2818</v>
      </c>
      <c r="B1117" s="1" t="s">
        <v>1343</v>
      </c>
      <c r="C1117" s="1" t="s">
        <v>2819</v>
      </c>
      <c r="D1117" s="1" t="s">
        <v>4436</v>
      </c>
      <c r="E1117" s="1" t="s">
        <v>4461</v>
      </c>
      <c r="F1117" s="1" t="str">
        <f>INDEX('Cause Codes'!$A$2:$A$3528,MATCH(TMapCauseDescCIR[[#This Row],[Cause Description]],'Cause Codes'!$B$2:$B$3528,0))</f>
        <v>X0KM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>
        <f>COUNTIFS($E$2:E1117,TMapCauseDescCIR[[#This Row],[Cause Description]])</f>
        <v>1</v>
      </c>
      <c r="Q1117" s="1"/>
      <c r="R1117" s="1" t="str">
        <f>TMapCauseDescCIR[[#This Row],[Task Code]]&amp;TMapCauseDescCIR[[#This Row],[Cause Code]]</f>
        <v>Y07QX0KM</v>
      </c>
      <c r="S1117" s="1" t="str">
        <f>INDEX(INTEGRATION.TMC_TASK_CAUSE!$A$2:$A$4658,MATCH(TMapCauseDescCIR[[#This Row],[T1]],INTEGRATION.TMC_TASK_CAUSE!$D$2:$D$4658,0))</f>
        <v>PC014002</v>
      </c>
    </row>
    <row r="1118" spans="1:19" ht="14.45" x14ac:dyDescent="0.25">
      <c r="A1118" s="1" t="s">
        <v>2818</v>
      </c>
      <c r="B1118" s="1" t="s">
        <v>1343</v>
      </c>
      <c r="C1118" s="1" t="s">
        <v>2819</v>
      </c>
      <c r="D1118" s="1" t="s">
        <v>4436</v>
      </c>
      <c r="E1118" s="1" t="s">
        <v>4462</v>
      </c>
      <c r="F1118" s="1" t="str">
        <f>INDEX('Cause Codes'!$A$2:$A$3528,MATCH(TMapCauseDescCIR[[#This Row],[Cause Description]],'Cause Codes'!$B$2:$B$3528,0))</f>
        <v>X0KN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>
        <f>COUNTIFS($E$2:E1118,TMapCauseDescCIR[[#This Row],[Cause Description]])</f>
        <v>1</v>
      </c>
      <c r="Q1118" s="1"/>
      <c r="R1118" s="1" t="str">
        <f>TMapCauseDescCIR[[#This Row],[Task Code]]&amp;TMapCauseDescCIR[[#This Row],[Cause Code]]</f>
        <v>Y07QX0KN</v>
      </c>
      <c r="S1118" s="1" t="str">
        <f>INDEX(INTEGRATION.TMC_TASK_CAUSE!$A$2:$A$4658,MATCH(TMapCauseDescCIR[[#This Row],[T1]],INTEGRATION.TMC_TASK_CAUSE!$D$2:$D$4658,0))</f>
        <v>PC010801</v>
      </c>
    </row>
    <row r="1119" spans="1:19" ht="14.45" x14ac:dyDescent="0.25">
      <c r="A1119" s="1" t="s">
        <v>2818</v>
      </c>
      <c r="B1119" s="1" t="s">
        <v>1343</v>
      </c>
      <c r="C1119" s="1" t="s">
        <v>2819</v>
      </c>
      <c r="D1119" s="1" t="s">
        <v>4436</v>
      </c>
      <c r="E1119" s="1" t="s">
        <v>4463</v>
      </c>
      <c r="F1119" s="1" t="str">
        <f>INDEX('Cause Codes'!$A$2:$A$3528,MATCH(TMapCauseDescCIR[[#This Row],[Cause Description]],'Cause Codes'!$B$2:$B$3528,0))</f>
        <v>X105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>
        <f>COUNTIFS($E$2:E1119,TMapCauseDescCIR[[#This Row],[Cause Description]])</f>
        <v>1</v>
      </c>
      <c r="Q1119" s="1"/>
      <c r="R1119" s="1" t="str">
        <f>TMapCauseDescCIR[[#This Row],[Task Code]]&amp;TMapCauseDescCIR[[#This Row],[Cause Code]]</f>
        <v>Y07QX105</v>
      </c>
      <c r="S1119" s="1" t="str">
        <f>INDEX(INTEGRATION.TMC_TASK_CAUSE!$A$2:$A$4658,MATCH(TMapCauseDescCIR[[#This Row],[T1]],INTEGRATION.TMC_TASK_CAUSE!$D$2:$D$4658,0))</f>
        <v>PC012205</v>
      </c>
    </row>
    <row r="1120" spans="1:19" ht="14.45" x14ac:dyDescent="0.25">
      <c r="A1120" s="1" t="s">
        <v>2818</v>
      </c>
      <c r="B1120" s="1" t="s">
        <v>1343</v>
      </c>
      <c r="C1120" s="1" t="s">
        <v>2819</v>
      </c>
      <c r="D1120" s="1" t="s">
        <v>4436</v>
      </c>
      <c r="E1120" s="1" t="s">
        <v>1340</v>
      </c>
      <c r="F1120" s="1" t="str">
        <f>INDEX('Cause Codes'!$A$2:$A$3528,MATCH(TMapCauseDescCIR[[#This Row],[Cause Description]],'Cause Codes'!$B$2:$B$3528,0))</f>
        <v>X0LP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>
        <f>COUNTIFS($E$2:E1120,TMapCauseDescCIR[[#This Row],[Cause Description]])</f>
        <v>2</v>
      </c>
      <c r="Q1120" s="1"/>
      <c r="R1120" s="1" t="str">
        <f>TMapCauseDescCIR[[#This Row],[Task Code]]&amp;TMapCauseDescCIR[[#This Row],[Cause Code]]</f>
        <v>Y07QX0LP</v>
      </c>
      <c r="S1120" s="1" t="str">
        <f>INDEX(INTEGRATION.TMC_TASK_CAUSE!$A$2:$A$4658,MATCH(TMapCauseDescCIR[[#This Row],[T1]],INTEGRATION.TMC_TASK_CAUSE!$D$2:$D$4658,0))</f>
        <v>PC030101</v>
      </c>
    </row>
    <row r="1121" spans="1:19" ht="14.45" x14ac:dyDescent="0.25">
      <c r="A1121" s="1" t="s">
        <v>2818</v>
      </c>
      <c r="B1121" s="1" t="s">
        <v>1343</v>
      </c>
      <c r="C1121" s="1" t="s">
        <v>2819</v>
      </c>
      <c r="D1121" s="1" t="s">
        <v>4436</v>
      </c>
      <c r="E1121" s="1" t="s">
        <v>4408</v>
      </c>
      <c r="F1121" s="1" t="str">
        <f>INDEX('Cause Codes'!$A$2:$A$3528,MATCH(TMapCauseDescCIR[[#This Row],[Cause Description]],'Cause Codes'!$B$2:$B$3528,0))</f>
        <v>X0LQ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>
        <f>COUNTIFS($E$2:E1121,TMapCauseDescCIR[[#This Row],[Cause Description]])</f>
        <v>2</v>
      </c>
      <c r="Q1121" s="1"/>
      <c r="R1121" s="1" t="str">
        <f>TMapCauseDescCIR[[#This Row],[Task Code]]&amp;TMapCauseDescCIR[[#This Row],[Cause Code]]</f>
        <v>Y07QX0LQ</v>
      </c>
      <c r="S1121" s="1" t="str">
        <f>INDEX(INTEGRATION.TMC_TASK_CAUSE!$A$2:$A$4658,MATCH(TMapCauseDescCIR[[#This Row],[T1]],INTEGRATION.TMC_TASK_CAUSE!$D$2:$D$4658,0))</f>
        <v>PC030101</v>
      </c>
    </row>
    <row r="1122" spans="1:19" ht="14.45" x14ac:dyDescent="0.25">
      <c r="A1122" s="1" t="s">
        <v>2818</v>
      </c>
      <c r="B1122" s="1" t="s">
        <v>1343</v>
      </c>
      <c r="C1122" s="1" t="s">
        <v>2819</v>
      </c>
      <c r="D1122" s="1" t="s">
        <v>4436</v>
      </c>
      <c r="E1122" s="1" t="s">
        <v>4464</v>
      </c>
      <c r="F1122" s="1" t="str">
        <f>INDEX('Cause Codes'!$A$2:$A$3528,MATCH(TMapCauseDescCIR[[#This Row],[Cause Description]],'Cause Codes'!$B$2:$B$3528,0))</f>
        <v>X0MG</v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>
        <f>COUNTIFS($E$2:E1122,TMapCauseDescCIR[[#This Row],[Cause Description]])</f>
        <v>1</v>
      </c>
      <c r="Q1122" s="1"/>
      <c r="R1122" s="1" t="str">
        <f>TMapCauseDescCIR[[#This Row],[Task Code]]&amp;TMapCauseDescCIR[[#This Row],[Cause Code]]</f>
        <v>Y07QX0MG</v>
      </c>
      <c r="S1122" s="1" t="str">
        <f>INDEX(INTEGRATION.TMC_TASK_CAUSE!$A$2:$A$4658,MATCH(TMapCauseDescCIR[[#This Row],[T1]],INTEGRATION.TMC_TASK_CAUSE!$D$2:$D$4658,0))</f>
        <v>PC029901</v>
      </c>
    </row>
    <row r="1123" spans="1:19" ht="14.45" x14ac:dyDescent="0.25">
      <c r="A1123" s="1" t="s">
        <v>2818</v>
      </c>
      <c r="B1123" s="1" t="s">
        <v>1343</v>
      </c>
      <c r="C1123" s="1" t="s">
        <v>2819</v>
      </c>
      <c r="D1123" s="1" t="s">
        <v>4436</v>
      </c>
      <c r="E1123" s="1" t="s">
        <v>4465</v>
      </c>
      <c r="F1123" s="1" t="str">
        <f>INDEX('Cause Codes'!$A$2:$A$3528,MATCH(TMapCauseDescCIR[[#This Row],[Cause Description]],'Cause Codes'!$B$2:$B$3528,0))</f>
        <v>X0MH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>
        <f>COUNTIFS($E$2:E1123,TMapCauseDescCIR[[#This Row],[Cause Description]])</f>
        <v>1</v>
      </c>
      <c r="Q1123" s="1"/>
      <c r="R1123" s="1" t="str">
        <f>TMapCauseDescCIR[[#This Row],[Task Code]]&amp;TMapCauseDescCIR[[#This Row],[Cause Code]]</f>
        <v>Y07QX0MH</v>
      </c>
      <c r="S1123" s="1" t="str">
        <f>INDEX(INTEGRATION.TMC_TASK_CAUSE!$A$2:$A$4658,MATCH(TMapCauseDescCIR[[#This Row],[T1]],INTEGRATION.TMC_TASK_CAUSE!$D$2:$D$4658,0))</f>
        <v>PC029901</v>
      </c>
    </row>
    <row r="1124" spans="1:19" ht="14.45" x14ac:dyDescent="0.25">
      <c r="A1124" s="1" t="s">
        <v>2818</v>
      </c>
      <c r="B1124" s="1" t="s">
        <v>1343</v>
      </c>
      <c r="C1124" s="1" t="s">
        <v>2819</v>
      </c>
      <c r="D1124" s="1" t="s">
        <v>4436</v>
      </c>
      <c r="E1124" s="1" t="s">
        <v>4466</v>
      </c>
      <c r="F1124" s="1" t="str">
        <f>INDEX('Cause Codes'!$A$2:$A$3528,MATCH(TMapCauseDescCIR[[#This Row],[Cause Description]],'Cause Codes'!$B$2:$B$3528,0))</f>
        <v>X108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>
        <f>COUNTIFS($E$2:E1124,TMapCauseDescCIR[[#This Row],[Cause Description]])</f>
        <v>1</v>
      </c>
      <c r="Q1124" s="1"/>
      <c r="R1124" s="1" t="str">
        <f>TMapCauseDescCIR[[#This Row],[Task Code]]&amp;TMapCauseDescCIR[[#This Row],[Cause Code]]</f>
        <v>Y07QX108</v>
      </c>
      <c r="S1124" s="1" t="str">
        <f>INDEX(INTEGRATION.TMC_TASK_CAUSE!$A$2:$A$4658,MATCH(TMapCauseDescCIR[[#This Row],[T1]],INTEGRATION.TMC_TASK_CAUSE!$D$2:$D$4658,0))</f>
        <v>PC029901</v>
      </c>
    </row>
    <row r="1125" spans="1:19" ht="14.45" x14ac:dyDescent="0.25">
      <c r="A1125" s="1" t="s">
        <v>2818</v>
      </c>
      <c r="B1125" s="1" t="s">
        <v>1343</v>
      </c>
      <c r="C1125" s="1" t="s">
        <v>2819</v>
      </c>
      <c r="D1125" s="1" t="s">
        <v>4436</v>
      </c>
      <c r="E1125" s="1" t="s">
        <v>4467</v>
      </c>
      <c r="F1125" s="1" t="str">
        <f>INDEX('Cause Codes'!$A$2:$A$3528,MATCH(TMapCauseDescCIR[[#This Row],[Cause Description]],'Cause Codes'!$B$2:$B$3528,0))</f>
        <v>X0MJ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>
        <f>COUNTIFS($E$2:E1125,TMapCauseDescCIR[[#This Row],[Cause Description]])</f>
        <v>1</v>
      </c>
      <c r="Q1125" s="1"/>
      <c r="R1125" s="1" t="str">
        <f>TMapCauseDescCIR[[#This Row],[Task Code]]&amp;TMapCauseDescCIR[[#This Row],[Cause Code]]</f>
        <v>Y07QX0MJ</v>
      </c>
      <c r="S1125" s="1" t="str">
        <f>INDEX(INTEGRATION.TMC_TASK_CAUSE!$A$2:$A$4658,MATCH(TMapCauseDescCIR[[#This Row],[T1]],INTEGRATION.TMC_TASK_CAUSE!$D$2:$D$4658,0))</f>
        <v>PC029901</v>
      </c>
    </row>
    <row r="1126" spans="1:19" ht="14.45" x14ac:dyDescent="0.25">
      <c r="A1126" s="1" t="s">
        <v>2818</v>
      </c>
      <c r="B1126" s="1" t="s">
        <v>1343</v>
      </c>
      <c r="C1126" s="1" t="s">
        <v>2819</v>
      </c>
      <c r="D1126" s="1" t="s">
        <v>4436</v>
      </c>
      <c r="E1126" s="1" t="s">
        <v>4468</v>
      </c>
      <c r="F1126" s="1" t="str">
        <f>INDEX('Cause Codes'!$A$2:$A$3528,MATCH(TMapCauseDescCIR[[#This Row],[Cause Description]],'Cause Codes'!$B$2:$B$3528,0))</f>
        <v>X0MK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>
        <f>COUNTIFS($E$2:E1126,TMapCauseDescCIR[[#This Row],[Cause Description]])</f>
        <v>1</v>
      </c>
      <c r="Q1126" s="1"/>
      <c r="R1126" s="1" t="str">
        <f>TMapCauseDescCIR[[#This Row],[Task Code]]&amp;TMapCauseDescCIR[[#This Row],[Cause Code]]</f>
        <v>Y07QX0MK</v>
      </c>
      <c r="S1126" s="1" t="str">
        <f>INDEX(INTEGRATION.TMC_TASK_CAUSE!$A$2:$A$4658,MATCH(TMapCauseDescCIR[[#This Row],[T1]],INTEGRATION.TMC_TASK_CAUSE!$D$2:$D$4658,0))</f>
        <v>PC029901</v>
      </c>
    </row>
    <row r="1127" spans="1:19" ht="14.45" x14ac:dyDescent="0.25">
      <c r="A1127" s="1" t="s">
        <v>2818</v>
      </c>
      <c r="B1127" s="1" t="s">
        <v>1343</v>
      </c>
      <c r="C1127" s="1" t="s">
        <v>2819</v>
      </c>
      <c r="D1127" s="1" t="s">
        <v>4436</v>
      </c>
      <c r="E1127" s="1" t="s">
        <v>4469</v>
      </c>
      <c r="F1127" s="1" t="str">
        <f>INDEX('Cause Codes'!$A$2:$A$3528,MATCH(TMapCauseDescCIR[[#This Row],[Cause Description]],'Cause Codes'!$B$2:$B$3528,0))</f>
        <v>X0ML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>
        <f>COUNTIFS($E$2:E1127,TMapCauseDescCIR[[#This Row],[Cause Description]])</f>
        <v>1</v>
      </c>
      <c r="Q1127" s="1"/>
      <c r="R1127" s="1" t="str">
        <f>TMapCauseDescCIR[[#This Row],[Task Code]]&amp;TMapCauseDescCIR[[#This Row],[Cause Code]]</f>
        <v>Y07QX0ML</v>
      </c>
      <c r="S1127" s="1" t="str">
        <f>INDEX(INTEGRATION.TMC_TASK_CAUSE!$A$2:$A$4658,MATCH(TMapCauseDescCIR[[#This Row],[T1]],INTEGRATION.TMC_TASK_CAUSE!$D$2:$D$4658,0))</f>
        <v>PC029901</v>
      </c>
    </row>
    <row r="1128" spans="1:19" ht="14.45" x14ac:dyDescent="0.25">
      <c r="A1128" s="1" t="s">
        <v>2818</v>
      </c>
      <c r="B1128" s="1" t="s">
        <v>1343</v>
      </c>
      <c r="C1128" s="1" t="s">
        <v>2819</v>
      </c>
      <c r="D1128" s="1" t="s">
        <v>4436</v>
      </c>
      <c r="E1128" s="1" t="s">
        <v>4470</v>
      </c>
      <c r="F1128" s="1" t="str">
        <f>INDEX('Cause Codes'!$A$2:$A$3528,MATCH(TMapCauseDescCIR[[#This Row],[Cause Description]],'Cause Codes'!$B$2:$B$3528,0))</f>
        <v>X0MM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>
        <f>COUNTIFS($E$2:E1128,TMapCauseDescCIR[[#This Row],[Cause Description]])</f>
        <v>1</v>
      </c>
      <c r="Q1128" s="1"/>
      <c r="R1128" s="1" t="str">
        <f>TMapCauseDescCIR[[#This Row],[Task Code]]&amp;TMapCauseDescCIR[[#This Row],[Cause Code]]</f>
        <v>Y07QX0MM</v>
      </c>
      <c r="S1128" s="1" t="str">
        <f>INDEX(INTEGRATION.TMC_TASK_CAUSE!$A$2:$A$4658,MATCH(TMapCauseDescCIR[[#This Row],[T1]],INTEGRATION.TMC_TASK_CAUSE!$D$2:$D$4658,0))</f>
        <v>PC029901</v>
      </c>
    </row>
    <row r="1129" spans="1:19" ht="14.45" x14ac:dyDescent="0.25">
      <c r="A1129" s="1" t="s">
        <v>2818</v>
      </c>
      <c r="B1129" s="1" t="s">
        <v>1343</v>
      </c>
      <c r="C1129" s="1" t="s">
        <v>2819</v>
      </c>
      <c r="D1129" s="1" t="s">
        <v>4436</v>
      </c>
      <c r="E1129" s="1" t="s">
        <v>4471</v>
      </c>
      <c r="F1129" s="1" t="str">
        <f>INDEX('Cause Codes'!$A$2:$A$3528,MATCH(TMapCauseDescCIR[[#This Row],[Cause Description]],'Cause Codes'!$B$2:$B$3528,0))</f>
        <v>X0MN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>
        <f>COUNTIFS($E$2:E1129,TMapCauseDescCIR[[#This Row],[Cause Description]])</f>
        <v>1</v>
      </c>
      <c r="Q1129" s="1"/>
      <c r="R1129" s="1" t="str">
        <f>TMapCauseDescCIR[[#This Row],[Task Code]]&amp;TMapCauseDescCIR[[#This Row],[Cause Code]]</f>
        <v>Y07QX0MN</v>
      </c>
      <c r="S1129" s="1" t="str">
        <f>INDEX(INTEGRATION.TMC_TASK_CAUSE!$A$2:$A$4658,MATCH(TMapCauseDescCIR[[#This Row],[T1]],INTEGRATION.TMC_TASK_CAUSE!$D$2:$D$4658,0))</f>
        <v>PC029901</v>
      </c>
    </row>
    <row r="1130" spans="1:19" ht="14.45" x14ac:dyDescent="0.25">
      <c r="A1130" s="1" t="s">
        <v>2818</v>
      </c>
      <c r="B1130" s="1" t="s">
        <v>1343</v>
      </c>
      <c r="C1130" s="1" t="s">
        <v>2819</v>
      </c>
      <c r="D1130" s="1" t="s">
        <v>4436</v>
      </c>
      <c r="E1130" s="1" t="s">
        <v>4472</v>
      </c>
      <c r="F1130" s="1" t="str">
        <f>INDEX('Cause Codes'!$A$2:$A$3528,MATCH(TMapCauseDescCIR[[#This Row],[Cause Description]],'Cause Codes'!$B$2:$B$3528,0))</f>
        <v>X109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>
        <f>COUNTIFS($E$2:E1130,TMapCauseDescCIR[[#This Row],[Cause Description]])</f>
        <v>1</v>
      </c>
      <c r="Q1130" s="1"/>
      <c r="R1130" s="1" t="str">
        <f>TMapCauseDescCIR[[#This Row],[Task Code]]&amp;TMapCauseDescCIR[[#This Row],[Cause Code]]</f>
        <v>Y07QX109</v>
      </c>
      <c r="S1130" s="1" t="str">
        <f>INDEX(INTEGRATION.TMC_TASK_CAUSE!$A$2:$A$4658,MATCH(TMapCauseDescCIR[[#This Row],[T1]],INTEGRATION.TMC_TASK_CAUSE!$D$2:$D$4658,0))</f>
        <v>PC019907</v>
      </c>
    </row>
    <row r="1131" spans="1:19" ht="14.45" x14ac:dyDescent="0.25">
      <c r="A1131" s="1" t="s">
        <v>2818</v>
      </c>
      <c r="B1131" s="1" t="s">
        <v>1343</v>
      </c>
      <c r="C1131" s="1" t="s">
        <v>2819</v>
      </c>
      <c r="D1131" s="1" t="s">
        <v>4436</v>
      </c>
      <c r="E1131" s="1" t="s">
        <v>4410</v>
      </c>
      <c r="F1131" s="1" t="str">
        <f>INDEX('Cause Codes'!$A$2:$A$3528,MATCH(TMapCauseDescCIR[[#This Row],[Cause Description]],'Cause Codes'!$B$2:$B$3528,0))</f>
        <v>X0MP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>
        <f>COUNTIFS($E$2:E1131,TMapCauseDescCIR[[#This Row],[Cause Description]])</f>
        <v>2</v>
      </c>
      <c r="Q1131" s="1"/>
      <c r="R1131" s="1" t="str">
        <f>TMapCauseDescCIR[[#This Row],[Task Code]]&amp;TMapCauseDescCIR[[#This Row],[Cause Code]]</f>
        <v>Y07QX0MP</v>
      </c>
      <c r="S1131" s="1" t="str">
        <f>INDEX(INTEGRATION.TMC_TASK_CAUSE!$A$2:$A$4658,MATCH(TMapCauseDescCIR[[#This Row],[T1]],INTEGRATION.TMC_TASK_CAUSE!$D$2:$D$4658,0))</f>
        <v>PC012205</v>
      </c>
    </row>
    <row r="1132" spans="1:19" ht="14.45" x14ac:dyDescent="0.25">
      <c r="A1132" s="1" t="s">
        <v>2818</v>
      </c>
      <c r="B1132" s="1" t="s">
        <v>1343</v>
      </c>
      <c r="C1132" s="1" t="s">
        <v>2819</v>
      </c>
      <c r="D1132" s="1" t="s">
        <v>4436</v>
      </c>
      <c r="E1132" s="1" t="s">
        <v>4411</v>
      </c>
      <c r="F1132" s="1" t="str">
        <f>INDEX('Cause Codes'!$A$2:$A$3528,MATCH(TMapCauseDescCIR[[#This Row],[Cause Description]],'Cause Codes'!$B$2:$B$3528,0))</f>
        <v>X0MQ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>
        <f>COUNTIFS($E$2:E1132,TMapCauseDescCIR[[#This Row],[Cause Description]])</f>
        <v>2</v>
      </c>
      <c r="Q1132" s="1"/>
      <c r="R1132" s="1" t="str">
        <f>TMapCauseDescCIR[[#This Row],[Task Code]]&amp;TMapCauseDescCIR[[#This Row],[Cause Code]]</f>
        <v>Y07QX0MQ</v>
      </c>
      <c r="S1132" s="1" t="str">
        <f>INDEX(INTEGRATION.TMC_TASK_CAUSE!$A$2:$A$4658,MATCH(TMapCauseDescCIR[[#This Row],[T1]],INTEGRATION.TMC_TASK_CAUSE!$D$2:$D$4658,0))</f>
        <v>PC011001</v>
      </c>
    </row>
    <row r="1133" spans="1:19" ht="14.45" x14ac:dyDescent="0.25">
      <c r="A1133" s="1" t="s">
        <v>2818</v>
      </c>
      <c r="B1133" s="1" t="s">
        <v>1343</v>
      </c>
      <c r="C1133" s="1" t="s">
        <v>2819</v>
      </c>
      <c r="D1133" s="1" t="s">
        <v>4436</v>
      </c>
      <c r="E1133" s="1" t="s">
        <v>4473</v>
      </c>
      <c r="F1133" s="1" t="str">
        <f>INDEX('Cause Codes'!$A$2:$A$3528,MATCH(TMapCauseDescCIR[[#This Row],[Cause Description]],'Cause Codes'!$B$2:$B$3528,0))</f>
        <v>X0MR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>
        <f>COUNTIFS($E$2:E1133,TMapCauseDescCIR[[#This Row],[Cause Description]])</f>
        <v>1</v>
      </c>
      <c r="Q1133" s="1"/>
      <c r="R1133" s="1" t="str">
        <f>TMapCauseDescCIR[[#This Row],[Task Code]]&amp;TMapCauseDescCIR[[#This Row],[Cause Code]]</f>
        <v>Y07QX0MR</v>
      </c>
      <c r="S1133" s="1" t="str">
        <f>INDEX(INTEGRATION.TMC_TASK_CAUSE!$A$2:$A$4658,MATCH(TMapCauseDescCIR[[#This Row],[T1]],INTEGRATION.TMC_TASK_CAUSE!$D$2:$D$4658,0))</f>
        <v>PC011902</v>
      </c>
    </row>
    <row r="1134" spans="1:19" ht="14.45" x14ac:dyDescent="0.25">
      <c r="A1134" s="1" t="s">
        <v>2818</v>
      </c>
      <c r="B1134" s="1" t="s">
        <v>1343</v>
      </c>
      <c r="C1134" s="1" t="s">
        <v>2819</v>
      </c>
      <c r="D1134" s="1" t="s">
        <v>4436</v>
      </c>
      <c r="E1134" s="1" t="s">
        <v>4412</v>
      </c>
      <c r="F1134" s="1" t="str">
        <f>INDEX('Cause Codes'!$A$2:$A$3528,MATCH(TMapCauseDescCIR[[#This Row],[Cause Description]],'Cause Codes'!$B$2:$B$3528,0))</f>
        <v>X0MS</v>
      </c>
      <c r="G1134" s="1"/>
      <c r="H1134" s="1"/>
      <c r="I1134" s="1"/>
      <c r="J1134" s="1"/>
      <c r="K1134" s="1"/>
      <c r="L1134" s="1"/>
      <c r="M1134" s="1"/>
      <c r="N1134" s="1"/>
      <c r="O1134" s="1"/>
      <c r="P1134" s="1">
        <f>COUNTIFS($E$2:E1134,TMapCauseDescCIR[[#This Row],[Cause Description]])</f>
        <v>2</v>
      </c>
      <c r="Q1134" s="1"/>
      <c r="R1134" s="1" t="str">
        <f>TMapCauseDescCIR[[#This Row],[Task Code]]&amp;TMapCauseDescCIR[[#This Row],[Cause Code]]</f>
        <v>Y07QX0MS</v>
      </c>
      <c r="S1134" s="1" t="str">
        <f>INDEX(INTEGRATION.TMC_TASK_CAUSE!$A$2:$A$4658,MATCH(TMapCauseDescCIR[[#This Row],[T1]],INTEGRATION.TMC_TASK_CAUSE!$D$2:$D$4658,0))</f>
        <v>PC022302</v>
      </c>
    </row>
    <row r="1135" spans="1:19" ht="14.45" x14ac:dyDescent="0.25">
      <c r="A1135" s="1" t="s">
        <v>2818</v>
      </c>
      <c r="B1135" s="1" t="s">
        <v>1343</v>
      </c>
      <c r="C1135" s="1" t="s">
        <v>2819</v>
      </c>
      <c r="D1135" s="1" t="s">
        <v>4436</v>
      </c>
      <c r="E1135" s="1" t="s">
        <v>4413</v>
      </c>
      <c r="F1135" s="1" t="str">
        <f>INDEX('Cause Codes'!$A$2:$A$3528,MATCH(TMapCauseDescCIR[[#This Row],[Cause Description]],'Cause Codes'!$B$2:$B$3528,0))</f>
        <v>X0NE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>
        <f>COUNTIFS($E$2:E1135,TMapCauseDescCIR[[#This Row],[Cause Description]])</f>
        <v>2</v>
      </c>
      <c r="Q1135" s="1"/>
      <c r="R1135" s="1" t="str">
        <f>TMapCauseDescCIR[[#This Row],[Task Code]]&amp;TMapCauseDescCIR[[#This Row],[Cause Code]]</f>
        <v>Y07QX0NE</v>
      </c>
      <c r="S1135" s="1" t="str">
        <f>INDEX(INTEGRATION.TMC_TASK_CAUSE!$A$2:$A$4658,MATCH(TMapCauseDescCIR[[#This Row],[T1]],INTEGRATION.TMC_TASK_CAUSE!$D$2:$D$4658,0))</f>
        <v>PC012201</v>
      </c>
    </row>
    <row r="1136" spans="1:19" ht="14.45" x14ac:dyDescent="0.25">
      <c r="A1136" s="1" t="s">
        <v>2818</v>
      </c>
      <c r="B1136" s="1" t="s">
        <v>1343</v>
      </c>
      <c r="C1136" s="1" t="s">
        <v>2819</v>
      </c>
      <c r="D1136" s="1" t="s">
        <v>4436</v>
      </c>
      <c r="E1136" s="1" t="s">
        <v>4415</v>
      </c>
      <c r="F1136" s="1" t="str">
        <f>INDEX('Cause Codes'!$A$2:$A$3528,MATCH(TMapCauseDescCIR[[#This Row],[Cause Description]],'Cause Codes'!$B$2:$B$3528,0))</f>
        <v>X0NH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>
        <f>COUNTIFS($E$2:E1136,TMapCauseDescCIR[[#This Row],[Cause Description]])</f>
        <v>2</v>
      </c>
      <c r="Q1136" s="1"/>
      <c r="R1136" s="1" t="str">
        <f>TMapCauseDescCIR[[#This Row],[Task Code]]&amp;TMapCauseDescCIR[[#This Row],[Cause Code]]</f>
        <v>Y07QX0NH</v>
      </c>
      <c r="S1136" s="1" t="str">
        <f>INDEX(INTEGRATION.TMC_TASK_CAUSE!$A$2:$A$4658,MATCH(TMapCauseDescCIR[[#This Row],[T1]],INTEGRATION.TMC_TASK_CAUSE!$D$2:$D$4658,0))</f>
        <v>PC010801</v>
      </c>
    </row>
    <row r="1137" spans="1:19" ht="14.45" x14ac:dyDescent="0.25">
      <c r="A1137" s="1" t="s">
        <v>2818</v>
      </c>
      <c r="B1137" s="1" t="s">
        <v>1343</v>
      </c>
      <c r="C1137" s="1" t="s">
        <v>2819</v>
      </c>
      <c r="D1137" s="1" t="s">
        <v>4436</v>
      </c>
      <c r="E1137" s="1" t="s">
        <v>4416</v>
      </c>
      <c r="F1137" s="1" t="str">
        <f>INDEX('Cause Codes'!$A$2:$A$3528,MATCH(TMapCauseDescCIR[[#This Row],[Cause Description]],'Cause Codes'!$B$2:$B$3528,0))</f>
        <v>X10A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>
        <f>COUNTIFS($E$2:E1137,TMapCauseDescCIR[[#This Row],[Cause Description]])</f>
        <v>2</v>
      </c>
      <c r="Q1137" s="1"/>
      <c r="R1137" s="1" t="str">
        <f>TMapCauseDescCIR[[#This Row],[Task Code]]&amp;TMapCauseDescCIR[[#This Row],[Cause Code]]</f>
        <v>Y07QX10A</v>
      </c>
      <c r="S1137" s="1" t="str">
        <f>INDEX(INTEGRATION.TMC_TASK_CAUSE!$A$2:$A$4658,MATCH(TMapCauseDescCIR[[#This Row],[T1]],INTEGRATION.TMC_TASK_CAUSE!$D$2:$D$4658,0))</f>
        <v>PC010801</v>
      </c>
    </row>
    <row r="1138" spans="1:19" ht="14.45" x14ac:dyDescent="0.25">
      <c r="A1138" s="1" t="s">
        <v>2818</v>
      </c>
      <c r="B1138" s="1" t="s">
        <v>1343</v>
      </c>
      <c r="C1138" s="1" t="s">
        <v>2819</v>
      </c>
      <c r="D1138" s="1" t="s">
        <v>4436</v>
      </c>
      <c r="E1138" s="1" t="s">
        <v>4417</v>
      </c>
      <c r="F1138" s="1" t="str">
        <f>INDEX('Cause Codes'!$A$2:$A$3528,MATCH(TMapCauseDescCIR[[#This Row],[Cause Description]],'Cause Codes'!$B$2:$B$3528,0))</f>
        <v>X10S</v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>
        <f>COUNTIFS($E$2:E1138,TMapCauseDescCIR[[#This Row],[Cause Description]])</f>
        <v>2</v>
      </c>
      <c r="Q1138" s="1"/>
      <c r="R1138" s="1" t="str">
        <f>TMapCauseDescCIR[[#This Row],[Task Code]]&amp;TMapCauseDescCIR[[#This Row],[Cause Code]]</f>
        <v>Y07QX10S</v>
      </c>
      <c r="S1138" s="1" t="str">
        <f>INDEX(INTEGRATION.TMC_TASK_CAUSE!$A$2:$A$4658,MATCH(TMapCauseDescCIR[[#This Row],[T1]],INTEGRATION.TMC_TASK_CAUSE!$D$2:$D$4658,0))</f>
        <v>PC029901</v>
      </c>
    </row>
    <row r="1139" spans="1:19" ht="14.45" x14ac:dyDescent="0.25">
      <c r="A1139" s="1" t="s">
        <v>2818</v>
      </c>
      <c r="B1139" s="1" t="s">
        <v>1343</v>
      </c>
      <c r="C1139" s="1" t="s">
        <v>2819</v>
      </c>
      <c r="D1139" s="1" t="s">
        <v>4436</v>
      </c>
      <c r="E1139" s="1" t="s">
        <v>4474</v>
      </c>
      <c r="F1139" s="1" t="str">
        <f>INDEX('Cause Codes'!$A$2:$A$3528,MATCH(TMapCauseDescCIR[[#This Row],[Cause Description]],'Cause Codes'!$B$2:$B$3528,0))</f>
        <v>X0P8</v>
      </c>
      <c r="G1139" s="1"/>
      <c r="H1139" s="1"/>
      <c r="I1139" s="1"/>
      <c r="J1139" s="1"/>
      <c r="K1139" s="1"/>
      <c r="L1139" s="1"/>
      <c r="M1139" s="1"/>
      <c r="N1139" s="1"/>
      <c r="O1139" s="1"/>
      <c r="P1139" s="1">
        <f>COUNTIFS($E$2:E1139,TMapCauseDescCIR[[#This Row],[Cause Description]])</f>
        <v>1</v>
      </c>
      <c r="Q1139" s="1"/>
      <c r="R1139" s="1" t="str">
        <f>TMapCauseDescCIR[[#This Row],[Task Code]]&amp;TMapCauseDescCIR[[#This Row],[Cause Code]]</f>
        <v>Y07QX0P8</v>
      </c>
      <c r="S1139" s="1" t="str">
        <f>INDEX(INTEGRATION.TMC_TASK_CAUSE!$A$2:$A$4658,MATCH(TMapCauseDescCIR[[#This Row],[T1]],INTEGRATION.TMC_TASK_CAUSE!$D$2:$D$4658,0))</f>
        <v>PC010801</v>
      </c>
    </row>
    <row r="1140" spans="1:19" ht="14.45" x14ac:dyDescent="0.25">
      <c r="A1140" s="1" t="s">
        <v>2818</v>
      </c>
      <c r="B1140" s="1" t="s">
        <v>1343</v>
      </c>
      <c r="C1140" s="1" t="s">
        <v>2819</v>
      </c>
      <c r="D1140" s="1" t="s">
        <v>4436</v>
      </c>
      <c r="E1140" s="1" t="s">
        <v>4475</v>
      </c>
      <c r="F1140" s="1" t="str">
        <f>INDEX('Cause Codes'!$A$2:$A$3528,MATCH(TMapCauseDescCIR[[#This Row],[Cause Description]],'Cause Codes'!$B$2:$B$3528,0))</f>
        <v>X0PM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>
        <f>COUNTIFS($E$2:E1140,TMapCauseDescCIR[[#This Row],[Cause Description]])</f>
        <v>1</v>
      </c>
      <c r="Q1140" s="1"/>
      <c r="R1140" s="1" t="str">
        <f>TMapCauseDescCIR[[#This Row],[Task Code]]&amp;TMapCauseDescCIR[[#This Row],[Cause Code]]</f>
        <v>Y07QX0PM</v>
      </c>
      <c r="S1140" s="1" t="str">
        <f>INDEX(INTEGRATION.TMC_TASK_CAUSE!$A$2:$A$4658,MATCH(TMapCauseDescCIR[[#This Row],[T1]],INTEGRATION.TMC_TASK_CAUSE!$D$2:$D$4658,0))</f>
        <v>PC011902</v>
      </c>
    </row>
    <row r="1141" spans="1:19" ht="14.45" x14ac:dyDescent="0.25">
      <c r="A1141" s="1" t="s">
        <v>2818</v>
      </c>
      <c r="B1141" s="1" t="s">
        <v>1343</v>
      </c>
      <c r="C1141" s="1" t="s">
        <v>2819</v>
      </c>
      <c r="D1141" s="1" t="s">
        <v>4436</v>
      </c>
      <c r="E1141" s="1" t="s">
        <v>4476</v>
      </c>
      <c r="F1141" s="1" t="str">
        <f>INDEX('Cause Codes'!$A$2:$A$3528,MATCH(TMapCauseDescCIR[[#This Row],[Cause Description]],'Cause Codes'!$B$2:$B$3528,0))</f>
        <v>X0PN</v>
      </c>
      <c r="G1141" s="1"/>
      <c r="H1141" s="1"/>
      <c r="I1141" s="1"/>
      <c r="J1141" s="1"/>
      <c r="K1141" s="1"/>
      <c r="L1141" s="1"/>
      <c r="M1141" s="1"/>
      <c r="N1141" s="1"/>
      <c r="O1141" s="1"/>
      <c r="P1141" s="1">
        <f>COUNTIFS($E$2:E1141,TMapCauseDescCIR[[#This Row],[Cause Description]])</f>
        <v>1</v>
      </c>
      <c r="Q1141" s="1"/>
      <c r="R1141" s="1" t="str">
        <f>TMapCauseDescCIR[[#This Row],[Task Code]]&amp;TMapCauseDescCIR[[#This Row],[Cause Code]]</f>
        <v>Y07QX0PN</v>
      </c>
      <c r="S1141" s="1" t="str">
        <f>INDEX(INTEGRATION.TMC_TASK_CAUSE!$A$2:$A$4658,MATCH(TMapCauseDescCIR[[#This Row],[T1]],INTEGRATION.TMC_TASK_CAUSE!$D$2:$D$4658,0))</f>
        <v>PC011901</v>
      </c>
    </row>
    <row r="1142" spans="1:19" ht="14.45" x14ac:dyDescent="0.25">
      <c r="A1142" s="1" t="s">
        <v>2818</v>
      </c>
      <c r="B1142" s="1" t="s">
        <v>1343</v>
      </c>
      <c r="C1142" s="1" t="s">
        <v>2819</v>
      </c>
      <c r="D1142" s="1" t="s">
        <v>4436</v>
      </c>
      <c r="E1142" s="1" t="s">
        <v>4419</v>
      </c>
      <c r="F1142" s="1" t="str">
        <f>INDEX('Cause Codes'!$A$2:$A$3528,MATCH(TMapCauseDescCIR[[#This Row],[Cause Description]],'Cause Codes'!$B$2:$B$3528,0))</f>
        <v>X0PQ</v>
      </c>
      <c r="G1142" s="1"/>
      <c r="H1142" s="1"/>
      <c r="I1142" s="1"/>
      <c r="J1142" s="1"/>
      <c r="K1142" s="1"/>
      <c r="L1142" s="1"/>
      <c r="M1142" s="1"/>
      <c r="N1142" s="1"/>
      <c r="O1142" s="1"/>
      <c r="P1142" s="1">
        <f>COUNTIFS($E$2:E1142,TMapCauseDescCIR[[#This Row],[Cause Description]])</f>
        <v>2</v>
      </c>
      <c r="Q1142" s="1"/>
      <c r="R1142" s="1" t="str">
        <f>TMapCauseDescCIR[[#This Row],[Task Code]]&amp;TMapCauseDescCIR[[#This Row],[Cause Code]]</f>
        <v>Y07QX0PQ</v>
      </c>
      <c r="S1142" s="1" t="str">
        <f>INDEX(INTEGRATION.TMC_TASK_CAUSE!$A$2:$A$4658,MATCH(TMapCauseDescCIR[[#This Row],[T1]],INTEGRATION.TMC_TASK_CAUSE!$D$2:$D$4658,0))</f>
        <v>PC011902</v>
      </c>
    </row>
    <row r="1143" spans="1:19" s="4" customFormat="1" ht="14.45" x14ac:dyDescent="0.25">
      <c r="A1143" s="1" t="s">
        <v>2818</v>
      </c>
      <c r="B1143" s="1" t="s">
        <v>1343</v>
      </c>
      <c r="C1143" s="1" t="s">
        <v>2819</v>
      </c>
      <c r="D1143" s="1" t="s">
        <v>4436</v>
      </c>
      <c r="E1143" s="1" t="s">
        <v>4420</v>
      </c>
      <c r="F1143" s="1" t="str">
        <f>INDEX('Cause Codes'!$A$2:$A$3528,MATCH(TMapCauseDescCIR[[#This Row],[Cause Description]],'Cause Codes'!$B$2:$B$3528,0))</f>
        <v>X0PR</v>
      </c>
      <c r="G1143" s="1"/>
      <c r="H1143" s="1"/>
      <c r="I1143" s="1"/>
      <c r="J1143" s="1"/>
      <c r="K1143" s="1"/>
      <c r="L1143" s="1"/>
      <c r="M1143" s="1"/>
      <c r="N1143" s="1"/>
      <c r="O1143" s="1"/>
      <c r="P1143" s="1">
        <f>COUNTIFS($E$2:E1143,TMapCauseDescCIR[[#This Row],[Cause Description]])</f>
        <v>2</v>
      </c>
      <c r="Q1143" s="1"/>
      <c r="R1143" s="1" t="str">
        <f>TMapCauseDescCIR[[#This Row],[Task Code]]&amp;TMapCauseDescCIR[[#This Row],[Cause Code]]</f>
        <v>Y07QX0PR</v>
      </c>
      <c r="S1143" s="1" t="str">
        <f>INDEX(INTEGRATION.TMC_TASK_CAUSE!$A$2:$A$4658,MATCH(TMapCauseDescCIR[[#This Row],[T1]],INTEGRATION.TMC_TASK_CAUSE!$D$2:$D$4658,0))</f>
        <v>PC011902</v>
      </c>
    </row>
    <row r="1144" spans="1:19" s="4" customFormat="1" ht="14.45" x14ac:dyDescent="0.25">
      <c r="A1144" s="1" t="s">
        <v>2818</v>
      </c>
      <c r="B1144" s="1" t="s">
        <v>1343</v>
      </c>
      <c r="C1144" s="1" t="s">
        <v>2819</v>
      </c>
      <c r="D1144" s="1" t="s">
        <v>4436</v>
      </c>
      <c r="E1144" s="1" t="s">
        <v>4477</v>
      </c>
      <c r="F1144" s="1" t="str">
        <f>INDEX('Cause Codes'!$A$2:$A$3528,MATCH(TMapCauseDescCIR[[#This Row],[Cause Description]],'Cause Codes'!$B$2:$B$3528,0))</f>
        <v>X0PS</v>
      </c>
      <c r="G1144" s="1"/>
      <c r="H1144" s="1"/>
      <c r="I1144" s="1"/>
      <c r="J1144" s="1"/>
      <c r="K1144" s="1"/>
      <c r="L1144" s="1"/>
      <c r="M1144" s="1"/>
      <c r="N1144" s="1"/>
      <c r="O1144" s="1"/>
      <c r="P1144" s="1">
        <f>COUNTIFS($E$2:E1144,TMapCauseDescCIR[[#This Row],[Cause Description]])</f>
        <v>1</v>
      </c>
      <c r="Q1144" s="1"/>
      <c r="R1144" s="1" t="str">
        <f>TMapCauseDescCIR[[#This Row],[Task Code]]&amp;TMapCauseDescCIR[[#This Row],[Cause Code]]</f>
        <v>Y07QX0PS</v>
      </c>
      <c r="S1144" s="1" t="str">
        <f>INDEX(INTEGRATION.TMC_TASK_CAUSE!$A$2:$A$4658,MATCH(TMapCauseDescCIR[[#This Row],[T1]],INTEGRATION.TMC_TASK_CAUSE!$D$2:$D$4658,0))</f>
        <v>PC022301</v>
      </c>
    </row>
    <row r="1145" spans="1:19" s="4" customFormat="1" ht="14.45" x14ac:dyDescent="0.25">
      <c r="A1145" s="1" t="s">
        <v>2818</v>
      </c>
      <c r="B1145" s="1" t="s">
        <v>1343</v>
      </c>
      <c r="C1145" s="1" t="s">
        <v>2819</v>
      </c>
      <c r="D1145" s="1" t="s">
        <v>4436</v>
      </c>
      <c r="E1145" s="1" t="s">
        <v>4478</v>
      </c>
      <c r="F1145" s="1" t="str">
        <f>INDEX('Cause Codes'!$A$2:$A$3528,MATCH(TMapCauseDescCIR[[#This Row],[Cause Description]],'Cause Codes'!$B$2:$B$3528,0))</f>
        <v>X0PU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>
        <f>COUNTIFS($E$2:E1145,TMapCauseDescCIR[[#This Row],[Cause Description]])</f>
        <v>1</v>
      </c>
      <c r="Q1145" s="1"/>
      <c r="R1145" s="1" t="str">
        <f>TMapCauseDescCIR[[#This Row],[Task Code]]&amp;TMapCauseDescCIR[[#This Row],[Cause Code]]</f>
        <v>Y07QX0PU</v>
      </c>
      <c r="S1145" s="1" t="str">
        <f>INDEX(INTEGRATION.TMC_TASK_CAUSE!$A$2:$A$4658,MATCH(TMapCauseDescCIR[[#This Row],[T1]],INTEGRATION.TMC_TASK_CAUSE!$D$2:$D$4658,0))</f>
        <v>PC011902</v>
      </c>
    </row>
    <row r="1146" spans="1:19" s="4" customFormat="1" ht="14.45" x14ac:dyDescent="0.25">
      <c r="A1146" s="1" t="s">
        <v>2818</v>
      </c>
      <c r="B1146" s="1" t="s">
        <v>1343</v>
      </c>
      <c r="C1146" s="1" t="s">
        <v>2819</v>
      </c>
      <c r="D1146" s="1" t="s">
        <v>4436</v>
      </c>
      <c r="E1146" s="1" t="s">
        <v>4422</v>
      </c>
      <c r="F1146" s="1" t="str">
        <f>INDEX('Cause Codes'!$A$2:$A$3528,MATCH(TMapCauseDescCIR[[#This Row],[Cause Description]],'Cause Codes'!$B$2:$B$3528,0))</f>
        <v>X0PW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>
        <f>COUNTIFS($E$2:E1146,TMapCauseDescCIR[[#This Row],[Cause Description]])</f>
        <v>2</v>
      </c>
      <c r="Q1146" s="1"/>
      <c r="R1146" s="1" t="str">
        <f>TMapCauseDescCIR[[#This Row],[Task Code]]&amp;TMapCauseDescCIR[[#This Row],[Cause Code]]</f>
        <v>Y07QX0PW</v>
      </c>
      <c r="S1146" s="1" t="str">
        <f>INDEX(INTEGRATION.TMC_TASK_CAUSE!$A$2:$A$4658,MATCH(TMapCauseDescCIR[[#This Row],[T1]],INTEGRATION.TMC_TASK_CAUSE!$D$2:$D$4658,0))</f>
        <v>PC010801</v>
      </c>
    </row>
    <row r="1147" spans="1:19" s="4" customFormat="1" ht="14.45" x14ac:dyDescent="0.25">
      <c r="A1147" s="1" t="s">
        <v>2818</v>
      </c>
      <c r="B1147" s="1" t="s">
        <v>1343</v>
      </c>
      <c r="C1147" s="1" t="s">
        <v>2819</v>
      </c>
      <c r="D1147" s="1" t="s">
        <v>4436</v>
      </c>
      <c r="E1147" s="1" t="s">
        <v>4424</v>
      </c>
      <c r="F1147" s="1" t="str">
        <f>INDEX('Cause Codes'!$A$2:$A$3528,MATCH(TMapCauseDescCIR[[#This Row],[Cause Description]],'Cause Codes'!$B$2:$B$3528,0))</f>
        <v>X12M</v>
      </c>
      <c r="G1147" s="1"/>
      <c r="H1147" s="1"/>
      <c r="I1147" s="1"/>
      <c r="J1147" s="1"/>
      <c r="K1147" s="1"/>
      <c r="L1147" s="1"/>
      <c r="M1147" s="1"/>
      <c r="N1147" s="1"/>
      <c r="O1147" s="1"/>
      <c r="P1147" s="1">
        <f>COUNTIFS($E$2:E1147,TMapCauseDescCIR[[#This Row],[Cause Description]])</f>
        <v>2</v>
      </c>
      <c r="Q1147" s="1"/>
      <c r="R1147" s="1" t="str">
        <f>TMapCauseDescCIR[[#This Row],[Task Code]]&amp;TMapCauseDescCIR[[#This Row],[Cause Code]]</f>
        <v>Y07QX12M</v>
      </c>
      <c r="S1147" s="1" t="str">
        <f>INDEX(INTEGRATION.TMC_TASK_CAUSE!$A$2:$A$4658,MATCH(TMapCauseDescCIR[[#This Row],[T1]],INTEGRATION.TMC_TASK_CAUSE!$D$2:$D$4658,0))</f>
        <v>PC010801</v>
      </c>
    </row>
    <row r="1148" spans="1:19" s="4" customFormat="1" ht="14.45" x14ac:dyDescent="0.25">
      <c r="A1148" s="1" t="s">
        <v>2818</v>
      </c>
      <c r="B1148" s="1" t="s">
        <v>1343</v>
      </c>
      <c r="C1148" s="1" t="s">
        <v>2819</v>
      </c>
      <c r="D1148" s="1" t="s">
        <v>4436</v>
      </c>
      <c r="E1148" s="1" t="s">
        <v>4479</v>
      </c>
      <c r="F1148" s="1" t="str">
        <f>INDEX('Cause Codes'!$A$2:$A$3528,MATCH(TMapCauseDescCIR[[#This Row],[Cause Description]],'Cause Codes'!$B$2:$B$3528,0))</f>
        <v>X0Q1</v>
      </c>
      <c r="G1148" s="1"/>
      <c r="H1148" s="1"/>
      <c r="I1148" s="1"/>
      <c r="J1148" s="1"/>
      <c r="K1148" s="1"/>
      <c r="L1148" s="1"/>
      <c r="M1148" s="1"/>
      <c r="N1148" s="1"/>
      <c r="O1148" s="1"/>
      <c r="P1148" s="1">
        <f>COUNTIFS($E$2:E1148,TMapCauseDescCIR[[#This Row],[Cause Description]])</f>
        <v>1</v>
      </c>
      <c r="Q1148" s="1"/>
      <c r="R1148" s="1" t="str">
        <f>TMapCauseDescCIR[[#This Row],[Task Code]]&amp;TMapCauseDescCIR[[#This Row],[Cause Code]]</f>
        <v>Y07QX0Q1</v>
      </c>
      <c r="S1148" s="1" t="str">
        <f>INDEX(INTEGRATION.TMC_TASK_CAUSE!$A$2:$A$4658,MATCH(TMapCauseDescCIR[[#This Row],[T1]],INTEGRATION.TMC_TASK_CAUSE!$D$2:$D$4658,0))</f>
        <v>PC012205</v>
      </c>
    </row>
    <row r="1149" spans="1:19" s="4" customFormat="1" ht="14.45" x14ac:dyDescent="0.25">
      <c r="A1149" s="1" t="s">
        <v>2818</v>
      </c>
      <c r="B1149" s="1" t="s">
        <v>1343</v>
      </c>
      <c r="C1149" s="1" t="s">
        <v>2819</v>
      </c>
      <c r="D1149" s="1" t="s">
        <v>4436</v>
      </c>
      <c r="E1149" s="1" t="s">
        <v>4480</v>
      </c>
      <c r="F1149" s="1" t="str">
        <f>INDEX('Cause Codes'!$A$2:$A$3528,MATCH(TMapCauseDescCIR[[#This Row],[Cause Description]],'Cause Codes'!$B$2:$B$3528,0))</f>
        <v>X0Q4</v>
      </c>
      <c r="G1149" s="1"/>
      <c r="H1149" s="1"/>
      <c r="I1149" s="1"/>
      <c r="J1149" s="1"/>
      <c r="K1149" s="1"/>
      <c r="L1149" s="1"/>
      <c r="M1149" s="1"/>
      <c r="N1149" s="1"/>
      <c r="O1149" s="1"/>
      <c r="P1149" s="1">
        <f>COUNTIFS($E$2:E1149,TMapCauseDescCIR[[#This Row],[Cause Description]])</f>
        <v>1</v>
      </c>
      <c r="Q1149" s="1"/>
      <c r="R1149" s="1" t="str">
        <f>TMapCauseDescCIR[[#This Row],[Task Code]]&amp;TMapCauseDescCIR[[#This Row],[Cause Code]]</f>
        <v>Y07QX0Q4</v>
      </c>
      <c r="S1149" s="1" t="str">
        <f>INDEX(INTEGRATION.TMC_TASK_CAUSE!$A$2:$A$4658,MATCH(TMapCauseDescCIR[[#This Row],[T1]],INTEGRATION.TMC_TASK_CAUSE!$D$2:$D$4658,0))</f>
        <v>PC011901</v>
      </c>
    </row>
    <row r="1150" spans="1:19" s="4" customFormat="1" ht="14.45" x14ac:dyDescent="0.25">
      <c r="A1150" s="1" t="s">
        <v>2818</v>
      </c>
      <c r="B1150" s="1" t="s">
        <v>1343</v>
      </c>
      <c r="C1150" s="1" t="s">
        <v>2819</v>
      </c>
      <c r="D1150" s="1" t="s">
        <v>4436</v>
      </c>
      <c r="E1150" s="1" t="s">
        <v>4481</v>
      </c>
      <c r="F1150" s="1" t="str">
        <f>INDEX('Cause Codes'!$A$2:$A$3528,MATCH(TMapCauseDescCIR[[#This Row],[Cause Description]],'Cause Codes'!$B$2:$B$3528,0))</f>
        <v>X0Q7</v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>
        <f>COUNTIFS($E$2:E1150,TMapCauseDescCIR[[#This Row],[Cause Description]])</f>
        <v>1</v>
      </c>
      <c r="Q1150" s="1"/>
      <c r="R1150" s="1" t="str">
        <f>TMapCauseDescCIR[[#This Row],[Task Code]]&amp;TMapCauseDescCIR[[#This Row],[Cause Code]]</f>
        <v>Y07QX0Q7</v>
      </c>
      <c r="S1150" s="1" t="str">
        <f>INDEX(INTEGRATION.TMC_TASK_CAUSE!$A$2:$A$4658,MATCH(TMapCauseDescCIR[[#This Row],[T1]],INTEGRATION.TMC_TASK_CAUSE!$D$2:$D$4658,0))</f>
        <v>PC010801</v>
      </c>
    </row>
    <row r="1151" spans="1:19" s="4" customFormat="1" ht="14.45" x14ac:dyDescent="0.25">
      <c r="A1151" s="1" t="s">
        <v>2818</v>
      </c>
      <c r="B1151" s="1" t="s">
        <v>1343</v>
      </c>
      <c r="C1151" s="1" t="s">
        <v>2819</v>
      </c>
      <c r="D1151" s="1" t="s">
        <v>4436</v>
      </c>
      <c r="E1151" s="1" t="s">
        <v>4482</v>
      </c>
      <c r="F1151" s="1" t="str">
        <f>INDEX('Cause Codes'!$A$2:$A$3528,MATCH(TMapCauseDescCIR[[#This Row],[Cause Description]],'Cause Codes'!$B$2:$B$3528,0))</f>
        <v>X0Q8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>
        <f>COUNTIFS($E$2:E1151,TMapCauseDescCIR[[#This Row],[Cause Description]])</f>
        <v>1</v>
      </c>
      <c r="Q1151" s="1"/>
      <c r="R1151" s="1" t="str">
        <f>TMapCauseDescCIR[[#This Row],[Task Code]]&amp;TMapCauseDescCIR[[#This Row],[Cause Code]]</f>
        <v>Y07QX0Q8</v>
      </c>
      <c r="S1151" s="1" t="str">
        <f>INDEX(INTEGRATION.TMC_TASK_CAUSE!$A$2:$A$4658,MATCH(TMapCauseDescCIR[[#This Row],[T1]],INTEGRATION.TMC_TASK_CAUSE!$D$2:$D$4658,0))</f>
        <v>PC029902</v>
      </c>
    </row>
    <row r="1152" spans="1:19" s="4" customFormat="1" ht="14.45" x14ac:dyDescent="0.25">
      <c r="A1152" s="1" t="s">
        <v>2818</v>
      </c>
      <c r="B1152" s="1" t="s">
        <v>1343</v>
      </c>
      <c r="C1152" s="1" t="s">
        <v>2819</v>
      </c>
      <c r="D1152" s="1" t="s">
        <v>4436</v>
      </c>
      <c r="E1152" s="1" t="s">
        <v>4483</v>
      </c>
      <c r="F1152" s="1" t="str">
        <f>INDEX('Cause Codes'!$A$2:$A$3528,MATCH(TMapCauseDescCIR[[#This Row],[Cause Description]],'Cause Codes'!$B$2:$B$3528,0))</f>
        <v>X0Q9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>
        <f>COUNTIFS($E$2:E1152,TMapCauseDescCIR[[#This Row],[Cause Description]])</f>
        <v>1</v>
      </c>
      <c r="Q1152" s="1"/>
      <c r="R1152" s="1" t="str">
        <f>TMapCauseDescCIR[[#This Row],[Task Code]]&amp;TMapCauseDescCIR[[#This Row],[Cause Code]]</f>
        <v>Y07QX0Q9</v>
      </c>
      <c r="S1152" s="1" t="str">
        <f>INDEX(INTEGRATION.TMC_TASK_CAUSE!$A$2:$A$4658,MATCH(TMapCauseDescCIR[[#This Row],[T1]],INTEGRATION.TMC_TASK_CAUSE!$D$2:$D$4658,0))</f>
        <v>PC014001</v>
      </c>
    </row>
    <row r="1153" spans="1:19" s="4" customFormat="1" ht="14.45" x14ac:dyDescent="0.25">
      <c r="A1153" s="1" t="s">
        <v>2818</v>
      </c>
      <c r="B1153" s="1" t="s">
        <v>1343</v>
      </c>
      <c r="C1153" s="1" t="s">
        <v>2819</v>
      </c>
      <c r="D1153" s="1" t="s">
        <v>4436</v>
      </c>
      <c r="E1153" s="1" t="s">
        <v>4430</v>
      </c>
      <c r="F1153" s="1" t="str">
        <f>INDEX('Cause Codes'!$A$2:$A$3528,MATCH(TMapCauseDescCIR[[#This Row],[Cause Description]],'Cause Codes'!$B$2:$B$3528,0))</f>
        <v>X11H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>
        <f>COUNTIFS($E$2:E1153,TMapCauseDescCIR[[#This Row],[Cause Description]])</f>
        <v>2</v>
      </c>
      <c r="Q1153" s="1"/>
      <c r="R1153" s="1" t="str">
        <f>TMapCauseDescCIR[[#This Row],[Task Code]]&amp;TMapCauseDescCIR[[#This Row],[Cause Code]]</f>
        <v>Y07QX11H</v>
      </c>
      <c r="S1153" s="1" t="str">
        <f>INDEX(INTEGRATION.TMC_TASK_CAUSE!$A$2:$A$4658,MATCH(TMapCauseDescCIR[[#This Row],[T1]],INTEGRATION.TMC_TASK_CAUSE!$D$2:$D$4658,0))</f>
        <v>PC010801</v>
      </c>
    </row>
    <row r="1154" spans="1:19" s="4" customFormat="1" ht="14.45" x14ac:dyDescent="0.25">
      <c r="A1154" s="1" t="s">
        <v>2818</v>
      </c>
      <c r="B1154" s="1" t="s">
        <v>1343</v>
      </c>
      <c r="C1154" s="1" t="s">
        <v>2819</v>
      </c>
      <c r="D1154" s="1" t="s">
        <v>4436</v>
      </c>
      <c r="E1154" s="1" t="s">
        <v>4484</v>
      </c>
      <c r="F1154" s="1" t="str">
        <f>INDEX('Cause Codes'!$A$2:$A$3528,MATCH(TMapCauseDescCIR[[#This Row],[Cause Description]],'Cause Codes'!$B$2:$B$3528,0))</f>
        <v>X0RB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>
        <f>COUNTIFS($E$2:E1154,TMapCauseDescCIR[[#This Row],[Cause Description]])</f>
        <v>1</v>
      </c>
      <c r="Q1154" s="1"/>
      <c r="R1154" s="1" t="str">
        <f>TMapCauseDescCIR[[#This Row],[Task Code]]&amp;TMapCauseDescCIR[[#This Row],[Cause Code]]</f>
        <v>Y07QX0RB</v>
      </c>
      <c r="S1154" s="1" t="str">
        <f>INDEX(INTEGRATION.TMC_TASK_CAUSE!$A$2:$A$4658,MATCH(TMapCauseDescCIR[[#This Row],[T1]],INTEGRATION.TMC_TASK_CAUSE!$D$2:$D$4658,0))</f>
        <v>PC012205</v>
      </c>
    </row>
    <row r="1155" spans="1:19" s="4" customFormat="1" ht="14.45" x14ac:dyDescent="0.25">
      <c r="A1155" s="1" t="s">
        <v>2818</v>
      </c>
      <c r="B1155" s="1" t="s">
        <v>1343</v>
      </c>
      <c r="C1155" s="1" t="s">
        <v>2819</v>
      </c>
      <c r="D1155" s="1" t="s">
        <v>4436</v>
      </c>
      <c r="E1155" s="1" t="s">
        <v>1345</v>
      </c>
      <c r="F1155" s="1" t="str">
        <f>INDEX('Cause Codes'!$A$2:$A$3528,MATCH(TMapCauseDescCIR[[#This Row],[Cause Description]],'Cause Codes'!$B$2:$B$3528,0))</f>
        <v>X0RF</v>
      </c>
      <c r="G1155" s="1"/>
      <c r="H1155" s="1"/>
      <c r="I1155" s="1"/>
      <c r="J1155" s="1"/>
      <c r="K1155" s="1"/>
      <c r="L1155" s="1"/>
      <c r="M1155" s="1"/>
      <c r="N1155" s="1"/>
      <c r="O1155" s="1"/>
      <c r="P1155" s="1">
        <f>COUNTIFS($E$2:E1155,TMapCauseDescCIR[[#This Row],[Cause Description]])</f>
        <v>1</v>
      </c>
      <c r="Q1155" s="1"/>
      <c r="R1155" s="1" t="str">
        <f>TMapCauseDescCIR[[#This Row],[Task Code]]&amp;TMapCauseDescCIR[[#This Row],[Cause Code]]</f>
        <v>Y07QX0RF</v>
      </c>
      <c r="S1155" s="1" t="str">
        <f>INDEX(INTEGRATION.TMC_TASK_CAUSE!$A$2:$A$4658,MATCH(TMapCauseDescCIR[[#This Row],[T1]],INTEGRATION.TMC_TASK_CAUSE!$D$2:$D$4658,0))</f>
        <v>PC012204</v>
      </c>
    </row>
    <row r="1156" spans="1:19" s="4" customFormat="1" ht="14.45" x14ac:dyDescent="0.25">
      <c r="A1156" s="1" t="s">
        <v>2818</v>
      </c>
      <c r="B1156" s="1" t="s">
        <v>1343</v>
      </c>
      <c r="C1156" s="1" t="s">
        <v>2819</v>
      </c>
      <c r="D1156" s="1" t="s">
        <v>4436</v>
      </c>
      <c r="E1156" s="1" t="s">
        <v>4485</v>
      </c>
      <c r="F1156" s="1" t="str">
        <f>INDEX('Cause Codes'!$A$2:$A$3528,MATCH(TMapCauseDescCIR[[#This Row],[Cause Description]],'Cause Codes'!$B$2:$B$3528,0))</f>
        <v>X0RG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>
        <f>COUNTIFS($E$2:E1156,TMapCauseDescCIR[[#This Row],[Cause Description]])</f>
        <v>1</v>
      </c>
      <c r="Q1156" s="1"/>
      <c r="R1156" s="1" t="str">
        <f>TMapCauseDescCIR[[#This Row],[Task Code]]&amp;TMapCauseDescCIR[[#This Row],[Cause Code]]</f>
        <v>Y07QX0RG</v>
      </c>
      <c r="S1156" s="1" t="str">
        <f>INDEX(INTEGRATION.TMC_TASK_CAUSE!$A$2:$A$4658,MATCH(TMapCauseDescCIR[[#This Row],[T1]],INTEGRATION.TMC_TASK_CAUSE!$D$2:$D$4658,0))</f>
        <v>PC011902</v>
      </c>
    </row>
    <row r="1157" spans="1:19" s="4" customFormat="1" ht="14.45" x14ac:dyDescent="0.25">
      <c r="A1157" s="1" t="s">
        <v>2818</v>
      </c>
      <c r="B1157" s="1" t="s">
        <v>1343</v>
      </c>
      <c r="C1157" s="1" t="s">
        <v>2819</v>
      </c>
      <c r="D1157" s="1" t="s">
        <v>4436</v>
      </c>
      <c r="E1157" s="1" t="s">
        <v>4486</v>
      </c>
      <c r="F1157" s="1" t="str">
        <f>INDEX('Cause Codes'!$A$2:$A$3528,MATCH(TMapCauseDescCIR[[#This Row],[Cause Description]],'Cause Codes'!$B$2:$B$3528,0))</f>
        <v>X0RY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>
        <f>COUNTIFS($E$2:E1157,TMapCauseDescCIR[[#This Row],[Cause Description]])</f>
        <v>1</v>
      </c>
      <c r="Q1157" s="1"/>
      <c r="R1157" s="1" t="str">
        <f>TMapCauseDescCIR[[#This Row],[Task Code]]&amp;TMapCauseDescCIR[[#This Row],[Cause Code]]</f>
        <v>Y07QX0RY</v>
      </c>
      <c r="S1157" s="1" t="str">
        <f>INDEX(INTEGRATION.TMC_TASK_CAUSE!$A$2:$A$4658,MATCH(TMapCauseDescCIR[[#This Row],[T1]],INTEGRATION.TMC_TASK_CAUSE!$D$2:$D$4658,0))</f>
        <v>PC014003</v>
      </c>
    </row>
    <row r="1158" spans="1:19" s="4" customFormat="1" ht="14.45" x14ac:dyDescent="0.25">
      <c r="A1158" s="1" t="s">
        <v>2818</v>
      </c>
      <c r="B1158" s="1" t="s">
        <v>1343</v>
      </c>
      <c r="C1158" s="1" t="s">
        <v>2819</v>
      </c>
      <c r="D1158" s="1" t="s">
        <v>4436</v>
      </c>
      <c r="E1158" s="1" t="s">
        <v>4434</v>
      </c>
      <c r="F1158" s="1" t="str">
        <f>INDEX('Cause Codes'!$A$2:$A$3528,MATCH(TMapCauseDescCIR[[#This Row],[Cause Description]],'Cause Codes'!$B$2:$B$3528,0))</f>
        <v>X0V2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>
        <f>COUNTIFS($E$2:E1158,TMapCauseDescCIR[[#This Row],[Cause Description]])</f>
        <v>2</v>
      </c>
      <c r="Q1158" s="1"/>
      <c r="R1158" s="1" t="str">
        <f>TMapCauseDescCIR[[#This Row],[Task Code]]&amp;TMapCauseDescCIR[[#This Row],[Cause Code]]</f>
        <v>Y07QX0V2</v>
      </c>
      <c r="S1158" s="1" t="str">
        <f>INDEX(INTEGRATION.TMC_TASK_CAUSE!$A$2:$A$4658,MATCH(TMapCauseDescCIR[[#This Row],[T1]],INTEGRATION.TMC_TASK_CAUSE!$D$2:$D$4658,0))</f>
        <v>PC011001</v>
      </c>
    </row>
    <row r="1159" spans="1:19" s="4" customFormat="1" ht="14.45" x14ac:dyDescent="0.25">
      <c r="A1159" s="1" t="s">
        <v>2818</v>
      </c>
      <c r="B1159" s="1" t="s">
        <v>1343</v>
      </c>
      <c r="C1159" s="1" t="s">
        <v>2819</v>
      </c>
      <c r="D1159" s="1" t="s">
        <v>4436</v>
      </c>
      <c r="E1159" s="1" t="s">
        <v>4487</v>
      </c>
      <c r="F1159" s="1" t="str">
        <f>INDEX('Cause Codes'!$A$2:$A$3528,MATCH(TMapCauseDescCIR[[#This Row],[Cause Description]],'Cause Codes'!$B$2:$B$3528,0))</f>
        <v>X0XA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>
        <f>COUNTIFS($E$2:E1159,TMapCauseDescCIR[[#This Row],[Cause Description]])</f>
        <v>1</v>
      </c>
      <c r="Q1159" s="1"/>
      <c r="R1159" s="1" t="str">
        <f>TMapCauseDescCIR[[#This Row],[Task Code]]&amp;TMapCauseDescCIR[[#This Row],[Cause Code]]</f>
        <v>Y07QX0XA</v>
      </c>
      <c r="S1159" s="1" t="str">
        <f>INDEX(INTEGRATION.TMC_TASK_CAUSE!$A$2:$A$4658,MATCH(TMapCauseDescCIR[[#This Row],[T1]],INTEGRATION.TMC_TASK_CAUSE!$D$2:$D$4658,0))</f>
        <v>PC012202</v>
      </c>
    </row>
    <row r="1160" spans="1:19" s="4" customFormat="1" ht="14.45" x14ac:dyDescent="0.25">
      <c r="A1160" s="1" t="s">
        <v>2818</v>
      </c>
      <c r="B1160" s="1" t="s">
        <v>1343</v>
      </c>
      <c r="C1160" s="1" t="s">
        <v>2819</v>
      </c>
      <c r="D1160" s="1" t="s">
        <v>4436</v>
      </c>
      <c r="E1160" s="1" t="s">
        <v>4435</v>
      </c>
      <c r="F1160" s="1" t="str">
        <f>INDEX('Cause Codes'!$A$2:$A$3528,MATCH(TMapCauseDescCIR[[#This Row],[Cause Description]],'Cause Codes'!$B$2:$B$3528,0))</f>
        <v>X12U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>
        <f>COUNTIFS($E$2:E1160,TMapCauseDescCIR[[#This Row],[Cause Description]])</f>
        <v>2</v>
      </c>
      <c r="Q1160" s="1"/>
      <c r="R1160" s="1" t="str">
        <f>TMapCauseDescCIR[[#This Row],[Task Code]]&amp;TMapCauseDescCIR[[#This Row],[Cause Code]]</f>
        <v>Y07QX12U</v>
      </c>
      <c r="S1160" s="1" t="str">
        <f>INDEX(INTEGRATION.TMC_TASK_CAUSE!$A$2:$A$4658,MATCH(TMapCauseDescCIR[[#This Row],[T1]],INTEGRATION.TMC_TASK_CAUSE!$D$2:$D$4658,0))</f>
        <v>PC030101</v>
      </c>
    </row>
    <row r="1161" spans="1:19" s="4" customFormat="1" ht="14.45" x14ac:dyDescent="0.25">
      <c r="A1161" s="1" t="s">
        <v>2818</v>
      </c>
      <c r="B1161" s="1" t="s">
        <v>1344</v>
      </c>
      <c r="C1161" s="1" t="s">
        <v>2819</v>
      </c>
      <c r="D1161" s="1" t="s">
        <v>3673</v>
      </c>
      <c r="E1161" s="1" t="s">
        <v>1345</v>
      </c>
      <c r="F1161" s="1" t="str">
        <f>INDEX('Cause Codes'!$A$2:$A$3528,MATCH(TMapCauseDescCIR[[#This Row],[Cause Description]],'Cause Codes'!$B$2:$B$3528,0))</f>
        <v>X0RF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>
        <f>COUNTIFS($E$2:E1161,TMapCauseDescCIR[[#This Row],[Cause Description]])</f>
        <v>2</v>
      </c>
      <c r="Q1161" s="1"/>
      <c r="R1161" s="1" t="str">
        <f>TMapCauseDescCIR[[#This Row],[Task Code]]&amp;TMapCauseDescCIR[[#This Row],[Cause Code]]</f>
        <v>Y037X0RF</v>
      </c>
      <c r="S1161" s="1" t="str">
        <f>INDEX(INTEGRATION.TMC_TASK_CAUSE!$A$2:$A$4658,MATCH(TMapCauseDescCIR[[#This Row],[T1]],INTEGRATION.TMC_TASK_CAUSE!$D$2:$D$4658,0))</f>
        <v>PC012204</v>
      </c>
    </row>
    <row r="1162" spans="1:19" s="4" customFormat="1" ht="14.45" x14ac:dyDescent="0.25">
      <c r="A1162" s="1" t="s">
        <v>2818</v>
      </c>
      <c r="B1162" s="1" t="s">
        <v>1346</v>
      </c>
      <c r="C1162" s="1" t="s">
        <v>2819</v>
      </c>
      <c r="D1162" s="1" t="s">
        <v>3674</v>
      </c>
      <c r="E1162" s="1" t="s">
        <v>1347</v>
      </c>
      <c r="F1162" s="1" t="str">
        <f>INDEX('Cause Codes'!$A$2:$A$3528,MATCH(TMapCauseDescCIR[[#This Row],[Cause Description]],'Cause Codes'!$B$2:$B$3528,0))</f>
        <v>X0GJ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>
        <f>COUNTIFS($E$2:E1162,TMapCauseDescCIR[[#This Row],[Cause Description]])</f>
        <v>1</v>
      </c>
      <c r="Q1162" s="1"/>
      <c r="R1162" s="1" t="str">
        <f>TMapCauseDescCIR[[#This Row],[Task Code]]&amp;TMapCauseDescCIR[[#This Row],[Cause Code]]</f>
        <v>Y038X0GJ</v>
      </c>
      <c r="S1162" s="1" t="str">
        <f>INDEX(INTEGRATION.TMC_TASK_CAUSE!$A$2:$A$4658,MATCH(TMapCauseDescCIR[[#This Row],[T1]],INTEGRATION.TMC_TASK_CAUSE!$D$2:$D$4658,0))</f>
        <v>PC030101</v>
      </c>
    </row>
    <row r="1163" spans="1:19" s="4" customFormat="1" ht="14.45" x14ac:dyDescent="0.25">
      <c r="A1163" s="1" t="s">
        <v>2818</v>
      </c>
      <c r="B1163" s="1" t="s">
        <v>1348</v>
      </c>
      <c r="C1163" s="1" t="s">
        <v>2819</v>
      </c>
      <c r="D1163" s="1" t="s">
        <v>4488</v>
      </c>
      <c r="E1163" s="1" t="s">
        <v>1349</v>
      </c>
      <c r="F1163" s="1" t="str">
        <f>INDEX('Cause Codes'!$A$2:$A$3528,MATCH(TMapCauseDescCIR[[#This Row],[Cause Description]],'Cause Codes'!$B$2:$B$3528,0))</f>
        <v>X12H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>
        <f>COUNTIFS($E$2:E1163,TMapCauseDescCIR[[#This Row],[Cause Description]])</f>
        <v>2</v>
      </c>
      <c r="Q1163" s="1"/>
      <c r="R1163" s="1" t="str">
        <f>TMapCauseDescCIR[[#This Row],[Task Code]]&amp;TMapCauseDescCIR[[#This Row],[Cause Code]]</f>
        <v>Y07RX12H</v>
      </c>
      <c r="S1163" s="1" t="str">
        <f>INDEX(INTEGRATION.TMC_TASK_CAUSE!$A$2:$A$4658,MATCH(TMapCauseDescCIR[[#This Row],[T1]],INTEGRATION.TMC_TASK_CAUSE!$D$2:$D$4658,0))</f>
        <v>PC010801</v>
      </c>
    </row>
    <row r="1164" spans="1:19" s="4" customFormat="1" ht="14.45" x14ac:dyDescent="0.25">
      <c r="A1164" s="1" t="s">
        <v>2818</v>
      </c>
      <c r="B1164" s="1" t="s">
        <v>1348</v>
      </c>
      <c r="C1164" s="1" t="s">
        <v>2819</v>
      </c>
      <c r="D1164" s="1" t="s">
        <v>4488</v>
      </c>
      <c r="E1164" s="1" t="s">
        <v>4489</v>
      </c>
      <c r="F1164" s="1" t="str">
        <f>INDEX('Cause Codes'!$A$2:$A$3528,MATCH(TMapCauseDescCIR[[#This Row],[Cause Description]],'Cause Codes'!$B$2:$B$3528,0))</f>
        <v>X0EA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>
        <f>COUNTIFS($E$2:E1164,TMapCauseDescCIR[[#This Row],[Cause Description]])</f>
        <v>1</v>
      </c>
      <c r="Q1164" s="1"/>
      <c r="R1164" s="1" t="str">
        <f>TMapCauseDescCIR[[#This Row],[Task Code]]&amp;TMapCauseDescCIR[[#This Row],[Cause Code]]</f>
        <v>Y07RX0EA</v>
      </c>
      <c r="S1164" s="1" t="str">
        <f>INDEX(INTEGRATION.TMC_TASK_CAUSE!$A$2:$A$4658,MATCH(TMapCauseDescCIR[[#This Row],[T1]],INTEGRATION.TMC_TASK_CAUSE!$D$2:$D$4658,0))</f>
        <v>PC019903</v>
      </c>
    </row>
    <row r="1165" spans="1:19" s="4" customFormat="1" ht="14.45" x14ac:dyDescent="0.25">
      <c r="A1165" s="1" t="s">
        <v>2818</v>
      </c>
      <c r="B1165" s="1" t="s">
        <v>1348</v>
      </c>
      <c r="C1165" s="1" t="s">
        <v>2819</v>
      </c>
      <c r="D1165" s="1" t="s">
        <v>4488</v>
      </c>
      <c r="E1165" s="1" t="s">
        <v>4490</v>
      </c>
      <c r="F1165" s="1" t="str">
        <f>INDEX('Cause Codes'!$A$2:$A$3528,MATCH(TMapCauseDescCIR[[#This Row],[Cause Description]],'Cause Codes'!$B$2:$B$3528,0))</f>
        <v>X0V3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>
        <f>COUNTIFS($E$2:E1165,TMapCauseDescCIR[[#This Row],[Cause Description]])</f>
        <v>1</v>
      </c>
      <c r="Q1165" s="1"/>
      <c r="R1165" s="1" t="str">
        <f>TMapCauseDescCIR[[#This Row],[Task Code]]&amp;TMapCauseDescCIR[[#This Row],[Cause Code]]</f>
        <v>Y07RX0V3</v>
      </c>
      <c r="S1165" s="1" t="str">
        <f>INDEX(INTEGRATION.TMC_TASK_CAUSE!$A$2:$A$4658,MATCH(TMapCauseDescCIR[[#This Row],[T1]],INTEGRATION.TMC_TASK_CAUSE!$D$2:$D$4658,0))</f>
        <v>PC010801</v>
      </c>
    </row>
    <row r="1166" spans="1:19" s="4" customFormat="1" ht="14.45" x14ac:dyDescent="0.25">
      <c r="A1166" s="1" t="s">
        <v>2818</v>
      </c>
      <c r="B1166" s="1" t="s">
        <v>1348</v>
      </c>
      <c r="C1166" s="1" t="s">
        <v>2819</v>
      </c>
      <c r="D1166" s="1" t="s">
        <v>4488</v>
      </c>
      <c r="E1166" s="1" t="s">
        <v>4491</v>
      </c>
      <c r="F1166" s="1" t="str">
        <f>INDEX('Cause Codes'!$A$2:$A$3528,MATCH(TMapCauseDescCIR[[#This Row],[Cause Description]],'Cause Codes'!$B$2:$B$3528,0))</f>
        <v>X12S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>
        <f>COUNTIFS($E$2:E1166,TMapCauseDescCIR[[#This Row],[Cause Description]])</f>
        <v>1</v>
      </c>
      <c r="Q1166" s="1"/>
      <c r="R1166" s="1" t="str">
        <f>TMapCauseDescCIR[[#This Row],[Task Code]]&amp;TMapCauseDescCIR[[#This Row],[Cause Code]]</f>
        <v>Y07RX12S</v>
      </c>
      <c r="S1166" s="1" t="str">
        <f>INDEX(INTEGRATION.TMC_TASK_CAUSE!$A$2:$A$4658,MATCH(TMapCauseDescCIR[[#This Row],[T1]],INTEGRATION.TMC_TASK_CAUSE!$D$2:$D$4658,0))</f>
        <v>PC010801</v>
      </c>
    </row>
    <row r="1167" spans="1:19" s="4" customFormat="1" ht="14.45" x14ac:dyDescent="0.25">
      <c r="A1167" s="1" t="s">
        <v>2818</v>
      </c>
      <c r="B1167" s="1" t="s">
        <v>1348</v>
      </c>
      <c r="C1167" s="1" t="s">
        <v>2819</v>
      </c>
      <c r="D1167" s="1" t="s">
        <v>4488</v>
      </c>
      <c r="E1167" s="1" t="s">
        <v>4492</v>
      </c>
      <c r="F1167" s="1" t="str">
        <f>INDEX('Cause Codes'!$A$2:$A$3528,MATCH(TMapCauseDescCIR[[#This Row],[Cause Description]],'Cause Codes'!$B$2:$B$3528,0))</f>
        <v>X12T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>
        <f>COUNTIFS($E$2:E1167,TMapCauseDescCIR[[#This Row],[Cause Description]])</f>
        <v>1</v>
      </c>
      <c r="Q1167" s="1"/>
      <c r="R1167" s="1" t="str">
        <f>TMapCauseDescCIR[[#This Row],[Task Code]]&amp;TMapCauseDescCIR[[#This Row],[Cause Code]]</f>
        <v>Y07RX12T</v>
      </c>
      <c r="S1167" s="1" t="str">
        <f>INDEX(INTEGRATION.TMC_TASK_CAUSE!$A$2:$A$4658,MATCH(TMapCauseDescCIR[[#This Row],[T1]],INTEGRATION.TMC_TASK_CAUSE!$D$2:$D$4658,0))</f>
        <v>PC010801</v>
      </c>
    </row>
    <row r="1168" spans="1:19" s="4" customFormat="1" ht="14.45" x14ac:dyDescent="0.25">
      <c r="A1168" s="1" t="s">
        <v>2818</v>
      </c>
      <c r="B1168" s="1" t="s">
        <v>1348</v>
      </c>
      <c r="C1168" s="1" t="s">
        <v>2819</v>
      </c>
      <c r="D1168" s="1" t="s">
        <v>4488</v>
      </c>
      <c r="E1168" s="1" t="s">
        <v>4493</v>
      </c>
      <c r="F1168" s="1" t="str">
        <f>INDEX('Cause Codes'!$A$2:$A$3528,MATCH(TMapCauseDescCIR[[#This Row],[Cause Description]],'Cause Codes'!$B$2:$B$3528,0))</f>
        <v>X0XR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>
        <f>COUNTIFS($E$2:E1168,TMapCauseDescCIR[[#This Row],[Cause Description]])</f>
        <v>1</v>
      </c>
      <c r="Q1168" s="1"/>
      <c r="R1168" s="1" t="str">
        <f>TMapCauseDescCIR[[#This Row],[Task Code]]&amp;TMapCauseDescCIR[[#This Row],[Cause Code]]</f>
        <v>Y07RX0XR</v>
      </c>
      <c r="S1168" s="1" t="str">
        <f>INDEX(INTEGRATION.TMC_TASK_CAUSE!$A$2:$A$4658,MATCH(TMapCauseDescCIR[[#This Row],[T1]],INTEGRATION.TMC_TASK_CAUSE!$D$2:$D$4658,0))</f>
        <v>PC019903</v>
      </c>
    </row>
    <row r="1169" spans="1:19" s="4" customFormat="1" ht="14.45" x14ac:dyDescent="0.25">
      <c r="A1169" s="1" t="s">
        <v>2818</v>
      </c>
      <c r="B1169" s="1" t="s">
        <v>1348</v>
      </c>
      <c r="C1169" s="1" t="s">
        <v>2819</v>
      </c>
      <c r="D1169" s="1" t="s">
        <v>4488</v>
      </c>
      <c r="E1169" s="1" t="s">
        <v>4494</v>
      </c>
      <c r="F1169" s="1" t="str">
        <f>INDEX('Cause Codes'!$A$2:$A$3528,MATCH(TMapCauseDescCIR[[#This Row],[Cause Description]],'Cause Codes'!$B$2:$B$3528,0))</f>
        <v>X0XS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>
        <f>COUNTIFS($E$2:E1169,TMapCauseDescCIR[[#This Row],[Cause Description]])</f>
        <v>1</v>
      </c>
      <c r="Q1169" s="1"/>
      <c r="R1169" s="1" t="str">
        <f>TMapCauseDescCIR[[#This Row],[Task Code]]&amp;TMapCauseDescCIR[[#This Row],[Cause Code]]</f>
        <v>Y07RX0XS</v>
      </c>
      <c r="S1169" s="1" t="str">
        <f>INDEX(INTEGRATION.TMC_TASK_CAUSE!$A$2:$A$4658,MATCH(TMapCauseDescCIR[[#This Row],[T1]],INTEGRATION.TMC_TASK_CAUSE!$D$2:$D$4658,0))</f>
        <v>PC019903</v>
      </c>
    </row>
    <row r="1170" spans="1:19" s="4" customFormat="1" ht="14.45" x14ac:dyDescent="0.25">
      <c r="A1170" s="1" t="s">
        <v>2816</v>
      </c>
      <c r="B1170" s="1" t="s">
        <v>1365</v>
      </c>
      <c r="C1170" s="1" t="s">
        <v>2819</v>
      </c>
      <c r="D1170" s="1" t="s">
        <v>3169</v>
      </c>
      <c r="E1170" s="1"/>
      <c r="F1170" s="1"/>
      <c r="G1170" s="1"/>
      <c r="H1170" s="1"/>
      <c r="I1170" s="1"/>
      <c r="J1170" s="1" t="s">
        <v>2822</v>
      </c>
      <c r="K1170" s="1" t="s">
        <v>3170</v>
      </c>
      <c r="L1170" s="1" t="s">
        <v>572</v>
      </c>
      <c r="M1170" s="1" t="s">
        <v>815</v>
      </c>
      <c r="N1170" s="1"/>
      <c r="O1170" s="1"/>
      <c r="P1170" s="1">
        <f>COUNTIFS($E$2:E1170,TMapCauseDescCIR[[#This Row],[Cause Description]])</f>
        <v>0</v>
      </c>
      <c r="Q1170" s="1" t="s">
        <v>587</v>
      </c>
      <c r="R1170" s="1" t="str">
        <f>TMapCauseDescCIR[[#This Row],[Task Code]]&amp;TMapCauseDescCIR[[#This Row],[Cause Description]]</f>
        <v>PT1</v>
      </c>
      <c r="S1170" s="1">
        <f>COUNTIFS($R$2:R1170,TMapCauseDescCIR[[#This Row],[T1]])</f>
        <v>1</v>
      </c>
    </row>
    <row r="1171" spans="1:19" s="4" customFormat="1" ht="14.45" x14ac:dyDescent="0.25">
      <c r="A1171" s="1" t="s">
        <v>2816</v>
      </c>
      <c r="B1171" s="1" t="s">
        <v>1366</v>
      </c>
      <c r="C1171" s="1" t="s">
        <v>2819</v>
      </c>
      <c r="D1171" s="1" t="s">
        <v>4847</v>
      </c>
      <c r="E1171" s="1"/>
      <c r="F1171" s="1"/>
      <c r="G1171" s="1"/>
      <c r="H1171" s="1"/>
      <c r="I1171" s="1"/>
      <c r="J1171" s="1" t="s">
        <v>2822</v>
      </c>
      <c r="K1171" s="1" t="s">
        <v>4816</v>
      </c>
      <c r="L1171" s="1" t="s">
        <v>572</v>
      </c>
      <c r="M1171" s="1" t="s">
        <v>815</v>
      </c>
      <c r="N1171" s="1"/>
      <c r="O1171" s="1"/>
      <c r="P1171" s="1">
        <f>COUNTIFS($E$2:E1171,TMapCauseDescCIR[[#This Row],[Cause Description]])</f>
        <v>0</v>
      </c>
      <c r="Q1171" s="1" t="s">
        <v>587</v>
      </c>
      <c r="R1171" s="1" t="str">
        <f>TMapCauseDescCIR[[#This Row],[Task Code]]&amp;TMapCauseDescCIR[[#This Row],[Cause Description]]</f>
        <v>PT25</v>
      </c>
      <c r="S1171" s="1">
        <f>COUNTIFS($R$2:R1171,TMapCauseDescCIR[[#This Row],[T1]])</f>
        <v>1</v>
      </c>
    </row>
    <row r="1172" spans="1:19" s="4" customFormat="1" ht="14.45" x14ac:dyDescent="0.25">
      <c r="A1172" s="1" t="s">
        <v>2816</v>
      </c>
      <c r="B1172" s="1" t="s">
        <v>1367</v>
      </c>
      <c r="C1172" s="1" t="s">
        <v>2819</v>
      </c>
      <c r="D1172" s="1" t="s">
        <v>4218</v>
      </c>
      <c r="E1172" s="1"/>
      <c r="F1172" s="1"/>
      <c r="G1172" s="1"/>
      <c r="H1172" s="1"/>
      <c r="I1172" s="1"/>
      <c r="J1172" s="1" t="s">
        <v>2822</v>
      </c>
      <c r="K1172" s="1" t="s">
        <v>4219</v>
      </c>
      <c r="L1172" s="1" t="s">
        <v>572</v>
      </c>
      <c r="M1172" s="1" t="s">
        <v>815</v>
      </c>
      <c r="N1172" s="1"/>
      <c r="O1172" s="1"/>
      <c r="P1172" s="1">
        <f>COUNTIFS($E$2:E1172,TMapCauseDescCIR[[#This Row],[Cause Description]])</f>
        <v>0</v>
      </c>
      <c r="Q1172" s="1" t="s">
        <v>587</v>
      </c>
      <c r="R1172" s="1" t="str">
        <f>TMapCauseDescCIR[[#This Row],[Task Code]]&amp;TMapCauseDescCIR[[#This Row],[Cause Description]]</f>
        <v>PT2</v>
      </c>
      <c r="S1172" s="1">
        <f>COUNTIFS($R$2:R1172,TMapCauseDescCIR[[#This Row],[T1]])</f>
        <v>1</v>
      </c>
    </row>
    <row r="1173" spans="1:19" s="4" customFormat="1" ht="14.45" x14ac:dyDescent="0.25">
      <c r="A1173" s="1" t="s">
        <v>2816</v>
      </c>
      <c r="B1173" s="1" t="s">
        <v>1368</v>
      </c>
      <c r="C1173" s="1" t="s">
        <v>2819</v>
      </c>
      <c r="D1173" s="1" t="s">
        <v>4205</v>
      </c>
      <c r="E1173" s="1"/>
      <c r="F1173" s="1"/>
      <c r="G1173" s="1"/>
      <c r="H1173" s="1"/>
      <c r="I1173" s="1"/>
      <c r="J1173" s="1" t="s">
        <v>2822</v>
      </c>
      <c r="K1173" s="1" t="s">
        <v>4206</v>
      </c>
      <c r="L1173" s="1" t="s">
        <v>572</v>
      </c>
      <c r="M1173" s="1" t="s">
        <v>815</v>
      </c>
      <c r="N1173" s="1"/>
      <c r="O1173" s="1"/>
      <c r="P1173" s="1">
        <f>COUNTIFS($E$2:E1173,TMapCauseDescCIR[[#This Row],[Cause Description]])</f>
        <v>0</v>
      </c>
      <c r="Q1173" s="1" t="s">
        <v>587</v>
      </c>
      <c r="R1173" s="1" t="str">
        <f>TMapCauseDescCIR[[#This Row],[Task Code]]&amp;TMapCauseDescCIR[[#This Row],[Cause Description]]</f>
        <v>PT4</v>
      </c>
      <c r="S1173" s="1">
        <f>COUNTIFS($R$2:R1173,TMapCauseDescCIR[[#This Row],[T1]])</f>
        <v>1</v>
      </c>
    </row>
    <row r="1174" spans="1:19" s="4" customFormat="1" ht="14.45" x14ac:dyDescent="0.25">
      <c r="A1174" s="1" t="s">
        <v>2816</v>
      </c>
      <c r="B1174" s="1" t="s">
        <v>1369</v>
      </c>
      <c r="C1174" s="1" t="s">
        <v>2819</v>
      </c>
      <c r="D1174" s="1" t="s">
        <v>2826</v>
      </c>
      <c r="E1174" s="1"/>
      <c r="F1174" s="1"/>
      <c r="G1174" s="1"/>
      <c r="H1174" s="1"/>
      <c r="I1174" s="1"/>
      <c r="J1174" s="1" t="s">
        <v>2822</v>
      </c>
      <c r="K1174" s="1" t="s">
        <v>2827</v>
      </c>
      <c r="L1174" s="1" t="s">
        <v>2828</v>
      </c>
      <c r="M1174" s="1" t="s">
        <v>815</v>
      </c>
      <c r="N1174" s="1"/>
      <c r="O1174" s="1"/>
      <c r="P1174" s="1">
        <f>COUNTIFS($E$2:E1174,TMapCauseDescCIR[[#This Row],[Cause Description]])</f>
        <v>0</v>
      </c>
      <c r="Q1174" s="1" t="s">
        <v>587</v>
      </c>
      <c r="R1174" s="1" t="str">
        <f>TMapCauseDescCIR[[#This Row],[Task Code]]&amp;TMapCauseDescCIR[[#This Row],[Cause Description]]</f>
        <v>PT5</v>
      </c>
      <c r="S1174" s="1">
        <f>COUNTIFS($R$2:R1174,TMapCauseDescCIR[[#This Row],[T1]])</f>
        <v>1</v>
      </c>
    </row>
    <row r="1175" spans="1:19" s="4" customFormat="1" ht="14.45" x14ac:dyDescent="0.25">
      <c r="A1175" s="1" t="s">
        <v>2816</v>
      </c>
      <c r="B1175" s="3" t="s">
        <v>1370</v>
      </c>
      <c r="C1175" s="1" t="s">
        <v>2819</v>
      </c>
      <c r="D1175" s="1" t="s">
        <v>3177</v>
      </c>
      <c r="E1175" s="1"/>
      <c r="F1175" s="1"/>
      <c r="G1175" s="1"/>
      <c r="H1175" s="1"/>
      <c r="I1175" s="1"/>
      <c r="J1175" s="1" t="s">
        <v>2822</v>
      </c>
      <c r="K1175" s="1" t="s">
        <v>3178</v>
      </c>
      <c r="L1175" s="1" t="s">
        <v>3175</v>
      </c>
      <c r="M1175" s="1" t="s">
        <v>815</v>
      </c>
      <c r="N1175" s="1"/>
      <c r="O1175" s="1"/>
      <c r="P1175" s="1">
        <f>COUNTIFS($E$2:E1175,TMapCauseDescCIR[[#This Row],[Cause Description]])</f>
        <v>0</v>
      </c>
      <c r="Q1175" s="1" t="s">
        <v>587</v>
      </c>
      <c r="R1175" s="1" t="str">
        <f>TMapCauseDescCIR[[#This Row],[Task Code]]&amp;TMapCauseDescCIR[[#This Row],[Cause Description]]</f>
        <v>PT6</v>
      </c>
      <c r="S1175" s="1">
        <f>COUNTIFS($R$2:R1175,TMapCauseDescCIR[[#This Row],[T1]])</f>
        <v>1</v>
      </c>
    </row>
    <row r="1176" spans="1:19" s="4" customFormat="1" ht="14.45" x14ac:dyDescent="0.25">
      <c r="A1176" s="1" t="s">
        <v>2816</v>
      </c>
      <c r="B1176" s="3" t="s">
        <v>1371</v>
      </c>
      <c r="C1176" s="1" t="s">
        <v>2819</v>
      </c>
      <c r="D1176" s="1" t="s">
        <v>3185</v>
      </c>
      <c r="E1176" s="1"/>
      <c r="F1176" s="1"/>
      <c r="G1176" s="1"/>
      <c r="H1176" s="1"/>
      <c r="I1176" s="1"/>
      <c r="J1176" s="1" t="s">
        <v>2822</v>
      </c>
      <c r="K1176" s="1" t="s">
        <v>3186</v>
      </c>
      <c r="L1176" s="1" t="s">
        <v>3175</v>
      </c>
      <c r="M1176" s="1" t="s">
        <v>815</v>
      </c>
      <c r="N1176" s="1"/>
      <c r="O1176" s="1"/>
      <c r="P1176" s="1">
        <f>COUNTIFS($E$2:E1176,TMapCauseDescCIR[[#This Row],[Cause Description]])</f>
        <v>0</v>
      </c>
      <c r="Q1176" s="1" t="s">
        <v>587</v>
      </c>
      <c r="R1176" s="1" t="str">
        <f>TMapCauseDescCIR[[#This Row],[Task Code]]&amp;TMapCauseDescCIR[[#This Row],[Cause Description]]</f>
        <v>PT6A</v>
      </c>
      <c r="S1176" s="1">
        <f>COUNTIFS($R$2:R1176,TMapCauseDescCIR[[#This Row],[T1]])</f>
        <v>1</v>
      </c>
    </row>
    <row r="1177" spans="1:19" s="4" customFormat="1" ht="14.45" x14ac:dyDescent="0.25">
      <c r="A1177" s="1" t="s">
        <v>2816</v>
      </c>
      <c r="B1177" s="1" t="s">
        <v>1372</v>
      </c>
      <c r="C1177" s="1" t="s">
        <v>2819</v>
      </c>
      <c r="D1177" s="1" t="s">
        <v>4799</v>
      </c>
      <c r="E1177" s="1"/>
      <c r="F1177" s="1"/>
      <c r="G1177" s="1"/>
      <c r="H1177" s="1"/>
      <c r="I1177" s="1"/>
      <c r="J1177" s="1" t="s">
        <v>2822</v>
      </c>
      <c r="K1177" s="1" t="s">
        <v>4798</v>
      </c>
      <c r="L1177" s="1" t="s">
        <v>572</v>
      </c>
      <c r="M1177" s="1" t="s">
        <v>4035</v>
      </c>
      <c r="N1177" s="1"/>
      <c r="O1177" s="1"/>
      <c r="P1177" s="1">
        <f>COUNTIFS($E$2:E1177,TMapCauseDescCIR[[#This Row],[Cause Description]])</f>
        <v>0</v>
      </c>
      <c r="Q1177" s="1" t="s">
        <v>587</v>
      </c>
      <c r="R1177" s="1" t="str">
        <f>TMapCauseDescCIR[[#This Row],[Task Code]]&amp;TMapCauseDescCIR[[#This Row],[Cause Description]]</f>
        <v>PT3A</v>
      </c>
      <c r="S1177" s="1">
        <f>COUNTIFS($R$2:R1177,TMapCauseDescCIR[[#This Row],[T1]])</f>
        <v>1</v>
      </c>
    </row>
    <row r="1178" spans="1:19" s="4" customFormat="1" ht="14.45" x14ac:dyDescent="0.25">
      <c r="A1178" s="1" t="s">
        <v>2816</v>
      </c>
      <c r="B1178" s="1" t="s">
        <v>1373</v>
      </c>
      <c r="C1178" s="1" t="s">
        <v>2819</v>
      </c>
      <c r="D1178" s="1" t="s">
        <v>4797</v>
      </c>
      <c r="E1178" s="1"/>
      <c r="F1178" s="1"/>
      <c r="G1178" s="1"/>
      <c r="H1178" s="1"/>
      <c r="I1178" s="1"/>
      <c r="J1178" s="1" t="s">
        <v>2822</v>
      </c>
      <c r="K1178" s="1" t="s">
        <v>4798</v>
      </c>
      <c r="L1178" s="1" t="s">
        <v>572</v>
      </c>
      <c r="M1178" s="1" t="s">
        <v>4035</v>
      </c>
      <c r="N1178" s="1"/>
      <c r="O1178" s="1"/>
      <c r="P1178" s="1">
        <f>COUNTIFS($E$2:E1178,TMapCauseDescCIR[[#This Row],[Cause Description]])</f>
        <v>0</v>
      </c>
      <c r="Q1178" s="1" t="s">
        <v>587</v>
      </c>
      <c r="R1178" s="1" t="str">
        <f>TMapCauseDescCIR[[#This Row],[Task Code]]&amp;TMapCauseDescCIR[[#This Row],[Cause Description]]</f>
        <v>PT3</v>
      </c>
      <c r="S1178" s="1">
        <f>COUNTIFS($R$2:R1178,TMapCauseDescCIR[[#This Row],[T1]])</f>
        <v>1</v>
      </c>
    </row>
    <row r="1179" spans="1:19" s="4" customFormat="1" ht="14.45" x14ac:dyDescent="0.25">
      <c r="A1179" s="1" t="s">
        <v>2816</v>
      </c>
      <c r="B1179" s="1" t="s">
        <v>1374</v>
      </c>
      <c r="C1179" s="1" t="s">
        <v>2819</v>
      </c>
      <c r="D1179" s="1" t="s">
        <v>2838</v>
      </c>
      <c r="E1179" s="1"/>
      <c r="F1179" s="1"/>
      <c r="G1179" s="1"/>
      <c r="H1179" s="1"/>
      <c r="I1179" s="1"/>
      <c r="J1179" s="1" t="s">
        <v>2822</v>
      </c>
      <c r="K1179" s="1" t="s">
        <v>2839</v>
      </c>
      <c r="L1179" s="1" t="s">
        <v>572</v>
      </c>
      <c r="M1179" s="1" t="s">
        <v>815</v>
      </c>
      <c r="N1179" s="1"/>
      <c r="O1179" s="1"/>
      <c r="P1179" s="1">
        <f>COUNTIFS($E$2:E1179,TMapCauseDescCIR[[#This Row],[Cause Description]])</f>
        <v>0</v>
      </c>
      <c r="Q1179" s="1" t="s">
        <v>587</v>
      </c>
      <c r="R1179" s="1" t="str">
        <f>TMapCauseDescCIR[[#This Row],[Task Code]]&amp;TMapCauseDescCIR[[#This Row],[Cause Description]]</f>
        <v>PT7</v>
      </c>
      <c r="S1179" s="1">
        <f>COUNTIFS($R$2:R1179,TMapCauseDescCIR[[#This Row],[T1]])</f>
        <v>1</v>
      </c>
    </row>
    <row r="1180" spans="1:19" s="4" customFormat="1" ht="14.45" x14ac:dyDescent="0.25">
      <c r="A1180" s="1" t="s">
        <v>2816</v>
      </c>
      <c r="B1180" s="1" t="s">
        <v>1375</v>
      </c>
      <c r="C1180" s="1" t="s">
        <v>2819</v>
      </c>
      <c r="D1180" s="1" t="s">
        <v>4807</v>
      </c>
      <c r="E1180" s="1"/>
      <c r="F1180" s="1"/>
      <c r="G1180" s="1"/>
      <c r="H1180" s="1"/>
      <c r="I1180" s="1"/>
      <c r="J1180" s="1" t="s">
        <v>2822</v>
      </c>
      <c r="K1180" s="1" t="s">
        <v>4808</v>
      </c>
      <c r="L1180" s="1" t="s">
        <v>572</v>
      </c>
      <c r="M1180" s="1" t="s">
        <v>815</v>
      </c>
      <c r="N1180" s="1"/>
      <c r="O1180" s="1"/>
      <c r="P1180" s="1">
        <f>COUNTIFS($E$2:E1180,TMapCauseDescCIR[[#This Row],[Cause Description]])</f>
        <v>0</v>
      </c>
      <c r="Q1180" s="1" t="s">
        <v>587</v>
      </c>
      <c r="R1180" s="1" t="str">
        <f>TMapCauseDescCIR[[#This Row],[Task Code]]&amp;TMapCauseDescCIR[[#This Row],[Cause Description]]</f>
        <v>PT8</v>
      </c>
      <c r="S1180" s="1">
        <f>COUNTIFS($R$2:R1180,TMapCauseDescCIR[[#This Row],[T1]])</f>
        <v>1</v>
      </c>
    </row>
    <row r="1181" spans="1:19" s="4" customFormat="1" ht="14.45" x14ac:dyDescent="0.25">
      <c r="A1181" s="1" t="s">
        <v>2816</v>
      </c>
      <c r="B1181" s="1" t="s">
        <v>1376</v>
      </c>
      <c r="C1181" s="1" t="s">
        <v>2819</v>
      </c>
      <c r="D1181" s="1" t="s">
        <v>4809</v>
      </c>
      <c r="E1181" s="1"/>
      <c r="F1181" s="1"/>
      <c r="G1181" s="1"/>
      <c r="H1181" s="1"/>
      <c r="I1181" s="1"/>
      <c r="J1181" s="1" t="s">
        <v>2822</v>
      </c>
      <c r="K1181" s="1" t="s">
        <v>4808</v>
      </c>
      <c r="L1181" s="1" t="s">
        <v>572</v>
      </c>
      <c r="M1181" s="1" t="s">
        <v>815</v>
      </c>
      <c r="N1181" s="1"/>
      <c r="O1181" s="1"/>
      <c r="P1181" s="1">
        <f>COUNTIFS($E$2:E1181,TMapCauseDescCIR[[#This Row],[Cause Description]])</f>
        <v>0</v>
      </c>
      <c r="Q1181" s="1" t="s">
        <v>587</v>
      </c>
      <c r="R1181" s="1" t="str">
        <f>TMapCauseDescCIR[[#This Row],[Task Code]]&amp;TMapCauseDescCIR[[#This Row],[Cause Description]]</f>
        <v>PT9</v>
      </c>
      <c r="S1181" s="1">
        <f>COUNTIFS($R$2:R1181,TMapCauseDescCIR[[#This Row],[T1]])</f>
        <v>1</v>
      </c>
    </row>
    <row r="1182" spans="1:19" s="4" customFormat="1" ht="14.45" x14ac:dyDescent="0.25">
      <c r="A1182" s="1" t="s">
        <v>2816</v>
      </c>
      <c r="B1182" s="1" t="s">
        <v>1377</v>
      </c>
      <c r="C1182" s="1" t="s">
        <v>2819</v>
      </c>
      <c r="D1182" s="1" t="s">
        <v>4848</v>
      </c>
      <c r="E1182" s="1"/>
      <c r="F1182" s="1"/>
      <c r="G1182" s="1"/>
      <c r="H1182" s="1"/>
      <c r="I1182" s="1"/>
      <c r="J1182" s="1" t="s">
        <v>2822</v>
      </c>
      <c r="K1182" s="1" t="s">
        <v>4816</v>
      </c>
      <c r="L1182" s="1" t="s">
        <v>572</v>
      </c>
      <c r="M1182" s="1" t="s">
        <v>815</v>
      </c>
      <c r="N1182" s="1"/>
      <c r="O1182" s="1"/>
      <c r="P1182" s="1">
        <f>COUNTIFS($E$2:E1182,TMapCauseDescCIR[[#This Row],[Cause Description]])</f>
        <v>0</v>
      </c>
      <c r="Q1182" s="1" t="s">
        <v>575</v>
      </c>
      <c r="R1182" s="1" t="str">
        <f>TMapCauseDescCIR[[#This Row],[Task Code]]&amp;TMapCauseDescCIR[[#This Row],[Cause Description]]</f>
        <v>PT28</v>
      </c>
      <c r="S1182" s="1">
        <f>COUNTIFS($R$2:R1182,TMapCauseDescCIR[[#This Row],[T1]])</f>
        <v>1</v>
      </c>
    </row>
    <row r="1183" spans="1:19" s="4" customFormat="1" ht="14.45" x14ac:dyDescent="0.25">
      <c r="A1183" s="1" t="s">
        <v>2816</v>
      </c>
      <c r="B1183" s="1" t="s">
        <v>1378</v>
      </c>
      <c r="C1183" s="1" t="s">
        <v>2819</v>
      </c>
      <c r="D1183" s="1" t="s">
        <v>4523</v>
      </c>
      <c r="E1183" s="1"/>
      <c r="F1183" s="1"/>
      <c r="G1183" s="1"/>
      <c r="H1183" s="1"/>
      <c r="I1183" s="1"/>
      <c r="J1183" s="1" t="s">
        <v>2822</v>
      </c>
      <c r="K1183" s="1" t="s">
        <v>4524</v>
      </c>
      <c r="L1183" s="1" t="s">
        <v>577</v>
      </c>
      <c r="M1183" s="1" t="s">
        <v>815</v>
      </c>
      <c r="N1183" s="1"/>
      <c r="O1183" s="1"/>
      <c r="P1183" s="1">
        <f>COUNTIFS($E$2:E1183,TMapCauseDescCIR[[#This Row],[Cause Description]])</f>
        <v>0</v>
      </c>
      <c r="Q1183" s="1" t="s">
        <v>587</v>
      </c>
      <c r="R1183" s="1" t="str">
        <f>TMapCauseDescCIR[[#This Row],[Task Code]]&amp;TMapCauseDescCIR[[#This Row],[Cause Description]]</f>
        <v>PT12</v>
      </c>
      <c r="S1183" s="1">
        <f>COUNTIFS($R$2:R1183,TMapCauseDescCIR[[#This Row],[T1]])</f>
        <v>1</v>
      </c>
    </row>
    <row r="1184" spans="1:19" s="4" customFormat="1" ht="14.45" x14ac:dyDescent="0.25">
      <c r="A1184" s="1" t="s">
        <v>2818</v>
      </c>
      <c r="B1184" s="1" t="s">
        <v>1379</v>
      </c>
      <c r="C1184" s="1" t="s">
        <v>2819</v>
      </c>
      <c r="D1184" s="1" t="s">
        <v>4582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>
        <f>COUNTIFS($E$2:E1184,TMapCauseDescCIR[[#This Row],[Cause Description]])</f>
        <v>0</v>
      </c>
      <c r="Q1184" s="1"/>
      <c r="R1184" s="1" t="str">
        <f>TMapCauseDescCIR[[#This Row],[Task Code]]&amp;TMapCauseDescCIR[[#This Row],[Cause Code]]</f>
        <v>Y08N</v>
      </c>
      <c r="S1184" s="1" t="e">
        <f>INDEX(INTEGRATION.TMC_TASK_CAUSE!$A$2:$A$4658,MATCH(TMapCauseDescCIR[[#This Row],[T1]],INTEGRATION.TMC_TASK_CAUSE!$D$2:$D$4658,0))</f>
        <v>#N/A</v>
      </c>
    </row>
    <row r="1185" spans="1:19" s="4" customFormat="1" ht="14.45" x14ac:dyDescent="0.25">
      <c r="A1185" s="1" t="s">
        <v>2818</v>
      </c>
      <c r="B1185" s="1" t="s">
        <v>275</v>
      </c>
      <c r="C1185" s="1" t="s">
        <v>2819</v>
      </c>
      <c r="D1185" s="1" t="s">
        <v>3348</v>
      </c>
      <c r="E1185" s="1" t="s">
        <v>3360</v>
      </c>
      <c r="F1185" s="1" t="str">
        <f>INDEX('Cause Codes'!$A$2:$A$3528,MATCH(TMapCauseDescCIR[[#This Row],[Cause Description]],'Cause Codes'!$B$2:$B$3528,0))</f>
        <v>X0W9</v>
      </c>
      <c r="G1185" s="1"/>
      <c r="H1185" s="1"/>
      <c r="I1185" s="1"/>
      <c r="J1185" s="1" t="s">
        <v>12001</v>
      </c>
      <c r="K1185" s="1" t="s">
        <v>12941</v>
      </c>
      <c r="L1185" s="1" t="s">
        <v>572</v>
      </c>
      <c r="M1185" s="1" t="s">
        <v>12990</v>
      </c>
      <c r="N1185" s="1"/>
      <c r="O1185" s="1"/>
      <c r="P1185" s="1">
        <f>COUNTIFS($E$2:E1185,TMapCauseDescCIR[[#This Row],[Cause Description]])</f>
        <v>1</v>
      </c>
      <c r="Q1185" s="1"/>
      <c r="R1185" s="1" t="str">
        <f>TMapCauseDescCIR[[#This Row],[Task Code]]&amp;TMapCauseDescCIR[[#This Row],[Cause Code]]</f>
        <v>Y00RX0W9</v>
      </c>
      <c r="S1185" s="1" t="str">
        <f>INDEX(INTEGRATION.TMC_TASK_CAUSE!$A$2:$A$4658,MATCH(TMapCauseDescCIR[[#This Row],[T1]],INTEGRATION.TMC_TASK_CAUSE!$D$2:$D$4658,0))</f>
        <v>CB014001</v>
      </c>
    </row>
    <row r="1186" spans="1:19" s="4" customFormat="1" ht="14.45" x14ac:dyDescent="0.25">
      <c r="A1186" s="1" t="s">
        <v>2818</v>
      </c>
      <c r="B1186" s="1" t="s">
        <v>277</v>
      </c>
      <c r="C1186" s="1" t="s">
        <v>2819</v>
      </c>
      <c r="D1186" s="1" t="s">
        <v>3362</v>
      </c>
      <c r="E1186" s="1" t="s">
        <v>3360</v>
      </c>
      <c r="F1186" s="1" t="str">
        <f>INDEX('Cause Codes'!$A$2:$A$3528,MATCH(TMapCauseDescCIR[[#This Row],[Cause Description]],'Cause Codes'!$B$2:$B$3528,0))</f>
        <v>X0W9</v>
      </c>
      <c r="G1186" s="1"/>
      <c r="H1186" s="1"/>
      <c r="I1186" s="1"/>
      <c r="J1186" s="1" t="s">
        <v>12001</v>
      </c>
      <c r="K1186" s="1" t="s">
        <v>12941</v>
      </c>
      <c r="L1186" s="1" t="s">
        <v>572</v>
      </c>
      <c r="M1186" s="1" t="s">
        <v>12990</v>
      </c>
      <c r="N1186" s="1"/>
      <c r="O1186" s="1"/>
      <c r="P1186" s="1">
        <f>COUNTIFS($E$2:E1186,TMapCauseDescCIR[[#This Row],[Cause Description]])</f>
        <v>2</v>
      </c>
      <c r="Q1186" s="1"/>
      <c r="R1186" s="1" t="str">
        <f>TMapCauseDescCIR[[#This Row],[Task Code]]&amp;TMapCauseDescCIR[[#This Row],[Cause Code]]</f>
        <v>Y00SX0W9</v>
      </c>
      <c r="S1186" s="1" t="str">
        <f>INDEX(INTEGRATION.TMC_TASK_CAUSE!$A$2:$A$4658,MATCH(TMapCauseDescCIR[[#This Row],[T1]],INTEGRATION.TMC_TASK_CAUSE!$D$2:$D$4658,0))</f>
        <v>CB012001</v>
      </c>
    </row>
    <row r="1187" spans="1:19" s="4" customFormat="1" ht="14.45" x14ac:dyDescent="0.25">
      <c r="A1187" s="1" t="s">
        <v>2818</v>
      </c>
      <c r="B1187" s="1" t="s">
        <v>321</v>
      </c>
      <c r="C1187" s="1" t="s">
        <v>2819</v>
      </c>
      <c r="D1187" s="1" t="s">
        <v>3383</v>
      </c>
      <c r="E1187" s="1" t="s">
        <v>3360</v>
      </c>
      <c r="F1187" s="1" t="str">
        <f>INDEX('Cause Codes'!$A$2:$A$3528,MATCH(TMapCauseDescCIR[[#This Row],[Cause Description]],'Cause Codes'!$B$2:$B$3528,0))</f>
        <v>X0W9</v>
      </c>
      <c r="G1187" s="1"/>
      <c r="H1187" s="1"/>
      <c r="I1187" s="1"/>
      <c r="J1187" s="1" t="s">
        <v>12001</v>
      </c>
      <c r="K1187" s="1" t="s">
        <v>12941</v>
      </c>
      <c r="L1187" s="1" t="s">
        <v>572</v>
      </c>
      <c r="M1187" s="1" t="s">
        <v>12990</v>
      </c>
      <c r="N1187" s="1"/>
      <c r="O1187" s="1"/>
      <c r="P1187" s="1">
        <f>COUNTIFS($E$2:E1187,TMapCauseDescCIR[[#This Row],[Cause Description]])</f>
        <v>3</v>
      </c>
      <c r="Q1187" s="1"/>
      <c r="R1187" s="1" t="str">
        <f>TMapCauseDescCIR[[#This Row],[Task Code]]&amp;TMapCauseDescCIR[[#This Row],[Cause Code]]</f>
        <v>Y011X0W9</v>
      </c>
      <c r="S1187" s="1" t="str">
        <f>INDEX(INTEGRATION.TMC_TASK_CAUSE!$A$2:$A$4658,MATCH(TMapCauseDescCIR[[#This Row],[T1]],INTEGRATION.TMC_TASK_CAUSE!$D$2:$D$4658,0))</f>
        <v>CB011901</v>
      </c>
    </row>
    <row r="1188" spans="1:19" s="4" customFormat="1" ht="14.45" x14ac:dyDescent="0.25">
      <c r="A1188" s="1" t="s">
        <v>2818</v>
      </c>
      <c r="B1188" s="1" t="s">
        <v>325</v>
      </c>
      <c r="C1188" s="1" t="s">
        <v>2819</v>
      </c>
      <c r="D1188" s="1" t="s">
        <v>3392</v>
      </c>
      <c r="E1188" s="1" t="s">
        <v>3360</v>
      </c>
      <c r="F1188" s="1" t="str">
        <f>INDEX('Cause Codes'!$A$2:$A$3528,MATCH(TMapCauseDescCIR[[#This Row],[Cause Description]],'Cause Codes'!$B$2:$B$3528,0))</f>
        <v>X0W9</v>
      </c>
      <c r="G1188" s="1"/>
      <c r="H1188" s="1"/>
      <c r="I1188" s="1"/>
      <c r="J1188" s="1" t="s">
        <v>12001</v>
      </c>
      <c r="K1188" s="1" t="s">
        <v>12941</v>
      </c>
      <c r="L1188" s="1" t="s">
        <v>572</v>
      </c>
      <c r="M1188" s="1" t="s">
        <v>12990</v>
      </c>
      <c r="N1188" s="1"/>
      <c r="O1188" s="1"/>
      <c r="P1188" s="1">
        <f>COUNTIFS($E$2:E1188,TMapCauseDescCIR[[#This Row],[Cause Description]])</f>
        <v>4</v>
      </c>
      <c r="Q1188" s="1"/>
      <c r="R1188" s="1" t="str">
        <f>TMapCauseDescCIR[[#This Row],[Task Code]]&amp;TMapCauseDescCIR[[#This Row],[Cause Code]]</f>
        <v>Y013X0W9</v>
      </c>
      <c r="S1188" s="1" t="str">
        <f>INDEX(INTEGRATION.TMC_TASK_CAUSE!$A$2:$A$4658,MATCH(TMapCauseDescCIR[[#This Row],[T1]],INTEGRATION.TMC_TASK_CAUSE!$D$2:$D$4658,0))</f>
        <v>CB012001</v>
      </c>
    </row>
    <row r="1189" spans="1:19" s="4" customFormat="1" ht="14.45" x14ac:dyDescent="0.25">
      <c r="A1189" s="1" t="s">
        <v>2818</v>
      </c>
      <c r="B1189" s="1" t="s">
        <v>275</v>
      </c>
      <c r="C1189" s="1" t="s">
        <v>2819</v>
      </c>
      <c r="D1189" s="1" t="s">
        <v>3348</v>
      </c>
      <c r="E1189" s="1" t="s">
        <v>3361</v>
      </c>
      <c r="F1189" s="1" t="str">
        <f>INDEX('Cause Codes'!$A$2:$A$3528,MATCH(TMapCauseDescCIR[[#This Row],[Cause Description]],'Cause Codes'!$B$2:$B$3528,0))</f>
        <v>X0WA</v>
      </c>
      <c r="G1189" s="1"/>
      <c r="H1189" s="1"/>
      <c r="I1189" s="1"/>
      <c r="J1189" s="1" t="s">
        <v>12001</v>
      </c>
      <c r="K1189" s="1" t="s">
        <v>12941</v>
      </c>
      <c r="L1189" s="1" t="s">
        <v>572</v>
      </c>
      <c r="M1189" s="1" t="s">
        <v>12990</v>
      </c>
      <c r="N1189" s="1"/>
      <c r="O1189" s="1"/>
      <c r="P1189" s="1">
        <f>COUNTIFS($E$2:E1189,TMapCauseDescCIR[[#This Row],[Cause Description]])</f>
        <v>1</v>
      </c>
      <c r="Q1189" s="1"/>
      <c r="R1189" s="1" t="str">
        <f>TMapCauseDescCIR[[#This Row],[Task Code]]&amp;TMapCauseDescCIR[[#This Row],[Cause Code]]</f>
        <v>Y00RX0WA</v>
      </c>
      <c r="S1189" s="1" t="str">
        <f>INDEX(INTEGRATION.TMC_TASK_CAUSE!$A$2:$A$4658,MATCH(TMapCauseDescCIR[[#This Row],[T1]],INTEGRATION.TMC_TASK_CAUSE!$D$2:$D$4658,0))</f>
        <v>CB040501</v>
      </c>
    </row>
    <row r="1190" spans="1:19" s="4" customFormat="1" ht="14.45" x14ac:dyDescent="0.25">
      <c r="A1190" s="1" t="s">
        <v>2818</v>
      </c>
      <c r="B1190" s="1" t="s">
        <v>277</v>
      </c>
      <c r="C1190" s="1" t="s">
        <v>2819</v>
      </c>
      <c r="D1190" s="1" t="s">
        <v>3362</v>
      </c>
      <c r="E1190" s="1" t="s">
        <v>3361</v>
      </c>
      <c r="F1190" s="1" t="str">
        <f>INDEX('Cause Codes'!$A$2:$A$3528,MATCH(TMapCauseDescCIR[[#This Row],[Cause Description]],'Cause Codes'!$B$2:$B$3528,0))</f>
        <v>X0WA</v>
      </c>
      <c r="G1190" s="1"/>
      <c r="H1190" s="1"/>
      <c r="I1190" s="1"/>
      <c r="J1190" s="1" t="s">
        <v>12001</v>
      </c>
      <c r="K1190" s="1" t="s">
        <v>12941</v>
      </c>
      <c r="L1190" s="1" t="s">
        <v>572</v>
      </c>
      <c r="M1190" s="1" t="s">
        <v>12990</v>
      </c>
      <c r="N1190" s="1"/>
      <c r="O1190" s="1"/>
      <c r="P1190" s="1">
        <f>COUNTIFS($E$2:E1190,TMapCauseDescCIR[[#This Row],[Cause Description]])</f>
        <v>2</v>
      </c>
      <c r="Q1190" s="1"/>
      <c r="R1190" s="1" t="str">
        <f>TMapCauseDescCIR[[#This Row],[Task Code]]&amp;TMapCauseDescCIR[[#This Row],[Cause Code]]</f>
        <v>Y00SX0WA</v>
      </c>
      <c r="S1190" s="1" t="str">
        <f>INDEX(INTEGRATION.TMC_TASK_CAUSE!$A$2:$A$4658,MATCH(TMapCauseDescCIR[[#This Row],[T1]],INTEGRATION.TMC_TASK_CAUSE!$D$2:$D$4658,0))</f>
        <v>CB042401</v>
      </c>
    </row>
    <row r="1191" spans="1:19" s="4" customFormat="1" ht="14.45" x14ac:dyDescent="0.25">
      <c r="A1191" s="1" t="s">
        <v>2818</v>
      </c>
      <c r="B1191" s="1" t="s">
        <v>325</v>
      </c>
      <c r="C1191" s="1" t="s">
        <v>2819</v>
      </c>
      <c r="D1191" s="1" t="s">
        <v>3392</v>
      </c>
      <c r="E1191" s="1" t="s">
        <v>3361</v>
      </c>
      <c r="F1191" s="1" t="str">
        <f>INDEX('Cause Codes'!$A$2:$A$3528,MATCH(TMapCauseDescCIR[[#This Row],[Cause Description]],'Cause Codes'!$B$2:$B$3528,0))</f>
        <v>X0WA</v>
      </c>
      <c r="G1191" s="1"/>
      <c r="H1191" s="1"/>
      <c r="I1191" s="1"/>
      <c r="J1191" s="1" t="s">
        <v>12001</v>
      </c>
      <c r="K1191" s="1" t="s">
        <v>12941</v>
      </c>
      <c r="L1191" s="1" t="s">
        <v>572</v>
      </c>
      <c r="M1191" s="1" t="s">
        <v>12990</v>
      </c>
      <c r="N1191" s="1"/>
      <c r="O1191" s="1"/>
      <c r="P1191" s="1">
        <f>COUNTIFS($E$2:E1191,TMapCauseDescCIR[[#This Row],[Cause Description]])</f>
        <v>3</v>
      </c>
      <c r="Q1191" s="1"/>
      <c r="R1191" s="1" t="str">
        <f>TMapCauseDescCIR[[#This Row],[Task Code]]&amp;TMapCauseDescCIR[[#This Row],[Cause Code]]</f>
        <v>Y013X0WA</v>
      </c>
      <c r="S1191" s="1" t="str">
        <f>INDEX(INTEGRATION.TMC_TASK_CAUSE!$A$2:$A$4658,MATCH(TMapCauseDescCIR[[#This Row],[T1]],INTEGRATION.TMC_TASK_CAUSE!$D$2:$D$4658,0))</f>
        <v>CB040501</v>
      </c>
    </row>
    <row r="1192" spans="1:19" s="4" customFormat="1" ht="14.45" x14ac:dyDescent="0.25">
      <c r="A1192" s="1" t="s">
        <v>2818</v>
      </c>
      <c r="B1192" s="1" t="s">
        <v>323</v>
      </c>
      <c r="C1192" s="1" t="s">
        <v>2819</v>
      </c>
      <c r="D1192" s="1" t="s">
        <v>3384</v>
      </c>
      <c r="E1192" s="1" t="s">
        <v>3389</v>
      </c>
      <c r="F1192" s="1" t="str">
        <f>INDEX('Cause Codes'!$A$2:$A$3528,MATCH(TMapCauseDescCIR[[#This Row],[Cause Description]],'Cause Codes'!$B$2:$B$3528,0))</f>
        <v>X0WB</v>
      </c>
      <c r="G1192" s="1"/>
      <c r="H1192" s="1"/>
      <c r="I1192" s="1"/>
      <c r="J1192" s="1" t="s">
        <v>12001</v>
      </c>
      <c r="K1192" s="1" t="s">
        <v>12992</v>
      </c>
      <c r="L1192" s="1" t="s">
        <v>572</v>
      </c>
      <c r="M1192" s="1" t="s">
        <v>815</v>
      </c>
      <c r="N1192" s="1"/>
      <c r="O1192" s="1"/>
      <c r="P1192" s="1">
        <f>COUNTIFS($E$2:E1192,TMapCauseDescCIR[[#This Row],[Cause Description]])</f>
        <v>1</v>
      </c>
      <c r="Q1192" s="1"/>
      <c r="R1192" s="1" t="str">
        <f>TMapCauseDescCIR[[#This Row],[Task Code]]&amp;TMapCauseDescCIR[[#This Row],[Cause Code]]</f>
        <v>Y012X0WB</v>
      </c>
      <c r="S1192" s="1" t="str">
        <f>INDEX(INTEGRATION.TMC_TASK_CAUSE!$A$2:$A$4658,MATCH(TMapCauseDescCIR[[#This Row],[T1]],INTEGRATION.TMC_TASK_CAUSE!$D$2:$D$4658,0))</f>
        <v>CB011901</v>
      </c>
    </row>
    <row r="1193" spans="1:19" s="4" customFormat="1" ht="14.45" x14ac:dyDescent="0.25">
      <c r="A1193" s="1" t="s">
        <v>2818</v>
      </c>
      <c r="B1193" s="1" t="s">
        <v>323</v>
      </c>
      <c r="C1193" s="1" t="s">
        <v>2819</v>
      </c>
      <c r="D1193" s="1" t="s">
        <v>3384</v>
      </c>
      <c r="E1193" s="1" t="s">
        <v>3390</v>
      </c>
      <c r="F1193" s="1" t="str">
        <f>INDEX('Cause Codes'!$A$2:$A$3528,MATCH(TMapCauseDescCIR[[#This Row],[Cause Description]],'Cause Codes'!$B$2:$B$3528,0))</f>
        <v>X0WC</v>
      </c>
      <c r="G1193" s="1"/>
      <c r="H1193" s="1"/>
      <c r="I1193" s="1"/>
      <c r="J1193" s="1" t="s">
        <v>12001</v>
      </c>
      <c r="K1193" s="1" t="s">
        <v>12992</v>
      </c>
      <c r="L1193" s="1" t="s">
        <v>572</v>
      </c>
      <c r="M1193" s="1" t="s">
        <v>815</v>
      </c>
      <c r="N1193" s="1"/>
      <c r="O1193" s="1"/>
      <c r="P1193" s="1">
        <f>COUNTIFS($E$2:E1193,TMapCauseDescCIR[[#This Row],[Cause Description]])</f>
        <v>1</v>
      </c>
      <c r="Q1193" s="1"/>
      <c r="R1193" s="1" t="str">
        <f>TMapCauseDescCIR[[#This Row],[Task Code]]&amp;TMapCauseDescCIR[[#This Row],[Cause Code]]</f>
        <v>Y012X0WC</v>
      </c>
      <c r="S1193" s="1" t="str">
        <f>INDEX(INTEGRATION.TMC_TASK_CAUSE!$A$2:$A$4658,MATCH(TMapCauseDescCIR[[#This Row],[T1]],INTEGRATION.TMC_TASK_CAUSE!$D$2:$D$4658,0))</f>
        <v>CB030103</v>
      </c>
    </row>
    <row r="1194" spans="1:19" s="4" customFormat="1" ht="14.45" x14ac:dyDescent="0.25">
      <c r="A1194" s="1" t="s">
        <v>2818</v>
      </c>
      <c r="B1194" s="1" t="s">
        <v>1388</v>
      </c>
      <c r="C1194" s="1" t="s">
        <v>2817</v>
      </c>
      <c r="D1194" s="1" t="s">
        <v>4836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>
        <f>COUNTIFS($E$2:E1194,TMapCauseDescCIR[[#This Row],[Cause Description]])</f>
        <v>0</v>
      </c>
      <c r="Q1194" s="1"/>
      <c r="R1194" s="1" t="str">
        <f>TMapCauseDescCIR[[#This Row],[Task Code]]&amp;TMapCauseDescCIR[[#This Row],[Cause Code]]</f>
        <v>Z231</v>
      </c>
      <c r="S1194" s="1" t="e">
        <f>INDEX(INTEGRATION.TMC_TASK_CAUSE!$A$2:$A$4658,MATCH(TMapCauseDescCIR[[#This Row],[T1]],INTEGRATION.TMC_TASK_CAUSE!$D$2:$D$4658,0))</f>
        <v>#N/A</v>
      </c>
    </row>
    <row r="1195" spans="1:19" s="4" customFormat="1" ht="14.45" x14ac:dyDescent="0.25">
      <c r="A1195" s="1" t="s">
        <v>2818</v>
      </c>
      <c r="B1195" s="1" t="s">
        <v>1389</v>
      </c>
      <c r="C1195" s="1" t="s">
        <v>2817</v>
      </c>
      <c r="D1195" s="1" t="s">
        <v>4832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>
        <f>COUNTIFS($E$2:E1195,TMapCauseDescCIR[[#This Row],[Cause Description]])</f>
        <v>0</v>
      </c>
      <c r="Q1195" s="1"/>
      <c r="R1195" s="1" t="str">
        <f>TMapCauseDescCIR[[#This Row],[Task Code]]&amp;TMapCauseDescCIR[[#This Row],[Cause Code]]</f>
        <v>Z227</v>
      </c>
      <c r="S1195" s="1" t="e">
        <f>INDEX(INTEGRATION.TMC_TASK_CAUSE!$A$2:$A$4658,MATCH(TMapCauseDescCIR[[#This Row],[T1]],INTEGRATION.TMC_TASK_CAUSE!$D$2:$D$4658,0))</f>
        <v>#N/A</v>
      </c>
    </row>
    <row r="1196" spans="1:19" s="4" customFormat="1" ht="14.45" x14ac:dyDescent="0.25">
      <c r="A1196" s="1" t="s">
        <v>2818</v>
      </c>
      <c r="B1196" s="1" t="s">
        <v>323</v>
      </c>
      <c r="C1196" s="1" t="s">
        <v>2819</v>
      </c>
      <c r="D1196" s="1" t="s">
        <v>3384</v>
      </c>
      <c r="E1196" s="1" t="s">
        <v>3391</v>
      </c>
      <c r="F1196" s="1" t="str">
        <f>INDEX('Cause Codes'!$A$2:$A$3528,MATCH(TMapCauseDescCIR[[#This Row],[Cause Description]],'Cause Codes'!$B$2:$B$3528,0))</f>
        <v>X0WD</v>
      </c>
      <c r="G1196" s="1"/>
      <c r="H1196" s="1"/>
      <c r="I1196" s="1"/>
      <c r="J1196" s="1" t="s">
        <v>12001</v>
      </c>
      <c r="K1196" s="1" t="s">
        <v>12992</v>
      </c>
      <c r="L1196" s="1" t="s">
        <v>572</v>
      </c>
      <c r="M1196" s="1" t="s">
        <v>815</v>
      </c>
      <c r="N1196" s="1"/>
      <c r="O1196" s="1"/>
      <c r="P1196" s="1">
        <f>COUNTIFS($E$2:E1196,TMapCauseDescCIR[[#This Row],[Cause Description]])</f>
        <v>1</v>
      </c>
      <c r="Q1196" s="1"/>
      <c r="R1196" s="1" t="str">
        <f>TMapCauseDescCIR[[#This Row],[Task Code]]&amp;TMapCauseDescCIR[[#This Row],[Cause Code]]</f>
        <v>Y012X0WD</v>
      </c>
      <c r="S1196" s="1" t="str">
        <f>INDEX(INTEGRATION.TMC_TASK_CAUSE!$A$2:$A$4658,MATCH(TMapCauseDescCIR[[#This Row],[T1]],INTEGRATION.TMC_TASK_CAUSE!$D$2:$D$4658,0))</f>
        <v>CB031001</v>
      </c>
    </row>
    <row r="1197" spans="1:19" s="4" customFormat="1" ht="14.45" x14ac:dyDescent="0.25">
      <c r="A1197" s="1" t="s">
        <v>2818</v>
      </c>
      <c r="B1197" s="1" t="s">
        <v>1380</v>
      </c>
      <c r="C1197" s="1" t="s">
        <v>2819</v>
      </c>
      <c r="D1197" s="1" t="s">
        <v>3675</v>
      </c>
      <c r="E1197" s="1" t="s">
        <v>3679</v>
      </c>
      <c r="F1197" s="1" t="str">
        <f>INDEX('Cause Codes'!$A$2:$A$3528,MATCH(TMapCauseDescCIR[[#This Row],[Cause Description]],'Cause Codes'!$B$2:$B$3528,0))</f>
        <v>X0WE</v>
      </c>
      <c r="G1197" s="1"/>
      <c r="H1197" s="1"/>
      <c r="I1197" s="1"/>
      <c r="J1197" s="1" t="s">
        <v>12001</v>
      </c>
      <c r="K1197" s="1" t="s">
        <v>12992</v>
      </c>
      <c r="L1197" s="1" t="s">
        <v>572</v>
      </c>
      <c r="M1197" s="1" t="s">
        <v>815</v>
      </c>
      <c r="N1197" s="1"/>
      <c r="O1197" s="1"/>
      <c r="P1197" s="1">
        <f>COUNTIFS($E$2:E1197,TMapCauseDescCIR[[#This Row],[Cause Description]])</f>
        <v>1</v>
      </c>
      <c r="Q1197" s="1"/>
      <c r="R1197" s="1" t="str">
        <f>TMapCauseDescCIR[[#This Row],[Task Code]]&amp;TMapCauseDescCIR[[#This Row],[Cause Code]]</f>
        <v>Y039X0WE</v>
      </c>
      <c r="S1197" s="1" t="str">
        <f>INDEX(INTEGRATION.TMC_TASK_CAUSE!$A$2:$A$4658,MATCH(TMapCauseDescCIR[[#This Row],[T1]],INTEGRATION.TMC_TASK_CAUSE!$D$2:$D$4658,0))</f>
        <v>CB011901</v>
      </c>
    </row>
    <row r="1198" spans="1:19" s="4" customFormat="1" ht="14.45" x14ac:dyDescent="0.25">
      <c r="A1198" s="1" t="s">
        <v>2818</v>
      </c>
      <c r="B1198" s="1" t="s">
        <v>859</v>
      </c>
      <c r="C1198" s="1" t="s">
        <v>2819</v>
      </c>
      <c r="D1198" s="1" t="s">
        <v>4345</v>
      </c>
      <c r="E1198" s="1" t="s">
        <v>3680</v>
      </c>
      <c r="F1198" s="1" t="str">
        <f>INDEX('Cause Codes'!$A$2:$A$3528,MATCH(TMapCauseDescCIR[[#This Row],[Cause Description]],'Cause Codes'!$B$2:$B$3528,0))</f>
        <v>X0WF</v>
      </c>
      <c r="G1198" s="1"/>
      <c r="H1198" s="1"/>
      <c r="I1198" s="1"/>
      <c r="J1198" s="1" t="s">
        <v>12001</v>
      </c>
      <c r="K1198" s="1" t="s">
        <v>12992</v>
      </c>
      <c r="L1198" s="1" t="s">
        <v>572</v>
      </c>
      <c r="M1198" s="1" t="s">
        <v>815</v>
      </c>
      <c r="N1198" s="1"/>
      <c r="O1198" s="1"/>
      <c r="P1198" s="1">
        <f>COUNTIFS($E$2:E1198,TMapCauseDescCIR[[#This Row],[Cause Description]])</f>
        <v>1</v>
      </c>
      <c r="Q1198" s="1"/>
      <c r="R1198" s="1" t="str">
        <f>TMapCauseDescCIR[[#This Row],[Task Code]]&amp;TMapCauseDescCIR[[#This Row],[Cause Code]]</f>
        <v>Y07HX0WF</v>
      </c>
      <c r="S1198" s="1" t="str">
        <f>INDEX(INTEGRATION.TMC_TASK_CAUSE!$A$2:$A$4658,MATCH(TMapCauseDescCIR[[#This Row],[T1]],INTEGRATION.TMC_TASK_CAUSE!$D$2:$D$4658,0))</f>
        <v>CB011901</v>
      </c>
    </row>
    <row r="1199" spans="1:19" s="4" customFormat="1" ht="14.45" x14ac:dyDescent="0.25">
      <c r="A1199" s="1" t="s">
        <v>2818</v>
      </c>
      <c r="B1199" s="1" t="s">
        <v>1380</v>
      </c>
      <c r="C1199" s="1" t="s">
        <v>2819</v>
      </c>
      <c r="D1199" s="1" t="s">
        <v>3675</v>
      </c>
      <c r="E1199" s="1" t="s">
        <v>3680</v>
      </c>
      <c r="F1199" s="1" t="str">
        <f>INDEX('Cause Codes'!$A$2:$A$3528,MATCH(TMapCauseDescCIR[[#This Row],[Cause Description]],'Cause Codes'!$B$2:$B$3528,0))</f>
        <v>X0WF</v>
      </c>
      <c r="G1199" s="1"/>
      <c r="H1199" s="1"/>
      <c r="I1199" s="1"/>
      <c r="J1199" s="1" t="s">
        <v>12001</v>
      </c>
      <c r="K1199" s="1" t="s">
        <v>12992</v>
      </c>
      <c r="L1199" s="1" t="s">
        <v>572</v>
      </c>
      <c r="M1199" s="1" t="s">
        <v>815</v>
      </c>
      <c r="N1199" s="1"/>
      <c r="O1199" s="1"/>
      <c r="P1199" s="1">
        <f>COUNTIFS($E$2:E1199,TMapCauseDescCIR[[#This Row],[Cause Description]])</f>
        <v>2</v>
      </c>
      <c r="Q1199" s="1"/>
      <c r="R1199" s="1" t="str">
        <f>TMapCauseDescCIR[[#This Row],[Task Code]]&amp;TMapCauseDescCIR[[#This Row],[Cause Code]]</f>
        <v>Y039X0WF</v>
      </c>
      <c r="S1199" s="1" t="str">
        <f>INDEX(INTEGRATION.TMC_TASK_CAUSE!$A$2:$A$4658,MATCH(TMapCauseDescCIR[[#This Row],[T1]],INTEGRATION.TMC_TASK_CAUSE!$D$2:$D$4658,0))</f>
        <v>CB014601</v>
      </c>
    </row>
    <row r="1200" spans="1:19" s="4" customFormat="1" ht="14.45" x14ac:dyDescent="0.25">
      <c r="A1200" s="1" t="s">
        <v>2818</v>
      </c>
      <c r="B1200" s="1" t="s">
        <v>312</v>
      </c>
      <c r="C1200" s="1" t="s">
        <v>2819</v>
      </c>
      <c r="D1200" s="1" t="s">
        <v>3375</v>
      </c>
      <c r="E1200" s="1" t="s">
        <v>3377</v>
      </c>
      <c r="F1200" s="1" t="str">
        <f>INDEX('Cause Codes'!$A$2:$A$3528,MATCH(TMapCauseDescCIR[[#This Row],[Cause Description]],'Cause Codes'!$B$2:$B$3528,0))</f>
        <v>X0WG</v>
      </c>
      <c r="G1200" s="1"/>
      <c r="H1200" s="1"/>
      <c r="I1200" s="1"/>
      <c r="J1200" s="1" t="s">
        <v>12001</v>
      </c>
      <c r="K1200" s="1" t="s">
        <v>12988</v>
      </c>
      <c r="L1200" s="1" t="s">
        <v>572</v>
      </c>
      <c r="M1200" s="1" t="s">
        <v>815</v>
      </c>
      <c r="N1200" s="1"/>
      <c r="O1200" s="1"/>
      <c r="P1200" s="1">
        <f>COUNTIFS($E$2:E1200,TMapCauseDescCIR[[#This Row],[Cause Description]])</f>
        <v>1</v>
      </c>
      <c r="Q1200" s="1"/>
      <c r="R1200" s="1" t="str">
        <f>TMapCauseDescCIR[[#This Row],[Task Code]]&amp;TMapCauseDescCIR[[#This Row],[Cause Code]]</f>
        <v>Y00XX0WG</v>
      </c>
      <c r="S1200" s="1" t="str">
        <f>INDEX(INTEGRATION.TMC_TASK_CAUSE!$A$2:$A$4658,MATCH(TMapCauseDescCIR[[#This Row],[T1]],INTEGRATION.TMC_TASK_CAUSE!$D$2:$D$4658,0))</f>
        <v>CB021801</v>
      </c>
    </row>
    <row r="1201" spans="1:19" s="4" customFormat="1" ht="14.45" x14ac:dyDescent="0.25">
      <c r="A1201" s="1" t="s">
        <v>2818</v>
      </c>
      <c r="B1201" s="1" t="s">
        <v>316</v>
      </c>
      <c r="C1201" s="1" t="s">
        <v>2819</v>
      </c>
      <c r="D1201" s="1" t="s">
        <v>4297</v>
      </c>
      <c r="E1201" s="1" t="s">
        <v>3377</v>
      </c>
      <c r="F1201" s="1" t="str">
        <f>INDEX('Cause Codes'!$A$2:$A$3528,MATCH(TMapCauseDescCIR[[#This Row],[Cause Description]],'Cause Codes'!$B$2:$B$3528,0))</f>
        <v>X0WG</v>
      </c>
      <c r="G1201" s="1"/>
      <c r="H1201" s="1"/>
      <c r="I1201" s="1"/>
      <c r="J1201" s="1" t="s">
        <v>12001</v>
      </c>
      <c r="K1201" s="1" t="s">
        <v>12988</v>
      </c>
      <c r="L1201" s="1" t="s">
        <v>572</v>
      </c>
      <c r="M1201" s="1" t="s">
        <v>815</v>
      </c>
      <c r="N1201" s="1"/>
      <c r="O1201" s="1"/>
      <c r="P1201" s="1">
        <f>COUNTIFS($E$2:E1201,TMapCauseDescCIR[[#This Row],[Cause Description]])</f>
        <v>2</v>
      </c>
      <c r="Q1201" s="1"/>
      <c r="R1201" s="1" t="str">
        <f>TMapCauseDescCIR[[#This Row],[Task Code]]&amp;TMapCauseDescCIR[[#This Row],[Cause Code]]</f>
        <v>Y077X0WG</v>
      </c>
      <c r="S1201" s="1" t="str">
        <f>INDEX(INTEGRATION.TMC_TASK_CAUSE!$A$2:$A$4658,MATCH(TMapCauseDescCIR[[#This Row],[T1]],INTEGRATION.TMC_TASK_CAUSE!$D$2:$D$4658,0))</f>
        <v>CB021801</v>
      </c>
    </row>
    <row r="1202" spans="1:19" s="4" customFormat="1" ht="14.45" x14ac:dyDescent="0.25">
      <c r="A1202" s="1" t="s">
        <v>2818</v>
      </c>
      <c r="B1202" s="1" t="s">
        <v>2044</v>
      </c>
      <c r="C1202" s="1" t="s">
        <v>2819</v>
      </c>
      <c r="D1202" s="1" t="s">
        <v>4118</v>
      </c>
      <c r="E1202" s="1" t="s">
        <v>4124</v>
      </c>
      <c r="F1202" s="1" t="str">
        <f>INDEX('Cause Codes'!$A$2:$A$3528,MATCH(TMapCauseDescCIR[[#This Row],[Cause Description]],'Cause Codes'!$B$2:$B$3528,0))</f>
        <v>X0WH</v>
      </c>
      <c r="G1202" s="1"/>
      <c r="H1202" s="1"/>
      <c r="I1202" s="1"/>
      <c r="J1202" s="1" t="s">
        <v>12001</v>
      </c>
      <c r="K1202" s="1" t="s">
        <v>12988</v>
      </c>
      <c r="L1202" s="1" t="s">
        <v>572</v>
      </c>
      <c r="M1202" s="1" t="s">
        <v>12990</v>
      </c>
      <c r="N1202" s="1"/>
      <c r="O1202" s="1"/>
      <c r="P1202" s="1">
        <f>COUNTIFS($E$2:E1202,TMapCauseDescCIR[[#This Row],[Cause Description]])</f>
        <v>1</v>
      </c>
      <c r="Q1202" s="1"/>
      <c r="R1202" s="1" t="str">
        <f>TMapCauseDescCIR[[#This Row],[Task Code]]&amp;TMapCauseDescCIR[[#This Row],[Cause Code]]</f>
        <v>Y05RX0WH</v>
      </c>
      <c r="S1202" s="1" t="str">
        <f>INDEX(INTEGRATION.TMC_TASK_CAUSE!$A$2:$A$4658,MATCH(TMapCauseDescCIR[[#This Row],[T1]],INTEGRATION.TMC_TASK_CAUSE!$D$2:$D$4658,0))</f>
        <v>CB010301</v>
      </c>
    </row>
    <row r="1203" spans="1:19" s="4" customFormat="1" ht="14.45" x14ac:dyDescent="0.25">
      <c r="A1203" s="1" t="s">
        <v>2818</v>
      </c>
      <c r="B1203" s="1" t="s">
        <v>2044</v>
      </c>
      <c r="C1203" s="1" t="s">
        <v>2819</v>
      </c>
      <c r="D1203" s="1" t="s">
        <v>4118</v>
      </c>
      <c r="E1203" s="1" t="s">
        <v>4125</v>
      </c>
      <c r="F1203" s="1" t="str">
        <f>INDEX('Cause Codes'!$A$2:$A$3528,MATCH(TMapCauseDescCIR[[#This Row],[Cause Description]],'Cause Codes'!$B$2:$B$3528,0))</f>
        <v>X11U</v>
      </c>
      <c r="G1203" s="1"/>
      <c r="H1203" s="1"/>
      <c r="I1203" s="1"/>
      <c r="J1203" s="1" t="s">
        <v>12001</v>
      </c>
      <c r="K1203" s="1" t="s">
        <v>12988</v>
      </c>
      <c r="L1203" s="1" t="s">
        <v>572</v>
      </c>
      <c r="M1203" s="1" t="s">
        <v>12990</v>
      </c>
      <c r="N1203" s="1"/>
      <c r="O1203" s="1"/>
      <c r="P1203" s="1">
        <f>COUNTIFS($E$2:E1203,TMapCauseDescCIR[[#This Row],[Cause Description]])</f>
        <v>1</v>
      </c>
      <c r="Q1203" s="1"/>
      <c r="R1203" s="1" t="str">
        <f>TMapCauseDescCIR[[#This Row],[Task Code]]&amp;TMapCauseDescCIR[[#This Row],[Cause Code]]</f>
        <v>Y05RX11U</v>
      </c>
      <c r="S1203" s="1" t="str">
        <f>INDEX(INTEGRATION.TMC_TASK_CAUSE!$A$2:$A$4658,MATCH(TMapCauseDescCIR[[#This Row],[T1]],INTEGRATION.TMC_TASK_CAUSE!$D$2:$D$4658,0))</f>
        <v>CB010301</v>
      </c>
    </row>
    <row r="1204" spans="1:19" s="4" customFormat="1" ht="14.45" x14ac:dyDescent="0.25">
      <c r="A1204" s="1" t="s">
        <v>2818</v>
      </c>
      <c r="B1204" s="1" t="s">
        <v>2044</v>
      </c>
      <c r="C1204" s="1" t="s">
        <v>2819</v>
      </c>
      <c r="D1204" s="1" t="s">
        <v>4118</v>
      </c>
      <c r="E1204" s="1" t="s">
        <v>4126</v>
      </c>
      <c r="F1204" s="1" t="str">
        <f>INDEX('Cause Codes'!$A$2:$A$3528,MATCH(TMapCauseDescCIR[[#This Row],[Cause Description]],'Cause Codes'!$B$2:$B$3528,0))</f>
        <v>X0WJ</v>
      </c>
      <c r="G1204" s="1"/>
      <c r="H1204" s="1"/>
      <c r="I1204" s="1"/>
      <c r="J1204" s="1" t="s">
        <v>12001</v>
      </c>
      <c r="K1204" s="1" t="s">
        <v>12988</v>
      </c>
      <c r="L1204" s="1" t="s">
        <v>572</v>
      </c>
      <c r="M1204" s="1" t="s">
        <v>815</v>
      </c>
      <c r="N1204" s="1"/>
      <c r="O1204" s="1"/>
      <c r="P1204" s="1">
        <f>COUNTIFS($E$2:E1204,TMapCauseDescCIR[[#This Row],[Cause Description]])</f>
        <v>1</v>
      </c>
      <c r="Q1204" s="1"/>
      <c r="R1204" s="1" t="str">
        <f>TMapCauseDescCIR[[#This Row],[Task Code]]&amp;TMapCauseDescCIR[[#This Row],[Cause Code]]</f>
        <v>Y05RX0WJ</v>
      </c>
      <c r="S1204" s="1" t="str">
        <f>INDEX(INTEGRATION.TMC_TASK_CAUSE!$A$2:$A$4658,MATCH(TMapCauseDescCIR[[#This Row],[T1]],INTEGRATION.TMC_TASK_CAUSE!$D$2:$D$4658,0))</f>
        <v>CB010301</v>
      </c>
    </row>
    <row r="1205" spans="1:19" s="4" customFormat="1" ht="14.45" x14ac:dyDescent="0.25">
      <c r="A1205" s="1" t="s">
        <v>2818</v>
      </c>
      <c r="B1205" s="1" t="s">
        <v>2044</v>
      </c>
      <c r="C1205" s="1" t="s">
        <v>2819</v>
      </c>
      <c r="D1205" s="1" t="s">
        <v>4118</v>
      </c>
      <c r="E1205" s="1" t="s">
        <v>4127</v>
      </c>
      <c r="F1205" s="1" t="str">
        <f>INDEX('Cause Codes'!$A$2:$A$3528,MATCH(TMapCauseDescCIR[[#This Row],[Cause Description]],'Cause Codes'!$B$2:$B$3528,0))</f>
        <v>X0WK</v>
      </c>
      <c r="G1205" s="1"/>
      <c r="H1205" s="1"/>
      <c r="I1205" s="1"/>
      <c r="J1205" s="1" t="s">
        <v>12001</v>
      </c>
      <c r="K1205" s="1" t="s">
        <v>12988</v>
      </c>
      <c r="L1205" s="1" t="s">
        <v>572</v>
      </c>
      <c r="M1205" s="1" t="s">
        <v>815</v>
      </c>
      <c r="N1205" s="1"/>
      <c r="O1205" s="1"/>
      <c r="P1205" s="1">
        <f>COUNTIFS($E$2:E1205,TMapCauseDescCIR[[#This Row],[Cause Description]])</f>
        <v>1</v>
      </c>
      <c r="Q1205" s="1"/>
      <c r="R1205" s="1" t="str">
        <f>TMapCauseDescCIR[[#This Row],[Task Code]]&amp;TMapCauseDescCIR[[#This Row],[Cause Code]]</f>
        <v>Y05RX0WK</v>
      </c>
      <c r="S1205" s="1" t="str">
        <f>INDEX(INTEGRATION.TMC_TASK_CAUSE!$A$2:$A$4658,MATCH(TMapCauseDescCIR[[#This Row],[T1]],INTEGRATION.TMC_TASK_CAUSE!$D$2:$D$4658,0))</f>
        <v>CB020703</v>
      </c>
    </row>
    <row r="1206" spans="1:19" s="4" customFormat="1" ht="14.45" x14ac:dyDescent="0.25">
      <c r="A1206" s="1" t="s">
        <v>2818</v>
      </c>
      <c r="B1206" s="1" t="s">
        <v>2044</v>
      </c>
      <c r="C1206" s="1" t="s">
        <v>2819</v>
      </c>
      <c r="D1206" s="1" t="s">
        <v>4118</v>
      </c>
      <c r="E1206" s="1" t="s">
        <v>4128</v>
      </c>
      <c r="F1206" s="1" t="str">
        <f>INDEX('Cause Codes'!$A$2:$A$3528,MATCH(TMapCauseDescCIR[[#This Row],[Cause Description]],'Cause Codes'!$B$2:$B$3528,0))</f>
        <v>X0WL</v>
      </c>
      <c r="G1206" s="1"/>
      <c r="H1206" s="1"/>
      <c r="I1206" s="1"/>
      <c r="J1206" s="1" t="s">
        <v>12001</v>
      </c>
      <c r="K1206" s="1" t="s">
        <v>12988</v>
      </c>
      <c r="L1206" s="1" t="s">
        <v>572</v>
      </c>
      <c r="M1206" s="1" t="s">
        <v>12990</v>
      </c>
      <c r="N1206" s="1"/>
      <c r="O1206" s="1"/>
      <c r="P1206" s="1">
        <f>COUNTIFS($E$2:E1206,TMapCauseDescCIR[[#This Row],[Cause Description]])</f>
        <v>1</v>
      </c>
      <c r="Q1206" s="1"/>
      <c r="R1206" s="1" t="str">
        <f>TMapCauseDescCIR[[#This Row],[Task Code]]&amp;TMapCauseDescCIR[[#This Row],[Cause Code]]</f>
        <v>Y05RX0WL</v>
      </c>
      <c r="S1206" s="1" t="str">
        <f>INDEX(INTEGRATION.TMC_TASK_CAUSE!$A$2:$A$4658,MATCH(TMapCauseDescCIR[[#This Row],[T1]],INTEGRATION.TMC_TASK_CAUSE!$D$2:$D$4658,0))</f>
        <v>CB020702</v>
      </c>
    </row>
    <row r="1207" spans="1:19" s="4" customFormat="1" ht="14.45" x14ac:dyDescent="0.25">
      <c r="A1207" s="1" t="s">
        <v>2818</v>
      </c>
      <c r="B1207" s="1" t="s">
        <v>2044</v>
      </c>
      <c r="C1207" s="1" t="s">
        <v>2819</v>
      </c>
      <c r="D1207" s="1" t="s">
        <v>4118</v>
      </c>
      <c r="E1207" s="1" t="s">
        <v>4129</v>
      </c>
      <c r="F1207" s="1" t="str">
        <f>INDEX('Cause Codes'!$A$2:$A$3528,MATCH(TMapCauseDescCIR[[#This Row],[Cause Description]],'Cause Codes'!$B$2:$B$3528,0))</f>
        <v>X0WM</v>
      </c>
      <c r="G1207" s="1"/>
      <c r="H1207" s="1"/>
      <c r="I1207" s="1"/>
      <c r="J1207" s="1" t="s">
        <v>12001</v>
      </c>
      <c r="K1207" s="1" t="s">
        <v>12988</v>
      </c>
      <c r="L1207" s="1" t="s">
        <v>572</v>
      </c>
      <c r="M1207" s="1" t="s">
        <v>815</v>
      </c>
      <c r="N1207" s="1"/>
      <c r="O1207" s="1"/>
      <c r="P1207" s="1">
        <f>COUNTIFS($E$2:E1207,TMapCauseDescCIR[[#This Row],[Cause Description]])</f>
        <v>1</v>
      </c>
      <c r="Q1207" s="1"/>
      <c r="R1207" s="1" t="str">
        <f>TMapCauseDescCIR[[#This Row],[Task Code]]&amp;TMapCauseDescCIR[[#This Row],[Cause Code]]</f>
        <v>Y05RX0WM</v>
      </c>
      <c r="S1207" s="1" t="str">
        <f>INDEX(INTEGRATION.TMC_TASK_CAUSE!$A$2:$A$4658,MATCH(TMapCauseDescCIR[[#This Row],[T1]],INTEGRATION.TMC_TASK_CAUSE!$D$2:$D$4658,0))</f>
        <v>CB020703</v>
      </c>
    </row>
    <row r="1208" spans="1:19" s="4" customFormat="1" ht="14.45" x14ac:dyDescent="0.25">
      <c r="A1208" s="1" t="s">
        <v>2818</v>
      </c>
      <c r="B1208" s="1" t="s">
        <v>2044</v>
      </c>
      <c r="C1208" s="1" t="s">
        <v>2819</v>
      </c>
      <c r="D1208" s="1" t="s">
        <v>4118</v>
      </c>
      <c r="E1208" s="1" t="s">
        <v>4130</v>
      </c>
      <c r="F1208" s="1" t="str">
        <f>INDEX('Cause Codes'!$A$2:$A$3528,MATCH(TMapCauseDescCIR[[#This Row],[Cause Description]],'Cause Codes'!$B$2:$B$3528,0))</f>
        <v>X0WN</v>
      </c>
      <c r="G1208" s="1"/>
      <c r="H1208" s="1"/>
      <c r="I1208" s="1"/>
      <c r="J1208" s="1" t="s">
        <v>12001</v>
      </c>
      <c r="K1208" s="1" t="s">
        <v>12988</v>
      </c>
      <c r="L1208" s="1" t="s">
        <v>572</v>
      </c>
      <c r="M1208" s="1" t="s">
        <v>12990</v>
      </c>
      <c r="N1208" s="1"/>
      <c r="O1208" s="1"/>
      <c r="P1208" s="1">
        <f>COUNTIFS($E$2:E1208,TMapCauseDescCIR[[#This Row],[Cause Description]])</f>
        <v>1</v>
      </c>
      <c r="Q1208" s="1"/>
      <c r="R1208" s="1" t="str">
        <f>TMapCauseDescCIR[[#This Row],[Task Code]]&amp;TMapCauseDescCIR[[#This Row],[Cause Code]]</f>
        <v>Y05RX0WN</v>
      </c>
      <c r="S1208" s="1" t="str">
        <f>INDEX(INTEGRATION.TMC_TASK_CAUSE!$A$2:$A$4658,MATCH(TMapCauseDescCIR[[#This Row],[T1]],INTEGRATION.TMC_TASK_CAUSE!$D$2:$D$4658,0))</f>
        <v>CB020702</v>
      </c>
    </row>
    <row r="1209" spans="1:19" s="4" customFormat="1" ht="14.45" x14ac:dyDescent="0.25">
      <c r="A1209" s="1" t="s">
        <v>2818</v>
      </c>
      <c r="B1209" s="1" t="s">
        <v>2044</v>
      </c>
      <c r="C1209" s="1" t="s">
        <v>2819</v>
      </c>
      <c r="D1209" s="1" t="s">
        <v>4118</v>
      </c>
      <c r="E1209" s="1" t="s">
        <v>4131</v>
      </c>
      <c r="F1209" s="1" t="str">
        <f>INDEX('Cause Codes'!$A$2:$A$3528,MATCH(TMapCauseDescCIR[[#This Row],[Cause Description]],'Cause Codes'!$B$2:$B$3528,0))</f>
        <v>X11V</v>
      </c>
      <c r="G1209" s="1"/>
      <c r="H1209" s="1"/>
      <c r="I1209" s="1"/>
      <c r="J1209" s="1" t="s">
        <v>12001</v>
      </c>
      <c r="K1209" s="1" t="s">
        <v>12988</v>
      </c>
      <c r="L1209" s="1" t="s">
        <v>572</v>
      </c>
      <c r="M1209" s="1" t="s">
        <v>815</v>
      </c>
      <c r="N1209" s="1"/>
      <c r="O1209" s="1"/>
      <c r="P1209" s="1">
        <f>COUNTIFS($E$2:E1209,TMapCauseDescCIR[[#This Row],[Cause Description]])</f>
        <v>1</v>
      </c>
      <c r="Q1209" s="1"/>
      <c r="R1209" s="1" t="str">
        <f>TMapCauseDescCIR[[#This Row],[Task Code]]&amp;TMapCauseDescCIR[[#This Row],[Cause Code]]</f>
        <v>Y05RX11V</v>
      </c>
      <c r="S1209" s="1" t="str">
        <f>INDEX(INTEGRATION.TMC_TASK_CAUSE!$A$2:$A$4658,MATCH(TMapCauseDescCIR[[#This Row],[T1]],INTEGRATION.TMC_TASK_CAUSE!$D$2:$D$4658,0))</f>
        <v>CB020702</v>
      </c>
    </row>
    <row r="1210" spans="1:19" s="4" customFormat="1" ht="14.45" x14ac:dyDescent="0.25">
      <c r="A1210" s="1" t="s">
        <v>2818</v>
      </c>
      <c r="B1210" s="1" t="s">
        <v>2044</v>
      </c>
      <c r="C1210" s="1" t="s">
        <v>2819</v>
      </c>
      <c r="D1210" s="1" t="s">
        <v>4118</v>
      </c>
      <c r="E1210" s="1" t="s">
        <v>4132</v>
      </c>
      <c r="F1210" s="1" t="str">
        <f>INDEX('Cause Codes'!$A$2:$A$3528,MATCH(TMapCauseDescCIR[[#This Row],[Cause Description]],'Cause Codes'!$B$2:$B$3528,0))</f>
        <v>X0WP</v>
      </c>
      <c r="G1210" s="1"/>
      <c r="H1210" s="1"/>
      <c r="I1210" s="1"/>
      <c r="J1210" s="1" t="s">
        <v>12001</v>
      </c>
      <c r="K1210" s="1" t="s">
        <v>12988</v>
      </c>
      <c r="L1210" s="1" t="s">
        <v>572</v>
      </c>
      <c r="M1210" s="1" t="s">
        <v>815</v>
      </c>
      <c r="N1210" s="1"/>
      <c r="O1210" s="1"/>
      <c r="P1210" s="1">
        <f>COUNTIFS($E$2:E1210,TMapCauseDescCIR[[#This Row],[Cause Description]])</f>
        <v>1</v>
      </c>
      <c r="Q1210" s="1"/>
      <c r="R1210" s="1" t="str">
        <f>TMapCauseDescCIR[[#This Row],[Task Code]]&amp;TMapCauseDescCIR[[#This Row],[Cause Code]]</f>
        <v>Y05RX0WP</v>
      </c>
      <c r="S1210" s="1" t="str">
        <f>INDEX(INTEGRATION.TMC_TASK_CAUSE!$A$2:$A$4658,MATCH(TMapCauseDescCIR[[#This Row],[T1]],INTEGRATION.TMC_TASK_CAUSE!$D$2:$D$4658,0))</f>
        <v>CB014601</v>
      </c>
    </row>
    <row r="1211" spans="1:19" s="4" customFormat="1" ht="14.45" x14ac:dyDescent="0.25">
      <c r="A1211" s="1" t="s">
        <v>2818</v>
      </c>
      <c r="B1211" s="1" t="s">
        <v>2123</v>
      </c>
      <c r="C1211" s="1" t="s">
        <v>2819</v>
      </c>
      <c r="D1211" s="1" t="s">
        <v>4225</v>
      </c>
      <c r="E1211" s="1" t="s">
        <v>4228</v>
      </c>
      <c r="F1211" s="1" t="str">
        <f>INDEX('Cause Codes'!$A$2:$A$3528,MATCH(TMapCauseDescCIR[[#This Row],[Cause Description]],'Cause Codes'!$B$2:$B$3528,0))</f>
        <v>X0WX</v>
      </c>
      <c r="G1211" s="1"/>
      <c r="H1211" s="1"/>
      <c r="I1211" s="1"/>
      <c r="J1211" s="1" t="s">
        <v>12001</v>
      </c>
      <c r="K1211" s="1" t="s">
        <v>12940</v>
      </c>
      <c r="L1211" s="1" t="s">
        <v>572</v>
      </c>
      <c r="M1211" s="1" t="s">
        <v>815</v>
      </c>
      <c r="N1211" s="1"/>
      <c r="O1211" s="1"/>
      <c r="P1211" s="1">
        <f>COUNTIFS($E$2:E1211,TMapCauseDescCIR[[#This Row],[Cause Description]])</f>
        <v>1</v>
      </c>
      <c r="Q1211" s="1"/>
      <c r="R1211" s="1" t="str">
        <f>TMapCauseDescCIR[[#This Row],[Task Code]]&amp;TMapCauseDescCIR[[#This Row],[Cause Code]]</f>
        <v>Y06JX0WX</v>
      </c>
      <c r="S1211" s="1" t="str">
        <f>INDEX(INTEGRATION.TMC_TASK_CAUSE!$A$2:$A$4658,MATCH(TMapCauseDescCIR[[#This Row],[T1]],INTEGRATION.TMC_TASK_CAUSE!$D$2:$D$4658,0))</f>
        <v>CB014001</v>
      </c>
    </row>
    <row r="1212" spans="1:19" s="4" customFormat="1" ht="14.45" x14ac:dyDescent="0.25">
      <c r="A1212" s="1" t="s">
        <v>2818</v>
      </c>
      <c r="B1212" s="1" t="s">
        <v>2123</v>
      </c>
      <c r="C1212" s="1" t="s">
        <v>2819</v>
      </c>
      <c r="D1212" s="1" t="s">
        <v>4225</v>
      </c>
      <c r="E1212" s="1" t="s">
        <v>4229</v>
      </c>
      <c r="F1212" s="1" t="str">
        <f>INDEX('Cause Codes'!$A$2:$A$3528,MATCH(TMapCauseDescCIR[[#This Row],[Cause Description]],'Cause Codes'!$B$2:$B$3528,0))</f>
        <v>X0WY</v>
      </c>
      <c r="G1212" s="1"/>
      <c r="H1212" s="1"/>
      <c r="I1212" s="1"/>
      <c r="J1212" s="1" t="s">
        <v>12001</v>
      </c>
      <c r="K1212" s="1" t="s">
        <v>12940</v>
      </c>
      <c r="L1212" s="1" t="s">
        <v>572</v>
      </c>
      <c r="M1212" s="1" t="s">
        <v>815</v>
      </c>
      <c r="N1212" s="1"/>
      <c r="O1212" s="1"/>
      <c r="P1212" s="1">
        <f>COUNTIFS($E$2:E1212,TMapCauseDescCIR[[#This Row],[Cause Description]])</f>
        <v>1</v>
      </c>
      <c r="Q1212" s="1"/>
      <c r="R1212" s="1" t="str">
        <f>TMapCauseDescCIR[[#This Row],[Task Code]]&amp;TMapCauseDescCIR[[#This Row],[Cause Code]]</f>
        <v>Y06JX0WY</v>
      </c>
      <c r="S1212" s="1" t="str">
        <f>INDEX(INTEGRATION.TMC_TASK_CAUSE!$A$2:$A$4658,MATCH(TMapCauseDescCIR[[#This Row],[T1]],INTEGRATION.TMC_TASK_CAUSE!$D$2:$D$4658,0))</f>
        <v>CB049903</v>
      </c>
    </row>
    <row r="1213" spans="1:19" s="4" customFormat="1" ht="14.45" x14ac:dyDescent="0.25">
      <c r="A1213" s="1" t="s">
        <v>2818</v>
      </c>
      <c r="B1213" s="1" t="s">
        <v>613</v>
      </c>
      <c r="C1213" s="1" t="s">
        <v>2819</v>
      </c>
      <c r="D1213" s="1" t="s">
        <v>3448</v>
      </c>
      <c r="E1213" s="1" t="s">
        <v>3457</v>
      </c>
      <c r="F1213" s="1" t="str">
        <f>INDEX('Cause Codes'!$A$2:$A$3528,MATCH(TMapCauseDescCIR[[#This Row],[Cause Description]],'Cause Codes'!$B$2:$B$3528,0))</f>
        <v>X0WZ</v>
      </c>
      <c r="G1213" s="1"/>
      <c r="H1213" s="1"/>
      <c r="I1213" s="1"/>
      <c r="J1213" s="1" t="s">
        <v>12001</v>
      </c>
      <c r="K1213" s="1" t="s">
        <v>12938</v>
      </c>
      <c r="L1213" s="1" t="s">
        <v>3210</v>
      </c>
      <c r="M1213" s="1" t="s">
        <v>815</v>
      </c>
      <c r="N1213" s="1"/>
      <c r="O1213" s="1"/>
      <c r="P1213" s="1">
        <f>COUNTIFS($E$2:E1213,TMapCauseDescCIR[[#This Row],[Cause Description]])</f>
        <v>1</v>
      </c>
      <c r="Q1213" s="1"/>
      <c r="R1213" s="1" t="str">
        <f>TMapCauseDescCIR[[#This Row],[Task Code]]&amp;TMapCauseDescCIR[[#This Row],[Cause Code]]</f>
        <v>Y01FX0WZ</v>
      </c>
      <c r="S1213" s="1" t="str">
        <f>INDEX(INTEGRATION.TMC_TASK_CAUSE!$A$2:$A$4658,MATCH(TMapCauseDescCIR[[#This Row],[T1]],INTEGRATION.TMC_TASK_CAUSE!$D$2:$D$4658,0))</f>
        <v>CB020703</v>
      </c>
    </row>
    <row r="1214" spans="1:19" s="4" customFormat="1" ht="14.45" x14ac:dyDescent="0.25">
      <c r="A1214" s="1" t="s">
        <v>2818</v>
      </c>
      <c r="B1214" s="1" t="s">
        <v>2152</v>
      </c>
      <c r="C1214" s="1" t="s">
        <v>2819</v>
      </c>
      <c r="D1214" s="1" t="s">
        <v>4231</v>
      </c>
      <c r="E1214" s="1" t="s">
        <v>4232</v>
      </c>
      <c r="F1214" s="1" t="str">
        <f>INDEX('Cause Codes'!$A$2:$A$3528,MATCH(TMapCauseDescCIR[[#This Row],[Cause Description]],'Cause Codes'!$B$2:$B$3528,0))</f>
        <v>X0X0</v>
      </c>
      <c r="G1214" s="1"/>
      <c r="H1214" s="1"/>
      <c r="I1214" s="1"/>
      <c r="J1214" s="1" t="s">
        <v>12001</v>
      </c>
      <c r="K1214" s="1" t="s">
        <v>12988</v>
      </c>
      <c r="L1214" s="1" t="s">
        <v>572</v>
      </c>
      <c r="M1214" s="1" t="s">
        <v>12990</v>
      </c>
      <c r="N1214" s="1"/>
      <c r="O1214" s="1"/>
      <c r="P1214" s="1">
        <f>COUNTIFS($E$2:E1214,TMapCauseDescCIR[[#This Row],[Cause Description]])</f>
        <v>1</v>
      </c>
      <c r="Q1214" s="1"/>
      <c r="R1214" s="1" t="str">
        <f>TMapCauseDescCIR[[#This Row],[Task Code]]&amp;TMapCauseDescCIR[[#This Row],[Cause Code]]</f>
        <v>Y06KX0X0</v>
      </c>
      <c r="S1214" s="1" t="str">
        <f>INDEX(INTEGRATION.TMC_TASK_CAUSE!$A$2:$A$4658,MATCH(TMapCauseDescCIR[[#This Row],[T1]],INTEGRATION.TMC_TASK_CAUSE!$D$2:$D$4658,0))</f>
        <v>CB040501</v>
      </c>
    </row>
    <row r="1215" spans="1:19" s="4" customFormat="1" ht="14.45" x14ac:dyDescent="0.25">
      <c r="A1215" s="1" t="s">
        <v>2818</v>
      </c>
      <c r="B1215" s="1" t="s">
        <v>316</v>
      </c>
      <c r="C1215" s="1" t="s">
        <v>2819</v>
      </c>
      <c r="D1215" s="1" t="s">
        <v>4297</v>
      </c>
      <c r="E1215" s="1" t="s">
        <v>4233</v>
      </c>
      <c r="F1215" s="1" t="str">
        <f>INDEX('Cause Codes'!$A$2:$A$3528,MATCH(TMapCauseDescCIR[[#This Row],[Cause Description]],'Cause Codes'!$B$2:$B$3528,0))</f>
        <v>X0X1</v>
      </c>
      <c r="G1215" s="1"/>
      <c r="H1215" s="1"/>
      <c r="I1215" s="1"/>
      <c r="J1215" s="1" t="s">
        <v>12001</v>
      </c>
      <c r="K1215" s="1" t="s">
        <v>12988</v>
      </c>
      <c r="L1215" s="1" t="s">
        <v>572</v>
      </c>
      <c r="M1215" s="1" t="s">
        <v>12990</v>
      </c>
      <c r="N1215" s="1"/>
      <c r="O1215" s="1"/>
      <c r="P1215" s="1">
        <f>COUNTIFS($E$2:E1215,TMapCauseDescCIR[[#This Row],[Cause Description]])</f>
        <v>1</v>
      </c>
      <c r="Q1215" s="1"/>
      <c r="R1215" s="1" t="str">
        <f>TMapCauseDescCIR[[#This Row],[Task Code]]&amp;TMapCauseDescCIR[[#This Row],[Cause Code]]</f>
        <v>Y077X0X1</v>
      </c>
      <c r="S1215" s="1" t="str">
        <f>INDEX(INTEGRATION.TMC_TASK_CAUSE!$A$2:$A$4658,MATCH(TMapCauseDescCIR[[#This Row],[T1]],INTEGRATION.TMC_TASK_CAUSE!$D$2:$D$4658,0))</f>
        <v>CB040104</v>
      </c>
    </row>
    <row r="1216" spans="1:19" s="4" customFormat="1" ht="14.45" x14ac:dyDescent="0.25">
      <c r="A1216" s="1" t="s">
        <v>2818</v>
      </c>
      <c r="B1216" s="1" t="s">
        <v>2152</v>
      </c>
      <c r="C1216" s="1" t="s">
        <v>2819</v>
      </c>
      <c r="D1216" s="1" t="s">
        <v>4231</v>
      </c>
      <c r="E1216" s="1" t="s">
        <v>4233</v>
      </c>
      <c r="F1216" s="1" t="str">
        <f>INDEX('Cause Codes'!$A$2:$A$3528,MATCH(TMapCauseDescCIR[[#This Row],[Cause Description]],'Cause Codes'!$B$2:$B$3528,0))</f>
        <v>X0X1</v>
      </c>
      <c r="G1216" s="1"/>
      <c r="H1216" s="1"/>
      <c r="I1216" s="1"/>
      <c r="J1216" s="1" t="s">
        <v>12001</v>
      </c>
      <c r="K1216" s="1" t="s">
        <v>12988</v>
      </c>
      <c r="L1216" s="1" t="s">
        <v>572</v>
      </c>
      <c r="M1216" s="1" t="s">
        <v>12990</v>
      </c>
      <c r="N1216" s="1"/>
      <c r="O1216" s="1"/>
      <c r="P1216" s="1">
        <f>COUNTIFS($E$2:E1216,TMapCauseDescCIR[[#This Row],[Cause Description]])</f>
        <v>2</v>
      </c>
      <c r="Q1216" s="1"/>
      <c r="R1216" s="1" t="str">
        <f>TMapCauseDescCIR[[#This Row],[Task Code]]&amp;TMapCauseDescCIR[[#This Row],[Cause Code]]</f>
        <v>Y06KX0X1</v>
      </c>
      <c r="S1216" s="1" t="str">
        <f>INDEX(INTEGRATION.TMC_TASK_CAUSE!$A$2:$A$4658,MATCH(TMapCauseDescCIR[[#This Row],[T1]],INTEGRATION.TMC_TASK_CAUSE!$D$2:$D$4658,0))</f>
        <v>CB040501</v>
      </c>
    </row>
    <row r="1217" spans="1:19" s="4" customFormat="1" ht="14.45" x14ac:dyDescent="0.25">
      <c r="A1217" s="1" t="s">
        <v>2818</v>
      </c>
      <c r="B1217" s="1" t="s">
        <v>316</v>
      </c>
      <c r="C1217" s="1" t="s">
        <v>2819</v>
      </c>
      <c r="D1217" s="1" t="s">
        <v>4297</v>
      </c>
      <c r="E1217" s="1" t="s">
        <v>4261</v>
      </c>
      <c r="F1217" s="1" t="str">
        <f>INDEX('Cause Codes'!$A$2:$A$3528,MATCH(TMapCauseDescCIR[[#This Row],[Cause Description]],'Cause Codes'!$B$2:$B$3528,0))</f>
        <v>X0X2</v>
      </c>
      <c r="G1217" s="1"/>
      <c r="H1217" s="1"/>
      <c r="I1217" s="1"/>
      <c r="J1217" s="1" t="s">
        <v>12001</v>
      </c>
      <c r="K1217" s="1" t="s">
        <v>12988</v>
      </c>
      <c r="L1217" s="1" t="s">
        <v>572</v>
      </c>
      <c r="M1217" s="1" t="s">
        <v>12990</v>
      </c>
      <c r="N1217" s="1"/>
      <c r="O1217" s="1"/>
      <c r="P1217" s="1">
        <f>COUNTIFS($E$2:E1217,TMapCauseDescCIR[[#This Row],[Cause Description]])</f>
        <v>1</v>
      </c>
      <c r="Q1217" s="1"/>
      <c r="R1217" s="1" t="str">
        <f>TMapCauseDescCIR[[#This Row],[Task Code]]&amp;TMapCauseDescCIR[[#This Row],[Cause Code]]</f>
        <v>Y077X0X2</v>
      </c>
      <c r="S1217" s="1" t="str">
        <f>INDEX(INTEGRATION.TMC_TASK_CAUSE!$A$2:$A$4658,MATCH(TMapCauseDescCIR[[#This Row],[T1]],INTEGRATION.TMC_TASK_CAUSE!$D$2:$D$4658,0))</f>
        <v>CB042601</v>
      </c>
    </row>
    <row r="1218" spans="1:19" s="4" customFormat="1" ht="14.45" x14ac:dyDescent="0.25">
      <c r="A1218" s="1" t="s">
        <v>2818</v>
      </c>
      <c r="B1218" s="1" t="s">
        <v>1416</v>
      </c>
      <c r="C1218" s="1" t="s">
        <v>2819</v>
      </c>
      <c r="D1218" s="1" t="s">
        <v>4256</v>
      </c>
      <c r="E1218" s="1" t="s">
        <v>4261</v>
      </c>
      <c r="F1218" s="1" t="str">
        <f>INDEX('Cause Codes'!$A$2:$A$3528,MATCH(TMapCauseDescCIR[[#This Row],[Cause Description]],'Cause Codes'!$B$2:$B$3528,0))</f>
        <v>X0X2</v>
      </c>
      <c r="G1218" s="1"/>
      <c r="H1218" s="1"/>
      <c r="I1218" s="1"/>
      <c r="J1218" s="1" t="s">
        <v>12001</v>
      </c>
      <c r="K1218" s="1" t="s">
        <v>12988</v>
      </c>
      <c r="L1218" s="1" t="s">
        <v>572</v>
      </c>
      <c r="M1218" s="1" t="s">
        <v>12990</v>
      </c>
      <c r="N1218" s="1"/>
      <c r="O1218" s="1"/>
      <c r="P1218" s="1">
        <f>COUNTIFS($E$2:E1218,TMapCauseDescCIR[[#This Row],[Cause Description]])</f>
        <v>2</v>
      </c>
      <c r="Q1218" s="1"/>
      <c r="R1218" s="1" t="str">
        <f>TMapCauseDescCIR[[#This Row],[Task Code]]&amp;TMapCauseDescCIR[[#This Row],[Cause Code]]</f>
        <v>Y06VX0X2</v>
      </c>
      <c r="S1218" s="1" t="str">
        <f>INDEX(INTEGRATION.TMC_TASK_CAUSE!$A$2:$A$4658,MATCH(TMapCauseDescCIR[[#This Row],[T1]],INTEGRATION.TMC_TASK_CAUSE!$D$2:$D$4658,0))</f>
        <v>CB019902</v>
      </c>
    </row>
    <row r="1219" spans="1:19" s="4" customFormat="1" ht="14.45" x14ac:dyDescent="0.25">
      <c r="A1219" s="1" t="s">
        <v>2816</v>
      </c>
      <c r="B1219" s="1" t="s">
        <v>1433</v>
      </c>
      <c r="C1219" s="1" t="s">
        <v>2819</v>
      </c>
      <c r="D1219" s="1" t="s">
        <v>3043</v>
      </c>
      <c r="E1219" s="1" t="s">
        <v>1434</v>
      </c>
      <c r="F1219" s="1" t="str">
        <f>INDEX('Cause Codes'!$A$2:$A$3528,MATCH(TMapCauseDescCIR[[#This Row],[Cause Description]],'Cause Codes'!$B$2:$B$3528,0))</f>
        <v>XR04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>
        <f>COUNTIFS($E$2:E1219,TMapCauseDescCIR[[#This Row],[Cause Description]])</f>
        <v>1</v>
      </c>
      <c r="Q1219" s="1"/>
      <c r="R1219" s="1" t="str">
        <f>TMapCauseDescCIR[[#This Row],[Task Code]]&amp;TMapCauseDescCIR[[#This Row],[Cause Code]]</f>
        <v>DRG4XR04</v>
      </c>
      <c r="S1219" s="1" t="e">
        <f>INDEX(INTEGRATION.TMC_TASK_CAUSE!$A$2:$A$4658,MATCH(TMapCauseDescCIR[[#This Row],[T1]],INTEGRATION.TMC_TASK_CAUSE!$D$2:$D$4658,0))</f>
        <v>#N/A</v>
      </c>
    </row>
    <row r="1220" spans="1:19" s="4" customFormat="1" ht="14.45" x14ac:dyDescent="0.25">
      <c r="A1220" s="1" t="s">
        <v>2818</v>
      </c>
      <c r="B1220" s="1" t="s">
        <v>1435</v>
      </c>
      <c r="C1220" s="1" t="s">
        <v>3233</v>
      </c>
      <c r="D1220" s="1" t="s">
        <v>3262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>
        <f>COUNTIFS($E$2:E1220,TMapCauseDescCIR[[#This Row],[Cause Description]])</f>
        <v>0</v>
      </c>
      <c r="Q1220" s="1"/>
      <c r="R1220" s="1" t="str">
        <f>TMapCauseDescCIR[[#This Row],[Task Code]]&amp;TMapCauseDescCIR[[#This Row],[Cause Code]]</f>
        <v>WZZZ</v>
      </c>
      <c r="S1220" s="1" t="e">
        <f>INDEX(INTEGRATION.TMC_TASK_CAUSE!$A$2:$A$4658,MATCH(TMapCauseDescCIR[[#This Row],[T1]],INTEGRATION.TMC_TASK_CAUSE!$D$2:$D$4658,0))</f>
        <v>#N/A</v>
      </c>
    </row>
    <row r="1221" spans="1:19" s="4" customFormat="1" ht="14.45" x14ac:dyDescent="0.25">
      <c r="A1221" s="1" t="s">
        <v>2816</v>
      </c>
      <c r="B1221" s="1" t="s">
        <v>1471</v>
      </c>
      <c r="C1221" s="1" t="s">
        <v>2819</v>
      </c>
      <c r="D1221" s="1" t="s">
        <v>3190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>
        <f>COUNTIFS($E$2:E1221,TMapCauseDescCIR[[#This Row],[Cause Description]])</f>
        <v>0</v>
      </c>
      <c r="Q1221" s="1"/>
      <c r="R1221" s="1" t="str">
        <f>TMapCauseDescCIR[[#This Row],[Task Code]]&amp;TMapCauseDescCIR[[#This Row],[Cause Code]]</f>
        <v>RE1</v>
      </c>
      <c r="S1221" s="1" t="e">
        <f>INDEX(INTEGRATION.TMC_TASK_CAUSE!$A$2:$A$4658,MATCH(TMapCauseDescCIR[[#This Row],[T1]],INTEGRATION.TMC_TASK_CAUSE!$D$2:$D$4658,0))</f>
        <v>#N/A</v>
      </c>
    </row>
    <row r="1222" spans="1:19" s="4" customFormat="1" ht="14.45" x14ac:dyDescent="0.25">
      <c r="A1222" s="1" t="s">
        <v>2818</v>
      </c>
      <c r="B1222" s="1" t="s">
        <v>1472</v>
      </c>
      <c r="C1222" s="1" t="s">
        <v>2819</v>
      </c>
      <c r="D1222" s="1" t="s">
        <v>4578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>
        <f>COUNTIFS($E$2:E1222,TMapCauseDescCIR[[#This Row],[Cause Description]])</f>
        <v>0</v>
      </c>
      <c r="Q1222" s="1"/>
      <c r="R1222" s="1" t="str">
        <f>TMapCauseDescCIR[[#This Row],[Task Code]]&amp;TMapCauseDescCIR[[#This Row],[Cause Code]]</f>
        <v>Y08J</v>
      </c>
      <c r="S1222" s="1" t="e">
        <f>INDEX(INTEGRATION.TMC_TASK_CAUSE!$A$2:$A$4658,MATCH(TMapCauseDescCIR[[#This Row],[T1]],INTEGRATION.TMC_TASK_CAUSE!$D$2:$D$4658,0))</f>
        <v>#N/A</v>
      </c>
    </row>
    <row r="1223" spans="1:19" s="4" customFormat="1" ht="14.45" x14ac:dyDescent="0.25">
      <c r="A1223" s="1" t="s">
        <v>2818</v>
      </c>
      <c r="B1223" s="1" t="s">
        <v>1473</v>
      </c>
      <c r="C1223" s="1" t="s">
        <v>2819</v>
      </c>
      <c r="D1223" s="1" t="s">
        <v>4565</v>
      </c>
      <c r="E1223" s="1" t="s">
        <v>1474</v>
      </c>
      <c r="F1223" s="1" t="str">
        <f>INDEX('Cause Codes'!$A$2:$A$3528,MATCH(TMapCauseDescCIR[[#This Row],[Cause Description]],'Cause Codes'!$B$2:$B$3528,0))</f>
        <v>X136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>
        <f>COUNTIFS($E$2:E1223,TMapCauseDescCIR[[#This Row],[Cause Description]])</f>
        <v>1</v>
      </c>
      <c r="Q1223" s="1"/>
      <c r="R1223" s="1" t="str">
        <f>TMapCauseDescCIR[[#This Row],[Task Code]]&amp;TMapCauseDescCIR[[#This Row],[Cause Code]]</f>
        <v>Y086X136</v>
      </c>
      <c r="S1223" s="1" t="str">
        <f>INDEX(INTEGRATION.TMC_TASK_CAUSE!$A$2:$A$4658,MATCH(TMapCauseDescCIR[[#This Row],[T1]],INTEGRATION.TMC_TASK_CAUSE!$D$2:$D$4658,0))</f>
        <v>SW019902</v>
      </c>
    </row>
    <row r="1224" spans="1:19" s="4" customFormat="1" ht="14.45" x14ac:dyDescent="0.25">
      <c r="A1224" s="1" t="s">
        <v>2818</v>
      </c>
      <c r="B1224" s="1" t="s">
        <v>1475</v>
      </c>
      <c r="C1224" s="1" t="s">
        <v>2819</v>
      </c>
      <c r="D1224" s="1" t="s">
        <v>4569</v>
      </c>
      <c r="E1224" s="1" t="s">
        <v>1476</v>
      </c>
      <c r="F1224" s="1" t="str">
        <f>INDEX('Cause Codes'!$A$2:$A$3528,MATCH(TMapCauseDescCIR[[#This Row],[Cause Description]],'Cause Codes'!$B$2:$B$3528,0))</f>
        <v>X13A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>
        <f>COUNTIFS($E$2:E1224,TMapCauseDescCIR[[#This Row],[Cause Description]])</f>
        <v>1</v>
      </c>
      <c r="Q1224" s="1"/>
      <c r="R1224" s="1" t="str">
        <f>TMapCauseDescCIR[[#This Row],[Task Code]]&amp;TMapCauseDescCIR[[#This Row],[Cause Code]]</f>
        <v>Y08AX13A</v>
      </c>
      <c r="S1224" s="1" t="str">
        <f>INDEX(INTEGRATION.TMC_TASK_CAUSE!$A$2:$A$4658,MATCH(TMapCauseDescCIR[[#This Row],[T1]],INTEGRATION.TMC_TASK_CAUSE!$D$2:$D$4658,0))</f>
        <v>SW019904</v>
      </c>
    </row>
    <row r="1225" spans="1:19" s="4" customFormat="1" ht="14.45" x14ac:dyDescent="0.25">
      <c r="A1225" s="1" t="s">
        <v>2818</v>
      </c>
      <c r="B1225" s="1" t="s">
        <v>1477</v>
      </c>
      <c r="C1225" s="1" t="s">
        <v>2819</v>
      </c>
      <c r="D1225" s="1" t="s">
        <v>4566</v>
      </c>
      <c r="E1225" s="1" t="s">
        <v>1478</v>
      </c>
      <c r="F1225" s="1" t="str">
        <f>INDEX('Cause Codes'!$A$2:$A$3528,MATCH(TMapCauseDescCIR[[#This Row],[Cause Description]],'Cause Codes'!$B$2:$B$3528,0))</f>
        <v>X137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>
        <f>COUNTIFS($E$2:E1225,TMapCauseDescCIR[[#This Row],[Cause Description]])</f>
        <v>1</v>
      </c>
      <c r="Q1225" s="1"/>
      <c r="R1225" s="1" t="str">
        <f>TMapCauseDescCIR[[#This Row],[Task Code]]&amp;TMapCauseDescCIR[[#This Row],[Cause Code]]</f>
        <v>Y087X137</v>
      </c>
      <c r="S1225" s="1" t="str">
        <f>INDEX(INTEGRATION.TMC_TASK_CAUSE!$A$2:$A$4658,MATCH(TMapCauseDescCIR[[#This Row],[T1]],INTEGRATION.TMC_TASK_CAUSE!$D$2:$D$4658,0))</f>
        <v>SW019902</v>
      </c>
    </row>
    <row r="1226" spans="1:19" s="4" customFormat="1" ht="14.45" x14ac:dyDescent="0.25">
      <c r="A1226" s="1" t="s">
        <v>2818</v>
      </c>
      <c r="B1226" s="1" t="s">
        <v>1479</v>
      </c>
      <c r="C1226" s="1" t="s">
        <v>2819</v>
      </c>
      <c r="D1226" s="1" t="s">
        <v>4567</v>
      </c>
      <c r="E1226" s="1" t="s">
        <v>1480</v>
      </c>
      <c r="F1226" s="1" t="str">
        <f>INDEX('Cause Codes'!$A$2:$A$3528,MATCH(TMapCauseDescCIR[[#This Row],[Cause Description]],'Cause Codes'!$B$2:$B$3528,0))</f>
        <v>X138</v>
      </c>
      <c r="G1226" s="1"/>
      <c r="H1226" s="1"/>
      <c r="I1226" s="1"/>
      <c r="J1226" s="1"/>
      <c r="K1226" s="1"/>
      <c r="L1226" s="1"/>
      <c r="M1226" s="1"/>
      <c r="N1226" s="1"/>
      <c r="O1226" s="1"/>
      <c r="P1226" s="1">
        <f>COUNTIFS($E$2:E1226,TMapCauseDescCIR[[#This Row],[Cause Description]])</f>
        <v>1</v>
      </c>
      <c r="Q1226" s="1"/>
      <c r="R1226" s="1" t="str">
        <f>TMapCauseDescCIR[[#This Row],[Task Code]]&amp;TMapCauseDescCIR[[#This Row],[Cause Code]]</f>
        <v>Y088X138</v>
      </c>
      <c r="S1226" s="1" t="str">
        <f>INDEX(INTEGRATION.TMC_TASK_CAUSE!$A$2:$A$4658,MATCH(TMapCauseDescCIR[[#This Row],[T1]],INTEGRATION.TMC_TASK_CAUSE!$D$2:$D$4658,0))</f>
        <v>SW019902</v>
      </c>
    </row>
    <row r="1227" spans="1:19" s="4" customFormat="1" ht="14.45" x14ac:dyDescent="0.25">
      <c r="A1227" s="1" t="s">
        <v>2818</v>
      </c>
      <c r="B1227" s="1" t="s">
        <v>1481</v>
      </c>
      <c r="C1227" s="1" t="s">
        <v>2819</v>
      </c>
      <c r="D1227" s="1" t="s">
        <v>4557</v>
      </c>
      <c r="E1227" s="1" t="s">
        <v>1482</v>
      </c>
      <c r="F1227" s="1" t="str">
        <f>INDEX('Cause Codes'!$A$2:$A$3528,MATCH(TMapCauseDescCIR[[#This Row],[Cause Description]],'Cause Codes'!$B$2:$B$3528,0))</f>
        <v>X12Y</v>
      </c>
      <c r="G1227" s="1"/>
      <c r="H1227" s="1"/>
      <c r="I1227" s="1"/>
      <c r="J1227" s="1"/>
      <c r="K1227" s="1"/>
      <c r="L1227" s="1"/>
      <c r="M1227" s="1"/>
      <c r="N1227" s="1"/>
      <c r="O1227" s="1"/>
      <c r="P1227" s="1">
        <f>COUNTIFS($E$2:E1227,TMapCauseDescCIR[[#This Row],[Cause Description]])</f>
        <v>1</v>
      </c>
      <c r="Q1227" s="1"/>
      <c r="R1227" s="1" t="str">
        <f>TMapCauseDescCIR[[#This Row],[Task Code]]&amp;TMapCauseDescCIR[[#This Row],[Cause Code]]</f>
        <v>Y07YX12Y</v>
      </c>
      <c r="S1227" s="1" t="str">
        <f>INDEX(INTEGRATION.TMC_TASK_CAUSE!$A$2:$A$4658,MATCH(TMapCauseDescCIR[[#This Row],[T1]],INTEGRATION.TMC_TASK_CAUSE!$D$2:$D$4658,0))</f>
        <v>AX019901</v>
      </c>
    </row>
    <row r="1228" spans="1:19" s="4" customFormat="1" ht="14.45" x14ac:dyDescent="0.25">
      <c r="A1228" s="1" t="s">
        <v>2818</v>
      </c>
      <c r="B1228" s="1" t="s">
        <v>1483</v>
      </c>
      <c r="C1228" s="1" t="s">
        <v>2819</v>
      </c>
      <c r="D1228" s="1" t="s">
        <v>4575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>
        <f>COUNTIFS($E$2:E1228,TMapCauseDescCIR[[#This Row],[Cause Description]])</f>
        <v>0</v>
      </c>
      <c r="Q1228" s="1"/>
      <c r="R1228" s="1" t="str">
        <f>TMapCauseDescCIR[[#This Row],[Task Code]]&amp;TMapCauseDescCIR[[#This Row],[Cause Code]]</f>
        <v>Y08G</v>
      </c>
      <c r="S1228" s="1" t="e">
        <f>INDEX(INTEGRATION.TMC_TASK_CAUSE!$A$2:$A$4658,MATCH(TMapCauseDescCIR[[#This Row],[T1]],INTEGRATION.TMC_TASK_CAUSE!$D$2:$D$4658,0))</f>
        <v>#N/A</v>
      </c>
    </row>
    <row r="1229" spans="1:19" s="4" customFormat="1" ht="14.45" x14ac:dyDescent="0.25">
      <c r="A1229" s="1" t="s">
        <v>2818</v>
      </c>
      <c r="B1229" s="1" t="s">
        <v>1484</v>
      </c>
      <c r="C1229" s="1" t="s">
        <v>2819</v>
      </c>
      <c r="D1229" s="1" t="s">
        <v>4572</v>
      </c>
      <c r="E1229" s="1" t="s">
        <v>1485</v>
      </c>
      <c r="F1229" s="1" t="str">
        <f>INDEX('Cause Codes'!$A$2:$A$3528,MATCH(TMapCauseDescCIR[[#This Row],[Cause Description]],'Cause Codes'!$B$2:$B$3528,0))</f>
        <v>X13E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>
        <f>COUNTIFS($E$2:E1229,TMapCauseDescCIR[[#This Row],[Cause Description]])</f>
        <v>1</v>
      </c>
      <c r="Q1229" s="1"/>
      <c r="R1229" s="1" t="str">
        <f>TMapCauseDescCIR[[#This Row],[Task Code]]&amp;TMapCauseDescCIR[[#This Row],[Cause Code]]</f>
        <v>Y08DX13E</v>
      </c>
      <c r="S1229" s="1" t="str">
        <f>INDEX(INTEGRATION.TMC_TASK_CAUSE!$A$2:$A$4658,MATCH(TMapCauseDescCIR[[#This Row],[T1]],INTEGRATION.TMC_TASK_CAUSE!$D$2:$D$4658,0))</f>
        <v>ZX019902</v>
      </c>
    </row>
    <row r="1230" spans="1:19" s="4" customFormat="1" ht="14.45" x14ac:dyDescent="0.25">
      <c r="A1230" s="1" t="s">
        <v>2818</v>
      </c>
      <c r="B1230" s="1" t="s">
        <v>1486</v>
      </c>
      <c r="C1230" s="1" t="s">
        <v>2819</v>
      </c>
      <c r="D1230" s="1" t="s">
        <v>4559</v>
      </c>
      <c r="E1230" s="1" t="s">
        <v>1487</v>
      </c>
      <c r="F1230" s="1" t="str">
        <f>INDEX('Cause Codes'!$A$2:$A$3528,MATCH(TMapCauseDescCIR[[#This Row],[Cause Description]],'Cause Codes'!$B$2:$B$3528,0))</f>
        <v>X131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>
        <f>COUNTIFS($E$2:E1230,TMapCauseDescCIR[[#This Row],[Cause Description]])</f>
        <v>1</v>
      </c>
      <c r="Q1230" s="1"/>
      <c r="R1230" s="1" t="str">
        <f>TMapCauseDescCIR[[#This Row],[Task Code]]&amp;TMapCauseDescCIR[[#This Row],[Cause Code]]</f>
        <v>Y080X131</v>
      </c>
      <c r="S1230" s="1" t="str">
        <f>INDEX(INTEGRATION.TMC_TASK_CAUSE!$A$2:$A$4658,MATCH(TMapCauseDescCIR[[#This Row],[T1]],INTEGRATION.TMC_TASK_CAUSE!$D$2:$D$4658,0))</f>
        <v>CP010101</v>
      </c>
    </row>
    <row r="1231" spans="1:19" s="4" customFormat="1" ht="14.45" x14ac:dyDescent="0.25">
      <c r="A1231" s="1" t="s">
        <v>2818</v>
      </c>
      <c r="B1231" s="1" t="s">
        <v>1488</v>
      </c>
      <c r="C1231" s="1" t="s">
        <v>2819</v>
      </c>
      <c r="D1231" s="1" t="s">
        <v>4561</v>
      </c>
      <c r="E1231" s="1" t="s">
        <v>1489</v>
      </c>
      <c r="F1231" s="1" t="str">
        <f>INDEX('Cause Codes'!$A$2:$A$3528,MATCH(TMapCauseDescCIR[[#This Row],[Cause Description]],'Cause Codes'!$B$2:$B$3528,0))</f>
        <v>X133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>
        <f>COUNTIFS($E$2:E1231,TMapCauseDescCIR[[#This Row],[Cause Description]])</f>
        <v>1</v>
      </c>
      <c r="Q1231" s="1"/>
      <c r="R1231" s="1" t="str">
        <f>TMapCauseDescCIR[[#This Row],[Task Code]]&amp;TMapCauseDescCIR[[#This Row],[Cause Code]]</f>
        <v>Y082X133</v>
      </c>
      <c r="S1231" s="1" t="str">
        <f>INDEX(INTEGRATION.TMC_TASK_CAUSE!$A$2:$A$4658,MATCH(TMapCauseDescCIR[[#This Row],[T1]],INTEGRATION.TMC_TASK_CAUSE!$D$2:$D$4658,0))</f>
        <v>CP010101</v>
      </c>
    </row>
    <row r="1232" spans="1:19" s="4" customFormat="1" ht="14.45" x14ac:dyDescent="0.25">
      <c r="A1232" s="1" t="s">
        <v>2818</v>
      </c>
      <c r="B1232" s="1" t="s">
        <v>1490</v>
      </c>
      <c r="C1232" s="1" t="s">
        <v>2819</v>
      </c>
      <c r="D1232" s="1" t="s">
        <v>4560</v>
      </c>
      <c r="E1232" s="1" t="s">
        <v>1491</v>
      </c>
      <c r="F1232" s="1" t="str">
        <f>INDEX('Cause Codes'!$A$2:$A$3528,MATCH(TMapCauseDescCIR[[#This Row],[Cause Description]],'Cause Codes'!$B$2:$B$3528,0))</f>
        <v>X132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>
        <f>COUNTIFS($E$2:E1232,TMapCauseDescCIR[[#This Row],[Cause Description]])</f>
        <v>1</v>
      </c>
      <c r="Q1232" s="1"/>
      <c r="R1232" s="1" t="str">
        <f>TMapCauseDescCIR[[#This Row],[Task Code]]&amp;TMapCauseDescCIR[[#This Row],[Cause Code]]</f>
        <v>Y081X132</v>
      </c>
      <c r="S1232" s="1" t="str">
        <f>INDEX(INTEGRATION.TMC_TASK_CAUSE!$A$2:$A$4658,MATCH(TMapCauseDescCIR[[#This Row],[T1]],INTEGRATION.TMC_TASK_CAUSE!$D$2:$D$4658,0))</f>
        <v>CP010101</v>
      </c>
    </row>
    <row r="1233" spans="1:19" s="4" customFormat="1" ht="14.45" x14ac:dyDescent="0.25">
      <c r="A1233" s="1" t="s">
        <v>2818</v>
      </c>
      <c r="B1233" s="1" t="s">
        <v>1492</v>
      </c>
      <c r="C1233" s="1" t="s">
        <v>2819</v>
      </c>
      <c r="D1233" s="1" t="s">
        <v>4558</v>
      </c>
      <c r="E1233" s="1" t="s">
        <v>1493</v>
      </c>
      <c r="F1233" s="1" t="str">
        <f>INDEX('Cause Codes'!$A$2:$A$3528,MATCH(TMapCauseDescCIR[[#This Row],[Cause Description]],'Cause Codes'!$B$2:$B$3528,0))</f>
        <v>X130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>
        <f>COUNTIFS($E$2:E1233,TMapCauseDescCIR[[#This Row],[Cause Description]])</f>
        <v>1</v>
      </c>
      <c r="Q1233" s="1"/>
      <c r="R1233" s="1" t="str">
        <f>TMapCauseDescCIR[[#This Row],[Task Code]]&amp;TMapCauseDescCIR[[#This Row],[Cause Code]]</f>
        <v>Y07ZX130</v>
      </c>
      <c r="S1233" s="1" t="str">
        <f>INDEX(INTEGRATION.TMC_TASK_CAUSE!$A$2:$A$4658,MATCH(TMapCauseDescCIR[[#This Row],[T1]],INTEGRATION.TMC_TASK_CAUSE!$D$2:$D$4658,0))</f>
        <v>AX029901</v>
      </c>
    </row>
    <row r="1234" spans="1:19" s="4" customFormat="1" ht="14.45" x14ac:dyDescent="0.25">
      <c r="A1234" s="1" t="s">
        <v>2818</v>
      </c>
      <c r="B1234" s="1" t="s">
        <v>1494</v>
      </c>
      <c r="C1234" s="1" t="s">
        <v>2819</v>
      </c>
      <c r="D1234" s="1" t="s">
        <v>4580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>
        <f>COUNTIFS($E$2:E1234,TMapCauseDescCIR[[#This Row],[Cause Description]])</f>
        <v>0</v>
      </c>
      <c r="Q1234" s="1"/>
      <c r="R1234" s="1" t="str">
        <f>TMapCauseDescCIR[[#This Row],[Task Code]]&amp;TMapCauseDescCIR[[#This Row],[Cause Code]]</f>
        <v>Y08L</v>
      </c>
      <c r="S1234" s="1" t="e">
        <f>INDEX(INTEGRATION.TMC_TASK_CAUSE!$A$2:$A$4658,MATCH(TMapCauseDescCIR[[#This Row],[T1]],INTEGRATION.TMC_TASK_CAUSE!$D$2:$D$4658,0))</f>
        <v>#N/A</v>
      </c>
    </row>
    <row r="1235" spans="1:19" s="4" customFormat="1" ht="14.45" x14ac:dyDescent="0.25">
      <c r="A1235" s="1" t="s">
        <v>2818</v>
      </c>
      <c r="B1235" s="1" t="s">
        <v>1495</v>
      </c>
      <c r="C1235" s="1" t="s">
        <v>2819</v>
      </c>
      <c r="D1235" s="1" t="s">
        <v>4571</v>
      </c>
      <c r="E1235" s="1" t="s">
        <v>1496</v>
      </c>
      <c r="F1235" s="1" t="str">
        <f>INDEX('Cause Codes'!$A$2:$A$3528,MATCH(TMapCauseDescCIR[[#This Row],[Cause Description]],'Cause Codes'!$B$2:$B$3528,0))</f>
        <v>X13C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>
        <f>COUNTIFS($E$2:E1235,TMapCauseDescCIR[[#This Row],[Cause Description]])</f>
        <v>1</v>
      </c>
      <c r="Q1235" s="1"/>
      <c r="R1235" s="1" t="str">
        <f>TMapCauseDescCIR[[#This Row],[Task Code]]&amp;TMapCauseDescCIR[[#This Row],[Cause Code]]</f>
        <v>Y08CX13C</v>
      </c>
      <c r="S1235" s="1" t="str">
        <f>INDEX(INTEGRATION.TMC_TASK_CAUSE!$A$2:$A$4658,MATCH(TMapCauseDescCIR[[#This Row],[T1]],INTEGRATION.TMC_TASK_CAUSE!$D$2:$D$4658,0))</f>
        <v>SW029901</v>
      </c>
    </row>
    <row r="1236" spans="1:19" s="4" customFormat="1" ht="14.45" x14ac:dyDescent="0.25">
      <c r="A1236" s="1" t="s">
        <v>2818</v>
      </c>
      <c r="B1236" s="1" t="s">
        <v>1497</v>
      </c>
      <c r="C1236" s="1" t="s">
        <v>2819</v>
      </c>
      <c r="D1236" s="1" t="s">
        <v>4564</v>
      </c>
      <c r="E1236" s="1" t="s">
        <v>1498</v>
      </c>
      <c r="F1236" s="1" t="str">
        <f>INDEX('Cause Codes'!$A$2:$A$3528,MATCH(TMapCauseDescCIR[[#This Row],[Cause Description]],'Cause Codes'!$B$2:$B$3528,0))</f>
        <v>X135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>
        <f>COUNTIFS($E$2:E1236,TMapCauseDescCIR[[#This Row],[Cause Description]])</f>
        <v>1</v>
      </c>
      <c r="Q1236" s="1"/>
      <c r="R1236" s="1" t="str">
        <f>TMapCauseDescCIR[[#This Row],[Task Code]]&amp;TMapCauseDescCIR[[#This Row],[Cause Code]]</f>
        <v>Y085X135</v>
      </c>
      <c r="S1236" s="1" t="str">
        <f>INDEX(INTEGRATION.TMC_TASK_CAUSE!$A$2:$A$4658,MATCH(TMapCauseDescCIR[[#This Row],[T1]],INTEGRATION.TMC_TASK_CAUSE!$D$2:$D$4658,0))</f>
        <v>SW019901</v>
      </c>
    </row>
    <row r="1237" spans="1:19" s="4" customFormat="1" ht="14.45" x14ac:dyDescent="0.25">
      <c r="A1237" s="1" t="s">
        <v>2818</v>
      </c>
      <c r="B1237" s="1" t="s">
        <v>1499</v>
      </c>
      <c r="C1237" s="1" t="s">
        <v>2819</v>
      </c>
      <c r="D1237" s="1" t="s">
        <v>4563</v>
      </c>
      <c r="E1237" s="1" t="s">
        <v>1489</v>
      </c>
      <c r="F1237" s="1" t="str">
        <f>INDEX('Cause Codes'!$A$2:$A$3528,MATCH(TMapCauseDescCIR[[#This Row],[Cause Description]],'Cause Codes'!$B$2:$B$3528,0))</f>
        <v>X133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>
        <f>COUNTIFS($E$2:E1237,TMapCauseDescCIR[[#This Row],[Cause Description]])</f>
        <v>2</v>
      </c>
      <c r="Q1237" s="1"/>
      <c r="R1237" s="1" t="str">
        <f>TMapCauseDescCIR[[#This Row],[Task Code]]&amp;TMapCauseDescCIR[[#This Row],[Cause Code]]</f>
        <v>Y084X133</v>
      </c>
      <c r="S1237" s="1" t="str">
        <f>INDEX(INTEGRATION.TMC_TASK_CAUSE!$A$2:$A$4658,MATCH(TMapCauseDescCIR[[#This Row],[T1]],INTEGRATION.TMC_TASK_CAUSE!$D$2:$D$4658,0))</f>
        <v>SW019901</v>
      </c>
    </row>
    <row r="1238" spans="1:19" s="4" customFormat="1" ht="14.45" x14ac:dyDescent="0.25">
      <c r="A1238" s="1" t="s">
        <v>2818</v>
      </c>
      <c r="B1238" s="1" t="s">
        <v>1502</v>
      </c>
      <c r="C1238" s="1" t="s">
        <v>2819</v>
      </c>
      <c r="D1238" s="1" t="s">
        <v>4581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>
        <f>COUNTIFS($E$2:E1238,TMapCauseDescCIR[[#This Row],[Cause Description]])</f>
        <v>0</v>
      </c>
      <c r="Q1238" s="1"/>
      <c r="R1238" s="1" t="str">
        <f>TMapCauseDescCIR[[#This Row],[Task Code]]&amp;TMapCauseDescCIR[[#This Row],[Cause Code]]</f>
        <v>Y08M</v>
      </c>
      <c r="S1238" s="1" t="e">
        <f>INDEX(INTEGRATION.TMC_TASK_CAUSE!$A$2:$A$4658,MATCH(TMapCauseDescCIR[[#This Row],[T1]],INTEGRATION.TMC_TASK_CAUSE!$D$2:$D$4658,0))</f>
        <v>#N/A</v>
      </c>
    </row>
    <row r="1239" spans="1:19" s="4" customFormat="1" ht="14.45" x14ac:dyDescent="0.25">
      <c r="A1239" s="1" t="s">
        <v>2818</v>
      </c>
      <c r="B1239" s="1" t="s">
        <v>1503</v>
      </c>
      <c r="C1239" s="1" t="s">
        <v>2819</v>
      </c>
      <c r="D1239" s="1" t="s">
        <v>4573</v>
      </c>
      <c r="E1239" s="1" t="s">
        <v>1504</v>
      </c>
      <c r="F1239" s="1" t="str">
        <f>INDEX('Cause Codes'!$A$2:$A$3528,MATCH(TMapCauseDescCIR[[#This Row],[Cause Description]],'Cause Codes'!$B$2:$B$3528,0))</f>
        <v>X13F</v>
      </c>
      <c r="G1239" s="1"/>
      <c r="H1239" s="1"/>
      <c r="I1239" s="1"/>
      <c r="J1239" s="1"/>
      <c r="K1239" s="1"/>
      <c r="L1239" s="1"/>
      <c r="M1239" s="1"/>
      <c r="N1239" s="1"/>
      <c r="O1239" s="1"/>
      <c r="P1239" s="1">
        <f>COUNTIFS($E$2:E1239,TMapCauseDescCIR[[#This Row],[Cause Description]])</f>
        <v>1</v>
      </c>
      <c r="Q1239" s="1"/>
      <c r="R1239" s="1" t="str">
        <f>TMapCauseDescCIR[[#This Row],[Task Code]]&amp;TMapCauseDescCIR[[#This Row],[Cause Code]]</f>
        <v>Y08EX13F</v>
      </c>
      <c r="S1239" s="1" t="str">
        <f>INDEX(INTEGRATION.TMC_TASK_CAUSE!$A$2:$A$4658,MATCH(TMapCauseDescCIR[[#This Row],[T1]],INTEGRATION.TMC_TASK_CAUSE!$D$2:$D$4658,0))</f>
        <v>ZX029901</v>
      </c>
    </row>
    <row r="1240" spans="1:19" s="4" customFormat="1" ht="14.45" x14ac:dyDescent="0.25">
      <c r="A1240" s="1" t="s">
        <v>2818</v>
      </c>
      <c r="B1240" s="1" t="s">
        <v>1505</v>
      </c>
      <c r="C1240" s="1" t="s">
        <v>2819</v>
      </c>
      <c r="D1240" s="1" t="s">
        <v>4577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>
        <f>COUNTIFS($E$2:E1240,TMapCauseDescCIR[[#This Row],[Cause Description]])</f>
        <v>0</v>
      </c>
      <c r="Q1240" s="1"/>
      <c r="R1240" s="1" t="str">
        <f>TMapCauseDescCIR[[#This Row],[Task Code]]&amp;TMapCauseDescCIR[[#This Row],[Cause Code]]</f>
        <v>Y08I</v>
      </c>
      <c r="S1240" s="1" t="e">
        <f>INDEX(INTEGRATION.TMC_TASK_CAUSE!$A$2:$A$4658,MATCH(TMapCauseDescCIR[[#This Row],[T1]],INTEGRATION.TMC_TASK_CAUSE!$D$2:$D$4658,0))</f>
        <v>#N/A</v>
      </c>
    </row>
    <row r="1241" spans="1:19" s="4" customFormat="1" ht="14.45" x14ac:dyDescent="0.25">
      <c r="A1241" s="1" t="s">
        <v>2818</v>
      </c>
      <c r="B1241" s="1" t="s">
        <v>1506</v>
      </c>
      <c r="C1241" s="1" t="s">
        <v>2819</v>
      </c>
      <c r="D1241" s="1" t="s">
        <v>4562</v>
      </c>
      <c r="E1241" s="1" t="s">
        <v>1507</v>
      </c>
      <c r="F1241" s="1" t="str">
        <f>INDEX('Cause Codes'!$A$2:$A$3528,MATCH(TMapCauseDescCIR[[#This Row],[Cause Description]],'Cause Codes'!$B$2:$B$3528,0))</f>
        <v>X134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>
        <f>COUNTIFS($E$2:E1241,TMapCauseDescCIR[[#This Row],[Cause Description]])</f>
        <v>1</v>
      </c>
      <c r="Q1241" s="1"/>
      <c r="R1241" s="1" t="str">
        <f>TMapCauseDescCIR[[#This Row],[Task Code]]&amp;TMapCauseDescCIR[[#This Row],[Cause Code]]</f>
        <v>Y083X134</v>
      </c>
      <c r="S1241" s="1" t="str">
        <f>INDEX(INTEGRATION.TMC_TASK_CAUSE!$A$2:$A$4658,MATCH(TMapCauseDescCIR[[#This Row],[T1]],INTEGRATION.TMC_TASK_CAUSE!$D$2:$D$4658,0))</f>
        <v>DV019901</v>
      </c>
    </row>
    <row r="1242" spans="1:19" s="4" customFormat="1" ht="14.45" x14ac:dyDescent="0.25">
      <c r="A1242" s="1" t="s">
        <v>2818</v>
      </c>
      <c r="B1242" s="1" t="s">
        <v>1508</v>
      </c>
      <c r="C1242" s="1" t="s">
        <v>2819</v>
      </c>
      <c r="D1242" s="1" t="s">
        <v>4568</v>
      </c>
      <c r="E1242" s="1" t="s">
        <v>1509</v>
      </c>
      <c r="F1242" s="1" t="str">
        <f>INDEX('Cause Codes'!$A$2:$A$3528,MATCH(TMapCauseDescCIR[[#This Row],[Cause Description]],'Cause Codes'!$B$2:$B$3528,0))</f>
        <v>X139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>
        <f>COUNTIFS($E$2:E1242,TMapCauseDescCIR[[#This Row],[Cause Description]])</f>
        <v>1</v>
      </c>
      <c r="Q1242" s="1"/>
      <c r="R1242" s="1" t="str">
        <f>TMapCauseDescCIR[[#This Row],[Task Code]]&amp;TMapCauseDescCIR[[#This Row],[Cause Code]]</f>
        <v>Y089X139</v>
      </c>
      <c r="S1242" s="1" t="str">
        <f>INDEX(INTEGRATION.TMC_TASK_CAUSE!$A$2:$A$4658,MATCH(TMapCauseDescCIR[[#This Row],[T1]],INTEGRATION.TMC_TASK_CAUSE!$D$2:$D$4658,0))</f>
        <v>SW019903</v>
      </c>
    </row>
    <row r="1243" spans="1:19" s="4" customFormat="1" ht="14.45" x14ac:dyDescent="0.25">
      <c r="A1243" s="1" t="s">
        <v>2818</v>
      </c>
      <c r="B1243" s="1" t="s">
        <v>1510</v>
      </c>
      <c r="C1243" s="1" t="s">
        <v>2819</v>
      </c>
      <c r="D1243" s="1" t="s">
        <v>4576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>
        <f>COUNTIFS($E$2:E1243,TMapCauseDescCIR[[#This Row],[Cause Description]])</f>
        <v>0</v>
      </c>
      <c r="Q1243" s="1"/>
      <c r="R1243" s="1" t="str">
        <f>TMapCauseDescCIR[[#This Row],[Task Code]]&amp;TMapCauseDescCIR[[#This Row],[Cause Code]]</f>
        <v>Y08H</v>
      </c>
      <c r="S1243" s="1" t="e">
        <f>INDEX(INTEGRATION.TMC_TASK_CAUSE!$A$2:$A$4658,MATCH(TMapCauseDescCIR[[#This Row],[T1]],INTEGRATION.TMC_TASK_CAUSE!$D$2:$D$4658,0))</f>
        <v>#N/A</v>
      </c>
    </row>
    <row r="1244" spans="1:19" s="4" customFormat="1" ht="14.45" x14ac:dyDescent="0.25">
      <c r="A1244" s="1" t="s">
        <v>2818</v>
      </c>
      <c r="B1244" s="1" t="s">
        <v>1511</v>
      </c>
      <c r="C1244" s="1" t="s">
        <v>2819</v>
      </c>
      <c r="D1244" s="1" t="s">
        <v>4574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>
        <f>COUNTIFS($E$2:E1244,TMapCauseDescCIR[[#This Row],[Cause Description]])</f>
        <v>0</v>
      </c>
      <c r="Q1244" s="1"/>
      <c r="R1244" s="1" t="str">
        <f>TMapCauseDescCIR[[#This Row],[Task Code]]&amp;TMapCauseDescCIR[[#This Row],[Cause Code]]</f>
        <v>Y08F</v>
      </c>
      <c r="S1244" s="1" t="e">
        <f>INDEX(INTEGRATION.TMC_TASK_CAUSE!$A$2:$A$4658,MATCH(TMapCauseDescCIR[[#This Row],[T1]],INTEGRATION.TMC_TASK_CAUSE!$D$2:$D$4658,0))</f>
        <v>#N/A</v>
      </c>
    </row>
    <row r="1245" spans="1:19" s="4" customFormat="1" ht="14.45" x14ac:dyDescent="0.25">
      <c r="A1245" s="1" t="s">
        <v>2818</v>
      </c>
      <c r="B1245" s="1" t="s">
        <v>325</v>
      </c>
      <c r="C1245" s="1" t="s">
        <v>2819</v>
      </c>
      <c r="D1245" s="1" t="s">
        <v>3392</v>
      </c>
      <c r="E1245" s="1" t="s">
        <v>3393</v>
      </c>
      <c r="F1245" s="1" t="str">
        <f>INDEX('Cause Codes'!$A$2:$A$3528,MATCH(TMapCauseDescCIR[[#This Row],[Cause Description]],'Cause Codes'!$B$2:$B$3528,0))</f>
        <v>X0X3</v>
      </c>
      <c r="G1245" s="1"/>
      <c r="H1245" s="1"/>
      <c r="I1245" s="1"/>
      <c r="J1245" s="1" t="s">
        <v>12001</v>
      </c>
      <c r="K1245" s="1" t="s">
        <v>12988</v>
      </c>
      <c r="L1245" s="1" t="s">
        <v>572</v>
      </c>
      <c r="M1245" s="1" t="s">
        <v>12990</v>
      </c>
      <c r="N1245" s="1"/>
      <c r="O1245" s="1"/>
      <c r="P1245" s="1">
        <f>COUNTIFS($E$2:E1245,TMapCauseDescCIR[[#This Row],[Cause Description]])</f>
        <v>1</v>
      </c>
      <c r="Q1245" s="1"/>
      <c r="R1245" s="1" t="str">
        <f>TMapCauseDescCIR[[#This Row],[Task Code]]&amp;TMapCauseDescCIR[[#This Row],[Cause Code]]</f>
        <v>Y013X0X3</v>
      </c>
      <c r="S1245" s="1" t="str">
        <f>INDEX(INTEGRATION.TMC_TASK_CAUSE!$A$2:$A$4658,MATCH(TMapCauseDescCIR[[#This Row],[T1]],INTEGRATION.TMC_TASK_CAUSE!$D$2:$D$4658,0))</f>
        <v>CB042602</v>
      </c>
    </row>
    <row r="1246" spans="1:19" s="4" customFormat="1" ht="14.45" x14ac:dyDescent="0.25">
      <c r="A1246" s="1" t="s">
        <v>2818</v>
      </c>
      <c r="B1246" s="1" t="s">
        <v>1514</v>
      </c>
      <c r="C1246" s="1" t="s">
        <v>2819</v>
      </c>
      <c r="D1246" s="1" t="s">
        <v>4584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>
        <f>COUNTIFS($E$2:E1246,TMapCauseDescCIR[[#This Row],[Cause Description]])</f>
        <v>0</v>
      </c>
      <c r="Q1246" s="1"/>
      <c r="R1246" s="1" t="str">
        <f>TMapCauseDescCIR[[#This Row],[Task Code]]&amp;TMapCauseDescCIR[[#This Row],[Cause Code]]</f>
        <v>Y090</v>
      </c>
      <c r="S1246" s="1" t="e">
        <f>INDEX(INTEGRATION.TMC_TASK_CAUSE!$A$2:$A$4658,MATCH(TMapCauseDescCIR[[#This Row],[T1]],INTEGRATION.TMC_TASK_CAUSE!$D$2:$D$4658,0))</f>
        <v>#N/A</v>
      </c>
    </row>
    <row r="1247" spans="1:19" s="4" customFormat="1" ht="14.45" x14ac:dyDescent="0.25">
      <c r="A1247" s="1" t="s">
        <v>2818</v>
      </c>
      <c r="B1247" s="1" t="s">
        <v>2152</v>
      </c>
      <c r="C1247" s="1" t="s">
        <v>2819</v>
      </c>
      <c r="D1247" s="1" t="s">
        <v>4231</v>
      </c>
      <c r="E1247" s="1" t="s">
        <v>3393</v>
      </c>
      <c r="F1247" s="1" t="str">
        <f>INDEX('Cause Codes'!$A$2:$A$3528,MATCH(TMapCauseDescCIR[[#This Row],[Cause Description]],'Cause Codes'!$B$2:$B$3528,0))</f>
        <v>X0X3</v>
      </c>
      <c r="G1247" s="1"/>
      <c r="H1247" s="1"/>
      <c r="I1247" s="1"/>
      <c r="J1247" s="1" t="s">
        <v>12001</v>
      </c>
      <c r="K1247" s="1" t="s">
        <v>12988</v>
      </c>
      <c r="L1247" s="1" t="s">
        <v>572</v>
      </c>
      <c r="M1247" s="1" t="s">
        <v>12990</v>
      </c>
      <c r="N1247" s="1"/>
      <c r="O1247" s="1"/>
      <c r="P1247" s="1">
        <f>COUNTIFS($E$2:E1247,TMapCauseDescCIR[[#This Row],[Cause Description]])</f>
        <v>2</v>
      </c>
      <c r="Q1247" s="1"/>
      <c r="R1247" s="1" t="str">
        <f>TMapCauseDescCIR[[#This Row],[Task Code]]&amp;TMapCauseDescCIR[[#This Row],[Cause Code]]</f>
        <v>Y06KX0X3</v>
      </c>
      <c r="S1247" s="1" t="str">
        <f>INDEX(INTEGRATION.TMC_TASK_CAUSE!$A$2:$A$4658,MATCH(TMapCauseDescCIR[[#This Row],[T1]],INTEGRATION.TMC_TASK_CAUSE!$D$2:$D$4658,0))</f>
        <v>CB041701</v>
      </c>
    </row>
    <row r="1248" spans="1:19" s="4" customFormat="1" ht="14.45" x14ac:dyDescent="0.25">
      <c r="A1248" s="1" t="s">
        <v>2818</v>
      </c>
      <c r="B1248" s="1" t="s">
        <v>325</v>
      </c>
      <c r="C1248" s="1" t="s">
        <v>2819</v>
      </c>
      <c r="D1248" s="1" t="s">
        <v>3392</v>
      </c>
      <c r="E1248" s="1" t="s">
        <v>3394</v>
      </c>
      <c r="F1248" s="1" t="str">
        <f>INDEX('Cause Codes'!$A$2:$A$3528,MATCH(TMapCauseDescCIR[[#This Row],[Cause Description]],'Cause Codes'!$B$2:$B$3528,0))</f>
        <v>X0X4</v>
      </c>
      <c r="G1248" s="1"/>
      <c r="H1248" s="1"/>
      <c r="I1248" s="1"/>
      <c r="J1248" s="1" t="s">
        <v>12001</v>
      </c>
      <c r="K1248" s="1" t="s">
        <v>12988</v>
      </c>
      <c r="L1248" s="1" t="s">
        <v>572</v>
      </c>
      <c r="M1248" s="1" t="s">
        <v>12990</v>
      </c>
      <c r="N1248" s="1"/>
      <c r="O1248" s="1"/>
      <c r="P1248" s="1">
        <f>COUNTIFS($E$2:E1248,TMapCauseDescCIR[[#This Row],[Cause Description]])</f>
        <v>1</v>
      </c>
      <c r="Q1248" s="1"/>
      <c r="R1248" s="1" t="str">
        <f>TMapCauseDescCIR[[#This Row],[Task Code]]&amp;TMapCauseDescCIR[[#This Row],[Cause Code]]</f>
        <v>Y013X0X4</v>
      </c>
      <c r="S1248" s="1" t="str">
        <f>INDEX(INTEGRATION.TMC_TASK_CAUSE!$A$2:$A$4658,MATCH(TMapCauseDescCIR[[#This Row],[T1]],INTEGRATION.TMC_TASK_CAUSE!$D$2:$D$4658,0))</f>
        <v>CB042602</v>
      </c>
    </row>
    <row r="1249" spans="1:19" s="4" customFormat="1" ht="14.45" x14ac:dyDescent="0.25">
      <c r="A1249" s="1" t="s">
        <v>2818</v>
      </c>
      <c r="B1249" s="1" t="s">
        <v>2152</v>
      </c>
      <c r="C1249" s="1" t="s">
        <v>2819</v>
      </c>
      <c r="D1249" s="1" t="s">
        <v>4231</v>
      </c>
      <c r="E1249" s="1" t="s">
        <v>3394</v>
      </c>
      <c r="F1249" s="1" t="str">
        <f>INDEX('Cause Codes'!$A$2:$A$3528,MATCH(TMapCauseDescCIR[[#This Row],[Cause Description]],'Cause Codes'!$B$2:$B$3528,0))</f>
        <v>X0X4</v>
      </c>
      <c r="G1249" s="1"/>
      <c r="H1249" s="1"/>
      <c r="I1249" s="1"/>
      <c r="J1249" s="1" t="s">
        <v>12001</v>
      </c>
      <c r="K1249" s="1" t="s">
        <v>12988</v>
      </c>
      <c r="L1249" s="1" t="s">
        <v>572</v>
      </c>
      <c r="M1249" s="1" t="s">
        <v>12990</v>
      </c>
      <c r="N1249" s="1"/>
      <c r="O1249" s="1"/>
      <c r="P1249" s="1">
        <f>COUNTIFS($E$2:E1249,TMapCauseDescCIR[[#This Row],[Cause Description]])</f>
        <v>2</v>
      </c>
      <c r="Q1249" s="1"/>
      <c r="R1249" s="1" t="str">
        <f>TMapCauseDescCIR[[#This Row],[Task Code]]&amp;TMapCauseDescCIR[[#This Row],[Cause Code]]</f>
        <v>Y06KX0X4</v>
      </c>
      <c r="S1249" s="1" t="str">
        <f>INDEX(INTEGRATION.TMC_TASK_CAUSE!$A$2:$A$4658,MATCH(TMapCauseDescCIR[[#This Row],[T1]],INTEGRATION.TMC_TASK_CAUSE!$D$2:$D$4658,0))</f>
        <v>CB041701</v>
      </c>
    </row>
    <row r="1250" spans="1:19" s="4" customFormat="1" ht="14.45" x14ac:dyDescent="0.25">
      <c r="A1250" s="1" t="s">
        <v>2816</v>
      </c>
      <c r="B1250" s="1" t="s">
        <v>1524</v>
      </c>
      <c r="C1250" s="1" t="s">
        <v>2819</v>
      </c>
      <c r="D1250" s="1" t="s">
        <v>3191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>
        <f>COUNTIFS($E$2:E1250,TMapCauseDescCIR[[#This Row],[Cause Description]])</f>
        <v>0</v>
      </c>
      <c r="Q1250" s="1"/>
      <c r="R1250" s="1" t="str">
        <f>TMapCauseDescCIR[[#This Row],[Task Code]]&amp;TMapCauseDescCIR[[#This Row],[Cause Code]]</f>
        <v>RTX1</v>
      </c>
      <c r="S1250" s="1" t="e">
        <f>INDEX(INTEGRATION.TMC_TASK_CAUSE!$A$2:$A$4658,MATCH(TMapCauseDescCIR[[#This Row],[T1]],INTEGRATION.TMC_TASK_CAUSE!$D$2:$D$4658,0))</f>
        <v>#N/A</v>
      </c>
    </row>
    <row r="1251" spans="1:19" s="4" customFormat="1" ht="14.45" x14ac:dyDescent="0.25">
      <c r="A1251" s="1" t="s">
        <v>2818</v>
      </c>
      <c r="B1251" s="1" t="s">
        <v>314</v>
      </c>
      <c r="C1251" s="1" t="s">
        <v>2819</v>
      </c>
      <c r="D1251" s="1" t="s">
        <v>4293</v>
      </c>
      <c r="E1251" s="1" t="s">
        <v>4234</v>
      </c>
      <c r="F1251" s="1" t="str">
        <f>INDEX('Cause Codes'!$A$2:$A$3528,MATCH(TMapCauseDescCIR[[#This Row],[Cause Description]],'Cause Codes'!$B$2:$B$3528,0))</f>
        <v>X0X5</v>
      </c>
      <c r="G1251" s="1"/>
      <c r="H1251" s="1"/>
      <c r="I1251" s="1"/>
      <c r="J1251" s="1" t="s">
        <v>12001</v>
      </c>
      <c r="K1251" s="1" t="s">
        <v>12988</v>
      </c>
      <c r="L1251" s="1" t="s">
        <v>572</v>
      </c>
      <c r="M1251" s="1" t="s">
        <v>815</v>
      </c>
      <c r="N1251" s="1"/>
      <c r="O1251" s="1"/>
      <c r="P1251" s="1">
        <f>COUNTIFS($E$2:E1251,TMapCauseDescCIR[[#This Row],[Cause Description]])</f>
        <v>1</v>
      </c>
      <c r="Q1251" s="1"/>
      <c r="R1251" s="1" t="str">
        <f>TMapCauseDescCIR[[#This Row],[Task Code]]&amp;TMapCauseDescCIR[[#This Row],[Cause Code]]</f>
        <v>Y076X0X5</v>
      </c>
      <c r="S1251" s="1" t="str">
        <f>INDEX(INTEGRATION.TMC_TASK_CAUSE!$A$2:$A$4658,MATCH(TMapCauseDescCIR[[#This Row],[T1]],INTEGRATION.TMC_TASK_CAUSE!$D$2:$D$4658,0))</f>
        <v>CB040104</v>
      </c>
    </row>
    <row r="1252" spans="1:19" s="4" customFormat="1" ht="14.45" x14ac:dyDescent="0.25">
      <c r="A1252" s="1" t="s">
        <v>2818</v>
      </c>
      <c r="B1252" s="1" t="s">
        <v>316</v>
      </c>
      <c r="C1252" s="1" t="s">
        <v>2819</v>
      </c>
      <c r="D1252" s="1" t="s">
        <v>4297</v>
      </c>
      <c r="E1252" s="1" t="s">
        <v>4234</v>
      </c>
      <c r="F1252" s="1" t="str">
        <f>INDEX('Cause Codes'!$A$2:$A$3528,MATCH(TMapCauseDescCIR[[#This Row],[Cause Description]],'Cause Codes'!$B$2:$B$3528,0))</f>
        <v>X0X5</v>
      </c>
      <c r="G1252" s="1"/>
      <c r="H1252" s="1"/>
      <c r="I1252" s="1"/>
      <c r="J1252" s="1" t="s">
        <v>12001</v>
      </c>
      <c r="K1252" s="1" t="s">
        <v>12988</v>
      </c>
      <c r="L1252" s="1" t="s">
        <v>572</v>
      </c>
      <c r="M1252" s="1" t="s">
        <v>815</v>
      </c>
      <c r="N1252" s="1"/>
      <c r="O1252" s="1"/>
      <c r="P1252" s="1">
        <f>COUNTIFS($E$2:E1252,TMapCauseDescCIR[[#This Row],[Cause Description]])</f>
        <v>2</v>
      </c>
      <c r="Q1252" s="1"/>
      <c r="R1252" s="1" t="str">
        <f>TMapCauseDescCIR[[#This Row],[Task Code]]&amp;TMapCauseDescCIR[[#This Row],[Cause Code]]</f>
        <v>Y077X0X5</v>
      </c>
      <c r="S1252" s="1" t="str">
        <f>INDEX(INTEGRATION.TMC_TASK_CAUSE!$A$2:$A$4658,MATCH(TMapCauseDescCIR[[#This Row],[T1]],INTEGRATION.TMC_TASK_CAUSE!$D$2:$D$4658,0))</f>
        <v>CB040104</v>
      </c>
    </row>
    <row r="1253" spans="1:19" s="4" customFormat="1" ht="14.45" x14ac:dyDescent="0.25">
      <c r="A1253" s="1" t="s">
        <v>2818</v>
      </c>
      <c r="B1253" s="1" t="s">
        <v>1416</v>
      </c>
      <c r="C1253" s="1" t="s">
        <v>2819</v>
      </c>
      <c r="D1253" s="1" t="s">
        <v>4256</v>
      </c>
      <c r="E1253" s="1" t="s">
        <v>4234</v>
      </c>
      <c r="F1253" s="1" t="str">
        <f>INDEX('Cause Codes'!$A$2:$A$3528,MATCH(TMapCauseDescCIR[[#This Row],[Cause Description]],'Cause Codes'!$B$2:$B$3528,0))</f>
        <v>X0X5</v>
      </c>
      <c r="G1253" s="1"/>
      <c r="H1253" s="1"/>
      <c r="I1253" s="1"/>
      <c r="J1253" s="1" t="s">
        <v>12001</v>
      </c>
      <c r="K1253" s="1" t="s">
        <v>12988</v>
      </c>
      <c r="L1253" s="1" t="s">
        <v>572</v>
      </c>
      <c r="M1253" s="1" t="s">
        <v>815</v>
      </c>
      <c r="N1253" s="1"/>
      <c r="O1253" s="1"/>
      <c r="P1253" s="1">
        <f>COUNTIFS($E$2:E1253,TMapCauseDescCIR[[#This Row],[Cause Description]])</f>
        <v>3</v>
      </c>
      <c r="Q1253" s="1"/>
      <c r="R1253" s="1" t="str">
        <f>TMapCauseDescCIR[[#This Row],[Task Code]]&amp;TMapCauseDescCIR[[#This Row],[Cause Code]]</f>
        <v>Y06VX0X5</v>
      </c>
      <c r="S1253" s="1" t="str">
        <f>INDEX(INTEGRATION.TMC_TASK_CAUSE!$A$2:$A$4658,MATCH(TMapCauseDescCIR[[#This Row],[T1]],INTEGRATION.TMC_TASK_CAUSE!$D$2:$D$4658,0))</f>
        <v>CB019902</v>
      </c>
    </row>
    <row r="1254" spans="1:19" s="4" customFormat="1" ht="14.45" x14ac:dyDescent="0.25">
      <c r="A1254" s="1" t="s">
        <v>2818</v>
      </c>
      <c r="B1254" s="1" t="s">
        <v>2152</v>
      </c>
      <c r="C1254" s="1" t="s">
        <v>2819</v>
      </c>
      <c r="D1254" s="1" t="s">
        <v>4231</v>
      </c>
      <c r="E1254" s="1" t="s">
        <v>4234</v>
      </c>
      <c r="F1254" s="1" t="str">
        <f>INDEX('Cause Codes'!$A$2:$A$3528,MATCH(TMapCauseDescCIR[[#This Row],[Cause Description]],'Cause Codes'!$B$2:$B$3528,0))</f>
        <v>X0X5</v>
      </c>
      <c r="G1254" s="1"/>
      <c r="H1254" s="1"/>
      <c r="I1254" s="1"/>
      <c r="J1254" s="1" t="s">
        <v>12001</v>
      </c>
      <c r="K1254" s="1" t="s">
        <v>12988</v>
      </c>
      <c r="L1254" s="1" t="s">
        <v>572</v>
      </c>
      <c r="M1254" s="1" t="s">
        <v>815</v>
      </c>
      <c r="N1254" s="1"/>
      <c r="O1254" s="1"/>
      <c r="P1254" s="1">
        <f>COUNTIFS($E$2:E1254,TMapCauseDescCIR[[#This Row],[Cause Description]])</f>
        <v>4</v>
      </c>
      <c r="Q1254" s="1"/>
      <c r="R1254" s="1" t="str">
        <f>TMapCauseDescCIR[[#This Row],[Task Code]]&amp;TMapCauseDescCIR[[#This Row],[Cause Code]]</f>
        <v>Y06KX0X5</v>
      </c>
      <c r="S1254" s="1" t="str">
        <f>INDEX(INTEGRATION.TMC_TASK_CAUSE!$A$2:$A$4658,MATCH(TMapCauseDescCIR[[#This Row],[T1]],INTEGRATION.TMC_TASK_CAUSE!$D$2:$D$4658,0))</f>
        <v>CB040501</v>
      </c>
    </row>
    <row r="1255" spans="1:19" s="4" customFormat="1" ht="14.45" x14ac:dyDescent="0.25">
      <c r="A1255" s="1" t="s">
        <v>2818</v>
      </c>
      <c r="B1255" s="1" t="s">
        <v>1527</v>
      </c>
      <c r="C1255" s="1" t="s">
        <v>2817</v>
      </c>
      <c r="D1255" s="1" t="s">
        <v>4716</v>
      </c>
      <c r="E1255" s="1"/>
      <c r="F1255" s="1"/>
      <c r="G1255" s="1"/>
      <c r="H1255" s="1"/>
      <c r="I1255" s="1"/>
      <c r="J1255" s="1" t="s">
        <v>12931</v>
      </c>
      <c r="K1255" s="1"/>
      <c r="L1255" s="1"/>
      <c r="M1255" s="1"/>
      <c r="N1255" s="1"/>
      <c r="O1255" s="1"/>
      <c r="P1255" s="1">
        <f>COUNTIFS($E$2:E1255,TMapCauseDescCIR[[#This Row],[Cause Description]])</f>
        <v>0</v>
      </c>
      <c r="Q1255" s="1"/>
      <c r="R1255" s="1" t="str">
        <f>TMapCauseDescCIR[[#This Row],[Task Code]]&amp;TMapCauseDescCIR[[#This Row],[Cause Code]]</f>
        <v>Z130</v>
      </c>
      <c r="S1255" s="1" t="e">
        <f>INDEX(INTEGRATION.TMC_TASK_CAUSE!$A$2:$A$4658,MATCH(TMapCauseDescCIR[[#This Row],[T1]],INTEGRATION.TMC_TASK_CAUSE!$D$2:$D$4658,0))</f>
        <v>#N/A</v>
      </c>
    </row>
    <row r="1256" spans="1:19" s="4" customFormat="1" ht="14.45" x14ac:dyDescent="0.25">
      <c r="A1256" s="1" t="s">
        <v>2818</v>
      </c>
      <c r="B1256" s="1" t="s">
        <v>1528</v>
      </c>
      <c r="C1256" s="1" t="s">
        <v>2817</v>
      </c>
      <c r="D1256" s="1" t="s">
        <v>4717</v>
      </c>
      <c r="E1256" s="1"/>
      <c r="F1256" s="1"/>
      <c r="G1256" s="1"/>
      <c r="H1256" s="1"/>
      <c r="I1256" s="1"/>
      <c r="J1256" s="1" t="s">
        <v>12931</v>
      </c>
      <c r="K1256" s="1"/>
      <c r="L1256" s="1"/>
      <c r="M1256" s="1"/>
      <c r="N1256" s="1"/>
      <c r="O1256" s="1"/>
      <c r="P1256" s="1">
        <f>COUNTIFS($E$2:E1256,TMapCauseDescCIR[[#This Row],[Cause Description]])</f>
        <v>0</v>
      </c>
      <c r="Q1256" s="1"/>
      <c r="R1256" s="1" t="str">
        <f>TMapCauseDescCIR[[#This Row],[Task Code]]&amp;TMapCauseDescCIR[[#This Row],[Cause Code]]</f>
        <v>Z131</v>
      </c>
      <c r="S1256" s="1" t="e">
        <f>INDEX(INTEGRATION.TMC_TASK_CAUSE!$A$2:$A$4658,MATCH(TMapCauseDescCIR[[#This Row],[T1]],INTEGRATION.TMC_TASK_CAUSE!$D$2:$D$4658,0))</f>
        <v>#N/A</v>
      </c>
    </row>
    <row r="1257" spans="1:19" s="4" customFormat="1" ht="14.45" x14ac:dyDescent="0.25">
      <c r="A1257" s="1" t="s">
        <v>2818</v>
      </c>
      <c r="B1257" s="1" t="s">
        <v>1529</v>
      </c>
      <c r="C1257" s="1" t="s">
        <v>2817</v>
      </c>
      <c r="D1257" s="1" t="s">
        <v>4718</v>
      </c>
      <c r="E1257" s="1"/>
      <c r="F1257" s="1"/>
      <c r="G1257" s="1"/>
      <c r="H1257" s="1"/>
      <c r="I1257" s="1"/>
      <c r="J1257" s="1" t="s">
        <v>12931</v>
      </c>
      <c r="K1257" s="1"/>
      <c r="L1257" s="1"/>
      <c r="M1257" s="1"/>
      <c r="N1257" s="1"/>
      <c r="O1257" s="1"/>
      <c r="P1257" s="1">
        <f>COUNTIFS($E$2:E1257,TMapCauseDescCIR[[#This Row],[Cause Description]])</f>
        <v>0</v>
      </c>
      <c r="Q1257" s="1"/>
      <c r="R1257" s="1" t="str">
        <f>TMapCauseDescCIR[[#This Row],[Task Code]]&amp;TMapCauseDescCIR[[#This Row],[Cause Code]]</f>
        <v>Z132</v>
      </c>
      <c r="S1257" s="1" t="e">
        <f>INDEX(INTEGRATION.TMC_TASK_CAUSE!$A$2:$A$4658,MATCH(TMapCauseDescCIR[[#This Row],[T1]],INTEGRATION.TMC_TASK_CAUSE!$D$2:$D$4658,0))</f>
        <v>#N/A</v>
      </c>
    </row>
    <row r="1258" spans="1:19" s="4" customFormat="1" ht="14.45" x14ac:dyDescent="0.25">
      <c r="A1258" s="1" t="s">
        <v>2818</v>
      </c>
      <c r="B1258" s="1" t="s">
        <v>1530</v>
      </c>
      <c r="C1258" s="1" t="s">
        <v>2817</v>
      </c>
      <c r="D1258" s="1" t="s">
        <v>4719</v>
      </c>
      <c r="E1258" s="1"/>
      <c r="F1258" s="1"/>
      <c r="G1258" s="1"/>
      <c r="H1258" s="1"/>
      <c r="I1258" s="1"/>
      <c r="J1258" s="1" t="s">
        <v>12931</v>
      </c>
      <c r="K1258" s="1"/>
      <c r="L1258" s="1"/>
      <c r="M1258" s="1"/>
      <c r="N1258" s="1"/>
      <c r="O1258" s="1"/>
      <c r="P1258" s="1">
        <f>COUNTIFS($E$2:E1258,TMapCauseDescCIR[[#This Row],[Cause Description]])</f>
        <v>0</v>
      </c>
      <c r="Q1258" s="1"/>
      <c r="R1258" s="1" t="str">
        <f>TMapCauseDescCIR[[#This Row],[Task Code]]&amp;TMapCauseDescCIR[[#This Row],[Cause Code]]</f>
        <v>Z133</v>
      </c>
      <c r="S1258" s="1" t="e">
        <f>INDEX(INTEGRATION.TMC_TASK_CAUSE!$A$2:$A$4658,MATCH(TMapCauseDescCIR[[#This Row],[T1]],INTEGRATION.TMC_TASK_CAUSE!$D$2:$D$4658,0))</f>
        <v>#N/A</v>
      </c>
    </row>
    <row r="1259" spans="1:19" s="4" customFormat="1" ht="14.45" x14ac:dyDescent="0.25">
      <c r="A1259" s="1" t="s">
        <v>2818</v>
      </c>
      <c r="B1259" s="1" t="s">
        <v>1531</v>
      </c>
      <c r="C1259" s="1" t="s">
        <v>2817</v>
      </c>
      <c r="D1259" s="1" t="s">
        <v>4821</v>
      </c>
      <c r="E1259" s="1"/>
      <c r="F1259" s="1"/>
      <c r="G1259" s="1"/>
      <c r="H1259" s="1"/>
      <c r="I1259" s="1"/>
      <c r="J1259" s="1" t="s">
        <v>12931</v>
      </c>
      <c r="K1259" s="1"/>
      <c r="L1259" s="1"/>
      <c r="M1259" s="1"/>
      <c r="N1259" s="1"/>
      <c r="O1259" s="1"/>
      <c r="P1259" s="1">
        <f>COUNTIFS($E$2:E1259,TMapCauseDescCIR[[#This Row],[Cause Description]])</f>
        <v>0</v>
      </c>
      <c r="Q1259" s="1"/>
      <c r="R1259" s="1" t="str">
        <f>TMapCauseDescCIR[[#This Row],[Task Code]]&amp;TMapCauseDescCIR[[#This Row],[Cause Code]]</f>
        <v>Z216</v>
      </c>
      <c r="S1259" s="1" t="e">
        <f>INDEX(INTEGRATION.TMC_TASK_CAUSE!$A$2:$A$4658,MATCH(TMapCauseDescCIR[[#This Row],[T1]],INTEGRATION.TMC_TASK_CAUSE!$D$2:$D$4658,0))</f>
        <v>#N/A</v>
      </c>
    </row>
    <row r="1260" spans="1:19" s="4" customFormat="1" ht="14.45" x14ac:dyDescent="0.25">
      <c r="A1260" s="1" t="s">
        <v>2818</v>
      </c>
      <c r="B1260" s="1" t="s">
        <v>1532</v>
      </c>
      <c r="C1260" s="1" t="s">
        <v>2819</v>
      </c>
      <c r="D1260" s="1" t="s">
        <v>3705</v>
      </c>
      <c r="E1260" s="1" t="s">
        <v>1533</v>
      </c>
      <c r="F1260" s="1" t="str">
        <f>INDEX('Cause Codes'!$A$2:$A$3528,MATCH(TMapCauseDescCIR[[#This Row],[Cause Description]],'Cause Codes'!$B$2:$B$3528,0))</f>
        <v>X0QQ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>
        <f>COUNTIFS($E$2:E1260,TMapCauseDescCIR[[#This Row],[Cause Description]])</f>
        <v>1</v>
      </c>
      <c r="Q1260" s="1"/>
      <c r="R1260" s="1" t="str">
        <f>TMapCauseDescCIR[[#This Row],[Task Code]]&amp;TMapCauseDescCIR[[#This Row],[Cause Code]]</f>
        <v>Y03NX0QQ</v>
      </c>
      <c r="S1260" s="1" t="str">
        <f>INDEX(INTEGRATION.TMC_TASK_CAUSE!$A$2:$A$4658,MATCH(TMapCauseDescCIR[[#This Row],[T1]],INTEGRATION.TMC_TASK_CAUSE!$D$2:$D$4658,0))</f>
        <v>PC030101</v>
      </c>
    </row>
    <row r="1261" spans="1:19" s="4" customFormat="1" ht="14.45" x14ac:dyDescent="0.25">
      <c r="A1261" s="1" t="s">
        <v>2818</v>
      </c>
      <c r="B1261" s="1" t="s">
        <v>1532</v>
      </c>
      <c r="C1261" s="1" t="s">
        <v>2819</v>
      </c>
      <c r="D1261" s="1" t="s">
        <v>3705</v>
      </c>
      <c r="E1261" s="1" t="s">
        <v>3706</v>
      </c>
      <c r="F1261" s="1" t="str">
        <f>INDEX('Cause Codes'!$A$2:$A$3528,MATCH(TMapCauseDescCIR[[#This Row],[Cause Description]],'Cause Codes'!$B$2:$B$3528,0))</f>
        <v>X0QR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>
        <f>COUNTIFS($E$2:E1261,TMapCauseDescCIR[[#This Row],[Cause Description]])</f>
        <v>1</v>
      </c>
      <c r="Q1261" s="1"/>
      <c r="R1261" s="1" t="str">
        <f>TMapCauseDescCIR[[#This Row],[Task Code]]&amp;TMapCauseDescCIR[[#This Row],[Cause Code]]</f>
        <v>Y03NX0QR</v>
      </c>
      <c r="S1261" s="1" t="str">
        <f>INDEX(INTEGRATION.TMC_TASK_CAUSE!$A$2:$A$4658,MATCH(TMapCauseDescCIR[[#This Row],[T1]],INTEGRATION.TMC_TASK_CAUSE!$D$2:$D$4658,0))</f>
        <v>PC030101</v>
      </c>
    </row>
    <row r="1262" spans="1:19" s="4" customFormat="1" ht="14.45" x14ac:dyDescent="0.25">
      <c r="A1262" s="1" t="s">
        <v>2816</v>
      </c>
      <c r="B1262" s="1" t="s">
        <v>1534</v>
      </c>
      <c r="C1262" s="1" t="s">
        <v>2819</v>
      </c>
      <c r="D1262" s="1" t="s">
        <v>3192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>
        <f>COUNTIFS($E$2:E1262,TMapCauseDescCIR[[#This Row],[Cause Description]])</f>
        <v>0</v>
      </c>
      <c r="Q1262" s="1"/>
      <c r="R1262" s="1" t="str">
        <f>TMapCauseDescCIR[[#This Row],[Task Code]]&amp;TMapCauseDescCIR[[#This Row],[Cause Code]]</f>
        <v>SD1</v>
      </c>
      <c r="S1262" s="1" t="e">
        <f>INDEX(INTEGRATION.TMC_TASK_CAUSE!$A$2:$A$4658,MATCH(TMapCauseDescCIR[[#This Row],[T1]],INTEGRATION.TMC_TASK_CAUSE!$D$2:$D$4658,0))</f>
        <v>#N/A</v>
      </c>
    </row>
    <row r="1263" spans="1:19" s="4" customFormat="1" ht="14.45" x14ac:dyDescent="0.25">
      <c r="A1263" s="1" t="s">
        <v>2816</v>
      </c>
      <c r="B1263" s="1" t="s">
        <v>1535</v>
      </c>
      <c r="C1263" s="1" t="s">
        <v>2819</v>
      </c>
      <c r="D1263" s="1" t="s">
        <v>3197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>
        <f>COUNTIFS($E$2:E1263,TMapCauseDescCIR[[#This Row],[Cause Description]])</f>
        <v>0</v>
      </c>
      <c r="Q1263" s="1"/>
      <c r="R1263" s="1" t="str">
        <f>TMapCauseDescCIR[[#This Row],[Task Code]]&amp;TMapCauseDescCIR[[#This Row],[Cause Code]]</f>
        <v>SD5</v>
      </c>
      <c r="S1263" s="1" t="e">
        <f>INDEX(INTEGRATION.TMC_TASK_CAUSE!$A$2:$A$4658,MATCH(TMapCauseDescCIR[[#This Row],[T1]],INTEGRATION.TMC_TASK_CAUSE!$D$2:$D$4658,0))</f>
        <v>#N/A</v>
      </c>
    </row>
    <row r="1264" spans="1:19" s="4" customFormat="1" ht="14.45" x14ac:dyDescent="0.25">
      <c r="A1264" s="1" t="s">
        <v>2816</v>
      </c>
      <c r="B1264" s="1" t="s">
        <v>1536</v>
      </c>
      <c r="C1264" s="1" t="s">
        <v>2819</v>
      </c>
      <c r="D1264" s="1" t="s">
        <v>3194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>
        <f>COUNTIFS($E$2:E1264,TMapCauseDescCIR[[#This Row],[Cause Description]])</f>
        <v>0</v>
      </c>
      <c r="Q1264" s="1"/>
      <c r="R1264" s="1" t="str">
        <f>TMapCauseDescCIR[[#This Row],[Task Code]]&amp;TMapCauseDescCIR[[#This Row],[Cause Code]]</f>
        <v>SD2</v>
      </c>
      <c r="S1264" s="1" t="e">
        <f>INDEX(INTEGRATION.TMC_TASK_CAUSE!$A$2:$A$4658,MATCH(TMapCauseDescCIR[[#This Row],[T1]],INTEGRATION.TMC_TASK_CAUSE!$D$2:$D$4658,0))</f>
        <v>#N/A</v>
      </c>
    </row>
    <row r="1265" spans="1:19" s="4" customFormat="1" ht="14.45" x14ac:dyDescent="0.25">
      <c r="A1265" s="1" t="s">
        <v>2816</v>
      </c>
      <c r="B1265" s="1" t="s">
        <v>1537</v>
      </c>
      <c r="C1265" s="1" t="s">
        <v>2819</v>
      </c>
      <c r="D1265" s="1" t="s">
        <v>3195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>
        <f>COUNTIFS($E$2:E1265,TMapCauseDescCIR[[#This Row],[Cause Description]])</f>
        <v>0</v>
      </c>
      <c r="Q1265" s="1"/>
      <c r="R1265" s="1" t="str">
        <f>TMapCauseDescCIR[[#This Row],[Task Code]]&amp;TMapCauseDescCIR[[#This Row],[Cause Code]]</f>
        <v>SD3</v>
      </c>
      <c r="S1265" s="1" t="e">
        <f>INDEX(INTEGRATION.TMC_TASK_CAUSE!$A$2:$A$4658,MATCH(TMapCauseDescCIR[[#This Row],[T1]],INTEGRATION.TMC_TASK_CAUSE!$D$2:$D$4658,0))</f>
        <v>#N/A</v>
      </c>
    </row>
    <row r="1266" spans="1:19" s="4" customFormat="1" ht="14.45" x14ac:dyDescent="0.25">
      <c r="A1266" s="1" t="s">
        <v>2816</v>
      </c>
      <c r="B1266" s="1" t="s">
        <v>1538</v>
      </c>
      <c r="C1266" s="1" t="s">
        <v>2819</v>
      </c>
      <c r="D1266" s="1" t="s">
        <v>3196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>
        <f>COUNTIFS($E$2:E1266,TMapCauseDescCIR[[#This Row],[Cause Description]])</f>
        <v>0</v>
      </c>
      <c r="Q1266" s="1"/>
      <c r="R1266" s="1" t="str">
        <f>TMapCauseDescCIR[[#This Row],[Task Code]]&amp;TMapCauseDescCIR[[#This Row],[Cause Code]]</f>
        <v>SD4</v>
      </c>
      <c r="S1266" s="1" t="e">
        <f>INDEX(INTEGRATION.TMC_TASK_CAUSE!$A$2:$A$4658,MATCH(TMapCauseDescCIR[[#This Row],[T1]],INTEGRATION.TMC_TASK_CAUSE!$D$2:$D$4658,0))</f>
        <v>#N/A</v>
      </c>
    </row>
    <row r="1267" spans="1:19" ht="14.45" x14ac:dyDescent="0.25">
      <c r="A1267" s="1" t="s">
        <v>2816</v>
      </c>
      <c r="B1267" s="1" t="s">
        <v>1539</v>
      </c>
      <c r="C1267" s="1" t="s">
        <v>2819</v>
      </c>
      <c r="D1267" s="1" t="s">
        <v>3193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>
        <f>COUNTIFS($E$2:E1267,TMapCauseDescCIR[[#This Row],[Cause Description]])</f>
        <v>0</v>
      </c>
      <c r="Q1267" s="1"/>
      <c r="R1267" s="1" t="str">
        <f>TMapCauseDescCIR[[#This Row],[Task Code]]&amp;TMapCauseDescCIR[[#This Row],[Cause Code]]</f>
        <v>SD12</v>
      </c>
      <c r="S1267" s="1" t="e">
        <f>INDEX(INTEGRATION.TMC_TASK_CAUSE!$A$2:$A$4658,MATCH(TMapCauseDescCIR[[#This Row],[T1]],INTEGRATION.TMC_TASK_CAUSE!$D$2:$D$4658,0))</f>
        <v>#N/A</v>
      </c>
    </row>
    <row r="1268" spans="1:19" ht="14.45" x14ac:dyDescent="0.25">
      <c r="A1268" s="1" t="s">
        <v>2816</v>
      </c>
      <c r="B1268" s="1" t="s">
        <v>1540</v>
      </c>
      <c r="C1268" s="1" t="s">
        <v>2819</v>
      </c>
      <c r="D1268" s="1" t="s">
        <v>3198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>
        <f>COUNTIFS($E$2:E1268,TMapCauseDescCIR[[#This Row],[Cause Description]])</f>
        <v>0</v>
      </c>
      <c r="Q1268" s="1"/>
      <c r="R1268" s="1" t="str">
        <f>TMapCauseDescCIR[[#This Row],[Task Code]]&amp;TMapCauseDescCIR[[#This Row],[Cause Code]]</f>
        <v>SD6</v>
      </c>
      <c r="S1268" s="1" t="e">
        <f>INDEX(INTEGRATION.TMC_TASK_CAUSE!$A$2:$A$4658,MATCH(TMapCauseDescCIR[[#This Row],[T1]],INTEGRATION.TMC_TASK_CAUSE!$D$2:$D$4658,0))</f>
        <v>#N/A</v>
      </c>
    </row>
    <row r="1269" spans="1:19" ht="14.45" x14ac:dyDescent="0.25">
      <c r="A1269" s="1" t="s">
        <v>2818</v>
      </c>
      <c r="B1269" s="1" t="s">
        <v>1541</v>
      </c>
      <c r="C1269" s="1" t="s">
        <v>2819</v>
      </c>
      <c r="D1269" s="1" t="s">
        <v>4495</v>
      </c>
      <c r="E1269" s="1" t="s">
        <v>777</v>
      </c>
      <c r="F1269" s="1" t="str">
        <f>INDEX('Cause Codes'!$A$2:$A$3528,MATCH(TMapCauseDescCIR[[#This Row],[Cause Description]],'Cause Codes'!$B$2:$B$3528,0))</f>
        <v>X12A</v>
      </c>
      <c r="G1269" s="1"/>
      <c r="H1269" s="1"/>
      <c r="I1269" s="1"/>
      <c r="J1269" s="1"/>
      <c r="K1269" s="1"/>
      <c r="L1269" s="1"/>
      <c r="M1269" s="1"/>
      <c r="N1269" s="1"/>
      <c r="O1269" s="1"/>
      <c r="P1269" s="1">
        <f>COUNTIFS($E$2:E1269,TMapCauseDescCIR[[#This Row],[Cause Description]])</f>
        <v>2</v>
      </c>
      <c r="Q1269" s="1"/>
      <c r="R1269" s="1" t="str">
        <f>TMapCauseDescCIR[[#This Row],[Task Code]]&amp;TMapCauseDescCIR[[#This Row],[Cause Code]]</f>
        <v>Y07SX12A</v>
      </c>
      <c r="S1269" s="1" t="str">
        <f>INDEX(INTEGRATION.TMC_TASK_CAUSE!$A$2:$A$4658,MATCH(TMapCauseDescCIR[[#This Row],[T1]],INTEGRATION.TMC_TASK_CAUSE!$D$2:$D$4658,0))</f>
        <v>CT039901</v>
      </c>
    </row>
    <row r="1270" spans="1:19" ht="14.45" x14ac:dyDescent="0.25">
      <c r="A1270" s="1" t="s">
        <v>2818</v>
      </c>
      <c r="B1270" s="1" t="s">
        <v>1542</v>
      </c>
      <c r="C1270" s="1" t="s">
        <v>2819</v>
      </c>
      <c r="D1270" s="1" t="s">
        <v>4276</v>
      </c>
      <c r="E1270" s="1" t="s">
        <v>1543</v>
      </c>
      <c r="F1270" s="1" t="str">
        <f>INDEX('Cause Codes'!$A$2:$A$3528,MATCH(TMapCauseDescCIR[[#This Row],[Cause Description]],'Cause Codes'!$B$2:$B$3528,0))</f>
        <v>X0XL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>
        <f>COUNTIFS($E$2:E1270,TMapCauseDescCIR[[#This Row],[Cause Description]])</f>
        <v>1</v>
      </c>
      <c r="Q1270" s="1"/>
      <c r="R1270" s="1" t="str">
        <f>TMapCauseDescCIR[[#This Row],[Task Code]]&amp;TMapCauseDescCIR[[#This Row],[Cause Code]]</f>
        <v>Y072X0XL</v>
      </c>
      <c r="S1270" s="1" t="str">
        <f>INDEX(INTEGRATION.TMC_TASK_CAUSE!$A$2:$A$4658,MATCH(TMapCauseDescCIR[[#This Row],[T1]],INTEGRATION.TMC_TASK_CAUSE!$D$2:$D$4658,0))</f>
        <v>VT029901</v>
      </c>
    </row>
    <row r="1271" spans="1:19" ht="14.45" x14ac:dyDescent="0.25">
      <c r="A1271" s="1" t="s">
        <v>2818</v>
      </c>
      <c r="B1271" s="1" t="s">
        <v>314</v>
      </c>
      <c r="C1271" s="1" t="s">
        <v>2819</v>
      </c>
      <c r="D1271" s="1" t="s">
        <v>4293</v>
      </c>
      <c r="E1271" s="1" t="s">
        <v>4262</v>
      </c>
      <c r="F1271" s="1" t="str">
        <f>INDEX('Cause Codes'!$A$2:$A$3528,MATCH(TMapCauseDescCIR[[#This Row],[Cause Description]],'Cause Codes'!$B$2:$B$3528,0))</f>
        <v>X0X6</v>
      </c>
      <c r="G1271" s="1"/>
      <c r="H1271" s="1"/>
      <c r="I1271" s="1"/>
      <c r="J1271" s="1" t="s">
        <v>12001</v>
      </c>
      <c r="K1271" s="1" t="s">
        <v>12988</v>
      </c>
      <c r="L1271" s="1" t="s">
        <v>3210</v>
      </c>
      <c r="M1271" s="1" t="s">
        <v>815</v>
      </c>
      <c r="N1271" s="1"/>
      <c r="O1271" s="1"/>
      <c r="P1271" s="1">
        <f>COUNTIFS($E$2:E1271,TMapCauseDescCIR[[#This Row],[Cause Description]])</f>
        <v>1</v>
      </c>
      <c r="Q1271" s="1"/>
      <c r="R1271" s="1" t="str">
        <f>TMapCauseDescCIR[[#This Row],[Task Code]]&amp;TMapCauseDescCIR[[#This Row],[Cause Code]]</f>
        <v>Y076X0X6</v>
      </c>
      <c r="S1271" s="1" t="str">
        <f>INDEX(INTEGRATION.TMC_TASK_CAUSE!$A$2:$A$4658,MATCH(TMapCauseDescCIR[[#This Row],[T1]],INTEGRATION.TMC_TASK_CAUSE!$D$2:$D$4658,0))</f>
        <v>CB040104</v>
      </c>
    </row>
    <row r="1272" spans="1:19" ht="14.45" x14ac:dyDescent="0.25">
      <c r="A1272" s="1" t="s">
        <v>2818</v>
      </c>
      <c r="B1272" s="1" t="s">
        <v>316</v>
      </c>
      <c r="C1272" s="1" t="s">
        <v>2819</v>
      </c>
      <c r="D1272" s="1" t="s">
        <v>4297</v>
      </c>
      <c r="E1272" s="1" t="s">
        <v>4262</v>
      </c>
      <c r="F1272" s="1" t="str">
        <f>INDEX('Cause Codes'!$A$2:$A$3528,MATCH(TMapCauseDescCIR[[#This Row],[Cause Description]],'Cause Codes'!$B$2:$B$3528,0))</f>
        <v>X0X6</v>
      </c>
      <c r="G1272" s="1"/>
      <c r="H1272" s="1"/>
      <c r="I1272" s="1"/>
      <c r="J1272" s="1" t="s">
        <v>12001</v>
      </c>
      <c r="K1272" s="1" t="s">
        <v>12988</v>
      </c>
      <c r="L1272" s="1" t="s">
        <v>3210</v>
      </c>
      <c r="M1272" s="1" t="s">
        <v>815</v>
      </c>
      <c r="N1272" s="1"/>
      <c r="O1272" s="1"/>
      <c r="P1272" s="1">
        <f>COUNTIFS($E$2:E1272,TMapCauseDescCIR[[#This Row],[Cause Description]])</f>
        <v>2</v>
      </c>
      <c r="Q1272" s="1"/>
      <c r="R1272" s="1" t="str">
        <f>TMapCauseDescCIR[[#This Row],[Task Code]]&amp;TMapCauseDescCIR[[#This Row],[Cause Code]]</f>
        <v>Y077X0X6</v>
      </c>
      <c r="S1272" s="1" t="str">
        <f>INDEX(INTEGRATION.TMC_TASK_CAUSE!$A$2:$A$4658,MATCH(TMapCauseDescCIR[[#This Row],[T1]],INTEGRATION.TMC_TASK_CAUSE!$D$2:$D$4658,0))</f>
        <v>CB040104</v>
      </c>
    </row>
    <row r="1273" spans="1:19" ht="14.45" x14ac:dyDescent="0.25">
      <c r="A1273" s="1" t="s">
        <v>2818</v>
      </c>
      <c r="B1273" s="1" t="s">
        <v>1416</v>
      </c>
      <c r="C1273" s="1" t="s">
        <v>2819</v>
      </c>
      <c r="D1273" s="1" t="s">
        <v>4256</v>
      </c>
      <c r="E1273" s="1" t="s">
        <v>4262</v>
      </c>
      <c r="F1273" s="1" t="str">
        <f>INDEX('Cause Codes'!$A$2:$A$3528,MATCH(TMapCauseDescCIR[[#This Row],[Cause Description]],'Cause Codes'!$B$2:$B$3528,0))</f>
        <v>X0X6</v>
      </c>
      <c r="G1273" s="1"/>
      <c r="H1273" s="1"/>
      <c r="I1273" s="1"/>
      <c r="J1273" s="1" t="s">
        <v>12001</v>
      </c>
      <c r="K1273" s="1" t="s">
        <v>12988</v>
      </c>
      <c r="L1273" s="1" t="s">
        <v>3210</v>
      </c>
      <c r="M1273" s="1" t="s">
        <v>815</v>
      </c>
      <c r="N1273" s="1"/>
      <c r="O1273" s="1"/>
      <c r="P1273" s="1">
        <f>COUNTIFS($E$2:E1273,TMapCauseDescCIR[[#This Row],[Cause Description]])</f>
        <v>3</v>
      </c>
      <c r="Q1273" s="1"/>
      <c r="R1273" s="1" t="str">
        <f>TMapCauseDescCIR[[#This Row],[Task Code]]&amp;TMapCauseDescCIR[[#This Row],[Cause Code]]</f>
        <v>Y06VX0X6</v>
      </c>
      <c r="S1273" s="1" t="str">
        <f>INDEX(INTEGRATION.TMC_TASK_CAUSE!$A$2:$A$4658,MATCH(TMapCauseDescCIR[[#This Row],[T1]],INTEGRATION.TMC_TASK_CAUSE!$D$2:$D$4658,0))</f>
        <v>CB019902</v>
      </c>
    </row>
    <row r="1274" spans="1:19" ht="14.45" x14ac:dyDescent="0.25">
      <c r="A1274" s="1" t="s">
        <v>2818</v>
      </c>
      <c r="B1274" s="1" t="s">
        <v>837</v>
      </c>
      <c r="C1274" s="1" t="s">
        <v>2819</v>
      </c>
      <c r="D1274" s="1" t="s">
        <v>4332</v>
      </c>
      <c r="E1274" s="1" t="s">
        <v>3625</v>
      </c>
      <c r="F1274" s="1" t="str">
        <f>INDEX('Cause Codes'!$A$2:$A$3528,MATCH(TMapCauseDescCIR[[#This Row],[Cause Description]],'Cause Codes'!$B$2:$B$3528,0))</f>
        <v>X0X7</v>
      </c>
      <c r="G1274" s="1"/>
      <c r="H1274" s="1"/>
      <c r="I1274" s="1"/>
      <c r="J1274" s="1" t="s">
        <v>12001</v>
      </c>
      <c r="K1274" s="1" t="s">
        <v>12946</v>
      </c>
      <c r="L1274" s="1" t="s">
        <v>572</v>
      </c>
      <c r="M1274" s="1" t="s">
        <v>815</v>
      </c>
      <c r="N1274" s="1"/>
      <c r="O1274" s="1"/>
      <c r="P1274" s="1">
        <f>COUNTIFS($E$2:E1274,TMapCauseDescCIR[[#This Row],[Cause Description]])</f>
        <v>1</v>
      </c>
      <c r="Q1274" s="1"/>
      <c r="R1274" s="1" t="str">
        <f>TMapCauseDescCIR[[#This Row],[Task Code]]&amp;TMapCauseDescCIR[[#This Row],[Cause Code]]</f>
        <v>Y07FX0X7</v>
      </c>
      <c r="S1274" s="1" t="str">
        <f>INDEX(INTEGRATION.TMC_TASK_CAUSE!$A$2:$A$4658,MATCH(TMapCauseDescCIR[[#This Row],[T1]],INTEGRATION.TMC_TASK_CAUSE!$D$2:$D$4658,0))</f>
        <v>CB011901</v>
      </c>
    </row>
    <row r="1275" spans="1:19" ht="14.45" x14ac:dyDescent="0.25">
      <c r="A1275" s="1" t="s">
        <v>2818</v>
      </c>
      <c r="B1275" s="1" t="s">
        <v>1561</v>
      </c>
      <c r="C1275" s="1" t="s">
        <v>2819</v>
      </c>
      <c r="D1275" s="1" t="s">
        <v>3707</v>
      </c>
      <c r="E1275" s="1" t="s">
        <v>3711</v>
      </c>
      <c r="F1275" s="1" t="str">
        <f>INDEX('Cause Codes'!$A$2:$A$3528,MATCH(TMapCauseDescCIR[[#This Row],[Cause Description]],'Cause Codes'!$B$2:$B$3528,0))</f>
        <v>X13D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>
        <f>COUNTIFS($E$2:E1275,TMapCauseDescCIR[[#This Row],[Cause Description]])</f>
        <v>1</v>
      </c>
      <c r="Q1275" s="1"/>
      <c r="R1275" s="1" t="str">
        <f>TMapCauseDescCIR[[#This Row],[Task Code]]&amp;TMapCauseDescCIR[[#This Row],[Cause Code]]</f>
        <v>Y03PX13D</v>
      </c>
      <c r="S1275" s="1" t="str">
        <f>INDEX(INTEGRATION.TMC_TASK_CAUSE!$A$2:$A$4658,MATCH(TMapCauseDescCIR[[#This Row],[T1]],INTEGRATION.TMC_TASK_CAUSE!$D$2:$D$4658,0))</f>
        <v>SW029901</v>
      </c>
    </row>
    <row r="1276" spans="1:19" ht="14.45" x14ac:dyDescent="0.25">
      <c r="A1276" s="1" t="s">
        <v>2818</v>
      </c>
      <c r="B1276" s="1" t="s">
        <v>1087</v>
      </c>
      <c r="C1276" s="1" t="s">
        <v>2819</v>
      </c>
      <c r="D1276" s="1" t="s">
        <v>3621</v>
      </c>
      <c r="E1276" s="1" t="s">
        <v>3625</v>
      </c>
      <c r="F1276" s="1" t="str">
        <f>INDEX('Cause Codes'!$A$2:$A$3528,MATCH(TMapCauseDescCIR[[#This Row],[Cause Description]],'Cause Codes'!$B$2:$B$3528,0))</f>
        <v>X0X7</v>
      </c>
      <c r="G1276" s="1"/>
      <c r="H1276" s="1"/>
      <c r="I1276" s="1"/>
      <c r="J1276" s="1" t="s">
        <v>12001</v>
      </c>
      <c r="K1276" s="1" t="s">
        <v>12946</v>
      </c>
      <c r="L1276" s="1" t="s">
        <v>572</v>
      </c>
      <c r="M1276" s="1" t="s">
        <v>815</v>
      </c>
      <c r="N1276" s="1"/>
      <c r="O1276" s="1"/>
      <c r="P1276" s="1">
        <f>COUNTIFS($E$2:E1276,TMapCauseDescCIR[[#This Row],[Cause Description]])</f>
        <v>2</v>
      </c>
      <c r="Q1276" s="1"/>
      <c r="R1276" s="1" t="str">
        <f>TMapCauseDescCIR[[#This Row],[Task Code]]&amp;TMapCauseDescCIR[[#This Row],[Cause Code]]</f>
        <v>Y02MX0X7</v>
      </c>
      <c r="S1276" s="1" t="str">
        <f>INDEX(INTEGRATION.TMC_TASK_CAUSE!$A$2:$A$4658,MATCH(TMapCauseDescCIR[[#This Row],[T1]],INTEGRATION.TMC_TASK_CAUSE!$D$2:$D$4658,0))</f>
        <v>CB012001</v>
      </c>
    </row>
    <row r="1277" spans="1:19" ht="14.45" x14ac:dyDescent="0.25">
      <c r="A1277" s="1" t="s">
        <v>2818</v>
      </c>
      <c r="B1277" s="1" t="s">
        <v>1087</v>
      </c>
      <c r="C1277" s="1" t="s">
        <v>2819</v>
      </c>
      <c r="D1277" s="1" t="s">
        <v>3621</v>
      </c>
      <c r="E1277" s="1" t="s">
        <v>3626</v>
      </c>
      <c r="F1277" s="1" t="str">
        <f>INDEX('Cause Codes'!$A$2:$A$3528,MATCH(TMapCauseDescCIR[[#This Row],[Cause Description]],'Cause Codes'!$B$2:$B$3528,0))</f>
        <v>X0X8</v>
      </c>
      <c r="G1277" s="1"/>
      <c r="H1277" s="1"/>
      <c r="I1277" s="1"/>
      <c r="J1277" s="1" t="s">
        <v>12001</v>
      </c>
      <c r="K1277" s="1" t="s">
        <v>12946</v>
      </c>
      <c r="L1277" s="1" t="s">
        <v>572</v>
      </c>
      <c r="M1277" s="1" t="s">
        <v>815</v>
      </c>
      <c r="N1277" s="1"/>
      <c r="O1277" s="1"/>
      <c r="P1277" s="1">
        <f>COUNTIFS($E$2:E1277,TMapCauseDescCIR[[#This Row],[Cause Description]])</f>
        <v>1</v>
      </c>
      <c r="Q1277" s="1"/>
      <c r="R1277" s="1" t="str">
        <f>TMapCauseDescCIR[[#This Row],[Task Code]]&amp;TMapCauseDescCIR[[#This Row],[Cause Code]]</f>
        <v>Y02MX0X8</v>
      </c>
      <c r="S1277" s="1" t="str">
        <f>INDEX(INTEGRATION.TMC_TASK_CAUSE!$A$2:$A$4658,MATCH(TMapCauseDescCIR[[#This Row],[T1]],INTEGRATION.TMC_TASK_CAUSE!$D$2:$D$4658,0))</f>
        <v>CB012001</v>
      </c>
    </row>
    <row r="1278" spans="1:19" ht="14.45" x14ac:dyDescent="0.25">
      <c r="A1278" s="1" t="s">
        <v>2818</v>
      </c>
      <c r="B1278" s="1" t="s">
        <v>2257</v>
      </c>
      <c r="C1278" s="1" t="s">
        <v>2819</v>
      </c>
      <c r="D1278" s="1" t="s">
        <v>4235</v>
      </c>
      <c r="E1278" s="1" t="s">
        <v>4236</v>
      </c>
      <c r="F1278" s="1" t="str">
        <f>INDEX('Cause Codes'!$A$2:$A$3528,MATCH(TMapCauseDescCIR[[#This Row],[Cause Description]],'Cause Codes'!$B$2:$B$3528,0))</f>
        <v>X0X9</v>
      </c>
      <c r="G1278" s="1"/>
      <c r="H1278" s="1"/>
      <c r="I1278" s="1"/>
      <c r="J1278" s="1" t="s">
        <v>12001</v>
      </c>
      <c r="K1278" s="1" t="s">
        <v>12992</v>
      </c>
      <c r="L1278" s="1" t="s">
        <v>572</v>
      </c>
      <c r="M1278" s="1" t="s">
        <v>815</v>
      </c>
      <c r="N1278" s="1"/>
      <c r="O1278" s="1"/>
      <c r="P1278" s="1">
        <f>COUNTIFS($E$2:E1278,TMapCauseDescCIR[[#This Row],[Cause Description]])</f>
        <v>1</v>
      </c>
      <c r="Q1278" s="1"/>
      <c r="R1278" s="1" t="str">
        <f>TMapCauseDescCIR[[#This Row],[Task Code]]&amp;TMapCauseDescCIR[[#This Row],[Cause Code]]</f>
        <v>Y06LX0X9</v>
      </c>
      <c r="S1278" s="1" t="str">
        <f>INDEX(INTEGRATION.TMC_TASK_CAUSE!$A$2:$A$4658,MATCH(TMapCauseDescCIR[[#This Row],[T1]],INTEGRATION.TMC_TASK_CAUSE!$D$2:$D$4658,0))</f>
        <v>CB011901</v>
      </c>
    </row>
    <row r="1279" spans="1:19" ht="14.45" x14ac:dyDescent="0.25">
      <c r="A1279" s="1" t="s">
        <v>2818</v>
      </c>
      <c r="B1279" s="1" t="s">
        <v>1410</v>
      </c>
      <c r="C1279" s="1" t="s">
        <v>2819</v>
      </c>
      <c r="D1279" s="1" t="s">
        <v>3692</v>
      </c>
      <c r="E1279" s="1" t="s">
        <v>3693</v>
      </c>
      <c r="F1279" s="1" t="str">
        <f>INDEX('Cause Codes'!$A$2:$A$3528,MATCH(TMapCauseDescCIR[[#This Row],[Cause Description]],'Cause Codes'!$B$2:$B$3528,0))</f>
        <v>X0XC</v>
      </c>
      <c r="G1279" s="1"/>
      <c r="H1279" s="1"/>
      <c r="I1279" s="1"/>
      <c r="J1279" s="1" t="s">
        <v>12001</v>
      </c>
      <c r="K1279" s="1" t="s">
        <v>12940</v>
      </c>
      <c r="L1279" s="1" t="s">
        <v>572</v>
      </c>
      <c r="M1279" s="1" t="s">
        <v>815</v>
      </c>
      <c r="N1279" s="1"/>
      <c r="O1279" s="1"/>
      <c r="P1279" s="1">
        <f>COUNTIFS($E$2:E1279,TMapCauseDescCIR[[#This Row],[Cause Description]])</f>
        <v>1</v>
      </c>
      <c r="Q1279" s="1"/>
      <c r="R1279" s="1" t="str">
        <f>TMapCauseDescCIR[[#This Row],[Task Code]]&amp;TMapCauseDescCIR[[#This Row],[Cause Code]]</f>
        <v>Y03FX0XC</v>
      </c>
      <c r="S1279" s="1" t="str">
        <f>INDEX(INTEGRATION.TMC_TASK_CAUSE!$A$2:$A$4658,MATCH(TMapCauseDescCIR[[#This Row],[T1]],INTEGRATION.TMC_TASK_CAUSE!$D$2:$D$4658,0))</f>
        <v>CB049903</v>
      </c>
    </row>
    <row r="1280" spans="1:19" ht="14.45" x14ac:dyDescent="0.25">
      <c r="A1280" s="1" t="s">
        <v>2818</v>
      </c>
      <c r="B1280" s="1" t="s">
        <v>1561</v>
      </c>
      <c r="C1280" s="1" t="s">
        <v>2819</v>
      </c>
      <c r="D1280" s="1" t="s">
        <v>3707</v>
      </c>
      <c r="E1280" s="1" t="s">
        <v>3716</v>
      </c>
      <c r="F1280" s="1" t="str">
        <f>INDEX('Cause Codes'!$A$2:$A$3528,MATCH(TMapCauseDescCIR[[#This Row],[Cause Description]],'Cause Codes'!$B$2:$B$3528,0))</f>
        <v>X0RH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>
        <f>COUNTIFS($E$2:E1280,TMapCauseDescCIR[[#This Row],[Cause Description]])</f>
        <v>1</v>
      </c>
      <c r="Q1280" s="1"/>
      <c r="R1280" s="1" t="str">
        <f>TMapCauseDescCIR[[#This Row],[Task Code]]&amp;TMapCauseDescCIR[[#This Row],[Cause Code]]</f>
        <v>Y03PX0RH</v>
      </c>
      <c r="S1280" s="1" t="str">
        <f>INDEX(INTEGRATION.TMC_TASK_CAUSE!$A$2:$A$4658,MATCH(TMapCauseDescCIR[[#This Row],[T1]],INTEGRATION.TMC_TASK_CAUSE!$D$2:$D$4658,0))</f>
        <v>VT049901</v>
      </c>
    </row>
    <row r="1281" spans="1:19" ht="14.45" x14ac:dyDescent="0.25">
      <c r="A1281" s="1" t="s">
        <v>2818</v>
      </c>
      <c r="B1281" s="1" t="s">
        <v>1563</v>
      </c>
      <c r="C1281" s="1" t="s">
        <v>2819</v>
      </c>
      <c r="D1281" s="1" t="s">
        <v>3717</v>
      </c>
      <c r="E1281" s="1" t="s">
        <v>3718</v>
      </c>
      <c r="F1281" s="1" t="str">
        <f>INDEX('Cause Codes'!$A$2:$A$3528,MATCH(TMapCauseDescCIR[[#This Row],[Cause Description]],'Cause Codes'!$B$2:$B$3528,0))</f>
        <v>X0QW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>
        <f>COUNTIFS($E$2:E1281,TMapCauseDescCIR[[#This Row],[Cause Description]])</f>
        <v>1</v>
      </c>
      <c r="Q1281" s="1"/>
      <c r="R1281" s="1" t="str">
        <f>TMapCauseDescCIR[[#This Row],[Task Code]]&amp;TMapCauseDescCIR[[#This Row],[Cause Code]]</f>
        <v>Y03QX0QW</v>
      </c>
      <c r="S1281" s="1" t="str">
        <f>INDEX(INTEGRATION.TMC_TASK_CAUSE!$A$2:$A$4658,MATCH(TMapCauseDescCIR[[#This Row],[T1]],INTEGRATION.TMC_TASK_CAUSE!$D$2:$D$4658,0))</f>
        <v>VT049901</v>
      </c>
    </row>
    <row r="1282" spans="1:19" ht="14.45" x14ac:dyDescent="0.25">
      <c r="A1282" s="1" t="s">
        <v>2818</v>
      </c>
      <c r="B1282" s="1" t="s">
        <v>1563</v>
      </c>
      <c r="C1282" s="1" t="s">
        <v>2819</v>
      </c>
      <c r="D1282" s="1" t="s">
        <v>3717</v>
      </c>
      <c r="E1282" s="1" t="s">
        <v>1564</v>
      </c>
      <c r="F1282" s="1" t="str">
        <f>INDEX('Cause Codes'!$A$2:$A$3528,MATCH(TMapCauseDescCIR[[#This Row],[Cause Description]],'Cause Codes'!$B$2:$B$3528,0))</f>
        <v>X11J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>
        <f>COUNTIFS($E$2:E1282,TMapCauseDescCIR[[#This Row],[Cause Description]])</f>
        <v>1</v>
      </c>
      <c r="Q1282" s="1"/>
      <c r="R1282" s="1" t="str">
        <f>TMapCauseDescCIR[[#This Row],[Task Code]]&amp;TMapCauseDescCIR[[#This Row],[Cause Code]]</f>
        <v>Y03QX11J</v>
      </c>
      <c r="S1282" s="1" t="str">
        <f>INDEX(INTEGRATION.TMC_TASK_CAUSE!$A$2:$A$4658,MATCH(TMapCauseDescCIR[[#This Row],[T1]],INTEGRATION.TMC_TASK_CAUSE!$D$2:$D$4658,0))</f>
        <v>VT049901</v>
      </c>
    </row>
    <row r="1283" spans="1:19" ht="14.45" x14ac:dyDescent="0.25">
      <c r="A1283" s="1" t="s">
        <v>2818</v>
      </c>
      <c r="B1283" s="1" t="s">
        <v>1563</v>
      </c>
      <c r="C1283" s="1" t="s">
        <v>2819</v>
      </c>
      <c r="D1283" s="1" t="s">
        <v>3717</v>
      </c>
      <c r="E1283" s="1" t="s">
        <v>3719</v>
      </c>
      <c r="F1283" s="1" t="str">
        <f>INDEX('Cause Codes'!$A$2:$A$3528,MATCH(TMapCauseDescCIR[[#This Row],[Cause Description]],'Cause Codes'!$B$2:$B$3528,0))</f>
        <v>X0RJ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>
        <f>COUNTIFS($E$2:E1283,TMapCauseDescCIR[[#This Row],[Cause Description]])</f>
        <v>1</v>
      </c>
      <c r="Q1283" s="1"/>
      <c r="R1283" s="1" t="str">
        <f>TMapCauseDescCIR[[#This Row],[Task Code]]&amp;TMapCauseDescCIR[[#This Row],[Cause Code]]</f>
        <v>Y03QX0RJ</v>
      </c>
      <c r="S1283" s="1" t="str">
        <f>INDEX(INTEGRATION.TMC_TASK_CAUSE!$A$2:$A$4658,MATCH(TMapCauseDescCIR[[#This Row],[T1]],INTEGRATION.TMC_TASK_CAUSE!$D$2:$D$4658,0))</f>
        <v>VT049901</v>
      </c>
    </row>
    <row r="1284" spans="1:19" ht="14.45" x14ac:dyDescent="0.25">
      <c r="A1284" s="1" t="s">
        <v>2818</v>
      </c>
      <c r="B1284" s="1" t="s">
        <v>1420</v>
      </c>
      <c r="C1284" s="1" t="s">
        <v>2819</v>
      </c>
      <c r="D1284" s="1" t="s">
        <v>3696</v>
      </c>
      <c r="E1284" s="1" t="s">
        <v>1421</v>
      </c>
      <c r="F1284" s="1" t="str">
        <f>INDEX('Cause Codes'!$A$2:$A$3528,MATCH(TMapCauseDescCIR[[#This Row],[Cause Description]],'Cause Codes'!$B$2:$B$3528,0))</f>
        <v>X0XF</v>
      </c>
      <c r="G1284" s="1"/>
      <c r="H1284" s="1"/>
      <c r="I1284" s="1"/>
      <c r="J1284" s="1" t="s">
        <v>12001</v>
      </c>
      <c r="K1284" s="1" t="s">
        <v>12940</v>
      </c>
      <c r="L1284" s="1" t="s">
        <v>572</v>
      </c>
      <c r="M1284" s="1" t="s">
        <v>815</v>
      </c>
      <c r="N1284" s="1"/>
      <c r="O1284" s="1"/>
      <c r="P1284" s="1">
        <f>COUNTIFS($E$2:E1284,TMapCauseDescCIR[[#This Row],[Cause Description]])</f>
        <v>1</v>
      </c>
      <c r="Q1284" s="1"/>
      <c r="R1284" s="1" t="str">
        <f>TMapCauseDescCIR[[#This Row],[Task Code]]&amp;TMapCauseDescCIR[[#This Row],[Cause Code]]</f>
        <v>Y03JX0XF</v>
      </c>
      <c r="S1284" s="1" t="str">
        <f>INDEX(INTEGRATION.TMC_TASK_CAUSE!$A$2:$A$4658,MATCH(TMapCauseDescCIR[[#This Row],[T1]],INTEGRATION.TMC_TASK_CAUSE!$D$2:$D$4658,0))</f>
        <v>CB049903</v>
      </c>
    </row>
    <row r="1285" spans="1:19" ht="14.45" x14ac:dyDescent="0.25">
      <c r="A1285" s="1" t="s">
        <v>2818</v>
      </c>
      <c r="B1285" s="1" t="s">
        <v>2123</v>
      </c>
      <c r="C1285" s="1" t="s">
        <v>2819</v>
      </c>
      <c r="D1285" s="1" t="s">
        <v>4225</v>
      </c>
      <c r="E1285" s="1" t="s">
        <v>4230</v>
      </c>
      <c r="F1285" s="1" t="str">
        <f>INDEX('Cause Codes'!$A$2:$A$3528,MATCH(TMapCauseDescCIR[[#This Row],[Cause Description]],'Cause Codes'!$B$2:$B$3528,0))</f>
        <v>X0XT</v>
      </c>
      <c r="G1285" s="1"/>
      <c r="H1285" s="1"/>
      <c r="I1285" s="1"/>
      <c r="J1285" s="1" t="s">
        <v>12001</v>
      </c>
      <c r="K1285" s="1" t="s">
        <v>12940</v>
      </c>
      <c r="L1285" s="1" t="s">
        <v>572</v>
      </c>
      <c r="M1285" s="1" t="s">
        <v>815</v>
      </c>
      <c r="N1285" s="1"/>
      <c r="O1285" s="1"/>
      <c r="P1285" s="1">
        <f>COUNTIFS($E$2:E1285,TMapCauseDescCIR[[#This Row],[Cause Description]])</f>
        <v>1</v>
      </c>
      <c r="Q1285" s="1"/>
      <c r="R1285" s="1" t="str">
        <f>TMapCauseDescCIR[[#This Row],[Task Code]]&amp;TMapCauseDescCIR[[#This Row],[Cause Code]]</f>
        <v>Y06JX0XT</v>
      </c>
      <c r="S1285" s="1" t="str">
        <f>INDEX(INTEGRATION.TMC_TASK_CAUSE!$A$2:$A$4658,MATCH(TMapCauseDescCIR[[#This Row],[T1]],INTEGRATION.TMC_TASK_CAUSE!$D$2:$D$4658,0))</f>
        <v>CB011901</v>
      </c>
    </row>
    <row r="1286" spans="1:19" ht="14.45" x14ac:dyDescent="0.25">
      <c r="A1286" s="1" t="s">
        <v>2816</v>
      </c>
      <c r="B1286" s="1" t="s">
        <v>27</v>
      </c>
      <c r="C1286" s="1" t="s">
        <v>2819</v>
      </c>
      <c r="D1286" s="1" t="s">
        <v>2849</v>
      </c>
      <c r="E1286" s="1"/>
      <c r="F1286" s="1"/>
      <c r="G1286" s="1"/>
      <c r="H1286" s="1"/>
      <c r="I1286" s="1"/>
      <c r="J1286" s="1" t="s">
        <v>12001</v>
      </c>
      <c r="K1286" s="1"/>
      <c r="L1286" s="1"/>
      <c r="M1286" s="1"/>
      <c r="N1286" s="1"/>
      <c r="O1286" s="1"/>
      <c r="P1286" s="1">
        <f>COUNTIFS($E$2:E1286,TMapCauseDescCIR[[#This Row],[Cause Description]])</f>
        <v>0</v>
      </c>
      <c r="Q1286" s="1"/>
      <c r="R1286" s="1"/>
      <c r="S1286" s="1"/>
    </row>
    <row r="1287" spans="1:19" ht="14.45" x14ac:dyDescent="0.25">
      <c r="A1287" s="1" t="s">
        <v>2816</v>
      </c>
      <c r="B1287" s="1" t="s">
        <v>57</v>
      </c>
      <c r="C1287" s="1" t="s">
        <v>2819</v>
      </c>
      <c r="D1287" s="1" t="s">
        <v>2867</v>
      </c>
      <c r="E1287" s="1"/>
      <c r="F1287" s="1"/>
      <c r="G1287" s="1"/>
      <c r="H1287" s="1"/>
      <c r="I1287" s="1"/>
      <c r="J1287" s="1" t="s">
        <v>12001</v>
      </c>
      <c r="K1287" s="1"/>
      <c r="L1287" s="1"/>
      <c r="M1287" s="1"/>
      <c r="N1287" s="1"/>
      <c r="O1287" s="1"/>
      <c r="P1287" s="1">
        <f>COUNTIFS($E$2:E1287,TMapCauseDescCIR[[#This Row],[Cause Description]])</f>
        <v>0</v>
      </c>
      <c r="Q1287" s="1"/>
      <c r="R1287" s="1"/>
      <c r="S1287" s="1"/>
    </row>
    <row r="1288" spans="1:19" ht="14.45" x14ac:dyDescent="0.25">
      <c r="A1288" s="1" t="s">
        <v>2816</v>
      </c>
      <c r="B1288" s="1" t="s">
        <v>59</v>
      </c>
      <c r="C1288" s="1" t="s">
        <v>2819</v>
      </c>
      <c r="D1288" s="1" t="s">
        <v>2873</v>
      </c>
      <c r="E1288" s="1"/>
      <c r="F1288" s="1"/>
      <c r="G1288" s="1"/>
      <c r="H1288" s="1"/>
      <c r="I1288" s="1"/>
      <c r="J1288" s="1" t="s">
        <v>12001</v>
      </c>
      <c r="K1288" s="1"/>
      <c r="L1288" s="1"/>
      <c r="M1288" s="1"/>
      <c r="N1288" s="1"/>
      <c r="O1288" s="1"/>
      <c r="P1288" s="1">
        <f>COUNTIFS($E$2:E1288,TMapCauseDescCIR[[#This Row],[Cause Description]])</f>
        <v>0</v>
      </c>
      <c r="Q1288" s="1"/>
      <c r="R1288" s="1"/>
      <c r="S1288" s="1"/>
    </row>
    <row r="1289" spans="1:19" ht="14.45" x14ac:dyDescent="0.25">
      <c r="A1289" s="1" t="s">
        <v>2816</v>
      </c>
      <c r="B1289" s="1" t="s">
        <v>60</v>
      </c>
      <c r="C1289" s="1" t="s">
        <v>2819</v>
      </c>
      <c r="D1289" s="1" t="s">
        <v>2874</v>
      </c>
      <c r="E1289" s="1"/>
      <c r="F1289" s="1"/>
      <c r="G1289" s="1"/>
      <c r="H1289" s="1"/>
      <c r="I1289" s="1"/>
      <c r="J1289" s="1" t="s">
        <v>12001</v>
      </c>
      <c r="K1289" s="1"/>
      <c r="L1289" s="1"/>
      <c r="M1289" s="1"/>
      <c r="N1289" s="1"/>
      <c r="O1289" s="1"/>
      <c r="P1289" s="1">
        <f>COUNTIFS($E$2:E1289,TMapCauseDescCIR[[#This Row],[Cause Description]])</f>
        <v>0</v>
      </c>
      <c r="Q1289" s="1"/>
      <c r="R1289" s="1"/>
      <c r="S1289" s="1"/>
    </row>
    <row r="1290" spans="1:19" ht="14.45" x14ac:dyDescent="0.25">
      <c r="A1290" s="1" t="s">
        <v>2816</v>
      </c>
      <c r="B1290" s="1" t="s">
        <v>61</v>
      </c>
      <c r="C1290" s="1" t="s">
        <v>2819</v>
      </c>
      <c r="D1290" s="1" t="s">
        <v>2875</v>
      </c>
      <c r="E1290" s="1"/>
      <c r="F1290" s="1"/>
      <c r="G1290" s="1"/>
      <c r="H1290" s="1"/>
      <c r="I1290" s="1"/>
      <c r="J1290" s="1" t="s">
        <v>12001</v>
      </c>
      <c r="K1290" s="1"/>
      <c r="L1290" s="1"/>
      <c r="M1290" s="1"/>
      <c r="N1290" s="1"/>
      <c r="O1290" s="1"/>
      <c r="P1290" s="1">
        <f>COUNTIFS($E$2:E1290,TMapCauseDescCIR[[#This Row],[Cause Description]])</f>
        <v>0</v>
      </c>
      <c r="Q1290" s="1"/>
      <c r="R1290" s="1"/>
      <c r="S1290" s="1"/>
    </row>
    <row r="1291" spans="1:19" ht="14.45" x14ac:dyDescent="0.25">
      <c r="A1291" s="1" t="s">
        <v>2816</v>
      </c>
      <c r="B1291" s="1" t="s">
        <v>62</v>
      </c>
      <c r="C1291" s="1" t="s">
        <v>2819</v>
      </c>
      <c r="D1291" s="1" t="s">
        <v>2881</v>
      </c>
      <c r="E1291" s="1"/>
      <c r="F1291" s="1"/>
      <c r="G1291" s="1"/>
      <c r="H1291" s="1"/>
      <c r="I1291" s="1"/>
      <c r="J1291" s="1" t="s">
        <v>12001</v>
      </c>
      <c r="K1291" s="1"/>
      <c r="L1291" s="1"/>
      <c r="M1291" s="1"/>
      <c r="N1291" s="1"/>
      <c r="O1291" s="1"/>
      <c r="P1291" s="1">
        <f>COUNTIFS($E$2:E1291,TMapCauseDescCIR[[#This Row],[Cause Description]])</f>
        <v>0</v>
      </c>
      <c r="Q1291" s="1"/>
      <c r="R1291" s="1"/>
      <c r="S1291" s="1"/>
    </row>
    <row r="1292" spans="1:19" ht="14.45" x14ac:dyDescent="0.25">
      <c r="A1292" s="1" t="s">
        <v>2816</v>
      </c>
      <c r="B1292" s="1" t="s">
        <v>63</v>
      </c>
      <c r="C1292" s="1" t="s">
        <v>2819</v>
      </c>
      <c r="D1292" s="1" t="s">
        <v>2879</v>
      </c>
      <c r="E1292" s="1"/>
      <c r="F1292" s="1"/>
      <c r="G1292" s="1"/>
      <c r="H1292" s="1"/>
      <c r="I1292" s="1"/>
      <c r="J1292" s="1" t="s">
        <v>12001</v>
      </c>
      <c r="K1292" s="1"/>
      <c r="L1292" s="1"/>
      <c r="M1292" s="1"/>
      <c r="N1292" s="1"/>
      <c r="O1292" s="1"/>
      <c r="P1292" s="1">
        <f>COUNTIFS($E$2:E1292,TMapCauseDescCIR[[#This Row],[Cause Description]])</f>
        <v>0</v>
      </c>
      <c r="Q1292" s="1"/>
      <c r="R1292" s="1"/>
      <c r="S1292" s="1"/>
    </row>
    <row r="1293" spans="1:19" ht="14.45" x14ac:dyDescent="0.25">
      <c r="A1293" s="1" t="s">
        <v>2816</v>
      </c>
      <c r="B1293" s="1" t="s">
        <v>64</v>
      </c>
      <c r="C1293" s="1" t="s">
        <v>2819</v>
      </c>
      <c r="D1293" s="1" t="s">
        <v>2880</v>
      </c>
      <c r="E1293" s="1"/>
      <c r="F1293" s="1"/>
      <c r="G1293" s="1"/>
      <c r="H1293" s="1"/>
      <c r="I1293" s="1"/>
      <c r="J1293" s="1" t="s">
        <v>12001</v>
      </c>
      <c r="K1293" s="1"/>
      <c r="L1293" s="1"/>
      <c r="M1293" s="1"/>
      <c r="N1293" s="1"/>
      <c r="O1293" s="1"/>
      <c r="P1293" s="1">
        <f>COUNTIFS($E$2:E1293,TMapCauseDescCIR[[#This Row],[Cause Description]])</f>
        <v>0</v>
      </c>
      <c r="Q1293" s="1"/>
      <c r="R1293" s="1"/>
      <c r="S1293" s="1"/>
    </row>
    <row r="1294" spans="1:19" ht="14.45" x14ac:dyDescent="0.25">
      <c r="A1294" s="1" t="s">
        <v>2816</v>
      </c>
      <c r="B1294" s="1" t="s">
        <v>65</v>
      </c>
      <c r="C1294" s="1" t="s">
        <v>2819</v>
      </c>
      <c r="D1294" s="1" t="s">
        <v>2870</v>
      </c>
      <c r="E1294" s="1"/>
      <c r="F1294" s="1"/>
      <c r="G1294" s="1"/>
      <c r="H1294" s="1"/>
      <c r="I1294" s="1"/>
      <c r="J1294" s="1" t="s">
        <v>12001</v>
      </c>
      <c r="K1294" s="1"/>
      <c r="L1294" s="1"/>
      <c r="M1294" s="1"/>
      <c r="N1294" s="1"/>
      <c r="O1294" s="1"/>
      <c r="P1294" s="1">
        <f>COUNTIFS($E$2:E1294,TMapCauseDescCIR[[#This Row],[Cause Description]])</f>
        <v>0</v>
      </c>
      <c r="Q1294" s="1"/>
      <c r="R1294" s="1"/>
      <c r="S1294" s="1"/>
    </row>
    <row r="1295" spans="1:19" ht="14.45" x14ac:dyDescent="0.25">
      <c r="A1295" s="1" t="s">
        <v>2816</v>
      </c>
      <c r="B1295" s="1" t="s">
        <v>66</v>
      </c>
      <c r="C1295" s="1" t="s">
        <v>2819</v>
      </c>
      <c r="D1295" s="1" t="s">
        <v>2884</v>
      </c>
      <c r="E1295" s="1"/>
      <c r="F1295" s="1"/>
      <c r="G1295" s="1"/>
      <c r="H1295" s="1"/>
      <c r="I1295" s="1"/>
      <c r="J1295" s="1" t="s">
        <v>12001</v>
      </c>
      <c r="K1295" s="1"/>
      <c r="L1295" s="1"/>
      <c r="M1295" s="1"/>
      <c r="N1295" s="1"/>
      <c r="O1295" s="1"/>
      <c r="P1295" s="1">
        <f>COUNTIFS($E$2:E1295,TMapCauseDescCIR[[#This Row],[Cause Description]])</f>
        <v>0</v>
      </c>
      <c r="Q1295" s="1"/>
      <c r="R1295" s="1"/>
      <c r="S1295" s="1"/>
    </row>
    <row r="1296" spans="1:19" ht="14.45" x14ac:dyDescent="0.25">
      <c r="A1296" s="1" t="s">
        <v>2816</v>
      </c>
      <c r="B1296" s="1" t="s">
        <v>67</v>
      </c>
      <c r="C1296" s="1" t="s">
        <v>2819</v>
      </c>
      <c r="D1296" s="1" t="s">
        <v>2887</v>
      </c>
      <c r="E1296" s="1"/>
      <c r="F1296" s="1"/>
      <c r="G1296" s="1"/>
      <c r="H1296" s="1"/>
      <c r="I1296" s="1"/>
      <c r="J1296" s="1" t="s">
        <v>12001</v>
      </c>
      <c r="K1296" s="1"/>
      <c r="L1296" s="1"/>
      <c r="M1296" s="1"/>
      <c r="N1296" s="1"/>
      <c r="O1296" s="1"/>
      <c r="P1296" s="1">
        <f>COUNTIFS($E$2:E1296,TMapCauseDescCIR[[#This Row],[Cause Description]])</f>
        <v>0</v>
      </c>
      <c r="Q1296" s="1"/>
      <c r="R1296" s="1"/>
      <c r="S1296" s="1"/>
    </row>
    <row r="1297" spans="1:19" ht="14.45" x14ac:dyDescent="0.25">
      <c r="A1297" s="1" t="s">
        <v>2816</v>
      </c>
      <c r="B1297" s="1" t="s">
        <v>79</v>
      </c>
      <c r="C1297" s="1" t="s">
        <v>2819</v>
      </c>
      <c r="D1297" s="1" t="s">
        <v>2893</v>
      </c>
      <c r="E1297" s="1"/>
      <c r="F1297" s="1"/>
      <c r="G1297" s="1"/>
      <c r="H1297" s="1"/>
      <c r="I1297" s="1"/>
      <c r="J1297" s="1" t="s">
        <v>12001</v>
      </c>
      <c r="K1297" s="1"/>
      <c r="L1297" s="1"/>
      <c r="M1297" s="1"/>
      <c r="N1297" s="1"/>
      <c r="O1297" s="1"/>
      <c r="P1297" s="1">
        <f>COUNTIFS($E$2:E1297,TMapCauseDescCIR[[#This Row],[Cause Description]])</f>
        <v>0</v>
      </c>
      <c r="Q1297" s="1"/>
      <c r="R1297" s="1"/>
      <c r="S1297" s="1"/>
    </row>
    <row r="1298" spans="1:19" ht="14.45" x14ac:dyDescent="0.25">
      <c r="A1298" s="1" t="s">
        <v>2816</v>
      </c>
      <c r="B1298" s="1" t="s">
        <v>80</v>
      </c>
      <c r="C1298" s="1" t="s">
        <v>2819</v>
      </c>
      <c r="D1298" s="1" t="s">
        <v>2894</v>
      </c>
      <c r="E1298" s="1"/>
      <c r="F1298" s="1"/>
      <c r="G1298" s="1"/>
      <c r="H1298" s="1"/>
      <c r="I1298" s="1"/>
      <c r="J1298" s="1" t="s">
        <v>12001</v>
      </c>
      <c r="K1298" s="1"/>
      <c r="L1298" s="1"/>
      <c r="M1298" s="1"/>
      <c r="N1298" s="1"/>
      <c r="O1298" s="1"/>
      <c r="P1298" s="1">
        <f>COUNTIFS($E$2:E1298,TMapCauseDescCIR[[#This Row],[Cause Description]])</f>
        <v>0</v>
      </c>
      <c r="Q1298" s="1"/>
      <c r="R1298" s="1"/>
      <c r="S1298" s="5"/>
    </row>
    <row r="1299" spans="1:19" ht="14.45" x14ac:dyDescent="0.25">
      <c r="A1299" s="1" t="s">
        <v>2816</v>
      </c>
      <c r="B1299" s="1" t="s">
        <v>81</v>
      </c>
      <c r="C1299" s="1" t="s">
        <v>2819</v>
      </c>
      <c r="D1299" s="1" t="s">
        <v>2895</v>
      </c>
      <c r="E1299" s="1"/>
      <c r="F1299" s="1"/>
      <c r="G1299" s="1"/>
      <c r="H1299" s="1"/>
      <c r="I1299" s="1"/>
      <c r="J1299" s="1" t="s">
        <v>12001</v>
      </c>
      <c r="K1299" s="1"/>
      <c r="L1299" s="1"/>
      <c r="M1299" s="1"/>
      <c r="N1299" s="1"/>
      <c r="O1299" s="1"/>
      <c r="P1299" s="1">
        <f>COUNTIFS($E$2:E1299,TMapCauseDescCIR[[#This Row],[Cause Description]])</f>
        <v>0</v>
      </c>
      <c r="Q1299" s="1"/>
      <c r="R1299" s="1"/>
      <c r="S1299" s="5"/>
    </row>
    <row r="1300" spans="1:19" ht="14.45" x14ac:dyDescent="0.25">
      <c r="A1300" s="1" t="s">
        <v>2816</v>
      </c>
      <c r="B1300" s="1" t="s">
        <v>82</v>
      </c>
      <c r="C1300" s="1" t="s">
        <v>2819</v>
      </c>
      <c r="D1300" s="1" t="s">
        <v>2901</v>
      </c>
      <c r="E1300" s="1"/>
      <c r="F1300" s="1"/>
      <c r="G1300" s="1"/>
      <c r="H1300" s="1"/>
      <c r="I1300" s="1"/>
      <c r="J1300" s="1" t="s">
        <v>12001</v>
      </c>
      <c r="K1300" s="1"/>
      <c r="L1300" s="1"/>
      <c r="M1300" s="1"/>
      <c r="N1300" s="1"/>
      <c r="O1300" s="1"/>
      <c r="P1300" s="1">
        <f>COUNTIFS($E$2:E1300,TMapCauseDescCIR[[#This Row],[Cause Description]])</f>
        <v>0</v>
      </c>
      <c r="Q1300" s="1"/>
      <c r="R1300" s="1"/>
      <c r="S1300" s="5"/>
    </row>
    <row r="1301" spans="1:19" ht="14.45" x14ac:dyDescent="0.25">
      <c r="A1301" s="1" t="s">
        <v>2816</v>
      </c>
      <c r="B1301" s="1" t="s">
        <v>83</v>
      </c>
      <c r="C1301" s="1" t="s">
        <v>2819</v>
      </c>
      <c r="D1301" s="1" t="s">
        <v>2899</v>
      </c>
      <c r="E1301" s="1"/>
      <c r="F1301" s="1"/>
      <c r="G1301" s="1"/>
      <c r="H1301" s="1"/>
      <c r="I1301" s="1"/>
      <c r="J1301" s="1" t="s">
        <v>12001</v>
      </c>
      <c r="K1301" s="1"/>
      <c r="L1301" s="1"/>
      <c r="M1301" s="1"/>
      <c r="N1301" s="1"/>
      <c r="O1301" s="1"/>
      <c r="P1301" s="1">
        <f>COUNTIFS($E$2:E1301,TMapCauseDescCIR[[#This Row],[Cause Description]])</f>
        <v>0</v>
      </c>
      <c r="Q1301" s="1"/>
      <c r="R1301" s="1"/>
      <c r="S1301" s="5"/>
    </row>
    <row r="1302" spans="1:19" ht="14.45" x14ac:dyDescent="0.25">
      <c r="A1302" s="1" t="s">
        <v>2816</v>
      </c>
      <c r="B1302" s="1" t="s">
        <v>84</v>
      </c>
      <c r="C1302" s="1" t="s">
        <v>2819</v>
      </c>
      <c r="D1302" s="1" t="s">
        <v>2900</v>
      </c>
      <c r="E1302" s="1"/>
      <c r="F1302" s="1"/>
      <c r="G1302" s="1"/>
      <c r="H1302" s="1"/>
      <c r="I1302" s="1"/>
      <c r="J1302" s="1" t="s">
        <v>12001</v>
      </c>
      <c r="K1302" s="1"/>
      <c r="L1302" s="1"/>
      <c r="M1302" s="1"/>
      <c r="N1302" s="1"/>
      <c r="O1302" s="1"/>
      <c r="P1302" s="1">
        <f>COUNTIFS($E$2:E1302,TMapCauseDescCIR[[#This Row],[Cause Description]])</f>
        <v>0</v>
      </c>
      <c r="Q1302" s="1"/>
      <c r="R1302" s="1"/>
      <c r="S1302" s="5"/>
    </row>
    <row r="1303" spans="1:19" ht="14.45" x14ac:dyDescent="0.25">
      <c r="A1303" s="1" t="s">
        <v>2816</v>
      </c>
      <c r="B1303" s="1" t="s">
        <v>85</v>
      </c>
      <c r="C1303" s="1" t="s">
        <v>2819</v>
      </c>
      <c r="D1303" s="1" t="s">
        <v>2890</v>
      </c>
      <c r="E1303" s="1"/>
      <c r="F1303" s="1"/>
      <c r="G1303" s="1"/>
      <c r="H1303" s="1"/>
      <c r="I1303" s="1"/>
      <c r="J1303" s="1" t="s">
        <v>12001</v>
      </c>
      <c r="K1303" s="1"/>
      <c r="L1303" s="1"/>
      <c r="M1303" s="1"/>
      <c r="N1303" s="1"/>
      <c r="O1303" s="1"/>
      <c r="P1303" s="1">
        <f>COUNTIFS($E$2:E1303,TMapCauseDescCIR[[#This Row],[Cause Description]])</f>
        <v>0</v>
      </c>
      <c r="Q1303" s="1"/>
      <c r="R1303" s="1"/>
      <c r="S1303" s="5"/>
    </row>
    <row r="1304" spans="1:19" ht="14.45" x14ac:dyDescent="0.25">
      <c r="A1304" s="1" t="s">
        <v>2816</v>
      </c>
      <c r="B1304" s="1" t="s">
        <v>86</v>
      </c>
      <c r="C1304" s="1" t="s">
        <v>2819</v>
      </c>
      <c r="D1304" s="1" t="s">
        <v>2902</v>
      </c>
      <c r="E1304" s="1"/>
      <c r="F1304" s="1"/>
      <c r="G1304" s="1"/>
      <c r="H1304" s="1"/>
      <c r="I1304" s="1"/>
      <c r="J1304" s="1" t="s">
        <v>12001</v>
      </c>
      <c r="K1304" s="1"/>
      <c r="L1304" s="1"/>
      <c r="M1304" s="1"/>
      <c r="N1304" s="1"/>
      <c r="O1304" s="1"/>
      <c r="P1304" s="1">
        <f>COUNTIFS($E$2:E1304,TMapCauseDescCIR[[#This Row],[Cause Description]])</f>
        <v>0</v>
      </c>
      <c r="Q1304" s="1"/>
      <c r="R1304" s="1"/>
      <c r="S1304" s="5"/>
    </row>
    <row r="1305" spans="1:19" ht="14.45" x14ac:dyDescent="0.25">
      <c r="A1305" s="1" t="s">
        <v>2818</v>
      </c>
      <c r="B1305" s="1" t="s">
        <v>1585</v>
      </c>
      <c r="C1305" s="1" t="s">
        <v>3233</v>
      </c>
      <c r="D1305" s="1" t="s">
        <v>3234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>
        <f>COUNTIFS($E$2:E1305,TMapCauseDescCIR[[#This Row],[Cause Description]])</f>
        <v>0</v>
      </c>
      <c r="Q1305" s="1"/>
      <c r="R1305" s="1" t="str">
        <f>TMapCauseDescCIR[[#This Row],[Task Code]]&amp;TMapCauseDescCIR[[#This Row],[Cause Code]]</f>
        <v>W000</v>
      </c>
      <c r="S1305" s="1" t="e">
        <f>INDEX(INTEGRATION.TMC_TASK_CAUSE!$A$2:$A$4658,MATCH(TMapCauseDescCIR[[#This Row],[T1]],INTEGRATION.TMC_TASK_CAUSE!$D$2:$D$4658,0))</f>
        <v>#N/A</v>
      </c>
    </row>
    <row r="1306" spans="1:19" ht="14.45" x14ac:dyDescent="0.25">
      <c r="A1306" s="1" t="s">
        <v>2816</v>
      </c>
      <c r="B1306" s="1" t="s">
        <v>1594</v>
      </c>
      <c r="C1306" s="1" t="s">
        <v>2819</v>
      </c>
      <c r="D1306" s="1" t="s">
        <v>3199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>
        <f>COUNTIFS($E$2:E1306,TMapCauseDescCIR[[#This Row],[Cause Description]])</f>
        <v>0</v>
      </c>
      <c r="Q1306" s="1"/>
      <c r="R1306" s="1" t="str">
        <f>TMapCauseDescCIR[[#This Row],[Task Code]]&amp;TMapCauseDescCIR[[#This Row],[Cause Code]]</f>
        <v>SLD1</v>
      </c>
      <c r="S1306" s="1" t="e">
        <f>INDEX(INTEGRATION.TMC_TASK_CAUSE!$A$2:$A$4658,MATCH(TMapCauseDescCIR[[#This Row],[T1]],INTEGRATION.TMC_TASK_CAUSE!$D$2:$D$4658,0))</f>
        <v>#N/A</v>
      </c>
    </row>
    <row r="1307" spans="1:19" ht="14.45" x14ac:dyDescent="0.25">
      <c r="A1307" s="1" t="s">
        <v>2816</v>
      </c>
      <c r="B1307" s="1" t="s">
        <v>87</v>
      </c>
      <c r="C1307" s="1" t="s">
        <v>2819</v>
      </c>
      <c r="D1307" s="1" t="s">
        <v>2905</v>
      </c>
      <c r="E1307" s="1"/>
      <c r="F1307" s="1"/>
      <c r="G1307" s="1"/>
      <c r="H1307" s="1"/>
      <c r="I1307" s="1"/>
      <c r="J1307" s="1" t="s">
        <v>12001</v>
      </c>
      <c r="K1307" s="1"/>
      <c r="L1307" s="1"/>
      <c r="M1307" s="1"/>
      <c r="N1307" s="1"/>
      <c r="O1307" s="1"/>
      <c r="P1307" s="1">
        <f>COUNTIFS($E$2:E1307,TMapCauseDescCIR[[#This Row],[Cause Description]])</f>
        <v>0</v>
      </c>
      <c r="Q1307" s="1"/>
      <c r="R1307" s="1"/>
      <c r="S1307" s="5"/>
    </row>
    <row r="1308" spans="1:19" ht="14.45" x14ac:dyDescent="0.25">
      <c r="A1308" s="1" t="s">
        <v>2816</v>
      </c>
      <c r="B1308" s="1" t="s">
        <v>135</v>
      </c>
      <c r="C1308" s="1" t="s">
        <v>2819</v>
      </c>
      <c r="D1308" s="1" t="s">
        <v>2927</v>
      </c>
      <c r="E1308" s="1"/>
      <c r="F1308" s="1"/>
      <c r="G1308" s="1"/>
      <c r="H1308" s="1"/>
      <c r="I1308" s="1"/>
      <c r="J1308" s="1" t="s">
        <v>12001</v>
      </c>
      <c r="K1308" s="1"/>
      <c r="L1308" s="1"/>
      <c r="M1308" s="1"/>
      <c r="N1308" s="1"/>
      <c r="O1308" s="1"/>
      <c r="P1308" s="1">
        <f>COUNTIFS($E$2:E1308,TMapCauseDescCIR[[#This Row],[Cause Description]])</f>
        <v>0</v>
      </c>
      <c r="Q1308" s="1"/>
      <c r="R1308" s="1"/>
      <c r="S1308" s="1"/>
    </row>
    <row r="1309" spans="1:19" ht="14.45" x14ac:dyDescent="0.25">
      <c r="A1309" s="1" t="s">
        <v>2816</v>
      </c>
      <c r="B1309" s="1" t="s">
        <v>424</v>
      </c>
      <c r="C1309" s="1" t="s">
        <v>2819</v>
      </c>
      <c r="D1309" s="1" t="s">
        <v>2966</v>
      </c>
      <c r="E1309" s="1"/>
      <c r="F1309" s="1"/>
      <c r="G1309" s="1"/>
      <c r="H1309" s="1"/>
      <c r="I1309" s="1"/>
      <c r="J1309" s="1" t="s">
        <v>12001</v>
      </c>
      <c r="K1309" s="1" t="s">
        <v>12987</v>
      </c>
      <c r="L1309" s="1" t="s">
        <v>572</v>
      </c>
      <c r="M1309" s="1" t="s">
        <v>815</v>
      </c>
      <c r="N1309" s="1"/>
      <c r="O1309" s="1"/>
      <c r="P1309" s="1">
        <f>COUNTIFS($E$2:E1309,TMapCauseDescCIR[[#This Row],[Cause Description]])</f>
        <v>0</v>
      </c>
      <c r="Q1309" s="1"/>
      <c r="R1309" s="1" t="str">
        <f>TMapCauseDescCIR[[#This Row],[Task Code]]&amp;TMapCauseDescCIR[[#This Row],[Cause Code]]</f>
        <v>CB1</v>
      </c>
      <c r="S1309" s="1" t="e">
        <f>INDEX(INTEGRATION.TMC_TASK_CAUSE!$A$2:$A$4658,MATCH(TMapCauseDescCIR[[#This Row],[T1]],INTEGRATION.TMC_TASK_CAUSE!$D$2:$D$4658,0))</f>
        <v>#N/A</v>
      </c>
    </row>
    <row r="1310" spans="1:19" ht="14.45" x14ac:dyDescent="0.25">
      <c r="A1310" s="1" t="s">
        <v>2816</v>
      </c>
      <c r="B1310" s="1" t="s">
        <v>425</v>
      </c>
      <c r="C1310" s="1" t="s">
        <v>2819</v>
      </c>
      <c r="D1310" s="1" t="s">
        <v>2968</v>
      </c>
      <c r="E1310" s="1"/>
      <c r="F1310" s="1"/>
      <c r="G1310" s="1"/>
      <c r="H1310" s="1"/>
      <c r="I1310" s="1"/>
      <c r="J1310" s="1" t="s">
        <v>12001</v>
      </c>
      <c r="K1310" s="1"/>
      <c r="L1310" s="1"/>
      <c r="M1310" s="1"/>
      <c r="N1310" s="1"/>
      <c r="O1310" s="1"/>
      <c r="P1310" s="1">
        <f>COUNTIFS($E$2:E1310,TMapCauseDescCIR[[#This Row],[Cause Description]])</f>
        <v>0</v>
      </c>
      <c r="Q1310" s="1"/>
      <c r="R1310" s="1" t="str">
        <f>TMapCauseDescCIR[[#This Row],[Task Code]]&amp;TMapCauseDescCIR[[#This Row],[Cause Code]]</f>
        <v>CB13</v>
      </c>
      <c r="S1310" s="1" t="e">
        <f>INDEX(INTEGRATION.TMC_TASK_CAUSE!$A$2:$A$4658,MATCH(TMapCauseDescCIR[[#This Row],[T1]],INTEGRATION.TMC_TASK_CAUSE!$D$2:$D$4658,0))</f>
        <v>#N/A</v>
      </c>
    </row>
    <row r="1311" spans="1:19" ht="14.45" x14ac:dyDescent="0.25">
      <c r="A1311" s="1" t="s">
        <v>2816</v>
      </c>
      <c r="B1311" s="1" t="s">
        <v>426</v>
      </c>
      <c r="C1311" s="1" t="s">
        <v>2819</v>
      </c>
      <c r="D1311" s="1" t="s">
        <v>2970</v>
      </c>
      <c r="E1311" s="1"/>
      <c r="F1311" s="1"/>
      <c r="G1311" s="1"/>
      <c r="H1311" s="1"/>
      <c r="I1311" s="1"/>
      <c r="J1311" s="1" t="s">
        <v>12001</v>
      </c>
      <c r="K1311" s="1" t="s">
        <v>12944</v>
      </c>
      <c r="L1311" s="1" t="s">
        <v>12943</v>
      </c>
      <c r="M1311" s="1" t="s">
        <v>815</v>
      </c>
      <c r="N1311" s="1"/>
      <c r="O1311" s="1"/>
      <c r="P1311" s="1">
        <f>COUNTIFS($E$2:E1311,TMapCauseDescCIR[[#This Row],[Cause Description]])</f>
        <v>0</v>
      </c>
      <c r="Q1311" s="1"/>
      <c r="R1311" s="1" t="str">
        <f>TMapCauseDescCIR[[#This Row],[Task Code]]&amp;TMapCauseDescCIR[[#This Row],[Cause Code]]</f>
        <v>CB2</v>
      </c>
      <c r="S1311" s="1" t="e">
        <f>INDEX(INTEGRATION.TMC_TASK_CAUSE!$A$2:$A$4658,MATCH(TMapCauseDescCIR[[#This Row],[T1]],INTEGRATION.TMC_TASK_CAUSE!$D$2:$D$4658,0))</f>
        <v>#N/A</v>
      </c>
    </row>
    <row r="1312" spans="1:19" ht="14.45" x14ac:dyDescent="0.25">
      <c r="A1312" s="1" t="s">
        <v>2816</v>
      </c>
      <c r="B1312" s="1" t="s">
        <v>427</v>
      </c>
      <c r="C1312" s="1" t="s">
        <v>2819</v>
      </c>
      <c r="D1312" s="1" t="s">
        <v>2971</v>
      </c>
      <c r="E1312" s="1"/>
      <c r="F1312" s="1"/>
      <c r="G1312" s="1"/>
      <c r="H1312" s="1"/>
      <c r="I1312" s="1"/>
      <c r="J1312" s="1" t="s">
        <v>12001</v>
      </c>
      <c r="K1312" s="1" t="s">
        <v>12940</v>
      </c>
      <c r="L1312" s="1" t="s">
        <v>572</v>
      </c>
      <c r="M1312" s="1" t="s">
        <v>815</v>
      </c>
      <c r="N1312" s="1"/>
      <c r="O1312" s="1"/>
      <c r="P1312" s="1">
        <f>COUNTIFS($E$2:E1312,TMapCauseDescCIR[[#This Row],[Cause Description]])</f>
        <v>0</v>
      </c>
      <c r="Q1312" s="1"/>
      <c r="R1312" s="1" t="str">
        <f>TMapCauseDescCIR[[#This Row],[Task Code]]&amp;TMapCauseDescCIR[[#This Row],[Cause Code]]</f>
        <v>CB28</v>
      </c>
      <c r="S1312" s="1" t="e">
        <f>INDEX(INTEGRATION.TMC_TASK_CAUSE!$A$2:$A$4658,MATCH(TMapCauseDescCIR[[#This Row],[T1]],INTEGRATION.TMC_TASK_CAUSE!$D$2:$D$4658,0))</f>
        <v>#N/A</v>
      </c>
    </row>
    <row r="1313" spans="1:19" ht="14.45" x14ac:dyDescent="0.25">
      <c r="A1313" s="1" t="s">
        <v>2816</v>
      </c>
      <c r="B1313" s="1" t="s">
        <v>428</v>
      </c>
      <c r="C1313" s="1" t="s">
        <v>2819</v>
      </c>
      <c r="D1313" s="1" t="s">
        <v>2972</v>
      </c>
      <c r="E1313" s="1"/>
      <c r="F1313" s="1"/>
      <c r="G1313" s="1"/>
      <c r="H1313" s="1"/>
      <c r="I1313" s="1"/>
      <c r="J1313" s="1" t="s">
        <v>12001</v>
      </c>
      <c r="K1313" s="1" t="s">
        <v>12946</v>
      </c>
      <c r="L1313" s="1" t="s">
        <v>572</v>
      </c>
      <c r="M1313" s="1" t="s">
        <v>815</v>
      </c>
      <c r="N1313" s="1"/>
      <c r="O1313" s="1"/>
      <c r="P1313" s="1">
        <f>COUNTIFS($E$2:E1313,TMapCauseDescCIR[[#This Row],[Cause Description]])</f>
        <v>0</v>
      </c>
      <c r="Q1313" s="1"/>
      <c r="R1313" s="1" t="str">
        <f>TMapCauseDescCIR[[#This Row],[Task Code]]&amp;TMapCauseDescCIR[[#This Row],[Cause Code]]</f>
        <v>CB3</v>
      </c>
      <c r="S1313" s="1" t="e">
        <f>INDEX(INTEGRATION.TMC_TASK_CAUSE!$A$2:$A$4658,MATCH(TMapCauseDescCIR[[#This Row],[T1]],INTEGRATION.TMC_TASK_CAUSE!$D$2:$D$4658,0))</f>
        <v>#N/A</v>
      </c>
    </row>
    <row r="1314" spans="1:19" ht="14.45" x14ac:dyDescent="0.25">
      <c r="A1314" s="1" t="s">
        <v>2816</v>
      </c>
      <c r="B1314" s="1" t="s">
        <v>429</v>
      </c>
      <c r="C1314" s="1" t="s">
        <v>2819</v>
      </c>
      <c r="D1314" s="1" t="s">
        <v>2973</v>
      </c>
      <c r="E1314" s="1"/>
      <c r="F1314" s="1"/>
      <c r="G1314" s="1"/>
      <c r="H1314" s="1"/>
      <c r="I1314" s="1"/>
      <c r="J1314" s="1" t="s">
        <v>12001</v>
      </c>
      <c r="K1314" s="1" t="s">
        <v>12946</v>
      </c>
      <c r="L1314" s="1" t="s">
        <v>3210</v>
      </c>
      <c r="M1314" s="1" t="s">
        <v>815</v>
      </c>
      <c r="N1314" s="1"/>
      <c r="O1314" s="1"/>
      <c r="P1314" s="1">
        <f>COUNTIFS($E$2:E1314,TMapCauseDescCIR[[#This Row],[Cause Description]])</f>
        <v>0</v>
      </c>
      <c r="Q1314" s="1"/>
      <c r="R1314" s="1" t="str">
        <f>TMapCauseDescCIR[[#This Row],[Task Code]]&amp;TMapCauseDescCIR[[#This Row],[Cause Code]]</f>
        <v>CB4</v>
      </c>
      <c r="S1314" s="1" t="e">
        <f>INDEX(INTEGRATION.TMC_TASK_CAUSE!$A$2:$A$4658,MATCH(TMapCauseDescCIR[[#This Row],[T1]],INTEGRATION.TMC_TASK_CAUSE!$D$2:$D$4658,0))</f>
        <v>#N/A</v>
      </c>
    </row>
    <row r="1315" spans="1:19" ht="14.45" x14ac:dyDescent="0.25">
      <c r="A1315" s="1" t="s">
        <v>2816</v>
      </c>
      <c r="B1315" s="1" t="s">
        <v>430</v>
      </c>
      <c r="C1315" s="1" t="s">
        <v>2819</v>
      </c>
      <c r="D1315" s="1" t="s">
        <v>2974</v>
      </c>
      <c r="E1315" s="1"/>
      <c r="F1315" s="1"/>
      <c r="G1315" s="1"/>
      <c r="H1315" s="1"/>
      <c r="I1315" s="1"/>
      <c r="J1315" s="1" t="s">
        <v>12001</v>
      </c>
      <c r="K1315" s="1" t="s">
        <v>12944</v>
      </c>
      <c r="L1315" s="1" t="s">
        <v>12943</v>
      </c>
      <c r="M1315" s="1" t="s">
        <v>815</v>
      </c>
      <c r="N1315" s="1"/>
      <c r="O1315" s="1"/>
      <c r="P1315" s="1">
        <f>COUNTIFS($E$2:E1315,TMapCauseDescCIR[[#This Row],[Cause Description]])</f>
        <v>0</v>
      </c>
      <c r="Q1315" s="1"/>
      <c r="R1315" s="1" t="str">
        <f>TMapCauseDescCIR[[#This Row],[Task Code]]&amp;TMapCauseDescCIR[[#This Row],[Cause Code]]</f>
        <v>CB5</v>
      </c>
      <c r="S1315" s="1" t="e">
        <f>INDEX(INTEGRATION.TMC_TASK_CAUSE!$A$2:$A$4658,MATCH(TMapCauseDescCIR[[#This Row],[T1]],INTEGRATION.TMC_TASK_CAUSE!$D$2:$D$4658,0))</f>
        <v>#N/A</v>
      </c>
    </row>
    <row r="1316" spans="1:19" ht="14.45" x14ac:dyDescent="0.25">
      <c r="A1316" s="1" t="s">
        <v>2816</v>
      </c>
      <c r="B1316" s="1" t="s">
        <v>431</v>
      </c>
      <c r="C1316" s="1" t="s">
        <v>2819</v>
      </c>
      <c r="D1316" s="1" t="s">
        <v>2975</v>
      </c>
      <c r="E1316" s="1"/>
      <c r="F1316" s="1"/>
      <c r="G1316" s="1"/>
      <c r="H1316" s="1"/>
      <c r="I1316" s="1"/>
      <c r="J1316" s="1" t="s">
        <v>12001</v>
      </c>
      <c r="K1316" s="1" t="s">
        <v>12985</v>
      </c>
      <c r="L1316" s="1" t="s">
        <v>3175</v>
      </c>
      <c r="M1316" s="1" t="s">
        <v>815</v>
      </c>
      <c r="N1316" s="1"/>
      <c r="O1316" s="1"/>
      <c r="P1316" s="1">
        <f>COUNTIFS($E$2:E1316,TMapCauseDescCIR[[#This Row],[Cause Description]])</f>
        <v>0</v>
      </c>
      <c r="Q1316" s="1"/>
      <c r="R1316" s="1" t="str">
        <f>TMapCauseDescCIR[[#This Row],[Task Code]]&amp;TMapCauseDescCIR[[#This Row],[Cause Code]]</f>
        <v>CB6</v>
      </c>
      <c r="S1316" s="1" t="e">
        <f>INDEX(INTEGRATION.TMC_TASK_CAUSE!$A$2:$A$4658,MATCH(TMapCauseDescCIR[[#This Row],[T1]],INTEGRATION.TMC_TASK_CAUSE!$D$2:$D$4658,0))</f>
        <v>#N/A</v>
      </c>
    </row>
    <row r="1317" spans="1:19" ht="14.45" x14ac:dyDescent="0.25">
      <c r="A1317" s="1" t="s">
        <v>2816</v>
      </c>
      <c r="B1317" s="1" t="s">
        <v>432</v>
      </c>
      <c r="C1317" s="1" t="s">
        <v>2819</v>
      </c>
      <c r="D1317" s="1" t="s">
        <v>2976</v>
      </c>
      <c r="E1317" s="1"/>
      <c r="F1317" s="1"/>
      <c r="G1317" s="1"/>
      <c r="H1317" s="1"/>
      <c r="I1317" s="1"/>
      <c r="J1317" s="1" t="s">
        <v>12001</v>
      </c>
      <c r="K1317" s="1" t="s">
        <v>12985</v>
      </c>
      <c r="L1317" s="1" t="s">
        <v>3175</v>
      </c>
      <c r="M1317" s="1" t="s">
        <v>815</v>
      </c>
      <c r="N1317" s="1"/>
      <c r="O1317" s="1"/>
      <c r="P1317" s="1">
        <f>COUNTIFS($E$2:E1317,TMapCauseDescCIR[[#This Row],[Cause Description]])</f>
        <v>0</v>
      </c>
      <c r="Q1317" s="1"/>
      <c r="R1317" s="1" t="str">
        <f>TMapCauseDescCIR[[#This Row],[Task Code]]&amp;TMapCauseDescCIR[[#This Row],[Cause Code]]</f>
        <v>CB6A</v>
      </c>
      <c r="S1317" s="1" t="e">
        <f>INDEX(INTEGRATION.TMC_TASK_CAUSE!$A$2:$A$4658,MATCH(TMapCauseDescCIR[[#This Row],[T1]],INTEGRATION.TMC_TASK_CAUSE!$D$2:$D$4658,0))</f>
        <v>#N/A</v>
      </c>
    </row>
    <row r="1318" spans="1:19" ht="14.45" x14ac:dyDescent="0.25">
      <c r="A1318" s="1" t="s">
        <v>2816</v>
      </c>
      <c r="B1318" s="1" t="s">
        <v>433</v>
      </c>
      <c r="C1318" s="1" t="s">
        <v>2819</v>
      </c>
      <c r="D1318" s="1" t="s">
        <v>2977</v>
      </c>
      <c r="E1318" s="1"/>
      <c r="F1318" s="1"/>
      <c r="G1318" s="1"/>
      <c r="H1318" s="1"/>
      <c r="I1318" s="1"/>
      <c r="J1318" s="1" t="s">
        <v>12001</v>
      </c>
      <c r="K1318" s="1" t="s">
        <v>12938</v>
      </c>
      <c r="L1318" s="1" t="s">
        <v>572</v>
      </c>
      <c r="M1318" s="1" t="s">
        <v>12942</v>
      </c>
      <c r="N1318" s="1"/>
      <c r="O1318" s="1"/>
      <c r="P1318" s="1">
        <f>COUNTIFS($E$2:E1318,TMapCauseDescCIR[[#This Row],[Cause Description]])</f>
        <v>0</v>
      </c>
      <c r="Q1318" s="1"/>
      <c r="R1318" s="1" t="str">
        <f>TMapCauseDescCIR[[#This Row],[Task Code]]&amp;TMapCauseDescCIR[[#This Row],[Cause Code]]</f>
        <v>CB7</v>
      </c>
      <c r="S1318" s="1" t="e">
        <f>INDEX(INTEGRATION.TMC_TASK_CAUSE!$A$2:$A$4658,MATCH(TMapCauseDescCIR[[#This Row],[T1]],INTEGRATION.TMC_TASK_CAUSE!$D$2:$D$4658,0))</f>
        <v>#N/A</v>
      </c>
    </row>
    <row r="1319" spans="1:19" ht="14.45" x14ac:dyDescent="0.25">
      <c r="A1319" s="1" t="s">
        <v>2816</v>
      </c>
      <c r="B1319" s="1" t="s">
        <v>434</v>
      </c>
      <c r="C1319" s="1" t="s">
        <v>2819</v>
      </c>
      <c r="D1319" s="1" t="s">
        <v>2978</v>
      </c>
      <c r="E1319" s="1"/>
      <c r="F1319" s="1"/>
      <c r="G1319" s="1"/>
      <c r="H1319" s="1"/>
      <c r="I1319" s="1"/>
      <c r="J1319" s="1" t="s">
        <v>12001</v>
      </c>
      <c r="K1319" s="1" t="s">
        <v>12938</v>
      </c>
      <c r="L1319" s="1" t="s">
        <v>572</v>
      </c>
      <c r="M1319" s="1" t="s">
        <v>815</v>
      </c>
      <c r="N1319" s="1"/>
      <c r="O1319" s="1"/>
      <c r="P1319" s="1">
        <f>COUNTIFS($E$2:E1319,TMapCauseDescCIR[[#This Row],[Cause Description]])</f>
        <v>0</v>
      </c>
      <c r="Q1319" s="1"/>
      <c r="R1319" s="1" t="str">
        <f>TMapCauseDescCIR[[#This Row],[Task Code]]&amp;TMapCauseDescCIR[[#This Row],[Cause Code]]</f>
        <v>CB8</v>
      </c>
      <c r="S1319" s="1" t="e">
        <f>INDEX(INTEGRATION.TMC_TASK_CAUSE!$A$2:$A$4658,MATCH(TMapCauseDescCIR[[#This Row],[T1]],INTEGRATION.TMC_TASK_CAUSE!$D$2:$D$4658,0))</f>
        <v>#N/A</v>
      </c>
    </row>
    <row r="1320" spans="1:19" ht="14.45" x14ac:dyDescent="0.25">
      <c r="A1320" s="1" t="s">
        <v>2816</v>
      </c>
      <c r="B1320" s="1" t="s">
        <v>435</v>
      </c>
      <c r="C1320" s="1" t="s">
        <v>2819</v>
      </c>
      <c r="D1320" s="1" t="s">
        <v>2979</v>
      </c>
      <c r="E1320" s="1"/>
      <c r="F1320" s="1"/>
      <c r="G1320" s="1"/>
      <c r="H1320" s="1"/>
      <c r="I1320" s="1"/>
      <c r="J1320" s="1" t="s">
        <v>12001</v>
      </c>
      <c r="K1320" s="1" t="s">
        <v>12946</v>
      </c>
      <c r="L1320" s="1" t="s">
        <v>3210</v>
      </c>
      <c r="M1320" s="1" t="s">
        <v>815</v>
      </c>
      <c r="N1320" s="1"/>
      <c r="O1320" s="1"/>
      <c r="P1320" s="1">
        <f>COUNTIFS($E$2:E1320,TMapCauseDescCIR[[#This Row],[Cause Description]])</f>
        <v>0</v>
      </c>
      <c r="Q1320" s="1"/>
      <c r="R1320" s="1" t="str">
        <f>TMapCauseDescCIR[[#This Row],[Task Code]]&amp;TMapCauseDescCIR[[#This Row],[Cause Code]]</f>
        <v>CB9</v>
      </c>
      <c r="S1320" s="1" t="e">
        <f>INDEX(INTEGRATION.TMC_TASK_CAUSE!$A$2:$A$4658,MATCH(TMapCauseDescCIR[[#This Row],[T1]],INTEGRATION.TMC_TASK_CAUSE!$D$2:$D$4658,0))</f>
        <v>#N/A</v>
      </c>
    </row>
    <row r="1321" spans="1:19" ht="14.45" x14ac:dyDescent="0.25">
      <c r="A1321" s="1" t="s">
        <v>2816</v>
      </c>
      <c r="B1321" s="1" t="s">
        <v>436</v>
      </c>
      <c r="C1321" s="1" t="s">
        <v>2819</v>
      </c>
      <c r="D1321" s="1" t="s">
        <v>2969</v>
      </c>
      <c r="E1321" s="1"/>
      <c r="F1321" s="1"/>
      <c r="G1321" s="1"/>
      <c r="H1321" s="1"/>
      <c r="I1321" s="1"/>
      <c r="J1321" s="1" t="s">
        <v>12001</v>
      </c>
      <c r="K1321" s="1"/>
      <c r="L1321" s="1"/>
      <c r="M1321" s="1"/>
      <c r="N1321" s="1"/>
      <c r="O1321" s="1"/>
      <c r="P1321" s="1">
        <f>COUNTIFS($E$2:E1321,TMapCauseDescCIR[[#This Row],[Cause Description]])</f>
        <v>0</v>
      </c>
      <c r="Q1321" s="1"/>
      <c r="R1321" s="1" t="str">
        <f>TMapCauseDescCIR[[#This Row],[Task Code]]&amp;TMapCauseDescCIR[[#This Row],[Cause Code]]</f>
        <v>CB14</v>
      </c>
      <c r="S1321" s="1" t="e">
        <f>INDEX(INTEGRATION.TMC_TASK_CAUSE!$A$2:$A$4658,MATCH(TMapCauseDescCIR[[#This Row],[T1]],INTEGRATION.TMC_TASK_CAUSE!$D$2:$D$4658,0))</f>
        <v>#N/A</v>
      </c>
    </row>
    <row r="1322" spans="1:19" ht="14.45" x14ac:dyDescent="0.25">
      <c r="A1322" s="1" t="s">
        <v>2816</v>
      </c>
      <c r="B1322" s="1" t="s">
        <v>437</v>
      </c>
      <c r="C1322" s="1" t="s">
        <v>2819</v>
      </c>
      <c r="D1322" s="1" t="s">
        <v>2967</v>
      </c>
      <c r="E1322" s="1"/>
      <c r="F1322" s="1"/>
      <c r="G1322" s="1"/>
      <c r="H1322" s="1"/>
      <c r="I1322" s="1"/>
      <c r="J1322" s="1" t="s">
        <v>12001</v>
      </c>
      <c r="K1322" s="1" t="s">
        <v>12938</v>
      </c>
      <c r="L1322" s="1" t="s">
        <v>572</v>
      </c>
      <c r="M1322" s="1" t="s">
        <v>815</v>
      </c>
      <c r="N1322" s="1"/>
      <c r="O1322" s="1"/>
      <c r="P1322" s="1">
        <f>COUNTIFS($E$2:E1322,TMapCauseDescCIR[[#This Row],[Cause Description]])</f>
        <v>0</v>
      </c>
      <c r="Q1322" s="1"/>
      <c r="R1322" s="1" t="str">
        <f>TMapCauseDescCIR[[#This Row],[Task Code]]&amp;TMapCauseDescCIR[[#This Row],[Cause Code]]</f>
        <v>CB12</v>
      </c>
      <c r="S1322" s="1" t="e">
        <f>INDEX(INTEGRATION.TMC_TASK_CAUSE!$A$2:$A$4658,MATCH(TMapCauseDescCIR[[#This Row],[T1]],INTEGRATION.TMC_TASK_CAUSE!$D$2:$D$4658,0))</f>
        <v>#N/A</v>
      </c>
    </row>
    <row r="1323" spans="1:19" ht="14.45" x14ac:dyDescent="0.25">
      <c r="A1323" s="1" t="s">
        <v>2818</v>
      </c>
      <c r="B1323" s="1" t="s">
        <v>213</v>
      </c>
      <c r="C1323" s="1" t="s">
        <v>2819</v>
      </c>
      <c r="D1323" s="1" t="s">
        <v>3292</v>
      </c>
      <c r="E1323" s="1" t="s">
        <v>214</v>
      </c>
      <c r="F1323" s="1" t="str">
        <f>INDEX('Cause Codes'!$A$2:$A$3528,MATCH(TMapCauseDescCIR[[#This Row],[Cause Description]],'Cause Codes'!$B$2:$B$3528,0))</f>
        <v>X01A</v>
      </c>
      <c r="G1323" s="1"/>
      <c r="H1323" s="1"/>
      <c r="I1323" s="1"/>
      <c r="J1323" s="1" t="s">
        <v>12931</v>
      </c>
      <c r="K1323" s="1" t="s">
        <v>12997</v>
      </c>
      <c r="L1323" s="1" t="s">
        <v>3175</v>
      </c>
      <c r="M1323" s="1" t="s">
        <v>815</v>
      </c>
      <c r="N1323" s="1"/>
      <c r="O1323" s="1"/>
      <c r="P1323" s="1">
        <f>COUNTIFS($E$2:E1323,TMapCauseDescCIR[[#This Row],[Cause Description]])</f>
        <v>1</v>
      </c>
      <c r="Q1323" s="1"/>
      <c r="R1323" s="1" t="str">
        <f>TMapCauseDescCIR[[#This Row],[Task Code]]&amp;TMapCauseDescCIR[[#This Row],[Cause Code]]</f>
        <v>Y004X01A</v>
      </c>
      <c r="S1323" s="1" t="str">
        <f>INDEX(INTEGRATION.TMC_TASK_CAUSE!$A$2:$A$4658,MATCH(TMapCauseDescCIR[[#This Row],[T1]],INTEGRATION.TMC_TASK_CAUSE!$D$2:$D$4658,0))</f>
        <v>SB019901</v>
      </c>
    </row>
    <row r="1324" spans="1:19" ht="14.45" x14ac:dyDescent="0.25">
      <c r="A1324" s="1" t="s">
        <v>2818</v>
      </c>
      <c r="B1324" s="1" t="s">
        <v>1629</v>
      </c>
      <c r="C1324" s="1" t="s">
        <v>2819</v>
      </c>
      <c r="D1324" s="1" t="s">
        <v>4553</v>
      </c>
      <c r="E1324" s="1" t="s">
        <v>4555</v>
      </c>
      <c r="F1324" s="1" t="str">
        <f>INDEX('Cause Codes'!$A$2:$A$3528,MATCH(TMapCauseDescCIR[[#This Row],[Cause Description]],'Cause Codes'!$B$2:$B$3528,0))</f>
        <v>X0HH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>
        <f>COUNTIFS($E$2:E1324,TMapCauseDescCIR[[#This Row],[Cause Description]])</f>
        <v>1</v>
      </c>
      <c r="Q1324" s="1"/>
      <c r="R1324" s="1" t="str">
        <f>TMapCauseDescCIR[[#This Row],[Task Code]]&amp;TMapCauseDescCIR[[#This Row],[Cause Code]]</f>
        <v>Y07XX0HH</v>
      </c>
      <c r="S1324" s="1" t="str">
        <f>INDEX(INTEGRATION.TMC_TASK_CAUSE!$A$2:$A$4658,MATCH(TMapCauseDescCIR[[#This Row],[T1]],INTEGRATION.TMC_TASK_CAUSE!$D$2:$D$4658,0))</f>
        <v>TC010701</v>
      </c>
    </row>
    <row r="1325" spans="1:19" ht="14.45" x14ac:dyDescent="0.25">
      <c r="A1325" s="1" t="s">
        <v>2818</v>
      </c>
      <c r="B1325" s="1" t="s">
        <v>213</v>
      </c>
      <c r="C1325" s="1" t="s">
        <v>2819</v>
      </c>
      <c r="D1325" s="1" t="s">
        <v>3292</v>
      </c>
      <c r="E1325" s="1" t="s">
        <v>3293</v>
      </c>
      <c r="F1325" s="1" t="str">
        <f>INDEX('Cause Codes'!$A$2:$A$3528,MATCH(TMapCauseDescCIR[[#This Row],[Cause Description]],'Cause Codes'!$B$2:$B$3528,0))</f>
        <v>X01B</v>
      </c>
      <c r="G1325" s="1"/>
      <c r="H1325" s="1"/>
      <c r="I1325" s="1"/>
      <c r="J1325" s="1" t="s">
        <v>12931</v>
      </c>
      <c r="K1325" s="1" t="s">
        <v>12997</v>
      </c>
      <c r="L1325" s="1" t="s">
        <v>852</v>
      </c>
      <c r="M1325" s="1" t="s">
        <v>3979</v>
      </c>
      <c r="N1325" s="1"/>
      <c r="O1325" s="1"/>
      <c r="P1325" s="1">
        <f>COUNTIFS($E$2:E1325,TMapCauseDescCIR[[#This Row],[Cause Description]])</f>
        <v>1</v>
      </c>
      <c r="Q1325" s="1"/>
      <c r="R1325" s="1" t="str">
        <f>TMapCauseDescCIR[[#This Row],[Task Code]]&amp;TMapCauseDescCIR[[#This Row],[Cause Code]]</f>
        <v>Y004X01B</v>
      </c>
      <c r="S1325" s="1" t="str">
        <f>INDEX(INTEGRATION.TMC_TASK_CAUSE!$A$2:$A$4658,MATCH(TMapCauseDescCIR[[#This Row],[T1]],INTEGRATION.TMC_TASK_CAUSE!$D$2:$D$4658,0))</f>
        <v>SB019901</v>
      </c>
    </row>
    <row r="1326" spans="1:19" ht="14.45" x14ac:dyDescent="0.25">
      <c r="A1326" s="1" t="s">
        <v>2818</v>
      </c>
      <c r="B1326" s="1" t="s">
        <v>269</v>
      </c>
      <c r="C1326" s="1" t="s">
        <v>2819</v>
      </c>
      <c r="D1326" s="1" t="s">
        <v>4270</v>
      </c>
      <c r="E1326" s="1" t="s">
        <v>270</v>
      </c>
      <c r="F1326" s="1" t="str">
        <f>INDEX('Cause Codes'!$A$2:$A$3528,MATCH(TMapCauseDescCIR[[#This Row],[Cause Description]],'Cause Codes'!$B$2:$B$3528,0))</f>
        <v>X01Y</v>
      </c>
      <c r="G1326" s="1"/>
      <c r="H1326" s="1"/>
      <c r="I1326" s="1"/>
      <c r="J1326" s="1" t="s">
        <v>12931</v>
      </c>
      <c r="K1326" s="1" t="s">
        <v>12997</v>
      </c>
      <c r="L1326" s="1" t="s">
        <v>852</v>
      </c>
      <c r="M1326" s="1" t="s">
        <v>815</v>
      </c>
      <c r="N1326" s="1"/>
      <c r="O1326" s="1"/>
      <c r="P1326" s="1">
        <f>COUNTIFS($E$2:E1326,TMapCauseDescCIR[[#This Row],[Cause Description]])</f>
        <v>1</v>
      </c>
      <c r="Q1326" s="1"/>
      <c r="R1326" s="1" t="str">
        <f>TMapCauseDescCIR[[#This Row],[Task Code]]&amp;TMapCauseDescCIR[[#This Row],[Cause Code]]</f>
        <v>Y06ZX01Y</v>
      </c>
      <c r="S1326" s="1" t="str">
        <f>INDEX(INTEGRATION.TMC_TASK_CAUSE!$A$2:$A$4658,MATCH(TMapCauseDescCIR[[#This Row],[T1]],INTEGRATION.TMC_TASK_CAUSE!$D$2:$D$4658,0))</f>
        <v>SB019901</v>
      </c>
    </row>
    <row r="1327" spans="1:19" ht="14.45" x14ac:dyDescent="0.25">
      <c r="A1327" s="1" t="s">
        <v>2818</v>
      </c>
      <c r="B1327" s="1" t="s">
        <v>1777</v>
      </c>
      <c r="C1327" s="1" t="s">
        <v>2819</v>
      </c>
      <c r="D1327" s="1" t="s">
        <v>3746</v>
      </c>
      <c r="E1327" s="1" t="s">
        <v>1778</v>
      </c>
      <c r="F1327" s="1" t="str">
        <f>INDEX('Cause Codes'!$A$2:$A$3528,MATCH(TMapCauseDescCIR[[#This Row],[Cause Description]],'Cause Codes'!$B$2:$B$3528,0))</f>
        <v>X0XV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>
        <f>COUNTIFS($E$2:E1327,TMapCauseDescCIR[[#This Row],[Cause Description]])</f>
        <v>1</v>
      </c>
      <c r="Q1327" s="1"/>
      <c r="R1327" s="1" t="str">
        <f>TMapCauseDescCIR[[#This Row],[Task Code]]&amp;TMapCauseDescCIR[[#This Row],[Cause Code]]</f>
        <v>Y03ZX0XV</v>
      </c>
      <c r="S1327" s="1" t="str">
        <f>INDEX(INTEGRATION.TMC_TASK_CAUSE!$A$2:$A$4658,MATCH(TMapCauseDescCIR[[#This Row],[T1]],INTEGRATION.TMC_TASK_CAUSE!$D$2:$D$4658,0))</f>
        <v>ER010000</v>
      </c>
    </row>
    <row r="1328" spans="1:19" ht="14.45" x14ac:dyDescent="0.25">
      <c r="A1328" s="1" t="s">
        <v>2818</v>
      </c>
      <c r="B1328" s="1" t="s">
        <v>1777</v>
      </c>
      <c r="C1328" s="1" t="s">
        <v>2819</v>
      </c>
      <c r="D1328" s="1" t="s">
        <v>3746</v>
      </c>
      <c r="E1328" s="1" t="s">
        <v>3747</v>
      </c>
      <c r="F1328" s="1" t="str">
        <f>INDEX('Cause Codes'!$A$2:$A$3528,MATCH(TMapCauseDescCIR[[#This Row],[Cause Description]],'Cause Codes'!$B$2:$B$3528,0))</f>
        <v>X0XW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>
        <f>COUNTIFS($E$2:E1328,TMapCauseDescCIR[[#This Row],[Cause Description]])</f>
        <v>1</v>
      </c>
      <c r="Q1328" s="1"/>
      <c r="R1328" s="1" t="str">
        <f>TMapCauseDescCIR[[#This Row],[Task Code]]&amp;TMapCauseDescCIR[[#This Row],[Cause Code]]</f>
        <v>Y03ZX0XW</v>
      </c>
      <c r="S1328" s="1" t="str">
        <f>INDEX(INTEGRATION.TMC_TASK_CAUSE!$A$2:$A$4658,MATCH(TMapCauseDescCIR[[#This Row],[T1]],INTEGRATION.TMC_TASK_CAUSE!$D$2:$D$4658,0))</f>
        <v>ER010000</v>
      </c>
    </row>
    <row r="1329" spans="1:19" ht="14.45" x14ac:dyDescent="0.25">
      <c r="A1329" s="1" t="s">
        <v>2818</v>
      </c>
      <c r="B1329" s="1" t="s">
        <v>1779</v>
      </c>
      <c r="C1329" s="1" t="s">
        <v>2817</v>
      </c>
      <c r="D1329" s="1" t="s">
        <v>4715</v>
      </c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>
        <f>COUNTIFS($E$2:E1329,TMapCauseDescCIR[[#This Row],[Cause Description]])</f>
        <v>0</v>
      </c>
      <c r="Q1329" s="1"/>
      <c r="R1329" s="1" t="str">
        <f>TMapCauseDescCIR[[#This Row],[Task Code]]&amp;TMapCauseDescCIR[[#This Row],[Cause Code]]</f>
        <v>Z129</v>
      </c>
      <c r="S1329" s="1" t="e">
        <f>INDEX(INTEGRATION.TMC_TASK_CAUSE!$A$2:$A$4658,MATCH(TMapCauseDescCIR[[#This Row],[T1]],INTEGRATION.TMC_TASK_CAUSE!$D$2:$D$4658,0))</f>
        <v>#N/A</v>
      </c>
    </row>
    <row r="1330" spans="1:19" ht="14.45" x14ac:dyDescent="0.25">
      <c r="A1330" s="1" t="s">
        <v>2818</v>
      </c>
      <c r="B1330" s="1" t="s">
        <v>269</v>
      </c>
      <c r="C1330" s="1" t="s">
        <v>2819</v>
      </c>
      <c r="D1330" s="1" t="s">
        <v>4270</v>
      </c>
      <c r="E1330" s="1" t="s">
        <v>4271</v>
      </c>
      <c r="F1330" s="1" t="str">
        <f>INDEX('Cause Codes'!$A$2:$A$3528,MATCH(TMapCauseDescCIR[[#This Row],[Cause Description]],'Cause Codes'!$B$2:$B$3528,0))</f>
        <v>X01Z</v>
      </c>
      <c r="G1330" s="1"/>
      <c r="H1330" s="1"/>
      <c r="I1330" s="1"/>
      <c r="J1330" s="1" t="s">
        <v>12931</v>
      </c>
      <c r="K1330" s="1" t="s">
        <v>12997</v>
      </c>
      <c r="L1330" s="1" t="s">
        <v>852</v>
      </c>
      <c r="M1330" s="1" t="s">
        <v>815</v>
      </c>
      <c r="N1330" s="1"/>
      <c r="O1330" s="1"/>
      <c r="P1330" s="1">
        <f>COUNTIFS($E$2:E1330,TMapCauseDescCIR[[#This Row],[Cause Description]])</f>
        <v>1</v>
      </c>
      <c r="Q1330" s="1"/>
      <c r="R1330" s="1" t="str">
        <f>TMapCauseDescCIR[[#This Row],[Task Code]]&amp;TMapCauseDescCIR[[#This Row],[Cause Code]]</f>
        <v>Y06ZX01Z</v>
      </c>
      <c r="S1330" s="1" t="str">
        <f>INDEX(INTEGRATION.TMC_TASK_CAUSE!$A$2:$A$4658,MATCH(TMapCauseDescCIR[[#This Row],[T1]],INTEGRATION.TMC_TASK_CAUSE!$D$2:$D$4658,0))</f>
        <v>SB019901</v>
      </c>
    </row>
    <row r="1331" spans="1:19" ht="14.45" x14ac:dyDescent="0.25">
      <c r="A1331" s="1" t="s">
        <v>2818</v>
      </c>
      <c r="B1331" s="1" t="s">
        <v>269</v>
      </c>
      <c r="C1331" s="1" t="s">
        <v>2819</v>
      </c>
      <c r="D1331" s="1" t="s">
        <v>4270</v>
      </c>
      <c r="E1331" s="1" t="s">
        <v>4272</v>
      </c>
      <c r="F1331" s="1" t="str">
        <f>INDEX('Cause Codes'!$A$2:$A$3528,MATCH(TMapCauseDescCIR[[#This Row],[Cause Description]],'Cause Codes'!$B$2:$B$3528,0))</f>
        <v>X020</v>
      </c>
      <c r="G1331" s="1"/>
      <c r="H1331" s="1"/>
      <c r="I1331" s="1"/>
      <c r="J1331" s="1" t="s">
        <v>12931</v>
      </c>
      <c r="K1331" s="1" t="s">
        <v>12997</v>
      </c>
      <c r="L1331" s="1" t="s">
        <v>852</v>
      </c>
      <c r="M1331" s="1" t="s">
        <v>3979</v>
      </c>
      <c r="N1331" s="1"/>
      <c r="O1331" s="1"/>
      <c r="P1331" s="1">
        <f>COUNTIFS($E$2:E1331,TMapCauseDescCIR[[#This Row],[Cause Description]])</f>
        <v>1</v>
      </c>
      <c r="Q1331" s="1"/>
      <c r="R1331" s="1" t="str">
        <f>TMapCauseDescCIR[[#This Row],[Task Code]]&amp;TMapCauseDescCIR[[#This Row],[Cause Code]]</f>
        <v>Y06ZX020</v>
      </c>
      <c r="S1331" s="1" t="str">
        <f>INDEX(INTEGRATION.TMC_TASK_CAUSE!$A$2:$A$4658,MATCH(TMapCauseDescCIR[[#This Row],[T1]],INTEGRATION.TMC_TASK_CAUSE!$D$2:$D$4658,0))</f>
        <v>SB019901</v>
      </c>
    </row>
    <row r="1332" spans="1:19" ht="14.45" x14ac:dyDescent="0.25">
      <c r="A1332" s="1" t="s">
        <v>2818</v>
      </c>
      <c r="B1332" s="1" t="s">
        <v>271</v>
      </c>
      <c r="C1332" s="1" t="s">
        <v>2819</v>
      </c>
      <c r="D1332" s="1" t="s">
        <v>3343</v>
      </c>
      <c r="E1332" s="1" t="s">
        <v>272</v>
      </c>
      <c r="F1332" s="1" t="str">
        <f>INDEX('Cause Codes'!$A$2:$A$3528,MATCH(TMapCauseDescCIR[[#This Row],[Cause Description]],'Cause Codes'!$B$2:$B$3528,0))</f>
        <v>X021</v>
      </c>
      <c r="G1332" s="1"/>
      <c r="H1332" s="1"/>
      <c r="I1332" s="1"/>
      <c r="J1332" s="1" t="s">
        <v>12931</v>
      </c>
      <c r="K1332" s="1" t="s">
        <v>12999</v>
      </c>
      <c r="L1332" s="1" t="s">
        <v>12943</v>
      </c>
      <c r="M1332" s="1" t="s">
        <v>12942</v>
      </c>
      <c r="N1332" s="1"/>
      <c r="O1332" s="1"/>
      <c r="P1332" s="1">
        <f>COUNTIFS($E$2:E1332,TMapCauseDescCIR[[#This Row],[Cause Description]])</f>
        <v>1</v>
      </c>
      <c r="Q1332" s="1"/>
      <c r="R1332" s="1" t="str">
        <f>TMapCauseDescCIR[[#This Row],[Task Code]]&amp;TMapCauseDescCIR[[#This Row],[Cause Code]]</f>
        <v>Y00PX021</v>
      </c>
      <c r="S1332" s="1" t="str">
        <f>INDEX(INTEGRATION.TMC_TASK_CAUSE!$A$2:$A$4658,MATCH(TMapCauseDescCIR[[#This Row],[T1]],INTEGRATION.TMC_TASK_CAUSE!$D$2:$D$4658,0))</f>
        <v>SB019901</v>
      </c>
    </row>
    <row r="1333" spans="1:19" ht="14.45" x14ac:dyDescent="0.25">
      <c r="A1333" s="1" t="s">
        <v>2818</v>
      </c>
      <c r="B1333" s="1" t="s">
        <v>271</v>
      </c>
      <c r="C1333" s="1" t="s">
        <v>2819</v>
      </c>
      <c r="D1333" s="1" t="s">
        <v>3343</v>
      </c>
      <c r="E1333" s="1" t="s">
        <v>3344</v>
      </c>
      <c r="F1333" s="1" t="str">
        <f>INDEX('Cause Codes'!$A$2:$A$3528,MATCH(TMapCauseDescCIR[[#This Row],[Cause Description]],'Cause Codes'!$B$2:$B$3528,0))</f>
        <v>X022</v>
      </c>
      <c r="G1333" s="1"/>
      <c r="H1333" s="1"/>
      <c r="I1333" s="1"/>
      <c r="J1333" s="1" t="s">
        <v>12931</v>
      </c>
      <c r="K1333" s="1" t="s">
        <v>12999</v>
      </c>
      <c r="L1333" s="1" t="s">
        <v>814</v>
      </c>
      <c r="M1333" s="1" t="s">
        <v>815</v>
      </c>
      <c r="N1333" s="1"/>
      <c r="O1333" s="1"/>
      <c r="P1333" s="1">
        <f>COUNTIFS($E$2:E1333,TMapCauseDescCIR[[#This Row],[Cause Description]])</f>
        <v>1</v>
      </c>
      <c r="Q1333" s="1"/>
      <c r="R1333" s="1" t="str">
        <f>TMapCauseDescCIR[[#This Row],[Task Code]]&amp;TMapCauseDescCIR[[#This Row],[Cause Code]]</f>
        <v>Y00PX022</v>
      </c>
      <c r="S1333" s="1" t="str">
        <f>INDEX(INTEGRATION.TMC_TASK_CAUSE!$A$2:$A$4658,MATCH(TMapCauseDescCIR[[#This Row],[T1]],INTEGRATION.TMC_TASK_CAUSE!$D$2:$D$4658,0))</f>
        <v>SB019901</v>
      </c>
    </row>
    <row r="1334" spans="1:19" ht="14.45" x14ac:dyDescent="0.25">
      <c r="A1334" s="1" t="s">
        <v>2818</v>
      </c>
      <c r="B1334" s="1" t="s">
        <v>271</v>
      </c>
      <c r="C1334" s="1" t="s">
        <v>2819</v>
      </c>
      <c r="D1334" s="1" t="s">
        <v>3343</v>
      </c>
      <c r="E1334" s="1" t="s">
        <v>3345</v>
      </c>
      <c r="F1334" s="1" t="str">
        <f>INDEX('Cause Codes'!$A$2:$A$3528,MATCH(TMapCauseDescCIR[[#This Row],[Cause Description]],'Cause Codes'!$B$2:$B$3528,0))</f>
        <v>X023</v>
      </c>
      <c r="G1334" s="1"/>
      <c r="H1334" s="1"/>
      <c r="I1334" s="1"/>
      <c r="J1334" s="1" t="s">
        <v>12931</v>
      </c>
      <c r="K1334" s="1" t="s">
        <v>12999</v>
      </c>
      <c r="L1334" s="1" t="s">
        <v>572</v>
      </c>
      <c r="M1334" s="1" t="s">
        <v>815</v>
      </c>
      <c r="N1334" s="1"/>
      <c r="O1334" s="1"/>
      <c r="P1334" s="1">
        <f>COUNTIFS($E$2:E1334,TMapCauseDescCIR[[#This Row],[Cause Description]])</f>
        <v>1</v>
      </c>
      <c r="Q1334" s="1"/>
      <c r="R1334" s="1" t="str">
        <f>TMapCauseDescCIR[[#This Row],[Task Code]]&amp;TMapCauseDescCIR[[#This Row],[Cause Code]]</f>
        <v>Y00PX023</v>
      </c>
      <c r="S1334" s="1" t="str">
        <f>INDEX(INTEGRATION.TMC_TASK_CAUSE!$A$2:$A$4658,MATCH(TMapCauseDescCIR[[#This Row],[T1]],INTEGRATION.TMC_TASK_CAUSE!$D$2:$D$4658,0))</f>
        <v>SB029901</v>
      </c>
    </row>
    <row r="1335" spans="1:19" ht="14.45" x14ac:dyDescent="0.25">
      <c r="A1335" s="1" t="s">
        <v>2818</v>
      </c>
      <c r="B1335" s="1" t="s">
        <v>271</v>
      </c>
      <c r="C1335" s="1" t="s">
        <v>2819</v>
      </c>
      <c r="D1335" s="1" t="s">
        <v>3343</v>
      </c>
      <c r="E1335" s="1" t="s">
        <v>3346</v>
      </c>
      <c r="F1335" s="1" t="str">
        <f>INDEX('Cause Codes'!$A$2:$A$3528,MATCH(TMapCauseDescCIR[[#This Row],[Cause Description]],'Cause Codes'!$B$2:$B$3528,0))</f>
        <v>X024</v>
      </c>
      <c r="G1335" s="1"/>
      <c r="H1335" s="1"/>
      <c r="I1335" s="1"/>
      <c r="J1335" s="1" t="s">
        <v>12931</v>
      </c>
      <c r="K1335" s="1" t="s">
        <v>12999</v>
      </c>
      <c r="L1335" s="1" t="s">
        <v>572</v>
      </c>
      <c r="M1335" s="1" t="s">
        <v>815</v>
      </c>
      <c r="N1335" s="1"/>
      <c r="O1335" s="1"/>
      <c r="P1335" s="1">
        <f>COUNTIFS($E$2:E1335,TMapCauseDescCIR[[#This Row],[Cause Description]])</f>
        <v>1</v>
      </c>
      <c r="Q1335" s="1"/>
      <c r="R1335" s="1" t="str">
        <f>TMapCauseDescCIR[[#This Row],[Task Code]]&amp;TMapCauseDescCIR[[#This Row],[Cause Code]]</f>
        <v>Y00PX024</v>
      </c>
      <c r="S1335" s="1" t="str">
        <f>INDEX(INTEGRATION.TMC_TASK_CAUSE!$A$2:$A$4658,MATCH(TMapCauseDescCIR[[#This Row],[T1]],INTEGRATION.TMC_TASK_CAUSE!$D$2:$D$4658,0))</f>
        <v>SB029901</v>
      </c>
    </row>
    <row r="1336" spans="1:19" ht="14.45" x14ac:dyDescent="0.25">
      <c r="A1336" s="1" t="s">
        <v>2816</v>
      </c>
      <c r="B1336" s="1" t="s">
        <v>1783</v>
      </c>
      <c r="C1336" s="1" t="s">
        <v>2819</v>
      </c>
      <c r="D1336" s="1" t="s">
        <v>3201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>
        <f>COUNTIFS($E$2:E1336,TMapCauseDescCIR[[#This Row],[Cause Description]])</f>
        <v>0</v>
      </c>
      <c r="Q1336" s="1"/>
      <c r="R1336" s="1" t="str">
        <f>TMapCauseDescCIR[[#This Row],[Task Code]]&amp;TMapCauseDescCIR[[#This Row],[Cause Code]]</f>
        <v>SW14</v>
      </c>
      <c r="S1336" s="1" t="e">
        <f>INDEX(INTEGRATION.TMC_TASK_CAUSE!$A$2:$A$4658,MATCH(TMapCauseDescCIR[[#This Row],[T1]],INTEGRATION.TMC_TASK_CAUSE!$D$2:$D$4658,0))</f>
        <v>#N/A</v>
      </c>
    </row>
    <row r="1337" spans="1:19" ht="14.45" x14ac:dyDescent="0.25">
      <c r="A1337" s="1" t="s">
        <v>2816</v>
      </c>
      <c r="B1337" s="1" t="s">
        <v>1784</v>
      </c>
      <c r="C1337" s="1" t="s">
        <v>2819</v>
      </c>
      <c r="D1337" s="1" t="s">
        <v>3206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>
        <f>COUNTIFS($E$2:E1337,TMapCauseDescCIR[[#This Row],[Cause Description]])</f>
        <v>0</v>
      </c>
      <c r="Q1337" s="1"/>
      <c r="R1337" s="1" t="str">
        <f>TMapCauseDescCIR[[#This Row],[Task Code]]&amp;TMapCauseDescCIR[[#This Row],[Cause Code]]</f>
        <v>SW6</v>
      </c>
      <c r="S1337" s="1" t="e">
        <f>INDEX(INTEGRATION.TMC_TASK_CAUSE!$A$2:$A$4658,MATCH(TMapCauseDescCIR[[#This Row],[T1]],INTEGRATION.TMC_TASK_CAUSE!$D$2:$D$4658,0))</f>
        <v>#N/A</v>
      </c>
    </row>
    <row r="1338" spans="1:19" ht="14.45" x14ac:dyDescent="0.25">
      <c r="A1338" s="1" t="s">
        <v>2816</v>
      </c>
      <c r="B1338" s="1" t="s">
        <v>1785</v>
      </c>
      <c r="C1338" s="1" t="s">
        <v>2819</v>
      </c>
      <c r="D1338" s="1" t="s">
        <v>3205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>
        <f>COUNTIFS($E$2:E1338,TMapCauseDescCIR[[#This Row],[Cause Description]])</f>
        <v>0</v>
      </c>
      <c r="Q1338" s="1"/>
      <c r="R1338" s="1" t="str">
        <f>TMapCauseDescCIR[[#This Row],[Task Code]]&amp;TMapCauseDescCIR[[#This Row],[Cause Code]]</f>
        <v>SW5</v>
      </c>
      <c r="S1338" s="1" t="e">
        <f>INDEX(INTEGRATION.TMC_TASK_CAUSE!$A$2:$A$4658,MATCH(TMapCauseDescCIR[[#This Row],[T1]],INTEGRATION.TMC_TASK_CAUSE!$D$2:$D$4658,0))</f>
        <v>#N/A</v>
      </c>
    </row>
    <row r="1339" spans="1:19" ht="14.45" x14ac:dyDescent="0.25">
      <c r="A1339" s="1" t="s">
        <v>2816</v>
      </c>
      <c r="B1339" s="1" t="s">
        <v>1786</v>
      </c>
      <c r="C1339" s="1" t="s">
        <v>2819</v>
      </c>
      <c r="D1339" s="1" t="s">
        <v>3202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>
        <f>COUNTIFS($E$2:E1339,TMapCauseDescCIR[[#This Row],[Cause Description]])</f>
        <v>0</v>
      </c>
      <c r="Q1339" s="1"/>
      <c r="R1339" s="1" t="str">
        <f>TMapCauseDescCIR[[#This Row],[Task Code]]&amp;TMapCauseDescCIR[[#This Row],[Cause Code]]</f>
        <v>SW2</v>
      </c>
      <c r="S1339" s="1" t="e">
        <f>INDEX(INTEGRATION.TMC_TASK_CAUSE!$A$2:$A$4658,MATCH(TMapCauseDescCIR[[#This Row],[T1]],INTEGRATION.TMC_TASK_CAUSE!$D$2:$D$4658,0))</f>
        <v>#N/A</v>
      </c>
    </row>
    <row r="1340" spans="1:19" ht="14.45" x14ac:dyDescent="0.25">
      <c r="A1340" s="1" t="s">
        <v>2816</v>
      </c>
      <c r="B1340" s="1" t="s">
        <v>1787</v>
      </c>
      <c r="C1340" s="1" t="s">
        <v>2819</v>
      </c>
      <c r="D1340" s="1" t="s">
        <v>3200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>
        <f>COUNTIFS($E$2:E1340,TMapCauseDescCIR[[#This Row],[Cause Description]])</f>
        <v>0</v>
      </c>
      <c r="Q1340" s="1"/>
      <c r="R1340" s="1" t="str">
        <f>TMapCauseDescCIR[[#This Row],[Task Code]]&amp;TMapCauseDescCIR[[#This Row],[Cause Code]]</f>
        <v>SW1</v>
      </c>
      <c r="S1340" s="1" t="e">
        <f>INDEX(INTEGRATION.TMC_TASK_CAUSE!$A$2:$A$4658,MATCH(TMapCauseDescCIR[[#This Row],[T1]],INTEGRATION.TMC_TASK_CAUSE!$D$2:$D$4658,0))</f>
        <v>#N/A</v>
      </c>
    </row>
    <row r="1341" spans="1:19" ht="14.45" x14ac:dyDescent="0.25">
      <c r="A1341" s="1" t="s">
        <v>2816</v>
      </c>
      <c r="B1341" s="1" t="s">
        <v>1788</v>
      </c>
      <c r="C1341" s="1" t="s">
        <v>2819</v>
      </c>
      <c r="D1341" s="1" t="s">
        <v>3204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>
        <f>COUNTIFS($E$2:E1341,TMapCauseDescCIR[[#This Row],[Cause Description]])</f>
        <v>0</v>
      </c>
      <c r="Q1341" s="1"/>
      <c r="R1341" s="1" t="str">
        <f>TMapCauseDescCIR[[#This Row],[Task Code]]&amp;TMapCauseDescCIR[[#This Row],[Cause Code]]</f>
        <v>SW4</v>
      </c>
      <c r="S1341" s="1" t="e">
        <f>INDEX(INTEGRATION.TMC_TASK_CAUSE!$A$2:$A$4658,MATCH(TMapCauseDescCIR[[#This Row],[T1]],INTEGRATION.TMC_TASK_CAUSE!$D$2:$D$4658,0))</f>
        <v>#N/A</v>
      </c>
    </row>
    <row r="1342" spans="1:19" ht="14.45" x14ac:dyDescent="0.25">
      <c r="A1342" s="1" t="s">
        <v>2816</v>
      </c>
      <c r="B1342" s="1" t="s">
        <v>1789</v>
      </c>
      <c r="C1342" s="1" t="s">
        <v>2819</v>
      </c>
      <c r="D1342" s="1" t="s">
        <v>3203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>
        <f>COUNTIFS($E$2:E1342,TMapCauseDescCIR[[#This Row],[Cause Description]])</f>
        <v>0</v>
      </c>
      <c r="Q1342" s="1"/>
      <c r="R1342" s="1" t="str">
        <f>TMapCauseDescCIR[[#This Row],[Task Code]]&amp;TMapCauseDescCIR[[#This Row],[Cause Code]]</f>
        <v>SW3</v>
      </c>
      <c r="S1342" s="1" t="e">
        <f>INDEX(INTEGRATION.TMC_TASK_CAUSE!$A$2:$A$4658,MATCH(TMapCauseDescCIR[[#This Row],[T1]],INTEGRATION.TMC_TASK_CAUSE!$D$2:$D$4658,0))</f>
        <v>#N/A</v>
      </c>
    </row>
    <row r="1343" spans="1:19" ht="14.45" x14ac:dyDescent="0.25">
      <c r="A1343" s="1" t="s">
        <v>2816</v>
      </c>
      <c r="B1343" s="1" t="s">
        <v>1790</v>
      </c>
      <c r="C1343" s="1" t="s">
        <v>2819</v>
      </c>
      <c r="D1343" s="1" t="s">
        <v>3207</v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>
        <f>COUNTIFS($E$2:E1343,TMapCauseDescCIR[[#This Row],[Cause Description]])</f>
        <v>0</v>
      </c>
      <c r="Q1343" s="1"/>
      <c r="R1343" s="1" t="str">
        <f>TMapCauseDescCIR[[#This Row],[Task Code]]&amp;TMapCauseDescCIR[[#This Row],[Cause Code]]</f>
        <v>SW7</v>
      </c>
      <c r="S1343" s="1" t="e">
        <f>INDEX(INTEGRATION.TMC_TASK_CAUSE!$A$2:$A$4658,MATCH(TMapCauseDescCIR[[#This Row],[T1]],INTEGRATION.TMC_TASK_CAUSE!$D$2:$D$4658,0))</f>
        <v>#N/A</v>
      </c>
    </row>
    <row r="1344" spans="1:19" ht="14.45" x14ac:dyDescent="0.25">
      <c r="A1344" s="1" t="s">
        <v>2818</v>
      </c>
      <c r="B1344" s="1" t="s">
        <v>288</v>
      </c>
      <c r="C1344" s="1" t="s">
        <v>2819</v>
      </c>
      <c r="D1344" s="1" t="s">
        <v>3366</v>
      </c>
      <c r="E1344" s="1" t="s">
        <v>289</v>
      </c>
      <c r="F1344" s="1" t="str">
        <f>INDEX('Cause Codes'!$A$2:$A$3528,MATCH(TMapCauseDescCIR[[#This Row],[Cause Description]],'Cause Codes'!$B$2:$B$3528,0))</f>
        <v>X02E</v>
      </c>
      <c r="G1344" s="1"/>
      <c r="H1344" s="1"/>
      <c r="I1344" s="1"/>
      <c r="J1344" s="1" t="s">
        <v>12931</v>
      </c>
      <c r="K1344" s="1" t="s">
        <v>13000</v>
      </c>
      <c r="L1344" s="1" t="s">
        <v>572</v>
      </c>
      <c r="M1344" s="1" t="s">
        <v>815</v>
      </c>
      <c r="N1344" s="1"/>
      <c r="O1344" s="1"/>
      <c r="P1344" s="1">
        <f>COUNTIFS($E$2:E1344,TMapCauseDescCIR[[#This Row],[Cause Description]])</f>
        <v>1</v>
      </c>
      <c r="Q1344" s="1"/>
      <c r="R1344" s="1" t="str">
        <f>TMapCauseDescCIR[[#This Row],[Task Code]]&amp;TMapCauseDescCIR[[#This Row],[Cause Code]]</f>
        <v>Y00TX02E</v>
      </c>
      <c r="S1344" s="1" t="str">
        <f>INDEX(INTEGRATION.TMC_TASK_CAUSE!$A$2:$A$4658,MATCH(TMapCauseDescCIR[[#This Row],[T1]],INTEGRATION.TMC_TASK_CAUSE!$D$2:$D$4658,0))</f>
        <v>SB029901</v>
      </c>
    </row>
    <row r="1345" spans="1:19" ht="14.45" x14ac:dyDescent="0.25">
      <c r="A1345" s="1" t="s">
        <v>2818</v>
      </c>
      <c r="B1345" s="1" t="s">
        <v>1819</v>
      </c>
      <c r="C1345" s="1" t="s">
        <v>2819</v>
      </c>
      <c r="D1345" s="1" t="s">
        <v>3753</v>
      </c>
      <c r="E1345" s="1" t="s">
        <v>1820</v>
      </c>
      <c r="F1345" s="1"/>
      <c r="G1345" s="1"/>
      <c r="H1345" s="1"/>
      <c r="I1345" s="1"/>
      <c r="J1345" s="1" t="s">
        <v>2822</v>
      </c>
      <c r="K1345" s="1" t="s">
        <v>3209</v>
      </c>
      <c r="L1345" s="1" t="s">
        <v>572</v>
      </c>
      <c r="M1345" s="1" t="s">
        <v>815</v>
      </c>
      <c r="N1345" s="1"/>
      <c r="O1345" s="1"/>
      <c r="P1345" s="1">
        <f>COUNTIFS($E$2:E1345,TMapCauseDescCIR[[#This Row],[Cause Description]])</f>
        <v>1</v>
      </c>
      <c r="Q1345" s="1" t="s">
        <v>587</v>
      </c>
      <c r="R1345" s="1" t="str">
        <f>TMapCauseDescCIR[[#This Row],[Task Code]]&amp;TMapCauseDescCIR[[#This Row],[Cause Description]]</f>
        <v xml:space="preserve">Y043Arc chute cracked - normal operation. </v>
      </c>
      <c r="S1345" s="1">
        <f>COUNTIFS($R$2:R1345,TMapCauseDescCIR[[#This Row],[T1]])</f>
        <v>1</v>
      </c>
    </row>
    <row r="1346" spans="1:19" ht="14.45" x14ac:dyDescent="0.25">
      <c r="A1346" s="1" t="s">
        <v>2818</v>
      </c>
      <c r="B1346" s="1" t="s">
        <v>1821</v>
      </c>
      <c r="C1346" s="1" t="s">
        <v>2819</v>
      </c>
      <c r="D1346" s="1" t="s">
        <v>3325</v>
      </c>
      <c r="E1346" s="1" t="s">
        <v>1822</v>
      </c>
      <c r="F1346" s="1"/>
      <c r="G1346" s="1"/>
      <c r="H1346" s="1"/>
      <c r="I1346" s="1"/>
      <c r="J1346" s="1" t="s">
        <v>2822</v>
      </c>
      <c r="K1346" s="1" t="s">
        <v>3326</v>
      </c>
      <c r="L1346" s="1" t="s">
        <v>572</v>
      </c>
      <c r="M1346" s="1" t="s">
        <v>815</v>
      </c>
      <c r="N1346" s="1"/>
      <c r="O1346" s="1"/>
      <c r="P1346" s="1">
        <f>COUNTIFS($E$2:E1346,TMapCauseDescCIR[[#This Row],[Cause Description]])</f>
        <v>1</v>
      </c>
      <c r="Q1346" s="1" t="s">
        <v>587</v>
      </c>
      <c r="R1346" s="1" t="str">
        <f>TMapCauseDescCIR[[#This Row],[Task Code]]&amp;TMapCauseDescCIR[[#This Row],[Cause Description]]</f>
        <v xml:space="preserve">Y044Barrier board cracked - normal operation. </v>
      </c>
      <c r="S1346" s="1">
        <f>COUNTIFS($R$2:R1346,TMapCauseDescCIR[[#This Row],[T1]])</f>
        <v>1</v>
      </c>
    </row>
    <row r="1347" spans="1:19" ht="14.45" x14ac:dyDescent="0.25">
      <c r="A1347" s="1" t="s">
        <v>2818</v>
      </c>
      <c r="B1347" s="1" t="s">
        <v>1821</v>
      </c>
      <c r="C1347" s="1" t="s">
        <v>2819</v>
      </c>
      <c r="D1347" s="1" t="s">
        <v>3325</v>
      </c>
      <c r="E1347" s="1" t="s">
        <v>3327</v>
      </c>
      <c r="F1347" s="1"/>
      <c r="G1347" s="1"/>
      <c r="H1347" s="1"/>
      <c r="I1347" s="1"/>
      <c r="J1347" s="1" t="s">
        <v>2822</v>
      </c>
      <c r="K1347" s="1" t="s">
        <v>3326</v>
      </c>
      <c r="L1347" s="1" t="s">
        <v>572</v>
      </c>
      <c r="M1347" s="1" t="s">
        <v>815</v>
      </c>
      <c r="N1347" s="1"/>
      <c r="O1347" s="1"/>
      <c r="P1347" s="1">
        <f>COUNTIFS($E$2:E1347,TMapCauseDescCIR[[#This Row],[Cause Description]])</f>
        <v>1</v>
      </c>
      <c r="Q1347" s="1" t="s">
        <v>587</v>
      </c>
      <c r="R1347" s="1" t="str">
        <f>TMapCauseDescCIR[[#This Row],[Task Code]]&amp;TMapCauseDescCIR[[#This Row],[Cause Description]]</f>
        <v xml:space="preserve">Y044Barrier board cracked - poor manufacturing. </v>
      </c>
      <c r="S1347" s="1">
        <f>COUNTIFS($R$2:R1347,TMapCauseDescCIR[[#This Row],[T1]])</f>
        <v>1</v>
      </c>
    </row>
    <row r="1348" spans="1:19" ht="14.45" x14ac:dyDescent="0.25">
      <c r="A1348" s="1" t="s">
        <v>2818</v>
      </c>
      <c r="B1348" s="1" t="s">
        <v>1821</v>
      </c>
      <c r="C1348" s="1" t="s">
        <v>2819</v>
      </c>
      <c r="D1348" s="1" t="s">
        <v>3325</v>
      </c>
      <c r="E1348" s="1" t="s">
        <v>3754</v>
      </c>
      <c r="F1348" s="1"/>
      <c r="G1348" s="1"/>
      <c r="H1348" s="1"/>
      <c r="I1348" s="1"/>
      <c r="J1348" s="1" t="s">
        <v>2822</v>
      </c>
      <c r="K1348" s="1" t="s">
        <v>3326</v>
      </c>
      <c r="L1348" s="1" t="s">
        <v>814</v>
      </c>
      <c r="M1348" s="1" t="s">
        <v>815</v>
      </c>
      <c r="N1348" s="1"/>
      <c r="O1348" s="1"/>
      <c r="P1348" s="1">
        <f>COUNTIFS($E$2:E1348,TMapCauseDescCIR[[#This Row],[Cause Description]])</f>
        <v>1</v>
      </c>
      <c r="Q1348" s="1" t="s">
        <v>587</v>
      </c>
      <c r="R1348" s="1" t="str">
        <f>TMapCauseDescCIR[[#This Row],[Task Code]]&amp;TMapCauseDescCIR[[#This Row],[Cause Description]]</f>
        <v xml:space="preserve">Y044Barrier board loose mounting bolts - incorrect torque. </v>
      </c>
      <c r="S1348" s="1">
        <f>COUNTIFS($R$2:R1348,TMapCauseDescCIR[[#This Row],[T1]])</f>
        <v>1</v>
      </c>
    </row>
    <row r="1349" spans="1:19" ht="14.45" x14ac:dyDescent="0.25">
      <c r="A1349" s="1" t="s">
        <v>2818</v>
      </c>
      <c r="B1349" s="1" t="s">
        <v>1821</v>
      </c>
      <c r="C1349" s="1" t="s">
        <v>2819</v>
      </c>
      <c r="D1349" s="1" t="s">
        <v>3325</v>
      </c>
      <c r="E1349" s="1" t="s">
        <v>3755</v>
      </c>
      <c r="F1349" s="1"/>
      <c r="G1349" s="1"/>
      <c r="H1349" s="1"/>
      <c r="I1349" s="1"/>
      <c r="J1349" s="1" t="s">
        <v>2822</v>
      </c>
      <c r="K1349" s="1" t="s">
        <v>3326</v>
      </c>
      <c r="L1349" s="1" t="s">
        <v>852</v>
      </c>
      <c r="M1349" s="1" t="s">
        <v>815</v>
      </c>
      <c r="N1349" s="1"/>
      <c r="O1349" s="1"/>
      <c r="P1349" s="1">
        <f>COUNTIFS($E$2:E1349,TMapCauseDescCIR[[#This Row],[Cause Description]])</f>
        <v>1</v>
      </c>
      <c r="Q1349" s="1" t="s">
        <v>587</v>
      </c>
      <c r="R1349" s="1" t="str">
        <f>TMapCauseDescCIR[[#This Row],[Task Code]]&amp;TMapCauseDescCIR[[#This Row],[Cause Description]]</f>
        <v xml:space="preserve">Y044Barrier board tracking - contamination. </v>
      </c>
      <c r="S1349" s="1">
        <f>COUNTIFS($R$2:R1349,TMapCauseDescCIR[[#This Row],[T1]])</f>
        <v>1</v>
      </c>
    </row>
    <row r="1350" spans="1:19" ht="14.45" x14ac:dyDescent="0.25">
      <c r="A1350" s="1" t="s">
        <v>2818</v>
      </c>
      <c r="B1350" s="1" t="s">
        <v>1823</v>
      </c>
      <c r="C1350" s="1" t="s">
        <v>2819</v>
      </c>
      <c r="D1350" s="1" t="s">
        <v>3758</v>
      </c>
      <c r="E1350" s="1" t="s">
        <v>1822</v>
      </c>
      <c r="F1350" s="1"/>
      <c r="G1350" s="1"/>
      <c r="H1350" s="1"/>
      <c r="I1350" s="1"/>
      <c r="J1350" s="1" t="s">
        <v>2822</v>
      </c>
      <c r="K1350" s="1" t="s">
        <v>3326</v>
      </c>
      <c r="L1350" s="1" t="s">
        <v>572</v>
      </c>
      <c r="M1350" s="1" t="s">
        <v>815</v>
      </c>
      <c r="N1350" s="1"/>
      <c r="O1350" s="1"/>
      <c r="P1350" s="1">
        <f>COUNTIFS($E$2:E1350,TMapCauseDescCIR[[#This Row],[Cause Description]])</f>
        <v>2</v>
      </c>
      <c r="Q1350" s="1" t="s">
        <v>587</v>
      </c>
      <c r="R1350" s="1" t="str">
        <f>TMapCauseDescCIR[[#This Row],[Task Code]]&amp;TMapCauseDescCIR[[#This Row],[Cause Description]]</f>
        <v xml:space="preserve">Y045Barrier board cracked - normal operation. </v>
      </c>
      <c r="S1350" s="1">
        <f>COUNTIFS($R$2:R1350,TMapCauseDescCIR[[#This Row],[T1]])</f>
        <v>1</v>
      </c>
    </row>
    <row r="1351" spans="1:19" ht="14.45" x14ac:dyDescent="0.25">
      <c r="A1351" s="1" t="s">
        <v>2818</v>
      </c>
      <c r="B1351" s="1" t="s">
        <v>1823</v>
      </c>
      <c r="C1351" s="1" t="s">
        <v>2819</v>
      </c>
      <c r="D1351" s="1" t="s">
        <v>3758</v>
      </c>
      <c r="E1351" s="1" t="s">
        <v>3327</v>
      </c>
      <c r="F1351" s="1"/>
      <c r="G1351" s="1"/>
      <c r="H1351" s="1"/>
      <c r="I1351" s="1"/>
      <c r="J1351" s="1" t="s">
        <v>2822</v>
      </c>
      <c r="K1351" s="1" t="s">
        <v>3326</v>
      </c>
      <c r="L1351" s="1" t="s">
        <v>572</v>
      </c>
      <c r="M1351" s="1" t="s">
        <v>815</v>
      </c>
      <c r="N1351" s="1"/>
      <c r="O1351" s="1"/>
      <c r="P1351" s="1">
        <f>COUNTIFS($E$2:E1351,TMapCauseDescCIR[[#This Row],[Cause Description]])</f>
        <v>2</v>
      </c>
      <c r="Q1351" s="1" t="s">
        <v>587</v>
      </c>
      <c r="R1351" s="1" t="str">
        <f>TMapCauseDescCIR[[#This Row],[Task Code]]&amp;TMapCauseDescCIR[[#This Row],[Cause Description]]</f>
        <v xml:space="preserve">Y045Barrier board cracked - poor manufacturing. </v>
      </c>
      <c r="S1351" s="1">
        <f>COUNTIFS($R$2:R1351,TMapCauseDescCIR[[#This Row],[T1]])</f>
        <v>1</v>
      </c>
    </row>
    <row r="1352" spans="1:19" ht="14.45" x14ac:dyDescent="0.25">
      <c r="A1352" s="1" t="s">
        <v>2818</v>
      </c>
      <c r="B1352" s="1" t="s">
        <v>1823</v>
      </c>
      <c r="C1352" s="1" t="s">
        <v>2819</v>
      </c>
      <c r="D1352" s="1" t="s">
        <v>3758</v>
      </c>
      <c r="E1352" s="1" t="s">
        <v>3754</v>
      </c>
      <c r="F1352" s="1"/>
      <c r="G1352" s="1"/>
      <c r="H1352" s="1"/>
      <c r="I1352" s="1"/>
      <c r="J1352" s="1" t="s">
        <v>2822</v>
      </c>
      <c r="K1352" s="1" t="s">
        <v>3326</v>
      </c>
      <c r="L1352" s="1" t="s">
        <v>814</v>
      </c>
      <c r="M1352" s="1" t="s">
        <v>815</v>
      </c>
      <c r="N1352" s="1"/>
      <c r="O1352" s="1"/>
      <c r="P1352" s="1">
        <f>COUNTIFS($E$2:E1352,TMapCauseDescCIR[[#This Row],[Cause Description]])</f>
        <v>2</v>
      </c>
      <c r="Q1352" s="1" t="s">
        <v>587</v>
      </c>
      <c r="R1352" s="1" t="str">
        <f>TMapCauseDescCIR[[#This Row],[Task Code]]&amp;TMapCauseDescCIR[[#This Row],[Cause Description]]</f>
        <v xml:space="preserve">Y045Barrier board loose mounting bolts - incorrect torque. </v>
      </c>
      <c r="S1352" s="1">
        <f>COUNTIFS($R$2:R1352,TMapCauseDescCIR[[#This Row],[T1]])</f>
        <v>1</v>
      </c>
    </row>
    <row r="1353" spans="1:19" ht="14.45" x14ac:dyDescent="0.25">
      <c r="A1353" s="1" t="s">
        <v>2818</v>
      </c>
      <c r="B1353" s="1" t="s">
        <v>1823</v>
      </c>
      <c r="C1353" s="1" t="s">
        <v>2819</v>
      </c>
      <c r="D1353" s="1" t="s">
        <v>3758</v>
      </c>
      <c r="E1353" s="1" t="s">
        <v>3755</v>
      </c>
      <c r="F1353" s="1"/>
      <c r="G1353" s="1"/>
      <c r="H1353" s="1"/>
      <c r="I1353" s="1"/>
      <c r="J1353" s="1" t="s">
        <v>2822</v>
      </c>
      <c r="K1353" s="1" t="s">
        <v>3326</v>
      </c>
      <c r="L1353" s="1" t="s">
        <v>852</v>
      </c>
      <c r="M1353" s="1" t="s">
        <v>815</v>
      </c>
      <c r="N1353" s="1"/>
      <c r="O1353" s="1"/>
      <c r="P1353" s="1">
        <f>COUNTIFS($E$2:E1353,TMapCauseDescCIR[[#This Row],[Cause Description]])</f>
        <v>2</v>
      </c>
      <c r="Q1353" s="1" t="s">
        <v>587</v>
      </c>
      <c r="R1353" s="1" t="str">
        <f>TMapCauseDescCIR[[#This Row],[Task Code]]&amp;TMapCauseDescCIR[[#This Row],[Cause Description]]</f>
        <v xml:space="preserve">Y045Barrier board tracking - contamination. </v>
      </c>
      <c r="S1353" s="1">
        <f>COUNTIFS($R$2:R1353,TMapCauseDescCIR[[#This Row],[T1]])</f>
        <v>1</v>
      </c>
    </row>
    <row r="1354" spans="1:19" ht="14.45" x14ac:dyDescent="0.25">
      <c r="A1354" s="1" t="s">
        <v>2818</v>
      </c>
      <c r="B1354" s="1" t="s">
        <v>1824</v>
      </c>
      <c r="C1354" s="1" t="s">
        <v>2819</v>
      </c>
      <c r="D1354" s="1" t="s">
        <v>3759</v>
      </c>
      <c r="E1354" s="1" t="s">
        <v>1825</v>
      </c>
      <c r="F1354" s="1"/>
      <c r="G1354" s="1"/>
      <c r="H1354" s="1"/>
      <c r="I1354" s="1"/>
      <c r="J1354" s="1" t="s">
        <v>2822</v>
      </c>
      <c r="K1354" s="1" t="s">
        <v>3760</v>
      </c>
      <c r="L1354" s="1" t="s">
        <v>3761</v>
      </c>
      <c r="M1354" s="1" t="s">
        <v>815</v>
      </c>
      <c r="N1354" s="1"/>
      <c r="O1354" s="1"/>
      <c r="P1354" s="1">
        <f>COUNTIFS($E$2:E1354,TMapCauseDescCIR[[#This Row],[Cause Description]])</f>
        <v>1</v>
      </c>
      <c r="Q1354" s="1" t="s">
        <v>587</v>
      </c>
      <c r="R1354" s="1" t="str">
        <f>TMapCauseDescCIR[[#This Row],[Task Code]]&amp;TMapCauseDescCIR[[#This Row],[Cause Description]]</f>
        <v xml:space="preserve">Y046Diverter internal drive jammed - bearing mounting failure. </v>
      </c>
      <c r="S1354" s="1">
        <f>COUNTIFS($R$2:R1354,TMapCauseDescCIR[[#This Row],[T1]])</f>
        <v>1</v>
      </c>
    </row>
    <row r="1355" spans="1:19" ht="14.45" x14ac:dyDescent="0.25">
      <c r="A1355" s="1" t="s">
        <v>2818</v>
      </c>
      <c r="B1355" s="1" t="s">
        <v>1824</v>
      </c>
      <c r="C1355" s="1" t="s">
        <v>2819</v>
      </c>
      <c r="D1355" s="1" t="s">
        <v>3759</v>
      </c>
      <c r="E1355" s="1" t="s">
        <v>3762</v>
      </c>
      <c r="F1355" s="1"/>
      <c r="G1355" s="1"/>
      <c r="H1355" s="1"/>
      <c r="I1355" s="1"/>
      <c r="J1355" s="1" t="s">
        <v>2822</v>
      </c>
      <c r="K1355" s="1" t="s">
        <v>3216</v>
      </c>
      <c r="L1355" s="1" t="s">
        <v>572</v>
      </c>
      <c r="M1355" s="1" t="s">
        <v>815</v>
      </c>
      <c r="N1355" s="1"/>
      <c r="O1355" s="1"/>
      <c r="P1355" s="1">
        <f>COUNTIFS($E$2:E1355,TMapCauseDescCIR[[#This Row],[Cause Description]])</f>
        <v>1</v>
      </c>
      <c r="Q1355" s="1" t="s">
        <v>587</v>
      </c>
      <c r="R1355" s="1" t="str">
        <f>TMapCauseDescCIR[[#This Row],[Task Code]]&amp;TMapCauseDescCIR[[#This Row],[Cause Description]]</f>
        <v xml:space="preserve">Y046Fine selector switch taper pins in guidebearing (bottom) worn - normal operational wear. </v>
      </c>
      <c r="S1355" s="1">
        <f>COUNTIFS($R$2:R1355,TMapCauseDescCIR[[#This Row],[T1]])</f>
        <v>1</v>
      </c>
    </row>
    <row r="1356" spans="1:19" ht="14.45" x14ac:dyDescent="0.25">
      <c r="A1356" s="1" t="s">
        <v>2818</v>
      </c>
      <c r="B1356" s="1" t="s">
        <v>1824</v>
      </c>
      <c r="C1356" s="1" t="s">
        <v>2819</v>
      </c>
      <c r="D1356" s="1" t="s">
        <v>3759</v>
      </c>
      <c r="E1356" s="1" t="s">
        <v>3763</v>
      </c>
      <c r="F1356" s="1"/>
      <c r="G1356" s="1"/>
      <c r="H1356" s="1"/>
      <c r="I1356" s="1"/>
      <c r="J1356" s="1" t="s">
        <v>2822</v>
      </c>
      <c r="K1356" s="1" t="s">
        <v>3130</v>
      </c>
      <c r="L1356" s="1" t="s">
        <v>3181</v>
      </c>
      <c r="M1356" s="1" t="s">
        <v>815</v>
      </c>
      <c r="N1356" s="1"/>
      <c r="O1356" s="1"/>
      <c r="P1356" s="1">
        <f>COUNTIFS($E$2:E1356,TMapCauseDescCIR[[#This Row],[Cause Description]])</f>
        <v>1</v>
      </c>
      <c r="Q1356" s="1" t="s">
        <v>587</v>
      </c>
      <c r="R1356" s="1" t="str">
        <f>TMapCauseDescCIR[[#This Row],[Task Code]]&amp;TMapCauseDescCIR[[#This Row],[Cause Description]]</f>
        <v xml:space="preserve">Y046Tapchanger motor drive gearbox bearing fails - contaminated oil. </v>
      </c>
      <c r="S1356" s="1">
        <f>COUNTIFS($R$2:R1356,TMapCauseDescCIR[[#This Row],[T1]])</f>
        <v>1</v>
      </c>
    </row>
    <row r="1357" spans="1:19" ht="14.45" x14ac:dyDescent="0.25">
      <c r="A1357" s="1" t="s">
        <v>2818</v>
      </c>
      <c r="B1357" s="1" t="s">
        <v>1824</v>
      </c>
      <c r="C1357" s="1" t="s">
        <v>2819</v>
      </c>
      <c r="D1357" s="1" t="s">
        <v>3759</v>
      </c>
      <c r="E1357" s="1" t="s">
        <v>3764</v>
      </c>
      <c r="F1357" s="1"/>
      <c r="G1357" s="1"/>
      <c r="H1357" s="1"/>
      <c r="I1357" s="1"/>
      <c r="J1357" s="1" t="s">
        <v>2822</v>
      </c>
      <c r="K1357" s="1" t="s">
        <v>3130</v>
      </c>
      <c r="L1357" s="1" t="s">
        <v>572</v>
      </c>
      <c r="M1357" s="1" t="s">
        <v>815</v>
      </c>
      <c r="N1357" s="1"/>
      <c r="O1357" s="1"/>
      <c r="P1357" s="1">
        <f>COUNTIFS($E$2:E1357,TMapCauseDescCIR[[#This Row],[Cause Description]])</f>
        <v>1</v>
      </c>
      <c r="Q1357" s="1" t="s">
        <v>587</v>
      </c>
      <c r="R1357" s="1" t="str">
        <f>TMapCauseDescCIR[[#This Row],[Task Code]]&amp;TMapCauseDescCIR[[#This Row],[Cause Description]]</f>
        <v xml:space="preserve">Y046Tapchanger motor drive gearbox bearing fails - lack of lubrication. </v>
      </c>
      <c r="S1357" s="1">
        <f>COUNTIFS($R$2:R1357,TMapCauseDescCIR[[#This Row],[T1]])</f>
        <v>1</v>
      </c>
    </row>
    <row r="1358" spans="1:19" ht="14.45" x14ac:dyDescent="0.25">
      <c r="A1358" s="1" t="s">
        <v>2818</v>
      </c>
      <c r="B1358" s="1" t="s">
        <v>1824</v>
      </c>
      <c r="C1358" s="1" t="s">
        <v>2819</v>
      </c>
      <c r="D1358" s="1" t="s">
        <v>3759</v>
      </c>
      <c r="E1358" s="1" t="s">
        <v>3765</v>
      </c>
      <c r="F1358" s="1"/>
      <c r="G1358" s="1"/>
      <c r="H1358" s="1"/>
      <c r="I1358" s="1"/>
      <c r="J1358" s="1" t="s">
        <v>2822</v>
      </c>
      <c r="K1358" s="1" t="s">
        <v>3130</v>
      </c>
      <c r="L1358" s="1" t="s">
        <v>572</v>
      </c>
      <c r="M1358" s="1" t="s">
        <v>815</v>
      </c>
      <c r="N1358" s="1"/>
      <c r="O1358" s="1"/>
      <c r="P1358" s="1">
        <f>COUNTIFS($E$2:E1358,TMapCauseDescCIR[[#This Row],[Cause Description]])</f>
        <v>1</v>
      </c>
      <c r="Q1358" s="1" t="s">
        <v>587</v>
      </c>
      <c r="R1358" s="1" t="str">
        <f>TMapCauseDescCIR[[#This Row],[Task Code]]&amp;TMapCauseDescCIR[[#This Row],[Cause Description]]</f>
        <v xml:space="preserve">Y046Tapchanger motor drive gearbox bearing fails - normal operation. </v>
      </c>
      <c r="S1358" s="1">
        <f>COUNTIFS($R$2:R1358,TMapCauseDescCIR[[#This Row],[T1]])</f>
        <v>1</v>
      </c>
    </row>
    <row r="1359" spans="1:19" ht="14.45" x14ac:dyDescent="0.25">
      <c r="A1359" s="1" t="s">
        <v>2818</v>
      </c>
      <c r="B1359" s="1" t="s">
        <v>1826</v>
      </c>
      <c r="C1359" s="1" t="s">
        <v>2819</v>
      </c>
      <c r="D1359" s="1" t="s">
        <v>3766</v>
      </c>
      <c r="E1359" s="1" t="s">
        <v>1827</v>
      </c>
      <c r="F1359" s="1"/>
      <c r="G1359" s="1"/>
      <c r="H1359" s="1"/>
      <c r="I1359" s="1"/>
      <c r="J1359" s="1" t="s">
        <v>2822</v>
      </c>
      <c r="K1359" s="1" t="s">
        <v>3767</v>
      </c>
      <c r="L1359" s="1" t="s">
        <v>3210</v>
      </c>
      <c r="M1359" s="1" t="s">
        <v>815</v>
      </c>
      <c r="N1359" s="1"/>
      <c r="O1359" s="1"/>
      <c r="P1359" s="1">
        <f>COUNTIFS($E$2:E1359,TMapCauseDescCIR[[#This Row],[Cause Description]])</f>
        <v>1</v>
      </c>
      <c r="Q1359" s="1" t="s">
        <v>587</v>
      </c>
      <c r="R1359" s="1" t="str">
        <f>TMapCauseDescCIR[[#This Row],[Task Code]]&amp;TMapCauseDescCIR[[#This Row],[Cause Description]]</f>
        <v xml:space="preserve">Y047Coarse selector bleed screw leaks - not correctly tightened. </v>
      </c>
      <c r="S1359" s="1">
        <f>COUNTIFS($R$2:R1359,TMapCauseDescCIR[[#This Row],[T1]])</f>
        <v>1</v>
      </c>
    </row>
    <row r="1360" spans="1:19" ht="14.45" x14ac:dyDescent="0.25">
      <c r="A1360" s="1" t="s">
        <v>2818</v>
      </c>
      <c r="B1360" s="1" t="s">
        <v>1826</v>
      </c>
      <c r="C1360" s="1" t="s">
        <v>2819</v>
      </c>
      <c r="D1360" s="1" t="s">
        <v>3766</v>
      </c>
      <c r="E1360" s="1" t="s">
        <v>3768</v>
      </c>
      <c r="F1360" s="1"/>
      <c r="G1360" s="1"/>
      <c r="H1360" s="1"/>
      <c r="I1360" s="1"/>
      <c r="J1360" s="1" t="s">
        <v>2822</v>
      </c>
      <c r="K1360" s="1" t="s">
        <v>3767</v>
      </c>
      <c r="L1360" s="1" t="s">
        <v>3210</v>
      </c>
      <c r="M1360" s="1" t="s">
        <v>815</v>
      </c>
      <c r="N1360" s="1"/>
      <c r="O1360" s="1"/>
      <c r="P1360" s="1">
        <f>COUNTIFS($E$2:E1360,TMapCauseDescCIR[[#This Row],[Cause Description]])</f>
        <v>1</v>
      </c>
      <c r="Q1360" s="1" t="s">
        <v>587</v>
      </c>
      <c r="R1360" s="1" t="str">
        <f>TMapCauseDescCIR[[#This Row],[Task Code]]&amp;TMapCauseDescCIR[[#This Row],[Cause Description]]</f>
        <v xml:space="preserve">Y047Coarse selector switch bleed screw leaks - not correctly tightened. </v>
      </c>
      <c r="S1360" s="1">
        <f>COUNTIFS($R$2:R1360,TMapCauseDescCIR[[#This Row],[T1]])</f>
        <v>1</v>
      </c>
    </row>
    <row r="1361" spans="1:19" ht="14.45" x14ac:dyDescent="0.25">
      <c r="A1361" s="1" t="s">
        <v>2818</v>
      </c>
      <c r="B1361" s="1" t="s">
        <v>1826</v>
      </c>
      <c r="C1361" s="1" t="s">
        <v>2819</v>
      </c>
      <c r="D1361" s="1" t="s">
        <v>3766</v>
      </c>
      <c r="E1361" s="1" t="s">
        <v>3769</v>
      </c>
      <c r="F1361" s="1"/>
      <c r="G1361" s="1"/>
      <c r="H1361" s="1"/>
      <c r="I1361" s="1"/>
      <c r="J1361" s="1" t="s">
        <v>2822</v>
      </c>
      <c r="K1361" s="1" t="s">
        <v>3767</v>
      </c>
      <c r="L1361" s="1" t="s">
        <v>3210</v>
      </c>
      <c r="M1361" s="1" t="s">
        <v>815</v>
      </c>
      <c r="N1361" s="1"/>
      <c r="O1361" s="1"/>
      <c r="P1361" s="1">
        <f>COUNTIFS($E$2:E1361,TMapCauseDescCIR[[#This Row],[Cause Description]])</f>
        <v>1</v>
      </c>
      <c r="Q1361" s="1" t="s">
        <v>587</v>
      </c>
      <c r="R1361" s="1" t="str">
        <f>TMapCauseDescCIR[[#This Row],[Task Code]]&amp;TMapCauseDescCIR[[#This Row],[Cause Description]]</f>
        <v xml:space="preserve">Y047Fine selector switch bleed screw leaks - not correctly tightened. </v>
      </c>
      <c r="S1361" s="1">
        <f>COUNTIFS($R$2:R1361,TMapCauseDescCIR[[#This Row],[T1]])</f>
        <v>1</v>
      </c>
    </row>
    <row r="1362" spans="1:19" ht="14.45" x14ac:dyDescent="0.25">
      <c r="A1362" s="1" t="s">
        <v>2818</v>
      </c>
      <c r="B1362" s="1" t="s">
        <v>1828</v>
      </c>
      <c r="C1362" s="1" t="s">
        <v>2819</v>
      </c>
      <c r="D1362" s="1" t="s">
        <v>3770</v>
      </c>
      <c r="E1362" s="1" t="s">
        <v>1829</v>
      </c>
      <c r="F1362" s="1"/>
      <c r="G1362" s="1"/>
      <c r="H1362" s="1"/>
      <c r="I1362" s="1"/>
      <c r="J1362" s="1" t="s">
        <v>2822</v>
      </c>
      <c r="K1362" s="1" t="s">
        <v>3216</v>
      </c>
      <c r="L1362" s="1" t="s">
        <v>572</v>
      </c>
      <c r="M1362" s="1" t="s">
        <v>3771</v>
      </c>
      <c r="N1362" s="1"/>
      <c r="O1362" s="1"/>
      <c r="P1362" s="1">
        <f>COUNTIFS($E$2:E1362,TMapCauseDescCIR[[#This Row],[Cause Description]])</f>
        <v>1</v>
      </c>
      <c r="Q1362" s="1" t="s">
        <v>587</v>
      </c>
      <c r="R1362" s="1" t="str">
        <f>TMapCauseDescCIR[[#This Row],[Task Code]]&amp;TMapCauseDescCIR[[#This Row],[Cause Description]]</f>
        <v xml:space="preserve">Y048Diverter contact solid braid broken - fatigue. </v>
      </c>
      <c r="S1362" s="1">
        <f>COUNTIFS($R$2:R1362,TMapCauseDescCIR[[#This Row],[T1]])</f>
        <v>1</v>
      </c>
    </row>
    <row r="1363" spans="1:19" ht="14.45" x14ac:dyDescent="0.25">
      <c r="A1363" s="1" t="s">
        <v>2818</v>
      </c>
      <c r="B1363" s="1" t="s">
        <v>1828</v>
      </c>
      <c r="C1363" s="1" t="s">
        <v>2819</v>
      </c>
      <c r="D1363" s="1" t="s">
        <v>3770</v>
      </c>
      <c r="E1363" s="1" t="s">
        <v>3772</v>
      </c>
      <c r="F1363" s="1"/>
      <c r="G1363" s="1"/>
      <c r="H1363" s="1"/>
      <c r="I1363" s="1"/>
      <c r="J1363" s="1" t="s">
        <v>2822</v>
      </c>
      <c r="K1363" s="1" t="s">
        <v>3216</v>
      </c>
      <c r="L1363" s="1" t="s">
        <v>572</v>
      </c>
      <c r="M1363" s="1" t="s">
        <v>3771</v>
      </c>
      <c r="N1363" s="1"/>
      <c r="O1363" s="1"/>
      <c r="P1363" s="1">
        <f>COUNTIFS($E$2:E1363,TMapCauseDescCIR[[#This Row],[Cause Description]])</f>
        <v>1</v>
      </c>
      <c r="Q1363" s="1" t="s">
        <v>587</v>
      </c>
      <c r="R1363" s="1" t="str">
        <f>TMapCauseDescCIR[[#This Row],[Task Code]]&amp;TMapCauseDescCIR[[#This Row],[Cause Description]]</f>
        <v xml:space="preserve">Y048Diverter open circuit contacts - braid broken (fatigue). </v>
      </c>
      <c r="S1363" s="1">
        <f>COUNTIFS($R$2:R1363,TMapCauseDescCIR[[#This Row],[T1]])</f>
        <v>1</v>
      </c>
    </row>
    <row r="1364" spans="1:19" ht="14.45" x14ac:dyDescent="0.25">
      <c r="A1364" s="1" t="s">
        <v>2818</v>
      </c>
      <c r="B1364" s="1" t="s">
        <v>1828</v>
      </c>
      <c r="C1364" s="1" t="s">
        <v>2819</v>
      </c>
      <c r="D1364" s="1" t="s">
        <v>3770</v>
      </c>
      <c r="E1364" s="1" t="s">
        <v>3773</v>
      </c>
      <c r="F1364" s="1"/>
      <c r="G1364" s="1"/>
      <c r="H1364" s="1"/>
      <c r="I1364" s="1"/>
      <c r="J1364" s="1" t="s">
        <v>2822</v>
      </c>
      <c r="K1364" s="1" t="s">
        <v>3216</v>
      </c>
      <c r="L1364" s="1" t="s">
        <v>572</v>
      </c>
      <c r="M1364" s="1" t="s">
        <v>3774</v>
      </c>
      <c r="N1364" s="1"/>
      <c r="O1364" s="1"/>
      <c r="P1364" s="1">
        <f>COUNTIFS($E$2:E1364,TMapCauseDescCIR[[#This Row],[Cause Description]])</f>
        <v>1</v>
      </c>
      <c r="Q1364" s="1" t="s">
        <v>587</v>
      </c>
      <c r="R1364" s="1" t="str">
        <f>TMapCauseDescCIR[[#This Row],[Task Code]]&amp;TMapCauseDescCIR[[#This Row],[Cause Description]]</f>
        <v xml:space="preserve">Y048Diverter open circuit contacts - main contact braid worn (normal wear). </v>
      </c>
      <c r="S1364" s="1">
        <f>COUNTIFS($R$2:R1364,TMapCauseDescCIR[[#This Row],[T1]])</f>
        <v>1</v>
      </c>
    </row>
    <row r="1365" spans="1:19" ht="14.45" x14ac:dyDescent="0.25">
      <c r="A1365" s="1" t="s">
        <v>2818</v>
      </c>
      <c r="B1365" s="1" t="s">
        <v>1828</v>
      </c>
      <c r="C1365" s="1" t="s">
        <v>2819</v>
      </c>
      <c r="D1365" s="1" t="s">
        <v>3770</v>
      </c>
      <c r="E1365" s="1" t="s">
        <v>3775</v>
      </c>
      <c r="F1365" s="1"/>
      <c r="G1365" s="1"/>
      <c r="H1365" s="1"/>
      <c r="I1365" s="1"/>
      <c r="J1365" s="1" t="s">
        <v>2822</v>
      </c>
      <c r="K1365" s="1" t="s">
        <v>3216</v>
      </c>
      <c r="L1365" s="1" t="s">
        <v>572</v>
      </c>
      <c r="M1365" s="1" t="s">
        <v>3774</v>
      </c>
      <c r="N1365" s="1"/>
      <c r="O1365" s="1"/>
      <c r="P1365" s="1">
        <f>COUNTIFS($E$2:E1365,TMapCauseDescCIR[[#This Row],[Cause Description]])</f>
        <v>1</v>
      </c>
      <c r="Q1365" s="1" t="s">
        <v>587</v>
      </c>
      <c r="R1365" s="1" t="str">
        <f>TMapCauseDescCIR[[#This Row],[Task Code]]&amp;TMapCauseDescCIR[[#This Row],[Cause Description]]</f>
        <v xml:space="preserve">Y048Diverter open circuit contacts - star point braid broken. </v>
      </c>
      <c r="S1365" s="1">
        <f>COUNTIFS($R$2:R1365,TMapCauseDescCIR[[#This Row],[T1]])</f>
        <v>1</v>
      </c>
    </row>
    <row r="1366" spans="1:19" ht="14.45" x14ac:dyDescent="0.25">
      <c r="A1366" s="1" t="s">
        <v>2818</v>
      </c>
      <c r="B1366" s="1" t="s">
        <v>1828</v>
      </c>
      <c r="C1366" s="1" t="s">
        <v>2819</v>
      </c>
      <c r="D1366" s="1" t="s">
        <v>3770</v>
      </c>
      <c r="E1366" s="1" t="s">
        <v>3776</v>
      </c>
      <c r="F1366" s="1"/>
      <c r="G1366" s="1"/>
      <c r="H1366" s="1"/>
      <c r="I1366" s="1"/>
      <c r="J1366" s="1" t="s">
        <v>2822</v>
      </c>
      <c r="K1366" s="1" t="s">
        <v>3216</v>
      </c>
      <c r="L1366" s="1" t="s">
        <v>572</v>
      </c>
      <c r="M1366" s="1" t="s">
        <v>815</v>
      </c>
      <c r="N1366" s="1"/>
      <c r="O1366" s="1"/>
      <c r="P1366" s="1">
        <f>COUNTIFS($E$2:E1366,TMapCauseDescCIR[[#This Row],[Cause Description]])</f>
        <v>1</v>
      </c>
      <c r="Q1366" s="1" t="s">
        <v>587</v>
      </c>
      <c r="R1366" s="1" t="str">
        <f>TMapCauseDescCIR[[#This Row],[Task Code]]&amp;TMapCauseDescCIR[[#This Row],[Cause Description]]</f>
        <v xml:space="preserve">Y048Main contact braid assembly broken braid - clamping point too tight. </v>
      </c>
      <c r="S1366" s="1">
        <f>COUNTIFS($R$2:R1366,TMapCauseDescCIR[[#This Row],[T1]])</f>
        <v>1</v>
      </c>
    </row>
    <row r="1367" spans="1:19" ht="14.45" x14ac:dyDescent="0.25">
      <c r="A1367" s="1" t="s">
        <v>2818</v>
      </c>
      <c r="B1367" s="1" t="s">
        <v>1828</v>
      </c>
      <c r="C1367" s="1" t="s">
        <v>2819</v>
      </c>
      <c r="D1367" s="1" t="s">
        <v>3770</v>
      </c>
      <c r="E1367" s="1" t="s">
        <v>3777</v>
      </c>
      <c r="F1367" s="1"/>
      <c r="G1367" s="1"/>
      <c r="H1367" s="1"/>
      <c r="I1367" s="1"/>
      <c r="J1367" s="1" t="s">
        <v>2822</v>
      </c>
      <c r="K1367" s="1" t="s">
        <v>3216</v>
      </c>
      <c r="L1367" s="1" t="s">
        <v>572</v>
      </c>
      <c r="M1367" s="1" t="s">
        <v>815</v>
      </c>
      <c r="N1367" s="1"/>
      <c r="O1367" s="1"/>
      <c r="P1367" s="1">
        <f>COUNTIFS($E$2:E1367,TMapCauseDescCIR[[#This Row],[Cause Description]])</f>
        <v>1</v>
      </c>
      <c r="Q1367" s="1" t="s">
        <v>587</v>
      </c>
      <c r="R1367" s="1" t="str">
        <f>TMapCauseDescCIR[[#This Row],[Task Code]]&amp;TMapCauseDescCIR[[#This Row],[Cause Description]]</f>
        <v xml:space="preserve">Y048Main contact braid assembly broken braid - fatigue. </v>
      </c>
      <c r="S1367" s="1">
        <f>COUNTIFS($R$2:R1367,TMapCauseDescCIR[[#This Row],[T1]])</f>
        <v>1</v>
      </c>
    </row>
    <row r="1368" spans="1:19" ht="14.45" x14ac:dyDescent="0.25">
      <c r="A1368" s="1" t="s">
        <v>2818</v>
      </c>
      <c r="B1368" s="1" t="s">
        <v>1830</v>
      </c>
      <c r="C1368" s="1" t="s">
        <v>2819</v>
      </c>
      <c r="D1368" s="1" t="s">
        <v>3778</v>
      </c>
      <c r="E1368" s="1" t="s">
        <v>1831</v>
      </c>
      <c r="F1368" s="1"/>
      <c r="G1368" s="1"/>
      <c r="H1368" s="1"/>
      <c r="I1368" s="1"/>
      <c r="J1368" s="1" t="s">
        <v>2822</v>
      </c>
      <c r="K1368" s="1" t="s">
        <v>3216</v>
      </c>
      <c r="L1368" s="1" t="s">
        <v>3779</v>
      </c>
      <c r="M1368" s="1" t="s">
        <v>3774</v>
      </c>
      <c r="N1368" s="1"/>
      <c r="O1368" s="1"/>
      <c r="P1368" s="1">
        <f>COUNTIFS($E$2:E1368,TMapCauseDescCIR[[#This Row],[Cause Description]])</f>
        <v>1</v>
      </c>
      <c r="Q1368" s="1" t="s">
        <v>587</v>
      </c>
      <c r="R1368" s="1" t="str">
        <f>TMapCauseDescCIR[[#This Row],[Task Code]]&amp;TMapCauseDescCIR[[#This Row],[Cause Description]]</f>
        <v xml:space="preserve">Y049Diverter contacts misaligned - contact carrier worn. </v>
      </c>
      <c r="S1368" s="1">
        <f>COUNTIFS($R$2:R1368,TMapCauseDescCIR[[#This Row],[T1]])</f>
        <v>1</v>
      </c>
    </row>
    <row r="1369" spans="1:19" ht="14.45" x14ac:dyDescent="0.25">
      <c r="A1369" s="1" t="s">
        <v>2818</v>
      </c>
      <c r="B1369" s="1" t="s">
        <v>1830</v>
      </c>
      <c r="C1369" s="1" t="s">
        <v>2819</v>
      </c>
      <c r="D1369" s="1" t="s">
        <v>3778</v>
      </c>
      <c r="E1369" s="1" t="s">
        <v>3780</v>
      </c>
      <c r="F1369" s="1"/>
      <c r="G1369" s="1"/>
      <c r="H1369" s="1"/>
      <c r="I1369" s="1"/>
      <c r="J1369" s="1" t="s">
        <v>2822</v>
      </c>
      <c r="K1369" s="1" t="s">
        <v>3781</v>
      </c>
      <c r="L1369" s="1" t="s">
        <v>572</v>
      </c>
      <c r="M1369" s="1" t="s">
        <v>815</v>
      </c>
      <c r="N1369" s="1"/>
      <c r="O1369" s="1"/>
      <c r="P1369" s="1">
        <f>COUNTIFS($E$2:E1369,TMapCauseDescCIR[[#This Row],[Cause Description]])</f>
        <v>1</v>
      </c>
      <c r="Q1369" s="1" t="s">
        <v>587</v>
      </c>
      <c r="R1369" s="1" t="str">
        <f>TMapCauseDescCIR[[#This Row],[Task Code]]&amp;TMapCauseDescCIR[[#This Row],[Cause Description]]</f>
        <v xml:space="preserve">Y049Diverter loose contacts - broken contact carrier. </v>
      </c>
      <c r="S1369" s="1">
        <f>COUNTIFS($R$2:R1369,TMapCauseDescCIR[[#This Row],[T1]])</f>
        <v>1</v>
      </c>
    </row>
    <row r="1370" spans="1:19" ht="14.45" x14ac:dyDescent="0.25">
      <c r="A1370" s="1" t="s">
        <v>2818</v>
      </c>
      <c r="B1370" s="1" t="s">
        <v>1830</v>
      </c>
      <c r="C1370" s="1" t="s">
        <v>2819</v>
      </c>
      <c r="D1370" s="1" t="s">
        <v>3778</v>
      </c>
      <c r="E1370" s="1" t="s">
        <v>3782</v>
      </c>
      <c r="F1370" s="1"/>
      <c r="G1370" s="1"/>
      <c r="H1370" s="1"/>
      <c r="I1370" s="1"/>
      <c r="J1370" s="1" t="s">
        <v>2822</v>
      </c>
      <c r="K1370" s="1" t="s">
        <v>3781</v>
      </c>
      <c r="L1370" s="1" t="s">
        <v>572</v>
      </c>
      <c r="M1370" s="1" t="s">
        <v>3783</v>
      </c>
      <c r="N1370" s="1"/>
      <c r="O1370" s="1"/>
      <c r="P1370" s="1">
        <f>COUNTIFS($E$2:E1370,TMapCauseDescCIR[[#This Row],[Cause Description]])</f>
        <v>1</v>
      </c>
      <c r="Q1370" s="1" t="s">
        <v>587</v>
      </c>
      <c r="R1370" s="1" t="str">
        <f>TMapCauseDescCIR[[#This Row],[Task Code]]&amp;TMapCauseDescCIR[[#This Row],[Cause Description]]</f>
        <v xml:space="preserve">Y049Diverter loose contacts - incorrect reassembly. </v>
      </c>
      <c r="S1370" s="1">
        <f>COUNTIFS($R$2:R1370,TMapCauseDescCIR[[#This Row],[T1]])</f>
        <v>1</v>
      </c>
    </row>
    <row r="1371" spans="1:19" ht="14.45" x14ac:dyDescent="0.25">
      <c r="A1371" s="1" t="s">
        <v>2818</v>
      </c>
      <c r="B1371" s="1" t="s">
        <v>1830</v>
      </c>
      <c r="C1371" s="1" t="s">
        <v>2819</v>
      </c>
      <c r="D1371" s="1" t="s">
        <v>3778</v>
      </c>
      <c r="E1371" s="1" t="s">
        <v>3784</v>
      </c>
      <c r="F1371" s="1"/>
      <c r="G1371" s="1"/>
      <c r="H1371" s="1"/>
      <c r="I1371" s="1"/>
      <c r="J1371" s="1" t="s">
        <v>2822</v>
      </c>
      <c r="K1371" s="1" t="s">
        <v>3216</v>
      </c>
      <c r="L1371" s="1" t="s">
        <v>572</v>
      </c>
      <c r="M1371" s="1" t="s">
        <v>815</v>
      </c>
      <c r="N1371" s="1"/>
      <c r="O1371" s="1"/>
      <c r="P1371" s="1">
        <f>COUNTIFS($E$2:E1371,TMapCauseDescCIR[[#This Row],[Cause Description]])</f>
        <v>1</v>
      </c>
      <c r="Q1371" s="1" t="s">
        <v>587</v>
      </c>
      <c r="R1371" s="1" t="str">
        <f>TMapCauseDescCIR[[#This Row],[Task Code]]&amp;TMapCauseDescCIR[[#This Row],[Cause Description]]</f>
        <v xml:space="preserve">Y049Transition resistors carriage broken - fatigue. </v>
      </c>
      <c r="S1371" s="1">
        <f>COUNTIFS($R$2:R1371,TMapCauseDescCIR[[#This Row],[T1]])</f>
        <v>1</v>
      </c>
    </row>
    <row r="1372" spans="1:19" ht="14.45" x14ac:dyDescent="0.25">
      <c r="A1372" s="1" t="s">
        <v>2818</v>
      </c>
      <c r="B1372" s="1" t="s">
        <v>1832</v>
      </c>
      <c r="C1372" s="1" t="s">
        <v>2819</v>
      </c>
      <c r="D1372" s="1" t="s">
        <v>3785</v>
      </c>
      <c r="E1372" s="1" t="s">
        <v>1833</v>
      </c>
      <c r="F1372" s="1"/>
      <c r="G1372" s="1"/>
      <c r="H1372" s="1"/>
      <c r="I1372" s="1"/>
      <c r="J1372" s="1" t="s">
        <v>2822</v>
      </c>
      <c r="K1372" s="1" t="s">
        <v>3216</v>
      </c>
      <c r="L1372" s="1" t="s">
        <v>814</v>
      </c>
      <c r="M1372" s="1" t="s">
        <v>815</v>
      </c>
      <c r="N1372" s="1"/>
      <c r="O1372" s="1"/>
      <c r="P1372" s="1">
        <f>COUNTIFS($E$2:E1372,TMapCauseDescCIR[[#This Row],[Cause Description]])</f>
        <v>1</v>
      </c>
      <c r="Q1372" s="1" t="s">
        <v>587</v>
      </c>
      <c r="R1372" s="1" t="str">
        <f>TMapCauseDescCIR[[#This Row],[Task Code]]&amp;TMapCauseDescCIR[[#This Row],[Cause Description]]</f>
        <v xml:space="preserve">Y04ADiverter contacts misaligned - contact carrier rivets loose. </v>
      </c>
      <c r="S1372" s="1">
        <f>COUNTIFS($R$2:R1372,TMapCauseDescCIR[[#This Row],[T1]])</f>
        <v>1</v>
      </c>
    </row>
    <row r="1373" spans="1:19" ht="14.45" x14ac:dyDescent="0.25">
      <c r="A1373" s="1" t="s">
        <v>2818</v>
      </c>
      <c r="B1373" s="1" t="s">
        <v>1832</v>
      </c>
      <c r="C1373" s="1" t="s">
        <v>2819</v>
      </c>
      <c r="D1373" s="1" t="s">
        <v>3785</v>
      </c>
      <c r="E1373" s="1" t="s">
        <v>1831</v>
      </c>
      <c r="F1373" s="1"/>
      <c r="G1373" s="1"/>
      <c r="H1373" s="1"/>
      <c r="I1373" s="1"/>
      <c r="J1373" s="1" t="s">
        <v>2822</v>
      </c>
      <c r="K1373" s="1" t="s">
        <v>3216</v>
      </c>
      <c r="L1373" s="1" t="s">
        <v>3779</v>
      </c>
      <c r="M1373" s="1" t="s">
        <v>3774</v>
      </c>
      <c r="N1373" s="1"/>
      <c r="O1373" s="1"/>
      <c r="P1373" s="1">
        <f>COUNTIFS($E$2:E1373,TMapCauseDescCIR[[#This Row],[Cause Description]])</f>
        <v>2</v>
      </c>
      <c r="Q1373" s="1" t="s">
        <v>587</v>
      </c>
      <c r="R1373" s="1" t="str">
        <f>TMapCauseDescCIR[[#This Row],[Task Code]]&amp;TMapCauseDescCIR[[#This Row],[Cause Description]]</f>
        <v xml:space="preserve">Y04ADiverter contacts misaligned - contact carrier worn. </v>
      </c>
      <c r="S1373" s="1">
        <f>COUNTIFS($R$2:R1373,TMapCauseDescCIR[[#This Row],[T1]])</f>
        <v>1</v>
      </c>
    </row>
    <row r="1374" spans="1:19" ht="14.45" x14ac:dyDescent="0.25">
      <c r="A1374" s="1" t="s">
        <v>2818</v>
      </c>
      <c r="B1374" s="1" t="s">
        <v>1832</v>
      </c>
      <c r="C1374" s="1" t="s">
        <v>2819</v>
      </c>
      <c r="D1374" s="1" t="s">
        <v>3785</v>
      </c>
      <c r="E1374" s="1" t="s">
        <v>3780</v>
      </c>
      <c r="F1374" s="1"/>
      <c r="G1374" s="1"/>
      <c r="H1374" s="1"/>
      <c r="I1374" s="1"/>
      <c r="J1374" s="1" t="s">
        <v>2822</v>
      </c>
      <c r="K1374" s="1" t="s">
        <v>3781</v>
      </c>
      <c r="L1374" s="1" t="s">
        <v>572</v>
      </c>
      <c r="M1374" s="1" t="s">
        <v>815</v>
      </c>
      <c r="N1374" s="1"/>
      <c r="O1374" s="1"/>
      <c r="P1374" s="1">
        <f>COUNTIFS($E$2:E1374,TMapCauseDescCIR[[#This Row],[Cause Description]])</f>
        <v>2</v>
      </c>
      <c r="Q1374" s="1" t="s">
        <v>587</v>
      </c>
      <c r="R1374" s="1" t="str">
        <f>TMapCauseDescCIR[[#This Row],[Task Code]]&amp;TMapCauseDescCIR[[#This Row],[Cause Description]]</f>
        <v xml:space="preserve">Y04ADiverter loose contacts - broken contact carrier. </v>
      </c>
      <c r="S1374" s="1">
        <f>COUNTIFS($R$2:R1374,TMapCauseDescCIR[[#This Row],[T1]])</f>
        <v>1</v>
      </c>
    </row>
    <row r="1375" spans="1:19" ht="14.45" x14ac:dyDescent="0.25">
      <c r="A1375" s="1" t="s">
        <v>2818</v>
      </c>
      <c r="B1375" s="1" t="s">
        <v>1832</v>
      </c>
      <c r="C1375" s="1" t="s">
        <v>2819</v>
      </c>
      <c r="D1375" s="1" t="s">
        <v>3785</v>
      </c>
      <c r="E1375" s="1" t="s">
        <v>3782</v>
      </c>
      <c r="F1375" s="1"/>
      <c r="G1375" s="1"/>
      <c r="H1375" s="1"/>
      <c r="I1375" s="1"/>
      <c r="J1375" s="1" t="s">
        <v>2822</v>
      </c>
      <c r="K1375" s="1" t="s">
        <v>3781</v>
      </c>
      <c r="L1375" s="1" t="s">
        <v>572</v>
      </c>
      <c r="M1375" s="1" t="s">
        <v>3783</v>
      </c>
      <c r="N1375" s="1"/>
      <c r="O1375" s="1"/>
      <c r="P1375" s="1">
        <f>COUNTIFS($E$2:E1375,TMapCauseDescCIR[[#This Row],[Cause Description]])</f>
        <v>2</v>
      </c>
      <c r="Q1375" s="1" t="s">
        <v>587</v>
      </c>
      <c r="R1375" s="1" t="str">
        <f>TMapCauseDescCIR[[#This Row],[Task Code]]&amp;TMapCauseDescCIR[[#This Row],[Cause Description]]</f>
        <v xml:space="preserve">Y04ADiverter loose contacts - incorrect reassembly. </v>
      </c>
      <c r="S1375" s="1">
        <f>COUNTIFS($R$2:R1375,TMapCauseDescCIR[[#This Row],[T1]])</f>
        <v>1</v>
      </c>
    </row>
    <row r="1376" spans="1:19" ht="14.45" x14ac:dyDescent="0.25">
      <c r="A1376" s="1" t="s">
        <v>2818</v>
      </c>
      <c r="B1376" s="1" t="s">
        <v>1832</v>
      </c>
      <c r="C1376" s="1" t="s">
        <v>2819</v>
      </c>
      <c r="D1376" s="1" t="s">
        <v>3785</v>
      </c>
      <c r="E1376" s="1" t="s">
        <v>3786</v>
      </c>
      <c r="F1376" s="1"/>
      <c r="G1376" s="1"/>
      <c r="H1376" s="1"/>
      <c r="I1376" s="1"/>
      <c r="J1376" s="1" t="s">
        <v>2822</v>
      </c>
      <c r="K1376" s="1" t="s">
        <v>3781</v>
      </c>
      <c r="L1376" s="1" t="s">
        <v>814</v>
      </c>
      <c r="M1376" s="1" t="s">
        <v>815</v>
      </c>
      <c r="N1376" s="1"/>
      <c r="O1376" s="1"/>
      <c r="P1376" s="1">
        <f>COUNTIFS($E$2:E1376,TMapCauseDescCIR[[#This Row],[Cause Description]])</f>
        <v>1</v>
      </c>
      <c r="Q1376" s="1" t="s">
        <v>587</v>
      </c>
      <c r="R1376" s="1" t="str">
        <f>TMapCauseDescCIR[[#This Row],[Task Code]]&amp;TMapCauseDescCIR[[#This Row],[Cause Description]]</f>
        <v xml:space="preserve">Y04AFixed contact burn - weakend contact spring pressure. </v>
      </c>
      <c r="S1376" s="1">
        <f>COUNTIFS($R$2:R1376,TMapCauseDescCIR[[#This Row],[T1]])</f>
        <v>1</v>
      </c>
    </row>
    <row r="1377" spans="1:19" ht="14.45" x14ac:dyDescent="0.25">
      <c r="A1377" s="1" t="s">
        <v>2818</v>
      </c>
      <c r="B1377" s="1" t="s">
        <v>1832</v>
      </c>
      <c r="C1377" s="1" t="s">
        <v>2819</v>
      </c>
      <c r="D1377" s="1" t="s">
        <v>3785</v>
      </c>
      <c r="E1377" s="1" t="s">
        <v>3787</v>
      </c>
      <c r="F1377" s="1"/>
      <c r="G1377" s="1"/>
      <c r="H1377" s="1"/>
      <c r="I1377" s="1"/>
      <c r="J1377" s="1" t="s">
        <v>2822</v>
      </c>
      <c r="K1377" s="1" t="s">
        <v>3216</v>
      </c>
      <c r="L1377" s="1" t="s">
        <v>814</v>
      </c>
      <c r="M1377" s="1" t="s">
        <v>815</v>
      </c>
      <c r="N1377" s="1"/>
      <c r="O1377" s="1"/>
      <c r="P1377" s="1">
        <f>COUNTIFS($E$2:E1377,TMapCauseDescCIR[[#This Row],[Cause Description]])</f>
        <v>1</v>
      </c>
      <c r="Q1377" s="1" t="s">
        <v>587</v>
      </c>
      <c r="R1377" s="1" t="str">
        <f>TMapCauseDescCIR[[#This Row],[Task Code]]&amp;TMapCauseDescCIR[[#This Row],[Cause Description]]</f>
        <v xml:space="preserve">Y04AMoving contact burnt - weakend contact spring pressure. </v>
      </c>
      <c r="S1377" s="1">
        <f>COUNTIFS($R$2:R1377,TMapCauseDescCIR[[#This Row],[T1]])</f>
        <v>1</v>
      </c>
    </row>
    <row r="1378" spans="1:19" ht="14.45" x14ac:dyDescent="0.25">
      <c r="A1378" s="1" t="s">
        <v>2818</v>
      </c>
      <c r="B1378" s="1" t="s">
        <v>1832</v>
      </c>
      <c r="C1378" s="1" t="s">
        <v>2819</v>
      </c>
      <c r="D1378" s="1" t="s">
        <v>3785</v>
      </c>
      <c r="E1378" s="1" t="s">
        <v>3784</v>
      </c>
      <c r="F1378" s="1"/>
      <c r="G1378" s="1"/>
      <c r="H1378" s="1"/>
      <c r="I1378" s="1"/>
      <c r="J1378" s="1" t="s">
        <v>2822</v>
      </c>
      <c r="K1378" s="1" t="s">
        <v>3216</v>
      </c>
      <c r="L1378" s="1" t="s">
        <v>572</v>
      </c>
      <c r="M1378" s="1" t="s">
        <v>815</v>
      </c>
      <c r="N1378" s="1"/>
      <c r="O1378" s="1"/>
      <c r="P1378" s="1">
        <f>COUNTIFS($E$2:E1378,TMapCauseDescCIR[[#This Row],[Cause Description]])</f>
        <v>2</v>
      </c>
      <c r="Q1378" s="1" t="s">
        <v>587</v>
      </c>
      <c r="R1378" s="1" t="str">
        <f>TMapCauseDescCIR[[#This Row],[Task Code]]&amp;TMapCauseDescCIR[[#This Row],[Cause Description]]</f>
        <v xml:space="preserve">Y04ATransition resistors carriage broken - fatigue. </v>
      </c>
      <c r="S1378" s="1">
        <f>COUNTIFS($R$2:R1378,TMapCauseDescCIR[[#This Row],[T1]])</f>
        <v>1</v>
      </c>
    </row>
    <row r="1379" spans="1:19" ht="14.45" x14ac:dyDescent="0.25">
      <c r="A1379" s="1" t="s">
        <v>2818</v>
      </c>
      <c r="B1379" s="1" t="s">
        <v>1834</v>
      </c>
      <c r="C1379" s="1" t="s">
        <v>2819</v>
      </c>
      <c r="D1379" s="1" t="s">
        <v>3756</v>
      </c>
      <c r="E1379" s="1" t="s">
        <v>1835</v>
      </c>
      <c r="F1379" s="1"/>
      <c r="G1379" s="1"/>
      <c r="H1379" s="1"/>
      <c r="I1379" s="1"/>
      <c r="J1379" s="1" t="s">
        <v>2822</v>
      </c>
      <c r="K1379" s="1" t="s">
        <v>3326</v>
      </c>
      <c r="L1379" s="1" t="s">
        <v>572</v>
      </c>
      <c r="M1379" s="1" t="s">
        <v>815</v>
      </c>
      <c r="N1379" s="1"/>
      <c r="O1379" s="1"/>
      <c r="P1379" s="1">
        <f>COUNTIFS($E$2:E1379,TMapCauseDescCIR[[#This Row],[Cause Description]])</f>
        <v>1</v>
      </c>
      <c r="Q1379" s="1" t="s">
        <v>587</v>
      </c>
      <c r="R1379" s="1" t="str">
        <f>TMapCauseDescCIR[[#This Row],[Task Code]]&amp;TMapCauseDescCIR[[#This Row],[Cause Description]]</f>
        <v xml:space="preserve">Y04BBarrier board cracked - high resistance contact. </v>
      </c>
      <c r="S1379" s="1">
        <f>COUNTIFS($R$2:R1379,TMapCauseDescCIR[[#This Row],[T1]])</f>
        <v>1</v>
      </c>
    </row>
    <row r="1380" spans="1:19" ht="14.45" x14ac:dyDescent="0.25">
      <c r="A1380" s="1" t="s">
        <v>2818</v>
      </c>
      <c r="B1380" s="1" t="s">
        <v>1834</v>
      </c>
      <c r="C1380" s="1" t="s">
        <v>2819</v>
      </c>
      <c r="D1380" s="1" t="s">
        <v>3756</v>
      </c>
      <c r="E1380" s="1" t="s">
        <v>3757</v>
      </c>
      <c r="F1380" s="1"/>
      <c r="G1380" s="1"/>
      <c r="H1380" s="1"/>
      <c r="I1380" s="1"/>
      <c r="J1380" s="1" t="s">
        <v>2822</v>
      </c>
      <c r="K1380" s="1" t="s">
        <v>3216</v>
      </c>
      <c r="L1380" s="1" t="s">
        <v>814</v>
      </c>
      <c r="M1380" s="1" t="s">
        <v>815</v>
      </c>
      <c r="N1380" s="1"/>
      <c r="O1380" s="1"/>
      <c r="P1380" s="1">
        <f>COUNTIFS($E$2:E1380,TMapCauseDescCIR[[#This Row],[Cause Description]])</f>
        <v>1</v>
      </c>
      <c r="Q1380" s="1" t="s">
        <v>587</v>
      </c>
      <c r="R1380" s="1" t="str">
        <f>TMapCauseDescCIR[[#This Row],[Task Code]]&amp;TMapCauseDescCIR[[#This Row],[Cause Description]]</f>
        <v xml:space="preserve">Y04BChange-over selector loss of contact pressure - incorrect removal/installation. </v>
      </c>
      <c r="S1380" s="1">
        <f>COUNTIFS($R$2:R1380,TMapCauseDescCIR[[#This Row],[T1]])</f>
        <v>1</v>
      </c>
    </row>
    <row r="1381" spans="1:19" ht="14.45" x14ac:dyDescent="0.25">
      <c r="A1381" s="1" t="s">
        <v>2818</v>
      </c>
      <c r="B1381" s="1" t="s">
        <v>1834</v>
      </c>
      <c r="C1381" s="1" t="s">
        <v>2819</v>
      </c>
      <c r="D1381" s="1" t="s">
        <v>3756</v>
      </c>
      <c r="E1381" s="1" t="s">
        <v>3788</v>
      </c>
      <c r="F1381" s="1"/>
      <c r="G1381" s="1"/>
      <c r="H1381" s="1"/>
      <c r="I1381" s="1"/>
      <c r="J1381" s="1" t="s">
        <v>2822</v>
      </c>
      <c r="K1381" s="1" t="s">
        <v>3216</v>
      </c>
      <c r="L1381" s="1" t="s">
        <v>814</v>
      </c>
      <c r="M1381" s="1" t="s">
        <v>815</v>
      </c>
      <c r="N1381" s="1"/>
      <c r="O1381" s="1"/>
      <c r="P1381" s="1">
        <f>COUNTIFS($E$2:E1381,TMapCauseDescCIR[[#This Row],[Cause Description]])</f>
        <v>1</v>
      </c>
      <c r="Q1381" s="1" t="s">
        <v>587</v>
      </c>
      <c r="R1381" s="1" t="str">
        <f>TMapCauseDescCIR[[#This Row],[Task Code]]&amp;TMapCauseDescCIR[[#This Row],[Cause Description]]</f>
        <v xml:space="preserve">Y04BChange-over selector loss of contact pressure - weakened spring. </v>
      </c>
      <c r="S1381" s="1">
        <f>COUNTIFS($R$2:R1381,TMapCauseDescCIR[[#This Row],[T1]])</f>
        <v>1</v>
      </c>
    </row>
    <row r="1382" spans="1:19" ht="14.45" x14ac:dyDescent="0.25">
      <c r="A1382" s="1" t="s">
        <v>2818</v>
      </c>
      <c r="B1382" s="1" t="s">
        <v>1834</v>
      </c>
      <c r="C1382" s="1" t="s">
        <v>2819</v>
      </c>
      <c r="D1382" s="1" t="s">
        <v>3756</v>
      </c>
      <c r="E1382" s="1" t="s">
        <v>3789</v>
      </c>
      <c r="F1382" s="1"/>
      <c r="G1382" s="1"/>
      <c r="H1382" s="1"/>
      <c r="I1382" s="1"/>
      <c r="J1382" s="1" t="s">
        <v>2822</v>
      </c>
      <c r="K1382" s="1" t="s">
        <v>3216</v>
      </c>
      <c r="L1382" s="1" t="s">
        <v>2828</v>
      </c>
      <c r="M1382" s="1" t="s">
        <v>3774</v>
      </c>
      <c r="N1382" s="1"/>
      <c r="O1382" s="1"/>
      <c r="P1382" s="1">
        <f>COUNTIFS($E$2:E1382,TMapCauseDescCIR[[#This Row],[Cause Description]])</f>
        <v>1</v>
      </c>
      <c r="Q1382" s="1" t="s">
        <v>587</v>
      </c>
      <c r="R1382" s="1" t="str">
        <f>TMapCauseDescCIR[[#This Row],[Task Code]]&amp;TMapCauseDescCIR[[#This Row],[Cause Description]]</f>
        <v xml:space="preserve">Y04BCourse/Fine Selector worn contacts - normal operation. </v>
      </c>
      <c r="S1382" s="1">
        <f>COUNTIFS($R$2:R1382,TMapCauseDescCIR[[#This Row],[T1]])</f>
        <v>1</v>
      </c>
    </row>
    <row r="1383" spans="1:19" ht="14.45" x14ac:dyDescent="0.25">
      <c r="A1383" s="1" t="s">
        <v>2818</v>
      </c>
      <c r="B1383" s="1" t="s">
        <v>1834</v>
      </c>
      <c r="C1383" s="1" t="s">
        <v>2819</v>
      </c>
      <c r="D1383" s="1" t="s">
        <v>3756</v>
      </c>
      <c r="E1383" s="1" t="s">
        <v>3790</v>
      </c>
      <c r="F1383" s="1"/>
      <c r="G1383" s="1"/>
      <c r="H1383" s="1"/>
      <c r="I1383" s="1"/>
      <c r="J1383" s="1" t="s">
        <v>2822</v>
      </c>
      <c r="K1383" s="1" t="s">
        <v>3216</v>
      </c>
      <c r="L1383" s="1" t="s">
        <v>572</v>
      </c>
      <c r="M1383" s="1" t="s">
        <v>815</v>
      </c>
      <c r="N1383" s="1"/>
      <c r="O1383" s="1"/>
      <c r="P1383" s="1">
        <f>COUNTIFS($E$2:E1383,TMapCauseDescCIR[[#This Row],[Cause Description]])</f>
        <v>1</v>
      </c>
      <c r="Q1383" s="1" t="s">
        <v>587</v>
      </c>
      <c r="R1383" s="1" t="str">
        <f>TMapCauseDescCIR[[#This Row],[Task Code]]&amp;TMapCauseDescCIR[[#This Row],[Cause Description]]</f>
        <v xml:space="preserve">Y04BDiverter burning of main and arcing contacts - contact spring broken. </v>
      </c>
      <c r="S1383" s="1">
        <f>COUNTIFS($R$2:R1383,TMapCauseDescCIR[[#This Row],[T1]])</f>
        <v>1</v>
      </c>
    </row>
    <row r="1384" spans="1:19" ht="14.45" x14ac:dyDescent="0.25">
      <c r="A1384" s="1" t="s">
        <v>2818</v>
      </c>
      <c r="B1384" s="1" t="s">
        <v>1834</v>
      </c>
      <c r="C1384" s="1" t="s">
        <v>2819</v>
      </c>
      <c r="D1384" s="1" t="s">
        <v>3756</v>
      </c>
      <c r="E1384" s="1" t="s">
        <v>3791</v>
      </c>
      <c r="F1384" s="1"/>
      <c r="G1384" s="1"/>
      <c r="H1384" s="1"/>
      <c r="I1384" s="1"/>
      <c r="J1384" s="1" t="s">
        <v>2822</v>
      </c>
      <c r="K1384" s="1" t="s">
        <v>3216</v>
      </c>
      <c r="L1384" s="1" t="s">
        <v>814</v>
      </c>
      <c r="M1384" s="1" t="s">
        <v>815</v>
      </c>
      <c r="N1384" s="1"/>
      <c r="O1384" s="1"/>
      <c r="P1384" s="1">
        <f>COUNTIFS($E$2:E1384,TMapCauseDescCIR[[#This Row],[Cause Description]])</f>
        <v>1</v>
      </c>
      <c r="Q1384" s="1" t="s">
        <v>587</v>
      </c>
      <c r="R1384" s="1" t="str">
        <f>TMapCauseDescCIR[[#This Row],[Task Code]]&amp;TMapCauseDescCIR[[#This Row],[Cause Description]]</f>
        <v xml:space="preserve">Y04BDiverter burning of main and arcing contacts - contact spring pressure loss. </v>
      </c>
      <c r="S1384" s="1">
        <f>COUNTIFS($R$2:R1384,TMapCauseDescCIR[[#This Row],[T1]])</f>
        <v>1</v>
      </c>
    </row>
    <row r="1385" spans="1:19" ht="14.45" x14ac:dyDescent="0.25">
      <c r="A1385" s="1" t="s">
        <v>2818</v>
      </c>
      <c r="B1385" s="1" t="s">
        <v>1834</v>
      </c>
      <c r="C1385" s="1" t="s">
        <v>2819</v>
      </c>
      <c r="D1385" s="1" t="s">
        <v>3756</v>
      </c>
      <c r="E1385" s="1" t="s">
        <v>3792</v>
      </c>
      <c r="F1385" s="1"/>
      <c r="G1385" s="1"/>
      <c r="H1385" s="1"/>
      <c r="I1385" s="1"/>
      <c r="J1385" s="1" t="s">
        <v>2822</v>
      </c>
      <c r="K1385" s="1" t="s">
        <v>3216</v>
      </c>
      <c r="L1385" s="1" t="s">
        <v>2828</v>
      </c>
      <c r="M1385" s="1" t="s">
        <v>3774</v>
      </c>
      <c r="N1385" s="1"/>
      <c r="O1385" s="1"/>
      <c r="P1385" s="1">
        <f>COUNTIFS($E$2:E1385,TMapCauseDescCIR[[#This Row],[Cause Description]])</f>
        <v>1</v>
      </c>
      <c r="Q1385" s="1" t="s">
        <v>587</v>
      </c>
      <c r="R1385" s="1" t="str">
        <f>TMapCauseDescCIR[[#This Row],[Task Code]]&amp;TMapCauseDescCIR[[#This Row],[Cause Description]]</f>
        <v xml:space="preserve">Y04BDiverter burning of main and arcing contacts - normal operation. </v>
      </c>
      <c r="S1385" s="1">
        <f>COUNTIFS($R$2:R1385,TMapCauseDescCIR[[#This Row],[T1]])</f>
        <v>1</v>
      </c>
    </row>
    <row r="1386" spans="1:19" ht="14.45" x14ac:dyDescent="0.25">
      <c r="A1386" s="1" t="s">
        <v>2818</v>
      </c>
      <c r="B1386" s="1" t="s">
        <v>1834</v>
      </c>
      <c r="C1386" s="1" t="s">
        <v>2819</v>
      </c>
      <c r="D1386" s="1" t="s">
        <v>3756</v>
      </c>
      <c r="E1386" s="1" t="s">
        <v>3793</v>
      </c>
      <c r="F1386" s="1"/>
      <c r="G1386" s="1"/>
      <c r="H1386" s="1"/>
      <c r="I1386" s="1"/>
      <c r="J1386" s="1" t="s">
        <v>2822</v>
      </c>
      <c r="K1386" s="1" t="s">
        <v>3216</v>
      </c>
      <c r="L1386" s="1" t="s">
        <v>3761</v>
      </c>
      <c r="M1386" s="1" t="s">
        <v>815</v>
      </c>
      <c r="N1386" s="1"/>
      <c r="O1386" s="1"/>
      <c r="P1386" s="1">
        <f>COUNTIFS($E$2:E1386,TMapCauseDescCIR[[#This Row],[Cause Description]])</f>
        <v>1</v>
      </c>
      <c r="Q1386" s="1" t="s">
        <v>587</v>
      </c>
      <c r="R1386" s="1" t="str">
        <f>TMapCauseDescCIR[[#This Row],[Task Code]]&amp;TMapCauseDescCIR[[#This Row],[Cause Description]]</f>
        <v xml:space="preserve">Y04BDiverter burning of main and arcing contacts - roller contact siezed/jammed. </v>
      </c>
      <c r="S1386" s="1">
        <f>COUNTIFS($R$2:R1386,TMapCauseDescCIR[[#This Row],[T1]])</f>
        <v>1</v>
      </c>
    </row>
    <row r="1387" spans="1:19" ht="14.45" x14ac:dyDescent="0.25">
      <c r="A1387" s="1" t="s">
        <v>2818</v>
      </c>
      <c r="B1387" s="1" t="s">
        <v>1834</v>
      </c>
      <c r="C1387" s="1" t="s">
        <v>2819</v>
      </c>
      <c r="D1387" s="1" t="s">
        <v>3756</v>
      </c>
      <c r="E1387" s="1" t="s">
        <v>3794</v>
      </c>
      <c r="F1387" s="1"/>
      <c r="G1387" s="1"/>
      <c r="H1387" s="1"/>
      <c r="I1387" s="1"/>
      <c r="J1387" s="1" t="s">
        <v>2822</v>
      </c>
      <c r="K1387" s="1" t="s">
        <v>3216</v>
      </c>
      <c r="L1387" s="1" t="s">
        <v>814</v>
      </c>
      <c r="M1387" s="1" t="s">
        <v>815</v>
      </c>
      <c r="N1387" s="1"/>
      <c r="O1387" s="1"/>
      <c r="P1387" s="1">
        <f>COUNTIFS($E$2:E1387,TMapCauseDescCIR[[#This Row],[Cause Description]])</f>
        <v>1</v>
      </c>
      <c r="Q1387" s="1" t="s">
        <v>587</v>
      </c>
      <c r="R1387" s="1" t="str">
        <f>TMapCauseDescCIR[[#This Row],[Task Code]]&amp;TMapCauseDescCIR[[#This Row],[Cause Description]]</f>
        <v xml:space="preserve">Y04BDiverter burning of main contacts - loss of even contact pressure. </v>
      </c>
      <c r="S1387" s="1">
        <f>COUNTIFS($R$2:R1387,TMapCauseDescCIR[[#This Row],[T1]])</f>
        <v>1</v>
      </c>
    </row>
    <row r="1388" spans="1:19" ht="14.45" x14ac:dyDescent="0.25">
      <c r="A1388" s="1" t="s">
        <v>2818</v>
      </c>
      <c r="B1388" s="1" t="s">
        <v>1834</v>
      </c>
      <c r="C1388" s="1" t="s">
        <v>2819</v>
      </c>
      <c r="D1388" s="1" t="s">
        <v>3756</v>
      </c>
      <c r="E1388" s="1" t="s">
        <v>3795</v>
      </c>
      <c r="F1388" s="1"/>
      <c r="G1388" s="1"/>
      <c r="H1388" s="1"/>
      <c r="I1388" s="1"/>
      <c r="J1388" s="1" t="s">
        <v>2822</v>
      </c>
      <c r="K1388" s="1" t="s">
        <v>3216</v>
      </c>
      <c r="L1388" s="1" t="s">
        <v>3779</v>
      </c>
      <c r="M1388" s="1" t="s">
        <v>815</v>
      </c>
      <c r="N1388" s="1"/>
      <c r="O1388" s="1"/>
      <c r="P1388" s="1">
        <f>COUNTIFS($E$2:E1388,TMapCauseDescCIR[[#This Row],[Cause Description]])</f>
        <v>1</v>
      </c>
      <c r="Q1388" s="1" t="s">
        <v>587</v>
      </c>
      <c r="R1388" s="1" t="str">
        <f>TMapCauseDescCIR[[#This Row],[Task Code]]&amp;TMapCauseDescCIR[[#This Row],[Cause Description]]</f>
        <v xml:space="preserve">Y04BDiverter burning of main contacts - misalignment (operational wear). </v>
      </c>
      <c r="S1388" s="1">
        <f>COUNTIFS($R$2:R1388,TMapCauseDescCIR[[#This Row],[T1]])</f>
        <v>1</v>
      </c>
    </row>
    <row r="1389" spans="1:19" ht="14.45" x14ac:dyDescent="0.25">
      <c r="A1389" s="1" t="s">
        <v>2818</v>
      </c>
      <c r="B1389" s="1" t="s">
        <v>1834</v>
      </c>
      <c r="C1389" s="1" t="s">
        <v>2819</v>
      </c>
      <c r="D1389" s="1" t="s">
        <v>3756</v>
      </c>
      <c r="E1389" s="1" t="s">
        <v>3796</v>
      </c>
      <c r="F1389" s="1"/>
      <c r="G1389" s="1"/>
      <c r="H1389" s="1"/>
      <c r="I1389" s="1"/>
      <c r="J1389" s="1" t="s">
        <v>2822</v>
      </c>
      <c r="K1389" s="1" t="s">
        <v>3216</v>
      </c>
      <c r="L1389" s="1" t="s">
        <v>2828</v>
      </c>
      <c r="M1389" s="1" t="s">
        <v>3774</v>
      </c>
      <c r="N1389" s="1"/>
      <c r="O1389" s="1"/>
      <c r="P1389" s="1">
        <f>COUNTIFS($E$2:E1389,TMapCauseDescCIR[[#This Row],[Cause Description]])</f>
        <v>1</v>
      </c>
      <c r="Q1389" s="1" t="s">
        <v>587</v>
      </c>
      <c r="R1389" s="1" t="str">
        <f>TMapCauseDescCIR[[#This Row],[Task Code]]&amp;TMapCauseDescCIR[[#This Row],[Cause Description]]</f>
        <v xml:space="preserve">Y04BDiverter burning of main contacts - normal operation. </v>
      </c>
      <c r="S1389" s="1">
        <f>COUNTIFS($R$2:R1389,TMapCauseDescCIR[[#This Row],[T1]])</f>
        <v>1</v>
      </c>
    </row>
    <row r="1390" spans="1:19" ht="14.45" x14ac:dyDescent="0.25">
      <c r="A1390" s="1" t="s">
        <v>2818</v>
      </c>
      <c r="B1390" s="1" t="s">
        <v>1834</v>
      </c>
      <c r="C1390" s="1" t="s">
        <v>2819</v>
      </c>
      <c r="D1390" s="1" t="s">
        <v>3756</v>
      </c>
      <c r="E1390" s="1" t="s">
        <v>3797</v>
      </c>
      <c r="F1390" s="1"/>
      <c r="G1390" s="1"/>
      <c r="H1390" s="1"/>
      <c r="I1390" s="1"/>
      <c r="J1390" s="1" t="s">
        <v>2822</v>
      </c>
      <c r="K1390" s="1" t="s">
        <v>3781</v>
      </c>
      <c r="L1390" s="1" t="s">
        <v>814</v>
      </c>
      <c r="M1390" s="1" t="s">
        <v>815</v>
      </c>
      <c r="N1390" s="1"/>
      <c r="O1390" s="1"/>
      <c r="P1390" s="1">
        <f>COUNTIFS($E$2:E1390,TMapCauseDescCIR[[#This Row],[Cause Description]])</f>
        <v>1</v>
      </c>
      <c r="Q1390" s="1" t="s">
        <v>587</v>
      </c>
      <c r="R1390" s="1" t="str">
        <f>TMapCauseDescCIR[[#This Row],[Task Code]]&amp;TMapCauseDescCIR[[#This Row],[Cause Description]]</f>
        <v xml:space="preserve">Y04BDiverter burnt fixed contacts - loose contact. </v>
      </c>
      <c r="S1390" s="1">
        <f>COUNTIFS($R$2:R1390,TMapCauseDescCIR[[#This Row],[T1]])</f>
        <v>1</v>
      </c>
    </row>
    <row r="1391" spans="1:19" ht="14.45" x14ac:dyDescent="0.25">
      <c r="A1391" s="1" t="s">
        <v>2818</v>
      </c>
      <c r="B1391" s="1" t="s">
        <v>1834</v>
      </c>
      <c r="C1391" s="1" t="s">
        <v>2819</v>
      </c>
      <c r="D1391" s="1" t="s">
        <v>3756</v>
      </c>
      <c r="E1391" s="1" t="s">
        <v>3798</v>
      </c>
      <c r="F1391" s="1"/>
      <c r="G1391" s="1"/>
      <c r="H1391" s="1"/>
      <c r="I1391" s="1"/>
      <c r="J1391" s="1" t="s">
        <v>2822</v>
      </c>
      <c r="K1391" s="1" t="s">
        <v>3781</v>
      </c>
      <c r="L1391" s="1" t="s">
        <v>2828</v>
      </c>
      <c r="M1391" s="1" t="s">
        <v>3774</v>
      </c>
      <c r="N1391" s="1"/>
      <c r="O1391" s="1"/>
      <c r="P1391" s="1">
        <f>COUNTIFS($E$2:E1391,TMapCauseDescCIR[[#This Row],[Cause Description]])</f>
        <v>1</v>
      </c>
      <c r="Q1391" s="1" t="s">
        <v>587</v>
      </c>
      <c r="R1391" s="1" t="str">
        <f>TMapCauseDescCIR[[#This Row],[Task Code]]&amp;TMapCauseDescCIR[[#This Row],[Cause Description]]</f>
        <v xml:space="preserve">Y04BDiverter burnt fixed contacts - normal operation. </v>
      </c>
      <c r="S1391" s="1">
        <f>COUNTIFS($R$2:R1391,TMapCauseDescCIR[[#This Row],[T1]])</f>
        <v>1</v>
      </c>
    </row>
    <row r="1392" spans="1:19" ht="14.45" x14ac:dyDescent="0.25">
      <c r="A1392" s="1" t="s">
        <v>2818</v>
      </c>
      <c r="B1392" s="1" t="s">
        <v>1834</v>
      </c>
      <c r="C1392" s="1" t="s">
        <v>2819</v>
      </c>
      <c r="D1392" s="1" t="s">
        <v>3756</v>
      </c>
      <c r="E1392" s="1" t="s">
        <v>3799</v>
      </c>
      <c r="F1392" s="1"/>
      <c r="G1392" s="1"/>
      <c r="H1392" s="1"/>
      <c r="I1392" s="1"/>
      <c r="J1392" s="1" t="s">
        <v>2822</v>
      </c>
      <c r="K1392" s="1" t="s">
        <v>3216</v>
      </c>
      <c r="L1392" s="1" t="s">
        <v>814</v>
      </c>
      <c r="M1392" s="1" t="s">
        <v>815</v>
      </c>
      <c r="N1392" s="1"/>
      <c r="O1392" s="1"/>
      <c r="P1392" s="1">
        <f>COUNTIFS($E$2:E1392,TMapCauseDescCIR[[#This Row],[Cause Description]])</f>
        <v>1</v>
      </c>
      <c r="Q1392" s="1" t="s">
        <v>587</v>
      </c>
      <c r="R1392" s="1" t="str">
        <f>TMapCauseDescCIR[[#This Row],[Task Code]]&amp;TMapCauseDescCIR[[#This Row],[Cause Description]]</f>
        <v xml:space="preserve">Y04BDiverter contacts misaligned - incorrect spring tension. </v>
      </c>
      <c r="S1392" s="1">
        <f>COUNTIFS($R$2:R1392,TMapCauseDescCIR[[#This Row],[T1]])</f>
        <v>1</v>
      </c>
    </row>
    <row r="1393" spans="1:19" ht="14.45" x14ac:dyDescent="0.25">
      <c r="A1393" s="1" t="s">
        <v>2818</v>
      </c>
      <c r="B1393" s="1" t="s">
        <v>1834</v>
      </c>
      <c r="C1393" s="1" t="s">
        <v>2819</v>
      </c>
      <c r="D1393" s="1" t="s">
        <v>3756</v>
      </c>
      <c r="E1393" s="1" t="s">
        <v>3800</v>
      </c>
      <c r="F1393" s="1"/>
      <c r="G1393" s="1"/>
      <c r="H1393" s="1"/>
      <c r="I1393" s="1"/>
      <c r="J1393" s="1" t="s">
        <v>2822</v>
      </c>
      <c r="K1393" s="1" t="s">
        <v>3216</v>
      </c>
      <c r="L1393" s="1" t="s">
        <v>3779</v>
      </c>
      <c r="M1393" s="1" t="s">
        <v>3774</v>
      </c>
      <c r="N1393" s="1"/>
      <c r="O1393" s="1"/>
      <c r="P1393" s="1">
        <f>COUNTIFS($E$2:E1393,TMapCauseDescCIR[[#This Row],[Cause Description]])</f>
        <v>1</v>
      </c>
      <c r="Q1393" s="1" t="s">
        <v>587</v>
      </c>
      <c r="R1393" s="1" t="str">
        <f>TMapCauseDescCIR[[#This Row],[Task Code]]&amp;TMapCauseDescCIR[[#This Row],[Cause Description]]</f>
        <v xml:space="preserve">Y04BDiverter contacts misaligned - worn turnbuckle attachment pins. </v>
      </c>
      <c r="S1393" s="1">
        <f>COUNTIFS($R$2:R1393,TMapCauseDescCIR[[#This Row],[T1]])</f>
        <v>1</v>
      </c>
    </row>
    <row r="1394" spans="1:19" ht="14.45" x14ac:dyDescent="0.25">
      <c r="A1394" s="1" t="s">
        <v>2818</v>
      </c>
      <c r="B1394" s="1" t="s">
        <v>1834</v>
      </c>
      <c r="C1394" s="1" t="s">
        <v>2819</v>
      </c>
      <c r="D1394" s="1" t="s">
        <v>3756</v>
      </c>
      <c r="E1394" s="1" t="s">
        <v>3801</v>
      </c>
      <c r="F1394" s="1"/>
      <c r="G1394" s="1"/>
      <c r="H1394" s="1"/>
      <c r="I1394" s="1"/>
      <c r="J1394" s="1" t="s">
        <v>2822</v>
      </c>
      <c r="K1394" s="1" t="s">
        <v>3216</v>
      </c>
      <c r="L1394" s="1" t="s">
        <v>572</v>
      </c>
      <c r="M1394" s="1" t="s">
        <v>3783</v>
      </c>
      <c r="N1394" s="1"/>
      <c r="O1394" s="1"/>
      <c r="P1394" s="1">
        <f>COUNTIFS($E$2:E1394,TMapCauseDescCIR[[#This Row],[Cause Description]])</f>
        <v>1</v>
      </c>
      <c r="Q1394" s="1" t="s">
        <v>587</v>
      </c>
      <c r="R1394" s="1" t="str">
        <f>TMapCauseDescCIR[[#This Row],[Task Code]]&amp;TMapCauseDescCIR[[#This Row],[Cause Description]]</f>
        <v xml:space="preserve">Y04BDiverter external button contact loss of contact pressure - incorrect removal/installation. </v>
      </c>
      <c r="S1394" s="1">
        <f>COUNTIFS($R$2:R1394,TMapCauseDescCIR[[#This Row],[T1]])</f>
        <v>1</v>
      </c>
    </row>
    <row r="1395" spans="1:19" ht="14.45" x14ac:dyDescent="0.25">
      <c r="A1395" s="1" t="s">
        <v>2818</v>
      </c>
      <c r="B1395" s="1" t="s">
        <v>1834</v>
      </c>
      <c r="C1395" s="1" t="s">
        <v>2819</v>
      </c>
      <c r="D1395" s="1" t="s">
        <v>3756</v>
      </c>
      <c r="E1395" s="1" t="s">
        <v>3802</v>
      </c>
      <c r="F1395" s="1"/>
      <c r="G1395" s="1"/>
      <c r="H1395" s="1"/>
      <c r="I1395" s="1"/>
      <c r="J1395" s="1" t="s">
        <v>2822</v>
      </c>
      <c r="K1395" s="1" t="s">
        <v>3216</v>
      </c>
      <c r="L1395" s="1" t="s">
        <v>814</v>
      </c>
      <c r="M1395" s="1" t="s">
        <v>815</v>
      </c>
      <c r="N1395" s="1"/>
      <c r="O1395" s="1"/>
      <c r="P1395" s="1">
        <f>COUNTIFS($E$2:E1395,TMapCauseDescCIR[[#This Row],[Cause Description]])</f>
        <v>1</v>
      </c>
      <c r="Q1395" s="1" t="s">
        <v>587</v>
      </c>
      <c r="R1395" s="1" t="str">
        <f>TMapCauseDescCIR[[#This Row],[Task Code]]&amp;TMapCauseDescCIR[[#This Row],[Cause Description]]</f>
        <v xml:space="preserve">Y04BDiverter external button contact loss of contact pressure - weakened spring. </v>
      </c>
      <c r="S1395" s="1">
        <f>COUNTIFS($R$2:R1395,TMapCauseDescCIR[[#This Row],[T1]])</f>
        <v>1</v>
      </c>
    </row>
    <row r="1396" spans="1:19" ht="14.45" x14ac:dyDescent="0.25">
      <c r="A1396" s="1" t="s">
        <v>2818</v>
      </c>
      <c r="B1396" s="1" t="s">
        <v>1834</v>
      </c>
      <c r="C1396" s="1" t="s">
        <v>2819</v>
      </c>
      <c r="D1396" s="1" t="s">
        <v>3756</v>
      </c>
      <c r="E1396" s="1" t="s">
        <v>3803</v>
      </c>
      <c r="F1396" s="1"/>
      <c r="G1396" s="1"/>
      <c r="H1396" s="1"/>
      <c r="I1396" s="1"/>
      <c r="J1396" s="1" t="s">
        <v>2822</v>
      </c>
      <c r="K1396" s="1" t="s">
        <v>3781</v>
      </c>
      <c r="L1396" s="1" t="s">
        <v>2828</v>
      </c>
      <c r="M1396" s="1" t="s">
        <v>3774</v>
      </c>
      <c r="N1396" s="1"/>
      <c r="O1396" s="1"/>
      <c r="P1396" s="1">
        <f>COUNTIFS($E$2:E1396,TMapCauseDescCIR[[#This Row],[Cause Description]])</f>
        <v>1</v>
      </c>
      <c r="Q1396" s="1" t="s">
        <v>587</v>
      </c>
      <c r="R1396" s="1" t="str">
        <f>TMapCauseDescCIR[[#This Row],[Task Code]]&amp;TMapCauseDescCIR[[#This Row],[Cause Description]]</f>
        <v xml:space="preserve">Y04BDiverter fixed contact (half rounds) burnt - diverter contact excessive wear. </v>
      </c>
      <c r="S1396" s="1">
        <f>COUNTIFS($R$2:R1396,TMapCauseDescCIR[[#This Row],[T1]])</f>
        <v>1</v>
      </c>
    </row>
    <row r="1397" spans="1:19" ht="14.45" x14ac:dyDescent="0.25">
      <c r="A1397" s="1" t="s">
        <v>2818</v>
      </c>
      <c r="B1397" s="1" t="s">
        <v>1834</v>
      </c>
      <c r="C1397" s="1" t="s">
        <v>2819</v>
      </c>
      <c r="D1397" s="1" t="s">
        <v>3756</v>
      </c>
      <c r="E1397" s="1" t="s">
        <v>3804</v>
      </c>
      <c r="F1397" s="1"/>
      <c r="G1397" s="1"/>
      <c r="H1397" s="1"/>
      <c r="I1397" s="1"/>
      <c r="J1397" s="1" t="s">
        <v>2822</v>
      </c>
      <c r="K1397" s="1" t="s">
        <v>3216</v>
      </c>
      <c r="L1397" s="1" t="s">
        <v>814</v>
      </c>
      <c r="M1397" s="1" t="s">
        <v>815</v>
      </c>
      <c r="N1397" s="1"/>
      <c r="O1397" s="1"/>
      <c r="P1397" s="1">
        <f>COUNTIFS($E$2:E1397,TMapCauseDescCIR[[#This Row],[Cause Description]])</f>
        <v>1</v>
      </c>
      <c r="Q1397" s="1" t="s">
        <v>587</v>
      </c>
      <c r="R1397" s="1" t="str">
        <f>TMapCauseDescCIR[[#This Row],[Task Code]]&amp;TMapCauseDescCIR[[#This Row],[Cause Description]]</f>
        <v xml:space="preserve">Y04BDiverter fixed contact (half rounds) burnt - loss of spring tension. </v>
      </c>
      <c r="S1397" s="1">
        <f>COUNTIFS($R$2:R1397,TMapCauseDescCIR[[#This Row],[T1]])</f>
        <v>1</v>
      </c>
    </row>
    <row r="1398" spans="1:19" ht="14.45" x14ac:dyDescent="0.25">
      <c r="A1398" s="1" t="s">
        <v>2818</v>
      </c>
      <c r="B1398" s="1" t="s">
        <v>1834</v>
      </c>
      <c r="C1398" s="1" t="s">
        <v>2819</v>
      </c>
      <c r="D1398" s="1" t="s">
        <v>3756</v>
      </c>
      <c r="E1398" s="1" t="s">
        <v>3805</v>
      </c>
      <c r="F1398" s="1"/>
      <c r="G1398" s="1"/>
      <c r="H1398" s="1"/>
      <c r="I1398" s="1"/>
      <c r="J1398" s="1" t="s">
        <v>2822</v>
      </c>
      <c r="K1398" s="1" t="s">
        <v>3781</v>
      </c>
      <c r="L1398" s="1" t="s">
        <v>2828</v>
      </c>
      <c r="M1398" s="1" t="s">
        <v>3774</v>
      </c>
      <c r="N1398" s="1"/>
      <c r="O1398" s="1"/>
      <c r="P1398" s="1">
        <f>COUNTIFS($E$2:E1398,TMapCauseDescCIR[[#This Row],[Cause Description]])</f>
        <v>1</v>
      </c>
      <c r="Q1398" s="1" t="s">
        <v>587</v>
      </c>
      <c r="R1398" s="1" t="str">
        <f>TMapCauseDescCIR[[#This Row],[Task Code]]&amp;TMapCauseDescCIR[[#This Row],[Cause Description]]</f>
        <v xml:space="preserve">Y04BDiverter fixed contact (half rounds) burnt - normal operation. </v>
      </c>
      <c r="S1398" s="1">
        <f>COUNTIFS($R$2:R1398,TMapCauseDescCIR[[#This Row],[T1]])</f>
        <v>1</v>
      </c>
    </row>
    <row r="1399" spans="1:19" ht="14.45" x14ac:dyDescent="0.25">
      <c r="A1399" s="1" t="s">
        <v>2818</v>
      </c>
      <c r="B1399" s="1" t="s">
        <v>1834</v>
      </c>
      <c r="C1399" s="1" t="s">
        <v>2819</v>
      </c>
      <c r="D1399" s="1" t="s">
        <v>3756</v>
      </c>
      <c r="E1399" s="1" t="s">
        <v>3806</v>
      </c>
      <c r="F1399" s="1"/>
      <c r="G1399" s="1"/>
      <c r="H1399" s="1"/>
      <c r="I1399" s="1"/>
      <c r="J1399" s="1" t="s">
        <v>2822</v>
      </c>
      <c r="K1399" s="1" t="s">
        <v>3781</v>
      </c>
      <c r="L1399" s="1" t="s">
        <v>3779</v>
      </c>
      <c r="M1399" s="1" t="s">
        <v>815</v>
      </c>
      <c r="N1399" s="1"/>
      <c r="O1399" s="1"/>
      <c r="P1399" s="1">
        <f>COUNTIFS($E$2:E1399,TMapCauseDescCIR[[#This Row],[Cause Description]])</f>
        <v>1</v>
      </c>
      <c r="Q1399" s="1" t="s">
        <v>587</v>
      </c>
      <c r="R1399" s="1" t="str">
        <f>TMapCauseDescCIR[[#This Row],[Task Code]]&amp;TMapCauseDescCIR[[#This Row],[Cause Description]]</f>
        <v xml:space="preserve">Y04BDiverter fixed contact (half rounds) burnt - timing (drop in/out) out of adjustment. </v>
      </c>
      <c r="S1399" s="1">
        <f>COUNTIFS($R$2:R1399,TMapCauseDescCIR[[#This Row],[T1]])</f>
        <v>1</v>
      </c>
    </row>
    <row r="1400" spans="1:19" ht="14.45" x14ac:dyDescent="0.25">
      <c r="A1400" s="1" t="s">
        <v>2818</v>
      </c>
      <c r="B1400" s="1" t="s">
        <v>1834</v>
      </c>
      <c r="C1400" s="1" t="s">
        <v>2819</v>
      </c>
      <c r="D1400" s="1" t="s">
        <v>3756</v>
      </c>
      <c r="E1400" s="1" t="s">
        <v>3807</v>
      </c>
      <c r="F1400" s="1"/>
      <c r="G1400" s="1"/>
      <c r="H1400" s="1"/>
      <c r="I1400" s="1"/>
      <c r="J1400" s="1" t="s">
        <v>2822</v>
      </c>
      <c r="K1400" s="1" t="s">
        <v>3216</v>
      </c>
      <c r="L1400" s="1" t="s">
        <v>814</v>
      </c>
      <c r="M1400" s="1" t="s">
        <v>815</v>
      </c>
      <c r="N1400" s="1"/>
      <c r="O1400" s="1"/>
      <c r="P1400" s="1">
        <f>COUNTIFS($E$2:E1400,TMapCauseDescCIR[[#This Row],[Cause Description]])</f>
        <v>1</v>
      </c>
      <c r="Q1400" s="1" t="s">
        <v>587</v>
      </c>
      <c r="R1400" s="1" t="str">
        <f>TMapCauseDescCIR[[#This Row],[Task Code]]&amp;TMapCauseDescCIR[[#This Row],[Cause Description]]</f>
        <v xml:space="preserve">Y04BDiverter insufficient open contact clearance - weakened spring. </v>
      </c>
      <c r="S1400" s="1">
        <f>COUNTIFS($R$2:R1400,TMapCauseDescCIR[[#This Row],[T1]])</f>
        <v>1</v>
      </c>
    </row>
    <row r="1401" spans="1:19" ht="14.45" x14ac:dyDescent="0.25">
      <c r="A1401" s="1" t="s">
        <v>2818</v>
      </c>
      <c r="B1401" s="1" t="s">
        <v>1834</v>
      </c>
      <c r="C1401" s="1" t="s">
        <v>2819</v>
      </c>
      <c r="D1401" s="1" t="s">
        <v>3756</v>
      </c>
      <c r="E1401" s="1" t="s">
        <v>3808</v>
      </c>
      <c r="F1401" s="1"/>
      <c r="G1401" s="1"/>
      <c r="H1401" s="1"/>
      <c r="I1401" s="1"/>
      <c r="J1401" s="1" t="s">
        <v>2822</v>
      </c>
      <c r="K1401" s="1" t="s">
        <v>3781</v>
      </c>
      <c r="L1401" s="1" t="s">
        <v>814</v>
      </c>
      <c r="M1401" s="1" t="s">
        <v>815</v>
      </c>
      <c r="N1401" s="1"/>
      <c r="O1401" s="1"/>
      <c r="P1401" s="1">
        <f>COUNTIFS($E$2:E1401,TMapCauseDescCIR[[#This Row],[Cause Description]])</f>
        <v>1</v>
      </c>
      <c r="Q1401" s="1" t="s">
        <v>587</v>
      </c>
      <c r="R1401" s="1" t="str">
        <f>TMapCauseDescCIR[[#This Row],[Task Code]]&amp;TMapCauseDescCIR[[#This Row],[Cause Description]]</f>
        <v xml:space="preserve">Y04BDiverter loose contacts - contact sercuring bolt loose. </v>
      </c>
      <c r="S1401" s="1">
        <f>COUNTIFS($R$2:R1401,TMapCauseDescCIR[[#This Row],[T1]])</f>
        <v>1</v>
      </c>
    </row>
    <row r="1402" spans="1:19" ht="14.45" x14ac:dyDescent="0.25">
      <c r="A1402" s="1" t="s">
        <v>2818</v>
      </c>
      <c r="B1402" s="1" t="s">
        <v>1834</v>
      </c>
      <c r="C1402" s="1" t="s">
        <v>2819</v>
      </c>
      <c r="D1402" s="1" t="s">
        <v>3756</v>
      </c>
      <c r="E1402" s="1" t="s">
        <v>3809</v>
      </c>
      <c r="F1402" s="1"/>
      <c r="G1402" s="1"/>
      <c r="H1402" s="1"/>
      <c r="I1402" s="1"/>
      <c r="J1402" s="1" t="s">
        <v>2822</v>
      </c>
      <c r="K1402" s="1" t="s">
        <v>3781</v>
      </c>
      <c r="L1402" s="1" t="s">
        <v>572</v>
      </c>
      <c r="M1402" s="1" t="s">
        <v>3783</v>
      </c>
      <c r="N1402" s="1"/>
      <c r="O1402" s="1"/>
      <c r="P1402" s="1">
        <f>COUNTIFS($E$2:E1402,TMapCauseDescCIR[[#This Row],[Cause Description]])</f>
        <v>1</v>
      </c>
      <c r="Q1402" s="1" t="s">
        <v>587</v>
      </c>
      <c r="R1402" s="1" t="str">
        <f>TMapCauseDescCIR[[#This Row],[Task Code]]&amp;TMapCauseDescCIR[[#This Row],[Cause Description]]</f>
        <v xml:space="preserve">Y04BDiverter loose contacts - incorrect contact fitted. </v>
      </c>
      <c r="S1402" s="1">
        <f>COUNTIFS($R$2:R1402,TMapCauseDescCIR[[#This Row],[T1]])</f>
        <v>1</v>
      </c>
    </row>
    <row r="1403" spans="1:19" ht="14.45" x14ac:dyDescent="0.25">
      <c r="A1403" s="1" t="s">
        <v>2818</v>
      </c>
      <c r="B1403" s="1" t="s">
        <v>1834</v>
      </c>
      <c r="C1403" s="1" t="s">
        <v>2819</v>
      </c>
      <c r="D1403" s="1" t="s">
        <v>3756</v>
      </c>
      <c r="E1403" s="1" t="s">
        <v>3782</v>
      </c>
      <c r="F1403" s="1"/>
      <c r="G1403" s="1"/>
      <c r="H1403" s="1"/>
      <c r="I1403" s="1"/>
      <c r="J1403" s="1" t="s">
        <v>2822</v>
      </c>
      <c r="K1403" s="1" t="s">
        <v>3781</v>
      </c>
      <c r="L1403" s="1" t="s">
        <v>572</v>
      </c>
      <c r="M1403" s="1" t="s">
        <v>3783</v>
      </c>
      <c r="N1403" s="1"/>
      <c r="O1403" s="1"/>
      <c r="P1403" s="1">
        <f>COUNTIFS($E$2:E1403,TMapCauseDescCIR[[#This Row],[Cause Description]])</f>
        <v>3</v>
      </c>
      <c r="Q1403" s="1" t="s">
        <v>587</v>
      </c>
      <c r="R1403" s="1" t="str">
        <f>TMapCauseDescCIR[[#This Row],[Task Code]]&amp;TMapCauseDescCIR[[#This Row],[Cause Description]]</f>
        <v xml:space="preserve">Y04BDiverter loose contacts - incorrect reassembly. </v>
      </c>
      <c r="S1403" s="1">
        <f>COUNTIFS($R$2:R1403,TMapCauseDescCIR[[#This Row],[T1]])</f>
        <v>1</v>
      </c>
    </row>
    <row r="1404" spans="1:19" ht="14.45" x14ac:dyDescent="0.25">
      <c r="A1404" s="1" t="s">
        <v>2818</v>
      </c>
      <c r="B1404" s="1" t="s">
        <v>1834</v>
      </c>
      <c r="C1404" s="1" t="s">
        <v>2819</v>
      </c>
      <c r="D1404" s="1" t="s">
        <v>3756</v>
      </c>
      <c r="E1404" s="1" t="s">
        <v>3810</v>
      </c>
      <c r="F1404" s="1"/>
      <c r="G1404" s="1"/>
      <c r="H1404" s="1"/>
      <c r="I1404" s="1"/>
      <c r="J1404" s="1" t="s">
        <v>2822</v>
      </c>
      <c r="K1404" s="1" t="s">
        <v>3781</v>
      </c>
      <c r="L1404" s="1" t="s">
        <v>814</v>
      </c>
      <c r="M1404" s="1" t="s">
        <v>815</v>
      </c>
      <c r="N1404" s="1"/>
      <c r="O1404" s="1"/>
      <c r="P1404" s="1">
        <f>COUNTIFS($E$2:E1404,TMapCauseDescCIR[[#This Row],[Cause Description]])</f>
        <v>1</v>
      </c>
      <c r="Q1404" s="1" t="s">
        <v>587</v>
      </c>
      <c r="R1404" s="1" t="str">
        <f>TMapCauseDescCIR[[#This Row],[Task Code]]&amp;TMapCauseDescCIR[[#This Row],[Cause Description]]</f>
        <v xml:space="preserve">Y04BDiverter loose contacts - securing contact bolt/pin loose. </v>
      </c>
      <c r="S1404" s="1">
        <f>COUNTIFS($R$2:R1404,TMapCauseDescCIR[[#This Row],[T1]])</f>
        <v>1</v>
      </c>
    </row>
    <row r="1405" spans="1:19" ht="14.45" x14ac:dyDescent="0.25">
      <c r="A1405" s="1" t="s">
        <v>2818</v>
      </c>
      <c r="B1405" s="1" t="s">
        <v>1834</v>
      </c>
      <c r="C1405" s="1" t="s">
        <v>2819</v>
      </c>
      <c r="D1405" s="1" t="s">
        <v>3756</v>
      </c>
      <c r="E1405" s="1" t="s">
        <v>3811</v>
      </c>
      <c r="F1405" s="1"/>
      <c r="G1405" s="1"/>
      <c r="H1405" s="1"/>
      <c r="I1405" s="1"/>
      <c r="J1405" s="1" t="s">
        <v>2822</v>
      </c>
      <c r="K1405" s="1" t="s">
        <v>3781</v>
      </c>
      <c r="L1405" s="1" t="s">
        <v>814</v>
      </c>
      <c r="M1405" s="1" t="s">
        <v>815</v>
      </c>
      <c r="N1405" s="1"/>
      <c r="O1405" s="1"/>
      <c r="P1405" s="1">
        <f>COUNTIFS($E$2:E1405,TMapCauseDescCIR[[#This Row],[Cause Description]])</f>
        <v>1</v>
      </c>
      <c r="Q1405" s="1" t="s">
        <v>587</v>
      </c>
      <c r="R1405" s="1" t="str">
        <f>TMapCauseDescCIR[[#This Row],[Task Code]]&amp;TMapCauseDescCIR[[#This Row],[Cause Description]]</f>
        <v xml:space="preserve">Y04BDiverter loose contacts - weakened spring. </v>
      </c>
      <c r="S1405" s="1">
        <f>COUNTIFS($R$2:R1405,TMapCauseDescCIR[[#This Row],[T1]])</f>
        <v>1</v>
      </c>
    </row>
    <row r="1406" spans="1:19" ht="14.45" x14ac:dyDescent="0.25">
      <c r="A1406" s="1" t="s">
        <v>2818</v>
      </c>
      <c r="B1406" s="1" t="s">
        <v>1834</v>
      </c>
      <c r="C1406" s="1" t="s">
        <v>2819</v>
      </c>
      <c r="D1406" s="1" t="s">
        <v>3756</v>
      </c>
      <c r="E1406" s="1" t="s">
        <v>3812</v>
      </c>
      <c r="F1406" s="1"/>
      <c r="G1406" s="1"/>
      <c r="H1406" s="1"/>
      <c r="I1406" s="1"/>
      <c r="J1406" s="1" t="s">
        <v>2822</v>
      </c>
      <c r="K1406" s="1" t="s">
        <v>3216</v>
      </c>
      <c r="L1406" s="1" t="s">
        <v>2828</v>
      </c>
      <c r="M1406" s="1" t="s">
        <v>3774</v>
      </c>
      <c r="N1406" s="1"/>
      <c r="O1406" s="1"/>
      <c r="P1406" s="1">
        <f>COUNTIFS($E$2:E1406,TMapCauseDescCIR[[#This Row],[Cause Description]])</f>
        <v>1</v>
      </c>
      <c r="Q1406" s="1" t="s">
        <v>587</v>
      </c>
      <c r="R1406" s="1" t="str">
        <f>TMapCauseDescCIR[[#This Row],[Task Code]]&amp;TMapCauseDescCIR[[#This Row],[Cause Description]]</f>
        <v xml:space="preserve">Y04BDiverter moving contact (A&amp;B segments) worn / burnt - normal operation. </v>
      </c>
      <c r="S1406" s="1">
        <f>COUNTIFS($R$2:R1406,TMapCauseDescCIR[[#This Row],[T1]])</f>
        <v>1</v>
      </c>
    </row>
    <row r="1407" spans="1:19" ht="14.45" x14ac:dyDescent="0.25">
      <c r="A1407" s="1" t="s">
        <v>2818</v>
      </c>
      <c r="B1407" s="1" t="s">
        <v>1834</v>
      </c>
      <c r="C1407" s="1" t="s">
        <v>2819</v>
      </c>
      <c r="D1407" s="1" t="s">
        <v>3756</v>
      </c>
      <c r="E1407" s="1" t="s">
        <v>3813</v>
      </c>
      <c r="F1407" s="1"/>
      <c r="G1407" s="1"/>
      <c r="H1407" s="1"/>
      <c r="I1407" s="1"/>
      <c r="J1407" s="1" t="s">
        <v>2822</v>
      </c>
      <c r="K1407" s="1" t="s">
        <v>3216</v>
      </c>
      <c r="L1407" s="1" t="s">
        <v>2828</v>
      </c>
      <c r="M1407" s="1" t="s">
        <v>3774</v>
      </c>
      <c r="N1407" s="1"/>
      <c r="O1407" s="1"/>
      <c r="P1407" s="1">
        <f>COUNTIFS($E$2:E1407,TMapCauseDescCIR[[#This Row],[Cause Description]])</f>
        <v>1</v>
      </c>
      <c r="Q1407" s="1" t="s">
        <v>587</v>
      </c>
      <c r="R1407" s="1" t="str">
        <f>TMapCauseDescCIR[[#This Row],[Task Code]]&amp;TMapCauseDescCIR[[#This Row],[Cause Description]]</f>
        <v xml:space="preserve">Y04BDiverter moving main take off contact worn - normal operation. </v>
      </c>
      <c r="S1407" s="1">
        <f>COUNTIFS($R$2:R1407,TMapCauseDescCIR[[#This Row],[T1]])</f>
        <v>1</v>
      </c>
    </row>
    <row r="1408" spans="1:19" ht="14.45" x14ac:dyDescent="0.25">
      <c r="A1408" s="1" t="s">
        <v>2818</v>
      </c>
      <c r="B1408" s="1" t="s">
        <v>1834</v>
      </c>
      <c r="C1408" s="1" t="s">
        <v>2819</v>
      </c>
      <c r="D1408" s="1" t="s">
        <v>3756</v>
      </c>
      <c r="E1408" s="1" t="s">
        <v>3814</v>
      </c>
      <c r="F1408" s="1"/>
      <c r="G1408" s="1"/>
      <c r="H1408" s="1"/>
      <c r="I1408" s="1"/>
      <c r="J1408" s="1" t="s">
        <v>2822</v>
      </c>
      <c r="K1408" s="1" t="s">
        <v>3216</v>
      </c>
      <c r="L1408" s="1" t="s">
        <v>3779</v>
      </c>
      <c r="M1408" s="1" t="s">
        <v>3774</v>
      </c>
      <c r="N1408" s="1"/>
      <c r="O1408" s="1"/>
      <c r="P1408" s="1">
        <f>COUNTIFS($E$2:E1408,TMapCauseDescCIR[[#This Row],[Cause Description]])</f>
        <v>1</v>
      </c>
      <c r="Q1408" s="1" t="s">
        <v>587</v>
      </c>
      <c r="R1408" s="1" t="str">
        <f>TMapCauseDescCIR[[#This Row],[Task Code]]&amp;TMapCauseDescCIR[[#This Row],[Cause Description]]</f>
        <v xml:space="preserve">Y04BDiverter out of alignment - worn star point drive holes. </v>
      </c>
      <c r="S1408" s="1">
        <f>COUNTIFS($R$2:R1408,TMapCauseDescCIR[[#This Row],[T1]])</f>
        <v>1</v>
      </c>
    </row>
    <row r="1409" spans="1:19" ht="14.45" x14ac:dyDescent="0.25">
      <c r="A1409" s="1" t="s">
        <v>2818</v>
      </c>
      <c r="B1409" s="1" t="s">
        <v>1834</v>
      </c>
      <c r="C1409" s="1" t="s">
        <v>2819</v>
      </c>
      <c r="D1409" s="1" t="s">
        <v>3756</v>
      </c>
      <c r="E1409" s="1" t="s">
        <v>3815</v>
      </c>
      <c r="F1409" s="1"/>
      <c r="G1409" s="1"/>
      <c r="H1409" s="1"/>
      <c r="I1409" s="1"/>
      <c r="J1409" s="1" t="s">
        <v>2822</v>
      </c>
      <c r="K1409" s="1" t="s">
        <v>3216</v>
      </c>
      <c r="L1409" s="1" t="s">
        <v>2828</v>
      </c>
      <c r="M1409" s="1" t="s">
        <v>3774</v>
      </c>
      <c r="N1409" s="1"/>
      <c r="O1409" s="1"/>
      <c r="P1409" s="1">
        <f>COUNTIFS($E$2:E1409,TMapCauseDescCIR[[#This Row],[Cause Description]])</f>
        <v>1</v>
      </c>
      <c r="Q1409" s="1" t="s">
        <v>587</v>
      </c>
      <c r="R1409" s="1" t="str">
        <f>TMapCauseDescCIR[[#This Row],[Task Code]]&amp;TMapCauseDescCIR[[#This Row],[Cause Description]]</f>
        <v xml:space="preserve">Y04BDiverter worn arcing contacts - normal operation. </v>
      </c>
      <c r="S1409" s="1">
        <f>COUNTIFS($R$2:R1409,TMapCauseDescCIR[[#This Row],[T1]])</f>
        <v>1</v>
      </c>
    </row>
    <row r="1410" spans="1:19" ht="14.45" x14ac:dyDescent="0.25">
      <c r="A1410" s="1" t="s">
        <v>2818</v>
      </c>
      <c r="B1410" s="1" t="s">
        <v>1834</v>
      </c>
      <c r="C1410" s="1" t="s">
        <v>2819</v>
      </c>
      <c r="D1410" s="1" t="s">
        <v>3756</v>
      </c>
      <c r="E1410" s="1" t="s">
        <v>3816</v>
      </c>
      <c r="F1410" s="1"/>
      <c r="G1410" s="1"/>
      <c r="H1410" s="1"/>
      <c r="I1410" s="1"/>
      <c r="J1410" s="1" t="s">
        <v>2822</v>
      </c>
      <c r="K1410" s="1" t="s">
        <v>3760</v>
      </c>
      <c r="L1410" s="1" t="s">
        <v>3779</v>
      </c>
      <c r="M1410" s="1" t="s">
        <v>815</v>
      </c>
      <c r="N1410" s="1"/>
      <c r="O1410" s="1"/>
      <c r="P1410" s="1">
        <f>COUNTIFS($E$2:E1410,TMapCauseDescCIR[[#This Row],[Cause Description]])</f>
        <v>1</v>
      </c>
      <c r="Q1410" s="1" t="s">
        <v>587</v>
      </c>
      <c r="R1410" s="1" t="str">
        <f>TMapCauseDescCIR[[#This Row],[Task Code]]&amp;TMapCauseDescCIR[[#This Row],[Cause Description]]</f>
        <v xml:space="preserve">Y04BDrive mechanism excessive movement / play - actuating bearing lock nut loose/missing. </v>
      </c>
      <c r="S1410" s="1">
        <f>COUNTIFS($R$2:R1410,TMapCauseDescCIR[[#This Row],[T1]])</f>
        <v>1</v>
      </c>
    </row>
    <row r="1411" spans="1:19" ht="14.45" x14ac:dyDescent="0.25">
      <c r="A1411" s="1" t="s">
        <v>2818</v>
      </c>
      <c r="B1411" s="1" t="s">
        <v>1834</v>
      </c>
      <c r="C1411" s="1" t="s">
        <v>2819</v>
      </c>
      <c r="D1411" s="1" t="s">
        <v>3756</v>
      </c>
      <c r="E1411" s="1" t="s">
        <v>3817</v>
      </c>
      <c r="F1411" s="1"/>
      <c r="G1411" s="1"/>
      <c r="H1411" s="1"/>
      <c r="I1411" s="1"/>
      <c r="J1411" s="1" t="s">
        <v>2822</v>
      </c>
      <c r="K1411" s="1" t="s">
        <v>3216</v>
      </c>
      <c r="L1411" s="1" t="s">
        <v>814</v>
      </c>
      <c r="M1411" s="1" t="s">
        <v>815</v>
      </c>
      <c r="N1411" s="1"/>
      <c r="O1411" s="1"/>
      <c r="P1411" s="1">
        <f>COUNTIFS($E$2:E1411,TMapCauseDescCIR[[#This Row],[Cause Description]])</f>
        <v>1</v>
      </c>
      <c r="Q1411" s="1" t="s">
        <v>587</v>
      </c>
      <c r="R1411" s="1" t="str">
        <f>TMapCauseDescCIR[[#This Row],[Task Code]]&amp;TMapCauseDescCIR[[#This Row],[Cause Description]]</f>
        <v xml:space="preserve">Y04BFine selector switch burning of moving contacts - loss of contact pressure. </v>
      </c>
      <c r="S1411" s="1">
        <f>COUNTIFS($R$2:R1411,TMapCauseDescCIR[[#This Row],[T1]])</f>
        <v>1</v>
      </c>
    </row>
    <row r="1412" spans="1:19" ht="14.45" x14ac:dyDescent="0.25">
      <c r="A1412" s="1" t="s">
        <v>2818</v>
      </c>
      <c r="B1412" s="1" t="s">
        <v>1834</v>
      </c>
      <c r="C1412" s="1" t="s">
        <v>2819</v>
      </c>
      <c r="D1412" s="1" t="s">
        <v>3756</v>
      </c>
      <c r="E1412" s="1" t="s">
        <v>3818</v>
      </c>
      <c r="F1412" s="1"/>
      <c r="G1412" s="1"/>
      <c r="H1412" s="1"/>
      <c r="I1412" s="1"/>
      <c r="J1412" s="1" t="s">
        <v>2822</v>
      </c>
      <c r="K1412" s="1" t="s">
        <v>3216</v>
      </c>
      <c r="L1412" s="1" t="s">
        <v>2828</v>
      </c>
      <c r="M1412" s="1" t="s">
        <v>3774</v>
      </c>
      <c r="N1412" s="1"/>
      <c r="O1412" s="1"/>
      <c r="P1412" s="1">
        <f>COUNTIFS($E$2:E1412,TMapCauseDescCIR[[#This Row],[Cause Description]])</f>
        <v>1</v>
      </c>
      <c r="Q1412" s="1" t="s">
        <v>587</v>
      </c>
      <c r="R1412" s="1" t="str">
        <f>TMapCauseDescCIR[[#This Row],[Task Code]]&amp;TMapCauseDescCIR[[#This Row],[Cause Description]]</f>
        <v xml:space="preserve">Y04BFine selector switch burning of moving contacts - wear of bottom takeoff contact. </v>
      </c>
      <c r="S1412" s="1">
        <f>COUNTIFS($R$2:R1412,TMapCauseDescCIR[[#This Row],[T1]])</f>
        <v>1</v>
      </c>
    </row>
    <row r="1413" spans="1:19" ht="14.45" x14ac:dyDescent="0.25">
      <c r="A1413" s="1" t="s">
        <v>2818</v>
      </c>
      <c r="B1413" s="1" t="s">
        <v>1834</v>
      </c>
      <c r="C1413" s="1" t="s">
        <v>2819</v>
      </c>
      <c r="D1413" s="1" t="s">
        <v>3756</v>
      </c>
      <c r="E1413" s="1" t="s">
        <v>3819</v>
      </c>
      <c r="F1413" s="1"/>
      <c r="G1413" s="1"/>
      <c r="H1413" s="1"/>
      <c r="I1413" s="1"/>
      <c r="J1413" s="1" t="s">
        <v>2822</v>
      </c>
      <c r="K1413" s="1" t="s">
        <v>3216</v>
      </c>
      <c r="L1413" s="1" t="s">
        <v>2828</v>
      </c>
      <c r="M1413" s="1" t="s">
        <v>3774</v>
      </c>
      <c r="N1413" s="1"/>
      <c r="O1413" s="1"/>
      <c r="P1413" s="1">
        <f>COUNTIFS($E$2:E1413,TMapCauseDescCIR[[#This Row],[Cause Description]])</f>
        <v>1</v>
      </c>
      <c r="Q1413" s="1" t="s">
        <v>587</v>
      </c>
      <c r="R1413" s="1" t="str">
        <f>TMapCauseDescCIR[[#This Row],[Task Code]]&amp;TMapCauseDescCIR[[#This Row],[Cause Description]]</f>
        <v xml:space="preserve">Y04BFine selector switch high resistance - damaged button contact. </v>
      </c>
      <c r="S1413" s="1">
        <f>COUNTIFS($R$2:R1413,TMapCauseDescCIR[[#This Row],[T1]])</f>
        <v>1</v>
      </c>
    </row>
    <row r="1414" spans="1:19" ht="14.45" x14ac:dyDescent="0.25">
      <c r="A1414" s="1" t="s">
        <v>2818</v>
      </c>
      <c r="B1414" s="1" t="s">
        <v>1834</v>
      </c>
      <c r="C1414" s="1" t="s">
        <v>2819</v>
      </c>
      <c r="D1414" s="1" t="s">
        <v>3756</v>
      </c>
      <c r="E1414" s="1" t="s">
        <v>3820</v>
      </c>
      <c r="F1414" s="1"/>
      <c r="G1414" s="1"/>
      <c r="H1414" s="1"/>
      <c r="I1414" s="1"/>
      <c r="J1414" s="1" t="s">
        <v>2822</v>
      </c>
      <c r="K1414" s="1" t="s">
        <v>3216</v>
      </c>
      <c r="L1414" s="1" t="s">
        <v>2828</v>
      </c>
      <c r="M1414" s="1" t="s">
        <v>3774</v>
      </c>
      <c r="N1414" s="1"/>
      <c r="O1414" s="1"/>
      <c r="P1414" s="1">
        <f>COUNTIFS($E$2:E1414,TMapCauseDescCIR[[#This Row],[Cause Description]])</f>
        <v>1</v>
      </c>
      <c r="Q1414" s="1" t="s">
        <v>587</v>
      </c>
      <c r="R1414" s="1" t="str">
        <f>TMapCauseDescCIR[[#This Row],[Task Code]]&amp;TMapCauseDescCIR[[#This Row],[Cause Description]]</f>
        <v xml:space="preserve">Y04BFine selector switch high resistance - damaged button contact.(assembly error) </v>
      </c>
      <c r="S1414" s="1">
        <f>COUNTIFS($R$2:R1414,TMapCauseDescCIR[[#This Row],[T1]])</f>
        <v>1</v>
      </c>
    </row>
    <row r="1415" spans="1:19" ht="14.45" x14ac:dyDescent="0.25">
      <c r="A1415" s="1" t="s">
        <v>2818</v>
      </c>
      <c r="B1415" s="1" t="s">
        <v>1834</v>
      </c>
      <c r="C1415" s="1" t="s">
        <v>2819</v>
      </c>
      <c r="D1415" s="1" t="s">
        <v>3756</v>
      </c>
      <c r="E1415" s="1" t="s">
        <v>3821</v>
      </c>
      <c r="F1415" s="1"/>
      <c r="G1415" s="1"/>
      <c r="H1415" s="1"/>
      <c r="I1415" s="1"/>
      <c r="J1415" s="1" t="s">
        <v>2822</v>
      </c>
      <c r="K1415" s="1" t="s">
        <v>3216</v>
      </c>
      <c r="L1415" s="1" t="s">
        <v>814</v>
      </c>
      <c r="M1415" s="1" t="s">
        <v>815</v>
      </c>
      <c r="N1415" s="1"/>
      <c r="O1415" s="1"/>
      <c r="P1415" s="1">
        <f>COUNTIFS($E$2:E1415,TMapCauseDescCIR[[#This Row],[Cause Description]])</f>
        <v>1</v>
      </c>
      <c r="Q1415" s="1" t="s">
        <v>587</v>
      </c>
      <c r="R1415" s="1" t="str">
        <f>TMapCauseDescCIR[[#This Row],[Task Code]]&amp;TMapCauseDescCIR[[#This Row],[Cause Description]]</f>
        <v xml:space="preserve">Y04BFine selector switch high resistance - low contact cylinder spring tension. </v>
      </c>
      <c r="S1415" s="1">
        <f>COUNTIFS($R$2:R1415,TMapCauseDescCIR[[#This Row],[T1]])</f>
        <v>1</v>
      </c>
    </row>
    <row r="1416" spans="1:19" ht="14.45" x14ac:dyDescent="0.25">
      <c r="A1416" s="1" t="s">
        <v>2818</v>
      </c>
      <c r="B1416" s="1" t="s">
        <v>1834</v>
      </c>
      <c r="C1416" s="1" t="s">
        <v>2819</v>
      </c>
      <c r="D1416" s="1" t="s">
        <v>3756</v>
      </c>
      <c r="E1416" s="1" t="s">
        <v>3822</v>
      </c>
      <c r="F1416" s="1"/>
      <c r="G1416" s="1"/>
      <c r="H1416" s="1"/>
      <c r="I1416" s="1"/>
      <c r="J1416" s="1" t="s">
        <v>2822</v>
      </c>
      <c r="K1416" s="1" t="s">
        <v>3216</v>
      </c>
      <c r="L1416" s="1" t="s">
        <v>2828</v>
      </c>
      <c r="M1416" s="1" t="s">
        <v>3774</v>
      </c>
      <c r="N1416" s="1"/>
      <c r="O1416" s="1"/>
      <c r="P1416" s="1">
        <f>COUNTIFS($E$2:E1416,TMapCauseDescCIR[[#This Row],[Cause Description]])</f>
        <v>1</v>
      </c>
      <c r="Q1416" s="1" t="s">
        <v>587</v>
      </c>
      <c r="R1416" s="1" t="str">
        <f>TMapCauseDescCIR[[#This Row],[Task Code]]&amp;TMapCauseDescCIR[[#This Row],[Cause Description]]</f>
        <v xml:space="preserve">Y04BFine selector switch high resistance - main/aux contact thickness below spec. </v>
      </c>
      <c r="S1416" s="1">
        <f>COUNTIFS($R$2:R1416,TMapCauseDescCIR[[#This Row],[T1]])</f>
        <v>1</v>
      </c>
    </row>
    <row r="1417" spans="1:19" ht="14.45" x14ac:dyDescent="0.25">
      <c r="A1417" s="1" t="s">
        <v>2818</v>
      </c>
      <c r="B1417" s="1" t="s">
        <v>1834</v>
      </c>
      <c r="C1417" s="1" t="s">
        <v>2819</v>
      </c>
      <c r="D1417" s="1" t="s">
        <v>3756</v>
      </c>
      <c r="E1417" s="1" t="s">
        <v>3823</v>
      </c>
      <c r="F1417" s="1"/>
      <c r="G1417" s="1"/>
      <c r="H1417" s="1"/>
      <c r="I1417" s="1"/>
      <c r="J1417" s="1" t="s">
        <v>2822</v>
      </c>
      <c r="K1417" s="1" t="s">
        <v>3216</v>
      </c>
      <c r="L1417" s="1" t="s">
        <v>2828</v>
      </c>
      <c r="M1417" s="1" t="s">
        <v>3774</v>
      </c>
      <c r="N1417" s="1"/>
      <c r="O1417" s="1"/>
      <c r="P1417" s="1">
        <f>COUNTIFS($E$2:E1417,TMapCauseDescCIR[[#This Row],[Cause Description]])</f>
        <v>1</v>
      </c>
      <c r="Q1417" s="1" t="s">
        <v>587</v>
      </c>
      <c r="R1417" s="1" t="str">
        <f>TMapCauseDescCIR[[#This Row],[Task Code]]&amp;TMapCauseDescCIR[[#This Row],[Cause Description]]</f>
        <v xml:space="preserve">Y04BFine selector switch high resistance - main/aux contact worn &lt;min surface area. </v>
      </c>
      <c r="S1417" s="1">
        <f>COUNTIFS($R$2:R1417,TMapCauseDescCIR[[#This Row],[T1]])</f>
        <v>1</v>
      </c>
    </row>
    <row r="1418" spans="1:19" ht="14.45" x14ac:dyDescent="0.25">
      <c r="A1418" s="1" t="s">
        <v>2818</v>
      </c>
      <c r="B1418" s="1" t="s">
        <v>1834</v>
      </c>
      <c r="C1418" s="1" t="s">
        <v>2819</v>
      </c>
      <c r="D1418" s="1" t="s">
        <v>3756</v>
      </c>
      <c r="E1418" s="1" t="s">
        <v>3824</v>
      </c>
      <c r="F1418" s="1"/>
      <c r="G1418" s="1"/>
      <c r="H1418" s="1"/>
      <c r="I1418" s="1"/>
      <c r="J1418" s="1" t="s">
        <v>2822</v>
      </c>
      <c r="K1418" s="1" t="s">
        <v>3216</v>
      </c>
      <c r="L1418" s="1" t="s">
        <v>2828</v>
      </c>
      <c r="M1418" s="1" t="s">
        <v>3774</v>
      </c>
      <c r="N1418" s="1"/>
      <c r="O1418" s="1"/>
      <c r="P1418" s="1">
        <f>COUNTIFS($E$2:E1418,TMapCauseDescCIR[[#This Row],[Cause Description]])</f>
        <v>1</v>
      </c>
      <c r="Q1418" s="1" t="s">
        <v>587</v>
      </c>
      <c r="R1418" s="1" t="str">
        <f>TMapCauseDescCIR[[#This Row],[Task Code]]&amp;TMapCauseDescCIR[[#This Row],[Cause Description]]</f>
        <v xml:space="preserve">Y04BFine selector switch high resistance - reduced spring pressure on contacts. </v>
      </c>
      <c r="S1418" s="1">
        <f>COUNTIFS($R$2:R1418,TMapCauseDescCIR[[#This Row],[T1]])</f>
        <v>1</v>
      </c>
    </row>
    <row r="1419" spans="1:19" ht="14.45" x14ac:dyDescent="0.25">
      <c r="A1419" s="1" t="s">
        <v>2818</v>
      </c>
      <c r="B1419" s="1" t="s">
        <v>1834</v>
      </c>
      <c r="C1419" s="1" t="s">
        <v>2819</v>
      </c>
      <c r="D1419" s="1" t="s">
        <v>3756</v>
      </c>
      <c r="E1419" s="1" t="s">
        <v>3825</v>
      </c>
      <c r="F1419" s="1"/>
      <c r="G1419" s="1"/>
      <c r="H1419" s="1"/>
      <c r="I1419" s="1"/>
      <c r="J1419" s="1" t="s">
        <v>2822</v>
      </c>
      <c r="K1419" s="1" t="s">
        <v>3216</v>
      </c>
      <c r="L1419" s="1" t="s">
        <v>2828</v>
      </c>
      <c r="M1419" s="1" t="s">
        <v>3774</v>
      </c>
      <c r="N1419" s="1"/>
      <c r="O1419" s="1"/>
      <c r="P1419" s="1">
        <f>COUNTIFS($E$2:E1419,TMapCauseDescCIR[[#This Row],[Cause Description]])</f>
        <v>1</v>
      </c>
      <c r="Q1419" s="1" t="s">
        <v>587</v>
      </c>
      <c r="R1419" s="1" t="str">
        <f>TMapCauseDescCIR[[#This Row],[Task Code]]&amp;TMapCauseDescCIR[[#This Row],[Cause Description]]</f>
        <v xml:space="preserve">Y04BFine selector switch high resistance - worn switching cylinder button contacts. </v>
      </c>
      <c r="S1419" s="1">
        <f>COUNTIFS($R$2:R1419,TMapCauseDescCIR[[#This Row],[T1]])</f>
        <v>1</v>
      </c>
    </row>
    <row r="1420" spans="1:19" ht="14.45" x14ac:dyDescent="0.25">
      <c r="A1420" s="1" t="s">
        <v>2818</v>
      </c>
      <c r="B1420" s="1" t="s">
        <v>1834</v>
      </c>
      <c r="C1420" s="1" t="s">
        <v>2819</v>
      </c>
      <c r="D1420" s="1" t="s">
        <v>3756</v>
      </c>
      <c r="E1420" s="1" t="s">
        <v>3826</v>
      </c>
      <c r="F1420" s="1"/>
      <c r="G1420" s="1"/>
      <c r="H1420" s="1"/>
      <c r="I1420" s="1"/>
      <c r="J1420" s="1" t="s">
        <v>2822</v>
      </c>
      <c r="K1420" s="1" t="s">
        <v>3216</v>
      </c>
      <c r="L1420" s="1" t="s">
        <v>3779</v>
      </c>
      <c r="M1420" s="1" t="s">
        <v>815</v>
      </c>
      <c r="N1420" s="1"/>
      <c r="O1420" s="1"/>
      <c r="P1420" s="1">
        <f>COUNTIFS($E$2:E1420,TMapCauseDescCIR[[#This Row],[Cause Description]])</f>
        <v>1</v>
      </c>
      <c r="Q1420" s="1" t="s">
        <v>587</v>
      </c>
      <c r="R1420" s="1" t="str">
        <f>TMapCauseDescCIR[[#This Row],[Task Code]]&amp;TMapCauseDescCIR[[#This Row],[Cause Description]]</f>
        <v xml:space="preserve">Y04BFine selector switch spear incorrectly positioned - incorrect use (contacts compressed). </v>
      </c>
      <c r="S1420" s="1">
        <f>COUNTIFS($R$2:R1420,TMapCauseDescCIR[[#This Row],[T1]])</f>
        <v>1</v>
      </c>
    </row>
    <row r="1421" spans="1:19" ht="14.45" x14ac:dyDescent="0.25">
      <c r="A1421" s="1" t="s">
        <v>2818</v>
      </c>
      <c r="B1421" s="1" t="s">
        <v>1834</v>
      </c>
      <c r="C1421" s="1" t="s">
        <v>2819</v>
      </c>
      <c r="D1421" s="1" t="s">
        <v>3756</v>
      </c>
      <c r="E1421" s="1" t="s">
        <v>3827</v>
      </c>
      <c r="F1421" s="1"/>
      <c r="G1421" s="1"/>
      <c r="H1421" s="1"/>
      <c r="I1421" s="1"/>
      <c r="J1421" s="1" t="s">
        <v>2822</v>
      </c>
      <c r="K1421" s="1" t="s">
        <v>3216</v>
      </c>
      <c r="L1421" s="1" t="s">
        <v>2828</v>
      </c>
      <c r="M1421" s="1" t="s">
        <v>3774</v>
      </c>
      <c r="N1421" s="1"/>
      <c r="O1421" s="1"/>
      <c r="P1421" s="1">
        <f>COUNTIFS($E$2:E1421,TMapCauseDescCIR[[#This Row],[Cause Description]])</f>
        <v>1</v>
      </c>
      <c r="Q1421" s="1" t="s">
        <v>587</v>
      </c>
      <c r="R1421" s="1" t="str">
        <f>TMapCauseDescCIR[[#This Row],[Task Code]]&amp;TMapCauseDescCIR[[#This Row],[Cause Description]]</f>
        <v xml:space="preserve">Y04BFine selector switch unable to removes - badly worn switching contacts. </v>
      </c>
      <c r="S1421" s="1">
        <f>COUNTIFS($R$2:R1421,TMapCauseDescCIR[[#This Row],[T1]])</f>
        <v>1</v>
      </c>
    </row>
    <row r="1422" spans="1:19" ht="14.45" x14ac:dyDescent="0.25">
      <c r="A1422" s="1" t="s">
        <v>2818</v>
      </c>
      <c r="B1422" s="1" t="s">
        <v>1834</v>
      </c>
      <c r="C1422" s="1" t="s">
        <v>2819</v>
      </c>
      <c r="D1422" s="1" t="s">
        <v>3756</v>
      </c>
      <c r="E1422" s="1" t="s">
        <v>3828</v>
      </c>
      <c r="F1422" s="1"/>
      <c r="G1422" s="1"/>
      <c r="H1422" s="1"/>
      <c r="I1422" s="1"/>
      <c r="J1422" s="1" t="s">
        <v>2822</v>
      </c>
      <c r="K1422" s="1" t="s">
        <v>3216</v>
      </c>
      <c r="L1422" s="1" t="s">
        <v>2828</v>
      </c>
      <c r="M1422" s="1" t="s">
        <v>3774</v>
      </c>
      <c r="N1422" s="1"/>
      <c r="O1422" s="1"/>
      <c r="P1422" s="1">
        <f>COUNTIFS($E$2:E1422,TMapCauseDescCIR[[#This Row],[Cause Description]])</f>
        <v>1</v>
      </c>
      <c r="Q1422" s="1" t="s">
        <v>587</v>
      </c>
      <c r="R1422" s="1" t="str">
        <f>TMapCauseDescCIR[[#This Row],[Task Code]]&amp;TMapCauseDescCIR[[#This Row],[Cause Description]]</f>
        <v xml:space="preserve">Y04BFine selector switch worn contact - normal operational wear. </v>
      </c>
      <c r="S1422" s="1">
        <f>COUNTIFS($R$2:R1422,TMapCauseDescCIR[[#This Row],[T1]])</f>
        <v>1</v>
      </c>
    </row>
    <row r="1423" spans="1:19" ht="14.45" x14ac:dyDescent="0.25">
      <c r="A1423" s="1" t="s">
        <v>2818</v>
      </c>
      <c r="B1423" s="1" t="s">
        <v>1834</v>
      </c>
      <c r="C1423" s="1" t="s">
        <v>2819</v>
      </c>
      <c r="D1423" s="1" t="s">
        <v>3756</v>
      </c>
      <c r="E1423" s="1" t="s">
        <v>3829</v>
      </c>
      <c r="F1423" s="1"/>
      <c r="G1423" s="1"/>
      <c r="H1423" s="1"/>
      <c r="I1423" s="1"/>
      <c r="J1423" s="1" t="s">
        <v>2822</v>
      </c>
      <c r="K1423" s="1" t="s">
        <v>3216</v>
      </c>
      <c r="L1423" s="1" t="s">
        <v>2828</v>
      </c>
      <c r="M1423" s="1" t="s">
        <v>3774</v>
      </c>
      <c r="N1423" s="1"/>
      <c r="O1423" s="1"/>
      <c r="P1423" s="1">
        <f>COUNTIFS($E$2:E1423,TMapCauseDescCIR[[#This Row],[Cause Description]])</f>
        <v>1</v>
      </c>
      <c r="Q1423" s="1" t="s">
        <v>587</v>
      </c>
      <c r="R1423" s="1" t="str">
        <f>TMapCauseDescCIR[[#This Row],[Task Code]]&amp;TMapCauseDescCIR[[#This Row],[Cause Description]]</f>
        <v xml:space="preserve">Y04BFine selector switch worn contact heads (button contacts) - normal operation. </v>
      </c>
      <c r="S1423" s="1">
        <f>COUNTIFS($R$2:R1423,TMapCauseDescCIR[[#This Row],[T1]])</f>
        <v>1</v>
      </c>
    </row>
    <row r="1424" spans="1:19" ht="14.45" x14ac:dyDescent="0.25">
      <c r="A1424" s="1" t="s">
        <v>2818</v>
      </c>
      <c r="B1424" s="1" t="s">
        <v>1834</v>
      </c>
      <c r="C1424" s="1" t="s">
        <v>2819</v>
      </c>
      <c r="D1424" s="1" t="s">
        <v>3756</v>
      </c>
      <c r="E1424" s="1" t="s">
        <v>3830</v>
      </c>
      <c r="F1424" s="1"/>
      <c r="G1424" s="1"/>
      <c r="H1424" s="1"/>
      <c r="I1424" s="1"/>
      <c r="J1424" s="1" t="s">
        <v>2822</v>
      </c>
      <c r="K1424" s="1" t="s">
        <v>3781</v>
      </c>
      <c r="L1424" s="1" t="s">
        <v>814</v>
      </c>
      <c r="M1424" s="1" t="s">
        <v>815</v>
      </c>
      <c r="N1424" s="1"/>
      <c r="O1424" s="1"/>
      <c r="P1424" s="1">
        <f>COUNTIFS($E$2:E1424,TMapCauseDescCIR[[#This Row],[Cause Description]])</f>
        <v>1</v>
      </c>
      <c r="Q1424" s="1" t="s">
        <v>587</v>
      </c>
      <c r="R1424" s="1" t="str">
        <f>TMapCauseDescCIR[[#This Row],[Task Code]]&amp;TMapCauseDescCIR[[#This Row],[Cause Description]]</f>
        <v xml:space="preserve">Y04BFixed contact burn - loose mounting. </v>
      </c>
      <c r="S1424" s="1">
        <f>COUNTIFS($R$2:R1424,TMapCauseDescCIR[[#This Row],[T1]])</f>
        <v>1</v>
      </c>
    </row>
    <row r="1425" spans="1:19" ht="14.45" x14ac:dyDescent="0.25">
      <c r="A1425" s="1" t="s">
        <v>2818</v>
      </c>
      <c r="B1425" s="1" t="s">
        <v>1834</v>
      </c>
      <c r="C1425" s="1" t="s">
        <v>2819</v>
      </c>
      <c r="D1425" s="1" t="s">
        <v>3756</v>
      </c>
      <c r="E1425" s="1" t="s">
        <v>3831</v>
      </c>
      <c r="F1425" s="1"/>
      <c r="G1425" s="1"/>
      <c r="H1425" s="1"/>
      <c r="I1425" s="1"/>
      <c r="J1425" s="1" t="s">
        <v>2822</v>
      </c>
      <c r="K1425" s="1" t="s">
        <v>3781</v>
      </c>
      <c r="L1425" s="1" t="s">
        <v>814</v>
      </c>
      <c r="M1425" s="1" t="s">
        <v>815</v>
      </c>
      <c r="N1425" s="1"/>
      <c r="O1425" s="1"/>
      <c r="P1425" s="1">
        <f>COUNTIFS($E$2:E1425,TMapCauseDescCIR[[#This Row],[Cause Description]])</f>
        <v>1</v>
      </c>
      <c r="Q1425" s="1" t="s">
        <v>587</v>
      </c>
      <c r="R1425" s="1" t="str">
        <f>TMapCauseDescCIR[[#This Row],[Task Code]]&amp;TMapCauseDescCIR[[#This Row],[Cause Description]]</f>
        <v xml:space="preserve">Y04BFixed contact open circuit / high resistance - loose wiring termination. </v>
      </c>
      <c r="S1425" s="1">
        <f>COUNTIFS($R$2:R1425,TMapCauseDescCIR[[#This Row],[T1]])</f>
        <v>1</v>
      </c>
    </row>
    <row r="1426" spans="1:19" ht="14.45" x14ac:dyDescent="0.25">
      <c r="A1426" s="1" t="s">
        <v>2818</v>
      </c>
      <c r="B1426" s="1" t="s">
        <v>1834</v>
      </c>
      <c r="C1426" s="1" t="s">
        <v>2819</v>
      </c>
      <c r="D1426" s="1" t="s">
        <v>3756</v>
      </c>
      <c r="E1426" s="1" t="s">
        <v>3832</v>
      </c>
      <c r="F1426" s="1"/>
      <c r="G1426" s="1"/>
      <c r="H1426" s="1"/>
      <c r="I1426" s="1"/>
      <c r="J1426" s="1" t="s">
        <v>2822</v>
      </c>
      <c r="K1426" s="1" t="s">
        <v>3781</v>
      </c>
      <c r="L1426" s="1" t="s">
        <v>2828</v>
      </c>
      <c r="M1426" s="1" t="s">
        <v>3774</v>
      </c>
      <c r="N1426" s="1"/>
      <c r="O1426" s="1"/>
      <c r="P1426" s="1">
        <f>COUNTIFS($E$2:E1426,TMapCauseDescCIR[[#This Row],[Cause Description]])</f>
        <v>1</v>
      </c>
      <c r="Q1426" s="1" t="s">
        <v>587</v>
      </c>
      <c r="R1426" s="1" t="str">
        <f>TMapCauseDescCIR[[#This Row],[Task Code]]&amp;TMapCauseDescCIR[[#This Row],[Cause Description]]</f>
        <v xml:space="preserve">Y04BFixed contact worn - normal operation. </v>
      </c>
      <c r="S1426" s="1">
        <f>COUNTIFS($R$2:R1426,TMapCauseDescCIR[[#This Row],[T1]])</f>
        <v>1</v>
      </c>
    </row>
    <row r="1427" spans="1:19" ht="14.45" x14ac:dyDescent="0.25">
      <c r="A1427" s="1" t="s">
        <v>2818</v>
      </c>
      <c r="B1427" s="1" t="s">
        <v>1834</v>
      </c>
      <c r="C1427" s="1" t="s">
        <v>2819</v>
      </c>
      <c r="D1427" s="1" t="s">
        <v>3756</v>
      </c>
      <c r="E1427" s="1" t="s">
        <v>3833</v>
      </c>
      <c r="F1427" s="1"/>
      <c r="G1427" s="1"/>
      <c r="H1427" s="1"/>
      <c r="I1427" s="1"/>
      <c r="J1427" s="1" t="s">
        <v>2822</v>
      </c>
      <c r="K1427" s="1" t="s">
        <v>3781</v>
      </c>
      <c r="L1427" s="1" t="s">
        <v>2828</v>
      </c>
      <c r="M1427" s="1" t="s">
        <v>3774</v>
      </c>
      <c r="N1427" s="1"/>
      <c r="O1427" s="1"/>
      <c r="P1427" s="1">
        <f>COUNTIFS($E$2:E1427,TMapCauseDescCIR[[#This Row],[Cause Description]])</f>
        <v>1</v>
      </c>
      <c r="Q1427" s="1" t="s">
        <v>587</v>
      </c>
      <c r="R1427" s="1" t="str">
        <f>TMapCauseDescCIR[[#This Row],[Task Code]]&amp;TMapCauseDescCIR[[#This Row],[Cause Description]]</f>
        <v xml:space="preserve">Y04BFixed contact worn contacts - normal operation. </v>
      </c>
      <c r="S1427" s="1">
        <f>COUNTIFS($R$2:R1427,TMapCauseDescCIR[[#This Row],[T1]])</f>
        <v>1</v>
      </c>
    </row>
    <row r="1428" spans="1:19" ht="14.45" x14ac:dyDescent="0.25">
      <c r="A1428" s="1" t="s">
        <v>2818</v>
      </c>
      <c r="B1428" s="1" t="s">
        <v>1834</v>
      </c>
      <c r="C1428" s="1" t="s">
        <v>2819</v>
      </c>
      <c r="D1428" s="1" t="s">
        <v>3756</v>
      </c>
      <c r="E1428" s="1" t="s">
        <v>3834</v>
      </c>
      <c r="F1428" s="1"/>
      <c r="G1428" s="1"/>
      <c r="H1428" s="1"/>
      <c r="I1428" s="1"/>
      <c r="J1428" s="1" t="s">
        <v>2822</v>
      </c>
      <c r="K1428" s="1" t="s">
        <v>3781</v>
      </c>
      <c r="L1428" s="1" t="s">
        <v>814</v>
      </c>
      <c r="M1428" s="1" t="s">
        <v>815</v>
      </c>
      <c r="N1428" s="1"/>
      <c r="O1428" s="1"/>
      <c r="P1428" s="1">
        <f>COUNTIFS($E$2:E1428,TMapCauseDescCIR[[#This Row],[Cause Description]])</f>
        <v>1</v>
      </c>
      <c r="Q1428" s="1" t="s">
        <v>587</v>
      </c>
      <c r="R1428" s="1" t="str">
        <f>TMapCauseDescCIR[[#This Row],[Task Code]]&amp;TMapCauseDescCIR[[#This Row],[Cause Description]]</f>
        <v xml:space="preserve">Y04BFixed contacts burnt - loose contact fasteners. </v>
      </c>
      <c r="S1428" s="1">
        <f>COUNTIFS($R$2:R1428,TMapCauseDescCIR[[#This Row],[T1]])</f>
        <v>1</v>
      </c>
    </row>
    <row r="1429" spans="1:19" ht="14.45" x14ac:dyDescent="0.25">
      <c r="A1429" s="1" t="s">
        <v>2818</v>
      </c>
      <c r="B1429" s="1" t="s">
        <v>1834</v>
      </c>
      <c r="C1429" s="1" t="s">
        <v>2819</v>
      </c>
      <c r="D1429" s="1" t="s">
        <v>3756</v>
      </c>
      <c r="E1429" s="1" t="s">
        <v>3835</v>
      </c>
      <c r="F1429" s="1"/>
      <c r="G1429" s="1"/>
      <c r="H1429" s="1"/>
      <c r="I1429" s="1"/>
      <c r="J1429" s="1" t="s">
        <v>2822</v>
      </c>
      <c r="K1429" s="1" t="s">
        <v>3781</v>
      </c>
      <c r="L1429" s="1" t="s">
        <v>2828</v>
      </c>
      <c r="M1429" s="1" t="s">
        <v>3774</v>
      </c>
      <c r="N1429" s="1"/>
      <c r="O1429" s="1"/>
      <c r="P1429" s="1">
        <f>COUNTIFS($E$2:E1429,TMapCauseDescCIR[[#This Row],[Cause Description]])</f>
        <v>1</v>
      </c>
      <c r="Q1429" s="1" t="s">
        <v>587</v>
      </c>
      <c r="R1429" s="1" t="str">
        <f>TMapCauseDescCIR[[#This Row],[Task Code]]&amp;TMapCauseDescCIR[[#This Row],[Cause Description]]</f>
        <v xml:space="preserve">Y04BFixed contacts burnt - normal operation. </v>
      </c>
      <c r="S1429" s="1">
        <f>COUNTIFS($R$2:R1429,TMapCauseDescCIR[[#This Row],[T1]])</f>
        <v>1</v>
      </c>
    </row>
    <row r="1430" spans="1:19" ht="14.45" x14ac:dyDescent="0.25">
      <c r="A1430" s="1" t="s">
        <v>2818</v>
      </c>
      <c r="B1430" s="1" t="s">
        <v>1834</v>
      </c>
      <c r="C1430" s="1" t="s">
        <v>2819</v>
      </c>
      <c r="D1430" s="1" t="s">
        <v>3756</v>
      </c>
      <c r="E1430" s="1" t="s">
        <v>3836</v>
      </c>
      <c r="F1430" s="1"/>
      <c r="G1430" s="1"/>
      <c r="H1430" s="1"/>
      <c r="I1430" s="1"/>
      <c r="J1430" s="1" t="s">
        <v>2822</v>
      </c>
      <c r="K1430" s="1" t="s">
        <v>3781</v>
      </c>
      <c r="L1430" s="1" t="s">
        <v>814</v>
      </c>
      <c r="M1430" s="1" t="s">
        <v>815</v>
      </c>
      <c r="N1430" s="1"/>
      <c r="O1430" s="1"/>
      <c r="P1430" s="1">
        <f>COUNTIFS($E$2:E1430,TMapCauseDescCIR[[#This Row],[Cause Description]])</f>
        <v>1</v>
      </c>
      <c r="Q1430" s="1" t="s">
        <v>587</v>
      </c>
      <c r="R1430" s="1" t="str">
        <f>TMapCauseDescCIR[[#This Row],[Task Code]]&amp;TMapCauseDescCIR[[#This Row],[Cause Description]]</f>
        <v xml:space="preserve">Y04BMain contact assembly burnt - loss of contact spring pressure. </v>
      </c>
      <c r="S1430" s="1">
        <f>COUNTIFS($R$2:R1430,TMapCauseDescCIR[[#This Row],[T1]])</f>
        <v>1</v>
      </c>
    </row>
    <row r="1431" spans="1:19" ht="14.45" x14ac:dyDescent="0.25">
      <c r="A1431" s="1" t="s">
        <v>2818</v>
      </c>
      <c r="B1431" s="1" t="s">
        <v>1834</v>
      </c>
      <c r="C1431" s="1" t="s">
        <v>2819</v>
      </c>
      <c r="D1431" s="1" t="s">
        <v>3756</v>
      </c>
      <c r="E1431" s="1" t="s">
        <v>3837</v>
      </c>
      <c r="F1431" s="1"/>
      <c r="G1431" s="1"/>
      <c r="H1431" s="1"/>
      <c r="I1431" s="1"/>
      <c r="J1431" s="1" t="s">
        <v>2822</v>
      </c>
      <c r="K1431" s="1" t="s">
        <v>3781</v>
      </c>
      <c r="L1431" s="1" t="s">
        <v>2828</v>
      </c>
      <c r="M1431" s="1" t="s">
        <v>3774</v>
      </c>
      <c r="N1431" s="1"/>
      <c r="O1431" s="1"/>
      <c r="P1431" s="1">
        <f>COUNTIFS($E$2:E1431,TMapCauseDescCIR[[#This Row],[Cause Description]])</f>
        <v>1</v>
      </c>
      <c r="Q1431" s="1" t="s">
        <v>587</v>
      </c>
      <c r="R1431" s="1" t="str">
        <f>TMapCauseDescCIR[[#This Row],[Task Code]]&amp;TMapCauseDescCIR[[#This Row],[Cause Description]]</f>
        <v xml:space="preserve">Y04BMain contact assembly worn contacts - normal operation. </v>
      </c>
      <c r="S1431" s="1">
        <f>COUNTIFS($R$2:R1431,TMapCauseDescCIR[[#This Row],[T1]])</f>
        <v>1</v>
      </c>
    </row>
    <row r="1432" spans="1:19" ht="14.45" x14ac:dyDescent="0.25">
      <c r="A1432" s="1" t="s">
        <v>2818</v>
      </c>
      <c r="B1432" s="1" t="s">
        <v>1834</v>
      </c>
      <c r="C1432" s="1" t="s">
        <v>2819</v>
      </c>
      <c r="D1432" s="1" t="s">
        <v>3756</v>
      </c>
      <c r="E1432" s="1" t="s">
        <v>3838</v>
      </c>
      <c r="F1432" s="1"/>
      <c r="G1432" s="1"/>
      <c r="H1432" s="1"/>
      <c r="I1432" s="1"/>
      <c r="J1432" s="1" t="s">
        <v>2822</v>
      </c>
      <c r="K1432" s="1" t="s">
        <v>3781</v>
      </c>
      <c r="L1432" s="1" t="s">
        <v>2828</v>
      </c>
      <c r="M1432" s="1" t="s">
        <v>3774</v>
      </c>
      <c r="N1432" s="1"/>
      <c r="O1432" s="1"/>
      <c r="P1432" s="1">
        <f>COUNTIFS($E$2:E1432,TMapCauseDescCIR[[#This Row],[Cause Description]])</f>
        <v>1</v>
      </c>
      <c r="Q1432" s="1" t="s">
        <v>587</v>
      </c>
      <c r="R1432" s="1" t="str">
        <f>TMapCauseDescCIR[[#This Row],[Task Code]]&amp;TMapCauseDescCIR[[#This Row],[Cause Description]]</f>
        <v xml:space="preserve">Y04BMain contact assembly worn contacts - poor orginal contacts. </v>
      </c>
      <c r="S1432" s="1">
        <f>COUNTIFS($R$2:R1432,TMapCauseDescCIR[[#This Row],[T1]])</f>
        <v>1</v>
      </c>
    </row>
    <row r="1433" spans="1:19" ht="14.45" x14ac:dyDescent="0.25">
      <c r="A1433" s="1" t="s">
        <v>2818</v>
      </c>
      <c r="B1433" s="1" t="s">
        <v>1834</v>
      </c>
      <c r="C1433" s="1" t="s">
        <v>2819</v>
      </c>
      <c r="D1433" s="1" t="s">
        <v>3756</v>
      </c>
      <c r="E1433" s="1" t="s">
        <v>3839</v>
      </c>
      <c r="F1433" s="1"/>
      <c r="G1433" s="1"/>
      <c r="H1433" s="1"/>
      <c r="I1433" s="1"/>
      <c r="J1433" s="1" t="s">
        <v>2822</v>
      </c>
      <c r="K1433" s="1" t="s">
        <v>3216</v>
      </c>
      <c r="L1433" s="1" t="s">
        <v>2828</v>
      </c>
      <c r="M1433" s="1" t="s">
        <v>3774</v>
      </c>
      <c r="N1433" s="1"/>
      <c r="O1433" s="1"/>
      <c r="P1433" s="1">
        <f>COUNTIFS($E$2:E1433,TMapCauseDescCIR[[#This Row],[Cause Description]])</f>
        <v>1</v>
      </c>
      <c r="Q1433" s="1" t="s">
        <v>587</v>
      </c>
      <c r="R1433" s="1" t="str">
        <f>TMapCauseDescCIR[[#This Row],[Task Code]]&amp;TMapCauseDescCIR[[#This Row],[Cause Description]]</f>
        <v xml:space="preserve">Y04BMain contact assembly worn roller contacts - normal operation. </v>
      </c>
      <c r="S1433" s="1">
        <f>COUNTIFS($R$2:R1433,TMapCauseDescCIR[[#This Row],[T1]])</f>
        <v>1</v>
      </c>
    </row>
    <row r="1434" spans="1:19" ht="14.45" x14ac:dyDescent="0.25">
      <c r="A1434" s="1" t="s">
        <v>2818</v>
      </c>
      <c r="B1434" s="1" t="s">
        <v>1834</v>
      </c>
      <c r="C1434" s="1" t="s">
        <v>2819</v>
      </c>
      <c r="D1434" s="1" t="s">
        <v>3756</v>
      </c>
      <c r="E1434" s="1" t="s">
        <v>3840</v>
      </c>
      <c r="F1434" s="1"/>
      <c r="G1434" s="1"/>
      <c r="H1434" s="1"/>
      <c r="I1434" s="1"/>
      <c r="J1434" s="1" t="s">
        <v>2822</v>
      </c>
      <c r="K1434" s="1" t="s">
        <v>3216</v>
      </c>
      <c r="L1434" s="1" t="s">
        <v>2828</v>
      </c>
      <c r="M1434" s="1" t="s">
        <v>3774</v>
      </c>
      <c r="N1434" s="1"/>
      <c r="O1434" s="1"/>
      <c r="P1434" s="1">
        <f>COUNTIFS($E$2:E1434,TMapCauseDescCIR[[#This Row],[Cause Description]])</f>
        <v>1</v>
      </c>
      <c r="Q1434" s="1" t="s">
        <v>587</v>
      </c>
      <c r="R1434" s="1" t="str">
        <f>TMapCauseDescCIR[[#This Row],[Task Code]]&amp;TMapCauseDescCIR[[#This Row],[Cause Description]]</f>
        <v xml:space="preserve">Y04BMoving contact worn moving main contact - normal operation. </v>
      </c>
      <c r="S1434" s="1">
        <f>COUNTIFS($R$2:R1434,TMapCauseDescCIR[[#This Row],[T1]])</f>
        <v>1</v>
      </c>
    </row>
    <row r="1435" spans="1:19" ht="14.45" x14ac:dyDescent="0.25">
      <c r="A1435" s="1" t="s">
        <v>2818</v>
      </c>
      <c r="B1435" s="1" t="s">
        <v>1834</v>
      </c>
      <c r="C1435" s="1" t="s">
        <v>2819</v>
      </c>
      <c r="D1435" s="1" t="s">
        <v>3756</v>
      </c>
      <c r="E1435" s="1" t="s">
        <v>3841</v>
      </c>
      <c r="F1435" s="1"/>
      <c r="G1435" s="1"/>
      <c r="H1435" s="1"/>
      <c r="I1435" s="1"/>
      <c r="J1435" s="1" t="s">
        <v>2822</v>
      </c>
      <c r="K1435" s="1" t="s">
        <v>3216</v>
      </c>
      <c r="L1435" s="1" t="s">
        <v>2828</v>
      </c>
      <c r="M1435" s="1" t="s">
        <v>3774</v>
      </c>
      <c r="N1435" s="1"/>
      <c r="O1435" s="1"/>
      <c r="P1435" s="1">
        <f>COUNTIFS($E$2:E1435,TMapCauseDescCIR[[#This Row],[Cause Description]])</f>
        <v>1</v>
      </c>
      <c r="Q1435" s="1" t="s">
        <v>587</v>
      </c>
      <c r="R1435" s="1" t="str">
        <f>TMapCauseDescCIR[[#This Row],[Task Code]]&amp;TMapCauseDescCIR[[#This Row],[Cause Description]]</f>
        <v xml:space="preserve">Y04BMoving contact worn roller (MK II onwards) - normal operation. </v>
      </c>
      <c r="S1435" s="1">
        <f>COUNTIFS($R$2:R1435,TMapCauseDescCIR[[#This Row],[T1]])</f>
        <v>1</v>
      </c>
    </row>
    <row r="1436" spans="1:19" ht="14.45" x14ac:dyDescent="0.25">
      <c r="A1436" s="1" t="s">
        <v>2818</v>
      </c>
      <c r="B1436" s="1" t="s">
        <v>1834</v>
      </c>
      <c r="C1436" s="1" t="s">
        <v>2819</v>
      </c>
      <c r="D1436" s="1" t="s">
        <v>3756</v>
      </c>
      <c r="E1436" s="1" t="s">
        <v>3842</v>
      </c>
      <c r="F1436" s="1"/>
      <c r="G1436" s="1"/>
      <c r="H1436" s="1"/>
      <c r="I1436" s="1"/>
      <c r="J1436" s="1" t="s">
        <v>2822</v>
      </c>
      <c r="K1436" s="1" t="s">
        <v>3216</v>
      </c>
      <c r="L1436" s="1" t="s">
        <v>2828</v>
      </c>
      <c r="M1436" s="1" t="s">
        <v>3774</v>
      </c>
      <c r="N1436" s="1"/>
      <c r="O1436" s="1"/>
      <c r="P1436" s="1">
        <f>COUNTIFS($E$2:E1436,TMapCauseDescCIR[[#This Row],[Cause Description]])</f>
        <v>1</v>
      </c>
      <c r="Q1436" s="1" t="s">
        <v>587</v>
      </c>
      <c r="R1436" s="1" t="str">
        <f>TMapCauseDescCIR[[#This Row],[Task Code]]&amp;TMapCauseDescCIR[[#This Row],[Cause Description]]</f>
        <v xml:space="preserve">Y04BMoving contact worn transition roller - normal operation. </v>
      </c>
      <c r="S1436" s="1">
        <f>COUNTIFS($R$2:R1436,TMapCauseDescCIR[[#This Row],[T1]])</f>
        <v>1</v>
      </c>
    </row>
    <row r="1437" spans="1:19" ht="14.45" x14ac:dyDescent="0.25">
      <c r="A1437" s="1" t="s">
        <v>2818</v>
      </c>
      <c r="B1437" s="1" t="s">
        <v>1834</v>
      </c>
      <c r="C1437" s="1" t="s">
        <v>2819</v>
      </c>
      <c r="D1437" s="1" t="s">
        <v>3756</v>
      </c>
      <c r="E1437" s="1" t="s">
        <v>3843</v>
      </c>
      <c r="F1437" s="1"/>
      <c r="G1437" s="1"/>
      <c r="H1437" s="1"/>
      <c r="I1437" s="1"/>
      <c r="J1437" s="1" t="s">
        <v>2822</v>
      </c>
      <c r="K1437" s="1" t="s">
        <v>3781</v>
      </c>
      <c r="L1437" s="1" t="s">
        <v>2828</v>
      </c>
      <c r="M1437" s="1" t="s">
        <v>3774</v>
      </c>
      <c r="N1437" s="1"/>
      <c r="O1437" s="1"/>
      <c r="P1437" s="1">
        <f>COUNTIFS($E$2:E1437,TMapCauseDescCIR[[#This Row],[Cause Description]])</f>
        <v>1</v>
      </c>
      <c r="Q1437" s="1" t="s">
        <v>587</v>
      </c>
      <c r="R1437" s="1" t="str">
        <f>TMapCauseDescCIR[[#This Row],[Task Code]]&amp;TMapCauseDescCIR[[#This Row],[Cause Description]]</f>
        <v xml:space="preserve">Y04BSelector contacts (Half Moons + putters) burnt - diverter contact excessive wear. </v>
      </c>
      <c r="S1437" s="1">
        <f>COUNTIFS($R$2:R1437,TMapCauseDescCIR[[#This Row],[T1]])</f>
        <v>1</v>
      </c>
    </row>
    <row r="1438" spans="1:19" ht="14.45" x14ac:dyDescent="0.25">
      <c r="A1438" s="1" t="s">
        <v>2818</v>
      </c>
      <c r="B1438" s="1" t="s">
        <v>1834</v>
      </c>
      <c r="C1438" s="1" t="s">
        <v>2819</v>
      </c>
      <c r="D1438" s="1" t="s">
        <v>3756</v>
      </c>
      <c r="E1438" s="1" t="s">
        <v>3844</v>
      </c>
      <c r="F1438" s="1"/>
      <c r="G1438" s="1"/>
      <c r="H1438" s="1"/>
      <c r="I1438" s="1"/>
      <c r="J1438" s="1" t="s">
        <v>2822</v>
      </c>
      <c r="K1438" s="1" t="s">
        <v>3781</v>
      </c>
      <c r="L1438" s="1" t="s">
        <v>814</v>
      </c>
      <c r="M1438" s="1" t="s">
        <v>815</v>
      </c>
      <c r="N1438" s="1"/>
      <c r="O1438" s="1"/>
      <c r="P1438" s="1">
        <f>COUNTIFS($E$2:E1438,TMapCauseDescCIR[[#This Row],[Cause Description]])</f>
        <v>1</v>
      </c>
      <c r="Q1438" s="1" t="s">
        <v>587</v>
      </c>
      <c r="R1438" s="1" t="str">
        <f>TMapCauseDescCIR[[#This Row],[Task Code]]&amp;TMapCauseDescCIR[[#This Row],[Cause Description]]</f>
        <v xml:space="preserve">Y04BSelector contacts (Half Moons + putters) burnt - loss of spring tension. </v>
      </c>
      <c r="S1438" s="1">
        <f>COUNTIFS($R$2:R1438,TMapCauseDescCIR[[#This Row],[T1]])</f>
        <v>1</v>
      </c>
    </row>
    <row r="1439" spans="1:19" ht="14.45" x14ac:dyDescent="0.25">
      <c r="A1439" s="1" t="s">
        <v>2818</v>
      </c>
      <c r="B1439" s="1" t="s">
        <v>1834</v>
      </c>
      <c r="C1439" s="1" t="s">
        <v>2819</v>
      </c>
      <c r="D1439" s="1" t="s">
        <v>3756</v>
      </c>
      <c r="E1439" s="1" t="s">
        <v>3845</v>
      </c>
      <c r="F1439" s="1"/>
      <c r="G1439" s="1"/>
      <c r="H1439" s="1"/>
      <c r="I1439" s="1"/>
      <c r="J1439" s="1" t="s">
        <v>2822</v>
      </c>
      <c r="K1439" s="1" t="s">
        <v>3781</v>
      </c>
      <c r="L1439" s="1" t="s">
        <v>3779</v>
      </c>
      <c r="M1439" s="1" t="s">
        <v>815</v>
      </c>
      <c r="N1439" s="1"/>
      <c r="O1439" s="1"/>
      <c r="P1439" s="1">
        <f>COUNTIFS($E$2:E1439,TMapCauseDescCIR[[#This Row],[Cause Description]])</f>
        <v>1</v>
      </c>
      <c r="Q1439" s="1" t="s">
        <v>587</v>
      </c>
      <c r="R1439" s="1" t="str">
        <f>TMapCauseDescCIR[[#This Row],[Task Code]]&amp;TMapCauseDescCIR[[#This Row],[Cause Description]]</f>
        <v xml:space="preserve">Y04BSelector contacts (Half Moons + putters) burnt - timing (drop in/out) out of adjustment. </v>
      </c>
      <c r="S1439" s="1">
        <f>COUNTIFS($R$2:R1439,TMapCauseDescCIR[[#This Row],[T1]])</f>
        <v>1</v>
      </c>
    </row>
    <row r="1440" spans="1:19" ht="14.45" x14ac:dyDescent="0.25">
      <c r="A1440" s="1" t="s">
        <v>2818</v>
      </c>
      <c r="B1440" s="1" t="s">
        <v>1834</v>
      </c>
      <c r="C1440" s="1" t="s">
        <v>2819</v>
      </c>
      <c r="D1440" s="1" t="s">
        <v>3756</v>
      </c>
      <c r="E1440" s="1" t="s">
        <v>3846</v>
      </c>
      <c r="F1440" s="1"/>
      <c r="G1440" s="1"/>
      <c r="H1440" s="1"/>
      <c r="I1440" s="1"/>
      <c r="J1440" s="1" t="s">
        <v>2822</v>
      </c>
      <c r="K1440" s="1" t="s">
        <v>3781</v>
      </c>
      <c r="L1440" s="1" t="s">
        <v>2828</v>
      </c>
      <c r="M1440" s="1" t="s">
        <v>3774</v>
      </c>
      <c r="N1440" s="1"/>
      <c r="O1440" s="1"/>
      <c r="P1440" s="1">
        <f>COUNTIFS($E$2:E1440,TMapCauseDescCIR[[#This Row],[Cause Description]])</f>
        <v>1</v>
      </c>
      <c r="Q1440" s="1" t="s">
        <v>587</v>
      </c>
      <c r="R1440" s="1" t="str">
        <f>TMapCauseDescCIR[[#This Row],[Task Code]]&amp;TMapCauseDescCIR[[#This Row],[Cause Description]]</f>
        <v xml:space="preserve">Y04BSelector contacts broken - fatigue. </v>
      </c>
      <c r="S1440" s="1">
        <f>COUNTIFS($R$2:R1440,TMapCauseDescCIR[[#This Row],[T1]])</f>
        <v>1</v>
      </c>
    </row>
    <row r="1441" spans="1:19" ht="14.45" x14ac:dyDescent="0.25">
      <c r="A1441" s="1" t="s">
        <v>2818</v>
      </c>
      <c r="B1441" s="1" t="s">
        <v>1834</v>
      </c>
      <c r="C1441" s="1" t="s">
        <v>2819</v>
      </c>
      <c r="D1441" s="1" t="s">
        <v>3756</v>
      </c>
      <c r="E1441" s="1" t="s">
        <v>3847</v>
      </c>
      <c r="F1441" s="1"/>
      <c r="G1441" s="1"/>
      <c r="H1441" s="1"/>
      <c r="I1441" s="1"/>
      <c r="J1441" s="1" t="s">
        <v>2822</v>
      </c>
      <c r="K1441" s="1" t="s">
        <v>3781</v>
      </c>
      <c r="L1441" s="1" t="s">
        <v>814</v>
      </c>
      <c r="M1441" s="1" t="s">
        <v>815</v>
      </c>
      <c r="N1441" s="1"/>
      <c r="O1441" s="1"/>
      <c r="P1441" s="1">
        <f>COUNTIFS($E$2:E1441,TMapCauseDescCIR[[#This Row],[Cause Description]])</f>
        <v>1</v>
      </c>
      <c r="Q1441" s="1" t="s">
        <v>587</v>
      </c>
      <c r="R1441" s="1" t="str">
        <f>TMapCauseDescCIR[[#This Row],[Task Code]]&amp;TMapCauseDescCIR[[#This Row],[Cause Description]]</f>
        <v xml:space="preserve">Y04BSelector contacts misaligned - loose mounting bolt. </v>
      </c>
      <c r="S1441" s="1">
        <f>COUNTIFS($R$2:R1441,TMapCauseDescCIR[[#This Row],[T1]])</f>
        <v>1</v>
      </c>
    </row>
    <row r="1442" spans="1:19" ht="14.45" x14ac:dyDescent="0.25">
      <c r="A1442" s="1" t="s">
        <v>2818</v>
      </c>
      <c r="B1442" s="1" t="s">
        <v>1834</v>
      </c>
      <c r="C1442" s="1" t="s">
        <v>2819</v>
      </c>
      <c r="D1442" s="1" t="s">
        <v>3756</v>
      </c>
      <c r="E1442" s="1" t="s">
        <v>3848</v>
      </c>
      <c r="F1442" s="1"/>
      <c r="G1442" s="1"/>
      <c r="H1442" s="1"/>
      <c r="I1442" s="1"/>
      <c r="J1442" s="1" t="s">
        <v>2822</v>
      </c>
      <c r="K1442" s="1" t="s">
        <v>3781</v>
      </c>
      <c r="L1442" s="1" t="s">
        <v>2828</v>
      </c>
      <c r="M1442" s="1" t="s">
        <v>3774</v>
      </c>
      <c r="N1442" s="1"/>
      <c r="O1442" s="1"/>
      <c r="P1442" s="1">
        <f>COUNTIFS($E$2:E1442,TMapCauseDescCIR[[#This Row],[Cause Description]])</f>
        <v>1</v>
      </c>
      <c r="Q1442" s="1" t="s">
        <v>587</v>
      </c>
      <c r="R1442" s="1" t="str">
        <f>TMapCauseDescCIR[[#This Row],[Task Code]]&amp;TMapCauseDescCIR[[#This Row],[Cause Description]]</f>
        <v xml:space="preserve">Y04BSelector contacts misaligned - wear. </v>
      </c>
      <c r="S1442" s="1">
        <f>COUNTIFS($R$2:R1442,TMapCauseDescCIR[[#This Row],[T1]])</f>
        <v>1</v>
      </c>
    </row>
    <row r="1443" spans="1:19" ht="14.45" x14ac:dyDescent="0.25">
      <c r="A1443" s="1" t="s">
        <v>2818</v>
      </c>
      <c r="B1443" s="1" t="s">
        <v>1834</v>
      </c>
      <c r="C1443" s="1" t="s">
        <v>2819</v>
      </c>
      <c r="D1443" s="1" t="s">
        <v>3756</v>
      </c>
      <c r="E1443" s="1" t="s">
        <v>3849</v>
      </c>
      <c r="F1443" s="1"/>
      <c r="G1443" s="1"/>
      <c r="H1443" s="1"/>
      <c r="I1443" s="1"/>
      <c r="J1443" s="1" t="s">
        <v>2822</v>
      </c>
      <c r="K1443" s="1" t="s">
        <v>3781</v>
      </c>
      <c r="L1443" s="1" t="s">
        <v>572</v>
      </c>
      <c r="M1443" s="1" t="s">
        <v>815</v>
      </c>
      <c r="N1443" s="1"/>
      <c r="O1443" s="1"/>
      <c r="P1443" s="1">
        <f>COUNTIFS($E$2:E1443,TMapCauseDescCIR[[#This Row],[Cause Description]])</f>
        <v>1</v>
      </c>
      <c r="Q1443" s="1" t="s">
        <v>587</v>
      </c>
      <c r="R1443" s="1" t="str">
        <f>TMapCauseDescCIR[[#This Row],[Task Code]]&amp;TMapCauseDescCIR[[#This Row],[Cause Description]]</f>
        <v xml:space="preserve">Y04BSelector fixed contact post broken - fatigue. </v>
      </c>
      <c r="S1443" s="1">
        <f>COUNTIFS($R$2:R1443,TMapCauseDescCIR[[#This Row],[T1]])</f>
        <v>1</v>
      </c>
    </row>
    <row r="1444" spans="1:19" ht="14.45" x14ac:dyDescent="0.25">
      <c r="A1444" s="1" t="s">
        <v>2818</v>
      </c>
      <c r="B1444" s="1" t="s">
        <v>1834</v>
      </c>
      <c r="C1444" s="1" t="s">
        <v>2819</v>
      </c>
      <c r="D1444" s="1" t="s">
        <v>3756</v>
      </c>
      <c r="E1444" s="1" t="s">
        <v>3850</v>
      </c>
      <c r="F1444" s="1"/>
      <c r="G1444" s="1"/>
      <c r="H1444" s="1"/>
      <c r="I1444" s="1"/>
      <c r="J1444" s="1" t="s">
        <v>2822</v>
      </c>
      <c r="K1444" s="1" t="s">
        <v>3216</v>
      </c>
      <c r="L1444" s="1" t="s">
        <v>2828</v>
      </c>
      <c r="M1444" s="1" t="s">
        <v>815</v>
      </c>
      <c r="N1444" s="1"/>
      <c r="O1444" s="1"/>
      <c r="P1444" s="1">
        <f>COUNTIFS($E$2:E1444,TMapCauseDescCIR[[#This Row],[Cause Description]])</f>
        <v>1</v>
      </c>
      <c r="Q1444" s="1" t="s">
        <v>587</v>
      </c>
      <c r="R1444" s="1" t="str">
        <f>TMapCauseDescCIR[[#This Row],[Task Code]]&amp;TMapCauseDescCIR[[#This Row],[Cause Description]]</f>
        <v xml:space="preserve">Y04BSelector increased contact resistance - surface skin effect on copper. </v>
      </c>
      <c r="S1444" s="1">
        <f>COUNTIFS($R$2:R1444,TMapCauseDescCIR[[#This Row],[T1]])</f>
        <v>1</v>
      </c>
    </row>
    <row r="1445" spans="1:19" ht="14.45" x14ac:dyDescent="0.25">
      <c r="A1445" s="1" t="s">
        <v>2818</v>
      </c>
      <c r="B1445" s="1" t="s">
        <v>1834</v>
      </c>
      <c r="C1445" s="1" t="s">
        <v>2819</v>
      </c>
      <c r="D1445" s="1" t="s">
        <v>3756</v>
      </c>
      <c r="E1445" s="1" t="s">
        <v>3851</v>
      </c>
      <c r="F1445" s="1"/>
      <c r="G1445" s="1"/>
      <c r="H1445" s="1"/>
      <c r="I1445" s="1"/>
      <c r="J1445" s="1" t="s">
        <v>2822</v>
      </c>
      <c r="K1445" s="1" t="s">
        <v>3216</v>
      </c>
      <c r="L1445" s="1" t="s">
        <v>2828</v>
      </c>
      <c r="M1445" s="1" t="s">
        <v>815</v>
      </c>
      <c r="N1445" s="1"/>
      <c r="O1445" s="1"/>
      <c r="P1445" s="1">
        <f>COUNTIFS($E$2:E1445,TMapCauseDescCIR[[#This Row],[Cause Description]])</f>
        <v>1</v>
      </c>
      <c r="Q1445" s="1" t="s">
        <v>587</v>
      </c>
      <c r="R1445" s="1" t="str">
        <f>TMapCauseDescCIR[[#This Row],[Task Code]]&amp;TMapCauseDescCIR[[#This Row],[Cause Description]]</f>
        <v xml:space="preserve">Y04BSelector increased contact resistance - surface tarnish on copper. </v>
      </c>
      <c r="S1445" s="1">
        <f>COUNTIFS($R$2:R1445,TMapCauseDescCIR[[#This Row],[T1]])</f>
        <v>1</v>
      </c>
    </row>
    <row r="1446" spans="1:19" ht="14.45" x14ac:dyDescent="0.25">
      <c r="A1446" s="1" t="s">
        <v>2818</v>
      </c>
      <c r="B1446" s="1" t="s">
        <v>1834</v>
      </c>
      <c r="C1446" s="1" t="s">
        <v>2819</v>
      </c>
      <c r="D1446" s="1" t="s">
        <v>3756</v>
      </c>
      <c r="E1446" s="1" t="s">
        <v>3852</v>
      </c>
      <c r="F1446" s="1"/>
      <c r="G1446" s="1"/>
      <c r="H1446" s="1"/>
      <c r="I1446" s="1"/>
      <c r="J1446" s="1" t="s">
        <v>2822</v>
      </c>
      <c r="K1446" s="1" t="s">
        <v>3216</v>
      </c>
      <c r="L1446" s="1" t="s">
        <v>814</v>
      </c>
      <c r="M1446" s="1" t="s">
        <v>815</v>
      </c>
      <c r="N1446" s="1"/>
      <c r="O1446" s="1"/>
      <c r="P1446" s="1">
        <f>COUNTIFS($E$2:E1446,TMapCauseDescCIR[[#This Row],[Cause Description]])</f>
        <v>1</v>
      </c>
      <c r="Q1446" s="1" t="s">
        <v>587</v>
      </c>
      <c r="R1446" s="1" t="str">
        <f>TMapCauseDescCIR[[#This Row],[Task Code]]&amp;TMapCauseDescCIR[[#This Row],[Cause Description]]</f>
        <v xml:space="preserve">Y04BSelector loss of spring tension in moving contact - age degradation. </v>
      </c>
      <c r="S1446" s="1">
        <f>COUNTIFS($R$2:R1446,TMapCauseDescCIR[[#This Row],[T1]])</f>
        <v>1</v>
      </c>
    </row>
    <row r="1447" spans="1:19" ht="14.45" x14ac:dyDescent="0.25">
      <c r="A1447" s="1" t="s">
        <v>2818</v>
      </c>
      <c r="B1447" s="1" t="s">
        <v>1836</v>
      </c>
      <c r="C1447" s="1" t="s">
        <v>2819</v>
      </c>
      <c r="D1447" s="1" t="s">
        <v>3855</v>
      </c>
      <c r="E1447" s="1" t="s">
        <v>1835</v>
      </c>
      <c r="F1447" s="1"/>
      <c r="G1447" s="1"/>
      <c r="H1447" s="1"/>
      <c r="I1447" s="1"/>
      <c r="J1447" s="1" t="s">
        <v>2822</v>
      </c>
      <c r="K1447" s="1" t="s">
        <v>3326</v>
      </c>
      <c r="L1447" s="1" t="s">
        <v>572</v>
      </c>
      <c r="M1447" s="1" t="s">
        <v>815</v>
      </c>
      <c r="N1447" s="1"/>
      <c r="O1447" s="1"/>
      <c r="P1447" s="1">
        <f>COUNTIFS($E$2:E1447,TMapCauseDescCIR[[#This Row],[Cause Description]])</f>
        <v>2</v>
      </c>
      <c r="Q1447" s="1" t="s">
        <v>587</v>
      </c>
      <c r="R1447" s="1" t="str">
        <f>TMapCauseDescCIR[[#This Row],[Task Code]]&amp;TMapCauseDescCIR[[#This Row],[Cause Description]]</f>
        <v xml:space="preserve">Y04CBarrier board cracked - high resistance contact. </v>
      </c>
      <c r="S1447" s="1">
        <f>COUNTIFS($R$2:R1447,TMapCauseDescCIR[[#This Row],[T1]])</f>
        <v>1</v>
      </c>
    </row>
    <row r="1448" spans="1:19" ht="14.45" x14ac:dyDescent="0.25">
      <c r="A1448" s="1" t="s">
        <v>2818</v>
      </c>
      <c r="B1448" s="1" t="s">
        <v>1836</v>
      </c>
      <c r="C1448" s="1" t="s">
        <v>2819</v>
      </c>
      <c r="D1448" s="1" t="s">
        <v>3855</v>
      </c>
      <c r="E1448" s="1" t="s">
        <v>3757</v>
      </c>
      <c r="F1448" s="1"/>
      <c r="G1448" s="1"/>
      <c r="H1448" s="1"/>
      <c r="I1448" s="1"/>
      <c r="J1448" s="1" t="s">
        <v>2822</v>
      </c>
      <c r="K1448" s="1" t="s">
        <v>3216</v>
      </c>
      <c r="L1448" s="1" t="s">
        <v>814</v>
      </c>
      <c r="M1448" s="1" t="s">
        <v>815</v>
      </c>
      <c r="N1448" s="1"/>
      <c r="O1448" s="1"/>
      <c r="P1448" s="1">
        <f>COUNTIFS($E$2:E1448,TMapCauseDescCIR[[#This Row],[Cause Description]])</f>
        <v>2</v>
      </c>
      <c r="Q1448" s="1" t="s">
        <v>587</v>
      </c>
      <c r="R1448" s="1" t="str">
        <f>TMapCauseDescCIR[[#This Row],[Task Code]]&amp;TMapCauseDescCIR[[#This Row],[Cause Description]]</f>
        <v xml:space="preserve">Y04CChange-over selector loss of contact pressure - incorrect removal/installation. </v>
      </c>
      <c r="S1448" s="1">
        <f>COUNTIFS($R$2:R1448,TMapCauseDescCIR[[#This Row],[T1]])</f>
        <v>1</v>
      </c>
    </row>
    <row r="1449" spans="1:19" ht="14.45" x14ac:dyDescent="0.25">
      <c r="A1449" s="1" t="s">
        <v>2818</v>
      </c>
      <c r="B1449" s="1" t="s">
        <v>1836</v>
      </c>
      <c r="C1449" s="1" t="s">
        <v>2819</v>
      </c>
      <c r="D1449" s="1" t="s">
        <v>3855</v>
      </c>
      <c r="E1449" s="1" t="s">
        <v>3788</v>
      </c>
      <c r="F1449" s="1"/>
      <c r="G1449" s="1"/>
      <c r="H1449" s="1"/>
      <c r="I1449" s="1"/>
      <c r="J1449" s="1" t="s">
        <v>2822</v>
      </c>
      <c r="K1449" s="1" t="s">
        <v>3216</v>
      </c>
      <c r="L1449" s="1" t="s">
        <v>814</v>
      </c>
      <c r="M1449" s="1" t="s">
        <v>815</v>
      </c>
      <c r="N1449" s="1"/>
      <c r="O1449" s="1"/>
      <c r="P1449" s="1">
        <f>COUNTIFS($E$2:E1449,TMapCauseDescCIR[[#This Row],[Cause Description]])</f>
        <v>2</v>
      </c>
      <c r="Q1449" s="1" t="s">
        <v>587</v>
      </c>
      <c r="R1449" s="1" t="str">
        <f>TMapCauseDescCIR[[#This Row],[Task Code]]&amp;TMapCauseDescCIR[[#This Row],[Cause Description]]</f>
        <v xml:space="preserve">Y04CChange-over selector loss of contact pressure - weakened spring. </v>
      </c>
      <c r="S1449" s="1">
        <f>COUNTIFS($R$2:R1449,TMapCauseDescCIR[[#This Row],[T1]])</f>
        <v>1</v>
      </c>
    </row>
    <row r="1450" spans="1:19" ht="14.45" x14ac:dyDescent="0.25">
      <c r="A1450" s="1" t="s">
        <v>2818</v>
      </c>
      <c r="B1450" s="1" t="s">
        <v>1836</v>
      </c>
      <c r="C1450" s="1" t="s">
        <v>2819</v>
      </c>
      <c r="D1450" s="1" t="s">
        <v>3855</v>
      </c>
      <c r="E1450" s="1" t="s">
        <v>3789</v>
      </c>
      <c r="F1450" s="1"/>
      <c r="G1450" s="1"/>
      <c r="H1450" s="1"/>
      <c r="I1450" s="1"/>
      <c r="J1450" s="1" t="s">
        <v>2822</v>
      </c>
      <c r="K1450" s="1" t="s">
        <v>3216</v>
      </c>
      <c r="L1450" s="1" t="s">
        <v>2828</v>
      </c>
      <c r="M1450" s="1" t="s">
        <v>3774</v>
      </c>
      <c r="N1450" s="1"/>
      <c r="O1450" s="1"/>
      <c r="P1450" s="1">
        <f>COUNTIFS($E$2:E1450,TMapCauseDescCIR[[#This Row],[Cause Description]])</f>
        <v>2</v>
      </c>
      <c r="Q1450" s="1" t="s">
        <v>587</v>
      </c>
      <c r="R1450" s="1" t="str">
        <f>TMapCauseDescCIR[[#This Row],[Task Code]]&amp;TMapCauseDescCIR[[#This Row],[Cause Description]]</f>
        <v xml:space="preserve">Y04CCourse/Fine Selector worn contacts - normal operation. </v>
      </c>
      <c r="S1450" s="1">
        <f>COUNTIFS($R$2:R1450,TMapCauseDescCIR[[#This Row],[T1]])</f>
        <v>1</v>
      </c>
    </row>
    <row r="1451" spans="1:19" ht="14.45" x14ac:dyDescent="0.25">
      <c r="A1451" s="1" t="s">
        <v>2818</v>
      </c>
      <c r="B1451" s="1" t="s">
        <v>1836</v>
      </c>
      <c r="C1451" s="1" t="s">
        <v>2819</v>
      </c>
      <c r="D1451" s="1" t="s">
        <v>3855</v>
      </c>
      <c r="E1451" s="1" t="s">
        <v>3790</v>
      </c>
      <c r="F1451" s="1"/>
      <c r="G1451" s="1"/>
      <c r="H1451" s="1"/>
      <c r="I1451" s="1"/>
      <c r="J1451" s="1" t="s">
        <v>2822</v>
      </c>
      <c r="K1451" s="1" t="s">
        <v>3216</v>
      </c>
      <c r="L1451" s="1" t="s">
        <v>572</v>
      </c>
      <c r="M1451" s="1" t="s">
        <v>815</v>
      </c>
      <c r="N1451" s="1"/>
      <c r="O1451" s="1"/>
      <c r="P1451" s="1">
        <f>COUNTIFS($E$2:E1451,TMapCauseDescCIR[[#This Row],[Cause Description]])</f>
        <v>2</v>
      </c>
      <c r="Q1451" s="1" t="s">
        <v>587</v>
      </c>
      <c r="R1451" s="1" t="str">
        <f>TMapCauseDescCIR[[#This Row],[Task Code]]&amp;TMapCauseDescCIR[[#This Row],[Cause Description]]</f>
        <v xml:space="preserve">Y04CDiverter burning of main and arcing contacts - contact spring broken. </v>
      </c>
      <c r="S1451" s="1">
        <f>COUNTIFS($R$2:R1451,TMapCauseDescCIR[[#This Row],[T1]])</f>
        <v>1</v>
      </c>
    </row>
    <row r="1452" spans="1:19" ht="14.45" x14ac:dyDescent="0.25">
      <c r="A1452" s="1" t="s">
        <v>2818</v>
      </c>
      <c r="B1452" s="1" t="s">
        <v>1836</v>
      </c>
      <c r="C1452" s="1" t="s">
        <v>2819</v>
      </c>
      <c r="D1452" s="1" t="s">
        <v>3855</v>
      </c>
      <c r="E1452" s="1" t="s">
        <v>3791</v>
      </c>
      <c r="F1452" s="1"/>
      <c r="G1452" s="1"/>
      <c r="H1452" s="1"/>
      <c r="I1452" s="1"/>
      <c r="J1452" s="1" t="s">
        <v>2822</v>
      </c>
      <c r="K1452" s="1" t="s">
        <v>3216</v>
      </c>
      <c r="L1452" s="1" t="s">
        <v>814</v>
      </c>
      <c r="M1452" s="1" t="s">
        <v>815</v>
      </c>
      <c r="N1452" s="1"/>
      <c r="O1452" s="1"/>
      <c r="P1452" s="1">
        <f>COUNTIFS($E$2:E1452,TMapCauseDescCIR[[#This Row],[Cause Description]])</f>
        <v>2</v>
      </c>
      <c r="Q1452" s="1" t="s">
        <v>587</v>
      </c>
      <c r="R1452" s="1" t="str">
        <f>TMapCauseDescCIR[[#This Row],[Task Code]]&amp;TMapCauseDescCIR[[#This Row],[Cause Description]]</f>
        <v xml:space="preserve">Y04CDiverter burning of main and arcing contacts - contact spring pressure loss. </v>
      </c>
      <c r="S1452" s="1">
        <f>COUNTIFS($R$2:R1452,TMapCauseDescCIR[[#This Row],[T1]])</f>
        <v>1</v>
      </c>
    </row>
    <row r="1453" spans="1:19" ht="14.45" x14ac:dyDescent="0.25">
      <c r="A1453" s="1" t="s">
        <v>2818</v>
      </c>
      <c r="B1453" s="1" t="s">
        <v>1836</v>
      </c>
      <c r="C1453" s="1" t="s">
        <v>2819</v>
      </c>
      <c r="D1453" s="1" t="s">
        <v>3855</v>
      </c>
      <c r="E1453" s="1" t="s">
        <v>3792</v>
      </c>
      <c r="F1453" s="1"/>
      <c r="G1453" s="1"/>
      <c r="H1453" s="1"/>
      <c r="I1453" s="1"/>
      <c r="J1453" s="1" t="s">
        <v>2822</v>
      </c>
      <c r="K1453" s="1" t="s">
        <v>3216</v>
      </c>
      <c r="L1453" s="1" t="s">
        <v>2828</v>
      </c>
      <c r="M1453" s="1" t="s">
        <v>3774</v>
      </c>
      <c r="N1453" s="1"/>
      <c r="O1453" s="1"/>
      <c r="P1453" s="1">
        <f>COUNTIFS($E$2:E1453,TMapCauseDescCIR[[#This Row],[Cause Description]])</f>
        <v>2</v>
      </c>
      <c r="Q1453" s="1" t="s">
        <v>587</v>
      </c>
      <c r="R1453" s="1" t="str">
        <f>TMapCauseDescCIR[[#This Row],[Task Code]]&amp;TMapCauseDescCIR[[#This Row],[Cause Description]]</f>
        <v xml:space="preserve">Y04CDiverter burning of main and arcing contacts - normal operation. </v>
      </c>
      <c r="S1453" s="1">
        <f>COUNTIFS($R$2:R1453,TMapCauseDescCIR[[#This Row],[T1]])</f>
        <v>1</v>
      </c>
    </row>
    <row r="1454" spans="1:19" ht="14.45" x14ac:dyDescent="0.25">
      <c r="A1454" s="1" t="s">
        <v>2818</v>
      </c>
      <c r="B1454" s="1" t="s">
        <v>1836</v>
      </c>
      <c r="C1454" s="1" t="s">
        <v>2819</v>
      </c>
      <c r="D1454" s="1" t="s">
        <v>3855</v>
      </c>
      <c r="E1454" s="1" t="s">
        <v>3793</v>
      </c>
      <c r="F1454" s="1"/>
      <c r="G1454" s="1"/>
      <c r="H1454" s="1"/>
      <c r="I1454" s="1"/>
      <c r="J1454" s="1" t="s">
        <v>2822</v>
      </c>
      <c r="K1454" s="1" t="s">
        <v>3216</v>
      </c>
      <c r="L1454" s="1" t="s">
        <v>3761</v>
      </c>
      <c r="M1454" s="1" t="s">
        <v>815</v>
      </c>
      <c r="N1454" s="1"/>
      <c r="O1454" s="1"/>
      <c r="P1454" s="1">
        <f>COUNTIFS($E$2:E1454,TMapCauseDescCIR[[#This Row],[Cause Description]])</f>
        <v>2</v>
      </c>
      <c r="Q1454" s="1" t="s">
        <v>587</v>
      </c>
      <c r="R1454" s="1" t="str">
        <f>TMapCauseDescCIR[[#This Row],[Task Code]]&amp;TMapCauseDescCIR[[#This Row],[Cause Description]]</f>
        <v xml:space="preserve">Y04CDiverter burning of main and arcing contacts - roller contact siezed/jammed. </v>
      </c>
      <c r="S1454" s="1">
        <f>COUNTIFS($R$2:R1454,TMapCauseDescCIR[[#This Row],[T1]])</f>
        <v>1</v>
      </c>
    </row>
    <row r="1455" spans="1:19" ht="14.45" x14ac:dyDescent="0.25">
      <c r="A1455" s="1" t="s">
        <v>2818</v>
      </c>
      <c r="B1455" s="1" t="s">
        <v>1836</v>
      </c>
      <c r="C1455" s="1" t="s">
        <v>2819</v>
      </c>
      <c r="D1455" s="1" t="s">
        <v>3855</v>
      </c>
      <c r="E1455" s="1" t="s">
        <v>3794</v>
      </c>
      <c r="F1455" s="1"/>
      <c r="G1455" s="1"/>
      <c r="H1455" s="1"/>
      <c r="I1455" s="1"/>
      <c r="J1455" s="1" t="s">
        <v>2822</v>
      </c>
      <c r="K1455" s="1" t="s">
        <v>3216</v>
      </c>
      <c r="L1455" s="1" t="s">
        <v>814</v>
      </c>
      <c r="M1455" s="1" t="s">
        <v>815</v>
      </c>
      <c r="N1455" s="1"/>
      <c r="O1455" s="1"/>
      <c r="P1455" s="1">
        <f>COUNTIFS($E$2:E1455,TMapCauseDescCIR[[#This Row],[Cause Description]])</f>
        <v>2</v>
      </c>
      <c r="Q1455" s="1" t="s">
        <v>587</v>
      </c>
      <c r="R1455" s="1" t="str">
        <f>TMapCauseDescCIR[[#This Row],[Task Code]]&amp;TMapCauseDescCIR[[#This Row],[Cause Description]]</f>
        <v xml:space="preserve">Y04CDiverter burning of main contacts - loss of even contact pressure. </v>
      </c>
      <c r="S1455" s="1">
        <f>COUNTIFS($R$2:R1455,TMapCauseDescCIR[[#This Row],[T1]])</f>
        <v>1</v>
      </c>
    </row>
    <row r="1456" spans="1:19" ht="14.45" x14ac:dyDescent="0.25">
      <c r="A1456" s="1" t="s">
        <v>2818</v>
      </c>
      <c r="B1456" s="1" t="s">
        <v>1836</v>
      </c>
      <c r="C1456" s="1" t="s">
        <v>2819</v>
      </c>
      <c r="D1456" s="1" t="s">
        <v>3855</v>
      </c>
      <c r="E1456" s="1" t="s">
        <v>3795</v>
      </c>
      <c r="F1456" s="1"/>
      <c r="G1456" s="1"/>
      <c r="H1456" s="1"/>
      <c r="I1456" s="1"/>
      <c r="J1456" s="1" t="s">
        <v>2822</v>
      </c>
      <c r="K1456" s="1" t="s">
        <v>3216</v>
      </c>
      <c r="L1456" s="1" t="s">
        <v>3779</v>
      </c>
      <c r="M1456" s="1" t="s">
        <v>815</v>
      </c>
      <c r="N1456" s="1"/>
      <c r="O1456" s="1"/>
      <c r="P1456" s="1">
        <f>COUNTIFS($E$2:E1456,TMapCauseDescCIR[[#This Row],[Cause Description]])</f>
        <v>2</v>
      </c>
      <c r="Q1456" s="1" t="s">
        <v>587</v>
      </c>
      <c r="R1456" s="1" t="str">
        <f>TMapCauseDescCIR[[#This Row],[Task Code]]&amp;TMapCauseDescCIR[[#This Row],[Cause Description]]</f>
        <v xml:space="preserve">Y04CDiverter burning of main contacts - misalignment (operational wear). </v>
      </c>
      <c r="S1456" s="1">
        <f>COUNTIFS($R$2:R1456,TMapCauseDescCIR[[#This Row],[T1]])</f>
        <v>1</v>
      </c>
    </row>
    <row r="1457" spans="1:19" ht="14.45" x14ac:dyDescent="0.25">
      <c r="A1457" s="1" t="s">
        <v>2818</v>
      </c>
      <c r="B1457" s="1" t="s">
        <v>1836</v>
      </c>
      <c r="C1457" s="1" t="s">
        <v>2819</v>
      </c>
      <c r="D1457" s="1" t="s">
        <v>3855</v>
      </c>
      <c r="E1457" s="1" t="s">
        <v>3796</v>
      </c>
      <c r="F1457" s="1"/>
      <c r="G1457" s="1"/>
      <c r="H1457" s="1"/>
      <c r="I1457" s="1"/>
      <c r="J1457" s="1" t="s">
        <v>2822</v>
      </c>
      <c r="K1457" s="1" t="s">
        <v>3216</v>
      </c>
      <c r="L1457" s="1" t="s">
        <v>2828</v>
      </c>
      <c r="M1457" s="1" t="s">
        <v>3774</v>
      </c>
      <c r="N1457" s="1"/>
      <c r="O1457" s="1"/>
      <c r="P1457" s="1">
        <f>COUNTIFS($E$2:E1457,TMapCauseDescCIR[[#This Row],[Cause Description]])</f>
        <v>2</v>
      </c>
      <c r="Q1457" s="1" t="s">
        <v>587</v>
      </c>
      <c r="R1457" s="1" t="str">
        <f>TMapCauseDescCIR[[#This Row],[Task Code]]&amp;TMapCauseDescCIR[[#This Row],[Cause Description]]</f>
        <v xml:space="preserve">Y04CDiverter burning of main contacts - normal operation. </v>
      </c>
      <c r="S1457" s="1">
        <f>COUNTIFS($R$2:R1457,TMapCauseDescCIR[[#This Row],[T1]])</f>
        <v>1</v>
      </c>
    </row>
    <row r="1458" spans="1:19" ht="14.45" x14ac:dyDescent="0.25">
      <c r="A1458" s="1" t="s">
        <v>2818</v>
      </c>
      <c r="B1458" s="1" t="s">
        <v>1836</v>
      </c>
      <c r="C1458" s="1" t="s">
        <v>2819</v>
      </c>
      <c r="D1458" s="1" t="s">
        <v>3855</v>
      </c>
      <c r="E1458" s="1" t="s">
        <v>3797</v>
      </c>
      <c r="F1458" s="1"/>
      <c r="G1458" s="1"/>
      <c r="H1458" s="1"/>
      <c r="I1458" s="1"/>
      <c r="J1458" s="1" t="s">
        <v>2822</v>
      </c>
      <c r="K1458" s="1" t="s">
        <v>3781</v>
      </c>
      <c r="L1458" s="1" t="s">
        <v>814</v>
      </c>
      <c r="M1458" s="1" t="s">
        <v>815</v>
      </c>
      <c r="N1458" s="1"/>
      <c r="O1458" s="1"/>
      <c r="P1458" s="1">
        <f>COUNTIFS($E$2:E1458,TMapCauseDescCIR[[#This Row],[Cause Description]])</f>
        <v>2</v>
      </c>
      <c r="Q1458" s="1" t="s">
        <v>587</v>
      </c>
      <c r="R1458" s="1" t="str">
        <f>TMapCauseDescCIR[[#This Row],[Task Code]]&amp;TMapCauseDescCIR[[#This Row],[Cause Description]]</f>
        <v xml:space="preserve">Y04CDiverter burnt fixed contacts - loose contact. </v>
      </c>
      <c r="S1458" s="1">
        <f>COUNTIFS($R$2:R1458,TMapCauseDescCIR[[#This Row],[T1]])</f>
        <v>1</v>
      </c>
    </row>
    <row r="1459" spans="1:19" ht="14.45" x14ac:dyDescent="0.25">
      <c r="A1459" s="1" t="s">
        <v>2818</v>
      </c>
      <c r="B1459" s="1" t="s">
        <v>1836</v>
      </c>
      <c r="C1459" s="1" t="s">
        <v>2819</v>
      </c>
      <c r="D1459" s="1" t="s">
        <v>3855</v>
      </c>
      <c r="E1459" s="1" t="s">
        <v>3798</v>
      </c>
      <c r="F1459" s="1"/>
      <c r="G1459" s="1"/>
      <c r="H1459" s="1"/>
      <c r="I1459" s="1"/>
      <c r="J1459" s="1" t="s">
        <v>2822</v>
      </c>
      <c r="K1459" s="1" t="s">
        <v>3781</v>
      </c>
      <c r="L1459" s="1" t="s">
        <v>2828</v>
      </c>
      <c r="M1459" s="1" t="s">
        <v>3774</v>
      </c>
      <c r="N1459" s="1"/>
      <c r="O1459" s="1"/>
      <c r="P1459" s="1">
        <f>COUNTIFS($E$2:E1459,TMapCauseDescCIR[[#This Row],[Cause Description]])</f>
        <v>2</v>
      </c>
      <c r="Q1459" s="1" t="s">
        <v>587</v>
      </c>
      <c r="R1459" s="1" t="str">
        <f>TMapCauseDescCIR[[#This Row],[Task Code]]&amp;TMapCauseDescCIR[[#This Row],[Cause Description]]</f>
        <v xml:space="preserve">Y04CDiverter burnt fixed contacts - normal operation. </v>
      </c>
      <c r="S1459" s="1">
        <f>COUNTIFS($R$2:R1459,TMapCauseDescCIR[[#This Row],[T1]])</f>
        <v>1</v>
      </c>
    </row>
    <row r="1460" spans="1:19" ht="14.45" x14ac:dyDescent="0.25">
      <c r="A1460" s="1" t="s">
        <v>2818</v>
      </c>
      <c r="B1460" s="1" t="s">
        <v>1836</v>
      </c>
      <c r="C1460" s="1" t="s">
        <v>2819</v>
      </c>
      <c r="D1460" s="1" t="s">
        <v>3855</v>
      </c>
      <c r="E1460" s="1" t="s">
        <v>3799</v>
      </c>
      <c r="F1460" s="1"/>
      <c r="G1460" s="1"/>
      <c r="H1460" s="1"/>
      <c r="I1460" s="1"/>
      <c r="J1460" s="1" t="s">
        <v>2822</v>
      </c>
      <c r="K1460" s="1" t="s">
        <v>3216</v>
      </c>
      <c r="L1460" s="1" t="s">
        <v>814</v>
      </c>
      <c r="M1460" s="1" t="s">
        <v>815</v>
      </c>
      <c r="N1460" s="1"/>
      <c r="O1460" s="1"/>
      <c r="P1460" s="1">
        <f>COUNTIFS($E$2:E1460,TMapCauseDescCIR[[#This Row],[Cause Description]])</f>
        <v>2</v>
      </c>
      <c r="Q1460" s="1" t="s">
        <v>587</v>
      </c>
      <c r="R1460" s="1" t="str">
        <f>TMapCauseDescCIR[[#This Row],[Task Code]]&amp;TMapCauseDescCIR[[#This Row],[Cause Description]]</f>
        <v xml:space="preserve">Y04CDiverter contacts misaligned - incorrect spring tension. </v>
      </c>
      <c r="S1460" s="1">
        <f>COUNTIFS($R$2:R1460,TMapCauseDescCIR[[#This Row],[T1]])</f>
        <v>1</v>
      </c>
    </row>
    <row r="1461" spans="1:19" ht="14.45" x14ac:dyDescent="0.25">
      <c r="A1461" s="1" t="s">
        <v>2818</v>
      </c>
      <c r="B1461" s="1" t="s">
        <v>1836</v>
      </c>
      <c r="C1461" s="1" t="s">
        <v>2819</v>
      </c>
      <c r="D1461" s="1" t="s">
        <v>3855</v>
      </c>
      <c r="E1461" s="1" t="s">
        <v>3800</v>
      </c>
      <c r="F1461" s="1"/>
      <c r="G1461" s="1"/>
      <c r="H1461" s="1"/>
      <c r="I1461" s="1"/>
      <c r="J1461" s="1" t="s">
        <v>2822</v>
      </c>
      <c r="K1461" s="1" t="s">
        <v>3216</v>
      </c>
      <c r="L1461" s="1" t="s">
        <v>3779</v>
      </c>
      <c r="M1461" s="1" t="s">
        <v>3774</v>
      </c>
      <c r="N1461" s="1"/>
      <c r="O1461" s="1"/>
      <c r="P1461" s="1">
        <f>COUNTIFS($E$2:E1461,TMapCauseDescCIR[[#This Row],[Cause Description]])</f>
        <v>2</v>
      </c>
      <c r="Q1461" s="1" t="s">
        <v>587</v>
      </c>
      <c r="R1461" s="1" t="str">
        <f>TMapCauseDescCIR[[#This Row],[Task Code]]&amp;TMapCauseDescCIR[[#This Row],[Cause Description]]</f>
        <v xml:space="preserve">Y04CDiverter contacts misaligned - worn turnbuckle attachment pins. </v>
      </c>
      <c r="S1461" s="1">
        <f>COUNTIFS($R$2:R1461,TMapCauseDescCIR[[#This Row],[T1]])</f>
        <v>1</v>
      </c>
    </row>
    <row r="1462" spans="1:19" ht="14.45" x14ac:dyDescent="0.25">
      <c r="A1462" s="1" t="s">
        <v>2818</v>
      </c>
      <c r="B1462" s="1" t="s">
        <v>1836</v>
      </c>
      <c r="C1462" s="1" t="s">
        <v>2819</v>
      </c>
      <c r="D1462" s="1" t="s">
        <v>3855</v>
      </c>
      <c r="E1462" s="1" t="s">
        <v>3801</v>
      </c>
      <c r="F1462" s="1"/>
      <c r="G1462" s="1"/>
      <c r="H1462" s="1"/>
      <c r="I1462" s="1"/>
      <c r="J1462" s="1" t="s">
        <v>2822</v>
      </c>
      <c r="K1462" s="1" t="s">
        <v>3216</v>
      </c>
      <c r="L1462" s="1" t="s">
        <v>572</v>
      </c>
      <c r="M1462" s="1" t="s">
        <v>3783</v>
      </c>
      <c r="N1462" s="1"/>
      <c r="O1462" s="1"/>
      <c r="P1462" s="1">
        <f>COUNTIFS($E$2:E1462,TMapCauseDescCIR[[#This Row],[Cause Description]])</f>
        <v>2</v>
      </c>
      <c r="Q1462" s="1" t="s">
        <v>587</v>
      </c>
      <c r="R1462" s="1" t="str">
        <f>TMapCauseDescCIR[[#This Row],[Task Code]]&amp;TMapCauseDescCIR[[#This Row],[Cause Description]]</f>
        <v xml:space="preserve">Y04CDiverter external button contact loss of contact pressure - incorrect removal/installation. </v>
      </c>
      <c r="S1462" s="1">
        <f>COUNTIFS($R$2:R1462,TMapCauseDescCIR[[#This Row],[T1]])</f>
        <v>1</v>
      </c>
    </row>
    <row r="1463" spans="1:19" ht="14.45" x14ac:dyDescent="0.25">
      <c r="A1463" s="1" t="s">
        <v>2818</v>
      </c>
      <c r="B1463" s="1" t="s">
        <v>1836</v>
      </c>
      <c r="C1463" s="1" t="s">
        <v>2819</v>
      </c>
      <c r="D1463" s="1" t="s">
        <v>3855</v>
      </c>
      <c r="E1463" s="1" t="s">
        <v>3802</v>
      </c>
      <c r="F1463" s="1"/>
      <c r="G1463" s="1"/>
      <c r="H1463" s="1"/>
      <c r="I1463" s="1"/>
      <c r="J1463" s="1" t="s">
        <v>2822</v>
      </c>
      <c r="K1463" s="1" t="s">
        <v>3216</v>
      </c>
      <c r="L1463" s="1" t="s">
        <v>814</v>
      </c>
      <c r="M1463" s="1" t="s">
        <v>815</v>
      </c>
      <c r="N1463" s="1"/>
      <c r="O1463" s="1"/>
      <c r="P1463" s="1">
        <f>COUNTIFS($E$2:E1463,TMapCauseDescCIR[[#This Row],[Cause Description]])</f>
        <v>2</v>
      </c>
      <c r="Q1463" s="1" t="s">
        <v>587</v>
      </c>
      <c r="R1463" s="1" t="str">
        <f>TMapCauseDescCIR[[#This Row],[Task Code]]&amp;TMapCauseDescCIR[[#This Row],[Cause Description]]</f>
        <v xml:space="preserve">Y04CDiverter external button contact loss of contact pressure - weakened spring. </v>
      </c>
      <c r="S1463" s="1">
        <f>COUNTIFS($R$2:R1463,TMapCauseDescCIR[[#This Row],[T1]])</f>
        <v>1</v>
      </c>
    </row>
    <row r="1464" spans="1:19" ht="14.45" x14ac:dyDescent="0.25">
      <c r="A1464" s="1" t="s">
        <v>2818</v>
      </c>
      <c r="B1464" s="1" t="s">
        <v>1836</v>
      </c>
      <c r="C1464" s="1" t="s">
        <v>2819</v>
      </c>
      <c r="D1464" s="1" t="s">
        <v>3855</v>
      </c>
      <c r="E1464" s="1" t="s">
        <v>3803</v>
      </c>
      <c r="F1464" s="1"/>
      <c r="G1464" s="1"/>
      <c r="H1464" s="1"/>
      <c r="I1464" s="1"/>
      <c r="J1464" s="1" t="s">
        <v>2822</v>
      </c>
      <c r="K1464" s="1" t="s">
        <v>3781</v>
      </c>
      <c r="L1464" s="1" t="s">
        <v>2828</v>
      </c>
      <c r="M1464" s="1" t="s">
        <v>3774</v>
      </c>
      <c r="N1464" s="1"/>
      <c r="O1464" s="1"/>
      <c r="P1464" s="1">
        <f>COUNTIFS($E$2:E1464,TMapCauseDescCIR[[#This Row],[Cause Description]])</f>
        <v>2</v>
      </c>
      <c r="Q1464" s="1" t="s">
        <v>587</v>
      </c>
      <c r="R1464" s="1" t="str">
        <f>TMapCauseDescCIR[[#This Row],[Task Code]]&amp;TMapCauseDescCIR[[#This Row],[Cause Description]]</f>
        <v xml:space="preserve">Y04CDiverter fixed contact (half rounds) burnt - diverter contact excessive wear. </v>
      </c>
      <c r="S1464" s="1">
        <f>COUNTIFS($R$2:R1464,TMapCauseDescCIR[[#This Row],[T1]])</f>
        <v>1</v>
      </c>
    </row>
    <row r="1465" spans="1:19" ht="14.45" x14ac:dyDescent="0.25">
      <c r="A1465" s="1" t="s">
        <v>2818</v>
      </c>
      <c r="B1465" s="1" t="s">
        <v>1836</v>
      </c>
      <c r="C1465" s="1" t="s">
        <v>2819</v>
      </c>
      <c r="D1465" s="1" t="s">
        <v>3855</v>
      </c>
      <c r="E1465" s="1" t="s">
        <v>3804</v>
      </c>
      <c r="F1465" s="1"/>
      <c r="G1465" s="1"/>
      <c r="H1465" s="1"/>
      <c r="I1465" s="1"/>
      <c r="J1465" s="1" t="s">
        <v>2822</v>
      </c>
      <c r="K1465" s="1" t="s">
        <v>3216</v>
      </c>
      <c r="L1465" s="1" t="s">
        <v>814</v>
      </c>
      <c r="M1465" s="1" t="s">
        <v>815</v>
      </c>
      <c r="N1465" s="1"/>
      <c r="O1465" s="1"/>
      <c r="P1465" s="1">
        <f>COUNTIFS($E$2:E1465,TMapCauseDescCIR[[#This Row],[Cause Description]])</f>
        <v>2</v>
      </c>
      <c r="Q1465" s="1" t="s">
        <v>587</v>
      </c>
      <c r="R1465" s="1" t="str">
        <f>TMapCauseDescCIR[[#This Row],[Task Code]]&amp;TMapCauseDescCIR[[#This Row],[Cause Description]]</f>
        <v xml:space="preserve">Y04CDiverter fixed contact (half rounds) burnt - loss of spring tension. </v>
      </c>
      <c r="S1465" s="1">
        <f>COUNTIFS($R$2:R1465,TMapCauseDescCIR[[#This Row],[T1]])</f>
        <v>1</v>
      </c>
    </row>
    <row r="1466" spans="1:19" ht="14.45" x14ac:dyDescent="0.25">
      <c r="A1466" s="1" t="s">
        <v>2818</v>
      </c>
      <c r="B1466" s="1" t="s">
        <v>1836</v>
      </c>
      <c r="C1466" s="1" t="s">
        <v>2819</v>
      </c>
      <c r="D1466" s="1" t="s">
        <v>3855</v>
      </c>
      <c r="E1466" s="1" t="s">
        <v>3805</v>
      </c>
      <c r="F1466" s="1"/>
      <c r="G1466" s="1"/>
      <c r="H1466" s="1"/>
      <c r="I1466" s="1"/>
      <c r="J1466" s="1" t="s">
        <v>2822</v>
      </c>
      <c r="K1466" s="1" t="s">
        <v>3781</v>
      </c>
      <c r="L1466" s="1" t="s">
        <v>2828</v>
      </c>
      <c r="M1466" s="1" t="s">
        <v>3774</v>
      </c>
      <c r="N1466" s="1"/>
      <c r="O1466" s="1"/>
      <c r="P1466" s="1">
        <f>COUNTIFS($E$2:E1466,TMapCauseDescCIR[[#This Row],[Cause Description]])</f>
        <v>2</v>
      </c>
      <c r="Q1466" s="1" t="s">
        <v>587</v>
      </c>
      <c r="R1466" s="1" t="str">
        <f>TMapCauseDescCIR[[#This Row],[Task Code]]&amp;TMapCauseDescCIR[[#This Row],[Cause Description]]</f>
        <v xml:space="preserve">Y04CDiverter fixed contact (half rounds) burnt - normal operation. </v>
      </c>
      <c r="S1466" s="1">
        <f>COUNTIFS($R$2:R1466,TMapCauseDescCIR[[#This Row],[T1]])</f>
        <v>1</v>
      </c>
    </row>
    <row r="1467" spans="1:19" ht="14.45" x14ac:dyDescent="0.25">
      <c r="A1467" s="1" t="s">
        <v>2818</v>
      </c>
      <c r="B1467" s="1" t="s">
        <v>1836</v>
      </c>
      <c r="C1467" s="1" t="s">
        <v>2819</v>
      </c>
      <c r="D1467" s="1" t="s">
        <v>3855</v>
      </c>
      <c r="E1467" s="1" t="s">
        <v>3806</v>
      </c>
      <c r="F1467" s="1"/>
      <c r="G1467" s="1"/>
      <c r="H1467" s="1"/>
      <c r="I1467" s="1"/>
      <c r="J1467" s="1" t="s">
        <v>2822</v>
      </c>
      <c r="K1467" s="1" t="s">
        <v>3781</v>
      </c>
      <c r="L1467" s="1" t="s">
        <v>3779</v>
      </c>
      <c r="M1467" s="1" t="s">
        <v>815</v>
      </c>
      <c r="N1467" s="1"/>
      <c r="O1467" s="1"/>
      <c r="P1467" s="1">
        <f>COUNTIFS($E$2:E1467,TMapCauseDescCIR[[#This Row],[Cause Description]])</f>
        <v>2</v>
      </c>
      <c r="Q1467" s="1" t="s">
        <v>587</v>
      </c>
      <c r="R1467" s="1" t="str">
        <f>TMapCauseDescCIR[[#This Row],[Task Code]]&amp;TMapCauseDescCIR[[#This Row],[Cause Description]]</f>
        <v xml:space="preserve">Y04CDiverter fixed contact (half rounds) burnt - timing (drop in/out) out of adjustment. </v>
      </c>
      <c r="S1467" s="1">
        <f>COUNTIFS($R$2:R1467,TMapCauseDescCIR[[#This Row],[T1]])</f>
        <v>1</v>
      </c>
    </row>
    <row r="1468" spans="1:19" ht="14.45" x14ac:dyDescent="0.25">
      <c r="A1468" s="1" t="s">
        <v>2818</v>
      </c>
      <c r="B1468" s="1" t="s">
        <v>1836</v>
      </c>
      <c r="C1468" s="1" t="s">
        <v>2819</v>
      </c>
      <c r="D1468" s="1" t="s">
        <v>3855</v>
      </c>
      <c r="E1468" s="1" t="s">
        <v>3807</v>
      </c>
      <c r="F1468" s="1"/>
      <c r="G1468" s="1"/>
      <c r="H1468" s="1"/>
      <c r="I1468" s="1"/>
      <c r="J1468" s="1" t="s">
        <v>2822</v>
      </c>
      <c r="K1468" s="1" t="s">
        <v>3216</v>
      </c>
      <c r="L1468" s="1" t="s">
        <v>814</v>
      </c>
      <c r="M1468" s="1" t="s">
        <v>815</v>
      </c>
      <c r="N1468" s="1"/>
      <c r="O1468" s="1"/>
      <c r="P1468" s="1">
        <f>COUNTIFS($E$2:E1468,TMapCauseDescCIR[[#This Row],[Cause Description]])</f>
        <v>2</v>
      </c>
      <c r="Q1468" s="1" t="s">
        <v>587</v>
      </c>
      <c r="R1468" s="1" t="str">
        <f>TMapCauseDescCIR[[#This Row],[Task Code]]&amp;TMapCauseDescCIR[[#This Row],[Cause Description]]</f>
        <v xml:space="preserve">Y04CDiverter insufficient open contact clearance - weakened spring. </v>
      </c>
      <c r="S1468" s="1">
        <f>COUNTIFS($R$2:R1468,TMapCauseDescCIR[[#This Row],[T1]])</f>
        <v>1</v>
      </c>
    </row>
    <row r="1469" spans="1:19" ht="14.45" x14ac:dyDescent="0.25">
      <c r="A1469" s="1" t="s">
        <v>2818</v>
      </c>
      <c r="B1469" s="1" t="s">
        <v>1836</v>
      </c>
      <c r="C1469" s="1" t="s">
        <v>2819</v>
      </c>
      <c r="D1469" s="1" t="s">
        <v>3855</v>
      </c>
      <c r="E1469" s="1" t="s">
        <v>3808</v>
      </c>
      <c r="F1469" s="1"/>
      <c r="G1469" s="1"/>
      <c r="H1469" s="1"/>
      <c r="I1469" s="1"/>
      <c r="J1469" s="1" t="s">
        <v>2822</v>
      </c>
      <c r="K1469" s="1" t="s">
        <v>3781</v>
      </c>
      <c r="L1469" s="1" t="s">
        <v>814</v>
      </c>
      <c r="M1469" s="1" t="s">
        <v>815</v>
      </c>
      <c r="N1469" s="1"/>
      <c r="O1469" s="1"/>
      <c r="P1469" s="1">
        <f>COUNTIFS($E$2:E1469,TMapCauseDescCIR[[#This Row],[Cause Description]])</f>
        <v>2</v>
      </c>
      <c r="Q1469" s="1" t="s">
        <v>587</v>
      </c>
      <c r="R1469" s="1" t="str">
        <f>TMapCauseDescCIR[[#This Row],[Task Code]]&amp;TMapCauseDescCIR[[#This Row],[Cause Description]]</f>
        <v xml:space="preserve">Y04CDiverter loose contacts - contact sercuring bolt loose. </v>
      </c>
      <c r="S1469" s="1">
        <f>COUNTIFS($R$2:R1469,TMapCauseDescCIR[[#This Row],[T1]])</f>
        <v>1</v>
      </c>
    </row>
    <row r="1470" spans="1:19" ht="14.45" x14ac:dyDescent="0.25">
      <c r="A1470" s="1" t="s">
        <v>2818</v>
      </c>
      <c r="B1470" s="1" t="s">
        <v>1836</v>
      </c>
      <c r="C1470" s="1" t="s">
        <v>2819</v>
      </c>
      <c r="D1470" s="1" t="s">
        <v>3855</v>
      </c>
      <c r="E1470" s="1" t="s">
        <v>3809</v>
      </c>
      <c r="F1470" s="1"/>
      <c r="G1470" s="1"/>
      <c r="H1470" s="1"/>
      <c r="I1470" s="1"/>
      <c r="J1470" s="1" t="s">
        <v>2822</v>
      </c>
      <c r="K1470" s="1" t="s">
        <v>3781</v>
      </c>
      <c r="L1470" s="1" t="s">
        <v>572</v>
      </c>
      <c r="M1470" s="1" t="s">
        <v>3783</v>
      </c>
      <c r="N1470" s="1"/>
      <c r="O1470" s="1"/>
      <c r="P1470" s="1">
        <f>COUNTIFS($E$2:E1470,TMapCauseDescCIR[[#This Row],[Cause Description]])</f>
        <v>2</v>
      </c>
      <c r="Q1470" s="1" t="s">
        <v>587</v>
      </c>
      <c r="R1470" s="1" t="str">
        <f>TMapCauseDescCIR[[#This Row],[Task Code]]&amp;TMapCauseDescCIR[[#This Row],[Cause Description]]</f>
        <v xml:space="preserve">Y04CDiverter loose contacts - incorrect contact fitted. </v>
      </c>
      <c r="S1470" s="1">
        <f>COUNTIFS($R$2:R1470,TMapCauseDescCIR[[#This Row],[T1]])</f>
        <v>1</v>
      </c>
    </row>
    <row r="1471" spans="1:19" ht="14.45" x14ac:dyDescent="0.25">
      <c r="A1471" s="1" t="s">
        <v>2818</v>
      </c>
      <c r="B1471" s="1" t="s">
        <v>1836</v>
      </c>
      <c r="C1471" s="1" t="s">
        <v>2819</v>
      </c>
      <c r="D1471" s="1" t="s">
        <v>3855</v>
      </c>
      <c r="E1471" s="1" t="s">
        <v>3782</v>
      </c>
      <c r="F1471" s="1"/>
      <c r="G1471" s="1"/>
      <c r="H1471" s="1"/>
      <c r="I1471" s="1"/>
      <c r="J1471" s="1" t="s">
        <v>2822</v>
      </c>
      <c r="K1471" s="1" t="s">
        <v>3781</v>
      </c>
      <c r="L1471" s="1" t="s">
        <v>572</v>
      </c>
      <c r="M1471" s="1" t="s">
        <v>3783</v>
      </c>
      <c r="N1471" s="1"/>
      <c r="O1471" s="1"/>
      <c r="P1471" s="1">
        <f>COUNTIFS($E$2:E1471,TMapCauseDescCIR[[#This Row],[Cause Description]])</f>
        <v>4</v>
      </c>
      <c r="Q1471" s="1" t="s">
        <v>587</v>
      </c>
      <c r="R1471" s="1" t="str">
        <f>TMapCauseDescCIR[[#This Row],[Task Code]]&amp;TMapCauseDescCIR[[#This Row],[Cause Description]]</f>
        <v xml:space="preserve">Y04CDiverter loose contacts - incorrect reassembly. </v>
      </c>
      <c r="S1471" s="1">
        <f>COUNTIFS($R$2:R1471,TMapCauseDescCIR[[#This Row],[T1]])</f>
        <v>1</v>
      </c>
    </row>
    <row r="1472" spans="1:19" ht="14.45" x14ac:dyDescent="0.25">
      <c r="A1472" s="1" t="s">
        <v>2818</v>
      </c>
      <c r="B1472" s="1" t="s">
        <v>1836</v>
      </c>
      <c r="C1472" s="1" t="s">
        <v>2819</v>
      </c>
      <c r="D1472" s="1" t="s">
        <v>3855</v>
      </c>
      <c r="E1472" s="1" t="s">
        <v>3810</v>
      </c>
      <c r="F1472" s="1"/>
      <c r="G1472" s="1"/>
      <c r="H1472" s="1"/>
      <c r="I1472" s="1"/>
      <c r="J1472" s="1" t="s">
        <v>2822</v>
      </c>
      <c r="K1472" s="1" t="s">
        <v>3781</v>
      </c>
      <c r="L1472" s="1" t="s">
        <v>814</v>
      </c>
      <c r="M1472" s="1" t="s">
        <v>815</v>
      </c>
      <c r="N1472" s="1"/>
      <c r="O1472" s="1"/>
      <c r="P1472" s="1">
        <f>COUNTIFS($E$2:E1472,TMapCauseDescCIR[[#This Row],[Cause Description]])</f>
        <v>2</v>
      </c>
      <c r="Q1472" s="1" t="s">
        <v>587</v>
      </c>
      <c r="R1472" s="1" t="str">
        <f>TMapCauseDescCIR[[#This Row],[Task Code]]&amp;TMapCauseDescCIR[[#This Row],[Cause Description]]</f>
        <v xml:space="preserve">Y04CDiverter loose contacts - securing contact bolt/pin loose. </v>
      </c>
      <c r="S1472" s="1">
        <f>COUNTIFS($R$2:R1472,TMapCauseDescCIR[[#This Row],[T1]])</f>
        <v>1</v>
      </c>
    </row>
    <row r="1473" spans="1:19" ht="14.45" x14ac:dyDescent="0.25">
      <c r="A1473" s="1" t="s">
        <v>2818</v>
      </c>
      <c r="B1473" s="1" t="s">
        <v>1836</v>
      </c>
      <c r="C1473" s="1" t="s">
        <v>2819</v>
      </c>
      <c r="D1473" s="1" t="s">
        <v>3855</v>
      </c>
      <c r="E1473" s="1" t="s">
        <v>3811</v>
      </c>
      <c r="F1473" s="1"/>
      <c r="G1473" s="1"/>
      <c r="H1473" s="1"/>
      <c r="I1473" s="1"/>
      <c r="J1473" s="1" t="s">
        <v>2822</v>
      </c>
      <c r="K1473" s="1" t="s">
        <v>3781</v>
      </c>
      <c r="L1473" s="1" t="s">
        <v>814</v>
      </c>
      <c r="M1473" s="1" t="s">
        <v>815</v>
      </c>
      <c r="N1473" s="1"/>
      <c r="O1473" s="1"/>
      <c r="P1473" s="1">
        <f>COUNTIFS($E$2:E1473,TMapCauseDescCIR[[#This Row],[Cause Description]])</f>
        <v>2</v>
      </c>
      <c r="Q1473" s="1" t="s">
        <v>587</v>
      </c>
      <c r="R1473" s="1" t="str">
        <f>TMapCauseDescCIR[[#This Row],[Task Code]]&amp;TMapCauseDescCIR[[#This Row],[Cause Description]]</f>
        <v xml:space="preserve">Y04CDiverter loose contacts - weakened spring. </v>
      </c>
      <c r="S1473" s="1">
        <f>COUNTIFS($R$2:R1473,TMapCauseDescCIR[[#This Row],[T1]])</f>
        <v>1</v>
      </c>
    </row>
    <row r="1474" spans="1:19" ht="14.45" x14ac:dyDescent="0.25">
      <c r="A1474" s="1" t="s">
        <v>2818</v>
      </c>
      <c r="B1474" s="1" t="s">
        <v>1836</v>
      </c>
      <c r="C1474" s="1" t="s">
        <v>2819</v>
      </c>
      <c r="D1474" s="1" t="s">
        <v>3855</v>
      </c>
      <c r="E1474" s="1" t="s">
        <v>3812</v>
      </c>
      <c r="F1474" s="1"/>
      <c r="G1474" s="1"/>
      <c r="H1474" s="1"/>
      <c r="I1474" s="1"/>
      <c r="J1474" s="1" t="s">
        <v>2822</v>
      </c>
      <c r="K1474" s="1" t="s">
        <v>3216</v>
      </c>
      <c r="L1474" s="1" t="s">
        <v>2828</v>
      </c>
      <c r="M1474" s="1" t="s">
        <v>3774</v>
      </c>
      <c r="N1474" s="1"/>
      <c r="O1474" s="1"/>
      <c r="P1474" s="1">
        <f>COUNTIFS($E$2:E1474,TMapCauseDescCIR[[#This Row],[Cause Description]])</f>
        <v>2</v>
      </c>
      <c r="Q1474" s="1" t="s">
        <v>587</v>
      </c>
      <c r="R1474" s="1" t="str">
        <f>TMapCauseDescCIR[[#This Row],[Task Code]]&amp;TMapCauseDescCIR[[#This Row],[Cause Description]]</f>
        <v xml:space="preserve">Y04CDiverter moving contact (A&amp;B segments) worn / burnt - normal operation. </v>
      </c>
      <c r="S1474" s="1">
        <f>COUNTIFS($R$2:R1474,TMapCauseDescCIR[[#This Row],[T1]])</f>
        <v>1</v>
      </c>
    </row>
    <row r="1475" spans="1:19" ht="14.45" x14ac:dyDescent="0.25">
      <c r="A1475" s="1" t="s">
        <v>2818</v>
      </c>
      <c r="B1475" s="1" t="s">
        <v>1836</v>
      </c>
      <c r="C1475" s="1" t="s">
        <v>2819</v>
      </c>
      <c r="D1475" s="1" t="s">
        <v>3855</v>
      </c>
      <c r="E1475" s="1" t="s">
        <v>3813</v>
      </c>
      <c r="F1475" s="1"/>
      <c r="G1475" s="1"/>
      <c r="H1475" s="1"/>
      <c r="I1475" s="1"/>
      <c r="J1475" s="1" t="s">
        <v>2822</v>
      </c>
      <c r="K1475" s="1" t="s">
        <v>3216</v>
      </c>
      <c r="L1475" s="1" t="s">
        <v>2828</v>
      </c>
      <c r="M1475" s="1" t="s">
        <v>3774</v>
      </c>
      <c r="N1475" s="1"/>
      <c r="O1475" s="1"/>
      <c r="P1475" s="1">
        <f>COUNTIFS($E$2:E1475,TMapCauseDescCIR[[#This Row],[Cause Description]])</f>
        <v>2</v>
      </c>
      <c r="Q1475" s="1" t="s">
        <v>587</v>
      </c>
      <c r="R1475" s="1" t="str">
        <f>TMapCauseDescCIR[[#This Row],[Task Code]]&amp;TMapCauseDescCIR[[#This Row],[Cause Description]]</f>
        <v xml:space="preserve">Y04CDiverter moving main take off contact worn - normal operation. </v>
      </c>
      <c r="S1475" s="1">
        <f>COUNTIFS($R$2:R1475,TMapCauseDescCIR[[#This Row],[T1]])</f>
        <v>1</v>
      </c>
    </row>
    <row r="1476" spans="1:19" ht="14.45" x14ac:dyDescent="0.25">
      <c r="A1476" s="1" t="s">
        <v>2818</v>
      </c>
      <c r="B1476" s="1" t="s">
        <v>1836</v>
      </c>
      <c r="C1476" s="1" t="s">
        <v>2819</v>
      </c>
      <c r="D1476" s="1" t="s">
        <v>3855</v>
      </c>
      <c r="E1476" s="1" t="s">
        <v>3814</v>
      </c>
      <c r="F1476" s="1"/>
      <c r="G1476" s="1"/>
      <c r="H1476" s="1"/>
      <c r="I1476" s="1"/>
      <c r="J1476" s="1" t="s">
        <v>2822</v>
      </c>
      <c r="K1476" s="1" t="s">
        <v>3216</v>
      </c>
      <c r="L1476" s="1" t="s">
        <v>3779</v>
      </c>
      <c r="M1476" s="1" t="s">
        <v>3774</v>
      </c>
      <c r="N1476" s="1"/>
      <c r="O1476" s="1"/>
      <c r="P1476" s="1">
        <f>COUNTIFS($E$2:E1476,TMapCauseDescCIR[[#This Row],[Cause Description]])</f>
        <v>2</v>
      </c>
      <c r="Q1476" s="1" t="s">
        <v>587</v>
      </c>
      <c r="R1476" s="1" t="str">
        <f>TMapCauseDescCIR[[#This Row],[Task Code]]&amp;TMapCauseDescCIR[[#This Row],[Cause Description]]</f>
        <v xml:space="preserve">Y04CDiverter out of alignment - worn star point drive holes. </v>
      </c>
      <c r="S1476" s="1">
        <f>COUNTIFS($R$2:R1476,TMapCauseDescCIR[[#This Row],[T1]])</f>
        <v>1</v>
      </c>
    </row>
    <row r="1477" spans="1:19" ht="14.45" x14ac:dyDescent="0.25">
      <c r="A1477" s="1" t="s">
        <v>2818</v>
      </c>
      <c r="B1477" s="1" t="s">
        <v>1836</v>
      </c>
      <c r="C1477" s="1" t="s">
        <v>2819</v>
      </c>
      <c r="D1477" s="1" t="s">
        <v>3855</v>
      </c>
      <c r="E1477" s="1" t="s">
        <v>3815</v>
      </c>
      <c r="F1477" s="1"/>
      <c r="G1477" s="1"/>
      <c r="H1477" s="1"/>
      <c r="I1477" s="1"/>
      <c r="J1477" s="1" t="s">
        <v>2822</v>
      </c>
      <c r="K1477" s="1" t="s">
        <v>3216</v>
      </c>
      <c r="L1477" s="1" t="s">
        <v>2828</v>
      </c>
      <c r="M1477" s="1" t="s">
        <v>3774</v>
      </c>
      <c r="N1477" s="1"/>
      <c r="O1477" s="1"/>
      <c r="P1477" s="1">
        <f>COUNTIFS($E$2:E1477,TMapCauseDescCIR[[#This Row],[Cause Description]])</f>
        <v>2</v>
      </c>
      <c r="Q1477" s="1" t="s">
        <v>587</v>
      </c>
      <c r="R1477" s="1" t="str">
        <f>TMapCauseDescCIR[[#This Row],[Task Code]]&amp;TMapCauseDescCIR[[#This Row],[Cause Description]]</f>
        <v xml:space="preserve">Y04CDiverter worn arcing contacts - normal operation. </v>
      </c>
      <c r="S1477" s="1">
        <f>COUNTIFS($R$2:R1477,TMapCauseDescCIR[[#This Row],[T1]])</f>
        <v>1</v>
      </c>
    </row>
    <row r="1478" spans="1:19" ht="14.45" x14ac:dyDescent="0.25">
      <c r="A1478" s="1" t="s">
        <v>2818</v>
      </c>
      <c r="B1478" s="1" t="s">
        <v>1836</v>
      </c>
      <c r="C1478" s="1" t="s">
        <v>2819</v>
      </c>
      <c r="D1478" s="1" t="s">
        <v>3855</v>
      </c>
      <c r="E1478" s="1" t="s">
        <v>3816</v>
      </c>
      <c r="F1478" s="1"/>
      <c r="G1478" s="1"/>
      <c r="H1478" s="1"/>
      <c r="I1478" s="1"/>
      <c r="J1478" s="1" t="s">
        <v>2822</v>
      </c>
      <c r="K1478" s="1" t="s">
        <v>3760</v>
      </c>
      <c r="L1478" s="1" t="s">
        <v>3779</v>
      </c>
      <c r="M1478" s="1" t="s">
        <v>815</v>
      </c>
      <c r="N1478" s="1"/>
      <c r="O1478" s="1"/>
      <c r="P1478" s="1">
        <f>COUNTIFS($E$2:E1478,TMapCauseDescCIR[[#This Row],[Cause Description]])</f>
        <v>2</v>
      </c>
      <c r="Q1478" s="1" t="s">
        <v>587</v>
      </c>
      <c r="R1478" s="1" t="str">
        <f>TMapCauseDescCIR[[#This Row],[Task Code]]&amp;TMapCauseDescCIR[[#This Row],[Cause Description]]</f>
        <v xml:space="preserve">Y04CDrive mechanism excessive movement / play - actuating bearing lock nut loose/missing. </v>
      </c>
      <c r="S1478" s="1">
        <f>COUNTIFS($R$2:R1478,TMapCauseDescCIR[[#This Row],[T1]])</f>
        <v>1</v>
      </c>
    </row>
    <row r="1479" spans="1:19" ht="14.45" x14ac:dyDescent="0.25">
      <c r="A1479" s="1" t="s">
        <v>2818</v>
      </c>
      <c r="B1479" s="1" t="s">
        <v>1836</v>
      </c>
      <c r="C1479" s="1" t="s">
        <v>2819</v>
      </c>
      <c r="D1479" s="1" t="s">
        <v>3855</v>
      </c>
      <c r="E1479" s="1" t="s">
        <v>3817</v>
      </c>
      <c r="F1479" s="1"/>
      <c r="G1479" s="1"/>
      <c r="H1479" s="1"/>
      <c r="I1479" s="1"/>
      <c r="J1479" s="1" t="s">
        <v>2822</v>
      </c>
      <c r="K1479" s="1" t="s">
        <v>3216</v>
      </c>
      <c r="L1479" s="1" t="s">
        <v>814</v>
      </c>
      <c r="M1479" s="1" t="s">
        <v>815</v>
      </c>
      <c r="N1479" s="1"/>
      <c r="O1479" s="1"/>
      <c r="P1479" s="1">
        <f>COUNTIFS($E$2:E1479,TMapCauseDescCIR[[#This Row],[Cause Description]])</f>
        <v>2</v>
      </c>
      <c r="Q1479" s="1" t="s">
        <v>587</v>
      </c>
      <c r="R1479" s="1" t="str">
        <f>TMapCauseDescCIR[[#This Row],[Task Code]]&amp;TMapCauseDescCIR[[#This Row],[Cause Description]]</f>
        <v xml:space="preserve">Y04CFine selector switch burning of moving contacts - loss of contact pressure. </v>
      </c>
      <c r="S1479" s="1">
        <f>COUNTIFS($R$2:R1479,TMapCauseDescCIR[[#This Row],[T1]])</f>
        <v>1</v>
      </c>
    </row>
    <row r="1480" spans="1:19" ht="14.45" x14ac:dyDescent="0.25">
      <c r="A1480" s="1" t="s">
        <v>2818</v>
      </c>
      <c r="B1480" s="1" t="s">
        <v>1836</v>
      </c>
      <c r="C1480" s="1" t="s">
        <v>2819</v>
      </c>
      <c r="D1480" s="1" t="s">
        <v>3855</v>
      </c>
      <c r="E1480" s="1" t="s">
        <v>3818</v>
      </c>
      <c r="F1480" s="1"/>
      <c r="G1480" s="1"/>
      <c r="H1480" s="1"/>
      <c r="I1480" s="1"/>
      <c r="J1480" s="1" t="s">
        <v>2822</v>
      </c>
      <c r="K1480" s="1" t="s">
        <v>3216</v>
      </c>
      <c r="L1480" s="1" t="s">
        <v>2828</v>
      </c>
      <c r="M1480" s="1" t="s">
        <v>3774</v>
      </c>
      <c r="N1480" s="1"/>
      <c r="O1480" s="1"/>
      <c r="P1480" s="1">
        <f>COUNTIFS($E$2:E1480,TMapCauseDescCIR[[#This Row],[Cause Description]])</f>
        <v>2</v>
      </c>
      <c r="Q1480" s="1" t="s">
        <v>587</v>
      </c>
      <c r="R1480" s="1" t="str">
        <f>TMapCauseDescCIR[[#This Row],[Task Code]]&amp;TMapCauseDescCIR[[#This Row],[Cause Description]]</f>
        <v xml:space="preserve">Y04CFine selector switch burning of moving contacts - wear of bottom takeoff contact. </v>
      </c>
      <c r="S1480" s="1">
        <f>COUNTIFS($R$2:R1480,TMapCauseDescCIR[[#This Row],[T1]])</f>
        <v>1</v>
      </c>
    </row>
    <row r="1481" spans="1:19" ht="14.45" x14ac:dyDescent="0.25">
      <c r="A1481" s="1" t="s">
        <v>2818</v>
      </c>
      <c r="B1481" s="1" t="s">
        <v>1836</v>
      </c>
      <c r="C1481" s="1" t="s">
        <v>2819</v>
      </c>
      <c r="D1481" s="1" t="s">
        <v>3855</v>
      </c>
      <c r="E1481" s="1" t="s">
        <v>3819</v>
      </c>
      <c r="F1481" s="1"/>
      <c r="G1481" s="1"/>
      <c r="H1481" s="1"/>
      <c r="I1481" s="1"/>
      <c r="J1481" s="1" t="s">
        <v>2822</v>
      </c>
      <c r="K1481" s="1" t="s">
        <v>3216</v>
      </c>
      <c r="L1481" s="1" t="s">
        <v>2828</v>
      </c>
      <c r="M1481" s="1" t="s">
        <v>3774</v>
      </c>
      <c r="N1481" s="1"/>
      <c r="O1481" s="1"/>
      <c r="P1481" s="1">
        <f>COUNTIFS($E$2:E1481,TMapCauseDescCIR[[#This Row],[Cause Description]])</f>
        <v>2</v>
      </c>
      <c r="Q1481" s="1" t="s">
        <v>587</v>
      </c>
      <c r="R1481" s="1" t="str">
        <f>TMapCauseDescCIR[[#This Row],[Task Code]]&amp;TMapCauseDescCIR[[#This Row],[Cause Description]]</f>
        <v xml:space="preserve">Y04CFine selector switch high resistance - damaged button contact. </v>
      </c>
      <c r="S1481" s="1">
        <f>COUNTIFS($R$2:R1481,TMapCauseDescCIR[[#This Row],[T1]])</f>
        <v>1</v>
      </c>
    </row>
    <row r="1482" spans="1:19" ht="14.45" x14ac:dyDescent="0.25">
      <c r="A1482" s="1" t="s">
        <v>2818</v>
      </c>
      <c r="B1482" s="1" t="s">
        <v>1836</v>
      </c>
      <c r="C1482" s="1" t="s">
        <v>2819</v>
      </c>
      <c r="D1482" s="1" t="s">
        <v>3855</v>
      </c>
      <c r="E1482" s="1" t="s">
        <v>3820</v>
      </c>
      <c r="F1482" s="1"/>
      <c r="G1482" s="1"/>
      <c r="H1482" s="1"/>
      <c r="I1482" s="1"/>
      <c r="J1482" s="1" t="s">
        <v>2822</v>
      </c>
      <c r="K1482" s="1" t="s">
        <v>3216</v>
      </c>
      <c r="L1482" s="1" t="s">
        <v>2828</v>
      </c>
      <c r="M1482" s="1" t="s">
        <v>3774</v>
      </c>
      <c r="N1482" s="1"/>
      <c r="O1482" s="1"/>
      <c r="P1482" s="1">
        <f>COUNTIFS($E$2:E1482,TMapCauseDescCIR[[#This Row],[Cause Description]])</f>
        <v>2</v>
      </c>
      <c r="Q1482" s="1" t="s">
        <v>587</v>
      </c>
      <c r="R1482" s="1" t="str">
        <f>TMapCauseDescCIR[[#This Row],[Task Code]]&amp;TMapCauseDescCIR[[#This Row],[Cause Description]]</f>
        <v xml:space="preserve">Y04CFine selector switch high resistance - damaged button contact.(assembly error) </v>
      </c>
      <c r="S1482" s="1">
        <f>COUNTIFS($R$2:R1482,TMapCauseDescCIR[[#This Row],[T1]])</f>
        <v>1</v>
      </c>
    </row>
    <row r="1483" spans="1:19" ht="14.45" x14ac:dyDescent="0.25">
      <c r="A1483" s="1" t="s">
        <v>2818</v>
      </c>
      <c r="B1483" s="1" t="s">
        <v>1836</v>
      </c>
      <c r="C1483" s="1" t="s">
        <v>2819</v>
      </c>
      <c r="D1483" s="1" t="s">
        <v>3855</v>
      </c>
      <c r="E1483" s="1" t="s">
        <v>3821</v>
      </c>
      <c r="F1483" s="1"/>
      <c r="G1483" s="1"/>
      <c r="H1483" s="1"/>
      <c r="I1483" s="1"/>
      <c r="J1483" s="1" t="s">
        <v>2822</v>
      </c>
      <c r="K1483" s="1" t="s">
        <v>3216</v>
      </c>
      <c r="L1483" s="1" t="s">
        <v>814</v>
      </c>
      <c r="M1483" s="1" t="s">
        <v>815</v>
      </c>
      <c r="N1483" s="1"/>
      <c r="O1483" s="1"/>
      <c r="P1483" s="1">
        <f>COUNTIFS($E$2:E1483,TMapCauseDescCIR[[#This Row],[Cause Description]])</f>
        <v>2</v>
      </c>
      <c r="Q1483" s="1" t="s">
        <v>587</v>
      </c>
      <c r="R1483" s="1" t="str">
        <f>TMapCauseDescCIR[[#This Row],[Task Code]]&amp;TMapCauseDescCIR[[#This Row],[Cause Description]]</f>
        <v xml:space="preserve">Y04CFine selector switch high resistance - low contact cylinder spring tension. </v>
      </c>
      <c r="S1483" s="1">
        <f>COUNTIFS($R$2:R1483,TMapCauseDescCIR[[#This Row],[T1]])</f>
        <v>1</v>
      </c>
    </row>
    <row r="1484" spans="1:19" ht="14.45" x14ac:dyDescent="0.25">
      <c r="A1484" s="1" t="s">
        <v>2818</v>
      </c>
      <c r="B1484" s="1" t="s">
        <v>1836</v>
      </c>
      <c r="C1484" s="1" t="s">
        <v>2819</v>
      </c>
      <c r="D1484" s="1" t="s">
        <v>3855</v>
      </c>
      <c r="E1484" s="1" t="s">
        <v>3822</v>
      </c>
      <c r="F1484" s="1"/>
      <c r="G1484" s="1"/>
      <c r="H1484" s="1"/>
      <c r="I1484" s="1"/>
      <c r="J1484" s="1" t="s">
        <v>2822</v>
      </c>
      <c r="K1484" s="1" t="s">
        <v>3216</v>
      </c>
      <c r="L1484" s="1" t="s">
        <v>2828</v>
      </c>
      <c r="M1484" s="1" t="s">
        <v>3774</v>
      </c>
      <c r="N1484" s="1"/>
      <c r="O1484" s="1"/>
      <c r="P1484" s="1">
        <f>COUNTIFS($E$2:E1484,TMapCauseDescCIR[[#This Row],[Cause Description]])</f>
        <v>2</v>
      </c>
      <c r="Q1484" s="1" t="s">
        <v>587</v>
      </c>
      <c r="R1484" s="1" t="str">
        <f>TMapCauseDescCIR[[#This Row],[Task Code]]&amp;TMapCauseDescCIR[[#This Row],[Cause Description]]</f>
        <v xml:space="preserve">Y04CFine selector switch high resistance - main/aux contact thickness below spec. </v>
      </c>
      <c r="S1484" s="1">
        <f>COUNTIFS($R$2:R1484,TMapCauseDescCIR[[#This Row],[T1]])</f>
        <v>1</v>
      </c>
    </row>
    <row r="1485" spans="1:19" ht="14.45" x14ac:dyDescent="0.25">
      <c r="A1485" s="1" t="s">
        <v>2818</v>
      </c>
      <c r="B1485" s="1" t="s">
        <v>1836</v>
      </c>
      <c r="C1485" s="1" t="s">
        <v>2819</v>
      </c>
      <c r="D1485" s="1" t="s">
        <v>3855</v>
      </c>
      <c r="E1485" s="1" t="s">
        <v>3823</v>
      </c>
      <c r="F1485" s="1"/>
      <c r="G1485" s="1"/>
      <c r="H1485" s="1"/>
      <c r="I1485" s="1"/>
      <c r="J1485" s="1" t="s">
        <v>2822</v>
      </c>
      <c r="K1485" s="1" t="s">
        <v>3216</v>
      </c>
      <c r="L1485" s="1" t="s">
        <v>2828</v>
      </c>
      <c r="M1485" s="1" t="s">
        <v>3774</v>
      </c>
      <c r="N1485" s="1"/>
      <c r="O1485" s="1"/>
      <c r="P1485" s="1">
        <f>COUNTIFS($E$2:E1485,TMapCauseDescCIR[[#This Row],[Cause Description]])</f>
        <v>2</v>
      </c>
      <c r="Q1485" s="1" t="s">
        <v>587</v>
      </c>
      <c r="R1485" s="1" t="str">
        <f>TMapCauseDescCIR[[#This Row],[Task Code]]&amp;TMapCauseDescCIR[[#This Row],[Cause Description]]</f>
        <v xml:space="preserve">Y04CFine selector switch high resistance - main/aux contact worn &lt;min surface area. </v>
      </c>
      <c r="S1485" s="1">
        <f>COUNTIFS($R$2:R1485,TMapCauseDescCIR[[#This Row],[T1]])</f>
        <v>1</v>
      </c>
    </row>
    <row r="1486" spans="1:19" ht="14.45" x14ac:dyDescent="0.25">
      <c r="A1486" s="1" t="s">
        <v>2818</v>
      </c>
      <c r="B1486" s="1" t="s">
        <v>1836</v>
      </c>
      <c r="C1486" s="1" t="s">
        <v>2819</v>
      </c>
      <c r="D1486" s="1" t="s">
        <v>3855</v>
      </c>
      <c r="E1486" s="1" t="s">
        <v>3824</v>
      </c>
      <c r="F1486" s="1"/>
      <c r="G1486" s="1"/>
      <c r="H1486" s="1"/>
      <c r="I1486" s="1"/>
      <c r="J1486" s="1" t="s">
        <v>2822</v>
      </c>
      <c r="K1486" s="1" t="s">
        <v>3216</v>
      </c>
      <c r="L1486" s="1" t="s">
        <v>2828</v>
      </c>
      <c r="M1486" s="1" t="s">
        <v>3774</v>
      </c>
      <c r="N1486" s="1"/>
      <c r="O1486" s="1"/>
      <c r="P1486" s="1">
        <f>COUNTIFS($E$2:E1486,TMapCauseDescCIR[[#This Row],[Cause Description]])</f>
        <v>2</v>
      </c>
      <c r="Q1486" s="1" t="s">
        <v>587</v>
      </c>
      <c r="R1486" s="1" t="str">
        <f>TMapCauseDescCIR[[#This Row],[Task Code]]&amp;TMapCauseDescCIR[[#This Row],[Cause Description]]</f>
        <v xml:space="preserve">Y04CFine selector switch high resistance - reduced spring pressure on contacts. </v>
      </c>
      <c r="S1486" s="1">
        <f>COUNTIFS($R$2:R1486,TMapCauseDescCIR[[#This Row],[T1]])</f>
        <v>1</v>
      </c>
    </row>
    <row r="1487" spans="1:19" ht="14.45" x14ac:dyDescent="0.25">
      <c r="A1487" s="1" t="s">
        <v>2818</v>
      </c>
      <c r="B1487" s="1" t="s">
        <v>1836</v>
      </c>
      <c r="C1487" s="1" t="s">
        <v>2819</v>
      </c>
      <c r="D1487" s="1" t="s">
        <v>3855</v>
      </c>
      <c r="E1487" s="1" t="s">
        <v>3825</v>
      </c>
      <c r="F1487" s="1"/>
      <c r="G1487" s="1"/>
      <c r="H1487" s="1"/>
      <c r="I1487" s="1"/>
      <c r="J1487" s="1" t="s">
        <v>2822</v>
      </c>
      <c r="K1487" s="1" t="s">
        <v>3216</v>
      </c>
      <c r="L1487" s="1" t="s">
        <v>2828</v>
      </c>
      <c r="M1487" s="1" t="s">
        <v>3774</v>
      </c>
      <c r="N1487" s="1"/>
      <c r="O1487" s="1"/>
      <c r="P1487" s="1">
        <f>COUNTIFS($E$2:E1487,TMapCauseDescCIR[[#This Row],[Cause Description]])</f>
        <v>2</v>
      </c>
      <c r="Q1487" s="1" t="s">
        <v>587</v>
      </c>
      <c r="R1487" s="1" t="str">
        <f>TMapCauseDescCIR[[#This Row],[Task Code]]&amp;TMapCauseDescCIR[[#This Row],[Cause Description]]</f>
        <v xml:space="preserve">Y04CFine selector switch high resistance - worn switching cylinder button contacts. </v>
      </c>
      <c r="S1487" s="1">
        <f>COUNTIFS($R$2:R1487,TMapCauseDescCIR[[#This Row],[T1]])</f>
        <v>1</v>
      </c>
    </row>
    <row r="1488" spans="1:19" ht="14.45" x14ac:dyDescent="0.25">
      <c r="A1488" s="1" t="s">
        <v>2818</v>
      </c>
      <c r="B1488" s="1" t="s">
        <v>1836</v>
      </c>
      <c r="C1488" s="1" t="s">
        <v>2819</v>
      </c>
      <c r="D1488" s="1" t="s">
        <v>3855</v>
      </c>
      <c r="E1488" s="1" t="s">
        <v>3826</v>
      </c>
      <c r="F1488" s="1"/>
      <c r="G1488" s="1"/>
      <c r="H1488" s="1"/>
      <c r="I1488" s="1"/>
      <c r="J1488" s="1" t="s">
        <v>2822</v>
      </c>
      <c r="K1488" s="1" t="s">
        <v>3216</v>
      </c>
      <c r="L1488" s="1" t="s">
        <v>3779</v>
      </c>
      <c r="M1488" s="1" t="s">
        <v>815</v>
      </c>
      <c r="N1488" s="1"/>
      <c r="O1488" s="1"/>
      <c r="P1488" s="1">
        <f>COUNTIFS($E$2:E1488,TMapCauseDescCIR[[#This Row],[Cause Description]])</f>
        <v>2</v>
      </c>
      <c r="Q1488" s="1" t="s">
        <v>587</v>
      </c>
      <c r="R1488" s="1" t="str">
        <f>TMapCauseDescCIR[[#This Row],[Task Code]]&amp;TMapCauseDescCIR[[#This Row],[Cause Description]]</f>
        <v xml:space="preserve">Y04CFine selector switch spear incorrectly positioned - incorrect use (contacts compressed). </v>
      </c>
      <c r="S1488" s="1">
        <f>COUNTIFS($R$2:R1488,TMapCauseDescCIR[[#This Row],[T1]])</f>
        <v>1</v>
      </c>
    </row>
    <row r="1489" spans="1:19" ht="14.45" x14ac:dyDescent="0.25">
      <c r="A1489" s="1" t="s">
        <v>2818</v>
      </c>
      <c r="B1489" s="1" t="s">
        <v>1836</v>
      </c>
      <c r="C1489" s="1" t="s">
        <v>2819</v>
      </c>
      <c r="D1489" s="1" t="s">
        <v>3855</v>
      </c>
      <c r="E1489" s="1" t="s">
        <v>3827</v>
      </c>
      <c r="F1489" s="1"/>
      <c r="G1489" s="1"/>
      <c r="H1489" s="1"/>
      <c r="I1489" s="1"/>
      <c r="J1489" s="1" t="s">
        <v>2822</v>
      </c>
      <c r="K1489" s="1" t="s">
        <v>3216</v>
      </c>
      <c r="L1489" s="1" t="s">
        <v>2828</v>
      </c>
      <c r="M1489" s="1" t="s">
        <v>3774</v>
      </c>
      <c r="N1489" s="1"/>
      <c r="O1489" s="1"/>
      <c r="P1489" s="1">
        <f>COUNTIFS($E$2:E1489,TMapCauseDescCIR[[#This Row],[Cause Description]])</f>
        <v>2</v>
      </c>
      <c r="Q1489" s="1" t="s">
        <v>587</v>
      </c>
      <c r="R1489" s="1" t="str">
        <f>TMapCauseDescCIR[[#This Row],[Task Code]]&amp;TMapCauseDescCIR[[#This Row],[Cause Description]]</f>
        <v xml:space="preserve">Y04CFine selector switch unable to removes - badly worn switching contacts. </v>
      </c>
      <c r="S1489" s="1">
        <f>COUNTIFS($R$2:R1489,TMapCauseDescCIR[[#This Row],[T1]])</f>
        <v>1</v>
      </c>
    </row>
    <row r="1490" spans="1:19" ht="14.45" x14ac:dyDescent="0.25">
      <c r="A1490" s="1" t="s">
        <v>2818</v>
      </c>
      <c r="B1490" s="1" t="s">
        <v>1836</v>
      </c>
      <c r="C1490" s="1" t="s">
        <v>2819</v>
      </c>
      <c r="D1490" s="1" t="s">
        <v>3855</v>
      </c>
      <c r="E1490" s="1" t="s">
        <v>3828</v>
      </c>
      <c r="F1490" s="1"/>
      <c r="G1490" s="1"/>
      <c r="H1490" s="1"/>
      <c r="I1490" s="1"/>
      <c r="J1490" s="1" t="s">
        <v>2822</v>
      </c>
      <c r="K1490" s="1" t="s">
        <v>3216</v>
      </c>
      <c r="L1490" s="1" t="s">
        <v>2828</v>
      </c>
      <c r="M1490" s="1" t="s">
        <v>3774</v>
      </c>
      <c r="N1490" s="1"/>
      <c r="O1490" s="1"/>
      <c r="P1490" s="1">
        <f>COUNTIFS($E$2:E1490,TMapCauseDescCIR[[#This Row],[Cause Description]])</f>
        <v>2</v>
      </c>
      <c r="Q1490" s="1" t="s">
        <v>587</v>
      </c>
      <c r="R1490" s="1" t="str">
        <f>TMapCauseDescCIR[[#This Row],[Task Code]]&amp;TMapCauseDescCIR[[#This Row],[Cause Description]]</f>
        <v xml:space="preserve">Y04CFine selector switch worn contact - normal operational wear. </v>
      </c>
      <c r="S1490" s="1">
        <f>COUNTIFS($R$2:R1490,TMapCauseDescCIR[[#This Row],[T1]])</f>
        <v>1</v>
      </c>
    </row>
    <row r="1491" spans="1:19" ht="14.45" x14ac:dyDescent="0.25">
      <c r="A1491" s="1" t="s">
        <v>2818</v>
      </c>
      <c r="B1491" s="1" t="s">
        <v>1836</v>
      </c>
      <c r="C1491" s="1" t="s">
        <v>2819</v>
      </c>
      <c r="D1491" s="1" t="s">
        <v>3855</v>
      </c>
      <c r="E1491" s="1" t="s">
        <v>3829</v>
      </c>
      <c r="F1491" s="1"/>
      <c r="G1491" s="1"/>
      <c r="H1491" s="1"/>
      <c r="I1491" s="1"/>
      <c r="J1491" s="1" t="s">
        <v>2822</v>
      </c>
      <c r="K1491" s="1" t="s">
        <v>3216</v>
      </c>
      <c r="L1491" s="1" t="s">
        <v>2828</v>
      </c>
      <c r="M1491" s="1" t="s">
        <v>3774</v>
      </c>
      <c r="N1491" s="1"/>
      <c r="O1491" s="1"/>
      <c r="P1491" s="1">
        <f>COUNTIFS($E$2:E1491,TMapCauseDescCIR[[#This Row],[Cause Description]])</f>
        <v>2</v>
      </c>
      <c r="Q1491" s="1" t="s">
        <v>587</v>
      </c>
      <c r="R1491" s="1" t="str">
        <f>TMapCauseDescCIR[[#This Row],[Task Code]]&amp;TMapCauseDescCIR[[#This Row],[Cause Description]]</f>
        <v xml:space="preserve">Y04CFine selector switch worn contact heads (button contacts) - normal operation. </v>
      </c>
      <c r="S1491" s="1">
        <f>COUNTIFS($R$2:R1491,TMapCauseDescCIR[[#This Row],[T1]])</f>
        <v>1</v>
      </c>
    </row>
    <row r="1492" spans="1:19" ht="14.45" x14ac:dyDescent="0.25">
      <c r="A1492" s="1" t="s">
        <v>2818</v>
      </c>
      <c r="B1492" s="1" t="s">
        <v>1836</v>
      </c>
      <c r="C1492" s="1" t="s">
        <v>2819</v>
      </c>
      <c r="D1492" s="1" t="s">
        <v>3855</v>
      </c>
      <c r="E1492" s="1" t="s">
        <v>3830</v>
      </c>
      <c r="F1492" s="1"/>
      <c r="G1492" s="1"/>
      <c r="H1492" s="1"/>
      <c r="I1492" s="1"/>
      <c r="J1492" s="1" t="s">
        <v>2822</v>
      </c>
      <c r="K1492" s="1" t="s">
        <v>3781</v>
      </c>
      <c r="L1492" s="1" t="s">
        <v>814</v>
      </c>
      <c r="M1492" s="1" t="s">
        <v>815</v>
      </c>
      <c r="N1492" s="1"/>
      <c r="O1492" s="1"/>
      <c r="P1492" s="1">
        <f>COUNTIFS($E$2:E1492,TMapCauseDescCIR[[#This Row],[Cause Description]])</f>
        <v>2</v>
      </c>
      <c r="Q1492" s="1" t="s">
        <v>587</v>
      </c>
      <c r="R1492" s="1" t="str">
        <f>TMapCauseDescCIR[[#This Row],[Task Code]]&amp;TMapCauseDescCIR[[#This Row],[Cause Description]]</f>
        <v xml:space="preserve">Y04CFixed contact burn - loose mounting. </v>
      </c>
      <c r="S1492" s="1">
        <f>COUNTIFS($R$2:R1492,TMapCauseDescCIR[[#This Row],[T1]])</f>
        <v>1</v>
      </c>
    </row>
    <row r="1493" spans="1:19" ht="14.45" x14ac:dyDescent="0.25">
      <c r="A1493" s="1" t="s">
        <v>2818</v>
      </c>
      <c r="B1493" s="1" t="s">
        <v>1836</v>
      </c>
      <c r="C1493" s="1" t="s">
        <v>2819</v>
      </c>
      <c r="D1493" s="1" t="s">
        <v>3855</v>
      </c>
      <c r="E1493" s="1" t="s">
        <v>3831</v>
      </c>
      <c r="F1493" s="1"/>
      <c r="G1493" s="1"/>
      <c r="H1493" s="1"/>
      <c r="I1493" s="1"/>
      <c r="J1493" s="1" t="s">
        <v>2822</v>
      </c>
      <c r="K1493" s="1" t="s">
        <v>3781</v>
      </c>
      <c r="L1493" s="1" t="s">
        <v>814</v>
      </c>
      <c r="M1493" s="1" t="s">
        <v>815</v>
      </c>
      <c r="N1493" s="1"/>
      <c r="O1493" s="1"/>
      <c r="P1493" s="1">
        <f>COUNTIFS($E$2:E1493,TMapCauseDescCIR[[#This Row],[Cause Description]])</f>
        <v>2</v>
      </c>
      <c r="Q1493" s="1" t="s">
        <v>587</v>
      </c>
      <c r="R1493" s="1" t="str">
        <f>TMapCauseDescCIR[[#This Row],[Task Code]]&amp;TMapCauseDescCIR[[#This Row],[Cause Description]]</f>
        <v xml:space="preserve">Y04CFixed contact open circuit / high resistance - loose wiring termination. </v>
      </c>
      <c r="S1493" s="1">
        <f>COUNTIFS($R$2:R1493,TMapCauseDescCIR[[#This Row],[T1]])</f>
        <v>1</v>
      </c>
    </row>
    <row r="1494" spans="1:19" ht="14.45" x14ac:dyDescent="0.25">
      <c r="A1494" s="1" t="s">
        <v>2818</v>
      </c>
      <c r="B1494" s="1" t="s">
        <v>1836</v>
      </c>
      <c r="C1494" s="1" t="s">
        <v>2819</v>
      </c>
      <c r="D1494" s="1" t="s">
        <v>3855</v>
      </c>
      <c r="E1494" s="1" t="s">
        <v>3832</v>
      </c>
      <c r="F1494" s="1"/>
      <c r="G1494" s="1"/>
      <c r="H1494" s="1"/>
      <c r="I1494" s="1"/>
      <c r="J1494" s="1" t="s">
        <v>2822</v>
      </c>
      <c r="K1494" s="1" t="s">
        <v>3781</v>
      </c>
      <c r="L1494" s="1" t="s">
        <v>2828</v>
      </c>
      <c r="M1494" s="1" t="s">
        <v>3774</v>
      </c>
      <c r="N1494" s="1"/>
      <c r="O1494" s="1"/>
      <c r="P1494" s="1">
        <f>COUNTIFS($E$2:E1494,TMapCauseDescCIR[[#This Row],[Cause Description]])</f>
        <v>2</v>
      </c>
      <c r="Q1494" s="1" t="s">
        <v>587</v>
      </c>
      <c r="R1494" s="1" t="str">
        <f>TMapCauseDescCIR[[#This Row],[Task Code]]&amp;TMapCauseDescCIR[[#This Row],[Cause Description]]</f>
        <v xml:space="preserve">Y04CFixed contact worn - normal operation. </v>
      </c>
      <c r="S1494" s="1">
        <f>COUNTIFS($R$2:R1494,TMapCauseDescCIR[[#This Row],[T1]])</f>
        <v>1</v>
      </c>
    </row>
    <row r="1495" spans="1:19" ht="14.45" x14ac:dyDescent="0.25">
      <c r="A1495" s="1" t="s">
        <v>2818</v>
      </c>
      <c r="B1495" s="1" t="s">
        <v>1836</v>
      </c>
      <c r="C1495" s="1" t="s">
        <v>2819</v>
      </c>
      <c r="D1495" s="1" t="s">
        <v>3855</v>
      </c>
      <c r="E1495" s="1" t="s">
        <v>3833</v>
      </c>
      <c r="F1495" s="1"/>
      <c r="G1495" s="1"/>
      <c r="H1495" s="1"/>
      <c r="I1495" s="1"/>
      <c r="J1495" s="1" t="s">
        <v>2822</v>
      </c>
      <c r="K1495" s="1" t="s">
        <v>3781</v>
      </c>
      <c r="L1495" s="1" t="s">
        <v>2828</v>
      </c>
      <c r="M1495" s="1" t="s">
        <v>3774</v>
      </c>
      <c r="N1495" s="1"/>
      <c r="O1495" s="1"/>
      <c r="P1495" s="1">
        <f>COUNTIFS($E$2:E1495,TMapCauseDescCIR[[#This Row],[Cause Description]])</f>
        <v>2</v>
      </c>
      <c r="Q1495" s="1" t="s">
        <v>587</v>
      </c>
      <c r="R1495" s="1" t="str">
        <f>TMapCauseDescCIR[[#This Row],[Task Code]]&amp;TMapCauseDescCIR[[#This Row],[Cause Description]]</f>
        <v xml:space="preserve">Y04CFixed contact worn contacts - normal operation. </v>
      </c>
      <c r="S1495" s="1">
        <f>COUNTIFS($R$2:R1495,TMapCauseDescCIR[[#This Row],[T1]])</f>
        <v>1</v>
      </c>
    </row>
    <row r="1496" spans="1:19" ht="14.45" x14ac:dyDescent="0.25">
      <c r="A1496" s="1" t="s">
        <v>2818</v>
      </c>
      <c r="B1496" s="1" t="s">
        <v>1836</v>
      </c>
      <c r="C1496" s="1" t="s">
        <v>2819</v>
      </c>
      <c r="D1496" s="1" t="s">
        <v>3855</v>
      </c>
      <c r="E1496" s="1" t="s">
        <v>3834</v>
      </c>
      <c r="F1496" s="1"/>
      <c r="G1496" s="1"/>
      <c r="H1496" s="1"/>
      <c r="I1496" s="1"/>
      <c r="J1496" s="1" t="s">
        <v>2822</v>
      </c>
      <c r="K1496" s="1" t="s">
        <v>3781</v>
      </c>
      <c r="L1496" s="1" t="s">
        <v>814</v>
      </c>
      <c r="M1496" s="1" t="s">
        <v>815</v>
      </c>
      <c r="N1496" s="1"/>
      <c r="O1496" s="1"/>
      <c r="P1496" s="1">
        <f>COUNTIFS($E$2:E1496,TMapCauseDescCIR[[#This Row],[Cause Description]])</f>
        <v>2</v>
      </c>
      <c r="Q1496" s="1" t="s">
        <v>587</v>
      </c>
      <c r="R1496" s="1" t="str">
        <f>TMapCauseDescCIR[[#This Row],[Task Code]]&amp;TMapCauseDescCIR[[#This Row],[Cause Description]]</f>
        <v xml:space="preserve">Y04CFixed contacts burnt - loose contact fasteners. </v>
      </c>
      <c r="S1496" s="1">
        <f>COUNTIFS($R$2:R1496,TMapCauseDescCIR[[#This Row],[T1]])</f>
        <v>1</v>
      </c>
    </row>
    <row r="1497" spans="1:19" ht="14.45" x14ac:dyDescent="0.25">
      <c r="A1497" s="1" t="s">
        <v>2818</v>
      </c>
      <c r="B1497" s="1" t="s">
        <v>1836</v>
      </c>
      <c r="C1497" s="1" t="s">
        <v>2819</v>
      </c>
      <c r="D1497" s="1" t="s">
        <v>3855</v>
      </c>
      <c r="E1497" s="1" t="s">
        <v>3835</v>
      </c>
      <c r="F1497" s="1"/>
      <c r="G1497" s="1"/>
      <c r="H1497" s="1"/>
      <c r="I1497" s="1"/>
      <c r="J1497" s="1" t="s">
        <v>2822</v>
      </c>
      <c r="K1497" s="1" t="s">
        <v>3781</v>
      </c>
      <c r="L1497" s="1" t="s">
        <v>2828</v>
      </c>
      <c r="M1497" s="1" t="s">
        <v>3774</v>
      </c>
      <c r="N1497" s="1"/>
      <c r="O1497" s="1"/>
      <c r="P1497" s="1">
        <f>COUNTIFS($E$2:E1497,TMapCauseDescCIR[[#This Row],[Cause Description]])</f>
        <v>2</v>
      </c>
      <c r="Q1497" s="1" t="s">
        <v>587</v>
      </c>
      <c r="R1497" s="1" t="str">
        <f>TMapCauseDescCIR[[#This Row],[Task Code]]&amp;TMapCauseDescCIR[[#This Row],[Cause Description]]</f>
        <v xml:space="preserve">Y04CFixed contacts burnt - normal operation. </v>
      </c>
      <c r="S1497" s="1">
        <f>COUNTIFS($R$2:R1497,TMapCauseDescCIR[[#This Row],[T1]])</f>
        <v>1</v>
      </c>
    </row>
    <row r="1498" spans="1:19" ht="14.45" x14ac:dyDescent="0.25">
      <c r="A1498" s="1" t="s">
        <v>2818</v>
      </c>
      <c r="B1498" s="1" t="s">
        <v>1836</v>
      </c>
      <c r="C1498" s="1" t="s">
        <v>2819</v>
      </c>
      <c r="D1498" s="1" t="s">
        <v>3855</v>
      </c>
      <c r="E1498" s="1" t="s">
        <v>3836</v>
      </c>
      <c r="F1498" s="1"/>
      <c r="G1498" s="1"/>
      <c r="H1498" s="1"/>
      <c r="I1498" s="1"/>
      <c r="J1498" s="1" t="s">
        <v>2822</v>
      </c>
      <c r="K1498" s="1" t="s">
        <v>3781</v>
      </c>
      <c r="L1498" s="1" t="s">
        <v>814</v>
      </c>
      <c r="M1498" s="1" t="s">
        <v>815</v>
      </c>
      <c r="N1498" s="1"/>
      <c r="O1498" s="1"/>
      <c r="P1498" s="1">
        <f>COUNTIFS($E$2:E1498,TMapCauseDescCIR[[#This Row],[Cause Description]])</f>
        <v>2</v>
      </c>
      <c r="Q1498" s="1" t="s">
        <v>587</v>
      </c>
      <c r="R1498" s="1" t="str">
        <f>TMapCauseDescCIR[[#This Row],[Task Code]]&amp;TMapCauseDescCIR[[#This Row],[Cause Description]]</f>
        <v xml:space="preserve">Y04CMain contact assembly burnt - loss of contact spring pressure. </v>
      </c>
      <c r="S1498" s="1">
        <f>COUNTIFS($R$2:R1498,TMapCauseDescCIR[[#This Row],[T1]])</f>
        <v>1</v>
      </c>
    </row>
    <row r="1499" spans="1:19" ht="14.45" x14ac:dyDescent="0.25">
      <c r="A1499" s="1" t="s">
        <v>2818</v>
      </c>
      <c r="B1499" s="1" t="s">
        <v>1836</v>
      </c>
      <c r="C1499" s="1" t="s">
        <v>2819</v>
      </c>
      <c r="D1499" s="1" t="s">
        <v>3855</v>
      </c>
      <c r="E1499" s="1" t="s">
        <v>3837</v>
      </c>
      <c r="F1499" s="1"/>
      <c r="G1499" s="1"/>
      <c r="H1499" s="1"/>
      <c r="I1499" s="1"/>
      <c r="J1499" s="1" t="s">
        <v>2822</v>
      </c>
      <c r="K1499" s="1" t="s">
        <v>3781</v>
      </c>
      <c r="L1499" s="1" t="s">
        <v>2828</v>
      </c>
      <c r="M1499" s="1" t="s">
        <v>3774</v>
      </c>
      <c r="N1499" s="1"/>
      <c r="O1499" s="1"/>
      <c r="P1499" s="1">
        <f>COUNTIFS($E$2:E1499,TMapCauseDescCIR[[#This Row],[Cause Description]])</f>
        <v>2</v>
      </c>
      <c r="Q1499" s="1" t="s">
        <v>587</v>
      </c>
      <c r="R1499" s="1" t="str">
        <f>TMapCauseDescCIR[[#This Row],[Task Code]]&amp;TMapCauseDescCIR[[#This Row],[Cause Description]]</f>
        <v xml:space="preserve">Y04CMain contact assembly worn contacts - normal operation. </v>
      </c>
      <c r="S1499" s="1">
        <f>COUNTIFS($R$2:R1499,TMapCauseDescCIR[[#This Row],[T1]])</f>
        <v>1</v>
      </c>
    </row>
    <row r="1500" spans="1:19" ht="14.45" x14ac:dyDescent="0.25">
      <c r="A1500" s="1" t="s">
        <v>2818</v>
      </c>
      <c r="B1500" s="1" t="s">
        <v>1836</v>
      </c>
      <c r="C1500" s="1" t="s">
        <v>2819</v>
      </c>
      <c r="D1500" s="1" t="s">
        <v>3855</v>
      </c>
      <c r="E1500" s="1" t="s">
        <v>3838</v>
      </c>
      <c r="F1500" s="1"/>
      <c r="G1500" s="1"/>
      <c r="H1500" s="1"/>
      <c r="I1500" s="1"/>
      <c r="J1500" s="1" t="s">
        <v>2822</v>
      </c>
      <c r="K1500" s="1" t="s">
        <v>3781</v>
      </c>
      <c r="L1500" s="1" t="s">
        <v>2828</v>
      </c>
      <c r="M1500" s="1" t="s">
        <v>3774</v>
      </c>
      <c r="N1500" s="1"/>
      <c r="O1500" s="1"/>
      <c r="P1500" s="1">
        <f>COUNTIFS($E$2:E1500,TMapCauseDescCIR[[#This Row],[Cause Description]])</f>
        <v>2</v>
      </c>
      <c r="Q1500" s="1" t="s">
        <v>587</v>
      </c>
      <c r="R1500" s="1" t="str">
        <f>TMapCauseDescCIR[[#This Row],[Task Code]]&amp;TMapCauseDescCIR[[#This Row],[Cause Description]]</f>
        <v xml:space="preserve">Y04CMain contact assembly worn contacts - poor orginal contacts. </v>
      </c>
      <c r="S1500" s="1">
        <f>COUNTIFS($R$2:R1500,TMapCauseDescCIR[[#This Row],[T1]])</f>
        <v>1</v>
      </c>
    </row>
    <row r="1501" spans="1:19" ht="14.45" x14ac:dyDescent="0.25">
      <c r="A1501" s="1" t="s">
        <v>2818</v>
      </c>
      <c r="B1501" s="1" t="s">
        <v>1836</v>
      </c>
      <c r="C1501" s="1" t="s">
        <v>2819</v>
      </c>
      <c r="D1501" s="1" t="s">
        <v>3855</v>
      </c>
      <c r="E1501" s="1" t="s">
        <v>3839</v>
      </c>
      <c r="F1501" s="1"/>
      <c r="G1501" s="1"/>
      <c r="H1501" s="1"/>
      <c r="I1501" s="1"/>
      <c r="J1501" s="1" t="s">
        <v>2822</v>
      </c>
      <c r="K1501" s="1" t="s">
        <v>3216</v>
      </c>
      <c r="L1501" s="1" t="s">
        <v>2828</v>
      </c>
      <c r="M1501" s="1" t="s">
        <v>3774</v>
      </c>
      <c r="N1501" s="1"/>
      <c r="O1501" s="1"/>
      <c r="P1501" s="1">
        <f>COUNTIFS($E$2:E1501,TMapCauseDescCIR[[#This Row],[Cause Description]])</f>
        <v>2</v>
      </c>
      <c r="Q1501" s="1" t="s">
        <v>587</v>
      </c>
      <c r="R1501" s="1" t="str">
        <f>TMapCauseDescCIR[[#This Row],[Task Code]]&amp;TMapCauseDescCIR[[#This Row],[Cause Description]]</f>
        <v xml:space="preserve">Y04CMain contact assembly worn roller contacts - normal operation. </v>
      </c>
      <c r="S1501" s="1">
        <f>COUNTIFS($R$2:R1501,TMapCauseDescCIR[[#This Row],[T1]])</f>
        <v>1</v>
      </c>
    </row>
    <row r="1502" spans="1:19" ht="14.45" x14ac:dyDescent="0.25">
      <c r="A1502" s="1" t="s">
        <v>2818</v>
      </c>
      <c r="B1502" s="1" t="s">
        <v>1836</v>
      </c>
      <c r="C1502" s="1" t="s">
        <v>2819</v>
      </c>
      <c r="D1502" s="1" t="s">
        <v>3855</v>
      </c>
      <c r="E1502" s="1" t="s">
        <v>3840</v>
      </c>
      <c r="F1502" s="1"/>
      <c r="G1502" s="1"/>
      <c r="H1502" s="1"/>
      <c r="I1502" s="1"/>
      <c r="J1502" s="1" t="s">
        <v>2822</v>
      </c>
      <c r="K1502" s="1" t="s">
        <v>3216</v>
      </c>
      <c r="L1502" s="1" t="s">
        <v>2828</v>
      </c>
      <c r="M1502" s="1" t="s">
        <v>3774</v>
      </c>
      <c r="N1502" s="1"/>
      <c r="O1502" s="1"/>
      <c r="P1502" s="1">
        <f>COUNTIFS($E$2:E1502,TMapCauseDescCIR[[#This Row],[Cause Description]])</f>
        <v>2</v>
      </c>
      <c r="Q1502" s="1" t="s">
        <v>587</v>
      </c>
      <c r="R1502" s="1" t="str">
        <f>TMapCauseDescCIR[[#This Row],[Task Code]]&amp;TMapCauseDescCIR[[#This Row],[Cause Description]]</f>
        <v xml:space="preserve">Y04CMoving contact worn moving main contact - normal operation. </v>
      </c>
      <c r="S1502" s="1">
        <f>COUNTIFS($R$2:R1502,TMapCauseDescCIR[[#This Row],[T1]])</f>
        <v>1</v>
      </c>
    </row>
    <row r="1503" spans="1:19" ht="14.45" x14ac:dyDescent="0.25">
      <c r="A1503" s="1" t="s">
        <v>2818</v>
      </c>
      <c r="B1503" s="1" t="s">
        <v>1836</v>
      </c>
      <c r="C1503" s="1" t="s">
        <v>2819</v>
      </c>
      <c r="D1503" s="1" t="s">
        <v>3855</v>
      </c>
      <c r="E1503" s="1" t="s">
        <v>3841</v>
      </c>
      <c r="F1503" s="1"/>
      <c r="G1503" s="1"/>
      <c r="H1503" s="1"/>
      <c r="I1503" s="1"/>
      <c r="J1503" s="1" t="s">
        <v>2822</v>
      </c>
      <c r="K1503" s="1" t="s">
        <v>3216</v>
      </c>
      <c r="L1503" s="1" t="s">
        <v>2828</v>
      </c>
      <c r="M1503" s="1" t="s">
        <v>3774</v>
      </c>
      <c r="N1503" s="1"/>
      <c r="O1503" s="1"/>
      <c r="P1503" s="1">
        <f>COUNTIFS($E$2:E1503,TMapCauseDescCIR[[#This Row],[Cause Description]])</f>
        <v>2</v>
      </c>
      <c r="Q1503" s="1" t="s">
        <v>587</v>
      </c>
      <c r="R1503" s="1" t="str">
        <f>TMapCauseDescCIR[[#This Row],[Task Code]]&amp;TMapCauseDescCIR[[#This Row],[Cause Description]]</f>
        <v xml:space="preserve">Y04CMoving contact worn roller (MK II onwards) - normal operation. </v>
      </c>
      <c r="S1503" s="1">
        <f>COUNTIFS($R$2:R1503,TMapCauseDescCIR[[#This Row],[T1]])</f>
        <v>1</v>
      </c>
    </row>
    <row r="1504" spans="1:19" ht="14.45" x14ac:dyDescent="0.25">
      <c r="A1504" s="1" t="s">
        <v>2818</v>
      </c>
      <c r="B1504" s="1" t="s">
        <v>1836</v>
      </c>
      <c r="C1504" s="1" t="s">
        <v>2819</v>
      </c>
      <c r="D1504" s="1" t="s">
        <v>3855</v>
      </c>
      <c r="E1504" s="1" t="s">
        <v>3842</v>
      </c>
      <c r="F1504" s="1"/>
      <c r="G1504" s="1"/>
      <c r="H1504" s="1"/>
      <c r="I1504" s="1"/>
      <c r="J1504" s="1" t="s">
        <v>2822</v>
      </c>
      <c r="K1504" s="1" t="s">
        <v>3216</v>
      </c>
      <c r="L1504" s="1" t="s">
        <v>2828</v>
      </c>
      <c r="M1504" s="1" t="s">
        <v>3774</v>
      </c>
      <c r="N1504" s="1"/>
      <c r="O1504" s="1"/>
      <c r="P1504" s="1">
        <f>COUNTIFS($E$2:E1504,TMapCauseDescCIR[[#This Row],[Cause Description]])</f>
        <v>2</v>
      </c>
      <c r="Q1504" s="1" t="s">
        <v>587</v>
      </c>
      <c r="R1504" s="1" t="str">
        <f>TMapCauseDescCIR[[#This Row],[Task Code]]&amp;TMapCauseDescCIR[[#This Row],[Cause Description]]</f>
        <v xml:space="preserve">Y04CMoving contact worn transition roller - normal operation. </v>
      </c>
      <c r="S1504" s="1">
        <f>COUNTIFS($R$2:R1504,TMapCauseDescCIR[[#This Row],[T1]])</f>
        <v>1</v>
      </c>
    </row>
    <row r="1505" spans="1:19" ht="14.45" x14ac:dyDescent="0.25">
      <c r="A1505" s="1" t="s">
        <v>2818</v>
      </c>
      <c r="B1505" s="1" t="s">
        <v>1836</v>
      </c>
      <c r="C1505" s="1" t="s">
        <v>2819</v>
      </c>
      <c r="D1505" s="1" t="s">
        <v>3855</v>
      </c>
      <c r="E1505" s="1" t="s">
        <v>3843</v>
      </c>
      <c r="F1505" s="1"/>
      <c r="G1505" s="1"/>
      <c r="H1505" s="1"/>
      <c r="I1505" s="1"/>
      <c r="J1505" s="1" t="s">
        <v>2822</v>
      </c>
      <c r="K1505" s="1" t="s">
        <v>3781</v>
      </c>
      <c r="L1505" s="1" t="s">
        <v>2828</v>
      </c>
      <c r="M1505" s="1" t="s">
        <v>3774</v>
      </c>
      <c r="N1505" s="1"/>
      <c r="O1505" s="1"/>
      <c r="P1505" s="1">
        <f>COUNTIFS($E$2:E1505,TMapCauseDescCIR[[#This Row],[Cause Description]])</f>
        <v>2</v>
      </c>
      <c r="Q1505" s="1" t="s">
        <v>587</v>
      </c>
      <c r="R1505" s="1" t="str">
        <f>TMapCauseDescCIR[[#This Row],[Task Code]]&amp;TMapCauseDescCIR[[#This Row],[Cause Description]]</f>
        <v xml:space="preserve">Y04CSelector contacts (Half Moons + putters) burnt - diverter contact excessive wear. </v>
      </c>
      <c r="S1505" s="1">
        <f>COUNTIFS($R$2:R1505,TMapCauseDescCIR[[#This Row],[T1]])</f>
        <v>1</v>
      </c>
    </row>
    <row r="1506" spans="1:19" ht="14.45" x14ac:dyDescent="0.25">
      <c r="A1506" s="1" t="s">
        <v>2818</v>
      </c>
      <c r="B1506" s="1" t="s">
        <v>1836</v>
      </c>
      <c r="C1506" s="1" t="s">
        <v>2819</v>
      </c>
      <c r="D1506" s="1" t="s">
        <v>3855</v>
      </c>
      <c r="E1506" s="1" t="s">
        <v>3844</v>
      </c>
      <c r="F1506" s="1"/>
      <c r="G1506" s="1"/>
      <c r="H1506" s="1"/>
      <c r="I1506" s="1"/>
      <c r="J1506" s="1" t="s">
        <v>2822</v>
      </c>
      <c r="K1506" s="1" t="s">
        <v>3781</v>
      </c>
      <c r="L1506" s="1" t="s">
        <v>814</v>
      </c>
      <c r="M1506" s="1" t="s">
        <v>815</v>
      </c>
      <c r="N1506" s="1"/>
      <c r="O1506" s="1"/>
      <c r="P1506" s="1">
        <f>COUNTIFS($E$2:E1506,TMapCauseDescCIR[[#This Row],[Cause Description]])</f>
        <v>2</v>
      </c>
      <c r="Q1506" s="1" t="s">
        <v>587</v>
      </c>
      <c r="R1506" s="1" t="str">
        <f>TMapCauseDescCIR[[#This Row],[Task Code]]&amp;TMapCauseDescCIR[[#This Row],[Cause Description]]</f>
        <v xml:space="preserve">Y04CSelector contacts (Half Moons + putters) burnt - loss of spring tension. </v>
      </c>
      <c r="S1506" s="1">
        <f>COUNTIFS($R$2:R1506,TMapCauseDescCIR[[#This Row],[T1]])</f>
        <v>1</v>
      </c>
    </row>
    <row r="1507" spans="1:19" ht="14.45" x14ac:dyDescent="0.25">
      <c r="A1507" s="1" t="s">
        <v>2818</v>
      </c>
      <c r="B1507" s="1" t="s">
        <v>1836</v>
      </c>
      <c r="C1507" s="1" t="s">
        <v>2819</v>
      </c>
      <c r="D1507" s="1" t="s">
        <v>3855</v>
      </c>
      <c r="E1507" s="1" t="s">
        <v>3845</v>
      </c>
      <c r="F1507" s="1"/>
      <c r="G1507" s="1"/>
      <c r="H1507" s="1"/>
      <c r="I1507" s="1"/>
      <c r="J1507" s="1" t="s">
        <v>2822</v>
      </c>
      <c r="K1507" s="1" t="s">
        <v>3781</v>
      </c>
      <c r="L1507" s="1" t="s">
        <v>3779</v>
      </c>
      <c r="M1507" s="1" t="s">
        <v>815</v>
      </c>
      <c r="N1507" s="1"/>
      <c r="O1507" s="1"/>
      <c r="P1507" s="1">
        <f>COUNTIFS($E$2:E1507,TMapCauseDescCIR[[#This Row],[Cause Description]])</f>
        <v>2</v>
      </c>
      <c r="Q1507" s="1" t="s">
        <v>587</v>
      </c>
      <c r="R1507" s="1" t="str">
        <f>TMapCauseDescCIR[[#This Row],[Task Code]]&amp;TMapCauseDescCIR[[#This Row],[Cause Description]]</f>
        <v xml:space="preserve">Y04CSelector contacts (Half Moons + putters) burnt - timing (drop in/out) out of adjustment. </v>
      </c>
      <c r="S1507" s="1">
        <f>COUNTIFS($R$2:R1507,TMapCauseDescCIR[[#This Row],[T1]])</f>
        <v>1</v>
      </c>
    </row>
    <row r="1508" spans="1:19" ht="14.45" x14ac:dyDescent="0.25">
      <c r="A1508" s="1" t="s">
        <v>2818</v>
      </c>
      <c r="B1508" s="1" t="s">
        <v>1836</v>
      </c>
      <c r="C1508" s="1" t="s">
        <v>2819</v>
      </c>
      <c r="D1508" s="1" t="s">
        <v>3855</v>
      </c>
      <c r="E1508" s="1" t="s">
        <v>3846</v>
      </c>
      <c r="F1508" s="1"/>
      <c r="G1508" s="1"/>
      <c r="H1508" s="1"/>
      <c r="I1508" s="1"/>
      <c r="J1508" s="1" t="s">
        <v>2822</v>
      </c>
      <c r="K1508" s="1" t="s">
        <v>3781</v>
      </c>
      <c r="L1508" s="1" t="s">
        <v>2828</v>
      </c>
      <c r="M1508" s="1" t="s">
        <v>3774</v>
      </c>
      <c r="N1508" s="1"/>
      <c r="O1508" s="1"/>
      <c r="P1508" s="1">
        <f>COUNTIFS($E$2:E1508,TMapCauseDescCIR[[#This Row],[Cause Description]])</f>
        <v>2</v>
      </c>
      <c r="Q1508" s="1" t="s">
        <v>587</v>
      </c>
      <c r="R1508" s="1" t="str">
        <f>TMapCauseDescCIR[[#This Row],[Task Code]]&amp;TMapCauseDescCIR[[#This Row],[Cause Description]]</f>
        <v xml:space="preserve">Y04CSelector contacts broken - fatigue. </v>
      </c>
      <c r="S1508" s="1">
        <f>COUNTIFS($R$2:R1508,TMapCauseDescCIR[[#This Row],[T1]])</f>
        <v>1</v>
      </c>
    </row>
    <row r="1509" spans="1:19" ht="14.45" x14ac:dyDescent="0.25">
      <c r="A1509" s="1" t="s">
        <v>2818</v>
      </c>
      <c r="B1509" s="1" t="s">
        <v>1836</v>
      </c>
      <c r="C1509" s="1" t="s">
        <v>2819</v>
      </c>
      <c r="D1509" s="1" t="s">
        <v>3855</v>
      </c>
      <c r="E1509" s="1" t="s">
        <v>3847</v>
      </c>
      <c r="F1509" s="1"/>
      <c r="G1509" s="1"/>
      <c r="H1509" s="1"/>
      <c r="I1509" s="1"/>
      <c r="J1509" s="1" t="s">
        <v>2822</v>
      </c>
      <c r="K1509" s="1" t="s">
        <v>3781</v>
      </c>
      <c r="L1509" s="1" t="s">
        <v>814</v>
      </c>
      <c r="M1509" s="1" t="s">
        <v>815</v>
      </c>
      <c r="N1509" s="1"/>
      <c r="O1509" s="1"/>
      <c r="P1509" s="1">
        <f>COUNTIFS($E$2:E1509,TMapCauseDescCIR[[#This Row],[Cause Description]])</f>
        <v>2</v>
      </c>
      <c r="Q1509" s="1" t="s">
        <v>587</v>
      </c>
      <c r="R1509" s="1" t="str">
        <f>TMapCauseDescCIR[[#This Row],[Task Code]]&amp;TMapCauseDescCIR[[#This Row],[Cause Description]]</f>
        <v xml:space="preserve">Y04CSelector contacts misaligned - loose mounting bolt. </v>
      </c>
      <c r="S1509" s="1">
        <f>COUNTIFS($R$2:R1509,TMapCauseDescCIR[[#This Row],[T1]])</f>
        <v>1</v>
      </c>
    </row>
    <row r="1510" spans="1:19" ht="14.45" x14ac:dyDescent="0.25">
      <c r="A1510" s="1" t="s">
        <v>2818</v>
      </c>
      <c r="B1510" s="1" t="s">
        <v>1836</v>
      </c>
      <c r="C1510" s="1" t="s">
        <v>2819</v>
      </c>
      <c r="D1510" s="1" t="s">
        <v>3855</v>
      </c>
      <c r="E1510" s="1" t="s">
        <v>3848</v>
      </c>
      <c r="F1510" s="1"/>
      <c r="G1510" s="1"/>
      <c r="H1510" s="1"/>
      <c r="I1510" s="1"/>
      <c r="J1510" s="1" t="s">
        <v>2822</v>
      </c>
      <c r="K1510" s="1" t="s">
        <v>3781</v>
      </c>
      <c r="L1510" s="1" t="s">
        <v>2828</v>
      </c>
      <c r="M1510" s="1" t="s">
        <v>3774</v>
      </c>
      <c r="N1510" s="1"/>
      <c r="O1510" s="1"/>
      <c r="P1510" s="1">
        <f>COUNTIFS($E$2:E1510,TMapCauseDescCIR[[#This Row],[Cause Description]])</f>
        <v>2</v>
      </c>
      <c r="Q1510" s="1" t="s">
        <v>587</v>
      </c>
      <c r="R1510" s="1" t="str">
        <f>TMapCauseDescCIR[[#This Row],[Task Code]]&amp;TMapCauseDescCIR[[#This Row],[Cause Description]]</f>
        <v xml:space="preserve">Y04CSelector contacts misaligned - wear. </v>
      </c>
      <c r="S1510" s="1">
        <f>COUNTIFS($R$2:R1510,TMapCauseDescCIR[[#This Row],[T1]])</f>
        <v>1</v>
      </c>
    </row>
    <row r="1511" spans="1:19" ht="14.45" x14ac:dyDescent="0.25">
      <c r="A1511" s="1" t="s">
        <v>2818</v>
      </c>
      <c r="B1511" s="1" t="s">
        <v>1836</v>
      </c>
      <c r="C1511" s="1" t="s">
        <v>2819</v>
      </c>
      <c r="D1511" s="1" t="s">
        <v>3855</v>
      </c>
      <c r="E1511" s="1" t="s">
        <v>3849</v>
      </c>
      <c r="F1511" s="1"/>
      <c r="G1511" s="1"/>
      <c r="H1511" s="1"/>
      <c r="I1511" s="1"/>
      <c r="J1511" s="1" t="s">
        <v>2822</v>
      </c>
      <c r="K1511" s="1" t="s">
        <v>3781</v>
      </c>
      <c r="L1511" s="1" t="s">
        <v>572</v>
      </c>
      <c r="M1511" s="1" t="s">
        <v>815</v>
      </c>
      <c r="N1511" s="1"/>
      <c r="O1511" s="1"/>
      <c r="P1511" s="1">
        <f>COUNTIFS($E$2:E1511,TMapCauseDescCIR[[#This Row],[Cause Description]])</f>
        <v>2</v>
      </c>
      <c r="Q1511" s="1" t="s">
        <v>587</v>
      </c>
      <c r="R1511" s="1" t="str">
        <f>TMapCauseDescCIR[[#This Row],[Task Code]]&amp;TMapCauseDescCIR[[#This Row],[Cause Description]]</f>
        <v xml:space="preserve">Y04CSelector fixed contact post broken - fatigue. </v>
      </c>
      <c r="S1511" s="1">
        <f>COUNTIFS($R$2:R1511,TMapCauseDescCIR[[#This Row],[T1]])</f>
        <v>1</v>
      </c>
    </row>
    <row r="1512" spans="1:19" ht="14.45" x14ac:dyDescent="0.25">
      <c r="A1512" s="1" t="s">
        <v>2818</v>
      </c>
      <c r="B1512" s="1" t="s">
        <v>1836</v>
      </c>
      <c r="C1512" s="1" t="s">
        <v>2819</v>
      </c>
      <c r="D1512" s="1" t="s">
        <v>3855</v>
      </c>
      <c r="E1512" s="1" t="s">
        <v>3850</v>
      </c>
      <c r="F1512" s="1"/>
      <c r="G1512" s="1"/>
      <c r="H1512" s="1"/>
      <c r="I1512" s="1"/>
      <c r="J1512" s="1" t="s">
        <v>2822</v>
      </c>
      <c r="K1512" s="1" t="s">
        <v>3216</v>
      </c>
      <c r="L1512" s="1" t="s">
        <v>2828</v>
      </c>
      <c r="M1512" s="1" t="s">
        <v>815</v>
      </c>
      <c r="N1512" s="1"/>
      <c r="O1512" s="1"/>
      <c r="P1512" s="1">
        <f>COUNTIFS($E$2:E1512,TMapCauseDescCIR[[#This Row],[Cause Description]])</f>
        <v>2</v>
      </c>
      <c r="Q1512" s="1" t="s">
        <v>587</v>
      </c>
      <c r="R1512" s="1" t="str">
        <f>TMapCauseDescCIR[[#This Row],[Task Code]]&amp;TMapCauseDescCIR[[#This Row],[Cause Description]]</f>
        <v xml:space="preserve">Y04CSelector increased contact resistance - surface skin effect on copper. </v>
      </c>
      <c r="S1512" s="1">
        <f>COUNTIFS($R$2:R1512,TMapCauseDescCIR[[#This Row],[T1]])</f>
        <v>1</v>
      </c>
    </row>
    <row r="1513" spans="1:19" ht="14.45" x14ac:dyDescent="0.25">
      <c r="A1513" s="1" t="s">
        <v>2818</v>
      </c>
      <c r="B1513" s="1" t="s">
        <v>1836</v>
      </c>
      <c r="C1513" s="1" t="s">
        <v>2819</v>
      </c>
      <c r="D1513" s="1" t="s">
        <v>3855</v>
      </c>
      <c r="E1513" s="1" t="s">
        <v>3851</v>
      </c>
      <c r="F1513" s="1"/>
      <c r="G1513" s="1"/>
      <c r="H1513" s="1"/>
      <c r="I1513" s="1"/>
      <c r="J1513" s="1" t="s">
        <v>2822</v>
      </c>
      <c r="K1513" s="1" t="s">
        <v>3216</v>
      </c>
      <c r="L1513" s="1" t="s">
        <v>2828</v>
      </c>
      <c r="M1513" s="1" t="s">
        <v>815</v>
      </c>
      <c r="N1513" s="1"/>
      <c r="O1513" s="1"/>
      <c r="P1513" s="1">
        <f>COUNTIFS($E$2:E1513,TMapCauseDescCIR[[#This Row],[Cause Description]])</f>
        <v>2</v>
      </c>
      <c r="Q1513" s="1" t="s">
        <v>587</v>
      </c>
      <c r="R1513" s="1" t="str">
        <f>TMapCauseDescCIR[[#This Row],[Task Code]]&amp;TMapCauseDescCIR[[#This Row],[Cause Description]]</f>
        <v xml:space="preserve">Y04CSelector increased contact resistance - surface tarnish on copper. </v>
      </c>
      <c r="S1513" s="1">
        <f>COUNTIFS($R$2:R1513,TMapCauseDescCIR[[#This Row],[T1]])</f>
        <v>1</v>
      </c>
    </row>
    <row r="1514" spans="1:19" ht="14.45" x14ac:dyDescent="0.25">
      <c r="A1514" s="1" t="s">
        <v>2818</v>
      </c>
      <c r="B1514" s="1" t="s">
        <v>1836</v>
      </c>
      <c r="C1514" s="1" t="s">
        <v>2819</v>
      </c>
      <c r="D1514" s="1" t="s">
        <v>3855</v>
      </c>
      <c r="E1514" s="1" t="s">
        <v>3852</v>
      </c>
      <c r="F1514" s="1"/>
      <c r="G1514" s="1"/>
      <c r="H1514" s="1"/>
      <c r="I1514" s="1"/>
      <c r="J1514" s="1" t="s">
        <v>2822</v>
      </c>
      <c r="K1514" s="1" t="s">
        <v>3216</v>
      </c>
      <c r="L1514" s="1" t="s">
        <v>814</v>
      </c>
      <c r="M1514" s="1" t="s">
        <v>815</v>
      </c>
      <c r="N1514" s="1"/>
      <c r="O1514" s="1"/>
      <c r="P1514" s="1">
        <f>COUNTIFS($E$2:E1514,TMapCauseDescCIR[[#This Row],[Cause Description]])</f>
        <v>2</v>
      </c>
      <c r="Q1514" s="1" t="s">
        <v>587</v>
      </c>
      <c r="R1514" s="1" t="str">
        <f>TMapCauseDescCIR[[#This Row],[Task Code]]&amp;TMapCauseDescCIR[[#This Row],[Cause Description]]</f>
        <v xml:space="preserve">Y04CSelector loss of spring tension in moving contact - age degradation. </v>
      </c>
      <c r="S1514" s="1">
        <f>COUNTIFS($R$2:R1514,TMapCauseDescCIR[[#This Row],[T1]])</f>
        <v>1</v>
      </c>
    </row>
    <row r="1515" spans="1:19" ht="14.45" x14ac:dyDescent="0.25">
      <c r="A1515" s="1" t="s">
        <v>2818</v>
      </c>
      <c r="B1515" s="1" t="s">
        <v>1837</v>
      </c>
      <c r="C1515" s="1" t="s">
        <v>2819</v>
      </c>
      <c r="D1515" s="1" t="s">
        <v>3856</v>
      </c>
      <c r="E1515" s="1" t="s">
        <v>1838</v>
      </c>
      <c r="F1515" s="1"/>
      <c r="G1515" s="1"/>
      <c r="H1515" s="1"/>
      <c r="I1515" s="1"/>
      <c r="J1515" s="1" t="s">
        <v>2822</v>
      </c>
      <c r="K1515" s="1" t="s">
        <v>3216</v>
      </c>
      <c r="L1515" s="1" t="s">
        <v>814</v>
      </c>
      <c r="M1515" s="1" t="s">
        <v>815</v>
      </c>
      <c r="N1515" s="1"/>
      <c r="O1515" s="1"/>
      <c r="P1515" s="1">
        <f>COUNTIFS($E$2:E1515,TMapCauseDescCIR[[#This Row],[Cause Description]])</f>
        <v>1</v>
      </c>
      <c r="Q1515" s="1" t="s">
        <v>587</v>
      </c>
      <c r="R1515" s="1" t="str">
        <f>TMapCauseDescCIR[[#This Row],[Task Code]]&amp;TMapCauseDescCIR[[#This Row],[Cause Description]]</f>
        <v xml:space="preserve">Y04DDiverter burning of main contacts - loose/broken copper shim strips. </v>
      </c>
      <c r="S1515" s="1">
        <f>COUNTIFS($R$2:R1515,TMapCauseDescCIR[[#This Row],[T1]])</f>
        <v>1</v>
      </c>
    </row>
    <row r="1516" spans="1:19" ht="14.45" x14ac:dyDescent="0.25">
      <c r="A1516" s="1" t="s">
        <v>2818</v>
      </c>
      <c r="B1516" s="1" t="s">
        <v>1837</v>
      </c>
      <c r="C1516" s="1" t="s">
        <v>2819</v>
      </c>
      <c r="D1516" s="1" t="s">
        <v>3856</v>
      </c>
      <c r="E1516" s="1" t="s">
        <v>3857</v>
      </c>
      <c r="F1516" s="1"/>
      <c r="G1516" s="1"/>
      <c r="H1516" s="1"/>
      <c r="I1516" s="1"/>
      <c r="J1516" s="1" t="s">
        <v>2822</v>
      </c>
      <c r="K1516" s="1" t="s">
        <v>3216</v>
      </c>
      <c r="L1516" s="1" t="s">
        <v>572</v>
      </c>
      <c r="M1516" s="1" t="s">
        <v>3771</v>
      </c>
      <c r="N1516" s="1"/>
      <c r="O1516" s="1"/>
      <c r="P1516" s="1">
        <f>COUNTIFS($E$2:E1516,TMapCauseDescCIR[[#This Row],[Cause Description]])</f>
        <v>1</v>
      </c>
      <c r="Q1516" s="1" t="s">
        <v>587</v>
      </c>
      <c r="R1516" s="1" t="str">
        <f>TMapCauseDescCIR[[#This Row],[Task Code]]&amp;TMapCauseDescCIR[[#This Row],[Cause Description]]</f>
        <v xml:space="preserve">Y04DDiverter moving auxiliary arcing contact broken - fatigued copper pressure strips. </v>
      </c>
      <c r="S1516" s="1">
        <f>COUNTIFS($R$2:R1516,TMapCauseDescCIR[[#This Row],[T1]])</f>
        <v>1</v>
      </c>
    </row>
    <row r="1517" spans="1:19" ht="14.45" x14ac:dyDescent="0.25">
      <c r="A1517" s="1" t="s">
        <v>2818</v>
      </c>
      <c r="B1517" s="1" t="s">
        <v>1837</v>
      </c>
      <c r="C1517" s="1" t="s">
        <v>2819</v>
      </c>
      <c r="D1517" s="1" t="s">
        <v>3856</v>
      </c>
      <c r="E1517" s="1" t="s">
        <v>3858</v>
      </c>
      <c r="F1517" s="1"/>
      <c r="G1517" s="1"/>
      <c r="H1517" s="1"/>
      <c r="I1517" s="1"/>
      <c r="J1517" s="1" t="s">
        <v>2822</v>
      </c>
      <c r="K1517" s="1" t="s">
        <v>3216</v>
      </c>
      <c r="L1517" s="1" t="s">
        <v>572</v>
      </c>
      <c r="M1517" s="1" t="s">
        <v>3771</v>
      </c>
      <c r="N1517" s="1"/>
      <c r="O1517" s="1"/>
      <c r="P1517" s="1">
        <f>COUNTIFS($E$2:E1517,TMapCauseDescCIR[[#This Row],[Cause Description]])</f>
        <v>1</v>
      </c>
      <c r="Q1517" s="1" t="s">
        <v>587</v>
      </c>
      <c r="R1517" s="1" t="str">
        <f>TMapCauseDescCIR[[#This Row],[Task Code]]&amp;TMapCauseDescCIR[[#This Row],[Cause Description]]</f>
        <v xml:space="preserve">Y04DDiverter moving auxiliary arcing contact broken - fatigued Cu pressure strip (long type). </v>
      </c>
      <c r="S1517" s="1">
        <f>COUNTIFS($R$2:R1517,TMapCauseDescCIR[[#This Row],[T1]])</f>
        <v>1</v>
      </c>
    </row>
    <row r="1518" spans="1:19" ht="14.45" x14ac:dyDescent="0.25">
      <c r="A1518" s="1" t="s">
        <v>2818</v>
      </c>
      <c r="B1518" s="1" t="s">
        <v>1837</v>
      </c>
      <c r="C1518" s="1" t="s">
        <v>2819</v>
      </c>
      <c r="D1518" s="1" t="s">
        <v>3856</v>
      </c>
      <c r="E1518" s="1" t="s">
        <v>3859</v>
      </c>
      <c r="F1518" s="1"/>
      <c r="G1518" s="1"/>
      <c r="H1518" s="1"/>
      <c r="I1518" s="1"/>
      <c r="J1518" s="1" t="s">
        <v>2822</v>
      </c>
      <c r="K1518" s="1" t="s">
        <v>3216</v>
      </c>
      <c r="L1518" s="1" t="s">
        <v>572</v>
      </c>
      <c r="M1518" s="1" t="s">
        <v>3771</v>
      </c>
      <c r="N1518" s="1"/>
      <c r="O1518" s="1"/>
      <c r="P1518" s="1">
        <f>COUNTIFS($E$2:E1518,TMapCauseDescCIR[[#This Row],[Cause Description]])</f>
        <v>1</v>
      </c>
      <c r="Q1518" s="1" t="s">
        <v>587</v>
      </c>
      <c r="R1518" s="1" t="str">
        <f>TMapCauseDescCIR[[#This Row],[Task Code]]&amp;TMapCauseDescCIR[[#This Row],[Cause Description]]</f>
        <v xml:space="preserve">Y04DDiverter moving auxiliary arcing contact broken - fatigued Cu pressure strip (short type). </v>
      </c>
      <c r="S1518" s="1">
        <f>COUNTIFS($R$2:R1518,TMapCauseDescCIR[[#This Row],[T1]])</f>
        <v>1</v>
      </c>
    </row>
    <row r="1519" spans="1:19" ht="14.45" x14ac:dyDescent="0.25">
      <c r="A1519" s="1" t="s">
        <v>2818</v>
      </c>
      <c r="B1519" s="1" t="s">
        <v>1839</v>
      </c>
      <c r="C1519" s="1" t="s">
        <v>2819</v>
      </c>
      <c r="D1519" s="1" t="s">
        <v>3860</v>
      </c>
      <c r="E1519" s="1" t="s">
        <v>1840</v>
      </c>
      <c r="F1519" s="1"/>
      <c r="G1519" s="1"/>
      <c r="H1519" s="1"/>
      <c r="I1519" s="1"/>
      <c r="J1519" s="1" t="s">
        <v>2822</v>
      </c>
      <c r="K1519" s="1" t="s">
        <v>3760</v>
      </c>
      <c r="L1519" s="1" t="s">
        <v>3779</v>
      </c>
      <c r="M1519" s="1" t="s">
        <v>815</v>
      </c>
      <c r="N1519" s="1"/>
      <c r="O1519" s="1"/>
      <c r="P1519" s="1">
        <f>COUNTIFS($E$2:E1519,TMapCauseDescCIR[[#This Row],[Cause Description]])</f>
        <v>1</v>
      </c>
      <c r="Q1519" s="1" t="s">
        <v>587</v>
      </c>
      <c r="R1519" s="1" t="str">
        <f>TMapCauseDescCIR[[#This Row],[Task Code]]&amp;TMapCauseDescCIR[[#This Row],[Cause Description]]</f>
        <v xml:space="preserve">Y04EDrive mechanism excessive movement / play - worn drive crank bushing. </v>
      </c>
      <c r="S1519" s="1">
        <f>COUNTIFS($R$2:R1519,TMapCauseDescCIR[[#This Row],[T1]])</f>
        <v>1</v>
      </c>
    </row>
    <row r="1520" spans="1:19" ht="14.45" x14ac:dyDescent="0.25">
      <c r="A1520" s="1" t="s">
        <v>2818</v>
      </c>
      <c r="B1520" s="1" t="s">
        <v>1839</v>
      </c>
      <c r="C1520" s="1" t="s">
        <v>2819</v>
      </c>
      <c r="D1520" s="1" t="s">
        <v>3860</v>
      </c>
      <c r="E1520" s="1" t="s">
        <v>3861</v>
      </c>
      <c r="F1520" s="1"/>
      <c r="G1520" s="1"/>
      <c r="H1520" s="1"/>
      <c r="I1520" s="1"/>
      <c r="J1520" s="1" t="s">
        <v>2822</v>
      </c>
      <c r="K1520" s="1" t="s">
        <v>3130</v>
      </c>
      <c r="L1520" s="1" t="s">
        <v>572</v>
      </c>
      <c r="M1520" s="1" t="s">
        <v>815</v>
      </c>
      <c r="N1520" s="1"/>
      <c r="O1520" s="1"/>
      <c r="P1520" s="1">
        <f>COUNTIFS($E$2:E1520,TMapCauseDescCIR[[#This Row],[Cause Description]])</f>
        <v>1</v>
      </c>
      <c r="Q1520" s="1" t="s">
        <v>587</v>
      </c>
      <c r="R1520" s="1" t="str">
        <f>TMapCauseDescCIR[[#This Row],[Task Code]]&amp;TMapCauseDescCIR[[#This Row],[Cause Description]]</f>
        <v xml:space="preserve">Y04EDrive mechanism fails to operate - cracked eccentric crank. </v>
      </c>
      <c r="S1520" s="1">
        <f>COUNTIFS($R$2:R1520,TMapCauseDescCIR[[#This Row],[T1]])</f>
        <v>1</v>
      </c>
    </row>
    <row r="1521" spans="1:19" ht="14.45" x14ac:dyDescent="0.25">
      <c r="A1521" s="1" t="s">
        <v>2818</v>
      </c>
      <c r="B1521" s="1" t="s">
        <v>1839</v>
      </c>
      <c r="C1521" s="1" t="s">
        <v>2819</v>
      </c>
      <c r="D1521" s="1" t="s">
        <v>3860</v>
      </c>
      <c r="E1521" s="1" t="s">
        <v>3862</v>
      </c>
      <c r="F1521" s="1"/>
      <c r="G1521" s="1"/>
      <c r="H1521" s="1"/>
      <c r="I1521" s="1"/>
      <c r="J1521" s="1" t="s">
        <v>2822</v>
      </c>
      <c r="K1521" s="1" t="s">
        <v>3216</v>
      </c>
      <c r="L1521" s="1" t="s">
        <v>572</v>
      </c>
      <c r="M1521" s="1" t="s">
        <v>815</v>
      </c>
      <c r="N1521" s="1"/>
      <c r="O1521" s="1"/>
      <c r="P1521" s="1">
        <f>COUNTIFS($E$2:E1521,TMapCauseDescCIR[[#This Row],[Cause Description]])</f>
        <v>1</v>
      </c>
      <c r="Q1521" s="1" t="s">
        <v>587</v>
      </c>
      <c r="R1521" s="1" t="str">
        <f>TMapCauseDescCIR[[#This Row],[Task Code]]&amp;TMapCauseDescCIR[[#This Row],[Cause Description]]</f>
        <v xml:space="preserve">Y04EFine selector switch top crank broken - fatigue. </v>
      </c>
      <c r="S1521" s="1">
        <f>COUNTIFS($R$2:R1521,TMapCauseDescCIR[[#This Row],[T1]])</f>
        <v>1</v>
      </c>
    </row>
    <row r="1522" spans="1:19" ht="14.45" x14ac:dyDescent="0.25">
      <c r="A1522" s="1" t="s">
        <v>2818</v>
      </c>
      <c r="B1522" s="1" t="s">
        <v>1841</v>
      </c>
      <c r="C1522" s="1" t="s">
        <v>2819</v>
      </c>
      <c r="D1522" s="1" t="s">
        <v>3863</v>
      </c>
      <c r="E1522" s="1" t="s">
        <v>1840</v>
      </c>
      <c r="F1522" s="1"/>
      <c r="G1522" s="1"/>
      <c r="H1522" s="1"/>
      <c r="I1522" s="1"/>
      <c r="J1522" s="1" t="s">
        <v>2822</v>
      </c>
      <c r="K1522" s="1" t="s">
        <v>3760</v>
      </c>
      <c r="L1522" s="1" t="s">
        <v>3779</v>
      </c>
      <c r="M1522" s="1" t="s">
        <v>815</v>
      </c>
      <c r="N1522" s="1"/>
      <c r="O1522" s="1"/>
      <c r="P1522" s="1">
        <f>COUNTIFS($E$2:E1522,TMapCauseDescCIR[[#This Row],[Cause Description]])</f>
        <v>2</v>
      </c>
      <c r="Q1522" s="1" t="s">
        <v>587</v>
      </c>
      <c r="R1522" s="1" t="str">
        <f>TMapCauseDescCIR[[#This Row],[Task Code]]&amp;TMapCauseDescCIR[[#This Row],[Cause Description]]</f>
        <v xml:space="preserve">Y04FDrive mechanism excessive movement / play - worn drive crank bushing. </v>
      </c>
      <c r="S1522" s="1">
        <f>COUNTIFS($R$2:R1522,TMapCauseDescCIR[[#This Row],[T1]])</f>
        <v>1</v>
      </c>
    </row>
    <row r="1523" spans="1:19" ht="14.45" x14ac:dyDescent="0.25">
      <c r="A1523" s="1" t="s">
        <v>2818</v>
      </c>
      <c r="B1523" s="1" t="s">
        <v>1841</v>
      </c>
      <c r="C1523" s="1" t="s">
        <v>2819</v>
      </c>
      <c r="D1523" s="1" t="s">
        <v>3863</v>
      </c>
      <c r="E1523" s="1" t="s">
        <v>3861</v>
      </c>
      <c r="F1523" s="1"/>
      <c r="G1523" s="1"/>
      <c r="H1523" s="1"/>
      <c r="I1523" s="1"/>
      <c r="J1523" s="1" t="s">
        <v>2822</v>
      </c>
      <c r="K1523" s="1" t="s">
        <v>3130</v>
      </c>
      <c r="L1523" s="1" t="s">
        <v>572</v>
      </c>
      <c r="M1523" s="1" t="s">
        <v>815</v>
      </c>
      <c r="N1523" s="1"/>
      <c r="O1523" s="1"/>
      <c r="P1523" s="1">
        <f>COUNTIFS($E$2:E1523,TMapCauseDescCIR[[#This Row],[Cause Description]])</f>
        <v>2</v>
      </c>
      <c r="Q1523" s="1" t="s">
        <v>587</v>
      </c>
      <c r="R1523" s="1" t="str">
        <f>TMapCauseDescCIR[[#This Row],[Task Code]]&amp;TMapCauseDescCIR[[#This Row],[Cause Description]]</f>
        <v xml:space="preserve">Y04FDrive mechanism fails to operate - cracked eccentric crank. </v>
      </c>
      <c r="S1523" s="1">
        <f>COUNTIFS($R$2:R1523,TMapCauseDescCIR[[#This Row],[T1]])</f>
        <v>1</v>
      </c>
    </row>
    <row r="1524" spans="1:19" ht="14.45" x14ac:dyDescent="0.25">
      <c r="A1524" s="1" t="s">
        <v>2818</v>
      </c>
      <c r="B1524" s="1" t="s">
        <v>1841</v>
      </c>
      <c r="C1524" s="1" t="s">
        <v>2819</v>
      </c>
      <c r="D1524" s="1" t="s">
        <v>3863</v>
      </c>
      <c r="E1524" s="1" t="s">
        <v>3862</v>
      </c>
      <c r="F1524" s="1"/>
      <c r="G1524" s="1"/>
      <c r="H1524" s="1"/>
      <c r="I1524" s="1"/>
      <c r="J1524" s="1" t="s">
        <v>2822</v>
      </c>
      <c r="K1524" s="1" t="s">
        <v>3216</v>
      </c>
      <c r="L1524" s="1" t="s">
        <v>572</v>
      </c>
      <c r="M1524" s="1" t="s">
        <v>815</v>
      </c>
      <c r="N1524" s="1"/>
      <c r="O1524" s="1"/>
      <c r="P1524" s="1">
        <f>COUNTIFS($E$2:E1524,TMapCauseDescCIR[[#This Row],[Cause Description]])</f>
        <v>2</v>
      </c>
      <c r="Q1524" s="1" t="s">
        <v>587</v>
      </c>
      <c r="R1524" s="1" t="str">
        <f>TMapCauseDescCIR[[#This Row],[Task Code]]&amp;TMapCauseDescCIR[[#This Row],[Cause Description]]</f>
        <v xml:space="preserve">Y04FFine selector switch top crank broken - fatigue. </v>
      </c>
      <c r="S1524" s="1">
        <f>COUNTIFS($R$2:R1524,TMapCauseDescCIR[[#This Row],[T1]])</f>
        <v>1</v>
      </c>
    </row>
    <row r="1525" spans="1:19" ht="14.45" x14ac:dyDescent="0.25">
      <c r="A1525" s="1" t="s">
        <v>2818</v>
      </c>
      <c r="B1525" s="1" t="s">
        <v>1842</v>
      </c>
      <c r="C1525" s="1" t="s">
        <v>2819</v>
      </c>
      <c r="D1525" s="1" t="s">
        <v>3864</v>
      </c>
      <c r="E1525" s="1" t="s">
        <v>1843</v>
      </c>
      <c r="F1525" s="1"/>
      <c r="G1525" s="1"/>
      <c r="H1525" s="1"/>
      <c r="I1525" s="1"/>
      <c r="J1525" s="1" t="s">
        <v>2822</v>
      </c>
      <c r="K1525" s="1" t="s">
        <v>3130</v>
      </c>
      <c r="L1525" s="1" t="s">
        <v>3181</v>
      </c>
      <c r="M1525" s="1" t="s">
        <v>815</v>
      </c>
      <c r="N1525" s="1"/>
      <c r="O1525" s="1"/>
      <c r="P1525" s="1">
        <f>COUNTIFS($E$2:E1525,TMapCauseDescCIR[[#This Row],[Cause Description]])</f>
        <v>1</v>
      </c>
      <c r="Q1525" s="1" t="s">
        <v>587</v>
      </c>
      <c r="R1525" s="1" t="str">
        <f>TMapCauseDescCIR[[#This Row],[Task Code]]&amp;TMapCauseDescCIR[[#This Row],[Cause Description]]</f>
        <v xml:space="preserve">Y04GMotor drive accelerated aging - cabinet seals allow moisture ingress. </v>
      </c>
      <c r="S1525" s="1">
        <f>COUNTIFS($R$2:R1525,TMapCauseDescCIR[[#This Row],[T1]])</f>
        <v>1</v>
      </c>
    </row>
    <row r="1526" spans="1:19" ht="14.45" x14ac:dyDescent="0.25">
      <c r="A1526" s="1" t="s">
        <v>2818</v>
      </c>
      <c r="B1526" s="1" t="s">
        <v>1842</v>
      </c>
      <c r="C1526" s="1" t="s">
        <v>2819</v>
      </c>
      <c r="D1526" s="1" t="s">
        <v>3864</v>
      </c>
      <c r="E1526" s="1" t="s">
        <v>3865</v>
      </c>
      <c r="F1526" s="1"/>
      <c r="G1526" s="1"/>
      <c r="H1526" s="1"/>
      <c r="I1526" s="1"/>
      <c r="J1526" s="1" t="s">
        <v>2822</v>
      </c>
      <c r="K1526" s="1" t="s">
        <v>3130</v>
      </c>
      <c r="L1526" s="1" t="s">
        <v>3181</v>
      </c>
      <c r="M1526" s="1" t="s">
        <v>815</v>
      </c>
      <c r="N1526" s="1"/>
      <c r="O1526" s="1"/>
      <c r="P1526" s="1">
        <f>COUNTIFS($E$2:E1526,TMapCauseDescCIR[[#This Row],[Cause Description]])</f>
        <v>1</v>
      </c>
      <c r="Q1526" s="1" t="s">
        <v>587</v>
      </c>
      <c r="R1526" s="1" t="str">
        <f>TMapCauseDescCIR[[#This Row],[Task Code]]&amp;TMapCauseDescCIR[[#This Row],[Cause Description]]</f>
        <v xml:space="preserve">Y04GMotorbox - Drive mechanism accelerated aging - cabinet seals allow moisture ingress. </v>
      </c>
      <c r="S1526" s="1">
        <f>COUNTIFS($R$2:R1526,TMapCauseDescCIR[[#This Row],[T1]])</f>
        <v>1</v>
      </c>
    </row>
    <row r="1527" spans="1:19" ht="14.45" x14ac:dyDescent="0.25">
      <c r="A1527" s="1" t="s">
        <v>2818</v>
      </c>
      <c r="B1527" s="1" t="s">
        <v>1842</v>
      </c>
      <c r="C1527" s="1" t="s">
        <v>2819</v>
      </c>
      <c r="D1527" s="1" t="s">
        <v>3864</v>
      </c>
      <c r="E1527" s="1" t="s">
        <v>3866</v>
      </c>
      <c r="F1527" s="1"/>
      <c r="G1527" s="1"/>
      <c r="H1527" s="1"/>
      <c r="I1527" s="1"/>
      <c r="J1527" s="1" t="s">
        <v>2822</v>
      </c>
      <c r="K1527" s="1" t="s">
        <v>3130</v>
      </c>
      <c r="L1527" s="1" t="s">
        <v>3181</v>
      </c>
      <c r="M1527" s="1" t="s">
        <v>815</v>
      </c>
      <c r="N1527" s="1"/>
      <c r="O1527" s="1"/>
      <c r="P1527" s="1">
        <f>COUNTIFS($E$2:E1527,TMapCauseDescCIR[[#This Row],[Cause Description]])</f>
        <v>1</v>
      </c>
      <c r="Q1527" s="1" t="s">
        <v>587</v>
      </c>
      <c r="R1527" s="1" t="str">
        <f>TMapCauseDescCIR[[#This Row],[Task Code]]&amp;TMapCauseDescCIR[[#This Row],[Cause Description]]</f>
        <v xml:space="preserve">Y04GMotorbox contamination of components - door seal deteriorated / missing. </v>
      </c>
      <c r="S1527" s="1">
        <f>COUNTIFS($R$2:R1527,TMapCauseDescCIR[[#This Row],[T1]])</f>
        <v>1</v>
      </c>
    </row>
    <row r="1528" spans="1:19" ht="14.45" x14ac:dyDescent="0.25">
      <c r="A1528" s="1" t="s">
        <v>2818</v>
      </c>
      <c r="B1528" s="1" t="s">
        <v>1842</v>
      </c>
      <c r="C1528" s="1" t="s">
        <v>2819</v>
      </c>
      <c r="D1528" s="1" t="s">
        <v>3864</v>
      </c>
      <c r="E1528" s="1" t="s">
        <v>3867</v>
      </c>
      <c r="F1528" s="1"/>
      <c r="G1528" s="1"/>
      <c r="H1528" s="1"/>
      <c r="I1528" s="1"/>
      <c r="J1528" s="1" t="s">
        <v>2822</v>
      </c>
      <c r="K1528" s="1" t="s">
        <v>3130</v>
      </c>
      <c r="L1528" s="1" t="s">
        <v>3181</v>
      </c>
      <c r="M1528" s="1" t="s">
        <v>815</v>
      </c>
      <c r="N1528" s="1"/>
      <c r="O1528" s="1"/>
      <c r="P1528" s="1">
        <f>COUNTIFS($E$2:E1528,TMapCauseDescCIR[[#This Row],[Cause Description]])</f>
        <v>1</v>
      </c>
      <c r="Q1528" s="1" t="s">
        <v>587</v>
      </c>
      <c r="R1528" s="1" t="str">
        <f>TMapCauseDescCIR[[#This Row],[Task Code]]&amp;TMapCauseDescCIR[[#This Row],[Cause Description]]</f>
        <v xml:space="preserve">Y04GMotorbox moisture buildup - leaking door seal. </v>
      </c>
      <c r="S1528" s="1">
        <f>COUNTIFS($R$2:R1528,TMapCauseDescCIR[[#This Row],[T1]])</f>
        <v>1</v>
      </c>
    </row>
    <row r="1529" spans="1:19" ht="14.45" x14ac:dyDescent="0.25">
      <c r="A1529" s="1" t="s">
        <v>2818</v>
      </c>
      <c r="B1529" s="1" t="s">
        <v>1842</v>
      </c>
      <c r="C1529" s="1" t="s">
        <v>2819</v>
      </c>
      <c r="D1529" s="1" t="s">
        <v>3864</v>
      </c>
      <c r="E1529" s="1" t="s">
        <v>3868</v>
      </c>
      <c r="F1529" s="1"/>
      <c r="G1529" s="1"/>
      <c r="H1529" s="1"/>
      <c r="I1529" s="1"/>
      <c r="J1529" s="1" t="s">
        <v>2822</v>
      </c>
      <c r="K1529" s="1" t="s">
        <v>3130</v>
      </c>
      <c r="L1529" s="1" t="s">
        <v>572</v>
      </c>
      <c r="M1529" s="1" t="s">
        <v>815</v>
      </c>
      <c r="N1529" s="1"/>
      <c r="O1529" s="1"/>
      <c r="P1529" s="1">
        <f>COUNTIFS($E$2:E1529,TMapCauseDescCIR[[#This Row],[Cause Description]])</f>
        <v>1</v>
      </c>
      <c r="Q1529" s="1" t="s">
        <v>587</v>
      </c>
      <c r="R1529" s="1" t="str">
        <f>TMapCauseDescCIR[[#This Row],[Task Code]]&amp;TMapCauseDescCIR[[#This Row],[Cause Description]]</f>
        <v xml:space="preserve">Y04GMotorbox motor / mech failure - cabinet seals. </v>
      </c>
      <c r="S1529" s="1">
        <f>COUNTIFS($R$2:R1529,TMapCauseDescCIR[[#This Row],[T1]])</f>
        <v>1</v>
      </c>
    </row>
    <row r="1530" spans="1:19" ht="14.45" x14ac:dyDescent="0.25">
      <c r="A1530" s="1" t="s">
        <v>2818</v>
      </c>
      <c r="B1530" s="1" t="s">
        <v>1842</v>
      </c>
      <c r="C1530" s="1" t="s">
        <v>2819</v>
      </c>
      <c r="D1530" s="1" t="s">
        <v>3864</v>
      </c>
      <c r="E1530" s="1" t="s">
        <v>3869</v>
      </c>
      <c r="F1530" s="1"/>
      <c r="G1530" s="1"/>
      <c r="H1530" s="1"/>
      <c r="I1530" s="1"/>
      <c r="J1530" s="1" t="s">
        <v>2822</v>
      </c>
      <c r="K1530" s="1" t="s">
        <v>3130</v>
      </c>
      <c r="L1530" s="1" t="s">
        <v>572</v>
      </c>
      <c r="M1530" s="1" t="s">
        <v>815</v>
      </c>
      <c r="N1530" s="1"/>
      <c r="O1530" s="1"/>
      <c r="P1530" s="1">
        <f>COUNTIFS($E$2:E1530,TMapCauseDescCIR[[#This Row],[Cause Description]])</f>
        <v>1</v>
      </c>
      <c r="Q1530" s="1" t="s">
        <v>587</v>
      </c>
      <c r="R1530" s="1" t="str">
        <f>TMapCauseDescCIR[[#This Row],[Task Code]]&amp;TMapCauseDescCIR[[#This Row],[Cause Description]]</f>
        <v xml:space="preserve">Y04GTapchanger motor drive accelerated aging - cabinet seals allow moisture ingress. </v>
      </c>
      <c r="S1530" s="1">
        <f>COUNTIFS($R$2:R1530,TMapCauseDescCIR[[#This Row],[T1]])</f>
        <v>1</v>
      </c>
    </row>
    <row r="1531" spans="1:19" ht="14.45" x14ac:dyDescent="0.25">
      <c r="A1531" s="1" t="s">
        <v>2818</v>
      </c>
      <c r="B1531" s="1" t="s">
        <v>1844</v>
      </c>
      <c r="C1531" s="1" t="s">
        <v>2819</v>
      </c>
      <c r="D1531" s="1" t="s">
        <v>3853</v>
      </c>
      <c r="E1531" s="1" t="s">
        <v>1845</v>
      </c>
      <c r="F1531" s="1"/>
      <c r="G1531" s="1"/>
      <c r="H1531" s="1"/>
      <c r="I1531" s="1"/>
      <c r="J1531" s="1" t="s">
        <v>2822</v>
      </c>
      <c r="K1531" s="1" t="s">
        <v>3216</v>
      </c>
      <c r="L1531" s="1" t="s">
        <v>814</v>
      </c>
      <c r="M1531" s="1" t="s">
        <v>815</v>
      </c>
      <c r="N1531" s="1"/>
      <c r="O1531" s="1"/>
      <c r="P1531" s="1">
        <f>COUNTIFS($E$2:E1531,TMapCauseDescCIR[[#This Row],[Cause Description]])</f>
        <v>1</v>
      </c>
      <c r="Q1531" s="1" t="s">
        <v>587</v>
      </c>
      <c r="R1531" s="1" t="str">
        <f>TMapCauseDescCIR[[#This Row],[Task Code]]&amp;TMapCauseDescCIR[[#This Row],[Cause Description]]</f>
        <v xml:space="preserve">Y04HCoarse selector switch coupling bolts undone - normal operation (vibration). </v>
      </c>
      <c r="S1531" s="1">
        <f>COUNTIFS($R$2:R1531,TMapCauseDescCIR[[#This Row],[T1]])</f>
        <v>1</v>
      </c>
    </row>
    <row r="1532" spans="1:19" ht="14.45" x14ac:dyDescent="0.25">
      <c r="A1532" s="1" t="s">
        <v>2818</v>
      </c>
      <c r="B1532" s="1" t="s">
        <v>1844</v>
      </c>
      <c r="C1532" s="1" t="s">
        <v>2819</v>
      </c>
      <c r="D1532" s="1" t="s">
        <v>3853</v>
      </c>
      <c r="E1532" s="1" t="s">
        <v>3854</v>
      </c>
      <c r="F1532" s="1"/>
      <c r="G1532" s="1"/>
      <c r="H1532" s="1"/>
      <c r="I1532" s="1"/>
      <c r="J1532" s="1" t="s">
        <v>2822</v>
      </c>
      <c r="K1532" s="1" t="s">
        <v>3216</v>
      </c>
      <c r="L1532" s="1" t="s">
        <v>572</v>
      </c>
      <c r="M1532" s="1" t="s">
        <v>3774</v>
      </c>
      <c r="N1532" s="1"/>
      <c r="O1532" s="1"/>
      <c r="P1532" s="1">
        <f>COUNTIFS($E$2:E1532,TMapCauseDescCIR[[#This Row],[Cause Description]])</f>
        <v>1</v>
      </c>
      <c r="Q1532" s="1" t="s">
        <v>587</v>
      </c>
      <c r="R1532" s="1" t="str">
        <f>TMapCauseDescCIR[[#This Row],[Task Code]]&amp;TMapCauseDescCIR[[#This Row],[Cause Description]]</f>
        <v xml:space="preserve">Y04HCoarse selector switch fibre rolling gear stripped - normal operational wear. </v>
      </c>
      <c r="S1532" s="1">
        <f>COUNTIFS($R$2:R1532,TMapCauseDescCIR[[#This Row],[T1]])</f>
        <v>1</v>
      </c>
    </row>
    <row r="1533" spans="1:19" ht="14.45" x14ac:dyDescent="0.25">
      <c r="A1533" s="1" t="s">
        <v>2818</v>
      </c>
      <c r="B1533" s="1" t="s">
        <v>1844</v>
      </c>
      <c r="C1533" s="1" t="s">
        <v>2819</v>
      </c>
      <c r="D1533" s="1" t="s">
        <v>3853</v>
      </c>
      <c r="E1533" s="1" t="s">
        <v>3870</v>
      </c>
      <c r="F1533" s="1"/>
      <c r="G1533" s="1"/>
      <c r="H1533" s="1"/>
      <c r="I1533" s="1"/>
      <c r="J1533" s="1" t="s">
        <v>2822</v>
      </c>
      <c r="K1533" s="1" t="s">
        <v>3781</v>
      </c>
      <c r="L1533" s="1" t="s">
        <v>3779</v>
      </c>
      <c r="M1533" s="1" t="s">
        <v>815</v>
      </c>
      <c r="N1533" s="1"/>
      <c r="O1533" s="1"/>
      <c r="P1533" s="1">
        <f>COUNTIFS($E$2:E1533,TMapCauseDescCIR[[#This Row],[Cause Description]])</f>
        <v>1</v>
      </c>
      <c r="Q1533" s="1" t="s">
        <v>587</v>
      </c>
      <c r="R1533" s="1" t="str">
        <f>TMapCauseDescCIR[[#This Row],[Task Code]]&amp;TMapCauseDescCIR[[#This Row],[Cause Description]]</f>
        <v xml:space="preserve">Y04HDiverter incorrect contact travel - excess movement - Div operating rod pins. </v>
      </c>
      <c r="S1533" s="1">
        <f>COUNTIFS($R$2:R1533,TMapCauseDescCIR[[#This Row],[T1]])</f>
        <v>1</v>
      </c>
    </row>
    <row r="1534" spans="1:19" ht="14.45" x14ac:dyDescent="0.25">
      <c r="A1534" s="1" t="s">
        <v>2818</v>
      </c>
      <c r="B1534" s="1" t="s">
        <v>1844</v>
      </c>
      <c r="C1534" s="1" t="s">
        <v>2819</v>
      </c>
      <c r="D1534" s="1" t="s">
        <v>3853</v>
      </c>
      <c r="E1534" s="1" t="s">
        <v>3871</v>
      </c>
      <c r="F1534" s="1"/>
      <c r="G1534" s="1"/>
      <c r="H1534" s="1"/>
      <c r="I1534" s="1"/>
      <c r="J1534" s="1" t="s">
        <v>2822</v>
      </c>
      <c r="K1534" s="1" t="s">
        <v>3760</v>
      </c>
      <c r="L1534" s="1" t="s">
        <v>572</v>
      </c>
      <c r="M1534" s="1" t="s">
        <v>815</v>
      </c>
      <c r="N1534" s="1"/>
      <c r="O1534" s="1"/>
      <c r="P1534" s="1">
        <f>COUNTIFS($E$2:E1534,TMapCauseDescCIR[[#This Row],[Cause Description]])</f>
        <v>1</v>
      </c>
      <c r="Q1534" s="1" t="s">
        <v>587</v>
      </c>
      <c r="R1534" s="1" t="str">
        <f>TMapCauseDescCIR[[#This Row],[Task Code]]&amp;TMapCauseDescCIR[[#This Row],[Cause Description]]</f>
        <v xml:space="preserve">Y04HDiverter internal drive broken at shear point - motorbox driven through limits. </v>
      </c>
      <c r="S1534" s="1">
        <f>COUNTIFS($R$2:R1534,TMapCauseDescCIR[[#This Row],[T1]])</f>
        <v>1</v>
      </c>
    </row>
    <row r="1535" spans="1:19" ht="14.45" x14ac:dyDescent="0.25">
      <c r="A1535" s="1" t="s">
        <v>2818</v>
      </c>
      <c r="B1535" s="1" t="s">
        <v>1844</v>
      </c>
      <c r="C1535" s="1" t="s">
        <v>2819</v>
      </c>
      <c r="D1535" s="1" t="s">
        <v>3853</v>
      </c>
      <c r="E1535" s="1" t="s">
        <v>3872</v>
      </c>
      <c r="F1535" s="1"/>
      <c r="G1535" s="1"/>
      <c r="H1535" s="1"/>
      <c r="I1535" s="1"/>
      <c r="J1535" s="1" t="s">
        <v>2822</v>
      </c>
      <c r="K1535" s="1" t="s">
        <v>3760</v>
      </c>
      <c r="L1535" s="1" t="s">
        <v>814</v>
      </c>
      <c r="M1535" s="1" t="s">
        <v>815</v>
      </c>
      <c r="N1535" s="1"/>
      <c r="O1535" s="1"/>
      <c r="P1535" s="1">
        <f>COUNTIFS($E$2:E1535,TMapCauseDescCIR[[#This Row],[Cause Description]])</f>
        <v>1</v>
      </c>
      <c r="Q1535" s="1" t="s">
        <v>587</v>
      </c>
      <c r="R1535" s="1" t="str">
        <f>TMapCauseDescCIR[[#This Row],[Task Code]]&amp;TMapCauseDescCIR[[#This Row],[Cause Description]]</f>
        <v xml:space="preserve">Y04HDiverter internal drive loose - normal operational wear. </v>
      </c>
      <c r="S1535" s="1">
        <f>COUNTIFS($R$2:R1535,TMapCauseDescCIR[[#This Row],[T1]])</f>
        <v>1</v>
      </c>
    </row>
    <row r="1536" spans="1:19" ht="14.45" x14ac:dyDescent="0.25">
      <c r="A1536" s="1" t="s">
        <v>2818</v>
      </c>
      <c r="B1536" s="1" t="s">
        <v>1844</v>
      </c>
      <c r="C1536" s="1" t="s">
        <v>2819</v>
      </c>
      <c r="D1536" s="1" t="s">
        <v>3853</v>
      </c>
      <c r="E1536" s="1" t="s">
        <v>3873</v>
      </c>
      <c r="F1536" s="1"/>
      <c r="G1536" s="1"/>
      <c r="H1536" s="1"/>
      <c r="I1536" s="1"/>
      <c r="J1536" s="1" t="s">
        <v>2822</v>
      </c>
      <c r="K1536" s="1" t="s">
        <v>3130</v>
      </c>
      <c r="L1536" s="1" t="s">
        <v>572</v>
      </c>
      <c r="M1536" s="1" t="s">
        <v>815</v>
      </c>
      <c r="N1536" s="1"/>
      <c r="O1536" s="1"/>
      <c r="P1536" s="1">
        <f>COUNTIFS($E$2:E1536,TMapCauseDescCIR[[#This Row],[Cause Description]])</f>
        <v>1</v>
      </c>
      <c r="Q1536" s="1" t="s">
        <v>587</v>
      </c>
      <c r="R1536" s="1" t="str">
        <f>TMapCauseDescCIR[[#This Row],[Task Code]]&amp;TMapCauseDescCIR[[#This Row],[Cause Description]]</f>
        <v xml:space="preserve">Y04HDrive mechanism does not transfer drive energy - bakerlite drive wheel broken. </v>
      </c>
      <c r="S1536" s="1">
        <f>COUNTIFS($R$2:R1536,TMapCauseDescCIR[[#This Row],[T1]])</f>
        <v>1</v>
      </c>
    </row>
    <row r="1537" spans="1:19" ht="14.45" x14ac:dyDescent="0.25">
      <c r="A1537" s="1" t="s">
        <v>2818</v>
      </c>
      <c r="B1537" s="1" t="s">
        <v>1844</v>
      </c>
      <c r="C1537" s="1" t="s">
        <v>2819</v>
      </c>
      <c r="D1537" s="1" t="s">
        <v>3853</v>
      </c>
      <c r="E1537" s="1" t="s">
        <v>3874</v>
      </c>
      <c r="F1537" s="1"/>
      <c r="G1537" s="1"/>
      <c r="H1537" s="1"/>
      <c r="I1537" s="1"/>
      <c r="J1537" s="1" t="s">
        <v>2822</v>
      </c>
      <c r="K1537" s="1" t="s">
        <v>3130</v>
      </c>
      <c r="L1537" s="1" t="s">
        <v>572</v>
      </c>
      <c r="M1537" s="1" t="s">
        <v>815</v>
      </c>
      <c r="N1537" s="1"/>
      <c r="O1537" s="1"/>
      <c r="P1537" s="1">
        <f>COUNTIFS($E$2:E1537,TMapCauseDescCIR[[#This Row],[Cause Description]])</f>
        <v>1</v>
      </c>
      <c r="Q1537" s="1" t="s">
        <v>587</v>
      </c>
      <c r="R1537" s="1" t="str">
        <f>TMapCauseDescCIR[[#This Row],[Task Code]]&amp;TMapCauseDescCIR[[#This Row],[Cause Description]]</f>
        <v xml:space="preserve">Y04HDrive mechanism does not transfer drive energy - chain tensioner breaks. </v>
      </c>
      <c r="S1537" s="1">
        <f>COUNTIFS($R$2:R1537,TMapCauseDescCIR[[#This Row],[T1]])</f>
        <v>1</v>
      </c>
    </row>
    <row r="1538" spans="1:19" ht="14.45" x14ac:dyDescent="0.25">
      <c r="A1538" s="1" t="s">
        <v>2818</v>
      </c>
      <c r="B1538" s="1" t="s">
        <v>1844</v>
      </c>
      <c r="C1538" s="1" t="s">
        <v>2819</v>
      </c>
      <c r="D1538" s="1" t="s">
        <v>3853</v>
      </c>
      <c r="E1538" s="1" t="s">
        <v>3875</v>
      </c>
      <c r="F1538" s="1"/>
      <c r="G1538" s="1"/>
      <c r="H1538" s="1"/>
      <c r="I1538" s="1"/>
      <c r="J1538" s="1" t="s">
        <v>2822</v>
      </c>
      <c r="K1538" s="1" t="s">
        <v>3130</v>
      </c>
      <c r="L1538" s="1" t="s">
        <v>572</v>
      </c>
      <c r="M1538" s="1" t="s">
        <v>815</v>
      </c>
      <c r="N1538" s="1"/>
      <c r="O1538" s="1"/>
      <c r="P1538" s="1">
        <f>COUNTIFS($E$2:E1538,TMapCauseDescCIR[[#This Row],[Cause Description]])</f>
        <v>1</v>
      </c>
      <c r="Q1538" s="1" t="s">
        <v>587</v>
      </c>
      <c r="R1538" s="1" t="str">
        <f>TMapCauseDescCIR[[#This Row],[Task Code]]&amp;TMapCauseDescCIR[[#This Row],[Cause Description]]</f>
        <v xml:space="preserve">Y04HDrive mechanism does not transfer drive energy - drive bolts fail. </v>
      </c>
      <c r="S1538" s="1">
        <f>COUNTIFS($R$2:R1538,TMapCauseDescCIR[[#This Row],[T1]])</f>
        <v>1</v>
      </c>
    </row>
    <row r="1539" spans="1:19" ht="14.45" x14ac:dyDescent="0.25">
      <c r="A1539" s="1" t="s">
        <v>2818</v>
      </c>
      <c r="B1539" s="1" t="s">
        <v>1844</v>
      </c>
      <c r="C1539" s="1" t="s">
        <v>2819</v>
      </c>
      <c r="D1539" s="1" t="s">
        <v>3853</v>
      </c>
      <c r="E1539" s="1" t="s">
        <v>3876</v>
      </c>
      <c r="F1539" s="1"/>
      <c r="G1539" s="1"/>
      <c r="H1539" s="1"/>
      <c r="I1539" s="1"/>
      <c r="J1539" s="1" t="s">
        <v>2822</v>
      </c>
      <c r="K1539" s="1" t="s">
        <v>3130</v>
      </c>
      <c r="L1539" s="1" t="s">
        <v>572</v>
      </c>
      <c r="M1539" s="1" t="s">
        <v>815</v>
      </c>
      <c r="N1539" s="1"/>
      <c r="O1539" s="1"/>
      <c r="P1539" s="1">
        <f>COUNTIFS($E$2:E1539,TMapCauseDescCIR[[#This Row],[Cause Description]])</f>
        <v>1</v>
      </c>
      <c r="Q1539" s="1" t="s">
        <v>587</v>
      </c>
      <c r="R1539" s="1" t="str">
        <f>TMapCauseDescCIR[[#This Row],[Task Code]]&amp;TMapCauseDescCIR[[#This Row],[Cause Description]]</f>
        <v xml:space="preserve">Y04HDrive mechanism does not transfer drive energy - drive pin fails. </v>
      </c>
      <c r="S1539" s="1">
        <f>COUNTIFS($R$2:R1539,TMapCauseDescCIR[[#This Row],[T1]])</f>
        <v>1</v>
      </c>
    </row>
    <row r="1540" spans="1:19" ht="14.45" x14ac:dyDescent="0.25">
      <c r="A1540" s="1" t="s">
        <v>2818</v>
      </c>
      <c r="B1540" s="1" t="s">
        <v>1844</v>
      </c>
      <c r="C1540" s="1" t="s">
        <v>2819</v>
      </c>
      <c r="D1540" s="1" t="s">
        <v>3853</v>
      </c>
      <c r="E1540" s="1" t="s">
        <v>3877</v>
      </c>
      <c r="F1540" s="1"/>
      <c r="G1540" s="1"/>
      <c r="H1540" s="1"/>
      <c r="I1540" s="1"/>
      <c r="J1540" s="1" t="s">
        <v>2822</v>
      </c>
      <c r="K1540" s="1" t="s">
        <v>3130</v>
      </c>
      <c r="L1540" s="1" t="s">
        <v>572</v>
      </c>
      <c r="M1540" s="1" t="s">
        <v>815</v>
      </c>
      <c r="N1540" s="1"/>
      <c r="O1540" s="1"/>
      <c r="P1540" s="1">
        <f>COUNTIFS($E$2:E1540,TMapCauseDescCIR[[#This Row],[Cause Description]])</f>
        <v>1</v>
      </c>
      <c r="Q1540" s="1" t="s">
        <v>587</v>
      </c>
      <c r="R1540" s="1" t="str">
        <f>TMapCauseDescCIR[[#This Row],[Task Code]]&amp;TMapCauseDescCIR[[#This Row],[Cause Description]]</f>
        <v xml:space="preserve">Y04HDrive mechanism does not transfer drive energy - shear pin fails. </v>
      </c>
      <c r="S1540" s="1">
        <f>COUNTIFS($R$2:R1540,TMapCauseDescCIR[[#This Row],[T1]])</f>
        <v>1</v>
      </c>
    </row>
    <row r="1541" spans="1:19" ht="14.45" x14ac:dyDescent="0.25">
      <c r="A1541" s="1" t="s">
        <v>2818</v>
      </c>
      <c r="B1541" s="1" t="s">
        <v>1844</v>
      </c>
      <c r="C1541" s="1" t="s">
        <v>2819</v>
      </c>
      <c r="D1541" s="1" t="s">
        <v>3853</v>
      </c>
      <c r="E1541" s="1" t="s">
        <v>3878</v>
      </c>
      <c r="F1541" s="1"/>
      <c r="G1541" s="1"/>
      <c r="H1541" s="1"/>
      <c r="I1541" s="1"/>
      <c r="J1541" s="1" t="s">
        <v>2822</v>
      </c>
      <c r="K1541" s="1" t="s">
        <v>3760</v>
      </c>
      <c r="L1541" s="1" t="s">
        <v>3779</v>
      </c>
      <c r="M1541" s="1" t="s">
        <v>815</v>
      </c>
      <c r="N1541" s="1"/>
      <c r="O1541" s="1"/>
      <c r="P1541" s="1">
        <f>COUNTIFS($E$2:E1541,TMapCauseDescCIR[[#This Row],[Cause Description]])</f>
        <v>1</v>
      </c>
      <c r="Q1541" s="1" t="s">
        <v>587</v>
      </c>
      <c r="R1541" s="1" t="str">
        <f>TMapCauseDescCIR[[#This Row],[Task Code]]&amp;TMapCauseDescCIR[[#This Row],[Cause Description]]</f>
        <v xml:space="preserve">Y04HDrive mechanism excessive movement / play - degraded 'O' ring. </v>
      </c>
      <c r="S1541" s="1">
        <f>COUNTIFS($R$2:R1541,TMapCauseDescCIR[[#This Row],[T1]])</f>
        <v>1</v>
      </c>
    </row>
    <row r="1542" spans="1:19" ht="14.45" x14ac:dyDescent="0.25">
      <c r="A1542" s="1" t="s">
        <v>2818</v>
      </c>
      <c r="B1542" s="1" t="s">
        <v>1844</v>
      </c>
      <c r="C1542" s="1" t="s">
        <v>2819</v>
      </c>
      <c r="D1542" s="1" t="s">
        <v>3853</v>
      </c>
      <c r="E1542" s="1" t="s">
        <v>3879</v>
      </c>
      <c r="F1542" s="1"/>
      <c r="G1542" s="1"/>
      <c r="H1542" s="1"/>
      <c r="I1542" s="1"/>
      <c r="J1542" s="1" t="s">
        <v>2822</v>
      </c>
      <c r="K1542" s="1" t="s">
        <v>3760</v>
      </c>
      <c r="L1542" s="1" t="s">
        <v>3779</v>
      </c>
      <c r="M1542" s="1" t="s">
        <v>815</v>
      </c>
      <c r="N1542" s="1"/>
      <c r="O1542" s="1"/>
      <c r="P1542" s="1">
        <f>COUNTIFS($E$2:E1542,TMapCauseDescCIR[[#This Row],[Cause Description]])</f>
        <v>1</v>
      </c>
      <c r="Q1542" s="1" t="s">
        <v>587</v>
      </c>
      <c r="R1542" s="1" t="str">
        <f>TMapCauseDescCIR[[#This Row],[Task Code]]&amp;TMapCauseDescCIR[[#This Row],[Cause Description]]</f>
        <v xml:space="preserve">Y04HDrive mechanism excessive movement / play - geneva wheel / gear worn. </v>
      </c>
      <c r="S1542" s="1">
        <f>COUNTIFS($R$2:R1542,TMapCauseDescCIR[[#This Row],[T1]])</f>
        <v>1</v>
      </c>
    </row>
    <row r="1543" spans="1:19" ht="14.45" x14ac:dyDescent="0.25">
      <c r="A1543" s="1" t="s">
        <v>2818</v>
      </c>
      <c r="B1543" s="1" t="s">
        <v>1844</v>
      </c>
      <c r="C1543" s="1" t="s">
        <v>2819</v>
      </c>
      <c r="D1543" s="1" t="s">
        <v>3853</v>
      </c>
      <c r="E1543" s="1" t="s">
        <v>3880</v>
      </c>
      <c r="F1543" s="1"/>
      <c r="G1543" s="1"/>
      <c r="H1543" s="1"/>
      <c r="I1543" s="1"/>
      <c r="J1543" s="1" t="s">
        <v>2822</v>
      </c>
      <c r="K1543" s="1" t="s">
        <v>3760</v>
      </c>
      <c r="L1543" s="1" t="s">
        <v>3779</v>
      </c>
      <c r="M1543" s="1" t="s">
        <v>815</v>
      </c>
      <c r="N1543" s="1"/>
      <c r="O1543" s="1"/>
      <c r="P1543" s="1">
        <f>COUNTIFS($E$2:E1543,TMapCauseDescCIR[[#This Row],[Cause Description]])</f>
        <v>1</v>
      </c>
      <c r="Q1543" s="1" t="s">
        <v>587</v>
      </c>
      <c r="R1543" s="1" t="str">
        <f>TMapCauseDescCIR[[#This Row],[Task Code]]&amp;TMapCauseDescCIR[[#This Row],[Cause Description]]</f>
        <v xml:space="preserve">Y04HDrive mechanism excessive movement / play - geneva wheel bearing play. </v>
      </c>
      <c r="S1543" s="1">
        <f>COUNTIFS($R$2:R1543,TMapCauseDescCIR[[#This Row],[T1]])</f>
        <v>1</v>
      </c>
    </row>
    <row r="1544" spans="1:19" ht="14.45" x14ac:dyDescent="0.25">
      <c r="A1544" s="1" t="s">
        <v>2818</v>
      </c>
      <c r="B1544" s="1" t="s">
        <v>1844</v>
      </c>
      <c r="C1544" s="1" t="s">
        <v>2819</v>
      </c>
      <c r="D1544" s="1" t="s">
        <v>3853</v>
      </c>
      <c r="E1544" s="1" t="s">
        <v>3881</v>
      </c>
      <c r="F1544" s="1"/>
      <c r="G1544" s="1"/>
      <c r="H1544" s="1"/>
      <c r="I1544" s="1"/>
      <c r="J1544" s="1" t="s">
        <v>2822</v>
      </c>
      <c r="K1544" s="1" t="s">
        <v>3760</v>
      </c>
      <c r="L1544" s="1" t="s">
        <v>3779</v>
      </c>
      <c r="M1544" s="1" t="s">
        <v>815</v>
      </c>
      <c r="N1544" s="1"/>
      <c r="O1544" s="1"/>
      <c r="P1544" s="1">
        <f>COUNTIFS($E$2:E1544,TMapCauseDescCIR[[#This Row],[Cause Description]])</f>
        <v>1</v>
      </c>
      <c r="Q1544" s="1" t="s">
        <v>587</v>
      </c>
      <c r="R1544" s="1" t="str">
        <f>TMapCauseDescCIR[[#This Row],[Task Code]]&amp;TMapCauseDescCIR[[#This Row],[Cause Description]]</f>
        <v xml:space="preserve">Y04HDrive mechanism excessive movement / play - loose drive chain. </v>
      </c>
      <c r="S1544" s="1">
        <f>COUNTIFS($R$2:R1544,TMapCauseDescCIR[[#This Row],[T1]])</f>
        <v>1</v>
      </c>
    </row>
    <row r="1545" spans="1:19" ht="14.45" x14ac:dyDescent="0.25">
      <c r="A1545" s="1" t="s">
        <v>2818</v>
      </c>
      <c r="B1545" s="1" t="s">
        <v>1844</v>
      </c>
      <c r="C1545" s="1" t="s">
        <v>2819</v>
      </c>
      <c r="D1545" s="1" t="s">
        <v>3853</v>
      </c>
      <c r="E1545" s="1" t="s">
        <v>3882</v>
      </c>
      <c r="F1545" s="1"/>
      <c r="G1545" s="1"/>
      <c r="H1545" s="1"/>
      <c r="I1545" s="1"/>
      <c r="J1545" s="1" t="s">
        <v>2822</v>
      </c>
      <c r="K1545" s="1" t="s">
        <v>3760</v>
      </c>
      <c r="L1545" s="1" t="s">
        <v>3779</v>
      </c>
      <c r="M1545" s="1" t="s">
        <v>815</v>
      </c>
      <c r="N1545" s="1"/>
      <c r="O1545" s="1"/>
      <c r="P1545" s="1">
        <f>COUNTIFS($E$2:E1545,TMapCauseDescCIR[[#This Row],[Cause Description]])</f>
        <v>1</v>
      </c>
      <c r="Q1545" s="1" t="s">
        <v>587</v>
      </c>
      <c r="R1545" s="1" t="str">
        <f>TMapCauseDescCIR[[#This Row],[Task Code]]&amp;TMapCauseDescCIR[[#This Row],[Cause Description]]</f>
        <v xml:space="preserve">Y04HDrive mechanism excessive movement / play - loose drive pin. </v>
      </c>
      <c r="S1545" s="1">
        <f>COUNTIFS($R$2:R1545,TMapCauseDescCIR[[#This Row],[T1]])</f>
        <v>1</v>
      </c>
    </row>
    <row r="1546" spans="1:19" ht="14.45" x14ac:dyDescent="0.25">
      <c r="A1546" s="1" t="s">
        <v>2818</v>
      </c>
      <c r="B1546" s="1" t="s">
        <v>1844</v>
      </c>
      <c r="C1546" s="1" t="s">
        <v>2819</v>
      </c>
      <c r="D1546" s="1" t="s">
        <v>3853</v>
      </c>
      <c r="E1546" s="1" t="s">
        <v>3883</v>
      </c>
      <c r="F1546" s="1"/>
      <c r="G1546" s="1"/>
      <c r="H1546" s="1"/>
      <c r="I1546" s="1"/>
      <c r="J1546" s="1" t="s">
        <v>2822</v>
      </c>
      <c r="K1546" s="1" t="s">
        <v>3130</v>
      </c>
      <c r="L1546" s="1" t="s">
        <v>572</v>
      </c>
      <c r="M1546" s="1" t="s">
        <v>815</v>
      </c>
      <c r="N1546" s="1"/>
      <c r="O1546" s="1"/>
      <c r="P1546" s="1">
        <f>COUNTIFS($E$2:E1546,TMapCauseDescCIR[[#This Row],[Cause Description]])</f>
        <v>1</v>
      </c>
      <c r="Q1546" s="1" t="s">
        <v>587</v>
      </c>
      <c r="R1546" s="1" t="str">
        <f>TMapCauseDescCIR[[#This Row],[Task Code]]&amp;TMapCauseDescCIR[[#This Row],[Cause Description]]</f>
        <v xml:space="preserve">Y04HDrive mechanism fails to operate - broken drive disc tooth. </v>
      </c>
      <c r="S1546" s="1">
        <f>COUNTIFS($R$2:R1546,TMapCauseDescCIR[[#This Row],[T1]])</f>
        <v>1</v>
      </c>
    </row>
    <row r="1547" spans="1:19" ht="14.45" x14ac:dyDescent="0.25">
      <c r="A1547" s="1" t="s">
        <v>2818</v>
      </c>
      <c r="B1547" s="1" t="s">
        <v>1844</v>
      </c>
      <c r="C1547" s="1" t="s">
        <v>2819</v>
      </c>
      <c r="D1547" s="1" t="s">
        <v>3853</v>
      </c>
      <c r="E1547" s="1" t="s">
        <v>3884</v>
      </c>
      <c r="F1547" s="1"/>
      <c r="G1547" s="1"/>
      <c r="H1547" s="1"/>
      <c r="I1547" s="1"/>
      <c r="J1547" s="1" t="s">
        <v>2822</v>
      </c>
      <c r="K1547" s="1" t="s">
        <v>3130</v>
      </c>
      <c r="L1547" s="1" t="s">
        <v>572</v>
      </c>
      <c r="M1547" s="1" t="s">
        <v>815</v>
      </c>
      <c r="N1547" s="1"/>
      <c r="O1547" s="1"/>
      <c r="P1547" s="1">
        <f>COUNTIFS($E$2:E1547,TMapCauseDescCIR[[#This Row],[Cause Description]])</f>
        <v>1</v>
      </c>
      <c r="Q1547" s="1" t="s">
        <v>587</v>
      </c>
      <c r="R1547" s="1" t="str">
        <f>TMapCauseDescCIR[[#This Row],[Task Code]]&amp;TMapCauseDescCIR[[#This Row],[Cause Description]]</f>
        <v xml:space="preserve">Y04HDrive mechanism fails to operate - worn drive disc. </v>
      </c>
      <c r="S1547" s="1">
        <f>COUNTIFS($R$2:R1547,TMapCauseDescCIR[[#This Row],[T1]])</f>
        <v>1</v>
      </c>
    </row>
    <row r="1548" spans="1:19" ht="14.45" x14ac:dyDescent="0.25">
      <c r="A1548" s="1" t="s">
        <v>2818</v>
      </c>
      <c r="B1548" s="1" t="s">
        <v>1844</v>
      </c>
      <c r="C1548" s="1" t="s">
        <v>2819</v>
      </c>
      <c r="D1548" s="1" t="s">
        <v>3853</v>
      </c>
      <c r="E1548" s="1" t="s">
        <v>3885</v>
      </c>
      <c r="F1548" s="1"/>
      <c r="G1548" s="1"/>
      <c r="H1548" s="1"/>
      <c r="I1548" s="1"/>
      <c r="J1548" s="1" t="s">
        <v>2822</v>
      </c>
      <c r="K1548" s="1" t="s">
        <v>3760</v>
      </c>
      <c r="L1548" s="1" t="s">
        <v>3779</v>
      </c>
      <c r="M1548" s="1" t="s">
        <v>815</v>
      </c>
      <c r="N1548" s="1"/>
      <c r="O1548" s="1"/>
      <c r="P1548" s="1">
        <f>COUNTIFS($E$2:E1548,TMapCauseDescCIR[[#This Row],[Cause Description]])</f>
        <v>1</v>
      </c>
      <c r="Q1548" s="1" t="s">
        <v>587</v>
      </c>
      <c r="R1548" s="1" t="str">
        <f>TMapCauseDescCIR[[#This Row],[Task Code]]&amp;TMapCauseDescCIR[[#This Row],[Cause Description]]</f>
        <v xml:space="preserve">Y04HDrive mechanism incorrect drive alignment - fixed contacts installed incorrectly. </v>
      </c>
      <c r="S1548" s="1">
        <f>COUNTIFS($R$2:R1548,TMapCauseDescCIR[[#This Row],[T1]])</f>
        <v>1</v>
      </c>
    </row>
    <row r="1549" spans="1:19" ht="14.45" x14ac:dyDescent="0.25">
      <c r="A1549" s="1" t="s">
        <v>2818</v>
      </c>
      <c r="B1549" s="1" t="s">
        <v>1844</v>
      </c>
      <c r="C1549" s="1" t="s">
        <v>2819</v>
      </c>
      <c r="D1549" s="1" t="s">
        <v>3853</v>
      </c>
      <c r="E1549" s="1" t="s">
        <v>3886</v>
      </c>
      <c r="F1549" s="1"/>
      <c r="G1549" s="1"/>
      <c r="H1549" s="1"/>
      <c r="I1549" s="1"/>
      <c r="J1549" s="1" t="s">
        <v>2822</v>
      </c>
      <c r="K1549" s="1" t="s">
        <v>3760</v>
      </c>
      <c r="L1549" s="1" t="s">
        <v>3779</v>
      </c>
      <c r="M1549" s="1" t="s">
        <v>815</v>
      </c>
      <c r="N1549" s="1"/>
      <c r="O1549" s="1"/>
      <c r="P1549" s="1">
        <f>COUNTIFS($E$2:E1549,TMapCauseDescCIR[[#This Row],[Cause Description]])</f>
        <v>1</v>
      </c>
      <c r="Q1549" s="1" t="s">
        <v>587</v>
      </c>
      <c r="R1549" s="1" t="str">
        <f>TMapCauseDescCIR[[#This Row],[Task Code]]&amp;TMapCauseDescCIR[[#This Row],[Cause Description]]</f>
        <v xml:space="preserve">Y04HDrive mechanism incorrect drive alignment - incorrect motor/chain replacement. </v>
      </c>
      <c r="S1549" s="1">
        <f>COUNTIFS($R$2:R1549,TMapCauseDescCIR[[#This Row],[T1]])</f>
        <v>1</v>
      </c>
    </row>
    <row r="1550" spans="1:19" ht="14.45" x14ac:dyDescent="0.25">
      <c r="A1550" s="1" t="s">
        <v>2818</v>
      </c>
      <c r="B1550" s="1" t="s">
        <v>1844</v>
      </c>
      <c r="C1550" s="1" t="s">
        <v>2819</v>
      </c>
      <c r="D1550" s="1" t="s">
        <v>3853</v>
      </c>
      <c r="E1550" s="1" t="s">
        <v>3887</v>
      </c>
      <c r="F1550" s="1"/>
      <c r="G1550" s="1"/>
      <c r="H1550" s="1"/>
      <c r="I1550" s="1"/>
      <c r="J1550" s="1" t="s">
        <v>2822</v>
      </c>
      <c r="K1550" s="1" t="s">
        <v>3760</v>
      </c>
      <c r="L1550" s="1" t="s">
        <v>3779</v>
      </c>
      <c r="M1550" s="1" t="s">
        <v>815</v>
      </c>
      <c r="N1550" s="1"/>
      <c r="O1550" s="1"/>
      <c r="P1550" s="1">
        <f>COUNTIFS($E$2:E1550,TMapCauseDescCIR[[#This Row],[Cause Description]])</f>
        <v>1</v>
      </c>
      <c r="Q1550" s="1" t="s">
        <v>587</v>
      </c>
      <c r="R1550" s="1" t="str">
        <f>TMapCauseDescCIR[[#This Row],[Task Code]]&amp;TMapCauseDescCIR[[#This Row],[Cause Description]]</f>
        <v xml:space="preserve">Y04HDrive mechanism incorrect drive alignment - loose drive bolts on drive coupling. </v>
      </c>
      <c r="S1550" s="1">
        <f>COUNTIFS($R$2:R1550,TMapCauseDescCIR[[#This Row],[T1]])</f>
        <v>1</v>
      </c>
    </row>
    <row r="1551" spans="1:19" ht="14.45" x14ac:dyDescent="0.25">
      <c r="A1551" s="1" t="s">
        <v>2818</v>
      </c>
      <c r="B1551" s="1" t="s">
        <v>1844</v>
      </c>
      <c r="C1551" s="1" t="s">
        <v>2819</v>
      </c>
      <c r="D1551" s="1" t="s">
        <v>3853</v>
      </c>
      <c r="E1551" s="1" t="s">
        <v>3888</v>
      </c>
      <c r="F1551" s="1"/>
      <c r="G1551" s="1"/>
      <c r="H1551" s="1"/>
      <c r="I1551" s="1"/>
      <c r="J1551" s="1" t="s">
        <v>2822</v>
      </c>
      <c r="K1551" s="1" t="s">
        <v>3760</v>
      </c>
      <c r="L1551" s="1" t="s">
        <v>3779</v>
      </c>
      <c r="M1551" s="1" t="s">
        <v>815</v>
      </c>
      <c r="N1551" s="1"/>
      <c r="O1551" s="1"/>
      <c r="P1551" s="1">
        <f>COUNTIFS($E$2:E1551,TMapCauseDescCIR[[#This Row],[Cause Description]])</f>
        <v>1</v>
      </c>
      <c r="Q1551" s="1" t="s">
        <v>587</v>
      </c>
      <c r="R1551" s="1" t="str">
        <f>TMapCauseDescCIR[[#This Row],[Task Code]]&amp;TMapCauseDescCIR[[#This Row],[Cause Description]]</f>
        <v xml:space="preserve">Y04HDrive mechanism incorrect drive alignment - loose pins. </v>
      </c>
      <c r="S1551" s="1">
        <f>COUNTIFS($R$2:R1551,TMapCauseDescCIR[[#This Row],[T1]])</f>
        <v>1</v>
      </c>
    </row>
    <row r="1552" spans="1:19" ht="14.45" x14ac:dyDescent="0.25">
      <c r="A1552" s="1" t="s">
        <v>2818</v>
      </c>
      <c r="B1552" s="1" t="s">
        <v>1844</v>
      </c>
      <c r="C1552" s="1" t="s">
        <v>2819</v>
      </c>
      <c r="D1552" s="1" t="s">
        <v>3853</v>
      </c>
      <c r="E1552" s="1" t="s">
        <v>3889</v>
      </c>
      <c r="F1552" s="1"/>
      <c r="G1552" s="1"/>
      <c r="H1552" s="1"/>
      <c r="I1552" s="1"/>
      <c r="J1552" s="1" t="s">
        <v>2822</v>
      </c>
      <c r="K1552" s="1" t="s">
        <v>3760</v>
      </c>
      <c r="L1552" s="1" t="s">
        <v>3779</v>
      </c>
      <c r="M1552" s="1" t="s">
        <v>815</v>
      </c>
      <c r="N1552" s="1"/>
      <c r="O1552" s="1"/>
      <c r="P1552" s="1">
        <f>COUNTIFS($E$2:E1552,TMapCauseDescCIR[[#This Row],[Cause Description]])</f>
        <v>1</v>
      </c>
      <c r="Q1552" s="1" t="s">
        <v>587</v>
      </c>
      <c r="R1552" s="1" t="str">
        <f>TMapCauseDescCIR[[#This Row],[Task Code]]&amp;TMapCauseDescCIR[[#This Row],[Cause Description]]</f>
        <v xml:space="preserve">Y04HDrive mechanism incorrect drive alignment - loss of tension on chain drive. </v>
      </c>
      <c r="S1552" s="1">
        <f>COUNTIFS($R$2:R1552,TMapCauseDescCIR[[#This Row],[T1]])</f>
        <v>1</v>
      </c>
    </row>
    <row r="1553" spans="1:19" ht="14.45" x14ac:dyDescent="0.25">
      <c r="A1553" s="1" t="s">
        <v>2818</v>
      </c>
      <c r="B1553" s="1" t="s">
        <v>1844</v>
      </c>
      <c r="C1553" s="1" t="s">
        <v>2819</v>
      </c>
      <c r="D1553" s="1" t="s">
        <v>3853</v>
      </c>
      <c r="E1553" s="1" t="s">
        <v>3890</v>
      </c>
      <c r="F1553" s="1"/>
      <c r="G1553" s="1"/>
      <c r="H1553" s="1"/>
      <c r="I1553" s="1"/>
      <c r="J1553" s="1" t="s">
        <v>2822</v>
      </c>
      <c r="K1553" s="1" t="s">
        <v>3760</v>
      </c>
      <c r="L1553" s="1" t="s">
        <v>572</v>
      </c>
      <c r="M1553" s="1" t="s">
        <v>815</v>
      </c>
      <c r="N1553" s="1"/>
      <c r="O1553" s="1"/>
      <c r="P1553" s="1">
        <f>COUNTIFS($E$2:E1553,TMapCauseDescCIR[[#This Row],[Cause Description]])</f>
        <v>1</v>
      </c>
      <c r="Q1553" s="1" t="s">
        <v>587</v>
      </c>
      <c r="R1553" s="1" t="str">
        <f>TMapCauseDescCIR[[#This Row],[Task Code]]&amp;TMapCauseDescCIR[[#This Row],[Cause Description]]</f>
        <v xml:space="preserve">Y04HDrive mechanism upper gear unit connection sheared - wear (material not hardened). </v>
      </c>
      <c r="S1553" s="1">
        <f>COUNTIFS($R$2:R1553,TMapCauseDescCIR[[#This Row],[T1]])</f>
        <v>1</v>
      </c>
    </row>
    <row r="1554" spans="1:19" ht="14.45" x14ac:dyDescent="0.25">
      <c r="A1554" s="1" t="s">
        <v>2818</v>
      </c>
      <c r="B1554" s="1" t="s">
        <v>1844</v>
      </c>
      <c r="C1554" s="1" t="s">
        <v>2819</v>
      </c>
      <c r="D1554" s="1" t="s">
        <v>3853</v>
      </c>
      <c r="E1554" s="1" t="s">
        <v>3891</v>
      </c>
      <c r="F1554" s="1"/>
      <c r="G1554" s="1"/>
      <c r="H1554" s="1"/>
      <c r="I1554" s="1"/>
      <c r="J1554" s="1" t="s">
        <v>2822</v>
      </c>
      <c r="K1554" s="1" t="s">
        <v>3216</v>
      </c>
      <c r="L1554" s="1" t="s">
        <v>572</v>
      </c>
      <c r="M1554" s="1" t="s">
        <v>3774</v>
      </c>
      <c r="N1554" s="1"/>
      <c r="O1554" s="1"/>
      <c r="P1554" s="1">
        <f>COUNTIFS($E$2:E1554,TMapCauseDescCIR[[#This Row],[Cause Description]])</f>
        <v>1</v>
      </c>
      <c r="Q1554" s="1" t="s">
        <v>587</v>
      </c>
      <c r="R1554" s="1" t="str">
        <f>TMapCauseDescCIR[[#This Row],[Task Code]]&amp;TMapCauseDescCIR[[#This Row],[Cause Description]]</f>
        <v xml:space="preserve">Y04HFine selector switch brass gears stripped - normal operational wear. </v>
      </c>
      <c r="S1554" s="1">
        <f>COUNTIFS($R$2:R1554,TMapCauseDescCIR[[#This Row],[T1]])</f>
        <v>1</v>
      </c>
    </row>
    <row r="1555" spans="1:19" ht="14.45" x14ac:dyDescent="0.25">
      <c r="A1555" s="1" t="s">
        <v>2818</v>
      </c>
      <c r="B1555" s="1" t="s">
        <v>1844</v>
      </c>
      <c r="C1555" s="1" t="s">
        <v>2819</v>
      </c>
      <c r="D1555" s="1" t="s">
        <v>3853</v>
      </c>
      <c r="E1555" s="1" t="s">
        <v>3892</v>
      </c>
      <c r="F1555" s="1"/>
      <c r="G1555" s="1"/>
      <c r="H1555" s="1"/>
      <c r="I1555" s="1"/>
      <c r="J1555" s="1" t="s">
        <v>2822</v>
      </c>
      <c r="K1555" s="1" t="s">
        <v>3216</v>
      </c>
      <c r="L1555" s="1" t="s">
        <v>572</v>
      </c>
      <c r="M1555" s="1" t="s">
        <v>815</v>
      </c>
      <c r="N1555" s="1"/>
      <c r="O1555" s="1"/>
      <c r="P1555" s="1">
        <f>COUNTIFS($E$2:E1555,TMapCauseDescCIR[[#This Row],[Cause Description]])</f>
        <v>1</v>
      </c>
      <c r="Q1555" s="1" t="s">
        <v>587</v>
      </c>
      <c r="R1555" s="1" t="str">
        <f>TMapCauseDescCIR[[#This Row],[Task Code]]&amp;TMapCauseDescCIR[[#This Row],[Cause Description]]</f>
        <v xml:space="preserve">Y04HFine selector switch drive pin falls out of input coupling - normal operational wear. </v>
      </c>
      <c r="S1555" s="1">
        <f>COUNTIFS($R$2:R1555,TMapCauseDescCIR[[#This Row],[T1]])</f>
        <v>1</v>
      </c>
    </row>
    <row r="1556" spans="1:19" ht="14.45" x14ac:dyDescent="0.25">
      <c r="A1556" s="1" t="s">
        <v>2818</v>
      </c>
      <c r="B1556" s="1" t="s">
        <v>1844</v>
      </c>
      <c r="C1556" s="1" t="s">
        <v>2819</v>
      </c>
      <c r="D1556" s="1" t="s">
        <v>3853</v>
      </c>
      <c r="E1556" s="1" t="s">
        <v>3893</v>
      </c>
      <c r="F1556" s="1"/>
      <c r="G1556" s="1"/>
      <c r="H1556" s="1"/>
      <c r="I1556" s="1"/>
      <c r="J1556" s="1" t="s">
        <v>2822</v>
      </c>
      <c r="K1556" s="1" t="s">
        <v>3216</v>
      </c>
      <c r="L1556" s="1" t="s">
        <v>572</v>
      </c>
      <c r="M1556" s="1" t="s">
        <v>815</v>
      </c>
      <c r="N1556" s="1"/>
      <c r="O1556" s="1"/>
      <c r="P1556" s="1">
        <f>COUNTIFS($E$2:E1556,TMapCauseDescCIR[[#This Row],[Cause Description]])</f>
        <v>1</v>
      </c>
      <c r="Q1556" s="1" t="s">
        <v>587</v>
      </c>
      <c r="R1556" s="1" t="str">
        <f>TMapCauseDescCIR[[#This Row],[Task Code]]&amp;TMapCauseDescCIR[[#This Row],[Cause Description]]</f>
        <v xml:space="preserve">Y04HFine selector switch drive pin on shaft falls out - normal operational wear. </v>
      </c>
      <c r="S1556" s="1">
        <f>COUNTIFS($R$2:R1556,TMapCauseDescCIR[[#This Row],[T1]])</f>
        <v>1</v>
      </c>
    </row>
    <row r="1557" spans="1:19" ht="14.45" x14ac:dyDescent="0.25">
      <c r="A1557" s="1" t="s">
        <v>2818</v>
      </c>
      <c r="B1557" s="1" t="s">
        <v>1844</v>
      </c>
      <c r="C1557" s="1" t="s">
        <v>2819</v>
      </c>
      <c r="D1557" s="1" t="s">
        <v>3853</v>
      </c>
      <c r="E1557" s="1" t="s">
        <v>3894</v>
      </c>
      <c r="F1557" s="1"/>
      <c r="G1557" s="1"/>
      <c r="H1557" s="1"/>
      <c r="I1557" s="1"/>
      <c r="J1557" s="1" t="s">
        <v>2822</v>
      </c>
      <c r="K1557" s="1" t="s">
        <v>3216</v>
      </c>
      <c r="L1557" s="1" t="s">
        <v>572</v>
      </c>
      <c r="M1557" s="1" t="s">
        <v>815</v>
      </c>
      <c r="N1557" s="1"/>
      <c r="O1557" s="1"/>
      <c r="P1557" s="1">
        <f>COUNTIFS($E$2:E1557,TMapCauseDescCIR[[#This Row],[Cause Description]])</f>
        <v>1</v>
      </c>
      <c r="Q1557" s="1" t="s">
        <v>587</v>
      </c>
      <c r="R1557" s="1" t="str">
        <f>TMapCauseDescCIR[[#This Row],[Task Code]]&amp;TMapCauseDescCIR[[#This Row],[Cause Description]]</f>
        <v xml:space="preserve">Y04HFine selector switch drive tube between gearbox worn - normal operation. </v>
      </c>
      <c r="S1557" s="1">
        <f>COUNTIFS($R$2:R1557,TMapCauseDescCIR[[#This Row],[T1]])</f>
        <v>1</v>
      </c>
    </row>
    <row r="1558" spans="1:19" ht="14.45" x14ac:dyDescent="0.25">
      <c r="A1558" s="1" t="s">
        <v>2818</v>
      </c>
      <c r="B1558" s="1" t="s">
        <v>1844</v>
      </c>
      <c r="C1558" s="1" t="s">
        <v>2819</v>
      </c>
      <c r="D1558" s="1" t="s">
        <v>3853</v>
      </c>
      <c r="E1558" s="1" t="s">
        <v>3895</v>
      </c>
      <c r="F1558" s="1"/>
      <c r="G1558" s="1"/>
      <c r="H1558" s="1"/>
      <c r="I1558" s="1"/>
      <c r="J1558" s="1" t="s">
        <v>2822</v>
      </c>
      <c r="K1558" s="1" t="s">
        <v>3216</v>
      </c>
      <c r="L1558" s="1" t="s">
        <v>572</v>
      </c>
      <c r="M1558" s="1" t="s">
        <v>3771</v>
      </c>
      <c r="N1558" s="1"/>
      <c r="O1558" s="1"/>
      <c r="P1558" s="1">
        <f>COUNTIFS($E$2:E1558,TMapCauseDescCIR[[#This Row],[Cause Description]])</f>
        <v>1</v>
      </c>
      <c r="Q1558" s="1" t="s">
        <v>587</v>
      </c>
      <c r="R1558" s="1" t="str">
        <f>TMapCauseDescCIR[[#This Row],[Task Code]]&amp;TMapCauseDescCIR[[#This Row],[Cause Description]]</f>
        <v xml:space="preserve">Y04HFine selector switch internal drive shaft broken - fatigue. </v>
      </c>
      <c r="S1558" s="1">
        <f>COUNTIFS($R$2:R1558,TMapCauseDescCIR[[#This Row],[T1]])</f>
        <v>1</v>
      </c>
    </row>
    <row r="1559" spans="1:19" ht="14.45" x14ac:dyDescent="0.25">
      <c r="A1559" s="1" t="s">
        <v>2818</v>
      </c>
      <c r="B1559" s="1" t="s">
        <v>1844</v>
      </c>
      <c r="C1559" s="1" t="s">
        <v>2819</v>
      </c>
      <c r="D1559" s="1" t="s">
        <v>3853</v>
      </c>
      <c r="E1559" s="1" t="s">
        <v>3896</v>
      </c>
      <c r="F1559" s="1"/>
      <c r="G1559" s="1"/>
      <c r="H1559" s="1"/>
      <c r="I1559" s="1"/>
      <c r="J1559" s="1" t="s">
        <v>2822</v>
      </c>
      <c r="K1559" s="1" t="s">
        <v>3216</v>
      </c>
      <c r="L1559" s="1" t="s">
        <v>572</v>
      </c>
      <c r="M1559" s="1" t="s">
        <v>3771</v>
      </c>
      <c r="N1559" s="1"/>
      <c r="O1559" s="1"/>
      <c r="P1559" s="1">
        <f>COUNTIFS($E$2:E1559,TMapCauseDescCIR[[#This Row],[Cause Description]])</f>
        <v>1</v>
      </c>
      <c r="Q1559" s="1" t="s">
        <v>587</v>
      </c>
      <c r="R1559" s="1" t="str">
        <f>TMapCauseDescCIR[[#This Row],[Task Code]]&amp;TMapCauseDescCIR[[#This Row],[Cause Description]]</f>
        <v xml:space="preserve">Y04HFine selector switch internal drive tube broken - fatigue. </v>
      </c>
      <c r="S1559" s="1">
        <f>COUNTIFS($R$2:R1559,TMapCauseDescCIR[[#This Row],[T1]])</f>
        <v>1</v>
      </c>
    </row>
    <row r="1560" spans="1:19" ht="14.45" x14ac:dyDescent="0.25">
      <c r="A1560" s="1" t="s">
        <v>2818</v>
      </c>
      <c r="B1560" s="1" t="s">
        <v>1844</v>
      </c>
      <c r="C1560" s="1" t="s">
        <v>2819</v>
      </c>
      <c r="D1560" s="1" t="s">
        <v>3853</v>
      </c>
      <c r="E1560" s="1" t="s">
        <v>3897</v>
      </c>
      <c r="F1560" s="1"/>
      <c r="G1560" s="1"/>
      <c r="H1560" s="1"/>
      <c r="I1560" s="1"/>
      <c r="J1560" s="1" t="s">
        <v>2822</v>
      </c>
      <c r="K1560" s="1" t="s">
        <v>3216</v>
      </c>
      <c r="L1560" s="1" t="s">
        <v>2828</v>
      </c>
      <c r="M1560" s="1" t="s">
        <v>3774</v>
      </c>
      <c r="N1560" s="1"/>
      <c r="O1560" s="1"/>
      <c r="P1560" s="1">
        <f>COUNTIFS($E$2:E1560,TMapCauseDescCIR[[#This Row],[Cause Description]])</f>
        <v>1</v>
      </c>
      <c r="Q1560" s="1" t="s">
        <v>587</v>
      </c>
      <c r="R1560" s="1" t="str">
        <f>TMapCauseDescCIR[[#This Row],[Task Code]]&amp;TMapCauseDescCIR[[#This Row],[Cause Description]]</f>
        <v xml:space="preserve">Y04HFine selector switch operating tongue worn - normal operation. </v>
      </c>
      <c r="S1560" s="1">
        <f>COUNTIFS($R$2:R1560,TMapCauseDescCIR[[#This Row],[T1]])</f>
        <v>1</v>
      </c>
    </row>
    <row r="1561" spans="1:19" ht="14.45" x14ac:dyDescent="0.25">
      <c r="A1561" s="1" t="s">
        <v>2818</v>
      </c>
      <c r="B1561" s="1" t="s">
        <v>1844</v>
      </c>
      <c r="C1561" s="1" t="s">
        <v>2819</v>
      </c>
      <c r="D1561" s="1" t="s">
        <v>3853</v>
      </c>
      <c r="E1561" s="1" t="s">
        <v>3898</v>
      </c>
      <c r="F1561" s="1"/>
      <c r="G1561" s="1"/>
      <c r="H1561" s="1"/>
      <c r="I1561" s="1"/>
      <c r="J1561" s="1" t="s">
        <v>2822</v>
      </c>
      <c r="K1561" s="1" t="s">
        <v>3130</v>
      </c>
      <c r="L1561" s="1" t="s">
        <v>572</v>
      </c>
      <c r="M1561" s="1" t="s">
        <v>815</v>
      </c>
      <c r="N1561" s="1"/>
      <c r="O1561" s="1"/>
      <c r="P1561" s="1">
        <f>COUNTIFS($E$2:E1561,TMapCauseDescCIR[[#This Row],[Cause Description]])</f>
        <v>1</v>
      </c>
      <c r="Q1561" s="1" t="s">
        <v>587</v>
      </c>
      <c r="R1561" s="1" t="str">
        <f>TMapCauseDescCIR[[#This Row],[Task Code]]&amp;TMapCauseDescCIR[[#This Row],[Cause Description]]</f>
        <v xml:space="preserve">Y04HMotor drive overrun - fails to uncouple. </v>
      </c>
      <c r="S1561" s="1">
        <f>COUNTIFS($R$2:R1561,TMapCauseDescCIR[[#This Row],[T1]])</f>
        <v>1</v>
      </c>
    </row>
    <row r="1562" spans="1:19" ht="14.45" x14ac:dyDescent="0.25">
      <c r="A1562" s="1" t="s">
        <v>2818</v>
      </c>
      <c r="B1562" s="1" t="s">
        <v>1844</v>
      </c>
      <c r="C1562" s="1" t="s">
        <v>2819</v>
      </c>
      <c r="D1562" s="1" t="s">
        <v>3853</v>
      </c>
      <c r="E1562" s="1" t="s">
        <v>3899</v>
      </c>
      <c r="F1562" s="1"/>
      <c r="G1562" s="1"/>
      <c r="H1562" s="1"/>
      <c r="I1562" s="1"/>
      <c r="J1562" s="1" t="s">
        <v>2822</v>
      </c>
      <c r="K1562" s="1" t="s">
        <v>3130</v>
      </c>
      <c r="L1562" s="1" t="s">
        <v>572</v>
      </c>
      <c r="M1562" s="1" t="s">
        <v>815</v>
      </c>
      <c r="N1562" s="1"/>
      <c r="O1562" s="1"/>
      <c r="P1562" s="1">
        <f>COUNTIFS($E$2:E1562,TMapCauseDescCIR[[#This Row],[Cause Description]])</f>
        <v>1</v>
      </c>
      <c r="Q1562" s="1" t="s">
        <v>587</v>
      </c>
      <c r="R1562" s="1" t="str">
        <f>TMapCauseDescCIR[[#This Row],[Task Code]]&amp;TMapCauseDescCIR[[#This Row],[Cause Description]]</f>
        <v xml:space="preserve">Y04HMotor drive shaft pin sheared - normal operational wear. </v>
      </c>
      <c r="S1562" s="1">
        <f>COUNTIFS($R$2:R1562,TMapCauseDescCIR[[#This Row],[T1]])</f>
        <v>1</v>
      </c>
    </row>
    <row r="1563" spans="1:19" ht="14.45" x14ac:dyDescent="0.25">
      <c r="A1563" s="1" t="s">
        <v>2818</v>
      </c>
      <c r="B1563" s="1" t="s">
        <v>1844</v>
      </c>
      <c r="C1563" s="1" t="s">
        <v>2819</v>
      </c>
      <c r="D1563" s="1" t="s">
        <v>3853</v>
      </c>
      <c r="E1563" s="1" t="s">
        <v>3900</v>
      </c>
      <c r="F1563" s="1"/>
      <c r="G1563" s="1"/>
      <c r="H1563" s="1"/>
      <c r="I1563" s="1"/>
      <c r="J1563" s="1" t="s">
        <v>2822</v>
      </c>
      <c r="K1563" s="1" t="s">
        <v>3130</v>
      </c>
      <c r="L1563" s="1" t="s">
        <v>572</v>
      </c>
      <c r="M1563" s="1" t="s">
        <v>815</v>
      </c>
      <c r="N1563" s="1"/>
      <c r="O1563" s="1"/>
      <c r="P1563" s="1">
        <f>COUNTIFS($E$2:E1563,TMapCauseDescCIR[[#This Row],[Cause Description]])</f>
        <v>1</v>
      </c>
      <c r="Q1563" s="1" t="s">
        <v>587</v>
      </c>
      <c r="R1563" s="1" t="str">
        <f>TMapCauseDescCIR[[#This Row],[Task Code]]&amp;TMapCauseDescCIR[[#This Row],[Cause Description]]</f>
        <v xml:space="preserve">Y04HMotorbox - Drive mechanism does not change tap position - broken V Belt. </v>
      </c>
      <c r="S1563" s="1">
        <f>COUNTIFS($R$2:R1563,TMapCauseDescCIR[[#This Row],[T1]])</f>
        <v>1</v>
      </c>
    </row>
    <row r="1564" spans="1:19" ht="14.45" x14ac:dyDescent="0.25">
      <c r="A1564" s="1" t="s">
        <v>2818</v>
      </c>
      <c r="B1564" s="1" t="s">
        <v>1844</v>
      </c>
      <c r="C1564" s="1" t="s">
        <v>2819</v>
      </c>
      <c r="D1564" s="1" t="s">
        <v>3853</v>
      </c>
      <c r="E1564" s="1" t="s">
        <v>3901</v>
      </c>
      <c r="F1564" s="1"/>
      <c r="G1564" s="1"/>
      <c r="H1564" s="1"/>
      <c r="I1564" s="1"/>
      <c r="J1564" s="1" t="s">
        <v>2822</v>
      </c>
      <c r="K1564" s="1" t="s">
        <v>3130</v>
      </c>
      <c r="L1564" s="1" t="s">
        <v>572</v>
      </c>
      <c r="M1564" s="1" t="s">
        <v>815</v>
      </c>
      <c r="N1564" s="1"/>
      <c r="O1564" s="1"/>
      <c r="P1564" s="1">
        <f>COUNTIFS($E$2:E1564,TMapCauseDescCIR[[#This Row],[Cause Description]])</f>
        <v>1</v>
      </c>
      <c r="Q1564" s="1" t="s">
        <v>587</v>
      </c>
      <c r="R1564" s="1" t="str">
        <f>TMapCauseDescCIR[[#This Row],[Task Code]]&amp;TMapCauseDescCIR[[#This Row],[Cause Description]]</f>
        <v xml:space="preserve">Y04HMotorbox - Drive mechanism drive shaft drive pin sheared - normal operational wear. </v>
      </c>
      <c r="S1564" s="1">
        <f>COUNTIFS($R$2:R1564,TMapCauseDescCIR[[#This Row],[T1]])</f>
        <v>1</v>
      </c>
    </row>
    <row r="1565" spans="1:19" ht="14.45" x14ac:dyDescent="0.25">
      <c r="A1565" s="1" t="s">
        <v>2818</v>
      </c>
      <c r="B1565" s="1" t="s">
        <v>1844</v>
      </c>
      <c r="C1565" s="1" t="s">
        <v>2819</v>
      </c>
      <c r="D1565" s="1" t="s">
        <v>3853</v>
      </c>
      <c r="E1565" s="1" t="s">
        <v>3902</v>
      </c>
      <c r="F1565" s="1"/>
      <c r="G1565" s="1"/>
      <c r="H1565" s="1"/>
      <c r="I1565" s="1"/>
      <c r="J1565" s="1" t="s">
        <v>2822</v>
      </c>
      <c r="K1565" s="1" t="s">
        <v>3130</v>
      </c>
      <c r="L1565" s="1" t="s">
        <v>572</v>
      </c>
      <c r="M1565" s="1" t="s">
        <v>815</v>
      </c>
      <c r="N1565" s="1"/>
      <c r="O1565" s="1"/>
      <c r="P1565" s="1">
        <f>COUNTIFS($E$2:E1565,TMapCauseDescCIR[[#This Row],[Cause Description]])</f>
        <v>1</v>
      </c>
      <c r="Q1565" s="1" t="s">
        <v>587</v>
      </c>
      <c r="R1565" s="1" t="str">
        <f>TMapCauseDescCIR[[#This Row],[Task Code]]&amp;TMapCauseDescCIR[[#This Row],[Cause Description]]</f>
        <v xml:space="preserve">Y04HMotorbox - Drive mechanism overruns - grease on flywheel. </v>
      </c>
      <c r="S1565" s="1">
        <f>COUNTIFS($R$2:R1565,TMapCauseDescCIR[[#This Row],[T1]])</f>
        <v>1</v>
      </c>
    </row>
    <row r="1566" spans="1:19" ht="14.45" x14ac:dyDescent="0.25">
      <c r="A1566" s="1" t="s">
        <v>2818</v>
      </c>
      <c r="B1566" s="1" t="s">
        <v>1844</v>
      </c>
      <c r="C1566" s="1" t="s">
        <v>2819</v>
      </c>
      <c r="D1566" s="1" t="s">
        <v>3853</v>
      </c>
      <c r="E1566" s="1" t="s">
        <v>3903</v>
      </c>
      <c r="F1566" s="1"/>
      <c r="G1566" s="1"/>
      <c r="H1566" s="1"/>
      <c r="I1566" s="1"/>
      <c r="J1566" s="1" t="s">
        <v>2822</v>
      </c>
      <c r="K1566" s="1" t="s">
        <v>3130</v>
      </c>
      <c r="L1566" s="1" t="s">
        <v>572</v>
      </c>
      <c r="M1566" s="1" t="s">
        <v>815</v>
      </c>
      <c r="N1566" s="1"/>
      <c r="O1566" s="1"/>
      <c r="P1566" s="1">
        <f>COUNTIFS($E$2:E1566,TMapCauseDescCIR[[#This Row],[Cause Description]])</f>
        <v>1</v>
      </c>
      <c r="Q1566" s="1" t="s">
        <v>587</v>
      </c>
      <c r="R1566" s="1" t="str">
        <f>TMapCauseDescCIR[[#This Row],[Task Code]]&amp;TMapCauseDescCIR[[#This Row],[Cause Description]]</f>
        <v xml:space="preserve">Y04HMotorbox - Drive mechanism stuck between taps - geneva wheel failure. </v>
      </c>
      <c r="S1566" s="1">
        <f>COUNTIFS($R$2:R1566,TMapCauseDescCIR[[#This Row],[T1]])</f>
        <v>1</v>
      </c>
    </row>
    <row r="1567" spans="1:19" ht="14.45" x14ac:dyDescent="0.25">
      <c r="A1567" s="1" t="s">
        <v>2818</v>
      </c>
      <c r="B1567" s="1" t="s">
        <v>1844</v>
      </c>
      <c r="C1567" s="1" t="s">
        <v>2819</v>
      </c>
      <c r="D1567" s="1" t="s">
        <v>3853</v>
      </c>
      <c r="E1567" s="1" t="s">
        <v>3904</v>
      </c>
      <c r="F1567" s="1"/>
      <c r="G1567" s="1"/>
      <c r="H1567" s="1"/>
      <c r="I1567" s="1"/>
      <c r="J1567" s="1" t="s">
        <v>2822</v>
      </c>
      <c r="K1567" s="1" t="s">
        <v>3130</v>
      </c>
      <c r="L1567" s="1" t="s">
        <v>572</v>
      </c>
      <c r="M1567" s="1" t="s">
        <v>815</v>
      </c>
      <c r="N1567" s="1"/>
      <c r="O1567" s="1"/>
      <c r="P1567" s="1">
        <f>COUNTIFS($E$2:E1567,TMapCauseDescCIR[[#This Row],[Cause Description]])</f>
        <v>1</v>
      </c>
      <c r="Q1567" s="1" t="s">
        <v>587</v>
      </c>
      <c r="R1567" s="1" t="str">
        <f>TMapCauseDescCIR[[#This Row],[Task Code]]&amp;TMapCauseDescCIR[[#This Row],[Cause Description]]</f>
        <v xml:space="preserve">Y04HMotorbox failure to stop on tap - out of adjustment. </v>
      </c>
      <c r="S1567" s="1">
        <f>COUNTIFS($R$2:R1567,TMapCauseDescCIR[[#This Row],[T1]])</f>
        <v>1</v>
      </c>
    </row>
    <row r="1568" spans="1:19" ht="14.45" x14ac:dyDescent="0.25">
      <c r="A1568" s="1" t="s">
        <v>2818</v>
      </c>
      <c r="B1568" s="1" t="s">
        <v>1844</v>
      </c>
      <c r="C1568" s="1" t="s">
        <v>2819</v>
      </c>
      <c r="D1568" s="1" t="s">
        <v>3853</v>
      </c>
      <c r="E1568" s="1" t="s">
        <v>3905</v>
      </c>
      <c r="F1568" s="1"/>
      <c r="G1568" s="1"/>
      <c r="H1568" s="1"/>
      <c r="I1568" s="1"/>
      <c r="J1568" s="1" t="s">
        <v>2822</v>
      </c>
      <c r="K1568" s="1" t="s">
        <v>3130</v>
      </c>
      <c r="L1568" s="1" t="s">
        <v>572</v>
      </c>
      <c r="M1568" s="1" t="s">
        <v>815</v>
      </c>
      <c r="N1568" s="1"/>
      <c r="O1568" s="1"/>
      <c r="P1568" s="1">
        <f>COUNTIFS($E$2:E1568,TMapCauseDescCIR[[#This Row],[Cause Description]])</f>
        <v>1</v>
      </c>
      <c r="Q1568" s="1" t="s">
        <v>587</v>
      </c>
      <c r="R1568" s="1" t="str">
        <f>TMapCauseDescCIR[[#This Row],[Task Code]]&amp;TMapCauseDescCIR[[#This Row],[Cause Description]]</f>
        <v xml:space="preserve">Y04HMotorbox loss of drive - broken shear pin. </v>
      </c>
      <c r="S1568" s="1">
        <f>COUNTIFS($R$2:R1568,TMapCauseDescCIR[[#This Row],[T1]])</f>
        <v>1</v>
      </c>
    </row>
    <row r="1569" spans="1:19" ht="14.45" x14ac:dyDescent="0.25">
      <c r="A1569" s="1" t="s">
        <v>2818</v>
      </c>
      <c r="B1569" s="1" t="s">
        <v>1844</v>
      </c>
      <c r="C1569" s="1" t="s">
        <v>2819</v>
      </c>
      <c r="D1569" s="1" t="s">
        <v>3853</v>
      </c>
      <c r="E1569" s="1" t="s">
        <v>3906</v>
      </c>
      <c r="F1569" s="1"/>
      <c r="G1569" s="1"/>
      <c r="H1569" s="1"/>
      <c r="I1569" s="1"/>
      <c r="J1569" s="1" t="s">
        <v>2822</v>
      </c>
      <c r="K1569" s="1" t="s">
        <v>3130</v>
      </c>
      <c r="L1569" s="1" t="s">
        <v>572</v>
      </c>
      <c r="M1569" s="1" t="s">
        <v>815</v>
      </c>
      <c r="N1569" s="1"/>
      <c r="O1569" s="1"/>
      <c r="P1569" s="1">
        <f>COUNTIFS($E$2:E1569,TMapCauseDescCIR[[#This Row],[Cause Description]])</f>
        <v>1</v>
      </c>
      <c r="Q1569" s="1" t="s">
        <v>587</v>
      </c>
      <c r="R1569" s="1" t="str">
        <f>TMapCauseDescCIR[[#This Row],[Task Code]]&amp;TMapCauseDescCIR[[#This Row],[Cause Description]]</f>
        <v xml:space="preserve">Y04HMotorbox loss of drive - drum controller seized. </v>
      </c>
      <c r="S1569" s="1">
        <f>COUNTIFS($R$2:R1569,TMapCauseDescCIR[[#This Row],[T1]])</f>
        <v>1</v>
      </c>
    </row>
    <row r="1570" spans="1:19" ht="14.45" x14ac:dyDescent="0.25">
      <c r="A1570" s="1" t="s">
        <v>2818</v>
      </c>
      <c r="B1570" s="1" t="s">
        <v>1844</v>
      </c>
      <c r="C1570" s="1" t="s">
        <v>2819</v>
      </c>
      <c r="D1570" s="1" t="s">
        <v>3853</v>
      </c>
      <c r="E1570" s="1" t="s">
        <v>3907</v>
      </c>
      <c r="F1570" s="1"/>
      <c r="G1570" s="1"/>
      <c r="H1570" s="1"/>
      <c r="I1570" s="1"/>
      <c r="J1570" s="1" t="s">
        <v>2822</v>
      </c>
      <c r="K1570" s="1" t="s">
        <v>3130</v>
      </c>
      <c r="L1570" s="1" t="s">
        <v>572</v>
      </c>
      <c r="M1570" s="1" t="s">
        <v>815</v>
      </c>
      <c r="N1570" s="1"/>
      <c r="O1570" s="1"/>
      <c r="P1570" s="1">
        <f>COUNTIFS($E$2:E1570,TMapCauseDescCIR[[#This Row],[Cause Description]])</f>
        <v>1</v>
      </c>
      <c r="Q1570" s="1" t="s">
        <v>587</v>
      </c>
      <c r="R1570" s="1" t="str">
        <f>TMapCauseDescCIR[[#This Row],[Task Code]]&amp;TMapCauseDescCIR[[#This Row],[Cause Description]]</f>
        <v xml:space="preserve">Y04HTapchanger motor drive drive shaft drive pin sheared - normal operational wear. </v>
      </c>
      <c r="S1570" s="1">
        <f>COUNTIFS($R$2:R1570,TMapCauseDescCIR[[#This Row],[T1]])</f>
        <v>1</v>
      </c>
    </row>
    <row r="1571" spans="1:19" ht="14.45" x14ac:dyDescent="0.25">
      <c r="A1571" s="1" t="s">
        <v>2818</v>
      </c>
      <c r="B1571" s="1" t="s">
        <v>1844</v>
      </c>
      <c r="C1571" s="1" t="s">
        <v>2819</v>
      </c>
      <c r="D1571" s="1" t="s">
        <v>3853</v>
      </c>
      <c r="E1571" s="1" t="s">
        <v>3908</v>
      </c>
      <c r="F1571" s="1"/>
      <c r="G1571" s="1"/>
      <c r="H1571" s="1"/>
      <c r="I1571" s="1"/>
      <c r="J1571" s="1" t="s">
        <v>2822</v>
      </c>
      <c r="K1571" s="1" t="s">
        <v>3130</v>
      </c>
      <c r="L1571" s="1" t="s">
        <v>572</v>
      </c>
      <c r="M1571" s="1" t="s">
        <v>815</v>
      </c>
      <c r="N1571" s="1"/>
      <c r="O1571" s="1"/>
      <c r="P1571" s="1">
        <f>COUNTIFS($E$2:E1571,TMapCauseDescCIR[[#This Row],[Cause Description]])</f>
        <v>1</v>
      </c>
      <c r="Q1571" s="1" t="s">
        <v>587</v>
      </c>
      <c r="R1571" s="1" t="str">
        <f>TMapCauseDescCIR[[#This Row],[Task Code]]&amp;TMapCauseDescCIR[[#This Row],[Cause Description]]</f>
        <v xml:space="preserve">Y04HTapchanger motor drive shaft pin sheared - normal operational wear. </v>
      </c>
      <c r="S1571" s="1">
        <f>COUNTIFS($R$2:R1571,TMapCauseDescCIR[[#This Row],[T1]])</f>
        <v>1</v>
      </c>
    </row>
    <row r="1572" spans="1:19" ht="14.45" x14ac:dyDescent="0.25">
      <c r="A1572" s="1" t="s">
        <v>2818</v>
      </c>
      <c r="B1572" s="1" t="s">
        <v>1846</v>
      </c>
      <c r="C1572" s="1" t="s">
        <v>2819</v>
      </c>
      <c r="D1572" s="1" t="s">
        <v>4263</v>
      </c>
      <c r="E1572" s="1" t="s">
        <v>1847</v>
      </c>
      <c r="F1572" s="1"/>
      <c r="G1572" s="1"/>
      <c r="H1572" s="1"/>
      <c r="I1572" s="1"/>
      <c r="J1572" s="1" t="s">
        <v>2822</v>
      </c>
      <c r="K1572" s="1" t="s">
        <v>3130</v>
      </c>
      <c r="L1572" s="1" t="s">
        <v>572</v>
      </c>
      <c r="M1572" s="1" t="s">
        <v>815</v>
      </c>
      <c r="N1572" s="1"/>
      <c r="O1572" s="1"/>
      <c r="P1572" s="1">
        <f>COUNTIFS($E$2:E1572,TMapCauseDescCIR[[#This Row],[Cause Description]])</f>
        <v>1</v>
      </c>
      <c r="Q1572" s="1" t="s">
        <v>587</v>
      </c>
      <c r="R1572" s="1" t="str">
        <f>TMapCauseDescCIR[[#This Row],[Task Code]]&amp;TMapCauseDescCIR[[#This Row],[Cause Description]]</f>
        <v xml:space="preserve">Y06WMotorbox loss of drive - defective drive circuit board. </v>
      </c>
      <c r="S1572" s="1">
        <f>COUNTIFS($R$2:R1572,TMapCauseDescCIR[[#This Row],[T1]])</f>
        <v>1</v>
      </c>
    </row>
    <row r="1573" spans="1:19" ht="14.45" x14ac:dyDescent="0.25">
      <c r="A1573" s="1" t="s">
        <v>2818</v>
      </c>
      <c r="B1573" s="1" t="s">
        <v>1848</v>
      </c>
      <c r="C1573" s="1" t="s">
        <v>2819</v>
      </c>
      <c r="D1573" s="1" t="s">
        <v>3911</v>
      </c>
      <c r="E1573" s="1" t="s">
        <v>1849</v>
      </c>
      <c r="F1573" s="1"/>
      <c r="G1573" s="1"/>
      <c r="H1573" s="1"/>
      <c r="I1573" s="1"/>
      <c r="J1573" s="1" t="s">
        <v>2822</v>
      </c>
      <c r="K1573" s="1" t="s">
        <v>3216</v>
      </c>
      <c r="L1573" s="1" t="s">
        <v>814</v>
      </c>
      <c r="M1573" s="1" t="s">
        <v>815</v>
      </c>
      <c r="N1573" s="1"/>
      <c r="O1573" s="1"/>
      <c r="P1573" s="1">
        <f>COUNTIFS($E$2:E1573,TMapCauseDescCIR[[#This Row],[Cause Description]])</f>
        <v>1</v>
      </c>
      <c r="Q1573" s="1" t="s">
        <v>587</v>
      </c>
      <c r="R1573" s="1" t="str">
        <f>TMapCauseDescCIR[[#This Row],[Task Code]]&amp;TMapCauseDescCIR[[#This Row],[Cause Description]]</f>
        <v xml:space="preserve">Y04JDiverter does not operate correctly - insulator attachment bolt loose/broken. </v>
      </c>
      <c r="S1573" s="1">
        <f>COUNTIFS($R$2:R1573,TMapCauseDescCIR[[#This Row],[T1]])</f>
        <v>1</v>
      </c>
    </row>
    <row r="1574" spans="1:19" ht="14.45" x14ac:dyDescent="0.25">
      <c r="A1574" s="1" t="s">
        <v>2818</v>
      </c>
      <c r="B1574" s="1" t="s">
        <v>1848</v>
      </c>
      <c r="C1574" s="1" t="s">
        <v>2819</v>
      </c>
      <c r="D1574" s="1" t="s">
        <v>3911</v>
      </c>
      <c r="E1574" s="1" t="s">
        <v>3912</v>
      </c>
      <c r="F1574" s="1"/>
      <c r="G1574" s="1"/>
      <c r="H1574" s="1"/>
      <c r="I1574" s="1"/>
      <c r="J1574" s="1" t="s">
        <v>2822</v>
      </c>
      <c r="K1574" s="1" t="s">
        <v>3760</v>
      </c>
      <c r="L1574" s="1" t="s">
        <v>3779</v>
      </c>
      <c r="M1574" s="1" t="s">
        <v>815</v>
      </c>
      <c r="N1574" s="1"/>
      <c r="O1574" s="1"/>
      <c r="P1574" s="1">
        <f>COUNTIFS($E$2:E1574,TMapCauseDescCIR[[#This Row],[Cause Description]])</f>
        <v>1</v>
      </c>
      <c r="Q1574" s="1" t="s">
        <v>587</v>
      </c>
      <c r="R1574" s="1" t="str">
        <f>TMapCauseDescCIR[[#This Row],[Task Code]]&amp;TMapCauseDescCIR[[#This Row],[Cause Description]]</f>
        <v xml:space="preserve">Y04JDrive mechanism loose - normal operational wear. </v>
      </c>
      <c r="S1574" s="1">
        <f>COUNTIFS($R$2:R1574,TMapCauseDescCIR[[#This Row],[T1]])</f>
        <v>1</v>
      </c>
    </row>
    <row r="1575" spans="1:19" ht="14.45" x14ac:dyDescent="0.25">
      <c r="A1575" s="1" t="s">
        <v>2818</v>
      </c>
      <c r="B1575" s="1" t="s">
        <v>1848</v>
      </c>
      <c r="C1575" s="1" t="s">
        <v>2819</v>
      </c>
      <c r="D1575" s="1" t="s">
        <v>3911</v>
      </c>
      <c r="E1575" s="1" t="s">
        <v>3913</v>
      </c>
      <c r="F1575" s="1"/>
      <c r="G1575" s="1"/>
      <c r="H1575" s="1"/>
      <c r="I1575" s="1"/>
      <c r="J1575" s="1" t="s">
        <v>2822</v>
      </c>
      <c r="K1575" s="1" t="s">
        <v>3760</v>
      </c>
      <c r="L1575" s="1" t="s">
        <v>572</v>
      </c>
      <c r="M1575" s="1" t="s">
        <v>815</v>
      </c>
      <c r="N1575" s="1"/>
      <c r="O1575" s="1"/>
      <c r="P1575" s="1">
        <f>COUNTIFS($E$2:E1575,TMapCauseDescCIR[[#This Row],[Cause Description]])</f>
        <v>1</v>
      </c>
      <c r="Q1575" s="1" t="s">
        <v>587</v>
      </c>
      <c r="R1575" s="1" t="str">
        <f>TMapCauseDescCIR[[#This Row],[Task Code]]&amp;TMapCauseDescCIR[[#This Row],[Cause Description]]</f>
        <v xml:space="preserve">Y04JSelector contacts misaligned - drive insulator lithage failure. </v>
      </c>
      <c r="S1575" s="1">
        <f>COUNTIFS($R$2:R1575,TMapCauseDescCIR[[#This Row],[T1]])</f>
        <v>1</v>
      </c>
    </row>
    <row r="1576" spans="1:19" ht="14.45" x14ac:dyDescent="0.25">
      <c r="A1576" s="1" t="s">
        <v>2818</v>
      </c>
      <c r="B1576" s="1" t="s">
        <v>1850</v>
      </c>
      <c r="C1576" s="1" t="s">
        <v>2819</v>
      </c>
      <c r="D1576" s="1" t="s">
        <v>3909</v>
      </c>
      <c r="E1576" s="1" t="s">
        <v>1851</v>
      </c>
      <c r="F1576" s="1"/>
      <c r="G1576" s="1"/>
      <c r="H1576" s="1"/>
      <c r="I1576" s="1"/>
      <c r="J1576" s="1" t="s">
        <v>2822</v>
      </c>
      <c r="K1576" s="1" t="s">
        <v>3130</v>
      </c>
      <c r="L1576" s="1" t="s">
        <v>572</v>
      </c>
      <c r="M1576" s="1" t="s">
        <v>815</v>
      </c>
      <c r="N1576" s="1"/>
      <c r="O1576" s="1"/>
      <c r="P1576" s="1">
        <f>COUNTIFS($E$2:E1576,TMapCauseDescCIR[[#This Row],[Cause Description]])</f>
        <v>1</v>
      </c>
      <c r="Q1576" s="1" t="s">
        <v>587</v>
      </c>
      <c r="R1576" s="1" t="str">
        <f>TMapCauseDescCIR[[#This Row],[Task Code]]&amp;TMapCauseDescCIR[[#This Row],[Cause Description]]</f>
        <v xml:space="preserve">Y04KBinary encoder does not operate - faulty diode matrix. </v>
      </c>
      <c r="S1576" s="1">
        <f>COUNTIFS($R$2:R1576,TMapCauseDescCIR[[#This Row],[T1]])</f>
        <v>1</v>
      </c>
    </row>
    <row r="1577" spans="1:19" ht="14.45" x14ac:dyDescent="0.25">
      <c r="A1577" s="1" t="s">
        <v>2818</v>
      </c>
      <c r="B1577" s="1" t="s">
        <v>1850</v>
      </c>
      <c r="C1577" s="1" t="s">
        <v>2819</v>
      </c>
      <c r="D1577" s="1" t="s">
        <v>3909</v>
      </c>
      <c r="E1577" s="1" t="s">
        <v>3910</v>
      </c>
      <c r="F1577" s="1"/>
      <c r="G1577" s="1"/>
      <c r="H1577" s="1"/>
      <c r="I1577" s="1"/>
      <c r="J1577" s="1" t="s">
        <v>2822</v>
      </c>
      <c r="K1577" s="1" t="s">
        <v>3130</v>
      </c>
      <c r="L1577" s="1" t="s">
        <v>572</v>
      </c>
      <c r="M1577" s="1" t="s">
        <v>815</v>
      </c>
      <c r="N1577" s="1"/>
      <c r="O1577" s="1"/>
      <c r="P1577" s="1">
        <f>COUNTIFS($E$2:E1577,TMapCauseDescCIR[[#This Row],[Cause Description]])</f>
        <v>1</v>
      </c>
      <c r="Q1577" s="1" t="s">
        <v>587</v>
      </c>
      <c r="R1577" s="1" t="str">
        <f>TMapCauseDescCIR[[#This Row],[Task Code]]&amp;TMapCauseDescCIR[[#This Row],[Cause Description]]</f>
        <v xml:space="preserve">Y04KMotor drive fails to operate - faulty motor control circuit. </v>
      </c>
      <c r="S1577" s="1">
        <f>COUNTIFS($R$2:R1577,TMapCauseDescCIR[[#This Row],[T1]])</f>
        <v>1</v>
      </c>
    </row>
    <row r="1578" spans="1:19" ht="14.45" x14ac:dyDescent="0.25">
      <c r="A1578" s="1" t="s">
        <v>2818</v>
      </c>
      <c r="B1578" s="1" t="s">
        <v>1850</v>
      </c>
      <c r="C1578" s="1" t="s">
        <v>2819</v>
      </c>
      <c r="D1578" s="1" t="s">
        <v>3909</v>
      </c>
      <c r="E1578" s="1" t="s">
        <v>3914</v>
      </c>
      <c r="F1578" s="1"/>
      <c r="G1578" s="1"/>
      <c r="H1578" s="1"/>
      <c r="I1578" s="1"/>
      <c r="J1578" s="1" t="s">
        <v>2822</v>
      </c>
      <c r="K1578" s="1" t="s">
        <v>3130</v>
      </c>
      <c r="L1578" s="1" t="s">
        <v>814</v>
      </c>
      <c r="M1578" s="1" t="s">
        <v>815</v>
      </c>
      <c r="N1578" s="1"/>
      <c r="O1578" s="1"/>
      <c r="P1578" s="1">
        <f>COUNTIFS($E$2:E1578,TMapCauseDescCIR[[#This Row],[Cause Description]])</f>
        <v>1</v>
      </c>
      <c r="Q1578" s="1" t="s">
        <v>587</v>
      </c>
      <c r="R1578" s="1" t="str">
        <f>TMapCauseDescCIR[[#This Row],[Task Code]]&amp;TMapCauseDescCIR[[#This Row],[Cause Description]]</f>
        <v xml:space="preserve">Y04KMotor drive fails to operate - loose connections. </v>
      </c>
      <c r="S1578" s="1">
        <f>COUNTIFS($R$2:R1578,TMapCauseDescCIR[[#This Row],[T1]])</f>
        <v>1</v>
      </c>
    </row>
    <row r="1579" spans="1:19" ht="14.45" x14ac:dyDescent="0.25">
      <c r="A1579" s="1" t="s">
        <v>2818</v>
      </c>
      <c r="B1579" s="1" t="s">
        <v>1850</v>
      </c>
      <c r="C1579" s="1" t="s">
        <v>2819</v>
      </c>
      <c r="D1579" s="1" t="s">
        <v>3909</v>
      </c>
      <c r="E1579" s="1" t="s">
        <v>3915</v>
      </c>
      <c r="F1579" s="1"/>
      <c r="G1579" s="1"/>
      <c r="H1579" s="1"/>
      <c r="I1579" s="1"/>
      <c r="J1579" s="1" t="s">
        <v>2822</v>
      </c>
      <c r="K1579" s="1" t="s">
        <v>3130</v>
      </c>
      <c r="L1579" s="1" t="s">
        <v>814</v>
      </c>
      <c r="M1579" s="1" t="s">
        <v>815</v>
      </c>
      <c r="N1579" s="1"/>
      <c r="O1579" s="1"/>
      <c r="P1579" s="1">
        <f>COUNTIFS($E$2:E1579,TMapCauseDescCIR[[#This Row],[Cause Description]])</f>
        <v>1</v>
      </c>
      <c r="Q1579" s="1" t="s">
        <v>587</v>
      </c>
      <c r="R1579" s="1" t="str">
        <f>TMapCauseDescCIR[[#This Row],[Task Code]]&amp;TMapCauseDescCIR[[#This Row],[Cause Description]]</f>
        <v xml:space="preserve">Y04KMotorbox - Drive mechanism fails to operate - loose connections. </v>
      </c>
      <c r="S1579" s="1">
        <f>COUNTIFS($R$2:R1579,TMapCauseDescCIR[[#This Row],[T1]])</f>
        <v>1</v>
      </c>
    </row>
    <row r="1580" spans="1:19" ht="14.45" x14ac:dyDescent="0.25">
      <c r="A1580" s="1" t="s">
        <v>2818</v>
      </c>
      <c r="B1580" s="1" t="s">
        <v>1850</v>
      </c>
      <c r="C1580" s="1" t="s">
        <v>2819</v>
      </c>
      <c r="D1580" s="1" t="s">
        <v>3909</v>
      </c>
      <c r="E1580" s="1" t="s">
        <v>3916</v>
      </c>
      <c r="F1580" s="1"/>
      <c r="G1580" s="1"/>
      <c r="H1580" s="1"/>
      <c r="I1580" s="1"/>
      <c r="J1580" s="1" t="s">
        <v>2822</v>
      </c>
      <c r="K1580" s="1" t="s">
        <v>3130</v>
      </c>
      <c r="L1580" s="1" t="s">
        <v>572</v>
      </c>
      <c r="M1580" s="1" t="s">
        <v>815</v>
      </c>
      <c r="N1580" s="1"/>
      <c r="O1580" s="1"/>
      <c r="P1580" s="1">
        <f>COUNTIFS($E$2:E1580,TMapCauseDescCIR[[#This Row],[Cause Description]])</f>
        <v>1</v>
      </c>
      <c r="Q1580" s="1" t="s">
        <v>587</v>
      </c>
      <c r="R1580" s="1" t="str">
        <f>TMapCauseDescCIR[[#This Row],[Task Code]]&amp;TMapCauseDescCIR[[#This Row],[Cause Description]]</f>
        <v xml:space="preserve">Y04KMotorbox contamination of components - heater defective. </v>
      </c>
      <c r="S1580" s="1">
        <f>COUNTIFS($R$2:R1580,TMapCauseDescCIR[[#This Row],[T1]])</f>
        <v>1</v>
      </c>
    </row>
    <row r="1581" spans="1:19" ht="14.45" x14ac:dyDescent="0.25">
      <c r="A1581" s="1" t="s">
        <v>2818</v>
      </c>
      <c r="B1581" s="1" t="s">
        <v>1850</v>
      </c>
      <c r="C1581" s="1" t="s">
        <v>2819</v>
      </c>
      <c r="D1581" s="1" t="s">
        <v>3909</v>
      </c>
      <c r="E1581" s="1" t="s">
        <v>3917</v>
      </c>
      <c r="F1581" s="1"/>
      <c r="G1581" s="1"/>
      <c r="H1581" s="1"/>
      <c r="I1581" s="1"/>
      <c r="J1581" s="1" t="s">
        <v>2822</v>
      </c>
      <c r="K1581" s="1" t="s">
        <v>3130</v>
      </c>
      <c r="L1581" s="1" t="s">
        <v>572</v>
      </c>
      <c r="M1581" s="1" t="s">
        <v>815</v>
      </c>
      <c r="N1581" s="1"/>
      <c r="O1581" s="1"/>
      <c r="P1581" s="1">
        <f>COUNTIFS($E$2:E1581,TMapCauseDescCIR[[#This Row],[Cause Description]])</f>
        <v>1</v>
      </c>
      <c r="Q1581" s="1" t="s">
        <v>587</v>
      </c>
      <c r="R1581" s="1" t="str">
        <f>TMapCauseDescCIR[[#This Row],[Task Code]]&amp;TMapCauseDescCIR[[#This Row],[Cause Description]]</f>
        <v xml:space="preserve">Y04KMotorbox control defect - contacts corroded. </v>
      </c>
      <c r="S1581" s="1">
        <f>COUNTIFS($R$2:R1581,TMapCauseDescCIR[[#This Row],[T1]])</f>
        <v>1</v>
      </c>
    </row>
    <row r="1582" spans="1:19" ht="14.45" x14ac:dyDescent="0.25">
      <c r="A1582" s="1" t="s">
        <v>2818</v>
      </c>
      <c r="B1582" s="1" t="s">
        <v>1850</v>
      </c>
      <c r="C1582" s="1" t="s">
        <v>2819</v>
      </c>
      <c r="D1582" s="1" t="s">
        <v>3909</v>
      </c>
      <c r="E1582" s="1" t="s">
        <v>3918</v>
      </c>
      <c r="F1582" s="1"/>
      <c r="G1582" s="1"/>
      <c r="H1582" s="1"/>
      <c r="I1582" s="1"/>
      <c r="J1582" s="1" t="s">
        <v>2822</v>
      </c>
      <c r="K1582" s="1" t="s">
        <v>3130</v>
      </c>
      <c r="L1582" s="1" t="s">
        <v>572</v>
      </c>
      <c r="M1582" s="1" t="s">
        <v>815</v>
      </c>
      <c r="N1582" s="1"/>
      <c r="O1582" s="1"/>
      <c r="P1582" s="1">
        <f>COUNTIFS($E$2:E1582,TMapCauseDescCIR[[#This Row],[Cause Description]])</f>
        <v>1</v>
      </c>
      <c r="Q1582" s="1" t="s">
        <v>587</v>
      </c>
      <c r="R1582" s="1" t="str">
        <f>TMapCauseDescCIR[[#This Row],[Task Code]]&amp;TMapCauseDescCIR[[#This Row],[Cause Description]]</f>
        <v xml:space="preserve">Y04KMotorbox control defect - raise / lower contactor defect. </v>
      </c>
      <c r="S1582" s="1">
        <f>COUNTIFS($R$2:R1582,TMapCauseDescCIR[[#This Row],[T1]])</f>
        <v>1</v>
      </c>
    </row>
    <row r="1583" spans="1:19" ht="14.45" x14ac:dyDescent="0.25">
      <c r="A1583" s="1" t="s">
        <v>2818</v>
      </c>
      <c r="B1583" s="1" t="s">
        <v>1850</v>
      </c>
      <c r="C1583" s="1" t="s">
        <v>2819</v>
      </c>
      <c r="D1583" s="1" t="s">
        <v>3909</v>
      </c>
      <c r="E1583" s="1" t="s">
        <v>3919</v>
      </c>
      <c r="F1583" s="1"/>
      <c r="G1583" s="1"/>
      <c r="H1583" s="1"/>
      <c r="I1583" s="1"/>
      <c r="J1583" s="1" t="s">
        <v>2822</v>
      </c>
      <c r="K1583" s="1" t="s">
        <v>3130</v>
      </c>
      <c r="L1583" s="1" t="s">
        <v>572</v>
      </c>
      <c r="M1583" s="1" t="s">
        <v>815</v>
      </c>
      <c r="N1583" s="1"/>
      <c r="O1583" s="1"/>
      <c r="P1583" s="1">
        <f>COUNTIFS($E$2:E1583,TMapCauseDescCIR[[#This Row],[Cause Description]])</f>
        <v>1</v>
      </c>
      <c r="Q1583" s="1" t="s">
        <v>587</v>
      </c>
      <c r="R1583" s="1" t="str">
        <f>TMapCauseDescCIR[[#This Row],[Task Code]]&amp;TMapCauseDescCIR[[#This Row],[Cause Description]]</f>
        <v xml:space="preserve">Y04KMotorbox fails to regulate - faulty motor control circuit. </v>
      </c>
      <c r="S1583" s="1">
        <f>COUNTIFS($R$2:R1583,TMapCauseDescCIR[[#This Row],[T1]])</f>
        <v>1</v>
      </c>
    </row>
    <row r="1584" spans="1:19" ht="14.45" x14ac:dyDescent="0.25">
      <c r="A1584" s="1" t="s">
        <v>2818</v>
      </c>
      <c r="B1584" s="1" t="s">
        <v>1850</v>
      </c>
      <c r="C1584" s="1" t="s">
        <v>2819</v>
      </c>
      <c r="D1584" s="1" t="s">
        <v>3909</v>
      </c>
      <c r="E1584" s="1" t="s">
        <v>3920</v>
      </c>
      <c r="F1584" s="1"/>
      <c r="G1584" s="1"/>
      <c r="H1584" s="1"/>
      <c r="I1584" s="1"/>
      <c r="J1584" s="1" t="s">
        <v>2822</v>
      </c>
      <c r="K1584" s="1" t="s">
        <v>3130</v>
      </c>
      <c r="L1584" s="1" t="s">
        <v>572</v>
      </c>
      <c r="M1584" s="1" t="s">
        <v>815</v>
      </c>
      <c r="N1584" s="1"/>
      <c r="O1584" s="1"/>
      <c r="P1584" s="1">
        <f>COUNTIFS($E$2:E1584,TMapCauseDescCIR[[#This Row],[Cause Description]])</f>
        <v>1</v>
      </c>
      <c r="Q1584" s="1" t="s">
        <v>587</v>
      </c>
      <c r="R1584" s="1" t="str">
        <f>TMapCauseDescCIR[[#This Row],[Task Code]]&amp;TMapCauseDescCIR[[#This Row],[Cause Description]]</f>
        <v xml:space="preserve">Y04KMotorbox fails to regulate - faulty sensing control circuit - ops. </v>
      </c>
      <c r="S1584" s="1">
        <f>COUNTIFS($R$2:R1584,TMapCauseDescCIR[[#This Row],[T1]])</f>
        <v>1</v>
      </c>
    </row>
    <row r="1585" spans="1:19" ht="14.45" x14ac:dyDescent="0.25">
      <c r="A1585" s="1" t="s">
        <v>2818</v>
      </c>
      <c r="B1585" s="1" t="s">
        <v>1850</v>
      </c>
      <c r="C1585" s="1" t="s">
        <v>2819</v>
      </c>
      <c r="D1585" s="1" t="s">
        <v>3909</v>
      </c>
      <c r="E1585" s="1" t="s">
        <v>3921</v>
      </c>
      <c r="F1585" s="1"/>
      <c r="G1585" s="1"/>
      <c r="H1585" s="1"/>
      <c r="I1585" s="1"/>
      <c r="J1585" s="1" t="s">
        <v>2822</v>
      </c>
      <c r="K1585" s="1" t="s">
        <v>3130</v>
      </c>
      <c r="L1585" s="1" t="s">
        <v>572</v>
      </c>
      <c r="M1585" s="1" t="s">
        <v>815</v>
      </c>
      <c r="N1585" s="1"/>
      <c r="O1585" s="1"/>
      <c r="P1585" s="1">
        <f>COUNTIFS($E$2:E1585,TMapCauseDescCIR[[#This Row],[Cause Description]])</f>
        <v>1</v>
      </c>
      <c r="Q1585" s="1" t="s">
        <v>587</v>
      </c>
      <c r="R1585" s="1" t="str">
        <f>TMapCauseDescCIR[[#This Row],[Task Code]]&amp;TMapCauseDescCIR[[#This Row],[Cause Description]]</f>
        <v xml:space="preserve">Y04KMotorbox loss of drive - burn out thermal overload. </v>
      </c>
      <c r="S1585" s="1">
        <f>COUNTIFS($R$2:R1585,TMapCauseDescCIR[[#This Row],[T1]])</f>
        <v>1</v>
      </c>
    </row>
    <row r="1586" spans="1:19" ht="14.45" x14ac:dyDescent="0.25">
      <c r="A1586" s="1" t="s">
        <v>2818</v>
      </c>
      <c r="B1586" s="1" t="s">
        <v>1850</v>
      </c>
      <c r="C1586" s="1" t="s">
        <v>2819</v>
      </c>
      <c r="D1586" s="1" t="s">
        <v>3909</v>
      </c>
      <c r="E1586" s="1" t="s">
        <v>3922</v>
      </c>
      <c r="F1586" s="1"/>
      <c r="G1586" s="1"/>
      <c r="H1586" s="1"/>
      <c r="I1586" s="1"/>
      <c r="J1586" s="1" t="s">
        <v>2822</v>
      </c>
      <c r="K1586" s="1" t="s">
        <v>3130</v>
      </c>
      <c r="L1586" s="1" t="s">
        <v>572</v>
      </c>
      <c r="M1586" s="1" t="s">
        <v>815</v>
      </c>
      <c r="N1586" s="1"/>
      <c r="O1586" s="1"/>
      <c r="P1586" s="1">
        <f>COUNTIFS($E$2:E1586,TMapCauseDescCIR[[#This Row],[Cause Description]])</f>
        <v>1</v>
      </c>
      <c r="Q1586" s="1" t="s">
        <v>587</v>
      </c>
      <c r="R1586" s="1" t="str">
        <f>TMapCauseDescCIR[[#This Row],[Task Code]]&amp;TMapCauseDescCIR[[#This Row],[Cause Description]]</f>
        <v xml:space="preserve">Y04KMotorbox loss of drive - defective contactor. </v>
      </c>
      <c r="S1586" s="1">
        <f>COUNTIFS($R$2:R1586,TMapCauseDescCIR[[#This Row],[T1]])</f>
        <v>1</v>
      </c>
    </row>
    <row r="1587" spans="1:19" ht="14.45" x14ac:dyDescent="0.25">
      <c r="A1587" s="1" t="s">
        <v>2818</v>
      </c>
      <c r="B1587" s="1" t="s">
        <v>1850</v>
      </c>
      <c r="C1587" s="1" t="s">
        <v>2819</v>
      </c>
      <c r="D1587" s="1" t="s">
        <v>3909</v>
      </c>
      <c r="E1587" s="1" t="s">
        <v>3923</v>
      </c>
      <c r="F1587" s="1"/>
      <c r="G1587" s="1"/>
      <c r="H1587" s="1"/>
      <c r="I1587" s="1"/>
      <c r="J1587" s="1" t="s">
        <v>2822</v>
      </c>
      <c r="K1587" s="1" t="s">
        <v>3130</v>
      </c>
      <c r="L1587" s="1" t="s">
        <v>572</v>
      </c>
      <c r="M1587" s="1" t="s">
        <v>815</v>
      </c>
      <c r="N1587" s="1"/>
      <c r="O1587" s="1"/>
      <c r="P1587" s="1">
        <f>COUNTIFS($E$2:E1587,TMapCauseDescCIR[[#This Row],[Cause Description]])</f>
        <v>1</v>
      </c>
      <c r="Q1587" s="1" t="s">
        <v>587</v>
      </c>
      <c r="R1587" s="1" t="str">
        <f>TMapCauseDescCIR[[#This Row],[Task Code]]&amp;TMapCauseDescCIR[[#This Row],[Cause Description]]</f>
        <v xml:space="preserve">Y04KMotorbox loss of drive - motor capacitor failure. </v>
      </c>
      <c r="S1587" s="1">
        <f>COUNTIFS($R$2:R1587,TMapCauseDescCIR[[#This Row],[T1]])</f>
        <v>1</v>
      </c>
    </row>
    <row r="1588" spans="1:19" ht="14.45" x14ac:dyDescent="0.25">
      <c r="A1588" s="1" t="s">
        <v>2818</v>
      </c>
      <c r="B1588" s="1" t="s">
        <v>1850</v>
      </c>
      <c r="C1588" s="1" t="s">
        <v>2819</v>
      </c>
      <c r="D1588" s="1" t="s">
        <v>3909</v>
      </c>
      <c r="E1588" s="1" t="s">
        <v>3924</v>
      </c>
      <c r="F1588" s="1"/>
      <c r="G1588" s="1"/>
      <c r="H1588" s="1"/>
      <c r="I1588" s="1"/>
      <c r="J1588" s="1" t="s">
        <v>2822</v>
      </c>
      <c r="K1588" s="1" t="s">
        <v>3130</v>
      </c>
      <c r="L1588" s="1" t="s">
        <v>572</v>
      </c>
      <c r="M1588" s="1" t="s">
        <v>815</v>
      </c>
      <c r="N1588" s="1"/>
      <c r="O1588" s="1"/>
      <c r="P1588" s="1">
        <f>COUNTIFS($E$2:E1588,TMapCauseDescCIR[[#This Row],[Cause Description]])</f>
        <v>1</v>
      </c>
      <c r="Q1588" s="1" t="s">
        <v>587</v>
      </c>
      <c r="R1588" s="1" t="str">
        <f>TMapCauseDescCIR[[#This Row],[Task Code]]&amp;TMapCauseDescCIR[[#This Row],[Cause Description]]</f>
        <v xml:space="preserve">Y04KMotorbox loss of drive - thermal overload on motor tripped. </v>
      </c>
      <c r="S1588" s="1">
        <f>COUNTIFS($R$2:R1588,TMapCauseDescCIR[[#This Row],[T1]])</f>
        <v>1</v>
      </c>
    </row>
    <row r="1589" spans="1:19" ht="14.45" x14ac:dyDescent="0.25">
      <c r="A1589" s="1" t="s">
        <v>2818</v>
      </c>
      <c r="B1589" s="1" t="s">
        <v>1850</v>
      </c>
      <c r="C1589" s="1" t="s">
        <v>2819</v>
      </c>
      <c r="D1589" s="1" t="s">
        <v>3909</v>
      </c>
      <c r="E1589" s="1" t="s">
        <v>3925</v>
      </c>
      <c r="F1589" s="1"/>
      <c r="G1589" s="1"/>
      <c r="H1589" s="1"/>
      <c r="I1589" s="1"/>
      <c r="J1589" s="1" t="s">
        <v>2822</v>
      </c>
      <c r="K1589" s="1" t="s">
        <v>3130</v>
      </c>
      <c r="L1589" s="1" t="s">
        <v>3181</v>
      </c>
      <c r="M1589" s="1" t="s">
        <v>815</v>
      </c>
      <c r="N1589" s="1"/>
      <c r="O1589" s="1"/>
      <c r="P1589" s="1">
        <f>COUNTIFS($E$2:E1589,TMapCauseDescCIR[[#This Row],[Cause Description]])</f>
        <v>1</v>
      </c>
      <c r="Q1589" s="1" t="s">
        <v>587</v>
      </c>
      <c r="R1589" s="1" t="str">
        <f>TMapCauseDescCIR[[#This Row],[Task Code]]&amp;TMapCauseDescCIR[[#This Row],[Cause Description]]</f>
        <v xml:space="preserve">Y04KMotorbox moisture buildup - heater not operating. </v>
      </c>
      <c r="S1589" s="1">
        <f>COUNTIFS($R$2:R1589,TMapCauseDescCIR[[#This Row],[T1]])</f>
        <v>1</v>
      </c>
    </row>
    <row r="1590" spans="1:19" ht="14.45" x14ac:dyDescent="0.25">
      <c r="A1590" s="1" t="s">
        <v>2818</v>
      </c>
      <c r="B1590" s="1" t="s">
        <v>1850</v>
      </c>
      <c r="C1590" s="1" t="s">
        <v>2819</v>
      </c>
      <c r="D1590" s="1" t="s">
        <v>3909</v>
      </c>
      <c r="E1590" s="1" t="s">
        <v>3926</v>
      </c>
      <c r="F1590" s="1"/>
      <c r="G1590" s="1"/>
      <c r="H1590" s="1"/>
      <c r="I1590" s="1"/>
      <c r="J1590" s="1" t="s">
        <v>2822</v>
      </c>
      <c r="K1590" s="1" t="s">
        <v>3130</v>
      </c>
      <c r="L1590" s="1" t="s">
        <v>572</v>
      </c>
      <c r="M1590" s="1" t="s">
        <v>815</v>
      </c>
      <c r="N1590" s="1"/>
      <c r="O1590" s="1"/>
      <c r="P1590" s="1">
        <f>COUNTIFS($E$2:E1590,TMapCauseDescCIR[[#This Row],[Cause Description]])</f>
        <v>1</v>
      </c>
      <c r="Q1590" s="1" t="s">
        <v>587</v>
      </c>
      <c r="R1590" s="1" t="str">
        <f>TMapCauseDescCIR[[#This Row],[Task Code]]&amp;TMapCauseDescCIR[[#This Row],[Cause Description]]</f>
        <v xml:space="preserve">Y04KMotorbox motor / mech failure - heater fail tapchanger control cabinet. </v>
      </c>
      <c r="S1590" s="1">
        <f>COUNTIFS($R$2:R1590,TMapCauseDescCIR[[#This Row],[T1]])</f>
        <v>1</v>
      </c>
    </row>
    <row r="1591" spans="1:19" ht="14.45" x14ac:dyDescent="0.25">
      <c r="A1591" s="1" t="s">
        <v>2818</v>
      </c>
      <c r="B1591" s="1" t="s">
        <v>1850</v>
      </c>
      <c r="C1591" s="1" t="s">
        <v>2819</v>
      </c>
      <c r="D1591" s="1" t="s">
        <v>3909</v>
      </c>
      <c r="E1591" s="1" t="s">
        <v>3927</v>
      </c>
      <c r="F1591" s="1"/>
      <c r="G1591" s="1"/>
      <c r="H1591" s="1"/>
      <c r="I1591" s="1"/>
      <c r="J1591" s="1" t="s">
        <v>2822</v>
      </c>
      <c r="K1591" s="1" t="s">
        <v>3216</v>
      </c>
      <c r="L1591" s="1" t="s">
        <v>572</v>
      </c>
      <c r="M1591" s="1" t="s">
        <v>815</v>
      </c>
      <c r="N1591" s="1"/>
      <c r="O1591" s="1"/>
      <c r="P1591" s="1">
        <f>COUNTIFS($E$2:E1591,TMapCauseDescCIR[[#This Row],[Cause Description]])</f>
        <v>1</v>
      </c>
      <c r="Q1591" s="1" t="s">
        <v>587</v>
      </c>
      <c r="R1591" s="1" t="str">
        <f>TMapCauseDescCIR[[#This Row],[Task Code]]&amp;TMapCauseDescCIR[[#This Row],[Cause Description]]</f>
        <v xml:space="preserve">Y04KSplit segment switch (// ops receive) malfunction - debris around switch contacts. </v>
      </c>
      <c r="S1591" s="1">
        <f>COUNTIFS($R$2:R1591,TMapCauseDescCIR[[#This Row],[T1]])</f>
        <v>1</v>
      </c>
    </row>
    <row r="1592" spans="1:19" ht="14.45" x14ac:dyDescent="0.25">
      <c r="A1592" s="1" t="s">
        <v>2818</v>
      </c>
      <c r="B1592" s="1" t="s">
        <v>1850</v>
      </c>
      <c r="C1592" s="1" t="s">
        <v>2819</v>
      </c>
      <c r="D1592" s="1" t="s">
        <v>3909</v>
      </c>
      <c r="E1592" s="1" t="s">
        <v>3928</v>
      </c>
      <c r="F1592" s="1"/>
      <c r="G1592" s="1"/>
      <c r="H1592" s="1"/>
      <c r="I1592" s="1"/>
      <c r="J1592" s="1" t="s">
        <v>2822</v>
      </c>
      <c r="K1592" s="1" t="s">
        <v>3183</v>
      </c>
      <c r="L1592" s="1" t="s">
        <v>572</v>
      </c>
      <c r="M1592" s="1" t="s">
        <v>815</v>
      </c>
      <c r="N1592" s="1"/>
      <c r="O1592" s="1"/>
      <c r="P1592" s="1">
        <f>COUNTIFS($E$2:E1592,TMapCauseDescCIR[[#This Row],[Cause Description]])</f>
        <v>1</v>
      </c>
      <c r="Q1592" s="1" t="s">
        <v>587</v>
      </c>
      <c r="R1592" s="1" t="str">
        <f>TMapCauseDescCIR[[#This Row],[Task Code]]&amp;TMapCauseDescCIR[[#This Row],[Cause Description]]</f>
        <v xml:space="preserve">Y04KSplit segment switch (// ops receive) malfunction - open/short circuit. </v>
      </c>
      <c r="S1592" s="1">
        <f>COUNTIFS($R$2:R1592,TMapCauseDescCIR[[#This Row],[T1]])</f>
        <v>1</v>
      </c>
    </row>
    <row r="1593" spans="1:19" ht="14.45" x14ac:dyDescent="0.25">
      <c r="A1593" s="1" t="s">
        <v>2818</v>
      </c>
      <c r="B1593" s="1" t="s">
        <v>1850</v>
      </c>
      <c r="C1593" s="1" t="s">
        <v>2819</v>
      </c>
      <c r="D1593" s="1" t="s">
        <v>3909</v>
      </c>
      <c r="E1593" s="1" t="s">
        <v>3929</v>
      </c>
      <c r="F1593" s="1"/>
      <c r="G1593" s="1"/>
      <c r="H1593" s="1"/>
      <c r="I1593" s="1"/>
      <c r="J1593" s="1" t="s">
        <v>2822</v>
      </c>
      <c r="K1593" s="1" t="s">
        <v>3183</v>
      </c>
      <c r="L1593" s="1" t="s">
        <v>572</v>
      </c>
      <c r="M1593" s="1" t="s">
        <v>815</v>
      </c>
      <c r="N1593" s="1"/>
      <c r="O1593" s="1"/>
      <c r="P1593" s="1">
        <f>COUNTIFS($E$2:E1593,TMapCauseDescCIR[[#This Row],[Cause Description]])</f>
        <v>1</v>
      </c>
      <c r="Q1593" s="1" t="s">
        <v>587</v>
      </c>
      <c r="R1593" s="1" t="str">
        <f>TMapCauseDescCIR[[#This Row],[Task Code]]&amp;TMapCauseDescCIR[[#This Row],[Cause Description]]</f>
        <v xml:space="preserve">Y04KTap pos'n indicator switch (// ops send) malfunction - debris around switch contacts. </v>
      </c>
      <c r="S1593" s="1">
        <f>COUNTIFS($R$2:R1593,TMapCauseDescCIR[[#This Row],[T1]])</f>
        <v>1</v>
      </c>
    </row>
    <row r="1594" spans="1:19" ht="14.45" x14ac:dyDescent="0.25">
      <c r="A1594" s="1" t="s">
        <v>2818</v>
      </c>
      <c r="B1594" s="1" t="s">
        <v>1850</v>
      </c>
      <c r="C1594" s="1" t="s">
        <v>2819</v>
      </c>
      <c r="D1594" s="1" t="s">
        <v>3909</v>
      </c>
      <c r="E1594" s="1" t="s">
        <v>3930</v>
      </c>
      <c r="F1594" s="1"/>
      <c r="G1594" s="1"/>
      <c r="H1594" s="1"/>
      <c r="I1594" s="1"/>
      <c r="J1594" s="1" t="s">
        <v>2822</v>
      </c>
      <c r="K1594" s="1" t="s">
        <v>3130</v>
      </c>
      <c r="L1594" s="1" t="s">
        <v>814</v>
      </c>
      <c r="M1594" s="1" t="s">
        <v>815</v>
      </c>
      <c r="N1594" s="1"/>
      <c r="O1594" s="1"/>
      <c r="P1594" s="1">
        <f>COUNTIFS($E$2:E1594,TMapCauseDescCIR[[#This Row],[Cause Description]])</f>
        <v>1</v>
      </c>
      <c r="Q1594" s="1" t="s">
        <v>587</v>
      </c>
      <c r="R1594" s="1" t="str">
        <f>TMapCauseDescCIR[[#This Row],[Task Code]]&amp;TMapCauseDescCIR[[#This Row],[Cause Description]]</f>
        <v xml:space="preserve">Y04KTapchanger motor drive fails to operate - loose connections. </v>
      </c>
      <c r="S1594" s="1">
        <f>COUNTIFS($R$2:R1594,TMapCauseDescCIR[[#This Row],[T1]])</f>
        <v>1</v>
      </c>
    </row>
    <row r="1595" spans="1:19" ht="14.45" x14ac:dyDescent="0.25">
      <c r="A1595" s="1" t="s">
        <v>2818</v>
      </c>
      <c r="B1595" s="1" t="s">
        <v>1850</v>
      </c>
      <c r="C1595" s="1" t="s">
        <v>2819</v>
      </c>
      <c r="D1595" s="1" t="s">
        <v>3909</v>
      </c>
      <c r="E1595" s="1" t="s">
        <v>3931</v>
      </c>
      <c r="F1595" s="1"/>
      <c r="G1595" s="1"/>
      <c r="H1595" s="1"/>
      <c r="I1595" s="1"/>
      <c r="J1595" s="1" t="s">
        <v>2822</v>
      </c>
      <c r="K1595" s="1" t="s">
        <v>3130</v>
      </c>
      <c r="L1595" s="1" t="s">
        <v>572</v>
      </c>
      <c r="M1595" s="1" t="s">
        <v>815</v>
      </c>
      <c r="N1595" s="1"/>
      <c r="O1595" s="1"/>
      <c r="P1595" s="1">
        <f>COUNTIFS($E$2:E1595,TMapCauseDescCIR[[#This Row],[Cause Description]])</f>
        <v>1</v>
      </c>
      <c r="Q1595" s="1" t="s">
        <v>587</v>
      </c>
      <c r="R1595" s="1" t="str">
        <f>TMapCauseDescCIR[[#This Row],[Task Code]]&amp;TMapCauseDescCIR[[#This Row],[Cause Description]]</f>
        <v xml:space="preserve">Y04KTapchanger motor drive fails to operate - loss of power supply. </v>
      </c>
      <c r="S1595" s="1">
        <f>COUNTIFS($R$2:R1595,TMapCauseDescCIR[[#This Row],[T1]])</f>
        <v>1</v>
      </c>
    </row>
    <row r="1596" spans="1:19" ht="14.45" x14ac:dyDescent="0.25">
      <c r="A1596" s="1" t="s">
        <v>2818</v>
      </c>
      <c r="B1596" s="1" t="s">
        <v>1850</v>
      </c>
      <c r="C1596" s="1" t="s">
        <v>2819</v>
      </c>
      <c r="D1596" s="1" t="s">
        <v>3909</v>
      </c>
      <c r="E1596" s="1" t="s">
        <v>3932</v>
      </c>
      <c r="F1596" s="1"/>
      <c r="G1596" s="1"/>
      <c r="H1596" s="1"/>
      <c r="I1596" s="1"/>
      <c r="J1596" s="1" t="s">
        <v>2822</v>
      </c>
      <c r="K1596" s="1" t="s">
        <v>3130</v>
      </c>
      <c r="L1596" s="1" t="s">
        <v>572</v>
      </c>
      <c r="M1596" s="1" t="s">
        <v>815</v>
      </c>
      <c r="N1596" s="1"/>
      <c r="O1596" s="1"/>
      <c r="P1596" s="1">
        <f>COUNTIFS($E$2:E1596,TMapCauseDescCIR[[#This Row],[Cause Description]])</f>
        <v>1</v>
      </c>
      <c r="Q1596" s="1" t="s">
        <v>587</v>
      </c>
      <c r="R1596" s="1" t="str">
        <f>TMapCauseDescCIR[[#This Row],[Task Code]]&amp;TMapCauseDescCIR[[#This Row],[Cause Description]]</f>
        <v xml:space="preserve">Y04KTapchanger motor drive fails to operate - manual drive not reset. </v>
      </c>
      <c r="S1596" s="1">
        <f>COUNTIFS($R$2:R1596,TMapCauseDescCIR[[#This Row],[T1]])</f>
        <v>1</v>
      </c>
    </row>
    <row r="1597" spans="1:19" ht="14.45" x14ac:dyDescent="0.25">
      <c r="A1597" s="1" t="s">
        <v>2818</v>
      </c>
      <c r="B1597" s="1" t="s">
        <v>1850</v>
      </c>
      <c r="C1597" s="1" t="s">
        <v>2819</v>
      </c>
      <c r="D1597" s="1" t="s">
        <v>3909</v>
      </c>
      <c r="E1597" s="1" t="s">
        <v>3933</v>
      </c>
      <c r="F1597" s="1"/>
      <c r="G1597" s="1"/>
      <c r="H1597" s="1"/>
      <c r="I1597" s="1"/>
      <c r="J1597" s="1" t="s">
        <v>2822</v>
      </c>
      <c r="K1597" s="1" t="s">
        <v>3130</v>
      </c>
      <c r="L1597" s="1" t="s">
        <v>572</v>
      </c>
      <c r="M1597" s="1" t="s">
        <v>815</v>
      </c>
      <c r="N1597" s="1"/>
      <c r="O1597" s="1"/>
      <c r="P1597" s="1">
        <f>COUNTIFS($E$2:E1597,TMapCauseDescCIR[[#This Row],[Cause Description]])</f>
        <v>1</v>
      </c>
      <c r="Q1597" s="1" t="s">
        <v>587</v>
      </c>
      <c r="R1597" s="1" t="str">
        <f>TMapCauseDescCIR[[#This Row],[Task Code]]&amp;TMapCauseDescCIR[[#This Row],[Cause Description]]</f>
        <v xml:space="preserve">Y04KTapchanger motor drive fails to operate - pallet switch broken. </v>
      </c>
      <c r="S1597" s="1">
        <f>COUNTIFS($R$2:R1597,TMapCauseDescCIR[[#This Row],[T1]])</f>
        <v>1</v>
      </c>
    </row>
    <row r="1598" spans="1:19" ht="14.45" x14ac:dyDescent="0.25">
      <c r="A1598" s="1" t="s">
        <v>2818</v>
      </c>
      <c r="B1598" s="1" t="s">
        <v>1850</v>
      </c>
      <c r="C1598" s="1" t="s">
        <v>2819</v>
      </c>
      <c r="D1598" s="1" t="s">
        <v>3909</v>
      </c>
      <c r="E1598" s="1" t="s">
        <v>3934</v>
      </c>
      <c r="F1598" s="1"/>
      <c r="G1598" s="1"/>
      <c r="H1598" s="1"/>
      <c r="I1598" s="1"/>
      <c r="J1598" s="1" t="s">
        <v>2822</v>
      </c>
      <c r="K1598" s="1" t="s">
        <v>3130</v>
      </c>
      <c r="L1598" s="1" t="s">
        <v>572</v>
      </c>
      <c r="M1598" s="1" t="s">
        <v>815</v>
      </c>
      <c r="N1598" s="1"/>
      <c r="O1598" s="1"/>
      <c r="P1598" s="1">
        <f>COUNTIFS($E$2:E1598,TMapCauseDescCIR[[#This Row],[Cause Description]])</f>
        <v>1</v>
      </c>
      <c r="Q1598" s="1" t="s">
        <v>587</v>
      </c>
      <c r="R1598" s="1" t="str">
        <f>TMapCauseDescCIR[[#This Row],[Task Code]]&amp;TMapCauseDescCIR[[#This Row],[Cause Description]]</f>
        <v xml:space="preserve">Y04KTapchanger motor drive operates in one direction only - faulty motor control circuit. </v>
      </c>
      <c r="S1598" s="1">
        <f>COUNTIFS($R$2:R1598,TMapCauseDescCIR[[#This Row],[T1]])</f>
        <v>1</v>
      </c>
    </row>
    <row r="1599" spans="1:19" ht="14.45" x14ac:dyDescent="0.25">
      <c r="A1599" s="1" t="s">
        <v>2818</v>
      </c>
      <c r="B1599" s="1" t="s">
        <v>1852</v>
      </c>
      <c r="C1599" s="1" t="s">
        <v>2819</v>
      </c>
      <c r="D1599" s="1" t="s">
        <v>3935</v>
      </c>
      <c r="E1599" s="1" t="s">
        <v>1853</v>
      </c>
      <c r="F1599" s="1"/>
      <c r="G1599" s="1"/>
      <c r="H1599" s="1"/>
      <c r="I1599" s="1"/>
      <c r="J1599" s="1" t="s">
        <v>2822</v>
      </c>
      <c r="K1599" s="1" t="s">
        <v>3936</v>
      </c>
      <c r="L1599" s="1" t="s">
        <v>3210</v>
      </c>
      <c r="M1599" s="1" t="s">
        <v>815</v>
      </c>
      <c r="N1599" s="1"/>
      <c r="O1599" s="1"/>
      <c r="P1599" s="1">
        <f>COUNTIFS($E$2:E1599,TMapCauseDescCIR[[#This Row],[Cause Description]])</f>
        <v>1</v>
      </c>
      <c r="Q1599" s="1" t="s">
        <v>587</v>
      </c>
      <c r="R1599" s="1" t="str">
        <f>TMapCauseDescCIR[[#This Row],[Task Code]]&amp;TMapCauseDescCIR[[#This Row],[Cause Description]]</f>
        <v xml:space="preserve">Y04LMotor drive accelerated aging - leaking seals. </v>
      </c>
      <c r="S1599" s="1">
        <f>COUNTIFS($R$2:R1599,TMapCauseDescCIR[[#This Row],[T1]])</f>
        <v>1</v>
      </c>
    </row>
    <row r="1600" spans="1:19" ht="14.45" x14ac:dyDescent="0.25">
      <c r="A1600" s="1" t="s">
        <v>2818</v>
      </c>
      <c r="B1600" s="1" t="s">
        <v>1854</v>
      </c>
      <c r="C1600" s="1" t="s">
        <v>2819</v>
      </c>
      <c r="D1600" s="1" t="s">
        <v>3937</v>
      </c>
      <c r="E1600" s="1" t="s">
        <v>1855</v>
      </c>
      <c r="F1600" s="1"/>
      <c r="G1600" s="1"/>
      <c r="H1600" s="1"/>
      <c r="I1600" s="1"/>
      <c r="J1600" s="1" t="s">
        <v>2822</v>
      </c>
      <c r="K1600" s="1" t="s">
        <v>3130</v>
      </c>
      <c r="L1600" s="1" t="s">
        <v>572</v>
      </c>
      <c r="M1600" s="1" t="s">
        <v>815</v>
      </c>
      <c r="N1600" s="1"/>
      <c r="O1600" s="1"/>
      <c r="P1600" s="1">
        <f>COUNTIFS($E$2:E1600,TMapCauseDescCIR[[#This Row],[Cause Description]])</f>
        <v>1</v>
      </c>
      <c r="Q1600" s="1" t="s">
        <v>587</v>
      </c>
      <c r="R1600" s="1" t="str">
        <f>TMapCauseDescCIR[[#This Row],[Task Code]]&amp;TMapCauseDescCIR[[#This Row],[Cause Description]]</f>
        <v xml:space="preserve">Y04MMotor drive fails to operate - motor insulation failure. </v>
      </c>
      <c r="S1600" s="1">
        <f>COUNTIFS($R$2:R1600,TMapCauseDescCIR[[#This Row],[T1]])</f>
        <v>1</v>
      </c>
    </row>
    <row r="1601" spans="1:19" ht="14.45" x14ac:dyDescent="0.25">
      <c r="A1601" s="1" t="s">
        <v>2818</v>
      </c>
      <c r="B1601" s="1" t="s">
        <v>1854</v>
      </c>
      <c r="C1601" s="1" t="s">
        <v>2819</v>
      </c>
      <c r="D1601" s="1" t="s">
        <v>3937</v>
      </c>
      <c r="E1601" s="1" t="s">
        <v>3938</v>
      </c>
      <c r="F1601" s="1"/>
      <c r="G1601" s="1"/>
      <c r="H1601" s="1"/>
      <c r="I1601" s="1"/>
      <c r="J1601" s="1" t="s">
        <v>2822</v>
      </c>
      <c r="K1601" s="1" t="s">
        <v>3130</v>
      </c>
      <c r="L1601" s="1" t="s">
        <v>572</v>
      </c>
      <c r="M1601" s="1" t="s">
        <v>815</v>
      </c>
      <c r="N1601" s="1"/>
      <c r="O1601" s="1"/>
      <c r="P1601" s="1">
        <f>COUNTIFS($E$2:E1601,TMapCauseDescCIR[[#This Row],[Cause Description]])</f>
        <v>1</v>
      </c>
      <c r="Q1601" s="1" t="s">
        <v>587</v>
      </c>
      <c r="R1601" s="1" t="str">
        <f>TMapCauseDescCIR[[#This Row],[Task Code]]&amp;TMapCauseDescCIR[[#This Row],[Cause Description]]</f>
        <v xml:space="preserve">Y04MMotorbox - Drive mechanism fails to operate - motor failure. </v>
      </c>
      <c r="S1601" s="1">
        <f>COUNTIFS($R$2:R1601,TMapCauseDescCIR[[#This Row],[T1]])</f>
        <v>1</v>
      </c>
    </row>
    <row r="1602" spans="1:19" ht="14.45" x14ac:dyDescent="0.25">
      <c r="A1602" s="1" t="s">
        <v>2818</v>
      </c>
      <c r="B1602" s="1" t="s">
        <v>1854</v>
      </c>
      <c r="C1602" s="1" t="s">
        <v>2819</v>
      </c>
      <c r="D1602" s="1" t="s">
        <v>3937</v>
      </c>
      <c r="E1602" s="1" t="s">
        <v>3939</v>
      </c>
      <c r="F1602" s="1"/>
      <c r="G1602" s="1"/>
      <c r="H1602" s="1"/>
      <c r="I1602" s="1"/>
      <c r="J1602" s="1" t="s">
        <v>2822</v>
      </c>
      <c r="K1602" s="1" t="s">
        <v>3130</v>
      </c>
      <c r="L1602" s="1" t="s">
        <v>572</v>
      </c>
      <c r="M1602" s="1" t="s">
        <v>815</v>
      </c>
      <c r="N1602" s="1"/>
      <c r="O1602" s="1"/>
      <c r="P1602" s="1">
        <f>COUNTIFS($E$2:E1602,TMapCauseDescCIR[[#This Row],[Cause Description]])</f>
        <v>1</v>
      </c>
      <c r="Q1602" s="1" t="s">
        <v>587</v>
      </c>
      <c r="R1602" s="1" t="str">
        <f>TMapCauseDescCIR[[#This Row],[Task Code]]&amp;TMapCauseDescCIR[[#This Row],[Cause Description]]</f>
        <v xml:space="preserve">Y04MMotorbox loss of drive - motor burnt out (age). </v>
      </c>
      <c r="S1602" s="1">
        <f>COUNTIFS($R$2:R1602,TMapCauseDescCIR[[#This Row],[T1]])</f>
        <v>1</v>
      </c>
    </row>
    <row r="1603" spans="1:19" ht="14.45" x14ac:dyDescent="0.25">
      <c r="A1603" s="1" t="s">
        <v>2818</v>
      </c>
      <c r="B1603" s="1" t="s">
        <v>1854</v>
      </c>
      <c r="C1603" s="1" t="s">
        <v>2819</v>
      </c>
      <c r="D1603" s="1" t="s">
        <v>3937</v>
      </c>
      <c r="E1603" s="1" t="s">
        <v>3940</v>
      </c>
      <c r="F1603" s="1"/>
      <c r="G1603" s="1"/>
      <c r="H1603" s="1"/>
      <c r="I1603" s="1"/>
      <c r="J1603" s="1" t="s">
        <v>2822</v>
      </c>
      <c r="K1603" s="1" t="s">
        <v>3130</v>
      </c>
      <c r="L1603" s="1" t="s">
        <v>572</v>
      </c>
      <c r="M1603" s="1" t="s">
        <v>815</v>
      </c>
      <c r="N1603" s="1"/>
      <c r="O1603" s="1"/>
      <c r="P1603" s="1">
        <f>COUNTIFS($E$2:E1603,TMapCauseDescCIR[[#This Row],[Cause Description]])</f>
        <v>1</v>
      </c>
      <c r="Q1603" s="1" t="s">
        <v>587</v>
      </c>
      <c r="R1603" s="1" t="str">
        <f>TMapCauseDescCIR[[#This Row],[Task Code]]&amp;TMapCauseDescCIR[[#This Row],[Cause Description]]</f>
        <v xml:space="preserve">Y04MMotorbox loss of drive - motor fail. </v>
      </c>
      <c r="S1603" s="1">
        <f>COUNTIFS($R$2:R1603,TMapCauseDescCIR[[#This Row],[T1]])</f>
        <v>1</v>
      </c>
    </row>
    <row r="1604" spans="1:19" ht="14.45" x14ac:dyDescent="0.25">
      <c r="A1604" s="1" t="s">
        <v>2818</v>
      </c>
      <c r="B1604" s="1" t="s">
        <v>1854</v>
      </c>
      <c r="C1604" s="1" t="s">
        <v>2819</v>
      </c>
      <c r="D1604" s="1" t="s">
        <v>3937</v>
      </c>
      <c r="E1604" s="1" t="s">
        <v>3941</v>
      </c>
      <c r="F1604" s="1"/>
      <c r="G1604" s="1"/>
      <c r="H1604" s="1"/>
      <c r="I1604" s="1"/>
      <c r="J1604" s="1" t="s">
        <v>2822</v>
      </c>
      <c r="K1604" s="1" t="s">
        <v>3130</v>
      </c>
      <c r="L1604" s="1" t="s">
        <v>572</v>
      </c>
      <c r="M1604" s="1" t="s">
        <v>815</v>
      </c>
      <c r="N1604" s="1"/>
      <c r="O1604" s="1"/>
      <c r="P1604" s="1">
        <f>COUNTIFS($E$2:E1604,TMapCauseDescCIR[[#This Row],[Cause Description]])</f>
        <v>1</v>
      </c>
      <c r="Q1604" s="1" t="s">
        <v>587</v>
      </c>
      <c r="R1604" s="1" t="str">
        <f>TMapCauseDescCIR[[#This Row],[Task Code]]&amp;TMapCauseDescCIR[[#This Row],[Cause Description]]</f>
        <v xml:space="preserve">Y04MMotorbox motor burnt out - internal failure. </v>
      </c>
      <c r="S1604" s="1">
        <f>COUNTIFS($R$2:R1604,TMapCauseDescCIR[[#This Row],[T1]])</f>
        <v>1</v>
      </c>
    </row>
    <row r="1605" spans="1:19" ht="14.45" x14ac:dyDescent="0.25">
      <c r="A1605" s="1" t="s">
        <v>2818</v>
      </c>
      <c r="B1605" s="1" t="s">
        <v>1854</v>
      </c>
      <c r="C1605" s="1" t="s">
        <v>2819</v>
      </c>
      <c r="D1605" s="1" t="s">
        <v>3937</v>
      </c>
      <c r="E1605" s="1" t="s">
        <v>3942</v>
      </c>
      <c r="F1605" s="1"/>
      <c r="G1605" s="1"/>
      <c r="H1605" s="1"/>
      <c r="I1605" s="1"/>
      <c r="J1605" s="1" t="s">
        <v>2822</v>
      </c>
      <c r="K1605" s="1" t="s">
        <v>3130</v>
      </c>
      <c r="L1605" s="1" t="s">
        <v>572</v>
      </c>
      <c r="M1605" s="1" t="s">
        <v>815</v>
      </c>
      <c r="N1605" s="1"/>
      <c r="O1605" s="1"/>
      <c r="P1605" s="1">
        <f>COUNTIFS($E$2:E1605,TMapCauseDescCIR[[#This Row],[Cause Description]])</f>
        <v>1</v>
      </c>
      <c r="Q1605" s="1" t="s">
        <v>587</v>
      </c>
      <c r="R1605" s="1" t="str">
        <f>TMapCauseDescCIR[[#This Row],[Task Code]]&amp;TMapCauseDescCIR[[#This Row],[Cause Description]]</f>
        <v xml:space="preserve">Y04MTapchanger motor drive fails to operate - motor failure. </v>
      </c>
      <c r="S1605" s="1">
        <f>COUNTIFS($R$2:R1605,TMapCauseDescCIR[[#This Row],[T1]])</f>
        <v>1</v>
      </c>
    </row>
    <row r="1606" spans="1:19" ht="14.45" x14ac:dyDescent="0.25">
      <c r="A1606" s="1" t="s">
        <v>2818</v>
      </c>
      <c r="B1606" s="1" t="s">
        <v>1856</v>
      </c>
      <c r="C1606" s="1" t="s">
        <v>2819</v>
      </c>
      <c r="D1606" s="1" t="s">
        <v>3943</v>
      </c>
      <c r="E1606" s="1" t="s">
        <v>1855</v>
      </c>
      <c r="F1606" s="1"/>
      <c r="G1606" s="1"/>
      <c r="H1606" s="1"/>
      <c r="I1606" s="1"/>
      <c r="J1606" s="1" t="s">
        <v>2822</v>
      </c>
      <c r="K1606" s="1" t="s">
        <v>3130</v>
      </c>
      <c r="L1606" s="1" t="s">
        <v>572</v>
      </c>
      <c r="M1606" s="1" t="s">
        <v>815</v>
      </c>
      <c r="N1606" s="1"/>
      <c r="O1606" s="1"/>
      <c r="P1606" s="1">
        <f>COUNTIFS($E$2:E1606,TMapCauseDescCIR[[#This Row],[Cause Description]])</f>
        <v>2</v>
      </c>
      <c r="Q1606" s="1" t="s">
        <v>587</v>
      </c>
      <c r="R1606" s="1" t="str">
        <f>TMapCauseDescCIR[[#This Row],[Task Code]]&amp;TMapCauseDescCIR[[#This Row],[Cause Description]]</f>
        <v xml:space="preserve">Y04NMotor drive fails to operate - motor insulation failure. </v>
      </c>
      <c r="S1606" s="1">
        <f>COUNTIFS($R$2:R1606,TMapCauseDescCIR[[#This Row],[T1]])</f>
        <v>1</v>
      </c>
    </row>
    <row r="1607" spans="1:19" ht="14.45" x14ac:dyDescent="0.25">
      <c r="A1607" s="1" t="s">
        <v>2818</v>
      </c>
      <c r="B1607" s="1" t="s">
        <v>1856</v>
      </c>
      <c r="C1607" s="1" t="s">
        <v>2819</v>
      </c>
      <c r="D1607" s="1" t="s">
        <v>3943</v>
      </c>
      <c r="E1607" s="1" t="s">
        <v>3938</v>
      </c>
      <c r="F1607" s="1"/>
      <c r="G1607" s="1"/>
      <c r="H1607" s="1"/>
      <c r="I1607" s="1"/>
      <c r="J1607" s="1" t="s">
        <v>2822</v>
      </c>
      <c r="K1607" s="1" t="s">
        <v>3130</v>
      </c>
      <c r="L1607" s="1" t="s">
        <v>572</v>
      </c>
      <c r="M1607" s="1" t="s">
        <v>815</v>
      </c>
      <c r="N1607" s="1"/>
      <c r="O1607" s="1"/>
      <c r="P1607" s="1">
        <f>COUNTIFS($E$2:E1607,TMapCauseDescCIR[[#This Row],[Cause Description]])</f>
        <v>2</v>
      </c>
      <c r="Q1607" s="1" t="s">
        <v>587</v>
      </c>
      <c r="R1607" s="1" t="str">
        <f>TMapCauseDescCIR[[#This Row],[Task Code]]&amp;TMapCauseDescCIR[[#This Row],[Cause Description]]</f>
        <v xml:space="preserve">Y04NMotorbox - Drive mechanism fails to operate - motor failure. </v>
      </c>
      <c r="S1607" s="1">
        <f>COUNTIFS($R$2:R1607,TMapCauseDescCIR[[#This Row],[T1]])</f>
        <v>1</v>
      </c>
    </row>
    <row r="1608" spans="1:19" ht="14.45" x14ac:dyDescent="0.25">
      <c r="A1608" s="1" t="s">
        <v>2818</v>
      </c>
      <c r="B1608" s="1" t="s">
        <v>1856</v>
      </c>
      <c r="C1608" s="1" t="s">
        <v>2819</v>
      </c>
      <c r="D1608" s="1" t="s">
        <v>3943</v>
      </c>
      <c r="E1608" s="1" t="s">
        <v>3939</v>
      </c>
      <c r="F1608" s="1"/>
      <c r="G1608" s="1"/>
      <c r="H1608" s="1"/>
      <c r="I1608" s="1"/>
      <c r="J1608" s="1" t="s">
        <v>2822</v>
      </c>
      <c r="K1608" s="1" t="s">
        <v>3130</v>
      </c>
      <c r="L1608" s="1" t="s">
        <v>572</v>
      </c>
      <c r="M1608" s="1" t="s">
        <v>815</v>
      </c>
      <c r="N1608" s="1"/>
      <c r="O1608" s="1"/>
      <c r="P1608" s="1">
        <f>COUNTIFS($E$2:E1608,TMapCauseDescCIR[[#This Row],[Cause Description]])</f>
        <v>2</v>
      </c>
      <c r="Q1608" s="1" t="s">
        <v>587</v>
      </c>
      <c r="R1608" s="1" t="str">
        <f>TMapCauseDescCIR[[#This Row],[Task Code]]&amp;TMapCauseDescCIR[[#This Row],[Cause Description]]</f>
        <v xml:space="preserve">Y04NMotorbox loss of drive - motor burnt out (age). </v>
      </c>
      <c r="S1608" s="1">
        <f>COUNTIFS($R$2:R1608,TMapCauseDescCIR[[#This Row],[T1]])</f>
        <v>1</v>
      </c>
    </row>
    <row r="1609" spans="1:19" ht="14.45" x14ac:dyDescent="0.25">
      <c r="A1609" s="1" t="s">
        <v>2818</v>
      </c>
      <c r="B1609" s="1" t="s">
        <v>1856</v>
      </c>
      <c r="C1609" s="1" t="s">
        <v>2819</v>
      </c>
      <c r="D1609" s="1" t="s">
        <v>3943</v>
      </c>
      <c r="E1609" s="1" t="s">
        <v>3940</v>
      </c>
      <c r="F1609" s="1"/>
      <c r="G1609" s="1"/>
      <c r="H1609" s="1"/>
      <c r="I1609" s="1"/>
      <c r="J1609" s="1" t="s">
        <v>2822</v>
      </c>
      <c r="K1609" s="1" t="s">
        <v>3130</v>
      </c>
      <c r="L1609" s="1" t="s">
        <v>572</v>
      </c>
      <c r="M1609" s="1" t="s">
        <v>815</v>
      </c>
      <c r="N1609" s="1"/>
      <c r="O1609" s="1"/>
      <c r="P1609" s="1">
        <f>COUNTIFS($E$2:E1609,TMapCauseDescCIR[[#This Row],[Cause Description]])</f>
        <v>2</v>
      </c>
      <c r="Q1609" s="1" t="s">
        <v>587</v>
      </c>
      <c r="R1609" s="1" t="str">
        <f>TMapCauseDescCIR[[#This Row],[Task Code]]&amp;TMapCauseDescCIR[[#This Row],[Cause Description]]</f>
        <v xml:space="preserve">Y04NMotorbox loss of drive - motor fail. </v>
      </c>
      <c r="S1609" s="1">
        <f>COUNTIFS($R$2:R1609,TMapCauseDescCIR[[#This Row],[T1]])</f>
        <v>1</v>
      </c>
    </row>
    <row r="1610" spans="1:19" ht="14.45" x14ac:dyDescent="0.25">
      <c r="A1610" s="1" t="s">
        <v>2818</v>
      </c>
      <c r="B1610" s="1" t="s">
        <v>1856</v>
      </c>
      <c r="C1610" s="1" t="s">
        <v>2819</v>
      </c>
      <c r="D1610" s="1" t="s">
        <v>3943</v>
      </c>
      <c r="E1610" s="1" t="s">
        <v>3941</v>
      </c>
      <c r="F1610" s="1"/>
      <c r="G1610" s="1"/>
      <c r="H1610" s="1"/>
      <c r="I1610" s="1"/>
      <c r="J1610" s="1" t="s">
        <v>2822</v>
      </c>
      <c r="K1610" s="1" t="s">
        <v>3130</v>
      </c>
      <c r="L1610" s="1" t="s">
        <v>572</v>
      </c>
      <c r="M1610" s="1" t="s">
        <v>815</v>
      </c>
      <c r="N1610" s="1"/>
      <c r="O1610" s="1"/>
      <c r="P1610" s="1">
        <f>COUNTIFS($E$2:E1610,TMapCauseDescCIR[[#This Row],[Cause Description]])</f>
        <v>2</v>
      </c>
      <c r="Q1610" s="1" t="s">
        <v>587</v>
      </c>
      <c r="R1610" s="1" t="str">
        <f>TMapCauseDescCIR[[#This Row],[Task Code]]&amp;TMapCauseDescCIR[[#This Row],[Cause Description]]</f>
        <v xml:space="preserve">Y04NMotorbox motor burnt out - internal failure. </v>
      </c>
      <c r="S1610" s="1">
        <f>COUNTIFS($R$2:R1610,TMapCauseDescCIR[[#This Row],[T1]])</f>
        <v>1</v>
      </c>
    </row>
    <row r="1611" spans="1:19" ht="14.45" x14ac:dyDescent="0.25">
      <c r="A1611" s="1" t="s">
        <v>2818</v>
      </c>
      <c r="B1611" s="1" t="s">
        <v>1856</v>
      </c>
      <c r="C1611" s="1" t="s">
        <v>2819</v>
      </c>
      <c r="D1611" s="1" t="s">
        <v>3943</v>
      </c>
      <c r="E1611" s="1" t="s">
        <v>3942</v>
      </c>
      <c r="F1611" s="1"/>
      <c r="G1611" s="1"/>
      <c r="H1611" s="1"/>
      <c r="I1611" s="1"/>
      <c r="J1611" s="1" t="s">
        <v>2822</v>
      </c>
      <c r="K1611" s="1" t="s">
        <v>3130</v>
      </c>
      <c r="L1611" s="1" t="s">
        <v>572</v>
      </c>
      <c r="M1611" s="1" t="s">
        <v>815</v>
      </c>
      <c r="N1611" s="1"/>
      <c r="O1611" s="1"/>
      <c r="P1611" s="1">
        <f>COUNTIFS($E$2:E1611,TMapCauseDescCIR[[#This Row],[Cause Description]])</f>
        <v>2</v>
      </c>
      <c r="Q1611" s="1" t="s">
        <v>587</v>
      </c>
      <c r="R1611" s="1" t="str">
        <f>TMapCauseDescCIR[[#This Row],[Task Code]]&amp;TMapCauseDescCIR[[#This Row],[Cause Description]]</f>
        <v xml:space="preserve">Y04NTapchanger motor drive fails to operate - motor failure. </v>
      </c>
      <c r="S1611" s="1">
        <f>COUNTIFS($R$2:R1611,TMapCauseDescCIR[[#This Row],[T1]])</f>
        <v>1</v>
      </c>
    </row>
    <row r="1612" spans="1:19" ht="14.45" x14ac:dyDescent="0.25">
      <c r="A1612" s="1" t="s">
        <v>2818</v>
      </c>
      <c r="B1612" s="1" t="s">
        <v>1857</v>
      </c>
      <c r="C1612" s="1" t="s">
        <v>2819</v>
      </c>
      <c r="D1612" s="1" t="s">
        <v>4277</v>
      </c>
      <c r="E1612" s="1" t="s">
        <v>1858</v>
      </c>
      <c r="F1612" s="1"/>
      <c r="G1612" s="1"/>
      <c r="H1612" s="1"/>
      <c r="I1612" s="1"/>
      <c r="J1612" s="1" t="s">
        <v>2822</v>
      </c>
      <c r="K1612" s="1" t="s">
        <v>3130</v>
      </c>
      <c r="L1612" s="1" t="s">
        <v>572</v>
      </c>
      <c r="M1612" s="1" t="s">
        <v>815</v>
      </c>
      <c r="N1612" s="1"/>
      <c r="O1612" s="1"/>
      <c r="P1612" s="1">
        <f>COUNTIFS($E$2:E1612,TMapCauseDescCIR[[#This Row],[Cause Description]])</f>
        <v>1</v>
      </c>
      <c r="Q1612" s="1" t="s">
        <v>587</v>
      </c>
      <c r="R1612" s="1" t="str">
        <f>TMapCauseDescCIR[[#This Row],[Task Code]]&amp;TMapCauseDescCIR[[#This Row],[Cause Description]]</f>
        <v xml:space="preserve">Y073Drive mechanism fails to operate - sping anchor screw dislodged. </v>
      </c>
      <c r="S1612" s="1">
        <f>COUNTIFS($R$2:R1612,TMapCauseDescCIR[[#This Row],[T1]])</f>
        <v>1</v>
      </c>
    </row>
    <row r="1613" spans="1:19" ht="14.45" x14ac:dyDescent="0.25">
      <c r="A1613" s="1" t="s">
        <v>2818</v>
      </c>
      <c r="B1613" s="1" t="s">
        <v>1857</v>
      </c>
      <c r="C1613" s="1" t="s">
        <v>2819</v>
      </c>
      <c r="D1613" s="1" t="s">
        <v>4277</v>
      </c>
      <c r="E1613" s="1" t="s">
        <v>4278</v>
      </c>
      <c r="F1613" s="1"/>
      <c r="G1613" s="1"/>
      <c r="H1613" s="1"/>
      <c r="I1613" s="1"/>
      <c r="J1613" s="1" t="s">
        <v>2822</v>
      </c>
      <c r="K1613" s="1" t="s">
        <v>3216</v>
      </c>
      <c r="L1613" s="1" t="s">
        <v>572</v>
      </c>
      <c r="M1613" s="1" t="s">
        <v>815</v>
      </c>
      <c r="N1613" s="1"/>
      <c r="O1613" s="1"/>
      <c r="P1613" s="1">
        <f>COUNTIFS($E$2:E1613,TMapCauseDescCIR[[#This Row],[Cause Description]])</f>
        <v>1</v>
      </c>
      <c r="Q1613" s="1" t="s">
        <v>587</v>
      </c>
      <c r="R1613" s="1" t="str">
        <f>TMapCauseDescCIR[[#This Row],[Task Code]]&amp;TMapCauseDescCIR[[#This Row],[Cause Description]]</f>
        <v xml:space="preserve">Y073Fine selector switch energy accumulator broken - fatigue. </v>
      </c>
      <c r="S1613" s="1">
        <f>COUNTIFS($R$2:R1613,TMapCauseDescCIR[[#This Row],[T1]])</f>
        <v>1</v>
      </c>
    </row>
    <row r="1614" spans="1:19" ht="14.45" x14ac:dyDescent="0.25">
      <c r="A1614" s="1" t="s">
        <v>2818</v>
      </c>
      <c r="B1614" s="1" t="s">
        <v>1857</v>
      </c>
      <c r="C1614" s="1" t="s">
        <v>2819</v>
      </c>
      <c r="D1614" s="1" t="s">
        <v>4277</v>
      </c>
      <c r="E1614" s="1" t="s">
        <v>4279</v>
      </c>
      <c r="F1614" s="1"/>
      <c r="G1614" s="1"/>
      <c r="H1614" s="1"/>
      <c r="I1614" s="1"/>
      <c r="J1614" s="1" t="s">
        <v>2822</v>
      </c>
      <c r="K1614" s="1" t="s">
        <v>3216</v>
      </c>
      <c r="L1614" s="1" t="s">
        <v>3761</v>
      </c>
      <c r="M1614" s="1" t="s">
        <v>815</v>
      </c>
      <c r="N1614" s="1"/>
      <c r="O1614" s="1"/>
      <c r="P1614" s="1">
        <f>COUNTIFS($E$2:E1614,TMapCauseDescCIR[[#This Row],[Cause Description]])</f>
        <v>1</v>
      </c>
      <c r="Q1614" s="1" t="s">
        <v>587</v>
      </c>
      <c r="R1614" s="1" t="str">
        <f>TMapCauseDescCIR[[#This Row],[Task Code]]&amp;TMapCauseDescCIR[[#This Row],[Cause Description]]</f>
        <v xml:space="preserve">Y073Fine selector switch mechanism jammed - sping anchor screw dislodged. </v>
      </c>
      <c r="S1614" s="1">
        <f>COUNTIFS($R$2:R1614,TMapCauseDescCIR[[#This Row],[T1]])</f>
        <v>1</v>
      </c>
    </row>
    <row r="1615" spans="1:19" ht="14.45" x14ac:dyDescent="0.25">
      <c r="A1615" s="1" t="s">
        <v>2818</v>
      </c>
      <c r="B1615" s="1" t="s">
        <v>1857</v>
      </c>
      <c r="C1615" s="1" t="s">
        <v>2819</v>
      </c>
      <c r="D1615" s="1" t="s">
        <v>4277</v>
      </c>
      <c r="E1615" s="1" t="s">
        <v>4280</v>
      </c>
      <c r="F1615" s="1"/>
      <c r="G1615" s="1"/>
      <c r="H1615" s="1"/>
      <c r="I1615" s="1"/>
      <c r="J1615" s="1" t="s">
        <v>2822</v>
      </c>
      <c r="K1615" s="1" t="s">
        <v>3216</v>
      </c>
      <c r="L1615" s="1" t="s">
        <v>572</v>
      </c>
      <c r="M1615" s="1" t="s">
        <v>815</v>
      </c>
      <c r="N1615" s="1"/>
      <c r="O1615" s="1"/>
      <c r="P1615" s="1">
        <f>COUNTIFS($E$2:E1615,TMapCauseDescCIR[[#This Row],[Cause Description]])</f>
        <v>1</v>
      </c>
      <c r="Q1615" s="1" t="s">
        <v>587</v>
      </c>
      <c r="R1615" s="1" t="str">
        <f>TMapCauseDescCIR[[#This Row],[Task Code]]&amp;TMapCauseDescCIR[[#This Row],[Cause Description]]</f>
        <v xml:space="preserve">Y073Fine selector switch tap changer energy accumulator springs broken - fatigue. </v>
      </c>
      <c r="S1615" s="1">
        <f>COUNTIFS($R$2:R1615,TMapCauseDescCIR[[#This Row],[T1]])</f>
        <v>1</v>
      </c>
    </row>
    <row r="1616" spans="1:19" ht="14.45" x14ac:dyDescent="0.25">
      <c r="A1616" s="1" t="s">
        <v>2818</v>
      </c>
      <c r="B1616" s="1" t="s">
        <v>1857</v>
      </c>
      <c r="C1616" s="1" t="s">
        <v>2819</v>
      </c>
      <c r="D1616" s="1" t="s">
        <v>4277</v>
      </c>
      <c r="E1616" s="1" t="s">
        <v>4281</v>
      </c>
      <c r="F1616" s="1"/>
      <c r="G1616" s="1"/>
      <c r="H1616" s="1"/>
      <c r="I1616" s="1"/>
      <c r="J1616" s="1" t="s">
        <v>2822</v>
      </c>
      <c r="K1616" s="1" t="s">
        <v>3760</v>
      </c>
      <c r="L1616" s="1" t="s">
        <v>572</v>
      </c>
      <c r="M1616" s="1" t="s">
        <v>815</v>
      </c>
      <c r="N1616" s="1"/>
      <c r="O1616" s="1"/>
      <c r="P1616" s="1">
        <f>COUNTIFS($E$2:E1616,TMapCauseDescCIR[[#This Row],[Cause Description]])</f>
        <v>1</v>
      </c>
      <c r="Q1616" s="1" t="s">
        <v>587</v>
      </c>
      <c r="R1616" s="1" t="str">
        <f>TMapCauseDescCIR[[#This Row],[Task Code]]&amp;TMapCauseDescCIR[[#This Row],[Cause Description]]</f>
        <v xml:space="preserve">Y073Gear plate jammed - spring discharge in rev. dir. </v>
      </c>
      <c r="S1616" s="1">
        <f>COUNTIFS($R$2:R1616,TMapCauseDescCIR[[#This Row],[T1]])</f>
        <v>1</v>
      </c>
    </row>
    <row r="1617" spans="1:19" ht="14.45" x14ac:dyDescent="0.25">
      <c r="A1617" s="1" t="s">
        <v>2818</v>
      </c>
      <c r="B1617" s="1" t="s">
        <v>1857</v>
      </c>
      <c r="C1617" s="1" t="s">
        <v>2819</v>
      </c>
      <c r="D1617" s="1" t="s">
        <v>4277</v>
      </c>
      <c r="E1617" s="1" t="s">
        <v>4282</v>
      </c>
      <c r="F1617" s="1"/>
      <c r="G1617" s="1"/>
      <c r="H1617" s="1"/>
      <c r="I1617" s="1"/>
      <c r="J1617" s="1" t="s">
        <v>2822</v>
      </c>
      <c r="K1617" s="1" t="s">
        <v>3760</v>
      </c>
      <c r="L1617" s="1" t="s">
        <v>572</v>
      </c>
      <c r="M1617" s="1" t="s">
        <v>815</v>
      </c>
      <c r="N1617" s="1"/>
      <c r="O1617" s="1"/>
      <c r="P1617" s="1">
        <f>COUNTIFS($E$2:E1617,TMapCauseDescCIR[[#This Row],[Cause Description]])</f>
        <v>1</v>
      </c>
      <c r="Q1617" s="1" t="s">
        <v>587</v>
      </c>
      <c r="R1617" s="1" t="str">
        <f>TMapCauseDescCIR[[#This Row],[Task Code]]&amp;TMapCauseDescCIR[[#This Row],[Cause Description]]</f>
        <v xml:space="preserve">Y073Gear plate slow operation - broken accumulator spring. </v>
      </c>
      <c r="S1617" s="1">
        <f>COUNTIFS($R$2:R1617,TMapCauseDescCIR[[#This Row],[T1]])</f>
        <v>1</v>
      </c>
    </row>
    <row r="1618" spans="1:19" ht="14.45" x14ac:dyDescent="0.25">
      <c r="A1618" s="1" t="s">
        <v>2818</v>
      </c>
      <c r="B1618" s="1" t="s">
        <v>1857</v>
      </c>
      <c r="C1618" s="1" t="s">
        <v>2819</v>
      </c>
      <c r="D1618" s="1" t="s">
        <v>4277</v>
      </c>
      <c r="E1618" s="1" t="s">
        <v>4283</v>
      </c>
      <c r="F1618" s="1"/>
      <c r="G1618" s="1"/>
      <c r="H1618" s="1"/>
      <c r="I1618" s="1"/>
      <c r="J1618" s="1" t="s">
        <v>2822</v>
      </c>
      <c r="K1618" s="1" t="s">
        <v>3760</v>
      </c>
      <c r="L1618" s="1" t="s">
        <v>572</v>
      </c>
      <c r="M1618" s="1" t="s">
        <v>815</v>
      </c>
      <c r="N1618" s="1"/>
      <c r="O1618" s="1"/>
      <c r="P1618" s="1">
        <f>COUNTIFS($E$2:E1618,TMapCauseDescCIR[[#This Row],[Cause Description]])</f>
        <v>1</v>
      </c>
      <c r="Q1618" s="1" t="s">
        <v>587</v>
      </c>
      <c r="R1618" s="1" t="str">
        <f>TMapCauseDescCIR[[#This Row],[Task Code]]&amp;TMapCauseDescCIR[[#This Row],[Cause Description]]</f>
        <v xml:space="preserve">Y073Gear plate slow operation - degraded accumulator spring. </v>
      </c>
      <c r="S1618" s="1">
        <f>COUNTIFS($R$2:R1618,TMapCauseDescCIR[[#This Row],[T1]])</f>
        <v>1</v>
      </c>
    </row>
    <row r="1619" spans="1:19" ht="14.45" x14ac:dyDescent="0.25">
      <c r="A1619" s="1" t="s">
        <v>2818</v>
      </c>
      <c r="B1619" s="1" t="s">
        <v>1857</v>
      </c>
      <c r="C1619" s="1" t="s">
        <v>2819</v>
      </c>
      <c r="D1619" s="1" t="s">
        <v>4277</v>
      </c>
      <c r="E1619" s="1" t="s">
        <v>4284</v>
      </c>
      <c r="F1619" s="1"/>
      <c r="G1619" s="1"/>
      <c r="H1619" s="1"/>
      <c r="I1619" s="1"/>
      <c r="J1619" s="1" t="s">
        <v>2822</v>
      </c>
      <c r="K1619" s="1" t="s">
        <v>3130</v>
      </c>
      <c r="L1619" s="1" t="s">
        <v>572</v>
      </c>
      <c r="M1619" s="1" t="s">
        <v>815</v>
      </c>
      <c r="N1619" s="1"/>
      <c r="O1619" s="1"/>
      <c r="P1619" s="1">
        <f>COUNTIFS($E$2:E1619,TMapCauseDescCIR[[#This Row],[Cause Description]])</f>
        <v>1</v>
      </c>
      <c r="Q1619" s="1" t="s">
        <v>587</v>
      </c>
      <c r="R1619" s="1" t="str">
        <f>TMapCauseDescCIR[[#This Row],[Task Code]]&amp;TMapCauseDescCIR[[#This Row],[Cause Description]]</f>
        <v xml:space="preserve">Y073Motorbox - Drive mechanism reduced speed/drive force - broken accumulator spring. </v>
      </c>
      <c r="S1619" s="1">
        <f>COUNTIFS($R$2:R1619,TMapCauseDescCIR[[#This Row],[T1]])</f>
        <v>1</v>
      </c>
    </row>
    <row r="1620" spans="1:19" ht="14.45" x14ac:dyDescent="0.25">
      <c r="A1620" s="1" t="s">
        <v>2818</v>
      </c>
      <c r="B1620" s="1" t="s">
        <v>1857</v>
      </c>
      <c r="C1620" s="1" t="s">
        <v>2819</v>
      </c>
      <c r="D1620" s="1" t="s">
        <v>4277</v>
      </c>
      <c r="E1620" s="1" t="s">
        <v>4285</v>
      </c>
      <c r="F1620" s="1"/>
      <c r="G1620" s="1"/>
      <c r="H1620" s="1"/>
      <c r="I1620" s="1"/>
      <c r="J1620" s="1" t="s">
        <v>2822</v>
      </c>
      <c r="K1620" s="1" t="s">
        <v>3130</v>
      </c>
      <c r="L1620" s="1" t="s">
        <v>572</v>
      </c>
      <c r="M1620" s="1" t="s">
        <v>815</v>
      </c>
      <c r="N1620" s="1"/>
      <c r="O1620" s="1"/>
      <c r="P1620" s="1">
        <f>COUNTIFS($E$2:E1620,TMapCauseDescCIR[[#This Row],[Cause Description]])</f>
        <v>1</v>
      </c>
      <c r="Q1620" s="1" t="s">
        <v>587</v>
      </c>
      <c r="R1620" s="1" t="str">
        <f>TMapCauseDescCIR[[#This Row],[Task Code]]&amp;TMapCauseDescCIR[[#This Row],[Cause Description]]</f>
        <v xml:space="preserve">Y073Motorbox incorrect tap change - broken or stretched energy spring. </v>
      </c>
      <c r="S1620" s="1">
        <f>COUNTIFS($R$2:R1620,TMapCauseDescCIR[[#This Row],[T1]])</f>
        <v>1</v>
      </c>
    </row>
    <row r="1621" spans="1:19" ht="14.45" x14ac:dyDescent="0.25">
      <c r="A1621" s="1" t="s">
        <v>2818</v>
      </c>
      <c r="B1621" s="1" t="s">
        <v>1857</v>
      </c>
      <c r="C1621" s="1" t="s">
        <v>2819</v>
      </c>
      <c r="D1621" s="1" t="s">
        <v>4277</v>
      </c>
      <c r="E1621" s="1" t="s">
        <v>4286</v>
      </c>
      <c r="F1621" s="1"/>
      <c r="G1621" s="1"/>
      <c r="H1621" s="1"/>
      <c r="I1621" s="1"/>
      <c r="J1621" s="1" t="s">
        <v>2822</v>
      </c>
      <c r="K1621" s="1" t="s">
        <v>3760</v>
      </c>
      <c r="L1621" s="1" t="s">
        <v>572</v>
      </c>
      <c r="M1621" s="1" t="s">
        <v>815</v>
      </c>
      <c r="N1621" s="1"/>
      <c r="O1621" s="1"/>
      <c r="P1621" s="1">
        <f>COUNTIFS($E$2:E1621,TMapCauseDescCIR[[#This Row],[Cause Description]])</f>
        <v>1</v>
      </c>
      <c r="Q1621" s="1" t="s">
        <v>587</v>
      </c>
      <c r="R1621" s="1" t="str">
        <f>TMapCauseDescCIR[[#This Row],[Task Code]]&amp;TMapCauseDescCIR[[#This Row],[Cause Description]]</f>
        <v xml:space="preserve">Y073Tapchanger head slow operation - degraded accumulator spring. </v>
      </c>
      <c r="S1621" s="1">
        <f>COUNTIFS($R$2:R1621,TMapCauseDescCIR[[#This Row],[T1]])</f>
        <v>1</v>
      </c>
    </row>
    <row r="1622" spans="1:19" ht="14.45" x14ac:dyDescent="0.25">
      <c r="A1622" s="1" t="s">
        <v>2818</v>
      </c>
      <c r="B1622" s="1" t="s">
        <v>1859</v>
      </c>
      <c r="C1622" s="1" t="s">
        <v>2819</v>
      </c>
      <c r="D1622" s="1" t="s">
        <v>3947</v>
      </c>
      <c r="E1622" s="1" t="s">
        <v>1860</v>
      </c>
      <c r="F1622" s="1"/>
      <c r="G1622" s="1"/>
      <c r="H1622" s="1"/>
      <c r="I1622" s="1"/>
      <c r="J1622" s="1" t="s">
        <v>2822</v>
      </c>
      <c r="K1622" s="1" t="s">
        <v>3946</v>
      </c>
      <c r="L1622" s="1" t="s">
        <v>3175</v>
      </c>
      <c r="M1622" s="1" t="s">
        <v>815</v>
      </c>
      <c r="N1622" s="1"/>
      <c r="O1622" s="1"/>
      <c r="P1622" s="1">
        <f>COUNTIFS($E$2:E1622,TMapCauseDescCIR[[#This Row],[Cause Description]])</f>
        <v>1</v>
      </c>
      <c r="Q1622" s="1" t="s">
        <v>587</v>
      </c>
      <c r="R1622" s="1" t="str">
        <f>TMapCauseDescCIR[[#This Row],[Task Code]]&amp;TMapCauseDescCIR[[#This Row],[Cause Description]]</f>
        <v xml:space="preserve">Y04POil contamination of oil - corroded explosion vent. </v>
      </c>
      <c r="S1622" s="1">
        <f>COUNTIFS($R$2:R1622,TMapCauseDescCIR[[#This Row],[T1]])</f>
        <v>1</v>
      </c>
    </row>
    <row r="1623" spans="1:19" ht="14.45" x14ac:dyDescent="0.25">
      <c r="A1623" s="1" t="s">
        <v>2818</v>
      </c>
      <c r="B1623" s="1" t="s">
        <v>1861</v>
      </c>
      <c r="C1623" s="1" t="s">
        <v>2819</v>
      </c>
      <c r="D1623" s="1" t="s">
        <v>3948</v>
      </c>
      <c r="E1623" s="1" t="s">
        <v>1862</v>
      </c>
      <c r="F1623" s="1"/>
      <c r="G1623" s="1"/>
      <c r="H1623" s="1"/>
      <c r="I1623" s="1"/>
      <c r="J1623" s="1" t="s">
        <v>2822</v>
      </c>
      <c r="K1623" s="1" t="s">
        <v>3216</v>
      </c>
      <c r="L1623" s="1" t="s">
        <v>572</v>
      </c>
      <c r="M1623" s="1" t="s">
        <v>815</v>
      </c>
      <c r="N1623" s="1"/>
      <c r="O1623" s="1"/>
      <c r="P1623" s="1">
        <f>COUNTIFS($E$2:E1623,TMapCauseDescCIR[[#This Row],[Cause Description]])</f>
        <v>1</v>
      </c>
      <c r="Q1623" s="1" t="s">
        <v>587</v>
      </c>
      <c r="R1623" s="1" t="str">
        <f>TMapCauseDescCIR[[#This Row],[Task Code]]&amp;TMapCauseDescCIR[[#This Row],[Cause Description]]</f>
        <v xml:space="preserve">Y04QFine selector switch fibre worm wheel stripped - normal operational wear. </v>
      </c>
      <c r="S1623" s="1">
        <f>COUNTIFS($R$2:R1623,TMapCauseDescCIR[[#This Row],[T1]])</f>
        <v>1</v>
      </c>
    </row>
    <row r="1624" spans="1:19" ht="14.45" x14ac:dyDescent="0.25">
      <c r="A1624" s="1" t="s">
        <v>2818</v>
      </c>
      <c r="B1624" s="1" t="s">
        <v>1863</v>
      </c>
      <c r="C1624" s="1" t="s">
        <v>2819</v>
      </c>
      <c r="D1624" s="1" t="s">
        <v>3944</v>
      </c>
      <c r="E1624" s="1" t="s">
        <v>1864</v>
      </c>
      <c r="F1624" s="1"/>
      <c r="G1624" s="1"/>
      <c r="H1624" s="1"/>
      <c r="I1624" s="1"/>
      <c r="J1624" s="1" t="s">
        <v>2822</v>
      </c>
      <c r="K1624" s="1" t="s">
        <v>3216</v>
      </c>
      <c r="L1624" s="1" t="s">
        <v>852</v>
      </c>
      <c r="M1624" s="1" t="s">
        <v>815</v>
      </c>
      <c r="N1624" s="1"/>
      <c r="O1624" s="1"/>
      <c r="P1624" s="1">
        <f>COUNTIFS($E$2:E1624,TMapCauseDescCIR[[#This Row],[Cause Description]])</f>
        <v>1</v>
      </c>
      <c r="Q1624" s="1" t="s">
        <v>587</v>
      </c>
      <c r="R1624" s="1" t="str">
        <f>TMapCauseDescCIR[[#This Row],[Task Code]]&amp;TMapCauseDescCIR[[#This Row],[Cause Description]]</f>
        <v xml:space="preserve">Y04RCoarse selector switch tracking - carbon/metallic particles. </v>
      </c>
      <c r="S1624" s="1">
        <f>COUNTIFS($R$2:R1624,TMapCauseDescCIR[[#This Row],[T1]])</f>
        <v>1</v>
      </c>
    </row>
    <row r="1625" spans="1:19" ht="14.45" x14ac:dyDescent="0.25">
      <c r="A1625" s="1" t="s">
        <v>2818</v>
      </c>
      <c r="B1625" s="1" t="s">
        <v>1863</v>
      </c>
      <c r="C1625" s="1" t="s">
        <v>2819</v>
      </c>
      <c r="D1625" s="1" t="s">
        <v>3944</v>
      </c>
      <c r="E1625" s="1" t="s">
        <v>3945</v>
      </c>
      <c r="F1625" s="1"/>
      <c r="G1625" s="1"/>
      <c r="H1625" s="1"/>
      <c r="I1625" s="1"/>
      <c r="J1625" s="1" t="s">
        <v>2822</v>
      </c>
      <c r="K1625" s="1" t="s">
        <v>3946</v>
      </c>
      <c r="L1625" s="1" t="s">
        <v>3175</v>
      </c>
      <c r="M1625" s="1" t="s">
        <v>815</v>
      </c>
      <c r="N1625" s="1"/>
      <c r="O1625" s="1"/>
      <c r="P1625" s="1">
        <f>COUNTIFS($E$2:E1625,TMapCauseDescCIR[[#This Row],[Cause Description]])</f>
        <v>2</v>
      </c>
      <c r="Q1625" s="1" t="s">
        <v>587</v>
      </c>
      <c r="R1625" s="1" t="str">
        <f>TMapCauseDescCIR[[#This Row],[Task Code]]&amp;TMapCauseDescCIR[[#This Row],[Cause Description]]</f>
        <v xml:space="preserve">Y04ROil contamination - moisture. </v>
      </c>
      <c r="S1625" s="1">
        <f>COUNTIFS($R$2:R1625,TMapCauseDescCIR[[#This Row],[T1]])</f>
        <v>1</v>
      </c>
    </row>
    <row r="1626" spans="1:19" ht="14.45" x14ac:dyDescent="0.25">
      <c r="A1626" s="1" t="s">
        <v>2818</v>
      </c>
      <c r="B1626" s="1" t="s">
        <v>1865</v>
      </c>
      <c r="C1626" s="1" t="s">
        <v>2819</v>
      </c>
      <c r="D1626" s="1" t="s">
        <v>3949</v>
      </c>
      <c r="E1626" s="1" t="s">
        <v>1866</v>
      </c>
      <c r="F1626" s="1"/>
      <c r="G1626" s="1"/>
      <c r="H1626" s="1"/>
      <c r="I1626" s="1"/>
      <c r="J1626" s="1" t="s">
        <v>2822</v>
      </c>
      <c r="K1626" s="1" t="s">
        <v>3936</v>
      </c>
      <c r="L1626" s="1" t="s">
        <v>3210</v>
      </c>
      <c r="M1626" s="1" t="s">
        <v>815</v>
      </c>
      <c r="N1626" s="1"/>
      <c r="O1626" s="1"/>
      <c r="P1626" s="1">
        <f>COUNTIFS($E$2:E1626,TMapCauseDescCIR[[#This Row],[Cause Description]])</f>
        <v>1</v>
      </c>
      <c r="Q1626" s="1" t="s">
        <v>587</v>
      </c>
      <c r="R1626" s="1" t="str">
        <f>TMapCauseDescCIR[[#This Row],[Task Code]]&amp;TMapCauseDescCIR[[#This Row],[Cause Description]]</f>
        <v xml:space="preserve">Y04SCoarse selector leaking gasket - age degradation. </v>
      </c>
      <c r="S1626" s="1">
        <f>COUNTIFS($R$2:R1626,TMapCauseDescCIR[[#This Row],[T1]])</f>
        <v>1</v>
      </c>
    </row>
    <row r="1627" spans="1:19" ht="14.45" x14ac:dyDescent="0.25">
      <c r="A1627" s="1" t="s">
        <v>2818</v>
      </c>
      <c r="B1627" s="1" t="s">
        <v>1865</v>
      </c>
      <c r="C1627" s="1" t="s">
        <v>2819</v>
      </c>
      <c r="D1627" s="1" t="s">
        <v>3949</v>
      </c>
      <c r="E1627" s="1" t="s">
        <v>3950</v>
      </c>
      <c r="F1627" s="1"/>
      <c r="G1627" s="1"/>
      <c r="H1627" s="1"/>
      <c r="I1627" s="1"/>
      <c r="J1627" s="1" t="s">
        <v>2822</v>
      </c>
      <c r="K1627" s="1" t="s">
        <v>3936</v>
      </c>
      <c r="L1627" s="1" t="s">
        <v>3210</v>
      </c>
      <c r="M1627" s="1" t="s">
        <v>815</v>
      </c>
      <c r="N1627" s="1"/>
      <c r="O1627" s="1"/>
      <c r="P1627" s="1">
        <f>COUNTIFS($E$2:E1627,TMapCauseDescCIR[[#This Row],[Cause Description]])</f>
        <v>1</v>
      </c>
      <c r="Q1627" s="1" t="s">
        <v>587</v>
      </c>
      <c r="R1627" s="1" t="str">
        <f>TMapCauseDescCIR[[#This Row],[Task Code]]&amp;TMapCauseDescCIR[[#This Row],[Cause Description]]</f>
        <v xml:space="preserve">Y04SCoarse selector switch leaking gasket - age degradation. </v>
      </c>
      <c r="S1627" s="1">
        <f>COUNTIFS($R$2:R1627,TMapCauseDescCIR[[#This Row],[T1]])</f>
        <v>1</v>
      </c>
    </row>
    <row r="1628" spans="1:19" ht="14.45" x14ac:dyDescent="0.25">
      <c r="A1628" s="1" t="s">
        <v>2818</v>
      </c>
      <c r="B1628" s="1" t="s">
        <v>1865</v>
      </c>
      <c r="C1628" s="1" t="s">
        <v>2819</v>
      </c>
      <c r="D1628" s="1" t="s">
        <v>3949</v>
      </c>
      <c r="E1628" s="1" t="s">
        <v>3951</v>
      </c>
      <c r="F1628" s="1"/>
      <c r="G1628" s="1"/>
      <c r="H1628" s="1"/>
      <c r="I1628" s="1"/>
      <c r="J1628" s="1" t="s">
        <v>2822</v>
      </c>
      <c r="K1628" s="1" t="s">
        <v>3936</v>
      </c>
      <c r="L1628" s="1" t="s">
        <v>3210</v>
      </c>
      <c r="M1628" s="1" t="s">
        <v>815</v>
      </c>
      <c r="N1628" s="1"/>
      <c r="O1628" s="1"/>
      <c r="P1628" s="1">
        <f>COUNTIFS($E$2:E1628,TMapCauseDescCIR[[#This Row],[Cause Description]])</f>
        <v>1</v>
      </c>
      <c r="Q1628" s="1" t="s">
        <v>587</v>
      </c>
      <c r="R1628" s="1" t="str">
        <f>TMapCauseDescCIR[[#This Row],[Task Code]]&amp;TMapCauseDescCIR[[#This Row],[Cause Description]]</f>
        <v xml:space="preserve">Y04SDiverter tank oil gasket leaks - age degradation. </v>
      </c>
      <c r="S1628" s="1">
        <f>COUNTIFS($R$2:R1628,TMapCauseDescCIR[[#This Row],[T1]])</f>
        <v>1</v>
      </c>
    </row>
    <row r="1629" spans="1:19" ht="14.45" x14ac:dyDescent="0.25">
      <c r="A1629" s="1" t="s">
        <v>2818</v>
      </c>
      <c r="B1629" s="1" t="s">
        <v>1865</v>
      </c>
      <c r="C1629" s="1" t="s">
        <v>2819</v>
      </c>
      <c r="D1629" s="1" t="s">
        <v>3949</v>
      </c>
      <c r="E1629" s="1" t="s">
        <v>3952</v>
      </c>
      <c r="F1629" s="1"/>
      <c r="G1629" s="1"/>
      <c r="H1629" s="1"/>
      <c r="I1629" s="1"/>
      <c r="J1629" s="1" t="s">
        <v>2822</v>
      </c>
      <c r="K1629" s="1" t="s">
        <v>3760</v>
      </c>
      <c r="L1629" s="1" t="s">
        <v>3779</v>
      </c>
      <c r="M1629" s="1" t="s">
        <v>815</v>
      </c>
      <c r="N1629" s="1"/>
      <c r="O1629" s="1"/>
      <c r="P1629" s="1">
        <f>COUNTIFS($E$2:E1629,TMapCauseDescCIR[[#This Row],[Cause Description]])</f>
        <v>1</v>
      </c>
      <c r="Q1629" s="1" t="s">
        <v>587</v>
      </c>
      <c r="R1629" s="1" t="str">
        <f>TMapCauseDescCIR[[#This Row],[Task Code]]&amp;TMapCauseDescCIR[[#This Row],[Cause Description]]</f>
        <v xml:space="preserve">Y04SDrive mechanism excessive movement / play - worn universal joint. </v>
      </c>
      <c r="S1629" s="1">
        <f>COUNTIFS($R$2:R1629,TMapCauseDescCIR[[#This Row],[T1]])</f>
        <v>1</v>
      </c>
    </row>
    <row r="1630" spans="1:19" ht="14.45" x14ac:dyDescent="0.25">
      <c r="A1630" s="1" t="s">
        <v>2818</v>
      </c>
      <c r="B1630" s="1" t="s">
        <v>1865</v>
      </c>
      <c r="C1630" s="1" t="s">
        <v>2819</v>
      </c>
      <c r="D1630" s="1" t="s">
        <v>3949</v>
      </c>
      <c r="E1630" s="1" t="s">
        <v>3953</v>
      </c>
      <c r="F1630" s="1"/>
      <c r="G1630" s="1"/>
      <c r="H1630" s="1"/>
      <c r="I1630" s="1"/>
      <c r="J1630" s="1" t="s">
        <v>2822</v>
      </c>
      <c r="K1630" s="1" t="s">
        <v>3936</v>
      </c>
      <c r="L1630" s="1" t="s">
        <v>3210</v>
      </c>
      <c r="M1630" s="1" t="s">
        <v>815</v>
      </c>
      <c r="N1630" s="1"/>
      <c r="O1630" s="1"/>
      <c r="P1630" s="1">
        <f>COUNTIFS($E$2:E1630,TMapCauseDescCIR[[#This Row],[Cause Description]])</f>
        <v>1</v>
      </c>
      <c r="Q1630" s="1" t="s">
        <v>587</v>
      </c>
      <c r="R1630" s="1" t="str">
        <f>TMapCauseDescCIR[[#This Row],[Task Code]]&amp;TMapCauseDescCIR[[#This Row],[Cause Description]]</f>
        <v xml:space="preserve">Y04SFine selector switch gasket on oil surge relay valve leaking - age degradation. </v>
      </c>
      <c r="S1630" s="1">
        <f>COUNTIFS($R$2:R1630,TMapCauseDescCIR[[#This Row],[T1]])</f>
        <v>1</v>
      </c>
    </row>
    <row r="1631" spans="1:19" ht="14.45" x14ac:dyDescent="0.25">
      <c r="A1631" s="1" t="s">
        <v>2818</v>
      </c>
      <c r="B1631" s="1" t="s">
        <v>1865</v>
      </c>
      <c r="C1631" s="1" t="s">
        <v>2819</v>
      </c>
      <c r="D1631" s="1" t="s">
        <v>3949</v>
      </c>
      <c r="E1631" s="1" t="s">
        <v>3954</v>
      </c>
      <c r="F1631" s="1"/>
      <c r="G1631" s="1"/>
      <c r="H1631" s="1"/>
      <c r="I1631" s="1"/>
      <c r="J1631" s="1" t="s">
        <v>2822</v>
      </c>
      <c r="K1631" s="1" t="s">
        <v>3936</v>
      </c>
      <c r="L1631" s="1" t="s">
        <v>3210</v>
      </c>
      <c r="M1631" s="1" t="s">
        <v>815</v>
      </c>
      <c r="N1631" s="1"/>
      <c r="O1631" s="1"/>
      <c r="P1631" s="1">
        <f>COUNTIFS($E$2:E1631,TMapCauseDescCIR[[#This Row],[Cause Description]])</f>
        <v>1</v>
      </c>
      <c r="Q1631" s="1" t="s">
        <v>587</v>
      </c>
      <c r="R1631" s="1" t="str">
        <f>TMapCauseDescCIR[[#This Row],[Task Code]]&amp;TMapCauseDescCIR[[#This Row],[Cause Description]]</f>
        <v xml:space="preserve">Y04SFine selector switch gasket on oil surge relay/valves leaking - age degradation. </v>
      </c>
      <c r="S1631" s="1">
        <f>COUNTIFS($R$2:R1631,TMapCauseDescCIR[[#This Row],[T1]])</f>
        <v>1</v>
      </c>
    </row>
    <row r="1632" spans="1:19" ht="14.45" x14ac:dyDescent="0.25">
      <c r="A1632" s="1" t="s">
        <v>2818</v>
      </c>
      <c r="B1632" s="1" t="s">
        <v>1865</v>
      </c>
      <c r="C1632" s="1" t="s">
        <v>2819</v>
      </c>
      <c r="D1632" s="1" t="s">
        <v>3949</v>
      </c>
      <c r="E1632" s="1" t="s">
        <v>3955</v>
      </c>
      <c r="F1632" s="1"/>
      <c r="G1632" s="1"/>
      <c r="H1632" s="1"/>
      <c r="I1632" s="1"/>
      <c r="J1632" s="1" t="s">
        <v>2822</v>
      </c>
      <c r="K1632" s="1" t="s">
        <v>3936</v>
      </c>
      <c r="L1632" s="1" t="s">
        <v>3210</v>
      </c>
      <c r="M1632" s="1" t="s">
        <v>815</v>
      </c>
      <c r="N1632" s="1"/>
      <c r="O1632" s="1"/>
      <c r="P1632" s="1">
        <f>COUNTIFS($E$2:E1632,TMapCauseDescCIR[[#This Row],[Cause Description]])</f>
        <v>1</v>
      </c>
      <c r="Q1632" s="1" t="s">
        <v>587</v>
      </c>
      <c r="R1632" s="1" t="str">
        <f>TMapCauseDescCIR[[#This Row],[Task Code]]&amp;TMapCauseDescCIR[[#This Row],[Cause Description]]</f>
        <v xml:space="preserve">Y04SFine selector switch spindle gasket leaking - age degradation. </v>
      </c>
      <c r="S1632" s="1">
        <f>COUNTIFS($R$2:R1632,TMapCauseDescCIR[[#This Row],[T1]])</f>
        <v>1</v>
      </c>
    </row>
    <row r="1633" spans="1:19" ht="14.45" x14ac:dyDescent="0.25">
      <c r="A1633" s="1" t="s">
        <v>2818</v>
      </c>
      <c r="B1633" s="1" t="s">
        <v>1865</v>
      </c>
      <c r="C1633" s="1" t="s">
        <v>2819</v>
      </c>
      <c r="D1633" s="1" t="s">
        <v>3949</v>
      </c>
      <c r="E1633" s="1" t="s">
        <v>3956</v>
      </c>
      <c r="F1633" s="1"/>
      <c r="G1633" s="1"/>
      <c r="H1633" s="1"/>
      <c r="I1633" s="1"/>
      <c r="J1633" s="1" t="s">
        <v>2822</v>
      </c>
      <c r="K1633" s="1" t="s">
        <v>3936</v>
      </c>
      <c r="L1633" s="1" t="s">
        <v>3210</v>
      </c>
      <c r="M1633" s="1" t="s">
        <v>815</v>
      </c>
      <c r="N1633" s="1"/>
      <c r="O1633" s="1"/>
      <c r="P1633" s="1">
        <f>COUNTIFS($E$2:E1633,TMapCauseDescCIR[[#This Row],[Cause Description]])</f>
        <v>1</v>
      </c>
      <c r="Q1633" s="1" t="s">
        <v>587</v>
      </c>
      <c r="R1633" s="1" t="str">
        <f>TMapCauseDescCIR[[#This Row],[Task Code]]&amp;TMapCauseDescCIR[[#This Row],[Cause Description]]</f>
        <v xml:space="preserve">Y04SFine selector switch top selector plate gasket leaking - age degradation. </v>
      </c>
      <c r="S1633" s="1">
        <f>COUNTIFS($R$2:R1633,TMapCauseDescCIR[[#This Row],[T1]])</f>
        <v>1</v>
      </c>
    </row>
    <row r="1634" spans="1:19" ht="14.45" x14ac:dyDescent="0.25">
      <c r="A1634" s="1" t="s">
        <v>2818</v>
      </c>
      <c r="B1634" s="1" t="s">
        <v>1865</v>
      </c>
      <c r="C1634" s="1" t="s">
        <v>2819</v>
      </c>
      <c r="D1634" s="1" t="s">
        <v>3949</v>
      </c>
      <c r="E1634" s="1" t="s">
        <v>3957</v>
      </c>
      <c r="F1634" s="1"/>
      <c r="G1634" s="1"/>
      <c r="H1634" s="1"/>
      <c r="I1634" s="1"/>
      <c r="J1634" s="1" t="s">
        <v>2822</v>
      </c>
      <c r="K1634" s="1" t="s">
        <v>3936</v>
      </c>
      <c r="L1634" s="1" t="s">
        <v>3210</v>
      </c>
      <c r="M1634" s="1" t="s">
        <v>815</v>
      </c>
      <c r="N1634" s="1"/>
      <c r="O1634" s="1"/>
      <c r="P1634" s="1">
        <f>COUNTIFS($E$2:E1634,TMapCauseDescCIR[[#This Row],[Cause Description]])</f>
        <v>1</v>
      </c>
      <c r="Q1634" s="1" t="s">
        <v>587</v>
      </c>
      <c r="R1634" s="1" t="str">
        <f>TMapCauseDescCIR[[#This Row],[Task Code]]&amp;TMapCauseDescCIR[[#This Row],[Cause Description]]</f>
        <v xml:space="preserve">Y04SFine selector top selector plate gasket leaking - age degradation. </v>
      </c>
      <c r="S1634" s="1">
        <f>COUNTIFS($R$2:R1634,TMapCauseDescCIR[[#This Row],[T1]])</f>
        <v>1</v>
      </c>
    </row>
    <row r="1635" spans="1:19" ht="14.45" x14ac:dyDescent="0.25">
      <c r="A1635" s="1" t="s">
        <v>2818</v>
      </c>
      <c r="B1635" s="1" t="s">
        <v>1865</v>
      </c>
      <c r="C1635" s="1" t="s">
        <v>2819</v>
      </c>
      <c r="D1635" s="1" t="s">
        <v>3949</v>
      </c>
      <c r="E1635" s="1" t="s">
        <v>3958</v>
      </c>
      <c r="F1635" s="1"/>
      <c r="G1635" s="1"/>
      <c r="H1635" s="1"/>
      <c r="I1635" s="1"/>
      <c r="J1635" s="1" t="s">
        <v>2822</v>
      </c>
      <c r="K1635" s="1" t="s">
        <v>3946</v>
      </c>
      <c r="L1635" s="1" t="s">
        <v>3175</v>
      </c>
      <c r="M1635" s="1" t="s">
        <v>815</v>
      </c>
      <c r="N1635" s="1"/>
      <c r="O1635" s="1"/>
      <c r="P1635" s="1">
        <f>COUNTIFS($E$2:E1635,TMapCauseDescCIR[[#This Row],[Cause Description]])</f>
        <v>1</v>
      </c>
      <c r="Q1635" s="1" t="s">
        <v>587</v>
      </c>
      <c r="R1635" s="1" t="str">
        <f>TMapCauseDescCIR[[#This Row],[Task Code]]&amp;TMapCauseDescCIR[[#This Row],[Cause Description]]</f>
        <v xml:space="preserve">Y04SOil contamination - degraded 'O' ring on head. </v>
      </c>
      <c r="S1635" s="1">
        <f>COUNTIFS($R$2:R1635,TMapCauseDescCIR[[#This Row],[T1]])</f>
        <v>1</v>
      </c>
    </row>
    <row r="1636" spans="1:19" ht="14.45" x14ac:dyDescent="0.25">
      <c r="A1636" s="1" t="s">
        <v>2818</v>
      </c>
      <c r="B1636" s="1" t="s">
        <v>1865</v>
      </c>
      <c r="C1636" s="1" t="s">
        <v>2819</v>
      </c>
      <c r="D1636" s="1" t="s">
        <v>3949</v>
      </c>
      <c r="E1636" s="1" t="s">
        <v>3959</v>
      </c>
      <c r="F1636" s="1"/>
      <c r="G1636" s="1"/>
      <c r="H1636" s="1"/>
      <c r="I1636" s="1"/>
      <c r="J1636" s="1" t="s">
        <v>2822</v>
      </c>
      <c r="K1636" s="1" t="s">
        <v>3936</v>
      </c>
      <c r="L1636" s="1" t="s">
        <v>3210</v>
      </c>
      <c r="M1636" s="1" t="s">
        <v>815</v>
      </c>
      <c r="N1636" s="1"/>
      <c r="O1636" s="1"/>
      <c r="P1636" s="1">
        <f>COUNTIFS($E$2:E1636,TMapCauseDescCIR[[#This Row],[Cause Description]])</f>
        <v>1</v>
      </c>
      <c r="Q1636" s="1" t="s">
        <v>587</v>
      </c>
      <c r="R1636" s="1" t="str">
        <f>TMapCauseDescCIR[[#This Row],[Task Code]]&amp;TMapCauseDescCIR[[#This Row],[Cause Description]]</f>
        <v xml:space="preserve">Y04SOil gasket leaks - age degradation. </v>
      </c>
      <c r="S1636" s="1">
        <f>COUNTIFS($R$2:R1636,TMapCauseDescCIR[[#This Row],[T1]])</f>
        <v>1</v>
      </c>
    </row>
    <row r="1637" spans="1:19" ht="14.45" x14ac:dyDescent="0.25">
      <c r="A1637" s="1" t="s">
        <v>2818</v>
      </c>
      <c r="B1637" s="1" t="s">
        <v>1865</v>
      </c>
      <c r="C1637" s="1" t="s">
        <v>2819</v>
      </c>
      <c r="D1637" s="1" t="s">
        <v>3949</v>
      </c>
      <c r="E1637" s="1" t="s">
        <v>3960</v>
      </c>
      <c r="F1637" s="1"/>
      <c r="G1637" s="1"/>
      <c r="H1637" s="1"/>
      <c r="I1637" s="1"/>
      <c r="J1637" s="1" t="s">
        <v>2822</v>
      </c>
      <c r="K1637" s="1" t="s">
        <v>3936</v>
      </c>
      <c r="L1637" s="1" t="s">
        <v>3210</v>
      </c>
      <c r="M1637" s="1" t="s">
        <v>815</v>
      </c>
      <c r="N1637" s="1"/>
      <c r="O1637" s="1"/>
      <c r="P1637" s="1">
        <f>COUNTIFS($E$2:E1637,TMapCauseDescCIR[[#This Row],[Cause Description]])</f>
        <v>1</v>
      </c>
      <c r="Q1637" s="1" t="s">
        <v>587</v>
      </c>
      <c r="R1637" s="1" t="str">
        <f>TMapCauseDescCIR[[#This Row],[Task Code]]&amp;TMapCauseDescCIR[[#This Row],[Cause Description]]</f>
        <v xml:space="preserve">Y04SOil gasket leaks - degradation. </v>
      </c>
      <c r="S1637" s="1">
        <f>COUNTIFS($R$2:R1637,TMapCauseDescCIR[[#This Row],[T1]])</f>
        <v>1</v>
      </c>
    </row>
    <row r="1638" spans="1:19" ht="14.45" x14ac:dyDescent="0.25">
      <c r="A1638" s="1" t="s">
        <v>2818</v>
      </c>
      <c r="B1638" s="1" t="s">
        <v>1865</v>
      </c>
      <c r="C1638" s="1" t="s">
        <v>2819</v>
      </c>
      <c r="D1638" s="1" t="s">
        <v>3949</v>
      </c>
      <c r="E1638" s="1" t="s">
        <v>3961</v>
      </c>
      <c r="F1638" s="1"/>
      <c r="G1638" s="1"/>
      <c r="H1638" s="1"/>
      <c r="I1638" s="1"/>
      <c r="J1638" s="1" t="s">
        <v>2822</v>
      </c>
      <c r="K1638" s="1" t="s">
        <v>3936</v>
      </c>
      <c r="L1638" s="1" t="s">
        <v>3210</v>
      </c>
      <c r="M1638" s="1" t="s">
        <v>815</v>
      </c>
      <c r="N1638" s="1"/>
      <c r="O1638" s="1"/>
      <c r="P1638" s="1">
        <f>COUNTIFS($E$2:E1638,TMapCauseDescCIR[[#This Row],[Cause Description]])</f>
        <v>1</v>
      </c>
      <c r="Q1638" s="1" t="s">
        <v>587</v>
      </c>
      <c r="R1638" s="1" t="str">
        <f>TMapCauseDescCIR[[#This Row],[Task Code]]&amp;TMapCauseDescCIR[[#This Row],[Cause Description]]</f>
        <v xml:space="preserve">Y04SOil gasket leaks - normal usage. </v>
      </c>
      <c r="S1638" s="1">
        <f>COUNTIFS($R$2:R1638,TMapCauseDescCIR[[#This Row],[T1]])</f>
        <v>1</v>
      </c>
    </row>
    <row r="1639" spans="1:19" ht="14.45" x14ac:dyDescent="0.25">
      <c r="A1639" s="1" t="s">
        <v>2818</v>
      </c>
      <c r="B1639" s="1" t="s">
        <v>1865</v>
      </c>
      <c r="C1639" s="1" t="s">
        <v>2819</v>
      </c>
      <c r="D1639" s="1" t="s">
        <v>3949</v>
      </c>
      <c r="E1639" s="1" t="s">
        <v>3962</v>
      </c>
      <c r="F1639" s="1"/>
      <c r="G1639" s="1"/>
      <c r="H1639" s="1"/>
      <c r="I1639" s="1"/>
      <c r="J1639" s="1" t="s">
        <v>2822</v>
      </c>
      <c r="K1639" s="1" t="s">
        <v>3936</v>
      </c>
      <c r="L1639" s="1" t="s">
        <v>3210</v>
      </c>
      <c r="M1639" s="1" t="s">
        <v>815</v>
      </c>
      <c r="N1639" s="1"/>
      <c r="O1639" s="1"/>
      <c r="P1639" s="1">
        <f>COUNTIFS($E$2:E1639,TMapCauseDescCIR[[#This Row],[Cause Description]])</f>
        <v>1</v>
      </c>
      <c r="Q1639" s="1" t="s">
        <v>587</v>
      </c>
      <c r="R1639" s="1" t="str">
        <f>TMapCauseDescCIR[[#This Row],[Task Code]]&amp;TMapCauseDescCIR[[#This Row],[Cause Description]]</f>
        <v xml:space="preserve">Y04SOil selector gasket leaks - age degredation. </v>
      </c>
      <c r="S1639" s="1">
        <f>COUNTIFS($R$2:R1639,TMapCauseDescCIR[[#This Row],[T1]])</f>
        <v>1</v>
      </c>
    </row>
    <row r="1640" spans="1:19" ht="14.45" x14ac:dyDescent="0.25">
      <c r="A1640" s="1" t="s">
        <v>2818</v>
      </c>
      <c r="B1640" s="1" t="s">
        <v>1865</v>
      </c>
      <c r="C1640" s="1" t="s">
        <v>2819</v>
      </c>
      <c r="D1640" s="1" t="s">
        <v>3949</v>
      </c>
      <c r="E1640" s="1" t="s">
        <v>3963</v>
      </c>
      <c r="F1640" s="1"/>
      <c r="G1640" s="1"/>
      <c r="H1640" s="1"/>
      <c r="I1640" s="1"/>
      <c r="J1640" s="1" t="s">
        <v>2822</v>
      </c>
      <c r="K1640" s="1" t="s">
        <v>3936</v>
      </c>
      <c r="L1640" s="1" t="s">
        <v>3210</v>
      </c>
      <c r="M1640" s="1" t="s">
        <v>815</v>
      </c>
      <c r="N1640" s="1"/>
      <c r="O1640" s="1"/>
      <c r="P1640" s="1">
        <f>COUNTIFS($E$2:E1640,TMapCauseDescCIR[[#This Row],[Cause Description]])</f>
        <v>1</v>
      </c>
      <c r="Q1640" s="1" t="s">
        <v>587</v>
      </c>
      <c r="R1640" s="1" t="str">
        <f>TMapCauseDescCIR[[#This Row],[Task Code]]&amp;TMapCauseDescCIR[[#This Row],[Cause Description]]</f>
        <v xml:space="preserve">Y04SOil selector gasket leaks - damaged when opening selector tank. </v>
      </c>
      <c r="S1640" s="1">
        <f>COUNTIFS($R$2:R1640,TMapCauseDescCIR[[#This Row],[T1]])</f>
        <v>1</v>
      </c>
    </row>
    <row r="1641" spans="1:19" ht="14.45" x14ac:dyDescent="0.25">
      <c r="A1641" s="1" t="s">
        <v>2818</v>
      </c>
      <c r="B1641" s="1" t="s">
        <v>1867</v>
      </c>
      <c r="C1641" s="1" t="s">
        <v>2819</v>
      </c>
      <c r="D1641" s="1" t="s">
        <v>3966</v>
      </c>
      <c r="E1641" s="1" t="s">
        <v>1868</v>
      </c>
      <c r="F1641" s="1"/>
      <c r="G1641" s="1"/>
      <c r="H1641" s="1"/>
      <c r="I1641" s="1"/>
      <c r="J1641" s="1" t="s">
        <v>2822</v>
      </c>
      <c r="K1641" s="1" t="s">
        <v>3760</v>
      </c>
      <c r="L1641" s="1" t="s">
        <v>3761</v>
      </c>
      <c r="M1641" s="1" t="s">
        <v>815</v>
      </c>
      <c r="N1641" s="1"/>
      <c r="O1641" s="1"/>
      <c r="P1641" s="1">
        <f>COUNTIFS($E$2:E1641,TMapCauseDescCIR[[#This Row],[Cause Description]])</f>
        <v>1</v>
      </c>
      <c r="Q1641" s="1" t="s">
        <v>587</v>
      </c>
      <c r="R1641" s="1" t="str">
        <f>TMapCauseDescCIR[[#This Row],[Task Code]]&amp;TMapCauseDescCIR[[#This Row],[Cause Description]]</f>
        <v xml:space="preserve">Y04TDrive mechanism bevel gearbox seized - loss of lubrication. </v>
      </c>
      <c r="S1641" s="1">
        <f>COUNTIFS($R$2:R1641,TMapCauseDescCIR[[#This Row],[T1]])</f>
        <v>1</v>
      </c>
    </row>
    <row r="1642" spans="1:19" ht="14.45" x14ac:dyDescent="0.25">
      <c r="A1642" s="1" t="s">
        <v>2818</v>
      </c>
      <c r="B1642" s="1" t="s">
        <v>1867</v>
      </c>
      <c r="C1642" s="1" t="s">
        <v>2819</v>
      </c>
      <c r="D1642" s="1" t="s">
        <v>3966</v>
      </c>
      <c r="E1642" s="1" t="s">
        <v>3967</v>
      </c>
      <c r="F1642" s="1"/>
      <c r="G1642" s="1"/>
      <c r="H1642" s="1"/>
      <c r="I1642" s="1"/>
      <c r="J1642" s="1" t="s">
        <v>2822</v>
      </c>
      <c r="K1642" s="1" t="s">
        <v>3130</v>
      </c>
      <c r="L1642" s="1" t="s">
        <v>3181</v>
      </c>
      <c r="M1642" s="1" t="s">
        <v>815</v>
      </c>
      <c r="N1642" s="1"/>
      <c r="O1642" s="1"/>
      <c r="P1642" s="1">
        <f>COUNTIFS($E$2:E1642,TMapCauseDescCIR[[#This Row],[Cause Description]])</f>
        <v>1</v>
      </c>
      <c r="Q1642" s="1" t="s">
        <v>587</v>
      </c>
      <c r="R1642" s="1" t="str">
        <f>TMapCauseDescCIR[[#This Row],[Task Code]]&amp;TMapCauseDescCIR[[#This Row],[Cause Description]]</f>
        <v xml:space="preserve">Y04TMotor drive accelerated aging - oil contaminated with water. </v>
      </c>
      <c r="S1642" s="1">
        <f>COUNTIFS($R$2:R1642,TMapCauseDescCIR[[#This Row],[T1]])</f>
        <v>1</v>
      </c>
    </row>
    <row r="1643" spans="1:19" ht="14.45" x14ac:dyDescent="0.25">
      <c r="A1643" s="1" t="s">
        <v>2818</v>
      </c>
      <c r="B1643" s="1" t="s">
        <v>1867</v>
      </c>
      <c r="C1643" s="1" t="s">
        <v>2819</v>
      </c>
      <c r="D1643" s="1" t="s">
        <v>3966</v>
      </c>
      <c r="E1643" s="1" t="s">
        <v>3968</v>
      </c>
      <c r="F1643" s="1"/>
      <c r="G1643" s="1"/>
      <c r="H1643" s="1"/>
      <c r="I1643" s="1"/>
      <c r="J1643" s="1" t="s">
        <v>2822</v>
      </c>
      <c r="K1643" s="1" t="s">
        <v>3130</v>
      </c>
      <c r="L1643" s="1" t="s">
        <v>572</v>
      </c>
      <c r="M1643" s="1" t="s">
        <v>815</v>
      </c>
      <c r="N1643" s="1"/>
      <c r="O1643" s="1"/>
      <c r="P1643" s="1">
        <f>COUNTIFS($E$2:E1643,TMapCauseDescCIR[[#This Row],[Cause Description]])</f>
        <v>1</v>
      </c>
      <c r="Q1643" s="1" t="s">
        <v>587</v>
      </c>
      <c r="R1643" s="1" t="str">
        <f>TMapCauseDescCIR[[#This Row],[Task Code]]&amp;TMapCauseDescCIR[[#This Row],[Cause Description]]</f>
        <v xml:space="preserve">Y04TMotorbox contamination of components - gearbox leaks oil. </v>
      </c>
      <c r="S1643" s="1">
        <f>COUNTIFS($R$2:R1643,TMapCauseDescCIR[[#This Row],[T1]])</f>
        <v>1</v>
      </c>
    </row>
    <row r="1644" spans="1:19" ht="14.45" x14ac:dyDescent="0.25">
      <c r="A1644" s="1" t="s">
        <v>2818</v>
      </c>
      <c r="B1644" s="1" t="s">
        <v>1867</v>
      </c>
      <c r="C1644" s="1" t="s">
        <v>2819</v>
      </c>
      <c r="D1644" s="1" t="s">
        <v>3966</v>
      </c>
      <c r="E1644" s="1" t="s">
        <v>3969</v>
      </c>
      <c r="F1644" s="1"/>
      <c r="G1644" s="1"/>
      <c r="H1644" s="1"/>
      <c r="I1644" s="1"/>
      <c r="J1644" s="1" t="s">
        <v>2822</v>
      </c>
      <c r="K1644" s="1" t="s">
        <v>3130</v>
      </c>
      <c r="L1644" s="1" t="s">
        <v>572</v>
      </c>
      <c r="M1644" s="1" t="s">
        <v>815</v>
      </c>
      <c r="N1644" s="1"/>
      <c r="O1644" s="1"/>
      <c r="P1644" s="1">
        <f>COUNTIFS($E$2:E1644,TMapCauseDescCIR[[#This Row],[Cause Description]])</f>
        <v>1</v>
      </c>
      <c r="Q1644" s="1" t="s">
        <v>587</v>
      </c>
      <c r="R1644" s="1" t="str">
        <f>TMapCauseDescCIR[[#This Row],[Task Code]]&amp;TMapCauseDescCIR[[#This Row],[Cause Description]]</f>
        <v xml:space="preserve">Y04TMotorbox gearbox oil leaks - defective seals. </v>
      </c>
      <c r="S1644" s="1">
        <f>COUNTIFS($R$2:R1644,TMapCauseDescCIR[[#This Row],[T1]])</f>
        <v>1</v>
      </c>
    </row>
    <row r="1645" spans="1:19" ht="14.45" x14ac:dyDescent="0.25">
      <c r="A1645" s="1" t="s">
        <v>2818</v>
      </c>
      <c r="B1645" s="1" t="s">
        <v>1867</v>
      </c>
      <c r="C1645" s="1" t="s">
        <v>2819</v>
      </c>
      <c r="D1645" s="1" t="s">
        <v>3966</v>
      </c>
      <c r="E1645" s="1" t="s">
        <v>3970</v>
      </c>
      <c r="F1645" s="1"/>
      <c r="G1645" s="1"/>
      <c r="H1645" s="1"/>
      <c r="I1645" s="1"/>
      <c r="J1645" s="1" t="s">
        <v>2822</v>
      </c>
      <c r="K1645" s="1" t="s">
        <v>3130</v>
      </c>
      <c r="L1645" s="1" t="s">
        <v>572</v>
      </c>
      <c r="M1645" s="1" t="s">
        <v>815</v>
      </c>
      <c r="N1645" s="1"/>
      <c r="O1645" s="1"/>
      <c r="P1645" s="1">
        <f>COUNTIFS($E$2:E1645,TMapCauseDescCIR[[#This Row],[Cause Description]])</f>
        <v>1</v>
      </c>
      <c r="Q1645" s="1" t="s">
        <v>587</v>
      </c>
      <c r="R1645" s="1" t="str">
        <f>TMapCauseDescCIR[[#This Row],[Task Code]]&amp;TMapCauseDescCIR[[#This Row],[Cause Description]]</f>
        <v xml:space="preserve">Y04TMotorbox loss of drive - bevel gears lack of lubrication. </v>
      </c>
      <c r="S1645" s="1">
        <f>COUNTIFS($R$2:R1645,TMapCauseDescCIR[[#This Row],[T1]])</f>
        <v>1</v>
      </c>
    </row>
    <row r="1646" spans="1:19" ht="14.45" x14ac:dyDescent="0.25">
      <c r="A1646" s="1" t="s">
        <v>2818</v>
      </c>
      <c r="B1646" s="1" t="s">
        <v>1867</v>
      </c>
      <c r="C1646" s="1" t="s">
        <v>2819</v>
      </c>
      <c r="D1646" s="1" t="s">
        <v>3966</v>
      </c>
      <c r="E1646" s="1" t="s">
        <v>3971</v>
      </c>
      <c r="F1646" s="1"/>
      <c r="G1646" s="1"/>
      <c r="H1646" s="1"/>
      <c r="I1646" s="1"/>
      <c r="J1646" s="1" t="s">
        <v>2822</v>
      </c>
      <c r="K1646" s="1" t="s">
        <v>3130</v>
      </c>
      <c r="L1646" s="1" t="s">
        <v>572</v>
      </c>
      <c r="M1646" s="1" t="s">
        <v>815</v>
      </c>
      <c r="N1646" s="1"/>
      <c r="O1646" s="1"/>
      <c r="P1646" s="1">
        <f>COUNTIFS($E$2:E1646,TMapCauseDescCIR[[#This Row],[Cause Description]])</f>
        <v>1</v>
      </c>
      <c r="Q1646" s="1" t="s">
        <v>587</v>
      </c>
      <c r="R1646" s="1" t="str">
        <f>TMapCauseDescCIR[[#This Row],[Task Code]]&amp;TMapCauseDescCIR[[#This Row],[Cause Description]]</f>
        <v xml:space="preserve">Y04TMotorbox loss of drive - gearbox loss of lubricant. </v>
      </c>
      <c r="S1646" s="1">
        <f>COUNTIFS($R$2:R1646,TMapCauseDescCIR[[#This Row],[T1]])</f>
        <v>1</v>
      </c>
    </row>
    <row r="1647" spans="1:19" ht="14.45" x14ac:dyDescent="0.25">
      <c r="A1647" s="1" t="s">
        <v>2818</v>
      </c>
      <c r="B1647" s="1" t="s">
        <v>1867</v>
      </c>
      <c r="C1647" s="1" t="s">
        <v>2819</v>
      </c>
      <c r="D1647" s="1" t="s">
        <v>3966</v>
      </c>
      <c r="E1647" s="1" t="s">
        <v>3972</v>
      </c>
      <c r="F1647" s="1"/>
      <c r="G1647" s="1"/>
      <c r="H1647" s="1"/>
      <c r="I1647" s="1"/>
      <c r="J1647" s="1" t="s">
        <v>2822</v>
      </c>
      <c r="K1647" s="1" t="s">
        <v>3130</v>
      </c>
      <c r="L1647" s="1" t="s">
        <v>572</v>
      </c>
      <c r="M1647" s="1" t="s">
        <v>815</v>
      </c>
      <c r="N1647" s="1"/>
      <c r="O1647" s="1"/>
      <c r="P1647" s="1">
        <f>COUNTIFS($E$2:E1647,TMapCauseDescCIR[[#This Row],[Cause Description]])</f>
        <v>1</v>
      </c>
      <c r="Q1647" s="1" t="s">
        <v>587</v>
      </c>
      <c r="R1647" s="1" t="str">
        <f>TMapCauseDescCIR[[#This Row],[Task Code]]&amp;TMapCauseDescCIR[[#This Row],[Cause Description]]</f>
        <v xml:space="preserve">Y04TMotorbox oil leaks - defective seals. </v>
      </c>
      <c r="S1647" s="1">
        <f>COUNTIFS($R$2:R1647,TMapCauseDescCIR[[#This Row],[T1]])</f>
        <v>1</v>
      </c>
    </row>
    <row r="1648" spans="1:19" ht="14.45" x14ac:dyDescent="0.25">
      <c r="A1648" s="1" t="s">
        <v>2818</v>
      </c>
      <c r="B1648" s="1" t="s">
        <v>1867</v>
      </c>
      <c r="C1648" s="1" t="s">
        <v>2819</v>
      </c>
      <c r="D1648" s="1" t="s">
        <v>3966</v>
      </c>
      <c r="E1648" s="1" t="s">
        <v>3973</v>
      </c>
      <c r="F1648" s="1"/>
      <c r="G1648" s="1"/>
      <c r="H1648" s="1"/>
      <c r="I1648" s="1"/>
      <c r="J1648" s="1" t="s">
        <v>2822</v>
      </c>
      <c r="K1648" s="1" t="s">
        <v>3946</v>
      </c>
      <c r="L1648" s="1" t="s">
        <v>3175</v>
      </c>
      <c r="M1648" s="1" t="s">
        <v>815</v>
      </c>
      <c r="N1648" s="1"/>
      <c r="O1648" s="1"/>
      <c r="P1648" s="1">
        <f>COUNTIFS($E$2:E1648,TMapCauseDescCIR[[#This Row],[Cause Description]])</f>
        <v>1</v>
      </c>
      <c r="Q1648" s="1" t="s">
        <v>587</v>
      </c>
      <c r="R1648" s="1" t="str">
        <f>TMapCauseDescCIR[[#This Row],[Task Code]]&amp;TMapCauseDescCIR[[#This Row],[Cause Description]]</f>
        <v xml:space="preserve">Y04TOil contamination of diverter oil - water ingress -corroded top gearbox covr. </v>
      </c>
      <c r="S1648" s="1">
        <f>COUNTIFS($R$2:R1648,TMapCauseDescCIR[[#This Row],[T1]])</f>
        <v>1</v>
      </c>
    </row>
    <row r="1649" spans="1:19" ht="14.45" x14ac:dyDescent="0.25">
      <c r="A1649" s="1" t="s">
        <v>2818</v>
      </c>
      <c r="B1649" s="1" t="s">
        <v>1867</v>
      </c>
      <c r="C1649" s="1" t="s">
        <v>2819</v>
      </c>
      <c r="D1649" s="1" t="s">
        <v>3966</v>
      </c>
      <c r="E1649" s="1" t="s">
        <v>3974</v>
      </c>
      <c r="F1649" s="1"/>
      <c r="G1649" s="1"/>
      <c r="H1649" s="1"/>
      <c r="I1649" s="1"/>
      <c r="J1649" s="1" t="s">
        <v>2822</v>
      </c>
      <c r="K1649" s="1" t="s">
        <v>3130</v>
      </c>
      <c r="L1649" s="1" t="s">
        <v>572</v>
      </c>
      <c r="M1649" s="1" t="s">
        <v>815</v>
      </c>
      <c r="N1649" s="1"/>
      <c r="O1649" s="1"/>
      <c r="P1649" s="1">
        <f>COUNTIFS($E$2:E1649,TMapCauseDescCIR[[#This Row],[Cause Description]])</f>
        <v>1</v>
      </c>
      <c r="Q1649" s="1" t="s">
        <v>587</v>
      </c>
      <c r="R1649" s="1" t="str">
        <f>TMapCauseDescCIR[[#This Row],[Task Code]]&amp;TMapCauseDescCIR[[#This Row],[Cause Description]]</f>
        <v xml:space="preserve">Y04TTapchanger motor drive accelerated gearbox component wear - lubricant contaminated. </v>
      </c>
      <c r="S1649" s="1">
        <f>COUNTIFS($R$2:R1649,TMapCauseDescCIR[[#This Row],[T1]])</f>
        <v>1</v>
      </c>
    </row>
    <row r="1650" spans="1:19" ht="14.45" x14ac:dyDescent="0.25">
      <c r="A1650" s="1" t="s">
        <v>2818</v>
      </c>
      <c r="B1650" s="1" t="s">
        <v>1867</v>
      </c>
      <c r="C1650" s="1" t="s">
        <v>2819</v>
      </c>
      <c r="D1650" s="1" t="s">
        <v>3966</v>
      </c>
      <c r="E1650" s="1" t="s">
        <v>3975</v>
      </c>
      <c r="F1650" s="1"/>
      <c r="G1650" s="1"/>
      <c r="H1650" s="1"/>
      <c r="I1650" s="1"/>
      <c r="J1650" s="1" t="s">
        <v>2822</v>
      </c>
      <c r="K1650" s="1" t="s">
        <v>3130</v>
      </c>
      <c r="L1650" s="1" t="s">
        <v>572</v>
      </c>
      <c r="M1650" s="1" t="s">
        <v>815</v>
      </c>
      <c r="N1650" s="1"/>
      <c r="O1650" s="1"/>
      <c r="P1650" s="1">
        <f>COUNTIFS($E$2:E1650,TMapCauseDescCIR[[#This Row],[Cause Description]])</f>
        <v>1</v>
      </c>
      <c r="Q1650" s="1" t="s">
        <v>587</v>
      </c>
      <c r="R1650" s="1" t="str">
        <f>TMapCauseDescCIR[[#This Row],[Task Code]]&amp;TMapCauseDescCIR[[#This Row],[Cause Description]]</f>
        <v xml:space="preserve">Y04TTapchanger motor drive accelerated gearbox component wear - oil contaminated with water. </v>
      </c>
      <c r="S1650" s="1">
        <f>COUNTIFS($R$2:R1650,TMapCauseDescCIR[[#This Row],[T1]])</f>
        <v>1</v>
      </c>
    </row>
    <row r="1651" spans="1:19" ht="14.45" x14ac:dyDescent="0.25">
      <c r="A1651" s="1" t="s">
        <v>2818</v>
      </c>
      <c r="B1651" s="1" t="s">
        <v>1867</v>
      </c>
      <c r="C1651" s="1" t="s">
        <v>2819</v>
      </c>
      <c r="D1651" s="1" t="s">
        <v>3966</v>
      </c>
      <c r="E1651" s="1" t="s">
        <v>3976</v>
      </c>
      <c r="F1651" s="1"/>
      <c r="G1651" s="1"/>
      <c r="H1651" s="1"/>
      <c r="I1651" s="1"/>
      <c r="J1651" s="1" t="s">
        <v>2822</v>
      </c>
      <c r="K1651" s="1" t="s">
        <v>3130</v>
      </c>
      <c r="L1651" s="1" t="s">
        <v>572</v>
      </c>
      <c r="M1651" s="1" t="s">
        <v>815</v>
      </c>
      <c r="N1651" s="1"/>
      <c r="O1651" s="1"/>
      <c r="P1651" s="1">
        <f>COUNTIFS($E$2:E1651,TMapCauseDescCIR[[#This Row],[Cause Description]])</f>
        <v>1</v>
      </c>
      <c r="Q1651" s="1" t="s">
        <v>587</v>
      </c>
      <c r="R1651" s="1" t="str">
        <f>TMapCauseDescCIR[[#This Row],[Task Code]]&amp;TMapCauseDescCIR[[#This Row],[Cause Description]]</f>
        <v xml:space="preserve">Y04TTapchanger motor drive low oil level - leaking seals. </v>
      </c>
      <c r="S1651" s="1">
        <f>COUNTIFS($R$2:R1651,TMapCauseDescCIR[[#This Row],[T1]])</f>
        <v>1</v>
      </c>
    </row>
    <row r="1652" spans="1:19" ht="14.45" x14ac:dyDescent="0.25">
      <c r="A1652" s="1" t="s">
        <v>2818</v>
      </c>
      <c r="B1652" s="1" t="s">
        <v>1869</v>
      </c>
      <c r="C1652" s="1" t="s">
        <v>2819</v>
      </c>
      <c r="D1652" s="1" t="s">
        <v>3977</v>
      </c>
      <c r="E1652" s="1" t="s">
        <v>1870</v>
      </c>
      <c r="F1652" s="1"/>
      <c r="G1652" s="1"/>
      <c r="H1652" s="1"/>
      <c r="I1652" s="1"/>
      <c r="J1652" s="1" t="s">
        <v>2822</v>
      </c>
      <c r="K1652" s="1" t="s">
        <v>3216</v>
      </c>
      <c r="L1652" s="1" t="s">
        <v>572</v>
      </c>
      <c r="M1652" s="1" t="s">
        <v>815</v>
      </c>
      <c r="N1652" s="1"/>
      <c r="O1652" s="1"/>
      <c r="P1652" s="1">
        <f>COUNTIFS($E$2:E1652,TMapCauseDescCIR[[#This Row],[Cause Description]])</f>
        <v>1</v>
      </c>
      <c r="Q1652" s="1" t="s">
        <v>587</v>
      </c>
      <c r="R1652" s="1" t="str">
        <f>TMapCauseDescCIR[[#This Row],[Task Code]]&amp;TMapCauseDescCIR[[#This Row],[Cause Description]]</f>
        <v xml:space="preserve">Y04UFine selector switch unable to read position - deposits on top of tap changer head. </v>
      </c>
      <c r="S1652" s="1">
        <f>COUNTIFS($R$2:R1652,TMapCauseDescCIR[[#This Row],[T1]])</f>
        <v>1</v>
      </c>
    </row>
    <row r="1653" spans="1:19" ht="14.45" x14ac:dyDescent="0.25">
      <c r="A1653" s="1" t="s">
        <v>2818</v>
      </c>
      <c r="B1653" s="1" t="s">
        <v>1871</v>
      </c>
      <c r="C1653" s="1" t="s">
        <v>2819</v>
      </c>
      <c r="D1653" s="1" t="s">
        <v>3978</v>
      </c>
      <c r="E1653" s="1" t="s">
        <v>1872</v>
      </c>
      <c r="F1653" s="1"/>
      <c r="G1653" s="1"/>
      <c r="H1653" s="1"/>
      <c r="I1653" s="1"/>
      <c r="J1653" s="1" t="s">
        <v>2822</v>
      </c>
      <c r="K1653" s="1" t="s">
        <v>3214</v>
      </c>
      <c r="L1653" s="1" t="s">
        <v>852</v>
      </c>
      <c r="M1653" s="1" t="s">
        <v>3979</v>
      </c>
      <c r="N1653" s="1"/>
      <c r="O1653" s="1"/>
      <c r="P1653" s="1">
        <f>COUNTIFS($E$2:E1653,TMapCauseDescCIR[[#This Row],[Cause Description]])</f>
        <v>1</v>
      </c>
      <c r="Q1653" s="1" t="s">
        <v>587</v>
      </c>
      <c r="R1653" s="1" t="str">
        <f>TMapCauseDescCIR[[#This Row],[Task Code]]&amp;TMapCauseDescCIR[[#This Row],[Cause Description]]</f>
        <v xml:space="preserve">Y04VInsulating plates surface tracking - surface contamination. </v>
      </c>
      <c r="S1653" s="1">
        <f>COUNTIFS($R$2:R1653,TMapCauseDescCIR[[#This Row],[T1]])</f>
        <v>1</v>
      </c>
    </row>
    <row r="1654" spans="1:19" ht="14.45" x14ac:dyDescent="0.25">
      <c r="A1654" s="1" t="s">
        <v>2818</v>
      </c>
      <c r="B1654" s="1" t="s">
        <v>1873</v>
      </c>
      <c r="C1654" s="1" t="s">
        <v>2819</v>
      </c>
      <c r="D1654" s="1" t="s">
        <v>3964</v>
      </c>
      <c r="E1654" s="1" t="s">
        <v>1874</v>
      </c>
      <c r="F1654" s="1"/>
      <c r="G1654" s="1"/>
      <c r="H1654" s="1"/>
      <c r="I1654" s="1"/>
      <c r="J1654" s="1" t="s">
        <v>2822</v>
      </c>
      <c r="K1654" s="1" t="s">
        <v>3946</v>
      </c>
      <c r="L1654" s="1" t="s">
        <v>3175</v>
      </c>
      <c r="M1654" s="1" t="s">
        <v>815</v>
      </c>
      <c r="N1654" s="1"/>
      <c r="O1654" s="1"/>
      <c r="P1654" s="1">
        <f>COUNTIFS($E$2:E1654,TMapCauseDescCIR[[#This Row],[Cause Description]])</f>
        <v>1</v>
      </c>
      <c r="Q1654" s="1" t="s">
        <v>587</v>
      </c>
      <c r="R1654" s="1" t="str">
        <f>TMapCauseDescCIR[[#This Row],[Task Code]]&amp;TMapCauseDescCIR[[#This Row],[Cause Description]]</f>
        <v xml:space="preserve">Y04WDiverter tank oil contamination of oil - damaged lid studs. </v>
      </c>
      <c r="S1654" s="1">
        <f>COUNTIFS($R$2:R1654,TMapCauseDescCIR[[#This Row],[T1]])</f>
        <v>1</v>
      </c>
    </row>
    <row r="1655" spans="1:19" ht="14.45" x14ac:dyDescent="0.25">
      <c r="A1655" s="1" t="s">
        <v>2818</v>
      </c>
      <c r="B1655" s="1" t="s">
        <v>1873</v>
      </c>
      <c r="C1655" s="1" t="s">
        <v>2819</v>
      </c>
      <c r="D1655" s="1" t="s">
        <v>3964</v>
      </c>
      <c r="E1655" s="1" t="s">
        <v>3965</v>
      </c>
      <c r="F1655" s="1"/>
      <c r="G1655" s="1"/>
      <c r="H1655" s="1"/>
      <c r="I1655" s="1"/>
      <c r="J1655" s="1" t="s">
        <v>2822</v>
      </c>
      <c r="K1655" s="1" t="s">
        <v>3946</v>
      </c>
      <c r="L1655" s="1" t="s">
        <v>3175</v>
      </c>
      <c r="M1655" s="1" t="s">
        <v>815</v>
      </c>
      <c r="N1655" s="1"/>
      <c r="O1655" s="1"/>
      <c r="P1655" s="1">
        <f>COUNTIFS($E$2:E1655,TMapCauseDescCIR[[#This Row],[Cause Description]])</f>
        <v>1</v>
      </c>
      <c r="Q1655" s="1" t="s">
        <v>587</v>
      </c>
      <c r="R1655" s="1" t="str">
        <f>TMapCauseDescCIR[[#This Row],[Task Code]]&amp;TMapCauseDescCIR[[#This Row],[Cause Description]]</f>
        <v xml:space="preserve">Y04WOil contamination - damaged lid studs. </v>
      </c>
      <c r="S1655" s="1">
        <f>COUNTIFS($R$2:R1655,TMapCauseDescCIR[[#This Row],[T1]])</f>
        <v>1</v>
      </c>
    </row>
    <row r="1656" spans="1:19" ht="14.45" x14ac:dyDescent="0.25">
      <c r="A1656" s="1" t="s">
        <v>2818</v>
      </c>
      <c r="B1656" s="1" t="s">
        <v>1873</v>
      </c>
      <c r="C1656" s="1" t="s">
        <v>2819</v>
      </c>
      <c r="D1656" s="1" t="s">
        <v>3964</v>
      </c>
      <c r="E1656" s="1" t="s">
        <v>3980</v>
      </c>
      <c r="F1656" s="1"/>
      <c r="G1656" s="1"/>
      <c r="H1656" s="1"/>
      <c r="I1656" s="1"/>
      <c r="J1656" s="1" t="s">
        <v>2822</v>
      </c>
      <c r="K1656" s="1" t="s">
        <v>3946</v>
      </c>
      <c r="L1656" s="1" t="s">
        <v>3175</v>
      </c>
      <c r="M1656" s="1" t="s">
        <v>815</v>
      </c>
      <c r="N1656" s="1"/>
      <c r="O1656" s="1"/>
      <c r="P1656" s="1">
        <f>COUNTIFS($E$2:E1656,TMapCauseDescCIR[[#This Row],[Cause Description]])</f>
        <v>1</v>
      </c>
      <c r="Q1656" s="1" t="s">
        <v>587</v>
      </c>
      <c r="R1656" s="1" t="str">
        <f>TMapCauseDescCIR[[#This Row],[Task Code]]&amp;TMapCauseDescCIR[[#This Row],[Cause Description]]</f>
        <v xml:space="preserve">Y04WOil contamination - stripped/ broken lid studs. </v>
      </c>
      <c r="S1656" s="1">
        <f>COUNTIFS($R$2:R1656,TMapCauseDescCIR[[#This Row],[T1]])</f>
        <v>1</v>
      </c>
    </row>
    <row r="1657" spans="1:19" ht="14.45" x14ac:dyDescent="0.25">
      <c r="A1657" s="1" t="s">
        <v>2818</v>
      </c>
      <c r="B1657" s="1" t="s">
        <v>1875</v>
      </c>
      <c r="C1657" s="1" t="s">
        <v>2819</v>
      </c>
      <c r="D1657" s="1" t="s">
        <v>3981</v>
      </c>
      <c r="E1657" s="1" t="s">
        <v>1876</v>
      </c>
      <c r="F1657" s="1"/>
      <c r="G1657" s="1"/>
      <c r="H1657" s="1"/>
      <c r="I1657" s="1"/>
      <c r="J1657" s="1" t="s">
        <v>2822</v>
      </c>
      <c r="K1657" s="1" t="s">
        <v>3130</v>
      </c>
      <c r="L1657" s="1" t="s">
        <v>572</v>
      </c>
      <c r="M1657" s="1" t="s">
        <v>815</v>
      </c>
      <c r="N1657" s="1"/>
      <c r="O1657" s="1"/>
      <c r="P1657" s="1">
        <f>COUNTIFS($E$2:E1657,TMapCauseDescCIR[[#This Row],[Cause Description]])</f>
        <v>1</v>
      </c>
      <c r="Q1657" s="1" t="s">
        <v>587</v>
      </c>
      <c r="R1657" s="1" t="str">
        <f>TMapCauseDescCIR[[#This Row],[Task Code]]&amp;TMapCauseDescCIR[[#This Row],[Cause Description]]</f>
        <v xml:space="preserve">Y04XMotorbox - Drive mechanism overruns - brake out of adjustment. </v>
      </c>
      <c r="S1657" s="1">
        <f>COUNTIFS($R$2:R1657,TMapCauseDescCIR[[#This Row],[T1]])</f>
        <v>1</v>
      </c>
    </row>
    <row r="1658" spans="1:19" ht="14.45" x14ac:dyDescent="0.25">
      <c r="A1658" s="1" t="s">
        <v>2818</v>
      </c>
      <c r="B1658" s="1" t="s">
        <v>1875</v>
      </c>
      <c r="C1658" s="1" t="s">
        <v>2819</v>
      </c>
      <c r="D1658" s="1" t="s">
        <v>3981</v>
      </c>
      <c r="E1658" s="1" t="s">
        <v>3982</v>
      </c>
      <c r="F1658" s="1"/>
      <c r="G1658" s="1"/>
      <c r="H1658" s="1"/>
      <c r="I1658" s="1"/>
      <c r="J1658" s="1" t="s">
        <v>2822</v>
      </c>
      <c r="K1658" s="1" t="s">
        <v>3130</v>
      </c>
      <c r="L1658" s="1" t="s">
        <v>572</v>
      </c>
      <c r="M1658" s="1" t="s">
        <v>815</v>
      </c>
      <c r="N1658" s="1"/>
      <c r="O1658" s="1"/>
      <c r="P1658" s="1">
        <f>COUNTIFS($E$2:E1658,TMapCauseDescCIR[[#This Row],[Cause Description]])</f>
        <v>1</v>
      </c>
      <c r="Q1658" s="1" t="s">
        <v>587</v>
      </c>
      <c r="R1658" s="1" t="str">
        <f>TMapCauseDescCIR[[#This Row],[Task Code]]&amp;TMapCauseDescCIR[[#This Row],[Cause Description]]</f>
        <v xml:space="preserve">Y04XMotorbox - Drive mechanism overruns - grease on brake linings. </v>
      </c>
      <c r="S1658" s="1">
        <f>COUNTIFS($R$2:R1658,TMapCauseDescCIR[[#This Row],[T1]])</f>
        <v>1</v>
      </c>
    </row>
    <row r="1659" spans="1:19" ht="14.45" x14ac:dyDescent="0.25">
      <c r="A1659" s="1" t="s">
        <v>2818</v>
      </c>
      <c r="B1659" s="1" t="s">
        <v>1875</v>
      </c>
      <c r="C1659" s="1" t="s">
        <v>2819</v>
      </c>
      <c r="D1659" s="1" t="s">
        <v>3981</v>
      </c>
      <c r="E1659" s="1" t="s">
        <v>3983</v>
      </c>
      <c r="F1659" s="1"/>
      <c r="G1659" s="1"/>
      <c r="H1659" s="1"/>
      <c r="I1659" s="1"/>
      <c r="J1659" s="1" t="s">
        <v>2822</v>
      </c>
      <c r="K1659" s="1" t="s">
        <v>3130</v>
      </c>
      <c r="L1659" s="1" t="s">
        <v>572</v>
      </c>
      <c r="M1659" s="1" t="s">
        <v>815</v>
      </c>
      <c r="N1659" s="1"/>
      <c r="O1659" s="1"/>
      <c r="P1659" s="1">
        <f>COUNTIFS($E$2:E1659,TMapCauseDescCIR[[#This Row],[Cause Description]])</f>
        <v>1</v>
      </c>
      <c r="Q1659" s="1" t="s">
        <v>587</v>
      </c>
      <c r="R1659" s="1" t="str">
        <f>TMapCauseDescCIR[[#This Row],[Task Code]]&amp;TMapCauseDescCIR[[#This Row],[Cause Description]]</f>
        <v xml:space="preserve">Y04XMotorbox excessive brake wear - incorrect brake adjustment. </v>
      </c>
      <c r="S1659" s="1">
        <f>COUNTIFS($R$2:R1659,TMapCauseDescCIR[[#This Row],[T1]])</f>
        <v>1</v>
      </c>
    </row>
    <row r="1660" spans="1:19" ht="14.45" x14ac:dyDescent="0.25">
      <c r="A1660" s="1" t="s">
        <v>2818</v>
      </c>
      <c r="B1660" s="1" t="s">
        <v>1875</v>
      </c>
      <c r="C1660" s="1" t="s">
        <v>2819</v>
      </c>
      <c r="D1660" s="1" t="s">
        <v>3981</v>
      </c>
      <c r="E1660" s="1" t="s">
        <v>3984</v>
      </c>
      <c r="F1660" s="1"/>
      <c r="G1660" s="1"/>
      <c r="H1660" s="1"/>
      <c r="I1660" s="1"/>
      <c r="J1660" s="1" t="s">
        <v>2822</v>
      </c>
      <c r="K1660" s="1" t="s">
        <v>3130</v>
      </c>
      <c r="L1660" s="1" t="s">
        <v>572</v>
      </c>
      <c r="M1660" s="1" t="s">
        <v>815</v>
      </c>
      <c r="N1660" s="1"/>
      <c r="O1660" s="1"/>
      <c r="P1660" s="1">
        <f>COUNTIFS($E$2:E1660,TMapCauseDescCIR[[#This Row],[Cause Description]])</f>
        <v>1</v>
      </c>
      <c r="Q1660" s="1" t="s">
        <v>587</v>
      </c>
      <c r="R1660" s="1" t="str">
        <f>TMapCauseDescCIR[[#This Row],[Task Code]]&amp;TMapCauseDescCIR[[#This Row],[Cause Description]]</f>
        <v xml:space="preserve">Y04XMotorbox fails to stop on tap - brake failure. </v>
      </c>
      <c r="S1660" s="1">
        <f>COUNTIFS($R$2:R1660,TMapCauseDescCIR[[#This Row],[T1]])</f>
        <v>1</v>
      </c>
    </row>
    <row r="1661" spans="1:19" ht="14.45" x14ac:dyDescent="0.25">
      <c r="A1661" s="1" t="s">
        <v>2818</v>
      </c>
      <c r="B1661" s="1" t="s">
        <v>1875</v>
      </c>
      <c r="C1661" s="1" t="s">
        <v>2819</v>
      </c>
      <c r="D1661" s="1" t="s">
        <v>3981</v>
      </c>
      <c r="E1661" s="1" t="s">
        <v>3985</v>
      </c>
      <c r="F1661" s="1"/>
      <c r="G1661" s="1"/>
      <c r="H1661" s="1"/>
      <c r="I1661" s="1"/>
      <c r="J1661" s="1" t="s">
        <v>2822</v>
      </c>
      <c r="K1661" s="1" t="s">
        <v>3130</v>
      </c>
      <c r="L1661" s="1" t="s">
        <v>814</v>
      </c>
      <c r="M1661" s="1" t="s">
        <v>815</v>
      </c>
      <c r="N1661" s="1"/>
      <c r="O1661" s="1"/>
      <c r="P1661" s="1">
        <f>COUNTIFS($E$2:E1661,TMapCauseDescCIR[[#This Row],[Cause Description]])</f>
        <v>1</v>
      </c>
      <c r="Q1661" s="1" t="s">
        <v>587</v>
      </c>
      <c r="R1661" s="1" t="str">
        <f>TMapCauseDescCIR[[#This Row],[Task Code]]&amp;TMapCauseDescCIR[[#This Row],[Cause Description]]</f>
        <v xml:space="preserve">Y04XMotorbox failure to stop on tap - loose brake mountings. </v>
      </c>
      <c r="S1661" s="1">
        <f>COUNTIFS($R$2:R1661,TMapCauseDescCIR[[#This Row],[T1]])</f>
        <v>1</v>
      </c>
    </row>
    <row r="1662" spans="1:19" ht="14.45" x14ac:dyDescent="0.25">
      <c r="A1662" s="1" t="s">
        <v>2818</v>
      </c>
      <c r="B1662" s="1" t="s">
        <v>1875</v>
      </c>
      <c r="C1662" s="1" t="s">
        <v>2819</v>
      </c>
      <c r="D1662" s="1" t="s">
        <v>3981</v>
      </c>
      <c r="E1662" s="1" t="s">
        <v>3986</v>
      </c>
      <c r="F1662" s="1"/>
      <c r="G1662" s="1"/>
      <c r="H1662" s="1"/>
      <c r="I1662" s="1"/>
      <c r="J1662" s="1" t="s">
        <v>2822</v>
      </c>
      <c r="K1662" s="1" t="s">
        <v>3130</v>
      </c>
      <c r="L1662" s="1" t="s">
        <v>572</v>
      </c>
      <c r="M1662" s="1" t="s">
        <v>815</v>
      </c>
      <c r="N1662" s="1"/>
      <c r="O1662" s="1"/>
      <c r="P1662" s="1">
        <f>COUNTIFS($E$2:E1662,TMapCauseDescCIR[[#This Row],[Cause Description]])</f>
        <v>1</v>
      </c>
      <c r="Q1662" s="1" t="s">
        <v>587</v>
      </c>
      <c r="R1662" s="1" t="str">
        <f>TMapCauseDescCIR[[#This Row],[Task Code]]&amp;TMapCauseDescCIR[[#This Row],[Cause Description]]</f>
        <v xml:space="preserve">Y04XMotorbox failure to stop on tap - worn brakes. </v>
      </c>
      <c r="S1662" s="1">
        <f>COUNTIFS($R$2:R1662,TMapCauseDescCIR[[#This Row],[T1]])</f>
        <v>1</v>
      </c>
    </row>
    <row r="1663" spans="1:19" ht="14.45" x14ac:dyDescent="0.25">
      <c r="A1663" s="1" t="s">
        <v>2818</v>
      </c>
      <c r="B1663" s="1" t="s">
        <v>1875</v>
      </c>
      <c r="C1663" s="1" t="s">
        <v>2819</v>
      </c>
      <c r="D1663" s="1" t="s">
        <v>3981</v>
      </c>
      <c r="E1663" s="1" t="s">
        <v>3987</v>
      </c>
      <c r="F1663" s="1"/>
      <c r="G1663" s="1"/>
      <c r="H1663" s="1"/>
      <c r="I1663" s="1"/>
      <c r="J1663" s="1" t="s">
        <v>2822</v>
      </c>
      <c r="K1663" s="1" t="s">
        <v>3130</v>
      </c>
      <c r="L1663" s="1" t="s">
        <v>572</v>
      </c>
      <c r="M1663" s="1" t="s">
        <v>815</v>
      </c>
      <c r="N1663" s="1"/>
      <c r="O1663" s="1"/>
      <c r="P1663" s="1">
        <f>COUNTIFS($E$2:E1663,TMapCauseDescCIR[[#This Row],[Cause Description]])</f>
        <v>1</v>
      </c>
      <c r="Q1663" s="1" t="s">
        <v>587</v>
      </c>
      <c r="R1663" s="1" t="str">
        <f>TMapCauseDescCIR[[#This Row],[Task Code]]&amp;TMapCauseDescCIR[[#This Row],[Cause Description]]</f>
        <v xml:space="preserve">Y04XMotorbox loss of drive - brake mounting broken. </v>
      </c>
      <c r="S1663" s="1">
        <f>COUNTIFS($R$2:R1663,TMapCauseDescCIR[[#This Row],[T1]])</f>
        <v>1</v>
      </c>
    </row>
    <row r="1664" spans="1:19" ht="14.45" x14ac:dyDescent="0.25">
      <c r="A1664" s="1" t="s">
        <v>2818</v>
      </c>
      <c r="B1664" s="1" t="s">
        <v>1875</v>
      </c>
      <c r="C1664" s="1" t="s">
        <v>2819</v>
      </c>
      <c r="D1664" s="1" t="s">
        <v>3981</v>
      </c>
      <c r="E1664" s="1" t="s">
        <v>3988</v>
      </c>
      <c r="F1664" s="1"/>
      <c r="G1664" s="1"/>
      <c r="H1664" s="1"/>
      <c r="I1664" s="1"/>
      <c r="J1664" s="1" t="s">
        <v>2822</v>
      </c>
      <c r="K1664" s="1" t="s">
        <v>3130</v>
      </c>
      <c r="L1664" s="1" t="s">
        <v>572</v>
      </c>
      <c r="M1664" s="1" t="s">
        <v>815</v>
      </c>
      <c r="N1664" s="1"/>
      <c r="O1664" s="1"/>
      <c r="P1664" s="1">
        <f>COUNTIFS($E$2:E1664,TMapCauseDescCIR[[#This Row],[Cause Description]])</f>
        <v>1</v>
      </c>
      <c r="Q1664" s="1" t="s">
        <v>587</v>
      </c>
      <c r="R1664" s="1" t="str">
        <f>TMapCauseDescCIR[[#This Row],[Task Code]]&amp;TMapCauseDescCIR[[#This Row],[Cause Description]]</f>
        <v xml:space="preserve">Y04XMotorbox motor burnt out - brake failure. </v>
      </c>
      <c r="S1664" s="1">
        <f>COUNTIFS($R$2:R1664,TMapCauseDescCIR[[#This Row],[T1]])</f>
        <v>1</v>
      </c>
    </row>
    <row r="1665" spans="1:19" ht="14.45" x14ac:dyDescent="0.25">
      <c r="A1665" s="1" t="s">
        <v>2818</v>
      </c>
      <c r="B1665" s="1" t="s">
        <v>1875</v>
      </c>
      <c r="C1665" s="1" t="s">
        <v>2819</v>
      </c>
      <c r="D1665" s="1" t="s">
        <v>3981</v>
      </c>
      <c r="E1665" s="1" t="s">
        <v>3989</v>
      </c>
      <c r="F1665" s="1"/>
      <c r="G1665" s="1"/>
      <c r="H1665" s="1"/>
      <c r="I1665" s="1"/>
      <c r="J1665" s="1" t="s">
        <v>2822</v>
      </c>
      <c r="K1665" s="1" t="s">
        <v>3130</v>
      </c>
      <c r="L1665" s="1" t="s">
        <v>572</v>
      </c>
      <c r="M1665" s="1" t="s">
        <v>815</v>
      </c>
      <c r="N1665" s="1"/>
      <c r="O1665" s="1"/>
      <c r="P1665" s="1">
        <f>COUNTIFS($E$2:E1665,TMapCauseDescCIR[[#This Row],[Cause Description]])</f>
        <v>1</v>
      </c>
      <c r="Q1665" s="1" t="s">
        <v>587</v>
      </c>
      <c r="R1665" s="1" t="str">
        <f>TMapCauseDescCIR[[#This Row],[Task Code]]&amp;TMapCauseDescCIR[[#This Row],[Cause Description]]</f>
        <v xml:space="preserve">Y04XTapchanger motor drive incorrect overrun adjustment - brake broken. </v>
      </c>
      <c r="S1665" s="1">
        <f>COUNTIFS($R$2:R1665,TMapCauseDescCIR[[#This Row],[T1]])</f>
        <v>1</v>
      </c>
    </row>
    <row r="1666" spans="1:19" ht="14.45" x14ac:dyDescent="0.25">
      <c r="A1666" s="1" t="s">
        <v>2818</v>
      </c>
      <c r="B1666" s="1" t="s">
        <v>1875</v>
      </c>
      <c r="C1666" s="1" t="s">
        <v>2819</v>
      </c>
      <c r="D1666" s="1" t="s">
        <v>3981</v>
      </c>
      <c r="E1666" s="1" t="s">
        <v>3990</v>
      </c>
      <c r="F1666" s="1"/>
      <c r="G1666" s="1"/>
      <c r="H1666" s="1"/>
      <c r="I1666" s="1"/>
      <c r="J1666" s="1" t="s">
        <v>2822</v>
      </c>
      <c r="K1666" s="1" t="s">
        <v>3130</v>
      </c>
      <c r="L1666" s="1" t="s">
        <v>572</v>
      </c>
      <c r="M1666" s="1" t="s">
        <v>815</v>
      </c>
      <c r="N1666" s="1"/>
      <c r="O1666" s="1"/>
      <c r="P1666" s="1">
        <f>COUNTIFS($E$2:E1666,TMapCauseDescCIR[[#This Row],[Cause Description]])</f>
        <v>1</v>
      </c>
      <c r="Q1666" s="1" t="s">
        <v>587</v>
      </c>
      <c r="R1666" s="1" t="str">
        <f>TMapCauseDescCIR[[#This Row],[Task Code]]&amp;TMapCauseDescCIR[[#This Row],[Cause Description]]</f>
        <v xml:space="preserve">Y04XTapchanger motor drive incorrect overrun adjustment - brake misaligned. </v>
      </c>
      <c r="S1666" s="1">
        <f>COUNTIFS($R$2:R1666,TMapCauseDescCIR[[#This Row],[T1]])</f>
        <v>1</v>
      </c>
    </row>
    <row r="1667" spans="1:19" ht="14.45" x14ac:dyDescent="0.25">
      <c r="A1667" s="1" t="s">
        <v>2818</v>
      </c>
      <c r="B1667" s="1" t="s">
        <v>1877</v>
      </c>
      <c r="C1667" s="1" t="s">
        <v>2819</v>
      </c>
      <c r="D1667" s="1" t="s">
        <v>3993</v>
      </c>
      <c r="E1667" s="1" t="s">
        <v>1878</v>
      </c>
      <c r="F1667" s="1"/>
      <c r="G1667" s="1"/>
      <c r="H1667" s="1"/>
      <c r="I1667" s="1"/>
      <c r="J1667" s="1" t="s">
        <v>2822</v>
      </c>
      <c r="K1667" s="1" t="s">
        <v>3183</v>
      </c>
      <c r="L1667" s="1" t="s">
        <v>572</v>
      </c>
      <c r="M1667" s="1" t="s">
        <v>815</v>
      </c>
      <c r="N1667" s="1"/>
      <c r="O1667" s="1"/>
      <c r="P1667" s="1">
        <f>COUNTIFS($E$2:E1667,TMapCauseDescCIR[[#This Row],[Cause Description]])</f>
        <v>1</v>
      </c>
      <c r="Q1667" s="1" t="s">
        <v>587</v>
      </c>
      <c r="R1667" s="1" t="str">
        <f>TMapCauseDescCIR[[#This Row],[Task Code]]&amp;TMapCauseDescCIR[[#This Row],[Cause Description]]</f>
        <v xml:space="preserve">Y04YCounter mask jammed - loss of lubrication. </v>
      </c>
      <c r="S1667" s="1">
        <f>COUNTIFS($R$2:R1667,TMapCauseDescCIR[[#This Row],[T1]])</f>
        <v>1</v>
      </c>
    </row>
    <row r="1668" spans="1:19" ht="14.45" x14ac:dyDescent="0.25">
      <c r="A1668" s="1" t="s">
        <v>2818</v>
      </c>
      <c r="B1668" s="1" t="s">
        <v>1877</v>
      </c>
      <c r="C1668" s="1" t="s">
        <v>2819</v>
      </c>
      <c r="D1668" s="1" t="s">
        <v>3993</v>
      </c>
      <c r="E1668" s="1" t="s">
        <v>3994</v>
      </c>
      <c r="F1668" s="1"/>
      <c r="G1668" s="1"/>
      <c r="H1668" s="1"/>
      <c r="I1668" s="1"/>
      <c r="J1668" s="1" t="s">
        <v>2822</v>
      </c>
      <c r="K1668" s="1" t="s">
        <v>3130</v>
      </c>
      <c r="L1668" s="1" t="s">
        <v>572</v>
      </c>
      <c r="M1668" s="1" t="s">
        <v>815</v>
      </c>
      <c r="N1668" s="1"/>
      <c r="O1668" s="1"/>
      <c r="P1668" s="1">
        <f>COUNTIFS($E$2:E1668,TMapCauseDescCIR[[#This Row],[Cause Description]])</f>
        <v>1</v>
      </c>
      <c r="Q1668" s="1" t="s">
        <v>587</v>
      </c>
      <c r="R1668" s="1" t="str">
        <f>TMapCauseDescCIR[[#This Row],[Task Code]]&amp;TMapCauseDescCIR[[#This Row],[Cause Description]]</f>
        <v xml:space="preserve">Y04YMotorbox loss of drive - lack lubrication. </v>
      </c>
      <c r="S1668" s="1">
        <f>COUNTIFS($R$2:R1668,TMapCauseDescCIR[[#This Row],[T1]])</f>
        <v>1</v>
      </c>
    </row>
    <row r="1669" spans="1:19" ht="14.45" x14ac:dyDescent="0.25">
      <c r="A1669" s="1" t="s">
        <v>2818</v>
      </c>
      <c r="B1669" s="1" t="s">
        <v>1879</v>
      </c>
      <c r="C1669" s="1" t="s">
        <v>2819</v>
      </c>
      <c r="D1669" s="1" t="s">
        <v>3991</v>
      </c>
      <c r="E1669" s="1" t="s">
        <v>1880</v>
      </c>
      <c r="F1669" s="1"/>
      <c r="G1669" s="1"/>
      <c r="H1669" s="1"/>
      <c r="I1669" s="1"/>
      <c r="J1669" s="1" t="s">
        <v>2822</v>
      </c>
      <c r="K1669" s="1" t="s">
        <v>3130</v>
      </c>
      <c r="L1669" s="1" t="s">
        <v>572</v>
      </c>
      <c r="M1669" s="1" t="s">
        <v>815</v>
      </c>
      <c r="N1669" s="1"/>
      <c r="O1669" s="1"/>
      <c r="P1669" s="1">
        <f>COUNTIFS($E$2:E1669,TMapCauseDescCIR[[#This Row],[Cause Description]])</f>
        <v>1</v>
      </c>
      <c r="Q1669" s="1" t="s">
        <v>587</v>
      </c>
      <c r="R1669" s="1" t="str">
        <f>TMapCauseDescCIR[[#This Row],[Task Code]]&amp;TMapCauseDescCIR[[#This Row],[Cause Description]]</f>
        <v xml:space="preserve">Y04ZDrive misaligned malfunction tap position switch - open/short circuit. </v>
      </c>
      <c r="S1669" s="1">
        <f>COUNTIFS($R$2:R1669,TMapCauseDescCIR[[#This Row],[T1]])</f>
        <v>1</v>
      </c>
    </row>
    <row r="1670" spans="1:19" ht="14.45" x14ac:dyDescent="0.25">
      <c r="A1670" s="1" t="s">
        <v>2818</v>
      </c>
      <c r="B1670" s="1" t="s">
        <v>1879</v>
      </c>
      <c r="C1670" s="1" t="s">
        <v>2819</v>
      </c>
      <c r="D1670" s="1" t="s">
        <v>3991</v>
      </c>
      <c r="E1670" s="1" t="s">
        <v>3992</v>
      </c>
      <c r="F1670" s="1"/>
      <c r="G1670" s="1"/>
      <c r="H1670" s="1"/>
      <c r="I1670" s="1"/>
      <c r="J1670" s="1" t="s">
        <v>2822</v>
      </c>
      <c r="K1670" s="1" t="s">
        <v>3130</v>
      </c>
      <c r="L1670" s="1" t="s">
        <v>572</v>
      </c>
      <c r="M1670" s="1" t="s">
        <v>815</v>
      </c>
      <c r="N1670" s="1"/>
      <c r="O1670" s="1"/>
      <c r="P1670" s="1">
        <f>COUNTIFS($E$2:E1670,TMapCauseDescCIR[[#This Row],[Cause Description]])</f>
        <v>1</v>
      </c>
      <c r="Q1670" s="1" t="s">
        <v>587</v>
      </c>
      <c r="R1670" s="1" t="str">
        <f>TMapCauseDescCIR[[#This Row],[Task Code]]&amp;TMapCauseDescCIR[[#This Row],[Cause Description]]</f>
        <v xml:space="preserve">Y04ZMotor drive fails to operate - limit switch damaged. </v>
      </c>
      <c r="S1670" s="1">
        <f>COUNTIFS($R$2:R1670,TMapCauseDescCIR[[#This Row],[T1]])</f>
        <v>1</v>
      </c>
    </row>
    <row r="1671" spans="1:19" ht="14.45" x14ac:dyDescent="0.25">
      <c r="A1671" s="1" t="s">
        <v>2818</v>
      </c>
      <c r="B1671" s="1" t="s">
        <v>1879</v>
      </c>
      <c r="C1671" s="1" t="s">
        <v>2819</v>
      </c>
      <c r="D1671" s="1" t="s">
        <v>3991</v>
      </c>
      <c r="E1671" s="1" t="s">
        <v>3995</v>
      </c>
      <c r="F1671" s="1"/>
      <c r="G1671" s="1"/>
      <c r="H1671" s="1"/>
      <c r="I1671" s="1"/>
      <c r="J1671" s="1" t="s">
        <v>2822</v>
      </c>
      <c r="K1671" s="1" t="s">
        <v>3130</v>
      </c>
      <c r="L1671" s="1" t="s">
        <v>572</v>
      </c>
      <c r="M1671" s="1" t="s">
        <v>815</v>
      </c>
      <c r="N1671" s="1"/>
      <c r="O1671" s="1"/>
      <c r="P1671" s="1">
        <f>COUNTIFS($E$2:E1671,TMapCauseDescCIR[[#This Row],[Cause Description]])</f>
        <v>1</v>
      </c>
      <c r="Q1671" s="1" t="s">
        <v>587</v>
      </c>
      <c r="R1671" s="1" t="str">
        <f>TMapCauseDescCIR[[#This Row],[Task Code]]&amp;TMapCauseDescCIR[[#This Row],[Cause Description]]</f>
        <v xml:space="preserve">Y04ZMotor drive overrun - limit switch maloperation. </v>
      </c>
      <c r="S1671" s="1">
        <f>COUNTIFS($R$2:R1671,TMapCauseDescCIR[[#This Row],[T1]])</f>
        <v>1</v>
      </c>
    </row>
    <row r="1672" spans="1:19" ht="14.45" x14ac:dyDescent="0.25">
      <c r="A1672" s="1" t="s">
        <v>2818</v>
      </c>
      <c r="B1672" s="1" t="s">
        <v>1879</v>
      </c>
      <c r="C1672" s="1" t="s">
        <v>2819</v>
      </c>
      <c r="D1672" s="1" t="s">
        <v>3991</v>
      </c>
      <c r="E1672" s="1" t="s">
        <v>3996</v>
      </c>
      <c r="F1672" s="1"/>
      <c r="G1672" s="1"/>
      <c r="H1672" s="1"/>
      <c r="I1672" s="1"/>
      <c r="J1672" s="1" t="s">
        <v>2822</v>
      </c>
      <c r="K1672" s="1" t="s">
        <v>3130</v>
      </c>
      <c r="L1672" s="1" t="s">
        <v>572</v>
      </c>
      <c r="M1672" s="1" t="s">
        <v>815</v>
      </c>
      <c r="N1672" s="1"/>
      <c r="O1672" s="1"/>
      <c r="P1672" s="1">
        <f>COUNTIFS($E$2:E1672,TMapCauseDescCIR[[#This Row],[Cause Description]])</f>
        <v>1</v>
      </c>
      <c r="Q1672" s="1" t="s">
        <v>587</v>
      </c>
      <c r="R1672" s="1" t="str">
        <f>TMapCauseDescCIR[[#This Row],[Task Code]]&amp;TMapCauseDescCIR[[#This Row],[Cause Description]]</f>
        <v xml:space="preserve">Y04ZMotorbox - Drive mechanism fails to operate - limit switch pin broken. </v>
      </c>
      <c r="S1672" s="1">
        <f>COUNTIFS($R$2:R1672,TMapCauseDescCIR[[#This Row],[T1]])</f>
        <v>1</v>
      </c>
    </row>
    <row r="1673" spans="1:19" ht="14.45" x14ac:dyDescent="0.25">
      <c r="A1673" s="1" t="s">
        <v>2818</v>
      </c>
      <c r="B1673" s="1" t="s">
        <v>1879</v>
      </c>
      <c r="C1673" s="1" t="s">
        <v>2819</v>
      </c>
      <c r="D1673" s="1" t="s">
        <v>3991</v>
      </c>
      <c r="E1673" s="1" t="s">
        <v>3997</v>
      </c>
      <c r="F1673" s="1"/>
      <c r="G1673" s="1"/>
      <c r="H1673" s="1"/>
      <c r="I1673" s="1"/>
      <c r="J1673" s="1" t="s">
        <v>2822</v>
      </c>
      <c r="K1673" s="1" t="s">
        <v>3130</v>
      </c>
      <c r="L1673" s="1" t="s">
        <v>572</v>
      </c>
      <c r="M1673" s="1" t="s">
        <v>815</v>
      </c>
      <c r="N1673" s="1"/>
      <c r="O1673" s="1"/>
      <c r="P1673" s="1">
        <f>COUNTIFS($E$2:E1673,TMapCauseDescCIR[[#This Row],[Cause Description]])</f>
        <v>1</v>
      </c>
      <c r="Q1673" s="1" t="s">
        <v>587</v>
      </c>
      <c r="R1673" s="1" t="str">
        <f>TMapCauseDescCIR[[#This Row],[Task Code]]&amp;TMapCauseDescCIR[[#This Row],[Cause Description]]</f>
        <v xml:space="preserve">Y04ZMotorbox - Drive mechanism overruns - limit switch failure. </v>
      </c>
      <c r="S1673" s="1">
        <f>COUNTIFS($R$2:R1673,TMapCauseDescCIR[[#This Row],[T1]])</f>
        <v>1</v>
      </c>
    </row>
    <row r="1674" spans="1:19" ht="14.45" x14ac:dyDescent="0.25">
      <c r="A1674" s="1" t="s">
        <v>2818</v>
      </c>
      <c r="B1674" s="1" t="s">
        <v>1879</v>
      </c>
      <c r="C1674" s="1" t="s">
        <v>2819</v>
      </c>
      <c r="D1674" s="1" t="s">
        <v>3991</v>
      </c>
      <c r="E1674" s="1" t="s">
        <v>3998</v>
      </c>
      <c r="F1674" s="1"/>
      <c r="G1674" s="1"/>
      <c r="H1674" s="1"/>
      <c r="I1674" s="1"/>
      <c r="J1674" s="1" t="s">
        <v>2822</v>
      </c>
      <c r="K1674" s="1" t="s">
        <v>3130</v>
      </c>
      <c r="L1674" s="1" t="s">
        <v>572</v>
      </c>
      <c r="M1674" s="1" t="s">
        <v>815</v>
      </c>
      <c r="N1674" s="1"/>
      <c r="O1674" s="1"/>
      <c r="P1674" s="1">
        <f>COUNTIFS($E$2:E1674,TMapCauseDescCIR[[#This Row],[Cause Description]])</f>
        <v>1</v>
      </c>
      <c r="Q1674" s="1" t="s">
        <v>587</v>
      </c>
      <c r="R1674" s="1" t="str">
        <f>TMapCauseDescCIR[[#This Row],[Task Code]]&amp;TMapCauseDescCIR[[#This Row],[Cause Description]]</f>
        <v xml:space="preserve">Y04ZMotorbox control defect - defective limits contaminated. </v>
      </c>
      <c r="S1674" s="1">
        <f>COUNTIFS($R$2:R1674,TMapCauseDescCIR[[#This Row],[T1]])</f>
        <v>1</v>
      </c>
    </row>
    <row r="1675" spans="1:19" ht="14.45" x14ac:dyDescent="0.25">
      <c r="A1675" s="1" t="s">
        <v>2818</v>
      </c>
      <c r="B1675" s="1" t="s">
        <v>1879</v>
      </c>
      <c r="C1675" s="1" t="s">
        <v>2819</v>
      </c>
      <c r="D1675" s="1" t="s">
        <v>3991</v>
      </c>
      <c r="E1675" s="1" t="s">
        <v>3999</v>
      </c>
      <c r="F1675" s="1"/>
      <c r="G1675" s="1"/>
      <c r="H1675" s="1"/>
      <c r="I1675" s="1"/>
      <c r="J1675" s="1" t="s">
        <v>2822</v>
      </c>
      <c r="K1675" s="1" t="s">
        <v>3130</v>
      </c>
      <c r="L1675" s="1" t="s">
        <v>572</v>
      </c>
      <c r="M1675" s="1" t="s">
        <v>815</v>
      </c>
      <c r="N1675" s="1"/>
      <c r="O1675" s="1"/>
      <c r="P1675" s="1">
        <f>COUNTIFS($E$2:E1675,TMapCauseDescCIR[[#This Row],[Cause Description]])</f>
        <v>1</v>
      </c>
      <c r="Q1675" s="1" t="s">
        <v>587</v>
      </c>
      <c r="R1675" s="1" t="str">
        <f>TMapCauseDescCIR[[#This Row],[Task Code]]&amp;TMapCauseDescCIR[[#This Row],[Cause Description]]</f>
        <v xml:space="preserve">Y04ZMotorbox control defect - drumswitch (46 Switch) shorting. </v>
      </c>
      <c r="S1675" s="1">
        <f>COUNTIFS($R$2:R1675,TMapCauseDescCIR[[#This Row],[T1]])</f>
        <v>1</v>
      </c>
    </row>
    <row r="1676" spans="1:19" ht="14.45" x14ac:dyDescent="0.25">
      <c r="A1676" s="1" t="s">
        <v>2818</v>
      </c>
      <c r="B1676" s="1" t="s">
        <v>1879</v>
      </c>
      <c r="C1676" s="1" t="s">
        <v>2819</v>
      </c>
      <c r="D1676" s="1" t="s">
        <v>3991</v>
      </c>
      <c r="E1676" s="1" t="s">
        <v>4000</v>
      </c>
      <c r="F1676" s="1"/>
      <c r="G1676" s="1"/>
      <c r="H1676" s="1"/>
      <c r="I1676" s="1"/>
      <c r="J1676" s="1" t="s">
        <v>2822</v>
      </c>
      <c r="K1676" s="1" t="s">
        <v>3130</v>
      </c>
      <c r="L1676" s="1" t="s">
        <v>572</v>
      </c>
      <c r="M1676" s="1" t="s">
        <v>815</v>
      </c>
      <c r="N1676" s="1"/>
      <c r="O1676" s="1"/>
      <c r="P1676" s="1">
        <f>COUNTIFS($E$2:E1676,TMapCauseDescCIR[[#This Row],[Cause Description]])</f>
        <v>1</v>
      </c>
      <c r="Q1676" s="1" t="s">
        <v>587</v>
      </c>
      <c r="R1676" s="1" t="str">
        <f>TMapCauseDescCIR[[#This Row],[Task Code]]&amp;TMapCauseDescCIR[[#This Row],[Cause Description]]</f>
        <v xml:space="preserve">Y04ZMotorbox control defect - limit switch out of adjustment. </v>
      </c>
      <c r="S1676" s="1">
        <f>COUNTIFS($R$2:R1676,TMapCauseDescCIR[[#This Row],[T1]])</f>
        <v>1</v>
      </c>
    </row>
    <row r="1677" spans="1:19" ht="14.45" x14ac:dyDescent="0.25">
      <c r="A1677" s="1" t="s">
        <v>2818</v>
      </c>
      <c r="B1677" s="1" t="s">
        <v>1879</v>
      </c>
      <c r="C1677" s="1" t="s">
        <v>2819</v>
      </c>
      <c r="D1677" s="1" t="s">
        <v>3991</v>
      </c>
      <c r="E1677" s="1" t="s">
        <v>4001</v>
      </c>
      <c r="F1677" s="1"/>
      <c r="G1677" s="1"/>
      <c r="H1677" s="1"/>
      <c r="I1677" s="1"/>
      <c r="J1677" s="1" t="s">
        <v>2822</v>
      </c>
      <c r="K1677" s="1" t="s">
        <v>3130</v>
      </c>
      <c r="L1677" s="1" t="s">
        <v>572</v>
      </c>
      <c r="M1677" s="1" t="s">
        <v>815</v>
      </c>
      <c r="N1677" s="1"/>
      <c r="O1677" s="1"/>
      <c r="P1677" s="1">
        <f>COUNTIFS($E$2:E1677,TMapCauseDescCIR[[#This Row],[Cause Description]])</f>
        <v>1</v>
      </c>
      <c r="Q1677" s="1" t="s">
        <v>587</v>
      </c>
      <c r="R1677" s="1" t="str">
        <f>TMapCauseDescCIR[[#This Row],[Task Code]]&amp;TMapCauseDescCIR[[#This Row],[Cause Description]]</f>
        <v xml:space="preserve">Y04ZMotorbox drives thru upper or lower limit - limit switch failed. </v>
      </c>
      <c r="S1677" s="1">
        <f>COUNTIFS($R$2:R1677,TMapCauseDescCIR[[#This Row],[T1]])</f>
        <v>1</v>
      </c>
    </row>
    <row r="1678" spans="1:19" ht="14.45" x14ac:dyDescent="0.25">
      <c r="A1678" s="1" t="s">
        <v>2818</v>
      </c>
      <c r="B1678" s="1" t="s">
        <v>1879</v>
      </c>
      <c r="C1678" s="1" t="s">
        <v>2819</v>
      </c>
      <c r="D1678" s="1" t="s">
        <v>3991</v>
      </c>
      <c r="E1678" s="1" t="s">
        <v>4002</v>
      </c>
      <c r="F1678" s="1"/>
      <c r="G1678" s="1"/>
      <c r="H1678" s="1"/>
      <c r="I1678" s="1"/>
      <c r="J1678" s="1" t="s">
        <v>2822</v>
      </c>
      <c r="K1678" s="1" t="s">
        <v>3130</v>
      </c>
      <c r="L1678" s="1" t="s">
        <v>572</v>
      </c>
      <c r="M1678" s="1" t="s">
        <v>815</v>
      </c>
      <c r="N1678" s="1"/>
      <c r="O1678" s="1"/>
      <c r="P1678" s="1">
        <f>COUNTIFS($E$2:E1678,TMapCauseDescCIR[[#This Row],[Cause Description]])</f>
        <v>1</v>
      </c>
      <c r="Q1678" s="1" t="s">
        <v>587</v>
      </c>
      <c r="R1678" s="1" t="str">
        <f>TMapCauseDescCIR[[#This Row],[Task Code]]&amp;TMapCauseDescCIR[[#This Row],[Cause Description]]</f>
        <v xml:space="preserve">Y04ZTapchanger motor drive drives through upper/lower limits - gearbox not uncoupled on reaching limit. </v>
      </c>
      <c r="S1678" s="1">
        <f>COUNTIFS($R$2:R1678,TMapCauseDescCIR[[#This Row],[T1]])</f>
        <v>1</v>
      </c>
    </row>
    <row r="1679" spans="1:19" ht="14.45" x14ac:dyDescent="0.25">
      <c r="A1679" s="1" t="s">
        <v>2818</v>
      </c>
      <c r="B1679" s="1" t="s">
        <v>1879</v>
      </c>
      <c r="C1679" s="1" t="s">
        <v>2819</v>
      </c>
      <c r="D1679" s="1" t="s">
        <v>3991</v>
      </c>
      <c r="E1679" s="1" t="s">
        <v>4003</v>
      </c>
      <c r="F1679" s="1"/>
      <c r="G1679" s="1"/>
      <c r="H1679" s="1"/>
      <c r="I1679" s="1"/>
      <c r="J1679" s="1" t="s">
        <v>2822</v>
      </c>
      <c r="K1679" s="1" t="s">
        <v>3130</v>
      </c>
      <c r="L1679" s="1" t="s">
        <v>572</v>
      </c>
      <c r="M1679" s="1" t="s">
        <v>815</v>
      </c>
      <c r="N1679" s="1"/>
      <c r="O1679" s="1"/>
      <c r="P1679" s="1">
        <f>COUNTIFS($E$2:E1679,TMapCauseDescCIR[[#This Row],[Cause Description]])</f>
        <v>1</v>
      </c>
      <c r="Q1679" s="1" t="s">
        <v>587</v>
      </c>
      <c r="R1679" s="1" t="str">
        <f>TMapCauseDescCIR[[#This Row],[Task Code]]&amp;TMapCauseDescCIR[[#This Row],[Cause Description]]</f>
        <v xml:space="preserve">Y04ZTapchanger motor drive drives through upper/lower limits - limit switch maloperation. </v>
      </c>
      <c r="S1679" s="1">
        <f>COUNTIFS($R$2:R1679,TMapCauseDescCIR[[#This Row],[T1]])</f>
        <v>1</v>
      </c>
    </row>
    <row r="1680" spans="1:19" ht="14.45" x14ac:dyDescent="0.25">
      <c r="A1680" s="1" t="s">
        <v>2818</v>
      </c>
      <c r="B1680" s="1" t="s">
        <v>1879</v>
      </c>
      <c r="C1680" s="1" t="s">
        <v>2819</v>
      </c>
      <c r="D1680" s="1" t="s">
        <v>3991</v>
      </c>
      <c r="E1680" s="1" t="s">
        <v>4004</v>
      </c>
      <c r="F1680" s="1"/>
      <c r="G1680" s="1"/>
      <c r="H1680" s="1"/>
      <c r="I1680" s="1"/>
      <c r="J1680" s="1" t="s">
        <v>2822</v>
      </c>
      <c r="K1680" s="1" t="s">
        <v>3130</v>
      </c>
      <c r="L1680" s="1" t="s">
        <v>572</v>
      </c>
      <c r="M1680" s="1" t="s">
        <v>815</v>
      </c>
      <c r="N1680" s="1"/>
      <c r="O1680" s="1"/>
      <c r="P1680" s="1">
        <f>COUNTIFS($E$2:E1680,TMapCauseDescCIR[[#This Row],[Cause Description]])</f>
        <v>1</v>
      </c>
      <c r="Q1680" s="1" t="s">
        <v>587</v>
      </c>
      <c r="R1680" s="1" t="str">
        <f>TMapCauseDescCIR[[#This Row],[Task Code]]&amp;TMapCauseDescCIR[[#This Row],[Cause Description]]</f>
        <v xml:space="preserve">Y04ZTapchanger motor drive fails to operate - limit switch actuator shear pin broken. </v>
      </c>
      <c r="S1680" s="1">
        <f>COUNTIFS($R$2:R1680,TMapCauseDescCIR[[#This Row],[T1]])</f>
        <v>1</v>
      </c>
    </row>
    <row r="1681" spans="1:19" ht="14.45" x14ac:dyDescent="0.25">
      <c r="A1681" s="1" t="s">
        <v>2818</v>
      </c>
      <c r="B1681" s="1" t="s">
        <v>1879</v>
      </c>
      <c r="C1681" s="1" t="s">
        <v>2819</v>
      </c>
      <c r="D1681" s="1" t="s">
        <v>3991</v>
      </c>
      <c r="E1681" s="1" t="s">
        <v>4005</v>
      </c>
      <c r="F1681" s="1"/>
      <c r="G1681" s="1"/>
      <c r="H1681" s="1"/>
      <c r="I1681" s="1"/>
      <c r="J1681" s="1" t="s">
        <v>2822</v>
      </c>
      <c r="K1681" s="1" t="s">
        <v>3130</v>
      </c>
      <c r="L1681" s="1" t="s">
        <v>572</v>
      </c>
      <c r="M1681" s="1" t="s">
        <v>815</v>
      </c>
      <c r="N1681" s="1"/>
      <c r="O1681" s="1"/>
      <c r="P1681" s="1">
        <f>COUNTIFS($E$2:E1681,TMapCauseDescCIR[[#This Row],[Cause Description]])</f>
        <v>1</v>
      </c>
      <c r="Q1681" s="1" t="s">
        <v>587</v>
      </c>
      <c r="R1681" s="1" t="str">
        <f>TMapCauseDescCIR[[#This Row],[Task Code]]&amp;TMapCauseDescCIR[[#This Row],[Cause Description]]</f>
        <v xml:space="preserve">Y04ZTapchanger motor drive fails to operate - limit switch broken. </v>
      </c>
      <c r="S1681" s="1">
        <f>COUNTIFS($R$2:R1681,TMapCauseDescCIR[[#This Row],[T1]])</f>
        <v>1</v>
      </c>
    </row>
    <row r="1682" spans="1:19" ht="14.45" x14ac:dyDescent="0.25">
      <c r="A1682" s="1" t="s">
        <v>2818</v>
      </c>
      <c r="B1682" s="1" t="s">
        <v>1879</v>
      </c>
      <c r="C1682" s="1" t="s">
        <v>2819</v>
      </c>
      <c r="D1682" s="1" t="s">
        <v>3991</v>
      </c>
      <c r="E1682" s="1" t="s">
        <v>4006</v>
      </c>
      <c r="F1682" s="1"/>
      <c r="G1682" s="1"/>
      <c r="H1682" s="1"/>
      <c r="I1682" s="1"/>
      <c r="J1682" s="1" t="s">
        <v>2822</v>
      </c>
      <c r="K1682" s="1" t="s">
        <v>3130</v>
      </c>
      <c r="L1682" s="1" t="s">
        <v>572</v>
      </c>
      <c r="M1682" s="1" t="s">
        <v>815</v>
      </c>
      <c r="N1682" s="1"/>
      <c r="O1682" s="1"/>
      <c r="P1682" s="1">
        <f>COUNTIFS($E$2:E1682,TMapCauseDescCIR[[#This Row],[Cause Description]])</f>
        <v>1</v>
      </c>
      <c r="Q1682" s="1" t="s">
        <v>587</v>
      </c>
      <c r="R1682" s="1" t="str">
        <f>TMapCauseDescCIR[[#This Row],[Task Code]]&amp;TMapCauseDescCIR[[#This Row],[Cause Description]]</f>
        <v xml:space="preserve">Y04ZTapchanger motor drive operates in one direction only - defective directional limit switch. </v>
      </c>
      <c r="S1682" s="1">
        <f>COUNTIFS($R$2:R1682,TMapCauseDescCIR[[#This Row],[T1]])</f>
        <v>1</v>
      </c>
    </row>
    <row r="1683" spans="1:19" ht="14.45" x14ac:dyDescent="0.25">
      <c r="A1683" s="1" t="s">
        <v>2818</v>
      </c>
      <c r="B1683" s="1" t="s">
        <v>1881</v>
      </c>
      <c r="C1683" s="1" t="s">
        <v>2819</v>
      </c>
      <c r="D1683" s="1" t="s">
        <v>4007</v>
      </c>
      <c r="E1683" s="1" t="s">
        <v>1882</v>
      </c>
      <c r="F1683" s="1"/>
      <c r="G1683" s="1"/>
      <c r="H1683" s="1"/>
      <c r="I1683" s="1"/>
      <c r="J1683" s="1" t="s">
        <v>2822</v>
      </c>
      <c r="K1683" s="1" t="s">
        <v>3130</v>
      </c>
      <c r="L1683" s="1" t="s">
        <v>572</v>
      </c>
      <c r="M1683" s="1" t="s">
        <v>815</v>
      </c>
      <c r="N1683" s="1"/>
      <c r="O1683" s="1"/>
      <c r="P1683" s="1">
        <f>COUNTIFS($E$2:E1683,TMapCauseDescCIR[[#This Row],[Cause Description]])</f>
        <v>1</v>
      </c>
      <c r="Q1683" s="1" t="s">
        <v>587</v>
      </c>
      <c r="R1683" s="1" t="str">
        <f>TMapCauseDescCIR[[#This Row],[Task Code]]&amp;TMapCauseDescCIR[[#This Row],[Cause Description]]</f>
        <v xml:space="preserve">Y050Motor drive fails to operate - maintaining cam fails. </v>
      </c>
      <c r="S1683" s="1">
        <f>COUNTIFS($R$2:R1683,TMapCauseDescCIR[[#This Row],[T1]])</f>
        <v>1</v>
      </c>
    </row>
    <row r="1684" spans="1:19" ht="14.45" x14ac:dyDescent="0.25">
      <c r="A1684" s="1" t="s">
        <v>2818</v>
      </c>
      <c r="B1684" s="1" t="s">
        <v>1881</v>
      </c>
      <c r="C1684" s="1" t="s">
        <v>2819</v>
      </c>
      <c r="D1684" s="1" t="s">
        <v>4007</v>
      </c>
      <c r="E1684" s="1" t="s">
        <v>4008</v>
      </c>
      <c r="F1684" s="1"/>
      <c r="G1684" s="1"/>
      <c r="H1684" s="1"/>
      <c r="I1684" s="1"/>
      <c r="J1684" s="1" t="s">
        <v>2822</v>
      </c>
      <c r="K1684" s="1" t="s">
        <v>3130</v>
      </c>
      <c r="L1684" s="1" t="s">
        <v>572</v>
      </c>
      <c r="M1684" s="1" t="s">
        <v>815</v>
      </c>
      <c r="N1684" s="1"/>
      <c r="O1684" s="1"/>
      <c r="P1684" s="1">
        <f>COUNTIFS($E$2:E1684,TMapCauseDescCIR[[#This Row],[Cause Description]])</f>
        <v>1</v>
      </c>
      <c r="Q1684" s="1" t="s">
        <v>587</v>
      </c>
      <c r="R1684" s="1" t="str">
        <f>TMapCauseDescCIR[[#This Row],[Task Code]]&amp;TMapCauseDescCIR[[#This Row],[Cause Description]]</f>
        <v xml:space="preserve">Y050Motorbox loss of drive - maintaining switch failed. </v>
      </c>
      <c r="S1684" s="1">
        <f>COUNTIFS($R$2:R1684,TMapCauseDescCIR[[#This Row],[T1]])</f>
        <v>1</v>
      </c>
    </row>
    <row r="1685" spans="1:19" ht="14.45" x14ac:dyDescent="0.25">
      <c r="A1685" s="1" t="s">
        <v>2818</v>
      </c>
      <c r="B1685" s="1" t="s">
        <v>1881</v>
      </c>
      <c r="C1685" s="1" t="s">
        <v>2819</v>
      </c>
      <c r="D1685" s="1" t="s">
        <v>4007</v>
      </c>
      <c r="E1685" s="1" t="s">
        <v>4009</v>
      </c>
      <c r="F1685" s="1"/>
      <c r="G1685" s="1"/>
      <c r="H1685" s="1"/>
      <c r="I1685" s="1"/>
      <c r="J1685" s="1" t="s">
        <v>2822</v>
      </c>
      <c r="K1685" s="1" t="s">
        <v>3130</v>
      </c>
      <c r="L1685" s="1" t="s">
        <v>572</v>
      </c>
      <c r="M1685" s="1" t="s">
        <v>815</v>
      </c>
      <c r="N1685" s="1"/>
      <c r="O1685" s="1"/>
      <c r="P1685" s="1">
        <f>COUNTIFS($E$2:E1685,TMapCauseDescCIR[[#This Row],[Cause Description]])</f>
        <v>1</v>
      </c>
      <c r="Q1685" s="1" t="s">
        <v>587</v>
      </c>
      <c r="R1685" s="1" t="str">
        <f>TMapCauseDescCIR[[#This Row],[Task Code]]&amp;TMapCauseDescCIR[[#This Row],[Cause Description]]</f>
        <v xml:space="preserve">Y050Tapchanger motor drive operates in one direction only - maintaining cam switch fails to close. </v>
      </c>
      <c r="S1685" s="1">
        <f>COUNTIFS($R$2:R1685,TMapCauseDescCIR[[#This Row],[T1]])</f>
        <v>1</v>
      </c>
    </row>
    <row r="1686" spans="1:19" ht="14.45" x14ac:dyDescent="0.25">
      <c r="A1686" s="1" t="s">
        <v>2818</v>
      </c>
      <c r="B1686" s="1" t="s">
        <v>1883</v>
      </c>
      <c r="C1686" s="1" t="s">
        <v>2819</v>
      </c>
      <c r="D1686" s="1" t="s">
        <v>4012</v>
      </c>
      <c r="E1686" s="1" t="s">
        <v>1884</v>
      </c>
      <c r="F1686" s="1"/>
      <c r="G1686" s="1"/>
      <c r="H1686" s="1"/>
      <c r="I1686" s="1"/>
      <c r="J1686" s="1" t="s">
        <v>2822</v>
      </c>
      <c r="K1686" s="1" t="s">
        <v>3130</v>
      </c>
      <c r="L1686" s="1" t="s">
        <v>572</v>
      </c>
      <c r="M1686" s="1" t="s">
        <v>815</v>
      </c>
      <c r="N1686" s="1"/>
      <c r="O1686" s="1"/>
      <c r="P1686" s="1">
        <f>COUNTIFS($E$2:E1686,TMapCauseDescCIR[[#This Row],[Cause Description]])</f>
        <v>1</v>
      </c>
      <c r="Q1686" s="1" t="s">
        <v>587</v>
      </c>
      <c r="R1686" s="1" t="str">
        <f>TMapCauseDescCIR[[#This Row],[Task Code]]&amp;TMapCauseDescCIR[[#This Row],[Cause Description]]</f>
        <v xml:space="preserve">Y051Motor drive fails to operate - manual drive not reset. </v>
      </c>
      <c r="S1686" s="1">
        <f>COUNTIFS($R$2:R1686,TMapCauseDescCIR[[#This Row],[T1]])</f>
        <v>1</v>
      </c>
    </row>
    <row r="1687" spans="1:19" ht="14.45" x14ac:dyDescent="0.25">
      <c r="A1687" s="1" t="s">
        <v>2818</v>
      </c>
      <c r="B1687" s="1" t="s">
        <v>1883</v>
      </c>
      <c r="C1687" s="1" t="s">
        <v>2819</v>
      </c>
      <c r="D1687" s="1" t="s">
        <v>4012</v>
      </c>
      <c r="E1687" s="1" t="s">
        <v>4013</v>
      </c>
      <c r="F1687" s="1"/>
      <c r="G1687" s="1"/>
      <c r="H1687" s="1"/>
      <c r="I1687" s="1"/>
      <c r="J1687" s="1" t="s">
        <v>2822</v>
      </c>
      <c r="K1687" s="1" t="s">
        <v>3130</v>
      </c>
      <c r="L1687" s="1" t="s">
        <v>572</v>
      </c>
      <c r="M1687" s="1" t="s">
        <v>815</v>
      </c>
      <c r="N1687" s="1"/>
      <c r="O1687" s="1"/>
      <c r="P1687" s="1">
        <f>COUNTIFS($E$2:E1687,TMapCauseDescCIR[[#This Row],[Cause Description]])</f>
        <v>1</v>
      </c>
      <c r="Q1687" s="1" t="s">
        <v>587</v>
      </c>
      <c r="R1687" s="1" t="str">
        <f>TMapCauseDescCIR[[#This Row],[Task Code]]&amp;TMapCauseDescCIR[[#This Row],[Cause Description]]</f>
        <v xml:space="preserve">Y051Motorbox loss of drive - crank handle interlock not released. </v>
      </c>
      <c r="S1687" s="1">
        <f>COUNTIFS($R$2:R1687,TMapCauseDescCIR[[#This Row],[T1]])</f>
        <v>1</v>
      </c>
    </row>
    <row r="1688" spans="1:19" ht="14.45" x14ac:dyDescent="0.25">
      <c r="A1688" s="1" t="s">
        <v>2818</v>
      </c>
      <c r="B1688" s="1" t="s">
        <v>1883</v>
      </c>
      <c r="C1688" s="1" t="s">
        <v>2819</v>
      </c>
      <c r="D1688" s="1" t="s">
        <v>4012</v>
      </c>
      <c r="E1688" s="1" t="s">
        <v>4014</v>
      </c>
      <c r="F1688" s="1"/>
      <c r="G1688" s="1"/>
      <c r="H1688" s="1"/>
      <c r="I1688" s="1"/>
      <c r="J1688" s="1" t="s">
        <v>2822</v>
      </c>
      <c r="K1688" s="1" t="s">
        <v>3130</v>
      </c>
      <c r="L1688" s="1" t="s">
        <v>572</v>
      </c>
      <c r="M1688" s="1" t="s">
        <v>815</v>
      </c>
      <c r="N1688" s="1"/>
      <c r="O1688" s="1"/>
      <c r="P1688" s="1">
        <f>COUNTIFS($E$2:E1688,TMapCauseDescCIR[[#This Row],[Cause Description]])</f>
        <v>1</v>
      </c>
      <c r="Q1688" s="1" t="s">
        <v>587</v>
      </c>
      <c r="R1688" s="1" t="str">
        <f>TMapCauseDescCIR[[#This Row],[Task Code]]&amp;TMapCauseDescCIR[[#This Row],[Cause Description]]</f>
        <v xml:space="preserve">Y051Motorbox no manual crank operation - cable interlock stretched. </v>
      </c>
      <c r="S1688" s="1">
        <f>COUNTIFS($R$2:R1688,TMapCauseDescCIR[[#This Row],[T1]])</f>
        <v>1</v>
      </c>
    </row>
    <row r="1689" spans="1:19" ht="14.45" x14ac:dyDescent="0.25">
      <c r="A1689" s="1" t="s">
        <v>2818</v>
      </c>
      <c r="B1689" s="1" t="s">
        <v>1883</v>
      </c>
      <c r="C1689" s="1" t="s">
        <v>2819</v>
      </c>
      <c r="D1689" s="1" t="s">
        <v>4012</v>
      </c>
      <c r="E1689" s="1" t="s">
        <v>4015</v>
      </c>
      <c r="F1689" s="1"/>
      <c r="G1689" s="1"/>
      <c r="H1689" s="1"/>
      <c r="I1689" s="1"/>
      <c r="J1689" s="1" t="s">
        <v>2822</v>
      </c>
      <c r="K1689" s="1" t="s">
        <v>3130</v>
      </c>
      <c r="L1689" s="1" t="s">
        <v>572</v>
      </c>
      <c r="M1689" s="1" t="s">
        <v>815</v>
      </c>
      <c r="N1689" s="1"/>
      <c r="O1689" s="1"/>
      <c r="P1689" s="1">
        <f>COUNTIFS($E$2:E1689,TMapCauseDescCIR[[#This Row],[Cause Description]])</f>
        <v>1</v>
      </c>
      <c r="Q1689" s="1" t="s">
        <v>587</v>
      </c>
      <c r="R1689" s="1" t="str">
        <f>TMapCauseDescCIR[[#This Row],[Task Code]]&amp;TMapCauseDescCIR[[#This Row],[Cause Description]]</f>
        <v xml:space="preserve">Y051Tapchanger motor drive fails to operate - interlock failure. </v>
      </c>
      <c r="S1689" s="1">
        <f>COUNTIFS($R$2:R1689,TMapCauseDescCIR[[#This Row],[T1]])</f>
        <v>1</v>
      </c>
    </row>
    <row r="1690" spans="1:19" ht="14.45" x14ac:dyDescent="0.25">
      <c r="A1690" s="1" t="s">
        <v>2818</v>
      </c>
      <c r="B1690" s="1" t="s">
        <v>1883</v>
      </c>
      <c r="C1690" s="1" t="s">
        <v>2819</v>
      </c>
      <c r="D1690" s="1" t="s">
        <v>4012</v>
      </c>
      <c r="E1690" s="1" t="s">
        <v>4016</v>
      </c>
      <c r="F1690" s="1"/>
      <c r="G1690" s="1"/>
      <c r="H1690" s="1"/>
      <c r="I1690" s="1"/>
      <c r="J1690" s="1" t="s">
        <v>2822</v>
      </c>
      <c r="K1690" s="1" t="s">
        <v>3130</v>
      </c>
      <c r="L1690" s="1" t="s">
        <v>572</v>
      </c>
      <c r="M1690" s="1" t="s">
        <v>815</v>
      </c>
      <c r="N1690" s="1"/>
      <c r="O1690" s="1"/>
      <c r="P1690" s="1">
        <f>COUNTIFS($E$2:E1690,TMapCauseDescCIR[[#This Row],[Cause Description]])</f>
        <v>1</v>
      </c>
      <c r="Q1690" s="1" t="s">
        <v>587</v>
      </c>
      <c r="R1690" s="1" t="str">
        <f>TMapCauseDescCIR[[#This Row],[Task Code]]&amp;TMapCauseDescCIR[[#This Row],[Cause Description]]</f>
        <v xml:space="preserve">Y051Tapchanger motor drive operates when manual op handle fitted - interlock failure. </v>
      </c>
      <c r="S1690" s="1">
        <f>COUNTIFS($R$2:R1690,TMapCauseDescCIR[[#This Row],[T1]])</f>
        <v>1</v>
      </c>
    </row>
    <row r="1691" spans="1:19" ht="14.45" x14ac:dyDescent="0.25">
      <c r="A1691" s="1" t="s">
        <v>2818</v>
      </c>
      <c r="B1691" s="1" t="s">
        <v>1885</v>
      </c>
      <c r="C1691" s="1" t="s">
        <v>2819</v>
      </c>
      <c r="D1691" s="1" t="s">
        <v>4017</v>
      </c>
      <c r="E1691" s="1" t="s">
        <v>1886</v>
      </c>
      <c r="F1691" s="1"/>
      <c r="G1691" s="1"/>
      <c r="H1691" s="1"/>
      <c r="I1691" s="1"/>
      <c r="J1691" s="1" t="s">
        <v>2822</v>
      </c>
      <c r="K1691" s="1" t="s">
        <v>3130</v>
      </c>
      <c r="L1691" s="1" t="s">
        <v>572</v>
      </c>
      <c r="M1691" s="1" t="s">
        <v>815</v>
      </c>
      <c r="N1691" s="1"/>
      <c r="O1691" s="1"/>
      <c r="P1691" s="1">
        <f>COUNTIFS($E$2:E1691,TMapCauseDescCIR[[#This Row],[Cause Description]])</f>
        <v>1</v>
      </c>
      <c r="Q1691" s="1" t="s">
        <v>587</v>
      </c>
      <c r="R1691" s="1" t="str">
        <f>TMapCauseDescCIR[[#This Row],[Task Code]]&amp;TMapCauseDescCIR[[#This Row],[Cause Description]]</f>
        <v xml:space="preserve">Y052Tapchanger motor drive unable to operate manually - manual operating handle corroded. </v>
      </c>
      <c r="S1691" s="1">
        <f>COUNTIFS($R$2:R1691,TMapCauseDescCIR[[#This Row],[T1]])</f>
        <v>1</v>
      </c>
    </row>
    <row r="1692" spans="1:19" ht="14.45" x14ac:dyDescent="0.25">
      <c r="A1692" s="1" t="s">
        <v>2818</v>
      </c>
      <c r="B1692" s="1" t="s">
        <v>1887</v>
      </c>
      <c r="C1692" s="1" t="s">
        <v>2819</v>
      </c>
      <c r="D1692" s="1" t="s">
        <v>4018</v>
      </c>
      <c r="E1692" s="1" t="s">
        <v>1888</v>
      </c>
      <c r="F1692" s="1"/>
      <c r="G1692" s="1"/>
      <c r="H1692" s="1"/>
      <c r="I1692" s="1"/>
      <c r="J1692" s="1" t="s">
        <v>2822</v>
      </c>
      <c r="K1692" s="1" t="s">
        <v>3130</v>
      </c>
      <c r="L1692" s="1" t="s">
        <v>3761</v>
      </c>
      <c r="M1692" s="1" t="s">
        <v>815</v>
      </c>
      <c r="N1692" s="1"/>
      <c r="O1692" s="1"/>
      <c r="P1692" s="1">
        <f>COUNTIFS($E$2:E1692,TMapCauseDescCIR[[#This Row],[Cause Description]])</f>
        <v>1</v>
      </c>
      <c r="Q1692" s="1" t="s">
        <v>587</v>
      </c>
      <c r="R1692" s="1" t="str">
        <f>TMapCauseDescCIR[[#This Row],[Task Code]]&amp;TMapCauseDescCIR[[#This Row],[Cause Description]]</f>
        <v xml:space="preserve">Y053Drive mechanism does not transfer drive energy - mechanism seized. </v>
      </c>
      <c r="S1692" s="1">
        <f>COUNTIFS($R$2:R1692,TMapCauseDescCIR[[#This Row],[T1]])</f>
        <v>1</v>
      </c>
    </row>
    <row r="1693" spans="1:19" ht="14.45" x14ac:dyDescent="0.25">
      <c r="A1693" s="1" t="s">
        <v>2818</v>
      </c>
      <c r="B1693" s="1" t="s">
        <v>1887</v>
      </c>
      <c r="C1693" s="1" t="s">
        <v>2819</v>
      </c>
      <c r="D1693" s="1" t="s">
        <v>4018</v>
      </c>
      <c r="E1693" s="1" t="s">
        <v>4019</v>
      </c>
      <c r="F1693" s="1"/>
      <c r="G1693" s="1"/>
      <c r="H1693" s="1"/>
      <c r="I1693" s="1"/>
      <c r="J1693" s="1" t="s">
        <v>2822</v>
      </c>
      <c r="K1693" s="1" t="s">
        <v>3130</v>
      </c>
      <c r="L1693" s="1" t="s">
        <v>572</v>
      </c>
      <c r="M1693" s="1" t="s">
        <v>815</v>
      </c>
      <c r="N1693" s="1"/>
      <c r="O1693" s="1"/>
      <c r="P1693" s="1">
        <f>COUNTIFS($E$2:E1693,TMapCauseDescCIR[[#This Row],[Cause Description]])</f>
        <v>1</v>
      </c>
      <c r="Q1693" s="1" t="s">
        <v>587</v>
      </c>
      <c r="R1693" s="1" t="str">
        <f>TMapCauseDescCIR[[#This Row],[Task Code]]&amp;TMapCauseDescCIR[[#This Row],[Cause Description]]</f>
        <v xml:space="preserve">Y053Motorbox loss of drive - maintaining switch return springs seized. </v>
      </c>
      <c r="S1693" s="1">
        <f>COUNTIFS($R$2:R1693,TMapCauseDescCIR[[#This Row],[T1]])</f>
        <v>1</v>
      </c>
    </row>
    <row r="1694" spans="1:19" ht="14.45" x14ac:dyDescent="0.25">
      <c r="A1694" s="1" t="s">
        <v>2818</v>
      </c>
      <c r="B1694" s="1" t="s">
        <v>1887</v>
      </c>
      <c r="C1694" s="1" t="s">
        <v>2819</v>
      </c>
      <c r="D1694" s="1" t="s">
        <v>4018</v>
      </c>
      <c r="E1694" s="1" t="s">
        <v>4020</v>
      </c>
      <c r="F1694" s="1"/>
      <c r="G1694" s="1"/>
      <c r="H1694" s="1"/>
      <c r="I1694" s="1"/>
      <c r="J1694" s="1" t="s">
        <v>2822</v>
      </c>
      <c r="K1694" s="1" t="s">
        <v>3760</v>
      </c>
      <c r="L1694" s="1" t="s">
        <v>572</v>
      </c>
      <c r="M1694" s="1" t="s">
        <v>815</v>
      </c>
      <c r="N1694" s="1"/>
      <c r="O1694" s="1"/>
      <c r="P1694" s="1">
        <f>COUNTIFS($E$2:E1694,TMapCauseDescCIR[[#This Row],[Cause Description]])</f>
        <v>1</v>
      </c>
      <c r="Q1694" s="1" t="s">
        <v>587</v>
      </c>
      <c r="R1694" s="1" t="str">
        <f>TMapCauseDescCIR[[#This Row],[Task Code]]&amp;TMapCauseDescCIR[[#This Row],[Cause Description]]</f>
        <v xml:space="preserve">Y053Tapchanger head excessive wear - loss of lubrication. </v>
      </c>
      <c r="S1694" s="1">
        <f>COUNTIFS($R$2:R1694,TMapCauseDescCIR[[#This Row],[T1]])</f>
        <v>1</v>
      </c>
    </row>
    <row r="1695" spans="1:19" ht="14.45" x14ac:dyDescent="0.25">
      <c r="A1695" s="1" t="s">
        <v>2818</v>
      </c>
      <c r="B1695" s="1" t="s">
        <v>1887</v>
      </c>
      <c r="C1695" s="1" t="s">
        <v>2819</v>
      </c>
      <c r="D1695" s="1" t="s">
        <v>4018</v>
      </c>
      <c r="E1695" s="1" t="s">
        <v>4021</v>
      </c>
      <c r="F1695" s="1"/>
      <c r="G1695" s="1"/>
      <c r="H1695" s="1"/>
      <c r="I1695" s="1"/>
      <c r="J1695" s="1" t="s">
        <v>2822</v>
      </c>
      <c r="K1695" s="1" t="s">
        <v>3760</v>
      </c>
      <c r="L1695" s="1" t="s">
        <v>572</v>
      </c>
      <c r="M1695" s="1" t="s">
        <v>815</v>
      </c>
      <c r="N1695" s="1"/>
      <c r="O1695" s="1"/>
      <c r="P1695" s="1">
        <f>COUNTIFS($E$2:E1695,TMapCauseDescCIR[[#This Row],[Cause Description]])</f>
        <v>1</v>
      </c>
      <c r="Q1695" s="1" t="s">
        <v>587</v>
      </c>
      <c r="R1695" s="1" t="str">
        <f>TMapCauseDescCIR[[#This Row],[Task Code]]&amp;TMapCauseDescCIR[[#This Row],[Cause Description]]</f>
        <v xml:space="preserve">Y053Tapchanger head slow operation - loss of lubrication. </v>
      </c>
      <c r="S1695" s="1">
        <f>COUNTIFS($R$2:R1695,TMapCauseDescCIR[[#This Row],[T1]])</f>
        <v>1</v>
      </c>
    </row>
    <row r="1696" spans="1:19" ht="14.45" x14ac:dyDescent="0.25">
      <c r="A1696" s="1" t="s">
        <v>2818</v>
      </c>
      <c r="B1696" s="1" t="s">
        <v>1889</v>
      </c>
      <c r="C1696" s="1" t="s">
        <v>2819</v>
      </c>
      <c r="D1696" s="1" t="s">
        <v>4022</v>
      </c>
      <c r="E1696" s="1" t="s">
        <v>1890</v>
      </c>
      <c r="F1696" s="1"/>
      <c r="G1696" s="1"/>
      <c r="H1696" s="1"/>
      <c r="I1696" s="1"/>
      <c r="J1696" s="1" t="s">
        <v>2822</v>
      </c>
      <c r="K1696" s="1" t="s">
        <v>3216</v>
      </c>
      <c r="L1696" s="1" t="s">
        <v>3761</v>
      </c>
      <c r="M1696" s="1" t="s">
        <v>815</v>
      </c>
      <c r="N1696" s="1"/>
      <c r="O1696" s="1"/>
      <c r="P1696" s="1">
        <f>COUNTIFS($E$2:E1696,TMapCauseDescCIR[[#This Row],[Cause Description]])</f>
        <v>1</v>
      </c>
      <c r="Q1696" s="1" t="s">
        <v>587</v>
      </c>
      <c r="R1696" s="1" t="str">
        <f>TMapCauseDescCIR[[#This Row],[Task Code]]&amp;TMapCauseDescCIR[[#This Row],[Cause Description]]</f>
        <v xml:space="preserve">Y054Coarse selector switch worm wheel stripped - mechanism binding. </v>
      </c>
      <c r="S1696" s="1">
        <f>COUNTIFS($R$2:R1696,TMapCauseDescCIR[[#This Row],[T1]])</f>
        <v>1</v>
      </c>
    </row>
    <row r="1697" spans="1:19" ht="14.45" x14ac:dyDescent="0.25">
      <c r="A1697" s="1" t="s">
        <v>2818</v>
      </c>
      <c r="B1697" s="1" t="s">
        <v>1889</v>
      </c>
      <c r="C1697" s="1" t="s">
        <v>2819</v>
      </c>
      <c r="D1697" s="1" t="s">
        <v>4022</v>
      </c>
      <c r="E1697" s="1" t="s">
        <v>4023</v>
      </c>
      <c r="F1697" s="1"/>
      <c r="G1697" s="1"/>
      <c r="H1697" s="1"/>
      <c r="I1697" s="1"/>
      <c r="J1697" s="1" t="s">
        <v>2822</v>
      </c>
      <c r="K1697" s="1" t="s">
        <v>3130</v>
      </c>
      <c r="L1697" s="1" t="s">
        <v>572</v>
      </c>
      <c r="M1697" s="1" t="s">
        <v>815</v>
      </c>
      <c r="N1697" s="1"/>
      <c r="O1697" s="1"/>
      <c r="P1697" s="1">
        <f>COUNTIFS($E$2:E1697,TMapCauseDescCIR[[#This Row],[Cause Description]])</f>
        <v>1</v>
      </c>
      <c r="Q1697" s="1" t="s">
        <v>587</v>
      </c>
      <c r="R1697" s="1" t="str">
        <f>TMapCauseDescCIR[[#This Row],[Task Code]]&amp;TMapCauseDescCIR[[#This Row],[Cause Description]]</f>
        <v xml:space="preserve">Y054Motorbox - Drive mechanism does not change tap position - broken drive chain. </v>
      </c>
      <c r="S1697" s="1">
        <f>COUNTIFS($R$2:R1697,TMapCauseDescCIR[[#This Row],[T1]])</f>
        <v>1</v>
      </c>
    </row>
    <row r="1698" spans="1:19" ht="14.45" x14ac:dyDescent="0.25">
      <c r="A1698" s="1" t="s">
        <v>2818</v>
      </c>
      <c r="B1698" s="1" t="s">
        <v>1889</v>
      </c>
      <c r="C1698" s="1" t="s">
        <v>2819</v>
      </c>
      <c r="D1698" s="1" t="s">
        <v>4022</v>
      </c>
      <c r="E1698" s="1" t="s">
        <v>4024</v>
      </c>
      <c r="F1698" s="1"/>
      <c r="G1698" s="1"/>
      <c r="H1698" s="1"/>
      <c r="I1698" s="1"/>
      <c r="J1698" s="1" t="s">
        <v>2822</v>
      </c>
      <c r="K1698" s="1" t="s">
        <v>3130</v>
      </c>
      <c r="L1698" s="1" t="s">
        <v>572</v>
      </c>
      <c r="M1698" s="1" t="s">
        <v>815</v>
      </c>
      <c r="N1698" s="1"/>
      <c r="O1698" s="1"/>
      <c r="P1698" s="1">
        <f>COUNTIFS($E$2:E1698,TMapCauseDescCIR[[#This Row],[Cause Description]])</f>
        <v>1</v>
      </c>
      <c r="Q1698" s="1" t="s">
        <v>587</v>
      </c>
      <c r="R1698" s="1" t="str">
        <f>TMapCauseDescCIR[[#This Row],[Task Code]]&amp;TMapCauseDescCIR[[#This Row],[Cause Description]]</f>
        <v xml:space="preserve">Y054Motorbox - Drive mechanism does not change tap position - loss of drive tension. </v>
      </c>
      <c r="S1698" s="1">
        <f>COUNTIFS($R$2:R1698,TMapCauseDescCIR[[#This Row],[T1]])</f>
        <v>1</v>
      </c>
    </row>
    <row r="1699" spans="1:19" ht="14.45" x14ac:dyDescent="0.25">
      <c r="A1699" s="1" t="s">
        <v>2818</v>
      </c>
      <c r="B1699" s="1" t="s">
        <v>1889</v>
      </c>
      <c r="C1699" s="1" t="s">
        <v>2819</v>
      </c>
      <c r="D1699" s="1" t="s">
        <v>4022</v>
      </c>
      <c r="E1699" s="1" t="s">
        <v>4025</v>
      </c>
      <c r="F1699" s="1"/>
      <c r="G1699" s="1"/>
      <c r="H1699" s="1"/>
      <c r="I1699" s="1"/>
      <c r="J1699" s="1" t="s">
        <v>2822</v>
      </c>
      <c r="K1699" s="1" t="s">
        <v>3130</v>
      </c>
      <c r="L1699" s="1" t="s">
        <v>572</v>
      </c>
      <c r="M1699" s="1" t="s">
        <v>815</v>
      </c>
      <c r="N1699" s="1"/>
      <c r="O1699" s="1"/>
      <c r="P1699" s="1">
        <f>COUNTIFS($E$2:E1699,TMapCauseDescCIR[[#This Row],[Cause Description]])</f>
        <v>1</v>
      </c>
      <c r="Q1699" s="1" t="s">
        <v>587</v>
      </c>
      <c r="R1699" s="1" t="str">
        <f>TMapCauseDescCIR[[#This Row],[Task Code]]&amp;TMapCauseDescCIR[[#This Row],[Cause Description]]</f>
        <v xml:space="preserve">Y054Motorbox fails to regulate - faulty tapchanger mechanism. </v>
      </c>
      <c r="S1699" s="1">
        <f>COUNTIFS($R$2:R1699,TMapCauseDescCIR[[#This Row],[T1]])</f>
        <v>1</v>
      </c>
    </row>
    <row r="1700" spans="1:19" ht="14.45" x14ac:dyDescent="0.25">
      <c r="A1700" s="1" t="s">
        <v>2818</v>
      </c>
      <c r="B1700" s="1" t="s">
        <v>1889</v>
      </c>
      <c r="C1700" s="1" t="s">
        <v>2819</v>
      </c>
      <c r="D1700" s="1" t="s">
        <v>4022</v>
      </c>
      <c r="E1700" s="1" t="s">
        <v>4026</v>
      </c>
      <c r="F1700" s="1"/>
      <c r="G1700" s="1"/>
      <c r="H1700" s="1"/>
      <c r="I1700" s="1"/>
      <c r="J1700" s="1" t="s">
        <v>2822</v>
      </c>
      <c r="K1700" s="1" t="s">
        <v>3183</v>
      </c>
      <c r="L1700" s="1" t="s">
        <v>572</v>
      </c>
      <c r="M1700" s="1" t="s">
        <v>815</v>
      </c>
      <c r="N1700" s="1"/>
      <c r="O1700" s="1"/>
      <c r="P1700" s="1">
        <f>COUNTIFS($E$2:E1700,TMapCauseDescCIR[[#This Row],[Cause Description]])</f>
        <v>1</v>
      </c>
      <c r="Q1700" s="1" t="s">
        <v>587</v>
      </c>
      <c r="R1700" s="1" t="str">
        <f>TMapCauseDescCIR[[#This Row],[Task Code]]&amp;TMapCauseDescCIR[[#This Row],[Cause Description]]</f>
        <v xml:space="preserve">Y054Tap position indicator incorrect - broken drive chain. </v>
      </c>
      <c r="S1700" s="1">
        <f>COUNTIFS($R$2:R1700,TMapCauseDescCIR[[#This Row],[T1]])</f>
        <v>1</v>
      </c>
    </row>
    <row r="1701" spans="1:19" ht="14.45" x14ac:dyDescent="0.25">
      <c r="A1701" s="1" t="s">
        <v>2818</v>
      </c>
      <c r="B1701" s="1" t="s">
        <v>1891</v>
      </c>
      <c r="C1701" s="1" t="s">
        <v>2819</v>
      </c>
      <c r="D1701" s="1" t="s">
        <v>4027</v>
      </c>
      <c r="E1701" s="1" t="s">
        <v>1892</v>
      </c>
      <c r="F1701" s="1"/>
      <c r="G1701" s="1"/>
      <c r="H1701" s="1"/>
      <c r="I1701" s="1"/>
      <c r="J1701" s="1" t="s">
        <v>2822</v>
      </c>
      <c r="K1701" s="1" t="s">
        <v>3936</v>
      </c>
      <c r="L1701" s="1" t="s">
        <v>3210</v>
      </c>
      <c r="M1701" s="1" t="s">
        <v>815</v>
      </c>
      <c r="N1701" s="1"/>
      <c r="O1701" s="1"/>
      <c r="P1701" s="1">
        <f>COUNTIFS($E$2:E1701,TMapCauseDescCIR[[#This Row],[Cause Description]])</f>
        <v>1</v>
      </c>
      <c r="Q1701" s="1" t="s">
        <v>587</v>
      </c>
      <c r="R1701" s="1" t="str">
        <f>TMapCauseDescCIR[[#This Row],[Task Code]]&amp;TMapCauseDescCIR[[#This Row],[Cause Description]]</f>
        <v xml:space="preserve">Y055Motorbox oil leaks - main gasket degraded. </v>
      </c>
      <c r="S1701" s="1">
        <f>COUNTIFS($R$2:R1701,TMapCauseDescCIR[[#This Row],[T1]])</f>
        <v>1</v>
      </c>
    </row>
    <row r="1702" spans="1:19" ht="14.45" x14ac:dyDescent="0.25">
      <c r="A1702" s="1" t="s">
        <v>2818</v>
      </c>
      <c r="B1702" s="1" t="s">
        <v>1893</v>
      </c>
      <c r="C1702" s="1" t="s">
        <v>2819</v>
      </c>
      <c r="D1702" s="1" t="s">
        <v>4010</v>
      </c>
      <c r="E1702" s="1" t="s">
        <v>1894</v>
      </c>
      <c r="F1702" s="1"/>
      <c r="G1702" s="1"/>
      <c r="H1702" s="1"/>
      <c r="I1702" s="1"/>
      <c r="J1702" s="1" t="s">
        <v>2822</v>
      </c>
      <c r="K1702" s="1" t="s">
        <v>3936</v>
      </c>
      <c r="L1702" s="1" t="s">
        <v>3210</v>
      </c>
      <c r="M1702" s="1" t="s">
        <v>815</v>
      </c>
      <c r="N1702" s="1"/>
      <c r="O1702" s="1"/>
      <c r="P1702" s="1">
        <f>COUNTIFS($E$2:E1702,TMapCauseDescCIR[[#This Row],[Cause Description]])</f>
        <v>1</v>
      </c>
      <c r="Q1702" s="1" t="s">
        <v>587</v>
      </c>
      <c r="R1702" s="1" t="str">
        <f>TMapCauseDescCIR[[#This Row],[Task Code]]&amp;TMapCauseDescCIR[[#This Row],[Cause Description]]</f>
        <v xml:space="preserve">Y056Coarse selector sight glass gasket leaks - age degradation. </v>
      </c>
      <c r="S1702" s="1">
        <f>COUNTIFS($R$2:R1702,TMapCauseDescCIR[[#This Row],[T1]])</f>
        <v>1</v>
      </c>
    </row>
    <row r="1703" spans="1:19" ht="14.45" x14ac:dyDescent="0.25">
      <c r="A1703" s="1" t="s">
        <v>2818</v>
      </c>
      <c r="B1703" s="1" t="s">
        <v>1893</v>
      </c>
      <c r="C1703" s="1" t="s">
        <v>2819</v>
      </c>
      <c r="D1703" s="1" t="s">
        <v>4010</v>
      </c>
      <c r="E1703" s="1" t="s">
        <v>4011</v>
      </c>
      <c r="F1703" s="1"/>
      <c r="G1703" s="1"/>
      <c r="H1703" s="1"/>
      <c r="I1703" s="1"/>
      <c r="J1703" s="1" t="s">
        <v>2822</v>
      </c>
      <c r="K1703" s="1" t="s">
        <v>3936</v>
      </c>
      <c r="L1703" s="1" t="s">
        <v>3210</v>
      </c>
      <c r="M1703" s="1" t="s">
        <v>815</v>
      </c>
      <c r="N1703" s="1"/>
      <c r="O1703" s="1"/>
      <c r="P1703" s="1">
        <f>COUNTIFS($E$2:E1703,TMapCauseDescCIR[[#This Row],[Cause Description]])</f>
        <v>1</v>
      </c>
      <c r="Q1703" s="1" t="s">
        <v>587</v>
      </c>
      <c r="R1703" s="1" t="str">
        <f>TMapCauseDescCIR[[#This Row],[Task Code]]&amp;TMapCauseDescCIR[[#This Row],[Cause Description]]</f>
        <v xml:space="preserve">Y056Coarse selector switch sight glass gasket leaks - age degradation. </v>
      </c>
      <c r="S1703" s="1">
        <f>COUNTIFS($R$2:R1703,TMapCauseDescCIR[[#This Row],[T1]])</f>
        <v>1</v>
      </c>
    </row>
    <row r="1704" spans="1:19" ht="14.45" x14ac:dyDescent="0.25">
      <c r="A1704" s="1" t="s">
        <v>2818</v>
      </c>
      <c r="B1704" s="1" t="s">
        <v>1893</v>
      </c>
      <c r="C1704" s="1" t="s">
        <v>2819</v>
      </c>
      <c r="D1704" s="1" t="s">
        <v>4010</v>
      </c>
      <c r="E1704" s="1" t="s">
        <v>4028</v>
      </c>
      <c r="F1704" s="1"/>
      <c r="G1704" s="1"/>
      <c r="H1704" s="1"/>
      <c r="I1704" s="1"/>
      <c r="J1704" s="1" t="s">
        <v>2822</v>
      </c>
      <c r="K1704" s="1" t="s">
        <v>3946</v>
      </c>
      <c r="L1704" s="1" t="s">
        <v>3175</v>
      </c>
      <c r="M1704" s="1" t="s">
        <v>815</v>
      </c>
      <c r="N1704" s="1"/>
      <c r="O1704" s="1"/>
      <c r="P1704" s="1">
        <f>COUNTIFS($E$2:E1704,TMapCauseDescCIR[[#This Row],[Cause Description]])</f>
        <v>1</v>
      </c>
      <c r="Q1704" s="1" t="s">
        <v>587</v>
      </c>
      <c r="R1704" s="1" t="str">
        <f>TMapCauseDescCIR[[#This Row],[Task Code]]&amp;TMapCauseDescCIR[[#This Row],[Cause Description]]</f>
        <v xml:space="preserve">Y056Diverter tank oil moisture ingress - tap range cover misaligned. </v>
      </c>
      <c r="S1704" s="1">
        <f>COUNTIFS($R$2:R1704,TMapCauseDescCIR[[#This Row],[T1]])</f>
        <v>1</v>
      </c>
    </row>
    <row r="1705" spans="1:19" ht="14.45" x14ac:dyDescent="0.25">
      <c r="A1705" s="1" t="s">
        <v>2818</v>
      </c>
      <c r="B1705" s="1" t="s">
        <v>1893</v>
      </c>
      <c r="C1705" s="1" t="s">
        <v>2819</v>
      </c>
      <c r="D1705" s="1" t="s">
        <v>4010</v>
      </c>
      <c r="E1705" s="1" t="s">
        <v>4029</v>
      </c>
      <c r="F1705" s="1"/>
      <c r="G1705" s="1"/>
      <c r="H1705" s="1"/>
      <c r="I1705" s="1"/>
      <c r="J1705" s="1" t="s">
        <v>2822</v>
      </c>
      <c r="K1705" s="1" t="s">
        <v>3767</v>
      </c>
      <c r="L1705" s="1" t="s">
        <v>572</v>
      </c>
      <c r="M1705" s="1" t="s">
        <v>815</v>
      </c>
      <c r="N1705" s="1"/>
      <c r="O1705" s="1"/>
      <c r="P1705" s="1">
        <f>COUNTIFS($E$2:E1705,TMapCauseDescCIR[[#This Row],[Cause Description]])</f>
        <v>1</v>
      </c>
      <c r="Q1705" s="1" t="s">
        <v>587</v>
      </c>
      <c r="R1705" s="1" t="str">
        <f>TMapCauseDescCIR[[#This Row],[Task Code]]&amp;TMapCauseDescCIR[[#This Row],[Cause Description]]</f>
        <v xml:space="preserve">Y056Fine selector oil surge relay - age degradation. </v>
      </c>
      <c r="S1705" s="1">
        <f>COUNTIFS($R$2:R1705,TMapCauseDescCIR[[#This Row],[T1]])</f>
        <v>1</v>
      </c>
    </row>
    <row r="1706" spans="1:19" ht="14.45" x14ac:dyDescent="0.25">
      <c r="A1706" s="1" t="s">
        <v>2818</v>
      </c>
      <c r="B1706" s="1" t="s">
        <v>1893</v>
      </c>
      <c r="C1706" s="1" t="s">
        <v>2819</v>
      </c>
      <c r="D1706" s="1" t="s">
        <v>4010</v>
      </c>
      <c r="E1706" s="1" t="s">
        <v>4030</v>
      </c>
      <c r="F1706" s="1"/>
      <c r="G1706" s="1"/>
      <c r="H1706" s="1"/>
      <c r="I1706" s="1"/>
      <c r="J1706" s="1" t="s">
        <v>2822</v>
      </c>
      <c r="K1706" s="1" t="s">
        <v>3936</v>
      </c>
      <c r="L1706" s="1" t="s">
        <v>3210</v>
      </c>
      <c r="M1706" s="1" t="s">
        <v>815</v>
      </c>
      <c r="N1706" s="1"/>
      <c r="O1706" s="1"/>
      <c r="P1706" s="1">
        <f>COUNTIFS($E$2:E1706,TMapCauseDescCIR[[#This Row],[Cause Description]])</f>
        <v>1</v>
      </c>
      <c r="Q1706" s="1" t="s">
        <v>587</v>
      </c>
      <c r="R1706" s="1" t="str">
        <f>TMapCauseDescCIR[[#This Row],[Task Code]]&amp;TMapCauseDescCIR[[#This Row],[Cause Description]]</f>
        <v xml:space="preserve">Y056Fine selector spindle gasket leaking - age degradation. </v>
      </c>
      <c r="S1706" s="1">
        <f>COUNTIFS($R$2:R1706,TMapCauseDescCIR[[#This Row],[T1]])</f>
        <v>1</v>
      </c>
    </row>
    <row r="1707" spans="1:19" ht="14.45" x14ac:dyDescent="0.25">
      <c r="A1707" s="1" t="s">
        <v>2818</v>
      </c>
      <c r="B1707" s="1" t="s">
        <v>1893</v>
      </c>
      <c r="C1707" s="1" t="s">
        <v>2819</v>
      </c>
      <c r="D1707" s="1" t="s">
        <v>4010</v>
      </c>
      <c r="E1707" s="1" t="s">
        <v>4031</v>
      </c>
      <c r="F1707" s="1"/>
      <c r="G1707" s="1"/>
      <c r="H1707" s="1"/>
      <c r="I1707" s="1"/>
      <c r="J1707" s="1" t="s">
        <v>2822</v>
      </c>
      <c r="K1707" s="1" t="s">
        <v>3936</v>
      </c>
      <c r="L1707" s="1" t="s">
        <v>3210</v>
      </c>
      <c r="M1707" s="1" t="s">
        <v>815</v>
      </c>
      <c r="N1707" s="1"/>
      <c r="O1707" s="1"/>
      <c r="P1707" s="1">
        <f>COUNTIFS($E$2:E1707,TMapCauseDescCIR[[#This Row],[Cause Description]])</f>
        <v>1</v>
      </c>
      <c r="Q1707" s="1" t="s">
        <v>587</v>
      </c>
      <c r="R1707" s="1" t="str">
        <f>TMapCauseDescCIR[[#This Row],[Task Code]]&amp;TMapCauseDescCIR[[#This Row],[Cause Description]]</f>
        <v xml:space="preserve">Y056Fine selector switch sight glass gasket leaks - age degradation. </v>
      </c>
      <c r="S1707" s="1">
        <f>COUNTIFS($R$2:R1707,TMapCauseDescCIR[[#This Row],[T1]])</f>
        <v>1</v>
      </c>
    </row>
    <row r="1708" spans="1:19" ht="14.45" x14ac:dyDescent="0.25">
      <c r="A1708" s="1" t="s">
        <v>2818</v>
      </c>
      <c r="B1708" s="1" t="s">
        <v>1893</v>
      </c>
      <c r="C1708" s="1" t="s">
        <v>2819</v>
      </c>
      <c r="D1708" s="1" t="s">
        <v>4010</v>
      </c>
      <c r="E1708" s="1" t="s">
        <v>4032</v>
      </c>
      <c r="F1708" s="1"/>
      <c r="G1708" s="1"/>
      <c r="H1708" s="1"/>
      <c r="I1708" s="1"/>
      <c r="J1708" s="1" t="s">
        <v>2822</v>
      </c>
      <c r="K1708" s="1" t="s">
        <v>3936</v>
      </c>
      <c r="L1708" s="1" t="s">
        <v>3210</v>
      </c>
      <c r="M1708" s="1" t="s">
        <v>815</v>
      </c>
      <c r="N1708" s="1"/>
      <c r="O1708" s="1"/>
      <c r="P1708" s="1">
        <f>COUNTIFS($E$2:E1708,TMapCauseDescCIR[[#This Row],[Cause Description]])</f>
        <v>1</v>
      </c>
      <c r="Q1708" s="1" t="s">
        <v>587</v>
      </c>
      <c r="R1708" s="1" t="str">
        <f>TMapCauseDescCIR[[#This Row],[Task Code]]&amp;TMapCauseDescCIR[[#This Row],[Cause Description]]</f>
        <v xml:space="preserve">Y056Motorbox moisture ingress - degraded tap range cover gasket. </v>
      </c>
      <c r="S1708" s="1">
        <f>COUNTIFS($R$2:R1708,TMapCauseDescCIR[[#This Row],[T1]])</f>
        <v>1</v>
      </c>
    </row>
    <row r="1709" spans="1:19" ht="14.45" x14ac:dyDescent="0.25">
      <c r="A1709" s="1" t="s">
        <v>2818</v>
      </c>
      <c r="B1709" s="1" t="s">
        <v>1895</v>
      </c>
      <c r="C1709" s="1" t="s">
        <v>2819</v>
      </c>
      <c r="D1709" s="1" t="s">
        <v>4033</v>
      </c>
      <c r="E1709" s="1" t="s">
        <v>1896</v>
      </c>
      <c r="F1709" s="1"/>
      <c r="G1709" s="1"/>
      <c r="H1709" s="1"/>
      <c r="I1709" s="1"/>
      <c r="J1709" s="1" t="s">
        <v>2822</v>
      </c>
      <c r="K1709" s="1" t="s">
        <v>3216</v>
      </c>
      <c r="L1709" s="1" t="s">
        <v>2828</v>
      </c>
      <c r="M1709" s="1" t="s">
        <v>815</v>
      </c>
      <c r="N1709" s="1"/>
      <c r="O1709" s="1"/>
      <c r="P1709" s="1">
        <f>COUNTIFS($E$2:E1709,TMapCauseDescCIR[[#This Row],[Cause Description]])</f>
        <v>1</v>
      </c>
      <c r="Q1709" s="1" t="s">
        <v>587</v>
      </c>
      <c r="R1709" s="1" t="str">
        <f>TMapCauseDescCIR[[#This Row],[Task Code]]&amp;TMapCauseDescCIR[[#This Row],[Cause Description]]</f>
        <v xml:space="preserve">Y057Change-over selector high resistance - oxidation of contacts. </v>
      </c>
      <c r="S1709" s="1">
        <f>COUNTIFS($R$2:R1709,TMapCauseDescCIR[[#This Row],[T1]])</f>
        <v>1</v>
      </c>
    </row>
    <row r="1710" spans="1:19" ht="14.45" x14ac:dyDescent="0.25">
      <c r="A1710" s="1" t="s">
        <v>2818</v>
      </c>
      <c r="B1710" s="1" t="s">
        <v>1895</v>
      </c>
      <c r="C1710" s="1" t="s">
        <v>2819</v>
      </c>
      <c r="D1710" s="1" t="s">
        <v>4033</v>
      </c>
      <c r="E1710" s="1" t="s">
        <v>4034</v>
      </c>
      <c r="F1710" s="1"/>
      <c r="G1710" s="1"/>
      <c r="H1710" s="1"/>
      <c r="I1710" s="1"/>
      <c r="J1710" s="1" t="s">
        <v>2822</v>
      </c>
      <c r="K1710" s="1" t="s">
        <v>3216</v>
      </c>
      <c r="L1710" s="1" t="s">
        <v>2828</v>
      </c>
      <c r="M1710" s="1" t="s">
        <v>4035</v>
      </c>
      <c r="N1710" s="1"/>
      <c r="O1710" s="1"/>
      <c r="P1710" s="1">
        <f>COUNTIFS($E$2:E1710,TMapCauseDescCIR[[#This Row],[Cause Description]])</f>
        <v>1</v>
      </c>
      <c r="Q1710" s="1" t="s">
        <v>587</v>
      </c>
      <c r="R1710" s="1" t="str">
        <f>TMapCauseDescCIR[[#This Row],[Task Code]]&amp;TMapCauseDescCIR[[#This Row],[Cause Description]]</f>
        <v xml:space="preserve">Y057Coarse selector switch high resistance - oxidation of contacts. </v>
      </c>
      <c r="S1710" s="1">
        <f>COUNTIFS($R$2:R1710,TMapCauseDescCIR[[#This Row],[T1]])</f>
        <v>1</v>
      </c>
    </row>
    <row r="1711" spans="1:19" ht="14.45" x14ac:dyDescent="0.25">
      <c r="A1711" s="1" t="s">
        <v>2818</v>
      </c>
      <c r="B1711" s="1" t="s">
        <v>1897</v>
      </c>
      <c r="C1711" s="1" t="s">
        <v>2819</v>
      </c>
      <c r="D1711" s="1" t="s">
        <v>4036</v>
      </c>
      <c r="E1711" s="1" t="s">
        <v>1898</v>
      </c>
      <c r="F1711" s="1"/>
      <c r="G1711" s="1"/>
      <c r="H1711" s="1"/>
      <c r="I1711" s="1"/>
      <c r="J1711" s="1" t="s">
        <v>2822</v>
      </c>
      <c r="K1711" s="1" t="s">
        <v>3130</v>
      </c>
      <c r="L1711" s="1" t="s">
        <v>572</v>
      </c>
      <c r="M1711" s="1" t="s">
        <v>815</v>
      </c>
      <c r="N1711" s="1"/>
      <c r="O1711" s="1"/>
      <c r="P1711" s="1">
        <f>COUNTIFS($E$2:E1711,TMapCauseDescCIR[[#This Row],[Cause Description]])</f>
        <v>1</v>
      </c>
      <c r="Q1711" s="1" t="s">
        <v>587</v>
      </c>
      <c r="R1711" s="1" t="str">
        <f>TMapCauseDescCIR[[#This Row],[Task Code]]&amp;TMapCauseDescCIR[[#This Row],[Cause Description]]</f>
        <v xml:space="preserve">Y05KDrive misaligned malfunction tap position switch - debris around switch contacts. </v>
      </c>
      <c r="S1711" s="1">
        <f>COUNTIFS($R$2:R1711,TMapCauseDescCIR[[#This Row],[T1]])</f>
        <v>1</v>
      </c>
    </row>
    <row r="1712" spans="1:19" ht="14.45" x14ac:dyDescent="0.25">
      <c r="A1712" s="1" t="s">
        <v>2818</v>
      </c>
      <c r="B1712" s="1" t="s">
        <v>1897</v>
      </c>
      <c r="C1712" s="1" t="s">
        <v>2819</v>
      </c>
      <c r="D1712" s="1" t="s">
        <v>4036</v>
      </c>
      <c r="E1712" s="1" t="s">
        <v>4037</v>
      </c>
      <c r="F1712" s="1"/>
      <c r="G1712" s="1"/>
      <c r="H1712" s="1"/>
      <c r="I1712" s="1"/>
      <c r="J1712" s="1" t="s">
        <v>2822</v>
      </c>
      <c r="K1712" s="1" t="s">
        <v>3130</v>
      </c>
      <c r="L1712" s="1" t="s">
        <v>572</v>
      </c>
      <c r="M1712" s="1" t="s">
        <v>815</v>
      </c>
      <c r="N1712" s="1"/>
      <c r="O1712" s="1"/>
      <c r="P1712" s="1">
        <f>COUNTIFS($E$2:E1712,TMapCauseDescCIR[[#This Row],[Cause Description]])</f>
        <v>1</v>
      </c>
      <c r="Q1712" s="1" t="s">
        <v>587</v>
      </c>
      <c r="R1712" s="1" t="str">
        <f>TMapCauseDescCIR[[#This Row],[Task Code]]&amp;TMapCauseDescCIR[[#This Row],[Cause Description]]</f>
        <v xml:space="preserve">Y05KDrive misaligned mismatch on indicated position - incorrect reinstatement. </v>
      </c>
      <c r="S1712" s="1">
        <f>COUNTIFS($R$2:R1712,TMapCauseDescCIR[[#This Row],[T1]])</f>
        <v>1</v>
      </c>
    </row>
    <row r="1713" spans="1:19" ht="14.45" x14ac:dyDescent="0.25">
      <c r="A1713" s="1" t="s">
        <v>2818</v>
      </c>
      <c r="B1713" s="1" t="s">
        <v>1897</v>
      </c>
      <c r="C1713" s="1" t="s">
        <v>2819</v>
      </c>
      <c r="D1713" s="1" t="s">
        <v>4036</v>
      </c>
      <c r="E1713" s="1" t="s">
        <v>4038</v>
      </c>
      <c r="F1713" s="1"/>
      <c r="G1713" s="1"/>
      <c r="H1713" s="1"/>
      <c r="I1713" s="1"/>
      <c r="J1713" s="1" t="s">
        <v>2822</v>
      </c>
      <c r="K1713" s="1" t="s">
        <v>3183</v>
      </c>
      <c r="L1713" s="1" t="s">
        <v>572</v>
      </c>
      <c r="M1713" s="1" t="s">
        <v>815</v>
      </c>
      <c r="N1713" s="1"/>
      <c r="O1713" s="1"/>
      <c r="P1713" s="1">
        <f>COUNTIFS($E$2:E1713,TMapCauseDescCIR[[#This Row],[Cause Description]])</f>
        <v>1</v>
      </c>
      <c r="Q1713" s="1" t="s">
        <v>587</v>
      </c>
      <c r="R1713" s="1" t="str">
        <f>TMapCauseDescCIR[[#This Row],[Task Code]]&amp;TMapCauseDescCIR[[#This Row],[Cause Description]]</f>
        <v xml:space="preserve">Y05KFine selector switch position indicator out of alignment - do to incorrect reinstatement. </v>
      </c>
      <c r="S1713" s="1">
        <f>COUNTIFS($R$2:R1713,TMapCauseDescCIR[[#This Row],[T1]])</f>
        <v>1</v>
      </c>
    </row>
    <row r="1714" spans="1:19" ht="14.45" x14ac:dyDescent="0.25">
      <c r="A1714" s="1" t="s">
        <v>2818</v>
      </c>
      <c r="B1714" s="1" t="s">
        <v>1897</v>
      </c>
      <c r="C1714" s="1" t="s">
        <v>2819</v>
      </c>
      <c r="D1714" s="1" t="s">
        <v>4036</v>
      </c>
      <c r="E1714" s="1" t="s">
        <v>4039</v>
      </c>
      <c r="F1714" s="1"/>
      <c r="G1714" s="1"/>
      <c r="H1714" s="1"/>
      <c r="I1714" s="1"/>
      <c r="J1714" s="1" t="s">
        <v>2822</v>
      </c>
      <c r="K1714" s="1" t="s">
        <v>3183</v>
      </c>
      <c r="L1714" s="1" t="s">
        <v>572</v>
      </c>
      <c r="M1714" s="1" t="s">
        <v>815</v>
      </c>
      <c r="N1714" s="1"/>
      <c r="O1714" s="1"/>
      <c r="P1714" s="1">
        <f>COUNTIFS($E$2:E1714,TMapCauseDescCIR[[#This Row],[Cause Description]])</f>
        <v>1</v>
      </c>
      <c r="Q1714" s="1" t="s">
        <v>587</v>
      </c>
      <c r="R1714" s="1" t="str">
        <f>TMapCauseDescCIR[[#This Row],[Task Code]]&amp;TMapCauseDescCIR[[#This Row],[Cause Description]]</f>
        <v xml:space="preserve">Y05KMax/min tap range indicator illegible - surface scratched during resetting. </v>
      </c>
      <c r="S1714" s="1">
        <f>COUNTIFS($R$2:R1714,TMapCauseDescCIR[[#This Row],[T1]])</f>
        <v>1</v>
      </c>
    </row>
    <row r="1715" spans="1:19" ht="14.45" x14ac:dyDescent="0.25">
      <c r="A1715" s="1" t="s">
        <v>2818</v>
      </c>
      <c r="B1715" s="1" t="s">
        <v>1897</v>
      </c>
      <c r="C1715" s="1" t="s">
        <v>2819</v>
      </c>
      <c r="D1715" s="1" t="s">
        <v>4036</v>
      </c>
      <c r="E1715" s="1" t="s">
        <v>4040</v>
      </c>
      <c r="F1715" s="1"/>
      <c r="G1715" s="1"/>
      <c r="H1715" s="1"/>
      <c r="I1715" s="1"/>
      <c r="J1715" s="1" t="s">
        <v>2822</v>
      </c>
      <c r="K1715" s="1" t="s">
        <v>3183</v>
      </c>
      <c r="L1715" s="1" t="s">
        <v>572</v>
      </c>
      <c r="M1715" s="1" t="s">
        <v>815</v>
      </c>
      <c r="N1715" s="1"/>
      <c r="O1715" s="1"/>
      <c r="P1715" s="1">
        <f>COUNTIFS($E$2:E1715,TMapCauseDescCIR[[#This Row],[Cause Description]])</f>
        <v>1</v>
      </c>
      <c r="Q1715" s="1" t="s">
        <v>587</v>
      </c>
      <c r="R1715" s="1" t="str">
        <f>TMapCauseDescCIR[[#This Row],[Task Code]]&amp;TMapCauseDescCIR[[#This Row],[Cause Description]]</f>
        <v xml:space="preserve">Y05KMax/min tap range indicator incorrect indication - indicator arms binding. </v>
      </c>
      <c r="S1715" s="1">
        <f>COUNTIFS($R$2:R1715,TMapCauseDescCIR[[#This Row],[T1]])</f>
        <v>1</v>
      </c>
    </row>
    <row r="1716" spans="1:19" ht="14.45" x14ac:dyDescent="0.25">
      <c r="A1716" s="1" t="s">
        <v>2818</v>
      </c>
      <c r="B1716" s="1" t="s">
        <v>1897</v>
      </c>
      <c r="C1716" s="1" t="s">
        <v>2819</v>
      </c>
      <c r="D1716" s="1" t="s">
        <v>4036</v>
      </c>
      <c r="E1716" s="1" t="s">
        <v>4041</v>
      </c>
      <c r="F1716" s="1"/>
      <c r="G1716" s="1"/>
      <c r="H1716" s="1"/>
      <c r="I1716" s="1"/>
      <c r="J1716" s="1" t="s">
        <v>2822</v>
      </c>
      <c r="K1716" s="1" t="s">
        <v>3183</v>
      </c>
      <c r="L1716" s="1" t="s">
        <v>572</v>
      </c>
      <c r="M1716" s="1" t="s">
        <v>815</v>
      </c>
      <c r="N1716" s="1"/>
      <c r="O1716" s="1"/>
      <c r="P1716" s="1">
        <f>COUNTIFS($E$2:E1716,TMapCauseDescCIR[[#This Row],[Cause Description]])</f>
        <v>1</v>
      </c>
      <c r="Q1716" s="1" t="s">
        <v>587</v>
      </c>
      <c r="R1716" s="1" t="str">
        <f>TMapCauseDescCIR[[#This Row],[Task Code]]&amp;TMapCauseDescCIR[[#This Row],[Cause Description]]</f>
        <v xml:space="preserve">Y05KMax/min tap range indicator seized - aging of lubrication. </v>
      </c>
      <c r="S1716" s="1">
        <f>COUNTIFS($R$2:R1716,TMapCauseDescCIR[[#This Row],[T1]])</f>
        <v>1</v>
      </c>
    </row>
    <row r="1717" spans="1:19" ht="14.45" x14ac:dyDescent="0.25">
      <c r="A1717" s="1" t="s">
        <v>2818</v>
      </c>
      <c r="B1717" s="1" t="s">
        <v>1897</v>
      </c>
      <c r="C1717" s="1" t="s">
        <v>2819</v>
      </c>
      <c r="D1717" s="1" t="s">
        <v>4036</v>
      </c>
      <c r="E1717" s="1" t="s">
        <v>4042</v>
      </c>
      <c r="F1717" s="1"/>
      <c r="G1717" s="1"/>
      <c r="H1717" s="1"/>
      <c r="I1717" s="1"/>
      <c r="J1717" s="1" t="s">
        <v>2822</v>
      </c>
      <c r="K1717" s="1" t="s">
        <v>3183</v>
      </c>
      <c r="L1717" s="1" t="s">
        <v>572</v>
      </c>
      <c r="M1717" s="1" t="s">
        <v>815</v>
      </c>
      <c r="N1717" s="1"/>
      <c r="O1717" s="1"/>
      <c r="P1717" s="1">
        <f>COUNTIFS($E$2:E1717,TMapCauseDescCIR[[#This Row],[Cause Description]])</f>
        <v>1</v>
      </c>
      <c r="Q1717" s="1" t="s">
        <v>587</v>
      </c>
      <c r="R1717" s="1" t="str">
        <f>TMapCauseDescCIR[[#This Row],[Task Code]]&amp;TMapCauseDescCIR[[#This Row],[Cause Description]]</f>
        <v xml:space="preserve">Y05KMax/min tap range indicator siezed hands - corrosion/binding. </v>
      </c>
      <c r="S1717" s="1">
        <f>COUNTIFS($R$2:R1717,TMapCauseDescCIR[[#This Row],[T1]])</f>
        <v>1</v>
      </c>
    </row>
    <row r="1718" spans="1:19" ht="14.45" x14ac:dyDescent="0.25">
      <c r="A1718" s="1" t="s">
        <v>2818</v>
      </c>
      <c r="B1718" s="1" t="s">
        <v>1897</v>
      </c>
      <c r="C1718" s="1" t="s">
        <v>2819</v>
      </c>
      <c r="D1718" s="1" t="s">
        <v>4036</v>
      </c>
      <c r="E1718" s="1" t="s">
        <v>4043</v>
      </c>
      <c r="F1718" s="1"/>
      <c r="G1718" s="1"/>
      <c r="H1718" s="1"/>
      <c r="I1718" s="1"/>
      <c r="J1718" s="1" t="s">
        <v>2822</v>
      </c>
      <c r="K1718" s="1" t="s">
        <v>3183</v>
      </c>
      <c r="L1718" s="1" t="s">
        <v>572</v>
      </c>
      <c r="M1718" s="1" t="s">
        <v>815</v>
      </c>
      <c r="N1718" s="1"/>
      <c r="O1718" s="1"/>
      <c r="P1718" s="1">
        <f>COUNTIFS($E$2:E1718,TMapCauseDescCIR[[#This Row],[Cause Description]])</f>
        <v>1</v>
      </c>
      <c r="Q1718" s="1" t="s">
        <v>587</v>
      </c>
      <c r="R1718" s="1" t="str">
        <f>TMapCauseDescCIR[[#This Row],[Task Code]]&amp;TMapCauseDescCIR[[#This Row],[Cause Description]]</f>
        <v xml:space="preserve">Y05KTap location disk unable to read - paint faded. </v>
      </c>
      <c r="S1718" s="1">
        <f>COUNTIFS($R$2:R1718,TMapCauseDescCIR[[#This Row],[T1]])</f>
        <v>1</v>
      </c>
    </row>
    <row r="1719" spans="1:19" ht="14.45" x14ac:dyDescent="0.25">
      <c r="A1719" s="1" t="s">
        <v>2818</v>
      </c>
      <c r="B1719" s="1" t="s">
        <v>1897</v>
      </c>
      <c r="C1719" s="1" t="s">
        <v>2819</v>
      </c>
      <c r="D1719" s="1" t="s">
        <v>4036</v>
      </c>
      <c r="E1719" s="1" t="s">
        <v>4044</v>
      </c>
      <c r="F1719" s="1"/>
      <c r="G1719" s="1"/>
      <c r="H1719" s="1"/>
      <c r="I1719" s="1"/>
      <c r="J1719" s="1" t="s">
        <v>2822</v>
      </c>
      <c r="K1719" s="1" t="s">
        <v>3183</v>
      </c>
      <c r="L1719" s="1" t="s">
        <v>572</v>
      </c>
      <c r="M1719" s="1" t="s">
        <v>815</v>
      </c>
      <c r="N1719" s="1"/>
      <c r="O1719" s="1"/>
      <c r="P1719" s="1">
        <f>COUNTIFS($E$2:E1719,TMapCauseDescCIR[[#This Row],[Cause Description]])</f>
        <v>1</v>
      </c>
      <c r="Q1719" s="1" t="s">
        <v>587</v>
      </c>
      <c r="R1719" s="1" t="str">
        <f>TMapCauseDescCIR[[#This Row],[Task Code]]&amp;TMapCauseDescCIR[[#This Row],[Cause Description]]</f>
        <v xml:space="preserve">Y05KTap position indicator incorrect - incorrect assembly. </v>
      </c>
      <c r="S1719" s="1">
        <f>COUNTIFS($R$2:R1719,TMapCauseDescCIR[[#This Row],[T1]])</f>
        <v>1</v>
      </c>
    </row>
    <row r="1720" spans="1:19" ht="14.45" x14ac:dyDescent="0.25">
      <c r="A1720" s="1" t="s">
        <v>2818</v>
      </c>
      <c r="B1720" s="1" t="s">
        <v>1897</v>
      </c>
      <c r="C1720" s="1" t="s">
        <v>2819</v>
      </c>
      <c r="D1720" s="1" t="s">
        <v>4036</v>
      </c>
      <c r="E1720" s="1" t="s">
        <v>4045</v>
      </c>
      <c r="F1720" s="1"/>
      <c r="G1720" s="1"/>
      <c r="H1720" s="1"/>
      <c r="I1720" s="1"/>
      <c r="J1720" s="1" t="s">
        <v>2822</v>
      </c>
      <c r="K1720" s="1" t="s">
        <v>3183</v>
      </c>
      <c r="L1720" s="1" t="s">
        <v>572</v>
      </c>
      <c r="M1720" s="1" t="s">
        <v>815</v>
      </c>
      <c r="N1720" s="1"/>
      <c r="O1720" s="1"/>
      <c r="P1720" s="1">
        <f>COUNTIFS($E$2:E1720,TMapCauseDescCIR[[#This Row],[Cause Description]])</f>
        <v>1</v>
      </c>
      <c r="Q1720" s="1" t="s">
        <v>587</v>
      </c>
      <c r="R1720" s="1" t="str">
        <f>TMapCauseDescCIR[[#This Row],[Task Code]]&amp;TMapCauseDescCIR[[#This Row],[Cause Description]]</f>
        <v xml:space="preserve">Y05KTap position indicator incorrect position - worn worm drive attachment. </v>
      </c>
      <c r="S1720" s="1">
        <f>COUNTIFS($R$2:R1720,TMapCauseDescCIR[[#This Row],[T1]])</f>
        <v>1</v>
      </c>
    </row>
    <row r="1721" spans="1:19" ht="14.45" x14ac:dyDescent="0.25">
      <c r="A1721" s="1" t="s">
        <v>2818</v>
      </c>
      <c r="B1721" s="1" t="s">
        <v>1897</v>
      </c>
      <c r="C1721" s="1" t="s">
        <v>2819</v>
      </c>
      <c r="D1721" s="1" t="s">
        <v>4036</v>
      </c>
      <c r="E1721" s="1" t="s">
        <v>4075</v>
      </c>
      <c r="F1721" s="1"/>
      <c r="G1721" s="1"/>
      <c r="H1721" s="1"/>
      <c r="I1721" s="1"/>
      <c r="J1721" s="1" t="s">
        <v>2822</v>
      </c>
      <c r="K1721" s="1" t="s">
        <v>3183</v>
      </c>
      <c r="L1721" s="1" t="s">
        <v>572</v>
      </c>
      <c r="M1721" s="1" t="s">
        <v>815</v>
      </c>
      <c r="N1721" s="1"/>
      <c r="O1721" s="1"/>
      <c r="P1721" s="1">
        <f>COUNTIFS($E$2:E1721,TMapCauseDescCIR[[#This Row],[Cause Description]])</f>
        <v>1</v>
      </c>
      <c r="Q1721" s="1" t="s">
        <v>587</v>
      </c>
      <c r="R1721" s="1" t="str">
        <f>TMapCauseDescCIR[[#This Row],[Task Code]]&amp;TMapCauseDescCIR[[#This Row],[Cause Description]]</f>
        <v xml:space="preserve">Y05KTap pos'n indicator switch (// ops send) malfunction - open/short circuit. </v>
      </c>
      <c r="S1721" s="1">
        <f>COUNTIFS($R$2:R1721,TMapCauseDescCIR[[#This Row],[T1]])</f>
        <v>1</v>
      </c>
    </row>
    <row r="1722" spans="1:19" ht="14.45" x14ac:dyDescent="0.25">
      <c r="A1722" s="1" t="s">
        <v>2818</v>
      </c>
      <c r="B1722" s="1" t="s">
        <v>1897</v>
      </c>
      <c r="C1722" s="1" t="s">
        <v>2819</v>
      </c>
      <c r="D1722" s="1" t="s">
        <v>4036</v>
      </c>
      <c r="E1722" s="1" t="s">
        <v>4076</v>
      </c>
      <c r="F1722" s="1"/>
      <c r="G1722" s="1"/>
      <c r="H1722" s="1"/>
      <c r="I1722" s="1"/>
      <c r="J1722" s="1" t="s">
        <v>2822</v>
      </c>
      <c r="K1722" s="1" t="s">
        <v>3183</v>
      </c>
      <c r="L1722" s="1" t="s">
        <v>572</v>
      </c>
      <c r="M1722" s="1" t="s">
        <v>815</v>
      </c>
      <c r="N1722" s="1"/>
      <c r="O1722" s="1"/>
      <c r="P1722" s="1">
        <f>COUNTIFS($E$2:E1722,TMapCauseDescCIR[[#This Row],[Cause Description]])</f>
        <v>1</v>
      </c>
      <c r="Q1722" s="1" t="s">
        <v>587</v>
      </c>
      <c r="R1722" s="1" t="str">
        <f>TMapCauseDescCIR[[#This Row],[Task Code]]&amp;TMapCauseDescCIR[[#This Row],[Cause Description]]</f>
        <v xml:space="preserve">Y05KTap pos'n indicator switch malfunction - debris around switch contacts. </v>
      </c>
      <c r="S1722" s="1">
        <f>COUNTIFS($R$2:R1722,TMapCauseDescCIR[[#This Row],[T1]])</f>
        <v>1</v>
      </c>
    </row>
    <row r="1723" spans="1:19" ht="14.45" x14ac:dyDescent="0.25">
      <c r="A1723" s="1" t="s">
        <v>2818</v>
      </c>
      <c r="B1723" s="1" t="s">
        <v>1897</v>
      </c>
      <c r="C1723" s="1" t="s">
        <v>2819</v>
      </c>
      <c r="D1723" s="1" t="s">
        <v>4036</v>
      </c>
      <c r="E1723" s="1" t="s">
        <v>4077</v>
      </c>
      <c r="F1723" s="1"/>
      <c r="G1723" s="1"/>
      <c r="H1723" s="1"/>
      <c r="I1723" s="1"/>
      <c r="J1723" s="1" t="s">
        <v>2822</v>
      </c>
      <c r="K1723" s="1" t="s">
        <v>3183</v>
      </c>
      <c r="L1723" s="1" t="s">
        <v>572</v>
      </c>
      <c r="M1723" s="1" t="s">
        <v>815</v>
      </c>
      <c r="N1723" s="1"/>
      <c r="O1723" s="1"/>
      <c r="P1723" s="1">
        <f>COUNTIFS($E$2:E1723,TMapCauseDescCIR[[#This Row],[Cause Description]])</f>
        <v>1</v>
      </c>
      <c r="Q1723" s="1" t="s">
        <v>587</v>
      </c>
      <c r="R1723" s="1" t="str">
        <f>TMapCauseDescCIR[[#This Row],[Task Code]]&amp;TMapCauseDescCIR[[#This Row],[Cause Description]]</f>
        <v xml:space="preserve">Y05KTap pos'n indicator switch malfunction - open/short circuit. </v>
      </c>
      <c r="S1723" s="1">
        <f>COUNTIFS($R$2:R1723,TMapCauseDescCIR[[#This Row],[T1]])</f>
        <v>1</v>
      </c>
    </row>
    <row r="1724" spans="1:19" ht="14.45" x14ac:dyDescent="0.25">
      <c r="A1724" s="1" t="s">
        <v>2818</v>
      </c>
      <c r="B1724" s="1" t="s">
        <v>1897</v>
      </c>
      <c r="C1724" s="1" t="s">
        <v>2819</v>
      </c>
      <c r="D1724" s="1" t="s">
        <v>4036</v>
      </c>
      <c r="E1724" s="1" t="s">
        <v>4078</v>
      </c>
      <c r="F1724" s="1"/>
      <c r="G1724" s="1"/>
      <c r="H1724" s="1"/>
      <c r="I1724" s="1"/>
      <c r="J1724" s="1" t="s">
        <v>2822</v>
      </c>
      <c r="K1724" s="1" t="s">
        <v>3183</v>
      </c>
      <c r="L1724" s="1" t="s">
        <v>572</v>
      </c>
      <c r="M1724" s="1" t="s">
        <v>815</v>
      </c>
      <c r="N1724" s="1"/>
      <c r="O1724" s="1"/>
      <c r="P1724" s="1">
        <f>COUNTIFS($E$2:E1724,TMapCauseDescCIR[[#This Row],[Cause Description]])</f>
        <v>1</v>
      </c>
      <c r="Q1724" s="1" t="s">
        <v>587</v>
      </c>
      <c r="R1724" s="1" t="str">
        <f>TMapCauseDescCIR[[#This Row],[Task Code]]&amp;TMapCauseDescCIR[[#This Row],[Cause Description]]</f>
        <v xml:space="preserve">Y05KTapping range indicator broken - degradation. </v>
      </c>
      <c r="S1724" s="1">
        <f>COUNTIFS($R$2:R1724,TMapCauseDescCIR[[#This Row],[T1]])</f>
        <v>1</v>
      </c>
    </row>
    <row r="1725" spans="1:19" ht="14.45" x14ac:dyDescent="0.25">
      <c r="A1725" s="1" t="s">
        <v>2818</v>
      </c>
      <c r="B1725" s="1" t="s">
        <v>1897</v>
      </c>
      <c r="C1725" s="1" t="s">
        <v>2819</v>
      </c>
      <c r="D1725" s="1" t="s">
        <v>4036</v>
      </c>
      <c r="E1725" s="1" t="s">
        <v>4079</v>
      </c>
      <c r="F1725" s="1"/>
      <c r="G1725" s="1"/>
      <c r="H1725" s="1"/>
      <c r="I1725" s="1"/>
      <c r="J1725" s="1" t="s">
        <v>2822</v>
      </c>
      <c r="K1725" s="1" t="s">
        <v>3183</v>
      </c>
      <c r="L1725" s="1" t="s">
        <v>572</v>
      </c>
      <c r="M1725" s="1" t="s">
        <v>815</v>
      </c>
      <c r="N1725" s="1"/>
      <c r="O1725" s="1"/>
      <c r="P1725" s="1">
        <f>COUNTIFS($E$2:E1725,TMapCauseDescCIR[[#This Row],[Cause Description]])</f>
        <v>1</v>
      </c>
      <c r="Q1725" s="1" t="s">
        <v>587</v>
      </c>
      <c r="R1725" s="1" t="str">
        <f>TMapCauseDescCIR[[#This Row],[Task Code]]&amp;TMapCauseDescCIR[[#This Row],[Cause Description]]</f>
        <v xml:space="preserve">Y05KTapping range indicator inoperative - loose shaft attachment. </v>
      </c>
      <c r="S1725" s="1">
        <f>COUNTIFS($R$2:R1725,TMapCauseDescCIR[[#This Row],[T1]])</f>
        <v>1</v>
      </c>
    </row>
    <row r="1726" spans="1:19" ht="14.45" x14ac:dyDescent="0.25">
      <c r="A1726" s="1" t="s">
        <v>2818</v>
      </c>
      <c r="B1726" s="1" t="s">
        <v>1897</v>
      </c>
      <c r="C1726" s="1" t="s">
        <v>2819</v>
      </c>
      <c r="D1726" s="1" t="s">
        <v>4036</v>
      </c>
      <c r="E1726" s="1" t="s">
        <v>4080</v>
      </c>
      <c r="F1726" s="1"/>
      <c r="G1726" s="1"/>
      <c r="H1726" s="1"/>
      <c r="I1726" s="1"/>
      <c r="J1726" s="1" t="s">
        <v>2822</v>
      </c>
      <c r="K1726" s="1" t="s">
        <v>3183</v>
      </c>
      <c r="L1726" s="1" t="s">
        <v>572</v>
      </c>
      <c r="M1726" s="1" t="s">
        <v>815</v>
      </c>
      <c r="N1726" s="1"/>
      <c r="O1726" s="1"/>
      <c r="P1726" s="1">
        <f>COUNTIFS($E$2:E1726,TMapCauseDescCIR[[#This Row],[Cause Description]])</f>
        <v>1</v>
      </c>
      <c r="Q1726" s="1" t="s">
        <v>587</v>
      </c>
      <c r="R1726" s="1" t="str">
        <f>TMapCauseDescCIR[[#This Row],[Task Code]]&amp;TMapCauseDescCIR[[#This Row],[Cause Description]]</f>
        <v xml:space="preserve">Y05KTapping range indicator inoperative - tight attachment. </v>
      </c>
      <c r="S1726" s="1">
        <f>COUNTIFS($R$2:R1726,TMapCauseDescCIR[[#This Row],[T1]])</f>
        <v>1</v>
      </c>
    </row>
    <row r="1727" spans="1:19" ht="14.45" x14ac:dyDescent="0.25">
      <c r="A1727" s="1" t="s">
        <v>2818</v>
      </c>
      <c r="B1727" s="1" t="s">
        <v>1899</v>
      </c>
      <c r="C1727" s="1" t="s">
        <v>2819</v>
      </c>
      <c r="D1727" s="1" t="s">
        <v>4081</v>
      </c>
      <c r="E1727" s="1" t="s">
        <v>1900</v>
      </c>
      <c r="F1727" s="1"/>
      <c r="G1727" s="1"/>
      <c r="H1727" s="1"/>
      <c r="I1727" s="1"/>
      <c r="J1727" s="1" t="s">
        <v>2822</v>
      </c>
      <c r="K1727" s="1" t="s">
        <v>3216</v>
      </c>
      <c r="L1727" s="1" t="s">
        <v>3779</v>
      </c>
      <c r="M1727" s="1" t="s">
        <v>3771</v>
      </c>
      <c r="N1727" s="1"/>
      <c r="O1727" s="1"/>
      <c r="P1727" s="1">
        <f>COUNTIFS($E$2:E1727,TMapCauseDescCIR[[#This Row],[Cause Description]])</f>
        <v>1</v>
      </c>
      <c r="Q1727" s="1" t="s">
        <v>587</v>
      </c>
      <c r="R1727" s="1" t="str">
        <f>TMapCauseDescCIR[[#This Row],[Task Code]]&amp;TMapCauseDescCIR[[#This Row],[Cause Description]]</f>
        <v xml:space="preserve">Y058Coarse selector switch shear pins broken - misaligned selector. </v>
      </c>
      <c r="S1727" s="1">
        <f>COUNTIFS($R$2:R1727,TMapCauseDescCIR[[#This Row],[T1]])</f>
        <v>1</v>
      </c>
    </row>
    <row r="1728" spans="1:19" ht="14.45" x14ac:dyDescent="0.25">
      <c r="A1728" s="1" t="s">
        <v>2818</v>
      </c>
      <c r="B1728" s="1" t="s">
        <v>1899</v>
      </c>
      <c r="C1728" s="1" t="s">
        <v>2819</v>
      </c>
      <c r="D1728" s="1" t="s">
        <v>4081</v>
      </c>
      <c r="E1728" s="1" t="s">
        <v>4082</v>
      </c>
      <c r="F1728" s="1"/>
      <c r="G1728" s="1"/>
      <c r="H1728" s="1"/>
      <c r="I1728" s="1"/>
      <c r="J1728" s="1" t="s">
        <v>2822</v>
      </c>
      <c r="K1728" s="1" t="s">
        <v>3216</v>
      </c>
      <c r="L1728" s="1" t="s">
        <v>3761</v>
      </c>
      <c r="M1728" s="1" t="s">
        <v>815</v>
      </c>
      <c r="N1728" s="1"/>
      <c r="O1728" s="1"/>
      <c r="P1728" s="1">
        <f>COUNTIFS($E$2:E1728,TMapCauseDescCIR[[#This Row],[Cause Description]])</f>
        <v>1</v>
      </c>
      <c r="Q1728" s="1" t="s">
        <v>587</v>
      </c>
      <c r="R1728" s="1" t="str">
        <f>TMapCauseDescCIR[[#This Row],[Task Code]]&amp;TMapCauseDescCIR[[#This Row],[Cause Description]]</f>
        <v xml:space="preserve">Y058Coarse selector switch shear pins broken - siezed internal drive shaft. </v>
      </c>
      <c r="S1728" s="1">
        <f>COUNTIFS($R$2:R1728,TMapCauseDescCIR[[#This Row],[T1]])</f>
        <v>1</v>
      </c>
    </row>
    <row r="1729" spans="1:19" ht="14.45" x14ac:dyDescent="0.25">
      <c r="A1729" s="1" t="s">
        <v>2818</v>
      </c>
      <c r="B1729" s="1" t="s">
        <v>1899</v>
      </c>
      <c r="C1729" s="1" t="s">
        <v>2819</v>
      </c>
      <c r="D1729" s="1" t="s">
        <v>4081</v>
      </c>
      <c r="E1729" s="1" t="s">
        <v>4083</v>
      </c>
      <c r="F1729" s="1"/>
      <c r="G1729" s="1"/>
      <c r="H1729" s="1"/>
      <c r="I1729" s="1"/>
      <c r="J1729" s="1" t="s">
        <v>2822</v>
      </c>
      <c r="K1729" s="1" t="s">
        <v>3130</v>
      </c>
      <c r="L1729" s="1" t="s">
        <v>572</v>
      </c>
      <c r="M1729" s="1" t="s">
        <v>815</v>
      </c>
      <c r="N1729" s="1"/>
      <c r="O1729" s="1"/>
      <c r="P1729" s="1">
        <f>COUNTIFS($E$2:E1729,TMapCauseDescCIR[[#This Row],[Cause Description]])</f>
        <v>1</v>
      </c>
      <c r="Q1729" s="1" t="s">
        <v>587</v>
      </c>
      <c r="R1729" s="1" t="str">
        <f>TMapCauseDescCIR[[#This Row],[Task Code]]&amp;TMapCauseDescCIR[[#This Row],[Cause Description]]</f>
        <v xml:space="preserve">Y058Drive mechanism jammed selector - foreign object. </v>
      </c>
      <c r="S1729" s="1">
        <f>COUNTIFS($R$2:R1729,TMapCauseDescCIR[[#This Row],[T1]])</f>
        <v>1</v>
      </c>
    </row>
    <row r="1730" spans="1:19" ht="14.45" x14ac:dyDescent="0.25">
      <c r="A1730" s="1" t="s">
        <v>2818</v>
      </c>
      <c r="B1730" s="1" t="s">
        <v>1899</v>
      </c>
      <c r="C1730" s="1" t="s">
        <v>2819</v>
      </c>
      <c r="D1730" s="1" t="s">
        <v>4081</v>
      </c>
      <c r="E1730" s="1" t="s">
        <v>4084</v>
      </c>
      <c r="F1730" s="1"/>
      <c r="G1730" s="1"/>
      <c r="H1730" s="1"/>
      <c r="I1730" s="1"/>
      <c r="J1730" s="1" t="s">
        <v>2822</v>
      </c>
      <c r="K1730" s="1" t="s">
        <v>3216</v>
      </c>
      <c r="L1730" s="1" t="s">
        <v>572</v>
      </c>
      <c r="M1730" s="1" t="s">
        <v>3783</v>
      </c>
      <c r="N1730" s="1"/>
      <c r="O1730" s="1"/>
      <c r="P1730" s="1">
        <f>COUNTIFS($E$2:E1730,TMapCauseDescCIR[[#This Row],[Cause Description]])</f>
        <v>1</v>
      </c>
      <c r="Q1730" s="1" t="s">
        <v>587</v>
      </c>
      <c r="R1730" s="1" t="str">
        <f>TMapCauseDescCIR[[#This Row],[Task Code]]&amp;TMapCauseDescCIR[[#This Row],[Cause Description]]</f>
        <v xml:space="preserve">Y058Fine selector switch contact flashover - incorrect assembly. </v>
      </c>
      <c r="S1730" s="1">
        <f>COUNTIFS($R$2:R1730,TMapCauseDescCIR[[#This Row],[T1]])</f>
        <v>1</v>
      </c>
    </row>
    <row r="1731" spans="1:19" ht="14.45" x14ac:dyDescent="0.25">
      <c r="A1731" s="1" t="s">
        <v>2818</v>
      </c>
      <c r="B1731" s="1" t="s">
        <v>1899</v>
      </c>
      <c r="C1731" s="1" t="s">
        <v>2819</v>
      </c>
      <c r="D1731" s="1" t="s">
        <v>4081</v>
      </c>
      <c r="E1731" s="1" t="s">
        <v>4085</v>
      </c>
      <c r="F1731" s="1"/>
      <c r="G1731" s="1"/>
      <c r="H1731" s="1"/>
      <c r="I1731" s="1"/>
      <c r="J1731" s="1" t="s">
        <v>2822</v>
      </c>
      <c r="K1731" s="1" t="s">
        <v>3214</v>
      </c>
      <c r="L1731" s="1" t="s">
        <v>3175</v>
      </c>
      <c r="M1731" s="1" t="s">
        <v>815</v>
      </c>
      <c r="N1731" s="1"/>
      <c r="O1731" s="1"/>
      <c r="P1731" s="1">
        <f>COUNTIFS($E$2:E1731,TMapCauseDescCIR[[#This Row],[Cause Description]])</f>
        <v>1</v>
      </c>
      <c r="Q1731" s="1" t="s">
        <v>587</v>
      </c>
      <c r="R1731" s="1" t="str">
        <f>TMapCauseDescCIR[[#This Row],[Task Code]]&amp;TMapCauseDescCIR[[#This Row],[Cause Description]]</f>
        <v xml:space="preserve">Y058Fine selector switch loss of insulation - foreign object. </v>
      </c>
      <c r="S1731" s="1">
        <f>COUNTIFS($R$2:R1731,TMapCauseDescCIR[[#This Row],[T1]])</f>
        <v>1</v>
      </c>
    </row>
    <row r="1732" spans="1:19" ht="14.45" x14ac:dyDescent="0.25">
      <c r="A1732" s="1" t="s">
        <v>2818</v>
      </c>
      <c r="B1732" s="1" t="s">
        <v>1899</v>
      </c>
      <c r="C1732" s="1" t="s">
        <v>2819</v>
      </c>
      <c r="D1732" s="1" t="s">
        <v>4081</v>
      </c>
      <c r="E1732" s="1" t="s">
        <v>4086</v>
      </c>
      <c r="F1732" s="1"/>
      <c r="G1732" s="1"/>
      <c r="H1732" s="1"/>
      <c r="I1732" s="1"/>
      <c r="J1732" s="1" t="s">
        <v>2822</v>
      </c>
      <c r="K1732" s="1" t="s">
        <v>3936</v>
      </c>
      <c r="L1732" s="1" t="s">
        <v>3210</v>
      </c>
      <c r="M1732" s="1" t="s">
        <v>815</v>
      </c>
      <c r="N1732" s="1"/>
      <c r="O1732" s="1"/>
      <c r="P1732" s="1">
        <f>COUNTIFS($E$2:E1732,TMapCauseDescCIR[[#This Row],[Cause Description]])</f>
        <v>2</v>
      </c>
      <c r="Q1732" s="1" t="s">
        <v>587</v>
      </c>
      <c r="R1732" s="1" t="str">
        <f>TMapCauseDescCIR[[#This Row],[Task Code]]&amp;TMapCauseDescCIR[[#This Row],[Cause Description]]</f>
        <v xml:space="preserve">Y058Fine selector switch tracking - carbon/metallic particles. </v>
      </c>
      <c r="S1732" s="1">
        <f>COUNTIFS($R$2:R1732,TMapCauseDescCIR[[#This Row],[T1]])</f>
        <v>1</v>
      </c>
    </row>
    <row r="1733" spans="1:19" ht="14.45" x14ac:dyDescent="0.25">
      <c r="A1733" s="1" t="s">
        <v>2818</v>
      </c>
      <c r="B1733" s="1" t="s">
        <v>1899</v>
      </c>
      <c r="C1733" s="1" t="s">
        <v>2819</v>
      </c>
      <c r="D1733" s="1" t="s">
        <v>4081</v>
      </c>
      <c r="E1733" s="1" t="s">
        <v>4087</v>
      </c>
      <c r="F1733" s="1"/>
      <c r="G1733" s="1"/>
      <c r="H1733" s="1"/>
      <c r="I1733" s="1"/>
      <c r="J1733" s="1" t="s">
        <v>2822</v>
      </c>
      <c r="K1733" s="1" t="s">
        <v>3936</v>
      </c>
      <c r="L1733" s="1" t="s">
        <v>3210</v>
      </c>
      <c r="M1733" s="1" t="s">
        <v>815</v>
      </c>
      <c r="N1733" s="1"/>
      <c r="O1733" s="1"/>
      <c r="P1733" s="1">
        <f>COUNTIFS($E$2:E1733,TMapCauseDescCIR[[#This Row],[Cause Description]])</f>
        <v>1</v>
      </c>
      <c r="Q1733" s="1" t="s">
        <v>587</v>
      </c>
      <c r="R1733" s="1" t="str">
        <f>TMapCauseDescCIR[[#This Row],[Task Code]]&amp;TMapCauseDescCIR[[#This Row],[Cause Description]]</f>
        <v xml:space="preserve">Y058Oil migrates between Div and main tanks - non oil tight design. </v>
      </c>
      <c r="S1733" s="1">
        <f>COUNTIFS($R$2:R1733,TMapCauseDescCIR[[#This Row],[T1]])</f>
        <v>1</v>
      </c>
    </row>
    <row r="1734" spans="1:19" ht="14.45" x14ac:dyDescent="0.25">
      <c r="A1734" s="1" t="s">
        <v>2818</v>
      </c>
      <c r="B1734" s="1" t="s">
        <v>1899</v>
      </c>
      <c r="C1734" s="1" t="s">
        <v>2819</v>
      </c>
      <c r="D1734" s="1" t="s">
        <v>4081</v>
      </c>
      <c r="E1734" s="1" t="s">
        <v>4088</v>
      </c>
      <c r="F1734" s="1"/>
      <c r="G1734" s="1"/>
      <c r="H1734" s="1"/>
      <c r="I1734" s="1"/>
      <c r="J1734" s="1" t="s">
        <v>2822</v>
      </c>
      <c r="K1734" s="1" t="s">
        <v>3767</v>
      </c>
      <c r="L1734" s="1" t="s">
        <v>572</v>
      </c>
      <c r="M1734" s="1" t="s">
        <v>815</v>
      </c>
      <c r="N1734" s="1"/>
      <c r="O1734" s="1"/>
      <c r="P1734" s="1">
        <f>COUNTIFS($E$2:E1734,TMapCauseDescCIR[[#This Row],[Cause Description]])</f>
        <v>1</v>
      </c>
      <c r="Q1734" s="1" t="s">
        <v>587</v>
      </c>
      <c r="R1734" s="1" t="str">
        <f>TMapCauseDescCIR[[#This Row],[Task Code]]&amp;TMapCauseDescCIR[[#This Row],[Cause Description]]</f>
        <v xml:space="preserve">Y058Suction pipe bearing cone seperated - loose. </v>
      </c>
      <c r="S1734" s="1">
        <f>COUNTIFS($R$2:R1734,TMapCauseDescCIR[[#This Row],[T1]])</f>
        <v>1</v>
      </c>
    </row>
    <row r="1735" spans="1:19" ht="14.45" x14ac:dyDescent="0.25">
      <c r="A1735" s="1" t="s">
        <v>2818</v>
      </c>
      <c r="B1735" s="1" t="s">
        <v>1901</v>
      </c>
      <c r="C1735" s="1" t="s">
        <v>2819</v>
      </c>
      <c r="D1735" s="1" t="s">
        <v>4046</v>
      </c>
      <c r="E1735" s="1" t="s">
        <v>1902</v>
      </c>
      <c r="F1735" s="1"/>
      <c r="G1735" s="1"/>
      <c r="H1735" s="1"/>
      <c r="I1735" s="1"/>
      <c r="J1735" s="1" t="s">
        <v>2822</v>
      </c>
      <c r="K1735" s="1" t="s">
        <v>3130</v>
      </c>
      <c r="L1735" s="1" t="s">
        <v>572</v>
      </c>
      <c r="M1735" s="1" t="s">
        <v>815</v>
      </c>
      <c r="N1735" s="1"/>
      <c r="O1735" s="1"/>
      <c r="P1735" s="1">
        <f>COUNTIFS($E$2:E1735,TMapCauseDescCIR[[#This Row],[Cause Description]])</f>
        <v>1</v>
      </c>
      <c r="Q1735" s="1" t="s">
        <v>587</v>
      </c>
      <c r="R1735" s="1" t="str">
        <f>TMapCauseDescCIR[[#This Row],[Task Code]]&amp;TMapCauseDescCIR[[#This Row],[Cause Description]]</f>
        <v xml:space="preserve">Y059Drive mechanism spring charge pawl tension spring fails - fatigue. </v>
      </c>
      <c r="S1735" s="1">
        <f>COUNTIFS($R$2:R1735,TMapCauseDescCIR[[#This Row],[T1]])</f>
        <v>1</v>
      </c>
    </row>
    <row r="1736" spans="1:19" ht="14.45" x14ac:dyDescent="0.25">
      <c r="A1736" s="1" t="s">
        <v>2818</v>
      </c>
      <c r="B1736" s="1" t="s">
        <v>1901</v>
      </c>
      <c r="C1736" s="1" t="s">
        <v>2819</v>
      </c>
      <c r="D1736" s="1" t="s">
        <v>4046</v>
      </c>
      <c r="E1736" s="1" t="s">
        <v>4047</v>
      </c>
      <c r="F1736" s="1"/>
      <c r="G1736" s="1"/>
      <c r="H1736" s="1"/>
      <c r="I1736" s="1"/>
      <c r="J1736" s="1" t="s">
        <v>2822</v>
      </c>
      <c r="K1736" s="1" t="s">
        <v>3216</v>
      </c>
      <c r="L1736" s="1" t="s">
        <v>2828</v>
      </c>
      <c r="M1736" s="1" t="s">
        <v>3774</v>
      </c>
      <c r="N1736" s="1"/>
      <c r="O1736" s="1"/>
      <c r="P1736" s="1">
        <f>COUNTIFS($E$2:E1736,TMapCauseDescCIR[[#This Row],[Cause Description]])</f>
        <v>1</v>
      </c>
      <c r="Q1736" s="1" t="s">
        <v>587</v>
      </c>
      <c r="R1736" s="1" t="str">
        <f>TMapCauseDescCIR[[#This Row],[Task Code]]&amp;TMapCauseDescCIR[[#This Row],[Cause Description]]</f>
        <v xml:space="preserve">Y059Fine selector switch pawl rollers / pins worn - normal operation. </v>
      </c>
      <c r="S1736" s="1">
        <f>COUNTIFS($R$2:R1736,TMapCauseDescCIR[[#This Row],[T1]])</f>
        <v>1</v>
      </c>
    </row>
    <row r="1737" spans="1:19" ht="14.45" x14ac:dyDescent="0.25">
      <c r="A1737" s="1" t="s">
        <v>2818</v>
      </c>
      <c r="B1737" s="1" t="s">
        <v>1903</v>
      </c>
      <c r="C1737" s="1" t="s">
        <v>2819</v>
      </c>
      <c r="D1737" s="1" t="s">
        <v>4048</v>
      </c>
      <c r="E1737" s="1" t="s">
        <v>1904</v>
      </c>
      <c r="F1737" s="1"/>
      <c r="G1737" s="1"/>
      <c r="H1737" s="1"/>
      <c r="I1737" s="1"/>
      <c r="J1737" s="1" t="s">
        <v>2822</v>
      </c>
      <c r="K1737" s="1" t="s">
        <v>3216</v>
      </c>
      <c r="L1737" s="1" t="s">
        <v>572</v>
      </c>
      <c r="M1737" s="1" t="s">
        <v>815</v>
      </c>
      <c r="N1737" s="1"/>
      <c r="O1737" s="1"/>
      <c r="P1737" s="1">
        <f>COUNTIFS($E$2:E1737,TMapCauseDescCIR[[#This Row],[Cause Description]])</f>
        <v>1</v>
      </c>
      <c r="Q1737" s="1" t="s">
        <v>587</v>
      </c>
      <c r="R1737" s="1" t="str">
        <f>TMapCauseDescCIR[[#This Row],[Task Code]]&amp;TMapCauseDescCIR[[#This Row],[Cause Description]]</f>
        <v xml:space="preserve">Y05ASelector high resistance connections - defective solder joint. </v>
      </c>
      <c r="S1737" s="1">
        <f>COUNTIFS($R$2:R1737,TMapCauseDescCIR[[#This Row],[T1]])</f>
        <v>1</v>
      </c>
    </row>
    <row r="1738" spans="1:19" ht="14.45" x14ac:dyDescent="0.25">
      <c r="A1738" s="1" t="s">
        <v>2818</v>
      </c>
      <c r="B1738" s="1" t="s">
        <v>1903</v>
      </c>
      <c r="C1738" s="1" t="s">
        <v>2819</v>
      </c>
      <c r="D1738" s="1" t="s">
        <v>4048</v>
      </c>
      <c r="E1738" s="1" t="s">
        <v>4049</v>
      </c>
      <c r="F1738" s="1"/>
      <c r="G1738" s="1"/>
      <c r="H1738" s="1"/>
      <c r="I1738" s="1"/>
      <c r="J1738" s="1" t="s">
        <v>2822</v>
      </c>
      <c r="K1738" s="1" t="s">
        <v>3216</v>
      </c>
      <c r="L1738" s="1" t="s">
        <v>814</v>
      </c>
      <c r="M1738" s="1" t="s">
        <v>815</v>
      </c>
      <c r="N1738" s="1"/>
      <c r="O1738" s="1"/>
      <c r="P1738" s="1">
        <f>COUNTIFS($E$2:E1738,TMapCauseDescCIR[[#This Row],[Cause Description]])</f>
        <v>1</v>
      </c>
      <c r="Q1738" s="1" t="s">
        <v>587</v>
      </c>
      <c r="R1738" s="1" t="str">
        <f>TMapCauseDescCIR[[#This Row],[Task Code]]&amp;TMapCauseDescCIR[[#This Row],[Cause Description]]</f>
        <v xml:space="preserve">Y05ASelector high resistance connections - loose connections. </v>
      </c>
      <c r="S1738" s="1">
        <f>COUNTIFS($R$2:R1738,TMapCauseDescCIR[[#This Row],[T1]])</f>
        <v>1</v>
      </c>
    </row>
    <row r="1739" spans="1:19" ht="14.45" x14ac:dyDescent="0.25">
      <c r="A1739" s="1" t="s">
        <v>2818</v>
      </c>
      <c r="B1739" s="1" t="s">
        <v>1905</v>
      </c>
      <c r="C1739" s="1" t="s">
        <v>2819</v>
      </c>
      <c r="D1739" s="1" t="s">
        <v>4050</v>
      </c>
      <c r="E1739" s="1" t="s">
        <v>1906</v>
      </c>
      <c r="F1739" s="1"/>
      <c r="G1739" s="1"/>
      <c r="H1739" s="1"/>
      <c r="I1739" s="1"/>
      <c r="J1739" s="1" t="s">
        <v>2822</v>
      </c>
      <c r="K1739" s="1" t="s">
        <v>3216</v>
      </c>
      <c r="L1739" s="1" t="s">
        <v>2828</v>
      </c>
      <c r="M1739" s="1" t="s">
        <v>3774</v>
      </c>
      <c r="N1739" s="1"/>
      <c r="O1739" s="1"/>
      <c r="P1739" s="1">
        <f>COUNTIFS($E$2:E1739,TMapCauseDescCIR[[#This Row],[Cause Description]])</f>
        <v>1</v>
      </c>
      <c r="Q1739" s="1" t="s">
        <v>587</v>
      </c>
      <c r="R1739" s="1" t="str">
        <f>TMapCauseDescCIR[[#This Row],[Task Code]]&amp;TMapCauseDescCIR[[#This Row],[Cause Description]]</f>
        <v xml:space="preserve">Y05BFine selector switch high resistance - wear on bottom of switching cylinder. </v>
      </c>
      <c r="S1739" s="1">
        <f>COUNTIFS($R$2:R1739,TMapCauseDescCIR[[#This Row],[T1]])</f>
        <v>1</v>
      </c>
    </row>
    <row r="1740" spans="1:19" ht="14.45" x14ac:dyDescent="0.25">
      <c r="A1740" s="1" t="s">
        <v>2818</v>
      </c>
      <c r="B1740" s="1" t="s">
        <v>1905</v>
      </c>
      <c r="C1740" s="1" t="s">
        <v>2819</v>
      </c>
      <c r="D1740" s="1" t="s">
        <v>4050</v>
      </c>
      <c r="E1740" s="1" t="s">
        <v>4051</v>
      </c>
      <c r="F1740" s="1"/>
      <c r="G1740" s="1"/>
      <c r="H1740" s="1"/>
      <c r="I1740" s="1"/>
      <c r="J1740" s="1" t="s">
        <v>2822</v>
      </c>
      <c r="K1740" s="1" t="s">
        <v>3216</v>
      </c>
      <c r="L1740" s="1" t="s">
        <v>572</v>
      </c>
      <c r="M1740" s="1" t="s">
        <v>815</v>
      </c>
      <c r="N1740" s="1"/>
      <c r="O1740" s="1"/>
      <c r="P1740" s="1">
        <f>COUNTIFS($E$2:E1740,TMapCauseDescCIR[[#This Row],[Cause Description]])</f>
        <v>1</v>
      </c>
      <c r="Q1740" s="1" t="s">
        <v>587</v>
      </c>
      <c r="R1740" s="1" t="str">
        <f>TMapCauseDescCIR[[#This Row],[Task Code]]&amp;TMapCauseDescCIR[[#This Row],[Cause Description]]</f>
        <v xml:space="preserve">Y05BFine selector switch worn thrust plate - normal operational wear. </v>
      </c>
      <c r="S1740" s="1">
        <f>COUNTIFS($R$2:R1740,TMapCauseDescCIR[[#This Row],[T1]])</f>
        <v>1</v>
      </c>
    </row>
    <row r="1741" spans="1:19" ht="14.45" x14ac:dyDescent="0.25">
      <c r="A1741" s="1" t="s">
        <v>2818</v>
      </c>
      <c r="B1741" s="1" t="s">
        <v>1907</v>
      </c>
      <c r="C1741" s="1" t="s">
        <v>2819</v>
      </c>
      <c r="D1741" s="1" t="s">
        <v>4052</v>
      </c>
      <c r="E1741" s="1" t="s">
        <v>1908</v>
      </c>
      <c r="F1741" s="1"/>
      <c r="G1741" s="1"/>
      <c r="H1741" s="1"/>
      <c r="I1741" s="1"/>
      <c r="J1741" s="1" t="s">
        <v>2822</v>
      </c>
      <c r="K1741" s="1" t="s">
        <v>3936</v>
      </c>
      <c r="L1741" s="1" t="s">
        <v>3210</v>
      </c>
      <c r="M1741" s="1" t="s">
        <v>815</v>
      </c>
      <c r="N1741" s="1"/>
      <c r="O1741" s="1"/>
      <c r="P1741" s="1">
        <f>COUNTIFS($E$2:E1741,TMapCauseDescCIR[[#This Row],[Cause Description]])</f>
        <v>1</v>
      </c>
      <c r="Q1741" s="1" t="s">
        <v>587</v>
      </c>
      <c r="R1741" s="1" t="str">
        <f>TMapCauseDescCIR[[#This Row],[Task Code]]&amp;TMapCauseDescCIR[[#This Row],[Cause Description]]</f>
        <v xml:space="preserve">Y05CCoarse selector shaft seal leaks - normal operational wear. </v>
      </c>
      <c r="S1741" s="1">
        <f>COUNTIFS($R$2:R1741,TMapCauseDescCIR[[#This Row],[T1]])</f>
        <v>1</v>
      </c>
    </row>
    <row r="1742" spans="1:19" ht="14.45" x14ac:dyDescent="0.25">
      <c r="A1742" s="1" t="s">
        <v>2818</v>
      </c>
      <c r="B1742" s="1" t="s">
        <v>1907</v>
      </c>
      <c r="C1742" s="1" t="s">
        <v>2819</v>
      </c>
      <c r="D1742" s="1" t="s">
        <v>4052</v>
      </c>
      <c r="E1742" s="1" t="s">
        <v>4053</v>
      </c>
      <c r="F1742" s="1"/>
      <c r="G1742" s="1"/>
      <c r="H1742" s="1"/>
      <c r="I1742" s="1"/>
      <c r="J1742" s="1" t="s">
        <v>2822</v>
      </c>
      <c r="K1742" s="1" t="s">
        <v>3936</v>
      </c>
      <c r="L1742" s="1" t="s">
        <v>3210</v>
      </c>
      <c r="M1742" s="1" t="s">
        <v>815</v>
      </c>
      <c r="N1742" s="1"/>
      <c r="O1742" s="1"/>
      <c r="P1742" s="1">
        <f>COUNTIFS($E$2:E1742,TMapCauseDescCIR[[#This Row],[Cause Description]])</f>
        <v>1</v>
      </c>
      <c r="Q1742" s="1" t="s">
        <v>587</v>
      </c>
      <c r="R1742" s="1" t="str">
        <f>TMapCauseDescCIR[[#This Row],[Task Code]]&amp;TMapCauseDescCIR[[#This Row],[Cause Description]]</f>
        <v xml:space="preserve">Y05CCoarse selector switch shaft seal leaks - normal operational wear. </v>
      </c>
      <c r="S1742" s="1">
        <f>COUNTIFS($R$2:R1742,TMapCauseDescCIR[[#This Row],[T1]])</f>
        <v>1</v>
      </c>
    </row>
    <row r="1743" spans="1:19" ht="14.45" x14ac:dyDescent="0.25">
      <c r="A1743" s="1" t="s">
        <v>2818</v>
      </c>
      <c r="B1743" s="1" t="s">
        <v>1907</v>
      </c>
      <c r="C1743" s="1" t="s">
        <v>2819</v>
      </c>
      <c r="D1743" s="1" t="s">
        <v>4052</v>
      </c>
      <c r="E1743" s="1" t="s">
        <v>4054</v>
      </c>
      <c r="F1743" s="1"/>
      <c r="G1743" s="1"/>
      <c r="H1743" s="1"/>
      <c r="I1743" s="1"/>
      <c r="J1743" s="1" t="s">
        <v>2822</v>
      </c>
      <c r="K1743" s="1" t="s">
        <v>3936</v>
      </c>
      <c r="L1743" s="1" t="s">
        <v>3210</v>
      </c>
      <c r="M1743" s="1" t="s">
        <v>815</v>
      </c>
      <c r="N1743" s="1"/>
      <c r="O1743" s="1"/>
      <c r="P1743" s="1">
        <f>COUNTIFS($E$2:E1743,TMapCauseDescCIR[[#This Row],[Cause Description]])</f>
        <v>1</v>
      </c>
      <c r="Q1743" s="1" t="s">
        <v>587</v>
      </c>
      <c r="R1743" s="1" t="str">
        <f>TMapCauseDescCIR[[#This Row],[Task Code]]&amp;TMapCauseDescCIR[[#This Row],[Cause Description]]</f>
        <v xml:space="preserve">Y05CFine selector switch shaft seal leaks - normal operational wear. </v>
      </c>
      <c r="S1743" s="1">
        <f>COUNTIFS($R$2:R1743,TMapCauseDescCIR[[#This Row],[T1]])</f>
        <v>1</v>
      </c>
    </row>
    <row r="1744" spans="1:19" ht="14.45" x14ac:dyDescent="0.25">
      <c r="A1744" s="1" t="s">
        <v>2818</v>
      </c>
      <c r="B1744" s="1" t="s">
        <v>1909</v>
      </c>
      <c r="C1744" s="1" t="s">
        <v>2819</v>
      </c>
      <c r="D1744" s="1" t="s">
        <v>4055</v>
      </c>
      <c r="E1744" s="1" t="s">
        <v>1910</v>
      </c>
      <c r="F1744" s="1"/>
      <c r="G1744" s="1"/>
      <c r="H1744" s="1"/>
      <c r="I1744" s="1"/>
      <c r="J1744" s="1" t="s">
        <v>2822</v>
      </c>
      <c r="K1744" s="1" t="s">
        <v>3760</v>
      </c>
      <c r="L1744" s="1" t="s">
        <v>572</v>
      </c>
      <c r="M1744" s="1" t="s">
        <v>815</v>
      </c>
      <c r="N1744" s="1"/>
      <c r="O1744" s="1"/>
      <c r="P1744" s="1">
        <f>COUNTIFS($E$2:E1744,TMapCauseDescCIR[[#This Row],[Cause Description]])</f>
        <v>1</v>
      </c>
      <c r="Q1744" s="1" t="s">
        <v>587</v>
      </c>
      <c r="R1744" s="1" t="str">
        <f>TMapCauseDescCIR[[#This Row],[Task Code]]&amp;TMapCauseDescCIR[[#This Row],[Cause Description]]</f>
        <v xml:space="preserve">Y05DDiverter drive rod operating pin sheared - fatigue. </v>
      </c>
      <c r="S1744" s="1">
        <f>COUNTIFS($R$2:R1744,TMapCauseDescCIR[[#This Row],[T1]])</f>
        <v>1</v>
      </c>
    </row>
    <row r="1745" spans="1:19" ht="14.45" x14ac:dyDescent="0.25">
      <c r="A1745" s="1" t="s">
        <v>2818</v>
      </c>
      <c r="B1745" s="1" t="s">
        <v>1911</v>
      </c>
      <c r="C1745" s="1" t="s">
        <v>2819</v>
      </c>
      <c r="D1745" s="1" t="s">
        <v>4056</v>
      </c>
      <c r="E1745" s="1" t="s">
        <v>1912</v>
      </c>
      <c r="F1745" s="1"/>
      <c r="G1745" s="1"/>
      <c r="H1745" s="1"/>
      <c r="I1745" s="1"/>
      <c r="J1745" s="1" t="s">
        <v>2822</v>
      </c>
      <c r="K1745" s="1" t="s">
        <v>3216</v>
      </c>
      <c r="L1745" s="1" t="s">
        <v>814</v>
      </c>
      <c r="M1745" s="1" t="s">
        <v>815</v>
      </c>
      <c r="N1745" s="1"/>
      <c r="O1745" s="1"/>
      <c r="P1745" s="1">
        <f>COUNTIFS($E$2:E1745,TMapCauseDescCIR[[#This Row],[Cause Description]])</f>
        <v>1</v>
      </c>
      <c r="Q1745" s="1" t="s">
        <v>587</v>
      </c>
      <c r="R1745" s="1" t="str">
        <f>TMapCauseDescCIR[[#This Row],[Task Code]]&amp;TMapCauseDescCIR[[#This Row],[Cause Description]]</f>
        <v xml:space="preserve">Y05ECoarse selector switch high resistance - weak moving contact springs. </v>
      </c>
      <c r="S1745" s="1">
        <f>COUNTIFS($R$2:R1745,TMapCauseDescCIR[[#This Row],[T1]])</f>
        <v>1</v>
      </c>
    </row>
    <row r="1746" spans="1:19" ht="14.45" x14ac:dyDescent="0.25">
      <c r="A1746" s="1" t="s">
        <v>2818</v>
      </c>
      <c r="B1746" s="1" t="s">
        <v>1911</v>
      </c>
      <c r="C1746" s="1" t="s">
        <v>2819</v>
      </c>
      <c r="D1746" s="1" t="s">
        <v>4056</v>
      </c>
      <c r="E1746" s="1" t="s">
        <v>4057</v>
      </c>
      <c r="F1746" s="1"/>
      <c r="G1746" s="1"/>
      <c r="H1746" s="1"/>
      <c r="I1746" s="1"/>
      <c r="J1746" s="1" t="s">
        <v>2822</v>
      </c>
      <c r="K1746" s="1" t="s">
        <v>3760</v>
      </c>
      <c r="L1746" s="1" t="s">
        <v>572</v>
      </c>
      <c r="M1746" s="1" t="s">
        <v>815</v>
      </c>
      <c r="N1746" s="1"/>
      <c r="O1746" s="1"/>
      <c r="P1746" s="1">
        <f>COUNTIFS($E$2:E1746,TMapCauseDescCIR[[#This Row],[Cause Description]])</f>
        <v>1</v>
      </c>
      <c r="Q1746" s="1" t="s">
        <v>587</v>
      </c>
      <c r="R1746" s="1" t="str">
        <f>TMapCauseDescCIR[[#This Row],[Task Code]]&amp;TMapCauseDescCIR[[#This Row],[Cause Description]]</f>
        <v xml:space="preserve">Y05ETapchanger head jammed - broken shock absorbing springs. </v>
      </c>
      <c r="S1746" s="1">
        <f>COUNTIFS($R$2:R1746,TMapCauseDescCIR[[#This Row],[T1]])</f>
        <v>1</v>
      </c>
    </row>
    <row r="1747" spans="1:19" ht="14.45" x14ac:dyDescent="0.25">
      <c r="A1747" s="1" t="s">
        <v>2818</v>
      </c>
      <c r="B1747" s="1" t="s">
        <v>1911</v>
      </c>
      <c r="C1747" s="1" t="s">
        <v>2819</v>
      </c>
      <c r="D1747" s="1" t="s">
        <v>4056</v>
      </c>
      <c r="E1747" s="1" t="s">
        <v>4058</v>
      </c>
      <c r="F1747" s="1"/>
      <c r="G1747" s="1"/>
      <c r="H1747" s="1"/>
      <c r="I1747" s="1"/>
      <c r="J1747" s="1" t="s">
        <v>2822</v>
      </c>
      <c r="K1747" s="1" t="s">
        <v>3760</v>
      </c>
      <c r="L1747" s="1" t="s">
        <v>572</v>
      </c>
      <c r="M1747" s="1" t="s">
        <v>815</v>
      </c>
      <c r="N1747" s="1"/>
      <c r="O1747" s="1"/>
      <c r="P1747" s="1">
        <f>COUNTIFS($E$2:E1747,TMapCauseDescCIR[[#This Row],[Cause Description]])</f>
        <v>1</v>
      </c>
      <c r="Q1747" s="1" t="s">
        <v>587</v>
      </c>
      <c r="R1747" s="1" t="str">
        <f>TMapCauseDescCIR[[#This Row],[Task Code]]&amp;TMapCauseDescCIR[[#This Row],[Cause Description]]</f>
        <v xml:space="preserve">Y05ETapchanger head jammed - dislodged shock absorbing springs. </v>
      </c>
      <c r="S1747" s="1">
        <f>COUNTIFS($R$2:R1747,TMapCauseDescCIR[[#This Row],[T1]])</f>
        <v>1</v>
      </c>
    </row>
    <row r="1748" spans="1:19" ht="14.45" x14ac:dyDescent="0.25">
      <c r="A1748" s="1" t="s">
        <v>2818</v>
      </c>
      <c r="B1748" s="1" t="s">
        <v>1911</v>
      </c>
      <c r="C1748" s="1" t="s">
        <v>2819</v>
      </c>
      <c r="D1748" s="1" t="s">
        <v>4056</v>
      </c>
      <c r="E1748" s="1" t="s">
        <v>4059</v>
      </c>
      <c r="F1748" s="1"/>
      <c r="G1748" s="1"/>
      <c r="H1748" s="1"/>
      <c r="I1748" s="1"/>
      <c r="J1748" s="1" t="s">
        <v>2822</v>
      </c>
      <c r="K1748" s="1" t="s">
        <v>3760</v>
      </c>
      <c r="L1748" s="1" t="s">
        <v>572</v>
      </c>
      <c r="M1748" s="1" t="s">
        <v>815</v>
      </c>
      <c r="N1748" s="1"/>
      <c r="O1748" s="1"/>
      <c r="P1748" s="1">
        <f>COUNTIFS($E$2:E1748,TMapCauseDescCIR[[#This Row],[Cause Description]])</f>
        <v>1</v>
      </c>
      <c r="Q1748" s="1" t="s">
        <v>587</v>
      </c>
      <c r="R1748" s="1" t="str">
        <f>TMapCauseDescCIR[[#This Row],[Task Code]]&amp;TMapCauseDescCIR[[#This Row],[Cause Description]]</f>
        <v xml:space="preserve">Y05ETapchanger head jammed - spring discharge in rev. dir. </v>
      </c>
      <c r="S1748" s="1">
        <f>COUNTIFS($R$2:R1748,TMapCauseDescCIR[[#This Row],[T1]])</f>
        <v>1</v>
      </c>
    </row>
    <row r="1749" spans="1:19" ht="14.45" x14ac:dyDescent="0.25">
      <c r="A1749" s="1" t="s">
        <v>2818</v>
      </c>
      <c r="B1749" s="1" t="s">
        <v>1913</v>
      </c>
      <c r="C1749" s="1" t="s">
        <v>2819</v>
      </c>
      <c r="D1749" s="1" t="s">
        <v>4060</v>
      </c>
      <c r="E1749" s="1" t="s">
        <v>1914</v>
      </c>
      <c r="F1749" s="1"/>
      <c r="G1749" s="1"/>
      <c r="H1749" s="1"/>
      <c r="I1749" s="1"/>
      <c r="J1749" s="1" t="s">
        <v>2822</v>
      </c>
      <c r="K1749" s="1" t="s">
        <v>3216</v>
      </c>
      <c r="L1749" s="1" t="s">
        <v>572</v>
      </c>
      <c r="M1749" s="1" t="s">
        <v>3774</v>
      </c>
      <c r="N1749" s="1"/>
      <c r="O1749" s="1"/>
      <c r="P1749" s="1">
        <f>COUNTIFS($E$2:E1749,TMapCauseDescCIR[[#This Row],[Cause Description]])</f>
        <v>1</v>
      </c>
      <c r="Q1749" s="1" t="s">
        <v>587</v>
      </c>
      <c r="R1749" s="1" t="str">
        <f>TMapCauseDescCIR[[#This Row],[Task Code]]&amp;TMapCauseDescCIR[[#This Row],[Cause Description]]</f>
        <v xml:space="preserve">Y05FDiverter worn star point shunt contacts - normal operation. </v>
      </c>
      <c r="S1749" s="1">
        <f>COUNTIFS($R$2:R1749,TMapCauseDescCIR[[#This Row],[T1]])</f>
        <v>1</v>
      </c>
    </row>
    <row r="1750" spans="1:19" ht="14.45" x14ac:dyDescent="0.25">
      <c r="A1750" s="1" t="s">
        <v>2818</v>
      </c>
      <c r="B1750" s="1" t="s">
        <v>1915</v>
      </c>
      <c r="C1750" s="1" t="s">
        <v>2819</v>
      </c>
      <c r="D1750" s="1" t="s">
        <v>4061</v>
      </c>
      <c r="E1750" s="1" t="s">
        <v>1916</v>
      </c>
      <c r="F1750" s="1"/>
      <c r="G1750" s="1"/>
      <c r="H1750" s="1"/>
      <c r="I1750" s="1"/>
      <c r="J1750" s="1" t="s">
        <v>2822</v>
      </c>
      <c r="K1750" s="1" t="s">
        <v>3216</v>
      </c>
      <c r="L1750" s="1" t="s">
        <v>572</v>
      </c>
      <c r="M1750" s="1" t="s">
        <v>815</v>
      </c>
      <c r="N1750" s="1"/>
      <c r="O1750" s="1"/>
      <c r="P1750" s="1">
        <f>COUNTIFS($E$2:E1750,TMapCauseDescCIR[[#This Row],[Cause Description]])</f>
        <v>1</v>
      </c>
      <c r="Q1750" s="1" t="s">
        <v>587</v>
      </c>
      <c r="R1750" s="1" t="str">
        <f>TMapCauseDescCIR[[#This Row],[Task Code]]&amp;TMapCauseDescCIR[[#This Row],[Cause Description]]</f>
        <v xml:space="preserve">Y05GFine selector switch burning of moving contacts - excess lateral movement in cylinder. </v>
      </c>
      <c r="S1750" s="1">
        <f>COUNTIFS($R$2:R1750,TMapCauseDescCIR[[#This Row],[T1]])</f>
        <v>1</v>
      </c>
    </row>
    <row r="1751" spans="1:19" ht="14.45" x14ac:dyDescent="0.25">
      <c r="A1751" s="1" t="s">
        <v>2818</v>
      </c>
      <c r="B1751" s="1" t="s">
        <v>1915</v>
      </c>
      <c r="C1751" s="1" t="s">
        <v>2819</v>
      </c>
      <c r="D1751" s="1" t="s">
        <v>4061</v>
      </c>
      <c r="E1751" s="1" t="s">
        <v>4062</v>
      </c>
      <c r="F1751" s="1"/>
      <c r="G1751" s="1"/>
      <c r="H1751" s="1"/>
      <c r="I1751" s="1"/>
      <c r="J1751" s="1" t="s">
        <v>2822</v>
      </c>
      <c r="K1751" s="1" t="s">
        <v>3216</v>
      </c>
      <c r="L1751" s="1" t="s">
        <v>2828</v>
      </c>
      <c r="M1751" s="1" t="s">
        <v>3774</v>
      </c>
      <c r="N1751" s="1"/>
      <c r="O1751" s="1"/>
      <c r="P1751" s="1">
        <f>COUNTIFS($E$2:E1751,TMapCauseDescCIR[[#This Row],[Cause Description]])</f>
        <v>1</v>
      </c>
      <c r="Q1751" s="1" t="s">
        <v>587</v>
      </c>
      <c r="R1751" s="1" t="str">
        <f>TMapCauseDescCIR[[#This Row],[Task Code]]&amp;TMapCauseDescCIR[[#This Row],[Cause Description]]</f>
        <v xml:space="preserve">Y05GFine selector switch burning of moving contacts - wear of fixed main/ auxillary contacts. </v>
      </c>
      <c r="S1751" s="1">
        <f>COUNTIFS($R$2:R1751,TMapCauseDescCIR[[#This Row],[T1]])</f>
        <v>1</v>
      </c>
    </row>
    <row r="1752" spans="1:19" ht="14.45" x14ac:dyDescent="0.25">
      <c r="A1752" s="1" t="s">
        <v>2818</v>
      </c>
      <c r="B1752" s="1" t="s">
        <v>1915</v>
      </c>
      <c r="C1752" s="1" t="s">
        <v>2819</v>
      </c>
      <c r="D1752" s="1" t="s">
        <v>4061</v>
      </c>
      <c r="E1752" s="1" t="s">
        <v>3894</v>
      </c>
      <c r="F1752" s="1"/>
      <c r="G1752" s="1"/>
      <c r="H1752" s="1"/>
      <c r="I1752" s="1"/>
      <c r="J1752" s="1" t="s">
        <v>2822</v>
      </c>
      <c r="K1752" s="1" t="s">
        <v>3216</v>
      </c>
      <c r="L1752" s="1" t="s">
        <v>572</v>
      </c>
      <c r="M1752" s="1" t="s">
        <v>815</v>
      </c>
      <c r="N1752" s="1"/>
      <c r="O1752" s="1"/>
      <c r="P1752" s="1">
        <f>COUNTIFS($E$2:E1752,TMapCauseDescCIR[[#This Row],[Cause Description]])</f>
        <v>2</v>
      </c>
      <c r="Q1752" s="1" t="s">
        <v>587</v>
      </c>
      <c r="R1752" s="1" t="str">
        <f>TMapCauseDescCIR[[#This Row],[Task Code]]&amp;TMapCauseDescCIR[[#This Row],[Cause Description]]</f>
        <v xml:space="preserve">Y05GFine selector switch drive tube between gearbox worn - normal operation. </v>
      </c>
      <c r="S1752" s="1">
        <f>COUNTIFS($R$2:R1752,TMapCauseDescCIR[[#This Row],[T1]])</f>
        <v>1</v>
      </c>
    </row>
    <row r="1753" spans="1:19" ht="14.45" x14ac:dyDescent="0.25">
      <c r="A1753" s="1" t="s">
        <v>2818</v>
      </c>
      <c r="B1753" s="1" t="s">
        <v>1915</v>
      </c>
      <c r="C1753" s="1" t="s">
        <v>2819</v>
      </c>
      <c r="D1753" s="1" t="s">
        <v>4061</v>
      </c>
      <c r="E1753" s="1" t="s">
        <v>4063</v>
      </c>
      <c r="F1753" s="1"/>
      <c r="G1753" s="1"/>
      <c r="H1753" s="1"/>
      <c r="I1753" s="1"/>
      <c r="J1753" s="1" t="s">
        <v>2822</v>
      </c>
      <c r="K1753" s="1" t="s">
        <v>3216</v>
      </c>
      <c r="L1753" s="1" t="s">
        <v>2828</v>
      </c>
      <c r="M1753" s="1" t="s">
        <v>3774</v>
      </c>
      <c r="N1753" s="1"/>
      <c r="O1753" s="1"/>
      <c r="P1753" s="1">
        <f>COUNTIFS($E$2:E1753,TMapCauseDescCIR[[#This Row],[Cause Description]])</f>
        <v>1</v>
      </c>
      <c r="Q1753" s="1" t="s">
        <v>587</v>
      </c>
      <c r="R1753" s="1" t="str">
        <f>TMapCauseDescCIR[[#This Row],[Task Code]]&amp;TMapCauseDescCIR[[#This Row],[Cause Description]]</f>
        <v xml:space="preserve">Y05GFine selector switch high resistance - worn switching cylinder tube. </v>
      </c>
      <c r="S1753" s="1">
        <f>COUNTIFS($R$2:R1753,TMapCauseDescCIR[[#This Row],[T1]])</f>
        <v>1</v>
      </c>
    </row>
    <row r="1754" spans="1:19" ht="14.45" x14ac:dyDescent="0.25">
      <c r="A1754" s="1" t="s">
        <v>2818</v>
      </c>
      <c r="B1754" s="1" t="s">
        <v>1915</v>
      </c>
      <c r="C1754" s="1" t="s">
        <v>2819</v>
      </c>
      <c r="D1754" s="1" t="s">
        <v>4061</v>
      </c>
      <c r="E1754" s="1" t="s">
        <v>4064</v>
      </c>
      <c r="F1754" s="1"/>
      <c r="G1754" s="1"/>
      <c r="H1754" s="1"/>
      <c r="I1754" s="1"/>
      <c r="J1754" s="1" t="s">
        <v>2822</v>
      </c>
      <c r="K1754" s="1" t="s">
        <v>3214</v>
      </c>
      <c r="L1754" s="1" t="s">
        <v>3175</v>
      </c>
      <c r="M1754" s="1" t="s">
        <v>815</v>
      </c>
      <c r="N1754" s="1"/>
      <c r="O1754" s="1"/>
      <c r="P1754" s="1">
        <f>COUNTIFS($E$2:E1754,TMapCauseDescCIR[[#This Row],[Cause Description]])</f>
        <v>1</v>
      </c>
      <c r="Q1754" s="1" t="s">
        <v>587</v>
      </c>
      <c r="R1754" s="1" t="str">
        <f>TMapCauseDescCIR[[#This Row],[Task Code]]&amp;TMapCauseDescCIR[[#This Row],[Cause Description]]</f>
        <v xml:space="preserve">Y05GFine selector switch paper cylinders loss of insulation - moisture. </v>
      </c>
      <c r="S1754" s="1">
        <f>COUNTIFS($R$2:R1754,TMapCauseDescCIR[[#This Row],[T1]])</f>
        <v>1</v>
      </c>
    </row>
    <row r="1755" spans="1:19" ht="14.45" x14ac:dyDescent="0.25">
      <c r="A1755" s="1" t="s">
        <v>2818</v>
      </c>
      <c r="B1755" s="1" t="s">
        <v>1915</v>
      </c>
      <c r="C1755" s="1" t="s">
        <v>2819</v>
      </c>
      <c r="D1755" s="1" t="s">
        <v>4061</v>
      </c>
      <c r="E1755" s="1" t="s">
        <v>4065</v>
      </c>
      <c r="F1755" s="1"/>
      <c r="G1755" s="1"/>
      <c r="H1755" s="1"/>
      <c r="I1755" s="1"/>
      <c r="J1755" s="1" t="s">
        <v>2822</v>
      </c>
      <c r="K1755" s="1" t="s">
        <v>3216</v>
      </c>
      <c r="L1755" s="1" t="s">
        <v>572</v>
      </c>
      <c r="M1755" s="1" t="s">
        <v>815</v>
      </c>
      <c r="N1755" s="1"/>
      <c r="O1755" s="1"/>
      <c r="P1755" s="1">
        <f>COUNTIFS($E$2:E1755,TMapCauseDescCIR[[#This Row],[Cause Description]])</f>
        <v>1</v>
      </c>
      <c r="Q1755" s="1" t="s">
        <v>587</v>
      </c>
      <c r="R1755" s="1" t="str">
        <f>TMapCauseDescCIR[[#This Row],[Task Code]]&amp;TMapCauseDescCIR[[#This Row],[Cause Description]]</f>
        <v xml:space="preserve">Y05GFine selector switch switching tube binds in outer tube - new tube fitted. </v>
      </c>
      <c r="S1755" s="1">
        <f>COUNTIFS($R$2:R1755,TMapCauseDescCIR[[#This Row],[T1]])</f>
        <v>1</v>
      </c>
    </row>
    <row r="1756" spans="1:19" ht="14.45" x14ac:dyDescent="0.25">
      <c r="A1756" s="1" t="s">
        <v>2818</v>
      </c>
      <c r="B1756" s="1" t="s">
        <v>1915</v>
      </c>
      <c r="C1756" s="1" t="s">
        <v>2819</v>
      </c>
      <c r="D1756" s="1" t="s">
        <v>4061</v>
      </c>
      <c r="E1756" s="1" t="s">
        <v>4066</v>
      </c>
      <c r="F1756" s="1"/>
      <c r="G1756" s="1"/>
      <c r="H1756" s="1"/>
      <c r="I1756" s="1"/>
      <c r="J1756" s="1" t="s">
        <v>2822</v>
      </c>
      <c r="K1756" s="1" t="s">
        <v>3214</v>
      </c>
      <c r="L1756" s="1" t="s">
        <v>852</v>
      </c>
      <c r="M1756" s="1" t="s">
        <v>3979</v>
      </c>
      <c r="N1756" s="1"/>
      <c r="O1756" s="1"/>
      <c r="P1756" s="1">
        <f>COUNTIFS($E$2:E1756,TMapCauseDescCIR[[#This Row],[Cause Description]])</f>
        <v>1</v>
      </c>
      <c r="Q1756" s="1" t="s">
        <v>587</v>
      </c>
      <c r="R1756" s="1" t="str">
        <f>TMapCauseDescCIR[[#This Row],[Task Code]]&amp;TMapCauseDescCIR[[#This Row],[Cause Description]]</f>
        <v xml:space="preserve">Y05GInsulating shaft surface tracking - surface contamination. </v>
      </c>
      <c r="S1756" s="1">
        <f>COUNTIFS($R$2:R1756,TMapCauseDescCIR[[#This Row],[T1]])</f>
        <v>1</v>
      </c>
    </row>
    <row r="1757" spans="1:19" ht="14.45" x14ac:dyDescent="0.25">
      <c r="A1757" s="1" t="s">
        <v>2818</v>
      </c>
      <c r="B1757" s="1" t="s">
        <v>1915</v>
      </c>
      <c r="C1757" s="1" t="s">
        <v>2819</v>
      </c>
      <c r="D1757" s="1" t="s">
        <v>4061</v>
      </c>
      <c r="E1757" s="1" t="s">
        <v>4067</v>
      </c>
      <c r="F1757" s="1"/>
      <c r="G1757" s="1"/>
      <c r="H1757" s="1"/>
      <c r="I1757" s="1"/>
      <c r="J1757" s="1" t="s">
        <v>2822</v>
      </c>
      <c r="K1757" s="1" t="s">
        <v>3781</v>
      </c>
      <c r="L1757" s="1" t="s">
        <v>814</v>
      </c>
      <c r="M1757" s="1" t="s">
        <v>815</v>
      </c>
      <c r="N1757" s="1"/>
      <c r="O1757" s="1"/>
      <c r="P1757" s="1">
        <f>COUNTIFS($E$2:E1757,TMapCauseDescCIR[[#This Row],[Cause Description]])</f>
        <v>1</v>
      </c>
      <c r="Q1757" s="1" t="s">
        <v>587</v>
      </c>
      <c r="R1757" s="1" t="str">
        <f>TMapCauseDescCIR[[#This Row],[Task Code]]&amp;TMapCauseDescCIR[[#This Row],[Cause Description]]</f>
        <v xml:space="preserve">Y05GOil cylinder fixed contacts burnt - loose contact shell fasteners. </v>
      </c>
      <c r="S1757" s="1">
        <f>COUNTIFS($R$2:R1757,TMapCauseDescCIR[[#This Row],[T1]])</f>
        <v>1</v>
      </c>
    </row>
    <row r="1758" spans="1:19" ht="14.45" x14ac:dyDescent="0.25">
      <c r="A1758" s="1" t="s">
        <v>2818</v>
      </c>
      <c r="B1758" s="1" t="s">
        <v>1915</v>
      </c>
      <c r="C1758" s="1" t="s">
        <v>2819</v>
      </c>
      <c r="D1758" s="1" t="s">
        <v>4061</v>
      </c>
      <c r="E1758" s="1" t="s">
        <v>4068</v>
      </c>
      <c r="F1758" s="1"/>
      <c r="G1758" s="1"/>
      <c r="H1758" s="1"/>
      <c r="I1758" s="1"/>
      <c r="J1758" s="1" t="s">
        <v>2822</v>
      </c>
      <c r="K1758" s="1" t="s">
        <v>3781</v>
      </c>
      <c r="L1758" s="1" t="s">
        <v>2828</v>
      </c>
      <c r="M1758" s="1" t="s">
        <v>3774</v>
      </c>
      <c r="N1758" s="1"/>
      <c r="O1758" s="1"/>
      <c r="P1758" s="1">
        <f>COUNTIFS($E$2:E1758,TMapCauseDescCIR[[#This Row],[Cause Description]])</f>
        <v>1</v>
      </c>
      <c r="Q1758" s="1" t="s">
        <v>587</v>
      </c>
      <c r="R1758" s="1" t="str">
        <f>TMapCauseDescCIR[[#This Row],[Task Code]]&amp;TMapCauseDescCIR[[#This Row],[Cause Description]]</f>
        <v xml:space="preserve">Y05GOil cylinder fixed contacts burnt - normal operation. </v>
      </c>
      <c r="S1758" s="1">
        <f>COUNTIFS($R$2:R1758,TMapCauseDescCIR[[#This Row],[T1]])</f>
        <v>1</v>
      </c>
    </row>
    <row r="1759" spans="1:19" ht="14.45" x14ac:dyDescent="0.25">
      <c r="A1759" s="1" t="s">
        <v>2818</v>
      </c>
      <c r="B1759" s="1" t="s">
        <v>1915</v>
      </c>
      <c r="C1759" s="1" t="s">
        <v>2819</v>
      </c>
      <c r="D1759" s="1" t="s">
        <v>4061</v>
      </c>
      <c r="E1759" s="1" t="s">
        <v>4069</v>
      </c>
      <c r="F1759" s="1"/>
      <c r="G1759" s="1"/>
      <c r="H1759" s="1"/>
      <c r="I1759" s="1"/>
      <c r="J1759" s="1" t="s">
        <v>2822</v>
      </c>
      <c r="K1759" s="1" t="s">
        <v>3781</v>
      </c>
      <c r="L1759" s="1" t="s">
        <v>2828</v>
      </c>
      <c r="M1759" s="1" t="s">
        <v>3774</v>
      </c>
      <c r="N1759" s="1"/>
      <c r="O1759" s="1"/>
      <c r="P1759" s="1">
        <f>COUNTIFS($E$2:E1759,TMapCauseDescCIR[[#This Row],[Cause Description]])</f>
        <v>1</v>
      </c>
      <c r="Q1759" s="1" t="s">
        <v>587</v>
      </c>
      <c r="R1759" s="1" t="str">
        <f>TMapCauseDescCIR[[#This Row],[Task Code]]&amp;TMapCauseDescCIR[[#This Row],[Cause Description]]</f>
        <v xml:space="preserve">Y05GOil cylinder fixed contacts worn - normal operation. </v>
      </c>
      <c r="S1759" s="1">
        <f>COUNTIFS($R$2:R1759,TMapCauseDescCIR[[#This Row],[T1]])</f>
        <v>1</v>
      </c>
    </row>
    <row r="1760" spans="1:19" ht="14.45" x14ac:dyDescent="0.25">
      <c r="A1760" s="1" t="s">
        <v>2818</v>
      </c>
      <c r="B1760" s="1" t="s">
        <v>1915</v>
      </c>
      <c r="C1760" s="1" t="s">
        <v>2819</v>
      </c>
      <c r="D1760" s="1" t="s">
        <v>4061</v>
      </c>
      <c r="E1760" s="1" t="s">
        <v>4070</v>
      </c>
      <c r="F1760" s="1"/>
      <c r="G1760" s="1"/>
      <c r="H1760" s="1"/>
      <c r="I1760" s="1"/>
      <c r="J1760" s="1" t="s">
        <v>2822</v>
      </c>
      <c r="K1760" s="1" t="s">
        <v>3946</v>
      </c>
      <c r="L1760" s="1" t="s">
        <v>3175</v>
      </c>
      <c r="M1760" s="1" t="s">
        <v>815</v>
      </c>
      <c r="N1760" s="1"/>
      <c r="O1760" s="1"/>
      <c r="P1760" s="1">
        <f>COUNTIFS($E$2:E1760,TMapCauseDescCIR[[#This Row],[Cause Description]])</f>
        <v>1</v>
      </c>
      <c r="Q1760" s="1" t="s">
        <v>587</v>
      </c>
      <c r="R1760" s="1" t="str">
        <f>TMapCauseDescCIR[[#This Row],[Task Code]]&amp;TMapCauseDescCIR[[#This Row],[Cause Description]]</f>
        <v xml:space="preserve">Y05GSelector tube tracking - contaminated oil. </v>
      </c>
      <c r="S1760" s="1">
        <f>COUNTIFS($R$2:R1760,TMapCauseDescCIR[[#This Row],[T1]])</f>
        <v>1</v>
      </c>
    </row>
    <row r="1761" spans="1:19" ht="14.45" x14ac:dyDescent="0.25">
      <c r="A1761" s="1" t="s">
        <v>2818</v>
      </c>
      <c r="B1761" s="1" t="s">
        <v>1917</v>
      </c>
      <c r="C1761" s="1" t="s">
        <v>2819</v>
      </c>
      <c r="D1761" s="1" t="s">
        <v>4071</v>
      </c>
      <c r="E1761" s="1" t="s">
        <v>1916</v>
      </c>
      <c r="F1761" s="1"/>
      <c r="G1761" s="1"/>
      <c r="H1761" s="1"/>
      <c r="I1761" s="1"/>
      <c r="J1761" s="1" t="s">
        <v>2822</v>
      </c>
      <c r="K1761" s="1" t="s">
        <v>3216</v>
      </c>
      <c r="L1761" s="1" t="s">
        <v>572</v>
      </c>
      <c r="M1761" s="1" t="s">
        <v>815</v>
      </c>
      <c r="N1761" s="1"/>
      <c r="O1761" s="1"/>
      <c r="P1761" s="1">
        <f>COUNTIFS($E$2:E1761,TMapCauseDescCIR[[#This Row],[Cause Description]])</f>
        <v>2</v>
      </c>
      <c r="Q1761" s="1" t="s">
        <v>587</v>
      </c>
      <c r="R1761" s="1" t="str">
        <f>TMapCauseDescCIR[[#This Row],[Task Code]]&amp;TMapCauseDescCIR[[#This Row],[Cause Description]]</f>
        <v xml:space="preserve">Y05HFine selector switch burning of moving contacts - excess lateral movement in cylinder. </v>
      </c>
      <c r="S1761" s="1">
        <f>COUNTIFS($R$2:R1761,TMapCauseDescCIR[[#This Row],[T1]])</f>
        <v>1</v>
      </c>
    </row>
    <row r="1762" spans="1:19" ht="14.45" x14ac:dyDescent="0.25">
      <c r="A1762" s="1" t="s">
        <v>2818</v>
      </c>
      <c r="B1762" s="1" t="s">
        <v>1917</v>
      </c>
      <c r="C1762" s="1" t="s">
        <v>2819</v>
      </c>
      <c r="D1762" s="1" t="s">
        <v>4071</v>
      </c>
      <c r="E1762" s="1" t="s">
        <v>4062</v>
      </c>
      <c r="F1762" s="1"/>
      <c r="G1762" s="1"/>
      <c r="H1762" s="1"/>
      <c r="I1762" s="1"/>
      <c r="J1762" s="1" t="s">
        <v>2822</v>
      </c>
      <c r="K1762" s="1" t="s">
        <v>3216</v>
      </c>
      <c r="L1762" s="1" t="s">
        <v>2828</v>
      </c>
      <c r="M1762" s="1" t="s">
        <v>3774</v>
      </c>
      <c r="N1762" s="1"/>
      <c r="O1762" s="1"/>
      <c r="P1762" s="1">
        <f>COUNTIFS($E$2:E1762,TMapCauseDescCIR[[#This Row],[Cause Description]])</f>
        <v>2</v>
      </c>
      <c r="Q1762" s="1" t="s">
        <v>587</v>
      </c>
      <c r="R1762" s="1" t="str">
        <f>TMapCauseDescCIR[[#This Row],[Task Code]]&amp;TMapCauseDescCIR[[#This Row],[Cause Description]]</f>
        <v xml:space="preserve">Y05HFine selector switch burning of moving contacts - wear of fixed main/ auxillary contacts. </v>
      </c>
      <c r="S1762" s="1">
        <f>COUNTIFS($R$2:R1762,TMapCauseDescCIR[[#This Row],[T1]])</f>
        <v>1</v>
      </c>
    </row>
    <row r="1763" spans="1:19" ht="14.45" x14ac:dyDescent="0.25">
      <c r="A1763" s="1" t="s">
        <v>2818</v>
      </c>
      <c r="B1763" s="1" t="s">
        <v>1917</v>
      </c>
      <c r="C1763" s="1" t="s">
        <v>2819</v>
      </c>
      <c r="D1763" s="1" t="s">
        <v>4071</v>
      </c>
      <c r="E1763" s="1" t="s">
        <v>3894</v>
      </c>
      <c r="F1763" s="1"/>
      <c r="G1763" s="1"/>
      <c r="H1763" s="1"/>
      <c r="I1763" s="1"/>
      <c r="J1763" s="1" t="s">
        <v>2822</v>
      </c>
      <c r="K1763" s="1" t="s">
        <v>3216</v>
      </c>
      <c r="L1763" s="1" t="s">
        <v>572</v>
      </c>
      <c r="M1763" s="1" t="s">
        <v>815</v>
      </c>
      <c r="N1763" s="1"/>
      <c r="O1763" s="1"/>
      <c r="P1763" s="1">
        <f>COUNTIFS($E$2:E1763,TMapCauseDescCIR[[#This Row],[Cause Description]])</f>
        <v>3</v>
      </c>
      <c r="Q1763" s="1" t="s">
        <v>587</v>
      </c>
      <c r="R1763" s="1" t="str">
        <f>TMapCauseDescCIR[[#This Row],[Task Code]]&amp;TMapCauseDescCIR[[#This Row],[Cause Description]]</f>
        <v xml:space="preserve">Y05HFine selector switch drive tube between gearbox worn - normal operation. </v>
      </c>
      <c r="S1763" s="1">
        <f>COUNTIFS($R$2:R1763,TMapCauseDescCIR[[#This Row],[T1]])</f>
        <v>1</v>
      </c>
    </row>
    <row r="1764" spans="1:19" ht="14.45" x14ac:dyDescent="0.25">
      <c r="A1764" s="1" t="s">
        <v>2818</v>
      </c>
      <c r="B1764" s="1" t="s">
        <v>1917</v>
      </c>
      <c r="C1764" s="1" t="s">
        <v>2819</v>
      </c>
      <c r="D1764" s="1" t="s">
        <v>4071</v>
      </c>
      <c r="E1764" s="1" t="s">
        <v>4063</v>
      </c>
      <c r="F1764" s="1"/>
      <c r="G1764" s="1"/>
      <c r="H1764" s="1"/>
      <c r="I1764" s="1"/>
      <c r="J1764" s="1" t="s">
        <v>2822</v>
      </c>
      <c r="K1764" s="1" t="s">
        <v>3216</v>
      </c>
      <c r="L1764" s="1" t="s">
        <v>2828</v>
      </c>
      <c r="M1764" s="1" t="s">
        <v>3774</v>
      </c>
      <c r="N1764" s="1"/>
      <c r="O1764" s="1"/>
      <c r="P1764" s="1">
        <f>COUNTIFS($E$2:E1764,TMapCauseDescCIR[[#This Row],[Cause Description]])</f>
        <v>2</v>
      </c>
      <c r="Q1764" s="1" t="s">
        <v>587</v>
      </c>
      <c r="R1764" s="1" t="str">
        <f>TMapCauseDescCIR[[#This Row],[Task Code]]&amp;TMapCauseDescCIR[[#This Row],[Cause Description]]</f>
        <v xml:space="preserve">Y05HFine selector switch high resistance - worn switching cylinder tube. </v>
      </c>
      <c r="S1764" s="1">
        <f>COUNTIFS($R$2:R1764,TMapCauseDescCIR[[#This Row],[T1]])</f>
        <v>1</v>
      </c>
    </row>
    <row r="1765" spans="1:19" ht="14.45" x14ac:dyDescent="0.25">
      <c r="A1765" s="1" t="s">
        <v>2818</v>
      </c>
      <c r="B1765" s="1" t="s">
        <v>1917</v>
      </c>
      <c r="C1765" s="1" t="s">
        <v>2819</v>
      </c>
      <c r="D1765" s="1" t="s">
        <v>4071</v>
      </c>
      <c r="E1765" s="1" t="s">
        <v>4064</v>
      </c>
      <c r="F1765" s="1"/>
      <c r="G1765" s="1"/>
      <c r="H1765" s="1"/>
      <c r="I1765" s="1"/>
      <c r="J1765" s="1" t="s">
        <v>2822</v>
      </c>
      <c r="K1765" s="1" t="s">
        <v>3214</v>
      </c>
      <c r="L1765" s="1" t="s">
        <v>3175</v>
      </c>
      <c r="M1765" s="1" t="s">
        <v>815</v>
      </c>
      <c r="N1765" s="1"/>
      <c r="O1765" s="1"/>
      <c r="P1765" s="1">
        <f>COUNTIFS($E$2:E1765,TMapCauseDescCIR[[#This Row],[Cause Description]])</f>
        <v>2</v>
      </c>
      <c r="Q1765" s="1" t="s">
        <v>587</v>
      </c>
      <c r="R1765" s="1" t="str">
        <f>TMapCauseDescCIR[[#This Row],[Task Code]]&amp;TMapCauseDescCIR[[#This Row],[Cause Description]]</f>
        <v xml:space="preserve">Y05HFine selector switch paper cylinders loss of insulation - moisture. </v>
      </c>
      <c r="S1765" s="1">
        <f>COUNTIFS($R$2:R1765,TMapCauseDescCIR[[#This Row],[T1]])</f>
        <v>1</v>
      </c>
    </row>
    <row r="1766" spans="1:19" ht="14.45" x14ac:dyDescent="0.25">
      <c r="A1766" s="1" t="s">
        <v>2818</v>
      </c>
      <c r="B1766" s="1" t="s">
        <v>1917</v>
      </c>
      <c r="C1766" s="1" t="s">
        <v>2819</v>
      </c>
      <c r="D1766" s="1" t="s">
        <v>4071</v>
      </c>
      <c r="E1766" s="1" t="s">
        <v>4065</v>
      </c>
      <c r="F1766" s="1"/>
      <c r="G1766" s="1"/>
      <c r="H1766" s="1"/>
      <c r="I1766" s="1"/>
      <c r="J1766" s="1" t="s">
        <v>2822</v>
      </c>
      <c r="K1766" s="1" t="s">
        <v>3216</v>
      </c>
      <c r="L1766" s="1" t="s">
        <v>572</v>
      </c>
      <c r="M1766" s="1" t="s">
        <v>815</v>
      </c>
      <c r="N1766" s="1"/>
      <c r="O1766" s="1"/>
      <c r="P1766" s="1">
        <f>COUNTIFS($E$2:E1766,TMapCauseDescCIR[[#This Row],[Cause Description]])</f>
        <v>2</v>
      </c>
      <c r="Q1766" s="1" t="s">
        <v>587</v>
      </c>
      <c r="R1766" s="1" t="str">
        <f>TMapCauseDescCIR[[#This Row],[Task Code]]&amp;TMapCauseDescCIR[[#This Row],[Cause Description]]</f>
        <v xml:space="preserve">Y05HFine selector switch switching tube binds in outer tube - new tube fitted. </v>
      </c>
      <c r="S1766" s="1">
        <f>COUNTIFS($R$2:R1766,TMapCauseDescCIR[[#This Row],[T1]])</f>
        <v>1</v>
      </c>
    </row>
    <row r="1767" spans="1:19" ht="14.45" x14ac:dyDescent="0.25">
      <c r="A1767" s="1" t="s">
        <v>2818</v>
      </c>
      <c r="B1767" s="1" t="s">
        <v>1917</v>
      </c>
      <c r="C1767" s="1" t="s">
        <v>2819</v>
      </c>
      <c r="D1767" s="1" t="s">
        <v>4071</v>
      </c>
      <c r="E1767" s="1" t="s">
        <v>4066</v>
      </c>
      <c r="F1767" s="1"/>
      <c r="G1767" s="1"/>
      <c r="H1767" s="1"/>
      <c r="I1767" s="1"/>
      <c r="J1767" s="1" t="s">
        <v>2822</v>
      </c>
      <c r="K1767" s="1" t="s">
        <v>3214</v>
      </c>
      <c r="L1767" s="1" t="s">
        <v>852</v>
      </c>
      <c r="M1767" s="1" t="s">
        <v>3979</v>
      </c>
      <c r="N1767" s="1"/>
      <c r="O1767" s="1"/>
      <c r="P1767" s="1">
        <f>COUNTIFS($E$2:E1767,TMapCauseDescCIR[[#This Row],[Cause Description]])</f>
        <v>2</v>
      </c>
      <c r="Q1767" s="1" t="s">
        <v>587</v>
      </c>
      <c r="R1767" s="1" t="str">
        <f>TMapCauseDescCIR[[#This Row],[Task Code]]&amp;TMapCauseDescCIR[[#This Row],[Cause Description]]</f>
        <v xml:space="preserve">Y05HInsulating shaft surface tracking - surface contamination. </v>
      </c>
      <c r="S1767" s="1">
        <f>COUNTIFS($R$2:R1767,TMapCauseDescCIR[[#This Row],[T1]])</f>
        <v>1</v>
      </c>
    </row>
    <row r="1768" spans="1:19" ht="14.45" x14ac:dyDescent="0.25">
      <c r="A1768" s="1" t="s">
        <v>2818</v>
      </c>
      <c r="B1768" s="1" t="s">
        <v>1917</v>
      </c>
      <c r="C1768" s="1" t="s">
        <v>2819</v>
      </c>
      <c r="D1768" s="1" t="s">
        <v>4071</v>
      </c>
      <c r="E1768" s="1" t="s">
        <v>4067</v>
      </c>
      <c r="F1768" s="1"/>
      <c r="G1768" s="1"/>
      <c r="H1768" s="1"/>
      <c r="I1768" s="1"/>
      <c r="J1768" s="1" t="s">
        <v>2822</v>
      </c>
      <c r="K1768" s="1" t="s">
        <v>3781</v>
      </c>
      <c r="L1768" s="1" t="s">
        <v>814</v>
      </c>
      <c r="M1768" s="1" t="s">
        <v>815</v>
      </c>
      <c r="N1768" s="1"/>
      <c r="O1768" s="1"/>
      <c r="P1768" s="1">
        <f>COUNTIFS($E$2:E1768,TMapCauseDescCIR[[#This Row],[Cause Description]])</f>
        <v>2</v>
      </c>
      <c r="Q1768" s="1" t="s">
        <v>587</v>
      </c>
      <c r="R1768" s="1" t="str">
        <f>TMapCauseDescCIR[[#This Row],[Task Code]]&amp;TMapCauseDescCIR[[#This Row],[Cause Description]]</f>
        <v xml:space="preserve">Y05HOil cylinder fixed contacts burnt - loose contact shell fasteners. </v>
      </c>
      <c r="S1768" s="1">
        <f>COUNTIFS($R$2:R1768,TMapCauseDescCIR[[#This Row],[T1]])</f>
        <v>1</v>
      </c>
    </row>
    <row r="1769" spans="1:19" ht="14.45" x14ac:dyDescent="0.25">
      <c r="A1769" s="1" t="s">
        <v>2818</v>
      </c>
      <c r="B1769" s="1" t="s">
        <v>1917</v>
      </c>
      <c r="C1769" s="1" t="s">
        <v>2819</v>
      </c>
      <c r="D1769" s="1" t="s">
        <v>4071</v>
      </c>
      <c r="E1769" s="1" t="s">
        <v>4068</v>
      </c>
      <c r="F1769" s="1"/>
      <c r="G1769" s="1"/>
      <c r="H1769" s="1"/>
      <c r="I1769" s="1"/>
      <c r="J1769" s="1" t="s">
        <v>2822</v>
      </c>
      <c r="K1769" s="1" t="s">
        <v>3781</v>
      </c>
      <c r="L1769" s="1" t="s">
        <v>2828</v>
      </c>
      <c r="M1769" s="1" t="s">
        <v>3774</v>
      </c>
      <c r="N1769" s="1"/>
      <c r="O1769" s="1"/>
      <c r="P1769" s="1">
        <f>COUNTIFS($E$2:E1769,TMapCauseDescCIR[[#This Row],[Cause Description]])</f>
        <v>2</v>
      </c>
      <c r="Q1769" s="1" t="s">
        <v>587</v>
      </c>
      <c r="R1769" s="1" t="str">
        <f>TMapCauseDescCIR[[#This Row],[Task Code]]&amp;TMapCauseDescCIR[[#This Row],[Cause Description]]</f>
        <v xml:space="preserve">Y05HOil cylinder fixed contacts burnt - normal operation. </v>
      </c>
      <c r="S1769" s="1">
        <f>COUNTIFS($R$2:R1769,TMapCauseDescCIR[[#This Row],[T1]])</f>
        <v>1</v>
      </c>
    </row>
    <row r="1770" spans="1:19" ht="14.45" x14ac:dyDescent="0.25">
      <c r="A1770" s="1" t="s">
        <v>2818</v>
      </c>
      <c r="B1770" s="1" t="s">
        <v>1917</v>
      </c>
      <c r="C1770" s="1" t="s">
        <v>2819</v>
      </c>
      <c r="D1770" s="1" t="s">
        <v>4071</v>
      </c>
      <c r="E1770" s="1" t="s">
        <v>4069</v>
      </c>
      <c r="F1770" s="1"/>
      <c r="G1770" s="1"/>
      <c r="H1770" s="1"/>
      <c r="I1770" s="1"/>
      <c r="J1770" s="1" t="s">
        <v>2822</v>
      </c>
      <c r="K1770" s="1" t="s">
        <v>3781</v>
      </c>
      <c r="L1770" s="1" t="s">
        <v>2828</v>
      </c>
      <c r="M1770" s="1" t="s">
        <v>3774</v>
      </c>
      <c r="N1770" s="1"/>
      <c r="O1770" s="1"/>
      <c r="P1770" s="1">
        <f>COUNTIFS($E$2:E1770,TMapCauseDescCIR[[#This Row],[Cause Description]])</f>
        <v>2</v>
      </c>
      <c r="Q1770" s="1" t="s">
        <v>587</v>
      </c>
      <c r="R1770" s="1" t="str">
        <f>TMapCauseDescCIR[[#This Row],[Task Code]]&amp;TMapCauseDescCIR[[#This Row],[Cause Description]]</f>
        <v xml:space="preserve">Y05HOil cylinder fixed contacts worn - normal operation. </v>
      </c>
      <c r="S1770" s="1">
        <f>COUNTIFS($R$2:R1770,TMapCauseDescCIR[[#This Row],[T1]])</f>
        <v>1</v>
      </c>
    </row>
    <row r="1771" spans="1:19" ht="14.45" x14ac:dyDescent="0.25">
      <c r="A1771" s="1" t="s">
        <v>2818</v>
      </c>
      <c r="B1771" s="1" t="s">
        <v>1917</v>
      </c>
      <c r="C1771" s="1" t="s">
        <v>2819</v>
      </c>
      <c r="D1771" s="1" t="s">
        <v>4071</v>
      </c>
      <c r="E1771" s="1" t="s">
        <v>4070</v>
      </c>
      <c r="F1771" s="1"/>
      <c r="G1771" s="1"/>
      <c r="H1771" s="1"/>
      <c r="I1771" s="1"/>
      <c r="J1771" s="1" t="s">
        <v>2822</v>
      </c>
      <c r="K1771" s="1" t="s">
        <v>3946</v>
      </c>
      <c r="L1771" s="1" t="s">
        <v>3175</v>
      </c>
      <c r="M1771" s="1" t="s">
        <v>815</v>
      </c>
      <c r="N1771" s="1"/>
      <c r="O1771" s="1"/>
      <c r="P1771" s="1">
        <f>COUNTIFS($E$2:E1771,TMapCauseDescCIR[[#This Row],[Cause Description]])</f>
        <v>2</v>
      </c>
      <c r="Q1771" s="1" t="s">
        <v>587</v>
      </c>
      <c r="R1771" s="1" t="str">
        <f>TMapCauseDescCIR[[#This Row],[Task Code]]&amp;TMapCauseDescCIR[[#This Row],[Cause Description]]</f>
        <v xml:space="preserve">Y05HSelector tube tracking - contaminated oil. </v>
      </c>
      <c r="S1771" s="1">
        <f>COUNTIFS($R$2:R1771,TMapCauseDescCIR[[#This Row],[T1]])</f>
        <v>1</v>
      </c>
    </row>
    <row r="1772" spans="1:19" ht="14.45" x14ac:dyDescent="0.25">
      <c r="A1772" s="1" t="s">
        <v>2818</v>
      </c>
      <c r="B1772" s="1" t="s">
        <v>1918</v>
      </c>
      <c r="C1772" s="1" t="s">
        <v>2819</v>
      </c>
      <c r="D1772" s="1" t="s">
        <v>4089</v>
      </c>
      <c r="E1772" s="1" t="s">
        <v>1919</v>
      </c>
      <c r="F1772" s="1"/>
      <c r="G1772" s="1"/>
      <c r="H1772" s="1"/>
      <c r="I1772" s="1"/>
      <c r="J1772" s="1" t="s">
        <v>2822</v>
      </c>
      <c r="K1772" s="1" t="s">
        <v>3183</v>
      </c>
      <c r="L1772" s="1" t="s">
        <v>572</v>
      </c>
      <c r="M1772" s="1" t="s">
        <v>815</v>
      </c>
      <c r="N1772" s="1"/>
      <c r="O1772" s="1"/>
      <c r="P1772" s="1">
        <f>COUNTIFS($E$2:E1772,TMapCauseDescCIR[[#This Row],[Cause Description]])</f>
        <v>1</v>
      </c>
      <c r="Q1772" s="1" t="s">
        <v>587</v>
      </c>
      <c r="R1772" s="1" t="str">
        <f>TMapCauseDescCIR[[#This Row],[Task Code]]&amp;TMapCauseDescCIR[[#This Row],[Cause Description]]</f>
        <v xml:space="preserve">Y06XOperation counter count does not increment - drive linkage defect. </v>
      </c>
      <c r="S1772" s="1">
        <f>COUNTIFS($R$2:R1772,TMapCauseDescCIR[[#This Row],[T1]])</f>
        <v>1</v>
      </c>
    </row>
    <row r="1773" spans="1:19" ht="14.45" x14ac:dyDescent="0.25">
      <c r="A1773" s="1" t="s">
        <v>2818</v>
      </c>
      <c r="B1773" s="1" t="s">
        <v>1918</v>
      </c>
      <c r="C1773" s="1" t="s">
        <v>2819</v>
      </c>
      <c r="D1773" s="1" t="s">
        <v>4089</v>
      </c>
      <c r="E1773" s="1" t="s">
        <v>4090</v>
      </c>
      <c r="F1773" s="1"/>
      <c r="G1773" s="1"/>
      <c r="H1773" s="1"/>
      <c r="I1773" s="1"/>
      <c r="J1773" s="1" t="s">
        <v>2822</v>
      </c>
      <c r="K1773" s="1" t="s">
        <v>3183</v>
      </c>
      <c r="L1773" s="1" t="s">
        <v>572</v>
      </c>
      <c r="M1773" s="1" t="s">
        <v>815</v>
      </c>
      <c r="N1773" s="1"/>
      <c r="O1773" s="1"/>
      <c r="P1773" s="1">
        <f>COUNTIFS($E$2:E1773,TMapCauseDescCIR[[#This Row],[Cause Description]])</f>
        <v>1</v>
      </c>
      <c r="Q1773" s="1" t="s">
        <v>587</v>
      </c>
      <c r="R1773" s="1" t="str">
        <f>TMapCauseDescCIR[[#This Row],[Task Code]]&amp;TMapCauseDescCIR[[#This Row],[Cause Description]]</f>
        <v xml:space="preserve">Y06XOperation counter count does not increment - internal defect. </v>
      </c>
      <c r="S1773" s="1">
        <f>COUNTIFS($R$2:R1773,TMapCauseDescCIR[[#This Row],[T1]])</f>
        <v>1</v>
      </c>
    </row>
    <row r="1774" spans="1:19" ht="14.45" x14ac:dyDescent="0.25">
      <c r="A1774" s="1" t="s">
        <v>2818</v>
      </c>
      <c r="B1774" s="1" t="s">
        <v>1918</v>
      </c>
      <c r="C1774" s="1" t="s">
        <v>2819</v>
      </c>
      <c r="D1774" s="1" t="s">
        <v>4089</v>
      </c>
      <c r="E1774" s="1" t="s">
        <v>4095</v>
      </c>
      <c r="F1774" s="1"/>
      <c r="G1774" s="1"/>
      <c r="H1774" s="1"/>
      <c r="I1774" s="1"/>
      <c r="J1774" s="1" t="s">
        <v>2822</v>
      </c>
      <c r="K1774" s="1" t="s">
        <v>3183</v>
      </c>
      <c r="L1774" s="1" t="s">
        <v>572</v>
      </c>
      <c r="M1774" s="1" t="s">
        <v>815</v>
      </c>
      <c r="N1774" s="1"/>
      <c r="O1774" s="1"/>
      <c r="P1774" s="1">
        <f>COUNTIFS($E$2:E1774,TMapCauseDescCIR[[#This Row],[Cause Description]])</f>
        <v>1</v>
      </c>
      <c r="Q1774" s="1" t="s">
        <v>587</v>
      </c>
      <c r="R1774" s="1" t="str">
        <f>TMapCauseDescCIR[[#This Row],[Task Code]]&amp;TMapCauseDescCIR[[#This Row],[Cause Description]]</f>
        <v xml:space="preserve">Y06XOperation counter count does not increment - loose grub screw on counter shaft. </v>
      </c>
      <c r="S1774" s="1">
        <f>COUNTIFS($R$2:R1774,TMapCauseDescCIR[[#This Row],[T1]])</f>
        <v>1</v>
      </c>
    </row>
    <row r="1775" spans="1:19" ht="14.45" x14ac:dyDescent="0.25">
      <c r="A1775" s="1" t="s">
        <v>2818</v>
      </c>
      <c r="B1775" s="1" t="s">
        <v>1918</v>
      </c>
      <c r="C1775" s="1" t="s">
        <v>2819</v>
      </c>
      <c r="D1775" s="1" t="s">
        <v>4089</v>
      </c>
      <c r="E1775" s="1" t="s">
        <v>4096</v>
      </c>
      <c r="F1775" s="1"/>
      <c r="G1775" s="1"/>
      <c r="H1775" s="1"/>
      <c r="I1775" s="1"/>
      <c r="J1775" s="1" t="s">
        <v>2822</v>
      </c>
      <c r="K1775" s="1" t="s">
        <v>3183</v>
      </c>
      <c r="L1775" s="1" t="s">
        <v>572</v>
      </c>
      <c r="M1775" s="1" t="s">
        <v>815</v>
      </c>
      <c r="N1775" s="1"/>
      <c r="O1775" s="1"/>
      <c r="P1775" s="1">
        <f>COUNTIFS($E$2:E1775,TMapCauseDescCIR[[#This Row],[Cause Description]])</f>
        <v>1</v>
      </c>
      <c r="Q1775" s="1" t="s">
        <v>587</v>
      </c>
      <c r="R1775" s="1" t="str">
        <f>TMapCauseDescCIR[[#This Row],[Task Code]]&amp;TMapCauseDescCIR[[#This Row],[Cause Description]]</f>
        <v xml:space="preserve">Y06XOperation counter count does not increment - loose grub screw. </v>
      </c>
      <c r="S1775" s="1">
        <f>COUNTIFS($R$2:R1775,TMapCauseDescCIR[[#This Row],[T1]])</f>
        <v>1</v>
      </c>
    </row>
    <row r="1776" spans="1:19" ht="14.45" x14ac:dyDescent="0.25">
      <c r="A1776" s="1" t="s">
        <v>2818</v>
      </c>
      <c r="B1776" s="1" t="s">
        <v>1920</v>
      </c>
      <c r="C1776" s="1" t="s">
        <v>2819</v>
      </c>
      <c r="D1776" s="1" t="s">
        <v>4072</v>
      </c>
      <c r="E1776" s="1" t="s">
        <v>1921</v>
      </c>
      <c r="F1776" s="1"/>
      <c r="G1776" s="1"/>
      <c r="H1776" s="1"/>
      <c r="I1776" s="1"/>
      <c r="J1776" s="1" t="s">
        <v>2822</v>
      </c>
      <c r="K1776" s="1" t="s">
        <v>3183</v>
      </c>
      <c r="L1776" s="1" t="s">
        <v>572</v>
      </c>
      <c r="M1776" s="1" t="s">
        <v>815</v>
      </c>
      <c r="N1776" s="1"/>
      <c r="O1776" s="1"/>
      <c r="P1776" s="1">
        <f>COUNTIFS($E$2:E1776,TMapCauseDescCIR[[#This Row],[Cause Description]])</f>
        <v>1</v>
      </c>
      <c r="Q1776" s="1" t="s">
        <v>587</v>
      </c>
      <c r="R1776" s="1" t="str">
        <f>TMapCauseDescCIR[[#This Row],[Task Code]]&amp;TMapCauseDescCIR[[#This Row],[Cause Description]]</f>
        <v xml:space="preserve">Y05JTap position disk incorrect position - loose attachment. </v>
      </c>
      <c r="S1776" s="1">
        <f>COUNTIFS($R$2:R1776,TMapCauseDescCIR[[#This Row],[T1]])</f>
        <v>1</v>
      </c>
    </row>
    <row r="1777" spans="1:19" ht="14.45" x14ac:dyDescent="0.25">
      <c r="A1777" s="1" t="s">
        <v>2818</v>
      </c>
      <c r="B1777" s="1" t="s">
        <v>1920</v>
      </c>
      <c r="C1777" s="1" t="s">
        <v>2819</v>
      </c>
      <c r="D1777" s="1" t="s">
        <v>4072</v>
      </c>
      <c r="E1777" s="1" t="s">
        <v>4073</v>
      </c>
      <c r="F1777" s="1"/>
      <c r="G1777" s="1"/>
      <c r="H1777" s="1"/>
      <c r="I1777" s="1"/>
      <c r="J1777" s="1" t="s">
        <v>2822</v>
      </c>
      <c r="K1777" s="1" t="s">
        <v>3183</v>
      </c>
      <c r="L1777" s="1" t="s">
        <v>572</v>
      </c>
      <c r="M1777" s="1" t="s">
        <v>815</v>
      </c>
      <c r="N1777" s="1"/>
      <c r="O1777" s="1"/>
      <c r="P1777" s="1">
        <f>COUNTIFS($E$2:E1777,TMapCauseDescCIR[[#This Row],[Cause Description]])</f>
        <v>1</v>
      </c>
      <c r="Q1777" s="1" t="s">
        <v>587</v>
      </c>
      <c r="R1777" s="1" t="str">
        <f>TMapCauseDescCIR[[#This Row],[Task Code]]&amp;TMapCauseDescCIR[[#This Row],[Cause Description]]</f>
        <v xml:space="preserve">Y05JTap position disk unable to read - paint faded. </v>
      </c>
      <c r="S1777" s="1">
        <f>COUNTIFS($R$2:R1777,TMapCauseDescCIR[[#This Row],[T1]])</f>
        <v>1</v>
      </c>
    </row>
    <row r="1778" spans="1:19" ht="14.45" x14ac:dyDescent="0.25">
      <c r="A1778" s="1" t="s">
        <v>2818</v>
      </c>
      <c r="B1778" s="1" t="s">
        <v>1920</v>
      </c>
      <c r="C1778" s="1" t="s">
        <v>2819</v>
      </c>
      <c r="D1778" s="1" t="s">
        <v>4072</v>
      </c>
      <c r="E1778" s="1" t="s">
        <v>4074</v>
      </c>
      <c r="F1778" s="1"/>
      <c r="G1778" s="1"/>
      <c r="H1778" s="1"/>
      <c r="I1778" s="1"/>
      <c r="J1778" s="1" t="s">
        <v>2822</v>
      </c>
      <c r="K1778" s="1" t="s">
        <v>3183</v>
      </c>
      <c r="L1778" s="1" t="s">
        <v>572</v>
      </c>
      <c r="M1778" s="1" t="s">
        <v>815</v>
      </c>
      <c r="N1778" s="1"/>
      <c r="O1778" s="1"/>
      <c r="P1778" s="1">
        <f>COUNTIFS($E$2:E1778,TMapCauseDescCIR[[#This Row],[Cause Description]])</f>
        <v>1</v>
      </c>
      <c r="Q1778" s="1" t="s">
        <v>587</v>
      </c>
      <c r="R1778" s="1" t="str">
        <f>TMapCauseDescCIR[[#This Row],[Task Code]]&amp;TMapCauseDescCIR[[#This Row],[Cause Description]]</f>
        <v xml:space="preserve">Y05JTap position disk unable to read - viewing window foggy. </v>
      </c>
      <c r="S1778" s="1">
        <f>COUNTIFS($R$2:R1778,TMapCauseDescCIR[[#This Row],[T1]])</f>
        <v>1</v>
      </c>
    </row>
    <row r="1779" spans="1:19" ht="14.45" x14ac:dyDescent="0.25">
      <c r="A1779" s="1" t="s">
        <v>2818</v>
      </c>
      <c r="B1779" s="1" t="s">
        <v>1922</v>
      </c>
      <c r="C1779" s="1" t="s">
        <v>2819</v>
      </c>
      <c r="D1779" s="1" t="s">
        <v>4091</v>
      </c>
      <c r="E1779" s="1" t="s">
        <v>1923</v>
      </c>
      <c r="F1779" s="1"/>
      <c r="G1779" s="1"/>
      <c r="H1779" s="1"/>
      <c r="I1779" s="1"/>
      <c r="J1779" s="1" t="s">
        <v>2822</v>
      </c>
      <c r="K1779" s="1" t="s">
        <v>3183</v>
      </c>
      <c r="L1779" s="1" t="s">
        <v>572</v>
      </c>
      <c r="M1779" s="1" t="s">
        <v>815</v>
      </c>
      <c r="N1779" s="1"/>
      <c r="O1779" s="1"/>
      <c r="P1779" s="1">
        <f>COUNTIFS($E$2:E1779,TMapCauseDescCIR[[#This Row],[Cause Description]])</f>
        <v>1</v>
      </c>
      <c r="Q1779" s="1" t="s">
        <v>587</v>
      </c>
      <c r="R1779" s="1" t="str">
        <f>TMapCauseDescCIR[[#This Row],[Task Code]]&amp;TMapCauseDescCIR[[#This Row],[Cause Description]]</f>
        <v xml:space="preserve">Y05LMax/min tap range indicator loose - 'O' ring degraded. </v>
      </c>
      <c r="S1779" s="1">
        <f>COUNTIFS($R$2:R1779,TMapCauseDescCIR[[#This Row],[T1]])</f>
        <v>1</v>
      </c>
    </row>
    <row r="1780" spans="1:19" ht="14.45" x14ac:dyDescent="0.25">
      <c r="A1780" s="1" t="s">
        <v>2818</v>
      </c>
      <c r="B1780" s="1" t="s">
        <v>1924</v>
      </c>
      <c r="C1780" s="1" t="s">
        <v>2819</v>
      </c>
      <c r="D1780" s="1" t="s">
        <v>4092</v>
      </c>
      <c r="E1780" s="1" t="s">
        <v>1925</v>
      </c>
      <c r="F1780" s="1"/>
      <c r="G1780" s="1"/>
      <c r="H1780" s="1"/>
      <c r="I1780" s="1"/>
      <c r="J1780" s="1" t="s">
        <v>2822</v>
      </c>
      <c r="K1780" s="1" t="s">
        <v>3216</v>
      </c>
      <c r="L1780" s="1" t="s">
        <v>2828</v>
      </c>
      <c r="M1780" s="1" t="s">
        <v>815</v>
      </c>
      <c r="N1780" s="1"/>
      <c r="O1780" s="1"/>
      <c r="P1780" s="1">
        <f>COUNTIFS($E$2:E1780,TMapCauseDescCIR[[#This Row],[Cause Description]])</f>
        <v>1</v>
      </c>
      <c r="Q1780" s="1" t="s">
        <v>587</v>
      </c>
      <c r="R1780" s="1" t="str">
        <f>TMapCauseDescCIR[[#This Row],[Task Code]]&amp;TMapCauseDescCIR[[#This Row],[Cause Description]]</f>
        <v xml:space="preserve">Y05MDiverter moving contact (A&amp;B segments) worn / burnt - reactor open circuit. </v>
      </c>
      <c r="S1780" s="1">
        <f>COUNTIFS($R$2:R1780,TMapCauseDescCIR[[#This Row],[T1]])</f>
        <v>1</v>
      </c>
    </row>
    <row r="1781" spans="1:19" ht="14.45" x14ac:dyDescent="0.25">
      <c r="A1781" s="1" t="s">
        <v>2818</v>
      </c>
      <c r="B1781" s="1" t="s">
        <v>1924</v>
      </c>
      <c r="C1781" s="1" t="s">
        <v>2819</v>
      </c>
      <c r="D1781" s="1" t="s">
        <v>4092</v>
      </c>
      <c r="E1781" s="1" t="s">
        <v>4093</v>
      </c>
      <c r="F1781" s="1"/>
      <c r="G1781" s="1"/>
      <c r="H1781" s="1"/>
      <c r="I1781" s="1"/>
      <c r="J1781" s="1" t="s">
        <v>2822</v>
      </c>
      <c r="K1781" s="1" t="s">
        <v>3216</v>
      </c>
      <c r="L1781" s="1" t="s">
        <v>572</v>
      </c>
      <c r="M1781" s="1" t="s">
        <v>815</v>
      </c>
      <c r="N1781" s="1"/>
      <c r="O1781" s="1"/>
      <c r="P1781" s="1">
        <f>COUNTIFS($E$2:E1781,TMapCauseDescCIR[[#This Row],[Cause Description]])</f>
        <v>1</v>
      </c>
      <c r="Q1781" s="1" t="s">
        <v>587</v>
      </c>
      <c r="R1781" s="1" t="str">
        <f>TMapCauseDescCIR[[#This Row],[Task Code]]&amp;TMapCauseDescCIR[[#This Row],[Cause Description]]</f>
        <v xml:space="preserve">Y05MResistors/Reactors change in electrical properties - degradation. </v>
      </c>
      <c r="S1781" s="1">
        <f>COUNTIFS($R$2:R1781,TMapCauseDescCIR[[#This Row],[T1]])</f>
        <v>1</v>
      </c>
    </row>
    <row r="1782" spans="1:19" ht="14.45" x14ac:dyDescent="0.25">
      <c r="A1782" s="1" t="s">
        <v>2818</v>
      </c>
      <c r="B1782" s="1" t="s">
        <v>1924</v>
      </c>
      <c r="C1782" s="1" t="s">
        <v>2819</v>
      </c>
      <c r="D1782" s="1" t="s">
        <v>4092</v>
      </c>
      <c r="E1782" s="1" t="s">
        <v>4094</v>
      </c>
      <c r="F1782" s="1"/>
      <c r="G1782" s="1"/>
      <c r="H1782" s="1"/>
      <c r="I1782" s="1"/>
      <c r="J1782" s="1" t="s">
        <v>2822</v>
      </c>
      <c r="K1782" s="1" t="s">
        <v>3216</v>
      </c>
      <c r="L1782" s="1" t="s">
        <v>572</v>
      </c>
      <c r="M1782" s="1" t="s">
        <v>815</v>
      </c>
      <c r="N1782" s="1"/>
      <c r="O1782" s="1"/>
      <c r="P1782" s="1">
        <f>COUNTIFS($E$2:E1782,TMapCauseDescCIR[[#This Row],[Cause Description]])</f>
        <v>1</v>
      </c>
      <c r="Q1782" s="1" t="s">
        <v>587</v>
      </c>
      <c r="R1782" s="1" t="str">
        <f>TMapCauseDescCIR[[#This Row],[Task Code]]&amp;TMapCauseDescCIR[[#This Row],[Cause Description]]</f>
        <v xml:space="preserve">Y05MResistors/Reactors open circuit - tap changer between taps. </v>
      </c>
      <c r="S1782" s="1">
        <f>COUNTIFS($R$2:R1782,TMapCauseDescCIR[[#This Row],[T1]])</f>
        <v>1</v>
      </c>
    </row>
    <row r="1783" spans="1:19" ht="14.45" x14ac:dyDescent="0.25">
      <c r="A1783" s="1" t="s">
        <v>2818</v>
      </c>
      <c r="B1783" s="1" t="s">
        <v>1926</v>
      </c>
      <c r="C1783" s="1" t="s">
        <v>2819</v>
      </c>
      <c r="D1783" s="1" t="s">
        <v>4097</v>
      </c>
      <c r="E1783" s="1" t="s">
        <v>1927</v>
      </c>
      <c r="F1783" s="1"/>
      <c r="G1783" s="1"/>
      <c r="H1783" s="1"/>
      <c r="I1783" s="1"/>
      <c r="J1783" s="1" t="s">
        <v>2822</v>
      </c>
      <c r="K1783" s="1" t="s">
        <v>3216</v>
      </c>
      <c r="L1783" s="1" t="s">
        <v>572</v>
      </c>
      <c r="M1783" s="1" t="s">
        <v>3771</v>
      </c>
      <c r="N1783" s="1"/>
      <c r="O1783" s="1"/>
      <c r="P1783" s="1">
        <f>COUNTIFS($E$2:E1783,TMapCauseDescCIR[[#This Row],[Cause Description]])</f>
        <v>1</v>
      </c>
      <c r="Q1783" s="1" t="s">
        <v>587</v>
      </c>
      <c r="R1783" s="1" t="str">
        <f>TMapCauseDescCIR[[#This Row],[Task Code]]&amp;TMapCauseDescCIR[[#This Row],[Cause Description]]</f>
        <v xml:space="preserve">Y05NDiverter resistors (AFR Types) open circuit - fatigue. </v>
      </c>
      <c r="S1783" s="1">
        <f>COUNTIFS($R$2:R1783,TMapCauseDescCIR[[#This Row],[T1]])</f>
        <v>1</v>
      </c>
    </row>
    <row r="1784" spans="1:19" ht="14.45" x14ac:dyDescent="0.25">
      <c r="A1784" s="1" t="s">
        <v>2818</v>
      </c>
      <c r="B1784" s="1" t="s">
        <v>1926</v>
      </c>
      <c r="C1784" s="1" t="s">
        <v>2819</v>
      </c>
      <c r="D1784" s="1" t="s">
        <v>4097</v>
      </c>
      <c r="E1784" s="1" t="s">
        <v>4098</v>
      </c>
      <c r="F1784" s="1"/>
      <c r="G1784" s="1"/>
      <c r="H1784" s="1"/>
      <c r="I1784" s="1"/>
      <c r="J1784" s="1" t="s">
        <v>2822</v>
      </c>
      <c r="K1784" s="1" t="s">
        <v>3216</v>
      </c>
      <c r="L1784" s="1" t="s">
        <v>572</v>
      </c>
      <c r="M1784" s="1" t="s">
        <v>815</v>
      </c>
      <c r="N1784" s="1"/>
      <c r="O1784" s="1"/>
      <c r="P1784" s="1">
        <f>COUNTIFS($E$2:E1784,TMapCauseDescCIR[[#This Row],[Cause Description]])</f>
        <v>1</v>
      </c>
      <c r="Q1784" s="1" t="s">
        <v>587</v>
      </c>
      <c r="R1784" s="1" t="str">
        <f>TMapCauseDescCIR[[#This Row],[Task Code]]&amp;TMapCauseDescCIR[[#This Row],[Cause Description]]</f>
        <v xml:space="preserve">Y05NResistors change in nominal resistance - age degradation. </v>
      </c>
      <c r="S1784" s="1">
        <f>COUNTIFS($R$2:R1784,TMapCauseDescCIR[[#This Row],[T1]])</f>
        <v>1</v>
      </c>
    </row>
    <row r="1785" spans="1:19" ht="14.45" x14ac:dyDescent="0.25">
      <c r="A1785" s="1" t="s">
        <v>2818</v>
      </c>
      <c r="B1785" s="1" t="s">
        <v>1926</v>
      </c>
      <c r="C1785" s="1" t="s">
        <v>2819</v>
      </c>
      <c r="D1785" s="1" t="s">
        <v>4097</v>
      </c>
      <c r="E1785" s="1" t="s">
        <v>4099</v>
      </c>
      <c r="F1785" s="1"/>
      <c r="G1785" s="1"/>
      <c r="H1785" s="1"/>
      <c r="I1785" s="1"/>
      <c r="J1785" s="1" t="s">
        <v>2822</v>
      </c>
      <c r="K1785" s="1" t="s">
        <v>3216</v>
      </c>
      <c r="L1785" s="1" t="s">
        <v>572</v>
      </c>
      <c r="M1785" s="1" t="s">
        <v>815</v>
      </c>
      <c r="N1785" s="1"/>
      <c r="O1785" s="1"/>
      <c r="P1785" s="1">
        <f>COUNTIFS($E$2:E1785,TMapCauseDescCIR[[#This Row],[Cause Description]])</f>
        <v>1</v>
      </c>
      <c r="Q1785" s="1" t="s">
        <v>587</v>
      </c>
      <c r="R1785" s="1" t="str">
        <f>TMapCauseDescCIR[[#This Row],[Task Code]]&amp;TMapCauseDescCIR[[#This Row],[Cause Description]]</f>
        <v xml:space="preserve">Y05NResistors change in nominal resistance - degradation. </v>
      </c>
      <c r="S1785" s="1">
        <f>COUNTIFS($R$2:R1785,TMapCauseDescCIR[[#This Row],[T1]])</f>
        <v>1</v>
      </c>
    </row>
    <row r="1786" spans="1:19" ht="14.45" x14ac:dyDescent="0.25">
      <c r="A1786" s="1" t="s">
        <v>2818</v>
      </c>
      <c r="B1786" s="1" t="s">
        <v>1926</v>
      </c>
      <c r="C1786" s="1" t="s">
        <v>2819</v>
      </c>
      <c r="D1786" s="1" t="s">
        <v>4097</v>
      </c>
      <c r="E1786" s="1" t="s">
        <v>4100</v>
      </c>
      <c r="F1786" s="1"/>
      <c r="G1786" s="1"/>
      <c r="H1786" s="1"/>
      <c r="I1786" s="1"/>
      <c r="J1786" s="1" t="s">
        <v>2822</v>
      </c>
      <c r="K1786" s="1" t="s">
        <v>3216</v>
      </c>
      <c r="L1786" s="1" t="s">
        <v>572</v>
      </c>
      <c r="M1786" s="1" t="s">
        <v>815</v>
      </c>
      <c r="N1786" s="1"/>
      <c r="O1786" s="1"/>
      <c r="P1786" s="1">
        <f>COUNTIFS($E$2:E1786,TMapCauseDescCIR[[#This Row],[Cause Description]])</f>
        <v>1</v>
      </c>
      <c r="Q1786" s="1" t="s">
        <v>587</v>
      </c>
      <c r="R1786" s="1" t="str">
        <f>TMapCauseDescCIR[[#This Row],[Task Code]]&amp;TMapCauseDescCIR[[#This Row],[Cause Description]]</f>
        <v xml:space="preserve">Y05NResistors change in resistance - age degradation. </v>
      </c>
      <c r="S1786" s="1">
        <f>COUNTIFS($R$2:R1786,TMapCauseDescCIR[[#This Row],[T1]])</f>
        <v>1</v>
      </c>
    </row>
    <row r="1787" spans="1:19" ht="14.45" x14ac:dyDescent="0.25">
      <c r="A1787" s="1" t="s">
        <v>2818</v>
      </c>
      <c r="B1787" s="1" t="s">
        <v>1926</v>
      </c>
      <c r="C1787" s="1" t="s">
        <v>2819</v>
      </c>
      <c r="D1787" s="1" t="s">
        <v>4097</v>
      </c>
      <c r="E1787" s="1" t="s">
        <v>4101</v>
      </c>
      <c r="F1787" s="1"/>
      <c r="G1787" s="1"/>
      <c r="H1787" s="1"/>
      <c r="I1787" s="1"/>
      <c r="J1787" s="1" t="s">
        <v>2822</v>
      </c>
      <c r="K1787" s="1" t="s">
        <v>3216</v>
      </c>
      <c r="L1787" s="1" t="s">
        <v>572</v>
      </c>
      <c r="M1787" s="1" t="s">
        <v>815</v>
      </c>
      <c r="N1787" s="1"/>
      <c r="O1787" s="1"/>
      <c r="P1787" s="1">
        <f>COUNTIFS($E$2:E1787,TMapCauseDescCIR[[#This Row],[Cause Description]])</f>
        <v>1</v>
      </c>
      <c r="Q1787" s="1" t="s">
        <v>587</v>
      </c>
      <c r="R1787" s="1" t="str">
        <f>TMapCauseDescCIR[[#This Row],[Task Code]]&amp;TMapCauseDescCIR[[#This Row],[Cause Description]]</f>
        <v xml:space="preserve">Y05NResistors open circuit - fatigue of solid connecting wire. </v>
      </c>
      <c r="S1787" s="1">
        <f>COUNTIFS($R$2:R1787,TMapCauseDescCIR[[#This Row],[T1]])</f>
        <v>1</v>
      </c>
    </row>
    <row r="1788" spans="1:19" ht="14.45" x14ac:dyDescent="0.25">
      <c r="A1788" s="1" t="s">
        <v>2818</v>
      </c>
      <c r="B1788" s="1" t="s">
        <v>1926</v>
      </c>
      <c r="C1788" s="1" t="s">
        <v>2819</v>
      </c>
      <c r="D1788" s="1" t="s">
        <v>4097</v>
      </c>
      <c r="E1788" s="1" t="s">
        <v>4102</v>
      </c>
      <c r="F1788" s="1"/>
      <c r="G1788" s="1"/>
      <c r="H1788" s="1"/>
      <c r="I1788" s="1"/>
      <c r="J1788" s="1" t="s">
        <v>2822</v>
      </c>
      <c r="K1788" s="1" t="s">
        <v>3216</v>
      </c>
      <c r="L1788" s="1" t="s">
        <v>572</v>
      </c>
      <c r="M1788" s="1" t="s">
        <v>815</v>
      </c>
      <c r="N1788" s="1"/>
      <c r="O1788" s="1"/>
      <c r="P1788" s="1">
        <f>COUNTIFS($E$2:E1788,TMapCauseDescCIR[[#This Row],[Cause Description]])</f>
        <v>1</v>
      </c>
      <c r="Q1788" s="1" t="s">
        <v>587</v>
      </c>
      <c r="R1788" s="1" t="str">
        <f>TMapCauseDescCIR[[#This Row],[Task Code]]&amp;TMapCauseDescCIR[[#This Row],[Cause Description]]</f>
        <v xml:space="preserve">Y05NResistors open circuit - tap changer between taps. </v>
      </c>
      <c r="S1788" s="1">
        <f>COUNTIFS($R$2:R1788,TMapCauseDescCIR[[#This Row],[T1]])</f>
        <v>1</v>
      </c>
    </row>
    <row r="1789" spans="1:19" ht="14.45" x14ac:dyDescent="0.25">
      <c r="A1789" s="1" t="s">
        <v>2818</v>
      </c>
      <c r="B1789" s="1" t="s">
        <v>1926</v>
      </c>
      <c r="C1789" s="1" t="s">
        <v>2819</v>
      </c>
      <c r="D1789" s="1" t="s">
        <v>4097</v>
      </c>
      <c r="E1789" s="1" t="s">
        <v>4103</v>
      </c>
      <c r="F1789" s="1"/>
      <c r="G1789" s="1"/>
      <c r="H1789" s="1"/>
      <c r="I1789" s="1"/>
      <c r="J1789" s="1" t="s">
        <v>2822</v>
      </c>
      <c r="K1789" s="1" t="s">
        <v>3216</v>
      </c>
      <c r="L1789" s="1" t="s">
        <v>572</v>
      </c>
      <c r="M1789" s="1" t="s">
        <v>815</v>
      </c>
      <c r="N1789" s="1"/>
      <c r="O1789" s="1"/>
      <c r="P1789" s="1">
        <f>COUNTIFS($E$2:E1789,TMapCauseDescCIR[[#This Row],[Cause Description]])</f>
        <v>1</v>
      </c>
      <c r="Q1789" s="1" t="s">
        <v>587</v>
      </c>
      <c r="R1789" s="1" t="str">
        <f>TMapCauseDescCIR[[#This Row],[Task Code]]&amp;TMapCauseDescCIR[[#This Row],[Cause Description]]</f>
        <v xml:space="preserve">Y05NResistors open circuit - tap changer stuck between taps. </v>
      </c>
      <c r="S1789" s="1">
        <f>COUNTIFS($R$2:R1789,TMapCauseDescCIR[[#This Row],[T1]])</f>
        <v>1</v>
      </c>
    </row>
    <row r="1790" spans="1:19" ht="14.45" x14ac:dyDescent="0.25">
      <c r="A1790" s="1" t="s">
        <v>2818</v>
      </c>
      <c r="B1790" s="1" t="s">
        <v>1926</v>
      </c>
      <c r="C1790" s="1" t="s">
        <v>2819</v>
      </c>
      <c r="D1790" s="1" t="s">
        <v>4097</v>
      </c>
      <c r="E1790" s="1" t="s">
        <v>4104</v>
      </c>
      <c r="F1790" s="1"/>
      <c r="G1790" s="1"/>
      <c r="H1790" s="1"/>
      <c r="I1790" s="1"/>
      <c r="J1790" s="1" t="s">
        <v>2822</v>
      </c>
      <c r="K1790" s="1" t="s">
        <v>3216</v>
      </c>
      <c r="L1790" s="1" t="s">
        <v>572</v>
      </c>
      <c r="M1790" s="1" t="s">
        <v>815</v>
      </c>
      <c r="N1790" s="1"/>
      <c r="O1790" s="1"/>
      <c r="P1790" s="1">
        <f>COUNTIFS($E$2:E1790,TMapCauseDescCIR[[#This Row],[Cause Description]])</f>
        <v>1</v>
      </c>
      <c r="Q1790" s="1" t="s">
        <v>587</v>
      </c>
      <c r="R1790" s="1" t="str">
        <f>TMapCauseDescCIR[[#This Row],[Task Code]]&amp;TMapCauseDescCIR[[#This Row],[Cause Description]]</f>
        <v xml:space="preserve">Y05NResistors open circuit - wire fatigue. </v>
      </c>
      <c r="S1790" s="1">
        <f>COUNTIFS($R$2:R1790,TMapCauseDescCIR[[#This Row],[T1]])</f>
        <v>1</v>
      </c>
    </row>
    <row r="1791" spans="1:19" ht="14.45" x14ac:dyDescent="0.25">
      <c r="A1791" s="1" t="s">
        <v>2818</v>
      </c>
      <c r="B1791" s="1" t="s">
        <v>1926</v>
      </c>
      <c r="C1791" s="1" t="s">
        <v>2819</v>
      </c>
      <c r="D1791" s="1" t="s">
        <v>4097</v>
      </c>
      <c r="E1791" s="1" t="s">
        <v>4105</v>
      </c>
      <c r="F1791" s="1"/>
      <c r="G1791" s="1"/>
      <c r="H1791" s="1"/>
      <c r="I1791" s="1"/>
      <c r="J1791" s="1" t="s">
        <v>2822</v>
      </c>
      <c r="K1791" s="1" t="s">
        <v>3216</v>
      </c>
      <c r="L1791" s="1" t="s">
        <v>572</v>
      </c>
      <c r="M1791" s="1" t="s">
        <v>815</v>
      </c>
      <c r="N1791" s="1"/>
      <c r="O1791" s="1"/>
      <c r="P1791" s="1">
        <f>COUNTIFS($E$2:E1791,TMapCauseDescCIR[[#This Row],[Cause Description]])</f>
        <v>1</v>
      </c>
      <c r="Q1791" s="1" t="s">
        <v>587</v>
      </c>
      <c r="R1791" s="1" t="str">
        <f>TMapCauseDescCIR[[#This Row],[Task Code]]&amp;TMapCauseDescCIR[[#This Row],[Cause Description]]</f>
        <v xml:space="preserve">Y05NResistors short circuited - reinstatement error. </v>
      </c>
      <c r="S1791" s="1">
        <f>COUNTIFS($R$2:R1791,TMapCauseDescCIR[[#This Row],[T1]])</f>
        <v>1</v>
      </c>
    </row>
    <row r="1792" spans="1:19" ht="14.45" x14ac:dyDescent="0.25">
      <c r="A1792" s="1" t="s">
        <v>2818</v>
      </c>
      <c r="B1792" s="1" t="s">
        <v>1926</v>
      </c>
      <c r="C1792" s="1" t="s">
        <v>2819</v>
      </c>
      <c r="D1792" s="1" t="s">
        <v>4097</v>
      </c>
      <c r="E1792" s="1" t="s">
        <v>4093</v>
      </c>
      <c r="F1792" s="1"/>
      <c r="G1792" s="1"/>
      <c r="H1792" s="1"/>
      <c r="I1792" s="1"/>
      <c r="J1792" s="1" t="s">
        <v>2822</v>
      </c>
      <c r="K1792" s="1" t="s">
        <v>3216</v>
      </c>
      <c r="L1792" s="1" t="s">
        <v>572</v>
      </c>
      <c r="M1792" s="1" t="s">
        <v>815</v>
      </c>
      <c r="N1792" s="1"/>
      <c r="O1792" s="1"/>
      <c r="P1792" s="1">
        <f>COUNTIFS($E$2:E1792,TMapCauseDescCIR[[#This Row],[Cause Description]])</f>
        <v>2</v>
      </c>
      <c r="Q1792" s="1" t="s">
        <v>587</v>
      </c>
      <c r="R1792" s="1" t="str">
        <f>TMapCauseDescCIR[[#This Row],[Task Code]]&amp;TMapCauseDescCIR[[#This Row],[Cause Description]]</f>
        <v xml:space="preserve">Y05NResistors/Reactors change in electrical properties - degradation. </v>
      </c>
      <c r="S1792" s="1">
        <f>COUNTIFS($R$2:R1792,TMapCauseDescCIR[[#This Row],[T1]])</f>
        <v>1</v>
      </c>
    </row>
    <row r="1793" spans="1:19" ht="14.45" x14ac:dyDescent="0.25">
      <c r="A1793" s="1" t="s">
        <v>2818</v>
      </c>
      <c r="B1793" s="1" t="s">
        <v>1926</v>
      </c>
      <c r="C1793" s="1" t="s">
        <v>2819</v>
      </c>
      <c r="D1793" s="1" t="s">
        <v>4097</v>
      </c>
      <c r="E1793" s="1" t="s">
        <v>4106</v>
      </c>
      <c r="F1793" s="1"/>
      <c r="G1793" s="1"/>
      <c r="H1793" s="1"/>
      <c r="I1793" s="1"/>
      <c r="J1793" s="1" t="s">
        <v>2822</v>
      </c>
      <c r="K1793" s="1" t="s">
        <v>3216</v>
      </c>
      <c r="L1793" s="1" t="s">
        <v>572</v>
      </c>
      <c r="M1793" s="1" t="s">
        <v>815</v>
      </c>
      <c r="N1793" s="1"/>
      <c r="O1793" s="1"/>
      <c r="P1793" s="1">
        <f>COUNTIFS($E$2:E1793,TMapCauseDescCIR[[#This Row],[Cause Description]])</f>
        <v>1</v>
      </c>
      <c r="Q1793" s="1" t="s">
        <v>587</v>
      </c>
      <c r="R1793" s="1" t="str">
        <f>TMapCauseDescCIR[[#This Row],[Task Code]]&amp;TMapCauseDescCIR[[#This Row],[Cause Description]]</f>
        <v xml:space="preserve">Y05NResistors/Reactors open circuit - fatigue of solid connecting wire. </v>
      </c>
      <c r="S1793" s="1">
        <f>COUNTIFS($R$2:R1793,TMapCauseDescCIR[[#This Row],[T1]])</f>
        <v>1</v>
      </c>
    </row>
    <row r="1794" spans="1:19" ht="14.45" x14ac:dyDescent="0.25">
      <c r="A1794" s="1" t="s">
        <v>2818</v>
      </c>
      <c r="B1794" s="1" t="s">
        <v>1926</v>
      </c>
      <c r="C1794" s="1" t="s">
        <v>2819</v>
      </c>
      <c r="D1794" s="1" t="s">
        <v>4097</v>
      </c>
      <c r="E1794" s="1" t="s">
        <v>4094</v>
      </c>
      <c r="F1794" s="1"/>
      <c r="G1794" s="1"/>
      <c r="H1794" s="1"/>
      <c r="I1794" s="1"/>
      <c r="J1794" s="1" t="s">
        <v>2822</v>
      </c>
      <c r="K1794" s="1" t="s">
        <v>3216</v>
      </c>
      <c r="L1794" s="1" t="s">
        <v>572</v>
      </c>
      <c r="M1794" s="1" t="s">
        <v>815</v>
      </c>
      <c r="N1794" s="1"/>
      <c r="O1794" s="1"/>
      <c r="P1794" s="1">
        <f>COUNTIFS($E$2:E1794,TMapCauseDescCIR[[#This Row],[Cause Description]])</f>
        <v>2</v>
      </c>
      <c r="Q1794" s="1" t="s">
        <v>587</v>
      </c>
      <c r="R1794" s="1" t="str">
        <f>TMapCauseDescCIR[[#This Row],[Task Code]]&amp;TMapCauseDescCIR[[#This Row],[Cause Description]]</f>
        <v xml:space="preserve">Y05NResistors/Reactors open circuit - tap changer between taps. </v>
      </c>
      <c r="S1794" s="1">
        <f>COUNTIFS($R$2:R1794,TMapCauseDescCIR[[#This Row],[T1]])</f>
        <v>1</v>
      </c>
    </row>
    <row r="1795" spans="1:19" ht="14.45" x14ac:dyDescent="0.25">
      <c r="A1795" s="1" t="s">
        <v>2818</v>
      </c>
      <c r="B1795" s="1" t="s">
        <v>1926</v>
      </c>
      <c r="C1795" s="1" t="s">
        <v>2819</v>
      </c>
      <c r="D1795" s="1" t="s">
        <v>4097</v>
      </c>
      <c r="E1795" s="1" t="s">
        <v>4107</v>
      </c>
      <c r="F1795" s="1"/>
      <c r="G1795" s="1"/>
      <c r="H1795" s="1"/>
      <c r="I1795" s="1"/>
      <c r="J1795" s="1" t="s">
        <v>2822</v>
      </c>
      <c r="K1795" s="1" t="s">
        <v>3216</v>
      </c>
      <c r="L1795" s="1" t="s">
        <v>572</v>
      </c>
      <c r="M1795" s="1" t="s">
        <v>815</v>
      </c>
      <c r="N1795" s="1"/>
      <c r="O1795" s="1"/>
      <c r="P1795" s="1">
        <f>COUNTIFS($E$2:E1795,TMapCauseDescCIR[[#This Row],[Cause Description]])</f>
        <v>1</v>
      </c>
      <c r="Q1795" s="1" t="s">
        <v>587</v>
      </c>
      <c r="R1795" s="1" t="str">
        <f>TMapCauseDescCIR[[#This Row],[Task Code]]&amp;TMapCauseDescCIR[[#This Row],[Cause Description]]</f>
        <v xml:space="preserve">Y05NTransition resistors change in nominal resistance - age degradation. </v>
      </c>
      <c r="S1795" s="1">
        <f>COUNTIFS($R$2:R1795,TMapCauseDescCIR[[#This Row],[T1]])</f>
        <v>1</v>
      </c>
    </row>
    <row r="1796" spans="1:19" ht="14.45" x14ac:dyDescent="0.25">
      <c r="A1796" s="1" t="s">
        <v>2818</v>
      </c>
      <c r="B1796" s="1" t="s">
        <v>1926</v>
      </c>
      <c r="C1796" s="1" t="s">
        <v>2819</v>
      </c>
      <c r="D1796" s="1" t="s">
        <v>4097</v>
      </c>
      <c r="E1796" s="1" t="s">
        <v>4108</v>
      </c>
      <c r="F1796" s="1"/>
      <c r="G1796" s="1"/>
      <c r="H1796" s="1"/>
      <c r="I1796" s="1"/>
      <c r="J1796" s="1" t="s">
        <v>2822</v>
      </c>
      <c r="K1796" s="1" t="s">
        <v>3216</v>
      </c>
      <c r="L1796" s="1" t="s">
        <v>572</v>
      </c>
      <c r="M1796" s="1" t="s">
        <v>815</v>
      </c>
      <c r="N1796" s="1"/>
      <c r="O1796" s="1"/>
      <c r="P1796" s="1">
        <f>COUNTIFS($E$2:E1796,TMapCauseDescCIR[[#This Row],[Cause Description]])</f>
        <v>1</v>
      </c>
      <c r="Q1796" s="1" t="s">
        <v>587</v>
      </c>
      <c r="R1796" s="1" t="str">
        <f>TMapCauseDescCIR[[#This Row],[Task Code]]&amp;TMapCauseDescCIR[[#This Row],[Cause Description]]</f>
        <v xml:space="preserve">Y05NTransition resistors change in nominal resistance - degradation. </v>
      </c>
      <c r="S1796" s="1">
        <f>COUNTIFS($R$2:R1796,TMapCauseDescCIR[[#This Row],[T1]])</f>
        <v>1</v>
      </c>
    </row>
    <row r="1797" spans="1:19" ht="14.45" x14ac:dyDescent="0.25">
      <c r="A1797" s="1" t="s">
        <v>2818</v>
      </c>
      <c r="B1797" s="1" t="s">
        <v>1926</v>
      </c>
      <c r="C1797" s="1" t="s">
        <v>2819</v>
      </c>
      <c r="D1797" s="1" t="s">
        <v>4097</v>
      </c>
      <c r="E1797" s="1" t="s">
        <v>4135</v>
      </c>
      <c r="F1797" s="1"/>
      <c r="G1797" s="1"/>
      <c r="H1797" s="1"/>
      <c r="I1797" s="1"/>
      <c r="J1797" s="1" t="s">
        <v>2822</v>
      </c>
      <c r="K1797" s="1" t="s">
        <v>3216</v>
      </c>
      <c r="L1797" s="1" t="s">
        <v>572</v>
      </c>
      <c r="M1797" s="1" t="s">
        <v>815</v>
      </c>
      <c r="N1797" s="1"/>
      <c r="O1797" s="1"/>
      <c r="P1797" s="1">
        <f>COUNTIFS($E$2:E1797,TMapCauseDescCIR[[#This Row],[Cause Description]])</f>
        <v>1</v>
      </c>
      <c r="Q1797" s="1" t="s">
        <v>587</v>
      </c>
      <c r="R1797" s="1" t="str">
        <f>TMapCauseDescCIR[[#This Row],[Task Code]]&amp;TMapCauseDescCIR[[#This Row],[Cause Description]]</f>
        <v xml:space="preserve">Y05NTransition resistors open circuit (burnt out) - resistor mounts broken. </v>
      </c>
      <c r="S1797" s="1">
        <f>COUNTIFS($R$2:R1797,TMapCauseDescCIR[[#This Row],[T1]])</f>
        <v>1</v>
      </c>
    </row>
    <row r="1798" spans="1:19" ht="14.45" x14ac:dyDescent="0.25">
      <c r="A1798" s="1" t="s">
        <v>2818</v>
      </c>
      <c r="B1798" s="1" t="s">
        <v>1926</v>
      </c>
      <c r="C1798" s="1" t="s">
        <v>2819</v>
      </c>
      <c r="D1798" s="1" t="s">
        <v>4097</v>
      </c>
      <c r="E1798" s="1" t="s">
        <v>4136</v>
      </c>
      <c r="F1798" s="1"/>
      <c r="G1798" s="1"/>
      <c r="H1798" s="1"/>
      <c r="I1798" s="1"/>
      <c r="J1798" s="1" t="s">
        <v>2822</v>
      </c>
      <c r="K1798" s="1" t="s">
        <v>3216</v>
      </c>
      <c r="L1798" s="1" t="s">
        <v>572</v>
      </c>
      <c r="M1798" s="1" t="s">
        <v>815</v>
      </c>
      <c r="N1798" s="1"/>
      <c r="O1798" s="1"/>
      <c r="P1798" s="1">
        <f>COUNTIFS($E$2:E1798,TMapCauseDescCIR[[#This Row],[Cause Description]])</f>
        <v>1</v>
      </c>
      <c r="Q1798" s="1" t="s">
        <v>587</v>
      </c>
      <c r="R1798" s="1" t="str">
        <f>TMapCauseDescCIR[[#This Row],[Task Code]]&amp;TMapCauseDescCIR[[#This Row],[Cause Description]]</f>
        <v xml:space="preserve">Y05NTransition resistors open circuit (burnt out) - tap changer between taps. </v>
      </c>
      <c r="S1798" s="1">
        <f>COUNTIFS($R$2:R1798,TMapCauseDescCIR[[#This Row],[T1]])</f>
        <v>1</v>
      </c>
    </row>
    <row r="1799" spans="1:19" ht="14.45" x14ac:dyDescent="0.25">
      <c r="A1799" s="1" t="s">
        <v>2818</v>
      </c>
      <c r="B1799" s="1" t="s">
        <v>1928</v>
      </c>
      <c r="C1799" s="1" t="s">
        <v>2817</v>
      </c>
      <c r="D1799" s="1" t="s">
        <v>4720</v>
      </c>
      <c r="E1799" s="1"/>
      <c r="F1799" s="1"/>
      <c r="G1799" s="1"/>
      <c r="H1799" s="1"/>
      <c r="I1799" s="1"/>
      <c r="J1799" s="1" t="s">
        <v>2822</v>
      </c>
      <c r="K1799" s="1" t="s">
        <v>2829</v>
      </c>
      <c r="L1799" s="1"/>
      <c r="M1799" s="1"/>
      <c r="N1799" s="1"/>
      <c r="O1799" s="1"/>
      <c r="P1799" s="1">
        <f>COUNTIFS($E$2:E1799,TMapCauseDescCIR[[#This Row],[Cause Description]])</f>
        <v>0</v>
      </c>
      <c r="Q1799" s="1" t="s">
        <v>573</v>
      </c>
      <c r="R1799" s="1" t="str">
        <f>TMapCauseDescCIR[[#This Row],[Task Code]]&amp;TMapCauseDescCIR[[#This Row],[Cause Description]]</f>
        <v>Z134</v>
      </c>
      <c r="S1799" s="1">
        <f>COUNTIFS($R$2:R1799,TMapCauseDescCIR[[#This Row],[T1]])</f>
        <v>1</v>
      </c>
    </row>
    <row r="1800" spans="1:19" ht="14.45" x14ac:dyDescent="0.25">
      <c r="A1800" s="1" t="s">
        <v>2818</v>
      </c>
      <c r="B1800" s="1" t="s">
        <v>1929</v>
      </c>
      <c r="C1800" s="1" t="s">
        <v>2817</v>
      </c>
      <c r="D1800" s="1" t="s">
        <v>4137</v>
      </c>
      <c r="E1800" s="1" t="s">
        <v>1930</v>
      </c>
      <c r="F1800" s="1"/>
      <c r="G1800" s="1"/>
      <c r="H1800" s="1"/>
      <c r="I1800" s="1"/>
      <c r="J1800" s="1" t="s">
        <v>2822</v>
      </c>
      <c r="K1800" s="1" t="s">
        <v>2829</v>
      </c>
      <c r="L1800" s="1"/>
      <c r="M1800" s="1"/>
      <c r="N1800" s="1"/>
      <c r="O1800" s="1"/>
      <c r="P1800" s="1">
        <f>COUNTIFS($E$2:E1800,TMapCauseDescCIR[[#This Row],[Cause Description]])</f>
        <v>1</v>
      </c>
      <c r="Q1800" s="1" t="s">
        <v>575</v>
      </c>
      <c r="R1800" s="1" t="str">
        <f>TMapCauseDescCIR[[#This Row],[Task Code]]&amp;TMapCauseDescCIR[[#This Row],[Cause Description]]</f>
        <v>Z178Cyclometer threshold met - normal maintenance due.</v>
      </c>
      <c r="S1800" s="1">
        <f>COUNTIFS($R$2:R1800,TMapCauseDescCIR[[#This Row],[T1]])</f>
        <v>1</v>
      </c>
    </row>
    <row r="1801" spans="1:19" ht="14.45" x14ac:dyDescent="0.25">
      <c r="A1801" s="1" t="s">
        <v>2818</v>
      </c>
      <c r="B1801" s="1" t="s">
        <v>1929</v>
      </c>
      <c r="C1801" s="1" t="s">
        <v>2817</v>
      </c>
      <c r="D1801" s="1" t="s">
        <v>4137</v>
      </c>
      <c r="E1801" s="1" t="s">
        <v>3945</v>
      </c>
      <c r="F1801" s="1"/>
      <c r="G1801" s="1"/>
      <c r="H1801" s="1"/>
      <c r="I1801" s="1"/>
      <c r="J1801" s="1" t="s">
        <v>2822</v>
      </c>
      <c r="K1801" s="1" t="s">
        <v>2829</v>
      </c>
      <c r="L1801" s="1"/>
      <c r="M1801" s="1"/>
      <c r="N1801" s="1"/>
      <c r="O1801" s="1"/>
      <c r="P1801" s="1">
        <f>COUNTIFS($E$2:E1801,TMapCauseDescCIR[[#This Row],[Cause Description]])</f>
        <v>3</v>
      </c>
      <c r="Q1801" s="1" t="s">
        <v>575</v>
      </c>
      <c r="R1801" s="1" t="str">
        <f>TMapCauseDescCIR[[#This Row],[Task Code]]&amp;TMapCauseDescCIR[[#This Row],[Cause Description]]</f>
        <v xml:space="preserve">Z178Oil contamination - moisture. </v>
      </c>
      <c r="S1801" s="1">
        <f>COUNTIFS($R$2:R1801,TMapCauseDescCIR[[#This Row],[T1]])</f>
        <v>1</v>
      </c>
    </row>
    <row r="1802" spans="1:19" ht="14.45" x14ac:dyDescent="0.25">
      <c r="A1802" s="1" t="s">
        <v>2818</v>
      </c>
      <c r="B1802" s="1" t="s">
        <v>1931</v>
      </c>
      <c r="C1802" s="1" t="s">
        <v>2817</v>
      </c>
      <c r="D1802" s="1" t="s">
        <v>4138</v>
      </c>
      <c r="E1802" s="1"/>
      <c r="F1802" s="1"/>
      <c r="G1802" s="1"/>
      <c r="H1802" s="1"/>
      <c r="I1802" s="1"/>
      <c r="J1802" s="1" t="s">
        <v>2822</v>
      </c>
      <c r="K1802" s="1" t="s">
        <v>2829</v>
      </c>
      <c r="L1802" s="1"/>
      <c r="M1802" s="1"/>
      <c r="N1802" s="1"/>
      <c r="O1802" s="1"/>
      <c r="P1802" s="1">
        <f>COUNTIFS($E$2:E1802,TMapCauseDescCIR[[#This Row],[Cause Description]])</f>
        <v>0</v>
      </c>
      <c r="Q1802" s="1" t="s">
        <v>575</v>
      </c>
      <c r="R1802" s="1" t="str">
        <f>TMapCauseDescCIR[[#This Row],[Task Code]]&amp;TMapCauseDescCIR[[#This Row],[Cause Description]]</f>
        <v>Z236</v>
      </c>
      <c r="S1802" s="1">
        <f>COUNTIFS($R$2:R1802,TMapCauseDescCIR[[#This Row],[T1]])</f>
        <v>1</v>
      </c>
    </row>
    <row r="1803" spans="1:19" ht="14.45" x14ac:dyDescent="0.25">
      <c r="A1803" s="1" t="s">
        <v>2818</v>
      </c>
      <c r="B1803" s="1" t="s">
        <v>1932</v>
      </c>
      <c r="C1803" s="1" t="s">
        <v>2817</v>
      </c>
      <c r="D1803" s="1" t="s">
        <v>4139</v>
      </c>
      <c r="E1803" s="1" t="s">
        <v>1930</v>
      </c>
      <c r="F1803" s="1"/>
      <c r="G1803" s="1"/>
      <c r="H1803" s="1"/>
      <c r="I1803" s="1"/>
      <c r="J1803" s="1" t="s">
        <v>2822</v>
      </c>
      <c r="K1803" s="1" t="s">
        <v>2829</v>
      </c>
      <c r="L1803" s="1"/>
      <c r="M1803" s="1"/>
      <c r="N1803" s="1"/>
      <c r="O1803" s="1"/>
      <c r="P1803" s="1">
        <f>COUNTIFS($E$2:E1803,TMapCauseDescCIR[[#This Row],[Cause Description]])</f>
        <v>2</v>
      </c>
      <c r="Q1803" s="1" t="s">
        <v>575</v>
      </c>
      <c r="R1803" s="1" t="str">
        <f>TMapCauseDescCIR[[#This Row],[Task Code]]&amp;TMapCauseDescCIR[[#This Row],[Cause Description]]</f>
        <v>Z179Cyclometer threshold met - normal maintenance due.</v>
      </c>
      <c r="S1803" s="1">
        <f>COUNTIFS($R$2:R1803,TMapCauseDescCIR[[#This Row],[T1]])</f>
        <v>1</v>
      </c>
    </row>
    <row r="1804" spans="1:19" ht="14.45" x14ac:dyDescent="0.25">
      <c r="A1804" s="1" t="s">
        <v>2818</v>
      </c>
      <c r="B1804" s="1" t="s">
        <v>1932</v>
      </c>
      <c r="C1804" s="1" t="s">
        <v>2817</v>
      </c>
      <c r="D1804" s="1" t="s">
        <v>4139</v>
      </c>
      <c r="E1804" s="1" t="s">
        <v>3945</v>
      </c>
      <c r="F1804" s="1"/>
      <c r="G1804" s="1"/>
      <c r="H1804" s="1"/>
      <c r="I1804" s="1"/>
      <c r="J1804" s="1" t="s">
        <v>2822</v>
      </c>
      <c r="K1804" s="1" t="s">
        <v>2829</v>
      </c>
      <c r="L1804" s="1"/>
      <c r="M1804" s="1"/>
      <c r="N1804" s="1"/>
      <c r="O1804" s="1"/>
      <c r="P1804" s="1">
        <f>COUNTIFS($E$2:E1804,TMapCauseDescCIR[[#This Row],[Cause Description]])</f>
        <v>4</v>
      </c>
      <c r="Q1804" s="1" t="s">
        <v>575</v>
      </c>
      <c r="R1804" s="1" t="str">
        <f>TMapCauseDescCIR[[#This Row],[Task Code]]&amp;TMapCauseDescCIR[[#This Row],[Cause Description]]</f>
        <v xml:space="preserve">Z179Oil contamination - moisture. </v>
      </c>
      <c r="S1804" s="1">
        <f>COUNTIFS($R$2:R1804,TMapCauseDescCIR[[#This Row],[T1]])</f>
        <v>1</v>
      </c>
    </row>
    <row r="1805" spans="1:19" ht="14.45" x14ac:dyDescent="0.25">
      <c r="A1805" s="1" t="s">
        <v>2818</v>
      </c>
      <c r="B1805" s="1" t="s">
        <v>1933</v>
      </c>
      <c r="C1805" s="1" t="s">
        <v>2817</v>
      </c>
      <c r="D1805" s="1" t="s">
        <v>4769</v>
      </c>
      <c r="E1805" s="1" t="s">
        <v>1930</v>
      </c>
      <c r="F1805" s="1"/>
      <c r="G1805" s="1"/>
      <c r="H1805" s="1"/>
      <c r="I1805" s="1"/>
      <c r="J1805" s="1" t="s">
        <v>2822</v>
      </c>
      <c r="K1805" s="1" t="s">
        <v>2829</v>
      </c>
      <c r="L1805" s="1"/>
      <c r="M1805" s="1"/>
      <c r="N1805" s="1"/>
      <c r="O1805" s="1"/>
      <c r="P1805" s="1">
        <f>COUNTIFS($E$2:E1805,TMapCauseDescCIR[[#This Row],[Cause Description]])</f>
        <v>3</v>
      </c>
      <c r="Q1805" s="1" t="s">
        <v>575</v>
      </c>
      <c r="R1805" s="1" t="str">
        <f>TMapCauseDescCIR[[#This Row],[Task Code]]&amp;TMapCauseDescCIR[[#This Row],[Cause Description]]</f>
        <v>Z180Cyclometer threshold met - normal maintenance due.</v>
      </c>
      <c r="S1805" s="1">
        <f>COUNTIFS($R$2:R1805,TMapCauseDescCIR[[#This Row],[T1]])</f>
        <v>1</v>
      </c>
    </row>
    <row r="1806" spans="1:19" ht="14.45" x14ac:dyDescent="0.25">
      <c r="A1806" s="1" t="s">
        <v>2818</v>
      </c>
      <c r="B1806" s="1" t="s">
        <v>1933</v>
      </c>
      <c r="C1806" s="1" t="s">
        <v>2817</v>
      </c>
      <c r="D1806" s="1" t="s">
        <v>4769</v>
      </c>
      <c r="E1806" s="1" t="s">
        <v>3945</v>
      </c>
      <c r="F1806" s="1"/>
      <c r="G1806" s="1"/>
      <c r="H1806" s="1"/>
      <c r="I1806" s="1"/>
      <c r="J1806" s="1" t="s">
        <v>2822</v>
      </c>
      <c r="K1806" s="1" t="s">
        <v>2829</v>
      </c>
      <c r="L1806" s="1"/>
      <c r="M1806" s="1"/>
      <c r="N1806" s="1"/>
      <c r="O1806" s="1"/>
      <c r="P1806" s="1">
        <f>COUNTIFS($E$2:E1806,TMapCauseDescCIR[[#This Row],[Cause Description]])</f>
        <v>5</v>
      </c>
      <c r="Q1806" s="1" t="s">
        <v>575</v>
      </c>
      <c r="R1806" s="1" t="str">
        <f>TMapCauseDescCIR[[#This Row],[Task Code]]&amp;TMapCauseDescCIR[[#This Row],[Cause Description]]</f>
        <v xml:space="preserve">Z180Oil contamination - moisture. </v>
      </c>
      <c r="S1806" s="1">
        <f>COUNTIFS($R$2:R1806,TMapCauseDescCIR[[#This Row],[T1]])</f>
        <v>1</v>
      </c>
    </row>
    <row r="1807" spans="1:19" ht="14.45" x14ac:dyDescent="0.25">
      <c r="A1807" s="1" t="s">
        <v>2818</v>
      </c>
      <c r="B1807" s="1" t="s">
        <v>1934</v>
      </c>
      <c r="C1807" s="1" t="s">
        <v>2817</v>
      </c>
      <c r="D1807" s="1" t="s">
        <v>4140</v>
      </c>
      <c r="E1807" s="1"/>
      <c r="F1807" s="1"/>
      <c r="G1807" s="1"/>
      <c r="H1807" s="1"/>
      <c r="I1807" s="1"/>
      <c r="J1807" s="1" t="s">
        <v>2822</v>
      </c>
      <c r="K1807" s="1" t="s">
        <v>2829</v>
      </c>
      <c r="L1807" s="1"/>
      <c r="M1807" s="1"/>
      <c r="N1807" s="1"/>
      <c r="O1807" s="1"/>
      <c r="P1807" s="1">
        <f>COUNTIFS($E$2:E1807,TMapCauseDescCIR[[#This Row],[Cause Description]])</f>
        <v>0</v>
      </c>
      <c r="Q1807" s="1" t="s">
        <v>575</v>
      </c>
      <c r="R1807" s="1" t="str">
        <f>TMapCauseDescCIR[[#This Row],[Task Code]]&amp;TMapCauseDescCIR[[#This Row],[Cause Description]]</f>
        <v>Z237</v>
      </c>
      <c r="S1807" s="1">
        <f>COUNTIFS($R$2:R1807,TMapCauseDescCIR[[#This Row],[T1]])</f>
        <v>1</v>
      </c>
    </row>
    <row r="1808" spans="1:19" ht="14.45" x14ac:dyDescent="0.25">
      <c r="A1808" s="1" t="s">
        <v>2818</v>
      </c>
      <c r="B1808" s="1" t="s">
        <v>1935</v>
      </c>
      <c r="C1808" s="1" t="s">
        <v>2817</v>
      </c>
      <c r="D1808" s="1" t="s">
        <v>4721</v>
      </c>
      <c r="E1808" s="1"/>
      <c r="F1808" s="1"/>
      <c r="G1808" s="1"/>
      <c r="H1808" s="1"/>
      <c r="I1808" s="1"/>
      <c r="J1808" s="1" t="s">
        <v>2822</v>
      </c>
      <c r="K1808" s="1" t="s">
        <v>2829</v>
      </c>
      <c r="L1808" s="1"/>
      <c r="M1808" s="1"/>
      <c r="N1808" s="1"/>
      <c r="O1808" s="1"/>
      <c r="P1808" s="1">
        <f>COUNTIFS($E$2:E1808,TMapCauseDescCIR[[#This Row],[Cause Description]])</f>
        <v>0</v>
      </c>
      <c r="Q1808" s="1" t="s">
        <v>575</v>
      </c>
      <c r="R1808" s="1" t="str">
        <f>TMapCauseDescCIR[[#This Row],[Task Code]]&amp;TMapCauseDescCIR[[#This Row],[Cause Description]]</f>
        <v>Z135</v>
      </c>
      <c r="S1808" s="1">
        <f>COUNTIFS($R$2:R1808,TMapCauseDescCIR[[#This Row],[T1]])</f>
        <v>1</v>
      </c>
    </row>
    <row r="1809" spans="1:19" ht="14.45" x14ac:dyDescent="0.25">
      <c r="A1809" s="1" t="s">
        <v>2818</v>
      </c>
      <c r="B1809" s="1" t="s">
        <v>1936</v>
      </c>
      <c r="C1809" s="1" t="s">
        <v>2817</v>
      </c>
      <c r="D1809" s="1" t="s">
        <v>4141</v>
      </c>
      <c r="E1809" s="1" t="s">
        <v>1930</v>
      </c>
      <c r="F1809" s="1"/>
      <c r="G1809" s="1"/>
      <c r="H1809" s="1"/>
      <c r="I1809" s="1"/>
      <c r="J1809" s="1" t="s">
        <v>2822</v>
      </c>
      <c r="K1809" s="1" t="s">
        <v>2829</v>
      </c>
      <c r="L1809" s="1"/>
      <c r="M1809" s="1"/>
      <c r="N1809" s="1"/>
      <c r="O1809" s="1"/>
      <c r="P1809" s="1">
        <f>COUNTIFS($E$2:E1809,TMapCauseDescCIR[[#This Row],[Cause Description]])</f>
        <v>4</v>
      </c>
      <c r="Q1809" s="1" t="s">
        <v>575</v>
      </c>
      <c r="R1809" s="1" t="str">
        <f>TMapCauseDescCIR[[#This Row],[Task Code]]&amp;TMapCauseDescCIR[[#This Row],[Cause Description]]</f>
        <v>Z181Cyclometer threshold met - normal maintenance due.</v>
      </c>
      <c r="S1809" s="1">
        <f>COUNTIFS($R$2:R1809,TMapCauseDescCIR[[#This Row],[T1]])</f>
        <v>1</v>
      </c>
    </row>
    <row r="1810" spans="1:19" ht="14.45" x14ac:dyDescent="0.25">
      <c r="A1810" s="1" t="s">
        <v>2818</v>
      </c>
      <c r="B1810" s="1" t="s">
        <v>1936</v>
      </c>
      <c r="C1810" s="1" t="s">
        <v>2817</v>
      </c>
      <c r="D1810" s="1" t="s">
        <v>4141</v>
      </c>
      <c r="E1810" s="1" t="s">
        <v>3945</v>
      </c>
      <c r="F1810" s="1"/>
      <c r="G1810" s="1"/>
      <c r="H1810" s="1"/>
      <c r="I1810" s="1"/>
      <c r="J1810" s="1" t="s">
        <v>2822</v>
      </c>
      <c r="K1810" s="1" t="s">
        <v>2829</v>
      </c>
      <c r="L1810" s="1"/>
      <c r="M1810" s="1"/>
      <c r="N1810" s="1"/>
      <c r="O1810" s="1"/>
      <c r="P1810" s="1">
        <f>COUNTIFS($E$2:E1810,TMapCauseDescCIR[[#This Row],[Cause Description]])</f>
        <v>6</v>
      </c>
      <c r="Q1810" s="1" t="s">
        <v>575</v>
      </c>
      <c r="R1810" s="1" t="str">
        <f>TMapCauseDescCIR[[#This Row],[Task Code]]&amp;TMapCauseDescCIR[[#This Row],[Cause Description]]</f>
        <v xml:space="preserve">Z181Oil contamination - moisture. </v>
      </c>
      <c r="S1810" s="1">
        <f>COUNTIFS($R$2:R1810,TMapCauseDescCIR[[#This Row],[T1]])</f>
        <v>1</v>
      </c>
    </row>
    <row r="1811" spans="1:19" ht="14.45" x14ac:dyDescent="0.25">
      <c r="A1811" s="1" t="s">
        <v>2818</v>
      </c>
      <c r="B1811" s="1" t="s">
        <v>1937</v>
      </c>
      <c r="C1811" s="1" t="s">
        <v>2817</v>
      </c>
      <c r="D1811" s="1" t="s">
        <v>4772</v>
      </c>
      <c r="E1811" s="1" t="s">
        <v>1930</v>
      </c>
      <c r="F1811" s="1"/>
      <c r="G1811" s="1"/>
      <c r="H1811" s="1"/>
      <c r="I1811" s="1"/>
      <c r="J1811" s="1" t="s">
        <v>2822</v>
      </c>
      <c r="K1811" s="1" t="s">
        <v>2829</v>
      </c>
      <c r="L1811" s="1"/>
      <c r="M1811" s="1"/>
      <c r="N1811" s="1"/>
      <c r="O1811" s="1"/>
      <c r="P1811" s="1">
        <f>COUNTIFS($E$2:E1811,TMapCauseDescCIR[[#This Row],[Cause Description]])</f>
        <v>5</v>
      </c>
      <c r="Q1811" s="1" t="s">
        <v>575</v>
      </c>
      <c r="R1811" s="1" t="str">
        <f>TMapCauseDescCIR[[#This Row],[Task Code]]&amp;TMapCauseDescCIR[[#This Row],[Cause Description]]</f>
        <v>Z182Cyclometer threshold met - normal maintenance due.</v>
      </c>
      <c r="S1811" s="1">
        <f>COUNTIFS($R$2:R1811,TMapCauseDescCIR[[#This Row],[T1]])</f>
        <v>1</v>
      </c>
    </row>
    <row r="1812" spans="1:19" ht="14.45" x14ac:dyDescent="0.25">
      <c r="A1812" s="1" t="s">
        <v>2818</v>
      </c>
      <c r="B1812" s="1" t="s">
        <v>1937</v>
      </c>
      <c r="C1812" s="1" t="s">
        <v>2817</v>
      </c>
      <c r="D1812" s="1" t="s">
        <v>4772</v>
      </c>
      <c r="E1812" s="1" t="s">
        <v>3945</v>
      </c>
      <c r="F1812" s="1"/>
      <c r="G1812" s="1"/>
      <c r="H1812" s="1"/>
      <c r="I1812" s="1"/>
      <c r="J1812" s="1" t="s">
        <v>2822</v>
      </c>
      <c r="K1812" s="1" t="s">
        <v>2829</v>
      </c>
      <c r="L1812" s="1"/>
      <c r="M1812" s="1"/>
      <c r="N1812" s="1"/>
      <c r="O1812" s="1"/>
      <c r="P1812" s="1">
        <f>COUNTIFS($E$2:E1812,TMapCauseDescCIR[[#This Row],[Cause Description]])</f>
        <v>7</v>
      </c>
      <c r="Q1812" s="1" t="s">
        <v>575</v>
      </c>
      <c r="R1812" s="1" t="str">
        <f>TMapCauseDescCIR[[#This Row],[Task Code]]&amp;TMapCauseDescCIR[[#This Row],[Cause Description]]</f>
        <v xml:space="preserve">Z182Oil contamination - moisture. </v>
      </c>
      <c r="S1812" s="1">
        <f>COUNTIFS($R$2:R1812,TMapCauseDescCIR[[#This Row],[T1]])</f>
        <v>1</v>
      </c>
    </row>
    <row r="1813" spans="1:19" ht="14.45" x14ac:dyDescent="0.25">
      <c r="A1813" s="1" t="s">
        <v>2818</v>
      </c>
      <c r="B1813" s="1" t="s">
        <v>1938</v>
      </c>
      <c r="C1813" s="1" t="s">
        <v>2817</v>
      </c>
      <c r="D1813" s="1" t="s">
        <v>4142</v>
      </c>
      <c r="E1813" s="1"/>
      <c r="F1813" s="1"/>
      <c r="G1813" s="1"/>
      <c r="H1813" s="1"/>
      <c r="I1813" s="1"/>
      <c r="J1813" s="1" t="s">
        <v>2822</v>
      </c>
      <c r="K1813" s="1" t="s">
        <v>2829</v>
      </c>
      <c r="L1813" s="1"/>
      <c r="M1813" s="1"/>
      <c r="N1813" s="1"/>
      <c r="O1813" s="1"/>
      <c r="P1813" s="1">
        <f>COUNTIFS($E$2:E1813,TMapCauseDescCIR[[#This Row],[Cause Description]])</f>
        <v>0</v>
      </c>
      <c r="Q1813" s="1" t="s">
        <v>575</v>
      </c>
      <c r="R1813" s="1" t="str">
        <f>TMapCauseDescCIR[[#This Row],[Task Code]]&amp;TMapCauseDescCIR[[#This Row],[Cause Description]]</f>
        <v>Z238</v>
      </c>
      <c r="S1813" s="1">
        <f>COUNTIFS($R$2:R1813,TMapCauseDescCIR[[#This Row],[T1]])</f>
        <v>1</v>
      </c>
    </row>
    <row r="1814" spans="1:19" ht="14.45" x14ac:dyDescent="0.25">
      <c r="A1814" s="1" t="s">
        <v>2818</v>
      </c>
      <c r="B1814" s="1" t="s">
        <v>1939</v>
      </c>
      <c r="C1814" s="1" t="s">
        <v>2817</v>
      </c>
      <c r="D1814" s="1" t="s">
        <v>4722</v>
      </c>
      <c r="E1814" s="1"/>
      <c r="F1814" s="1"/>
      <c r="G1814" s="1"/>
      <c r="H1814" s="1"/>
      <c r="I1814" s="1"/>
      <c r="J1814" s="1" t="s">
        <v>2822</v>
      </c>
      <c r="K1814" s="1" t="s">
        <v>2829</v>
      </c>
      <c r="L1814" s="1"/>
      <c r="M1814" s="1"/>
      <c r="N1814" s="1"/>
      <c r="O1814" s="1"/>
      <c r="P1814" s="1">
        <f>COUNTIFS($E$2:E1814,TMapCauseDescCIR[[#This Row],[Cause Description]])</f>
        <v>0</v>
      </c>
      <c r="Q1814" s="1" t="s">
        <v>575</v>
      </c>
      <c r="R1814" s="1" t="str">
        <f>TMapCauseDescCIR[[#This Row],[Task Code]]&amp;TMapCauseDescCIR[[#This Row],[Cause Description]]</f>
        <v>Z136</v>
      </c>
      <c r="S1814" s="1">
        <f>COUNTIFS($R$2:R1814,TMapCauseDescCIR[[#This Row],[T1]])</f>
        <v>1</v>
      </c>
    </row>
    <row r="1815" spans="1:19" ht="14.45" x14ac:dyDescent="0.25">
      <c r="A1815" s="1" t="s">
        <v>2818</v>
      </c>
      <c r="B1815" s="1" t="s">
        <v>1940</v>
      </c>
      <c r="C1815" s="1" t="s">
        <v>2817</v>
      </c>
      <c r="D1815" s="1" t="s">
        <v>4723</v>
      </c>
      <c r="E1815" s="1"/>
      <c r="F1815" s="1"/>
      <c r="G1815" s="1"/>
      <c r="H1815" s="1"/>
      <c r="I1815" s="1"/>
      <c r="J1815" s="1" t="s">
        <v>2822</v>
      </c>
      <c r="K1815" s="1" t="s">
        <v>2829</v>
      </c>
      <c r="L1815" s="1"/>
      <c r="M1815" s="1"/>
      <c r="N1815" s="1"/>
      <c r="O1815" s="1"/>
      <c r="P1815" s="1">
        <f>COUNTIFS($E$2:E1815,TMapCauseDescCIR[[#This Row],[Cause Description]])</f>
        <v>0</v>
      </c>
      <c r="Q1815" s="1" t="s">
        <v>573</v>
      </c>
      <c r="R1815" s="1" t="str">
        <f>TMapCauseDescCIR[[#This Row],[Task Code]]&amp;TMapCauseDescCIR[[#This Row],[Cause Description]]</f>
        <v>Z137</v>
      </c>
      <c r="S1815" s="1">
        <f>COUNTIFS($R$2:R1815,TMapCauseDescCIR[[#This Row],[T1]])</f>
        <v>1</v>
      </c>
    </row>
    <row r="1816" spans="1:19" ht="14.45" x14ac:dyDescent="0.25">
      <c r="A1816" s="1" t="s">
        <v>2818</v>
      </c>
      <c r="B1816" s="1" t="s">
        <v>1941</v>
      </c>
      <c r="C1816" s="1" t="s">
        <v>2817</v>
      </c>
      <c r="D1816" s="1" t="s">
        <v>4145</v>
      </c>
      <c r="E1816" s="1" t="s">
        <v>1930</v>
      </c>
      <c r="F1816" s="1"/>
      <c r="G1816" s="1"/>
      <c r="H1816" s="1"/>
      <c r="I1816" s="1"/>
      <c r="J1816" s="1" t="s">
        <v>2822</v>
      </c>
      <c r="K1816" s="1" t="s">
        <v>2829</v>
      </c>
      <c r="L1816" s="1"/>
      <c r="M1816" s="1"/>
      <c r="N1816" s="1"/>
      <c r="O1816" s="1"/>
      <c r="P1816" s="1">
        <f>COUNTIFS($E$2:E1816,TMapCauseDescCIR[[#This Row],[Cause Description]])</f>
        <v>6</v>
      </c>
      <c r="Q1816" s="1" t="s">
        <v>575</v>
      </c>
      <c r="R1816" s="1" t="str">
        <f>TMapCauseDescCIR[[#This Row],[Task Code]]&amp;TMapCauseDescCIR[[#This Row],[Cause Description]]</f>
        <v>Z183Cyclometer threshold met - normal maintenance due.</v>
      </c>
      <c r="S1816" s="1">
        <f>COUNTIFS($R$2:R1816,TMapCauseDescCIR[[#This Row],[T1]])</f>
        <v>1</v>
      </c>
    </row>
    <row r="1817" spans="1:19" ht="14.45" x14ac:dyDescent="0.25">
      <c r="A1817" s="1" t="s">
        <v>2818</v>
      </c>
      <c r="B1817" s="1" t="s">
        <v>1941</v>
      </c>
      <c r="C1817" s="1" t="s">
        <v>2817</v>
      </c>
      <c r="D1817" s="1" t="s">
        <v>4145</v>
      </c>
      <c r="E1817" s="1" t="s">
        <v>3945</v>
      </c>
      <c r="F1817" s="1"/>
      <c r="G1817" s="1"/>
      <c r="H1817" s="1"/>
      <c r="I1817" s="1"/>
      <c r="J1817" s="1" t="s">
        <v>2822</v>
      </c>
      <c r="K1817" s="1" t="s">
        <v>2829</v>
      </c>
      <c r="L1817" s="1"/>
      <c r="M1817" s="1"/>
      <c r="N1817" s="1"/>
      <c r="O1817" s="1"/>
      <c r="P1817" s="1">
        <f>COUNTIFS($E$2:E1817,TMapCauseDescCIR[[#This Row],[Cause Description]])</f>
        <v>8</v>
      </c>
      <c r="Q1817" s="1" t="s">
        <v>575</v>
      </c>
      <c r="R1817" s="1" t="str">
        <f>TMapCauseDescCIR[[#This Row],[Task Code]]&amp;TMapCauseDescCIR[[#This Row],[Cause Description]]</f>
        <v xml:space="preserve">Z183Oil contamination - moisture. </v>
      </c>
      <c r="S1817" s="1">
        <f>COUNTIFS($R$2:R1817,TMapCauseDescCIR[[#This Row],[T1]])</f>
        <v>1</v>
      </c>
    </row>
    <row r="1818" spans="1:19" ht="14.45" x14ac:dyDescent="0.25">
      <c r="A1818" s="1" t="s">
        <v>2818</v>
      </c>
      <c r="B1818" s="1" t="s">
        <v>1942</v>
      </c>
      <c r="C1818" s="1" t="s">
        <v>2817</v>
      </c>
      <c r="D1818" s="1" t="s">
        <v>4842</v>
      </c>
      <c r="E1818" s="1"/>
      <c r="F1818" s="1"/>
      <c r="G1818" s="1"/>
      <c r="H1818" s="1"/>
      <c r="I1818" s="1"/>
      <c r="J1818" s="1" t="s">
        <v>2822</v>
      </c>
      <c r="K1818" s="1" t="s">
        <v>2829</v>
      </c>
      <c r="L1818" s="1"/>
      <c r="M1818" s="1"/>
      <c r="N1818" s="1"/>
      <c r="O1818" s="1"/>
      <c r="P1818" s="1">
        <f>COUNTIFS($E$2:E1818,TMapCauseDescCIR[[#This Row],[Cause Description]])</f>
        <v>0</v>
      </c>
      <c r="Q1818" s="1" t="s">
        <v>575</v>
      </c>
      <c r="R1818" s="1" t="str">
        <f>TMapCauseDescCIR[[#This Row],[Task Code]]&amp;TMapCauseDescCIR[[#This Row],[Cause Description]]</f>
        <v>Z239</v>
      </c>
      <c r="S1818" s="1">
        <f>COUNTIFS($R$2:R1818,TMapCauseDescCIR[[#This Row],[T1]])</f>
        <v>1</v>
      </c>
    </row>
    <row r="1819" spans="1:19" ht="14.45" x14ac:dyDescent="0.25">
      <c r="A1819" s="1" t="s">
        <v>2818</v>
      </c>
      <c r="B1819" s="1" t="s">
        <v>1943</v>
      </c>
      <c r="C1819" s="1" t="s">
        <v>2817</v>
      </c>
      <c r="D1819" s="1" t="s">
        <v>4146</v>
      </c>
      <c r="E1819" s="1" t="s">
        <v>1930</v>
      </c>
      <c r="F1819" s="1"/>
      <c r="G1819" s="1"/>
      <c r="H1819" s="1"/>
      <c r="I1819" s="1"/>
      <c r="J1819" s="1" t="s">
        <v>2822</v>
      </c>
      <c r="K1819" s="1" t="s">
        <v>2829</v>
      </c>
      <c r="L1819" s="1"/>
      <c r="M1819" s="1"/>
      <c r="N1819" s="1"/>
      <c r="O1819" s="1"/>
      <c r="P1819" s="1">
        <f>COUNTIFS($E$2:E1819,TMapCauseDescCIR[[#This Row],[Cause Description]])</f>
        <v>7</v>
      </c>
      <c r="Q1819" s="1" t="s">
        <v>575</v>
      </c>
      <c r="R1819" s="1" t="str">
        <f>TMapCauseDescCIR[[#This Row],[Task Code]]&amp;TMapCauseDescCIR[[#This Row],[Cause Description]]</f>
        <v>Z184Cyclometer threshold met - normal maintenance due.</v>
      </c>
      <c r="S1819" s="1">
        <f>COUNTIFS($R$2:R1819,TMapCauseDescCIR[[#This Row],[T1]])</f>
        <v>1</v>
      </c>
    </row>
    <row r="1820" spans="1:19" ht="14.45" x14ac:dyDescent="0.25">
      <c r="A1820" s="1" t="s">
        <v>2818</v>
      </c>
      <c r="B1820" s="1" t="s">
        <v>1943</v>
      </c>
      <c r="C1820" s="1" t="s">
        <v>2817</v>
      </c>
      <c r="D1820" s="1" t="s">
        <v>4146</v>
      </c>
      <c r="E1820" s="1" t="s">
        <v>3945</v>
      </c>
      <c r="F1820" s="1"/>
      <c r="G1820" s="1"/>
      <c r="H1820" s="1"/>
      <c r="I1820" s="1"/>
      <c r="J1820" s="1" t="s">
        <v>2822</v>
      </c>
      <c r="K1820" s="1" t="s">
        <v>2829</v>
      </c>
      <c r="L1820" s="1"/>
      <c r="M1820" s="1"/>
      <c r="N1820" s="1"/>
      <c r="O1820" s="1"/>
      <c r="P1820" s="1">
        <f>COUNTIFS($E$2:E1820,TMapCauseDescCIR[[#This Row],[Cause Description]])</f>
        <v>9</v>
      </c>
      <c r="Q1820" s="1" t="s">
        <v>575</v>
      </c>
      <c r="R1820" s="1" t="str">
        <f>TMapCauseDescCIR[[#This Row],[Task Code]]&amp;TMapCauseDescCIR[[#This Row],[Cause Description]]</f>
        <v xml:space="preserve">Z184Oil contamination - moisture. </v>
      </c>
      <c r="S1820" s="1">
        <f>COUNTIFS($R$2:R1820,TMapCauseDescCIR[[#This Row],[T1]])</f>
        <v>1</v>
      </c>
    </row>
    <row r="1821" spans="1:19" ht="14.45" x14ac:dyDescent="0.25">
      <c r="A1821" s="1" t="s">
        <v>2818</v>
      </c>
      <c r="B1821" s="1" t="s">
        <v>1944</v>
      </c>
      <c r="C1821" s="1" t="s">
        <v>2817</v>
      </c>
      <c r="D1821" s="1" t="s">
        <v>4147</v>
      </c>
      <c r="E1821" s="1" t="s">
        <v>1930</v>
      </c>
      <c r="F1821" s="1"/>
      <c r="G1821" s="1"/>
      <c r="H1821" s="1"/>
      <c r="I1821" s="1"/>
      <c r="J1821" s="1" t="s">
        <v>2822</v>
      </c>
      <c r="K1821" s="1" t="s">
        <v>2829</v>
      </c>
      <c r="L1821" s="1"/>
      <c r="M1821" s="1"/>
      <c r="N1821" s="1"/>
      <c r="O1821" s="1"/>
      <c r="P1821" s="1">
        <f>COUNTIFS($E$2:E1821,TMapCauseDescCIR[[#This Row],[Cause Description]])</f>
        <v>8</v>
      </c>
      <c r="Q1821" s="1" t="s">
        <v>575</v>
      </c>
      <c r="R1821" s="1" t="str">
        <f>TMapCauseDescCIR[[#This Row],[Task Code]]&amp;TMapCauseDescCIR[[#This Row],[Cause Description]]</f>
        <v>Z185Cyclometer threshold met - normal maintenance due.</v>
      </c>
      <c r="S1821" s="1">
        <f>COUNTIFS($R$2:R1821,TMapCauseDescCIR[[#This Row],[T1]])</f>
        <v>1</v>
      </c>
    </row>
    <row r="1822" spans="1:19" ht="14.45" x14ac:dyDescent="0.25">
      <c r="A1822" s="1" t="s">
        <v>2818</v>
      </c>
      <c r="B1822" s="1" t="s">
        <v>1944</v>
      </c>
      <c r="C1822" s="1" t="s">
        <v>2817</v>
      </c>
      <c r="D1822" s="1" t="s">
        <v>4147</v>
      </c>
      <c r="E1822" s="1" t="s">
        <v>3945</v>
      </c>
      <c r="F1822" s="1"/>
      <c r="G1822" s="1"/>
      <c r="H1822" s="1"/>
      <c r="I1822" s="1"/>
      <c r="J1822" s="1" t="s">
        <v>2822</v>
      </c>
      <c r="K1822" s="1" t="s">
        <v>2829</v>
      </c>
      <c r="L1822" s="1"/>
      <c r="M1822" s="1"/>
      <c r="N1822" s="1"/>
      <c r="O1822" s="1"/>
      <c r="P1822" s="1">
        <f>COUNTIFS($E$2:E1822,TMapCauseDescCIR[[#This Row],[Cause Description]])</f>
        <v>10</v>
      </c>
      <c r="Q1822" s="1" t="s">
        <v>575</v>
      </c>
      <c r="R1822" s="1" t="str">
        <f>TMapCauseDescCIR[[#This Row],[Task Code]]&amp;TMapCauseDescCIR[[#This Row],[Cause Description]]</f>
        <v xml:space="preserve">Z185Oil contamination - moisture. </v>
      </c>
      <c r="S1822" s="1">
        <f>COUNTIFS($R$2:R1822,TMapCauseDescCIR[[#This Row],[T1]])</f>
        <v>1</v>
      </c>
    </row>
    <row r="1823" spans="1:19" ht="14.45" x14ac:dyDescent="0.25">
      <c r="A1823" s="1" t="s">
        <v>2818</v>
      </c>
      <c r="B1823" s="1" t="s">
        <v>1945</v>
      </c>
      <c r="C1823" s="1" t="s">
        <v>2817</v>
      </c>
      <c r="D1823" s="1" t="s">
        <v>4148</v>
      </c>
      <c r="E1823" s="1"/>
      <c r="F1823" s="1"/>
      <c r="G1823" s="1"/>
      <c r="H1823" s="1"/>
      <c r="I1823" s="1"/>
      <c r="J1823" s="1" t="s">
        <v>2822</v>
      </c>
      <c r="K1823" s="1" t="s">
        <v>2829</v>
      </c>
      <c r="L1823" s="1"/>
      <c r="M1823" s="1"/>
      <c r="N1823" s="1"/>
      <c r="O1823" s="1"/>
      <c r="P1823" s="1">
        <f>COUNTIFS($E$2:E1823,TMapCauseDescCIR[[#This Row],[Cause Description]])</f>
        <v>0</v>
      </c>
      <c r="Q1823" s="1" t="s">
        <v>575</v>
      </c>
      <c r="R1823" s="1" t="str">
        <f>TMapCauseDescCIR[[#This Row],[Task Code]]&amp;TMapCauseDescCIR[[#This Row],[Cause Description]]</f>
        <v>Z240</v>
      </c>
      <c r="S1823" s="1">
        <f>COUNTIFS($R$2:R1823,TMapCauseDescCIR[[#This Row],[T1]])</f>
        <v>1</v>
      </c>
    </row>
    <row r="1824" spans="1:19" ht="14.45" x14ac:dyDescent="0.25">
      <c r="A1824" s="1" t="s">
        <v>2818</v>
      </c>
      <c r="B1824" s="1" t="s">
        <v>1946</v>
      </c>
      <c r="C1824" s="1" t="s">
        <v>2817</v>
      </c>
      <c r="D1824" s="1" t="s">
        <v>4724</v>
      </c>
      <c r="E1824" s="1"/>
      <c r="F1824" s="1"/>
      <c r="G1824" s="1"/>
      <c r="H1824" s="1"/>
      <c r="I1824" s="1"/>
      <c r="J1824" s="1" t="s">
        <v>2822</v>
      </c>
      <c r="K1824" s="1" t="s">
        <v>2829</v>
      </c>
      <c r="L1824" s="1"/>
      <c r="M1824" s="1"/>
      <c r="N1824" s="1"/>
      <c r="O1824" s="1"/>
      <c r="P1824" s="1">
        <f>COUNTIFS($E$2:E1824,TMapCauseDescCIR[[#This Row],[Cause Description]])</f>
        <v>0</v>
      </c>
      <c r="Q1824" s="1" t="s">
        <v>575</v>
      </c>
      <c r="R1824" s="1" t="str">
        <f>TMapCauseDescCIR[[#This Row],[Task Code]]&amp;TMapCauseDescCIR[[#This Row],[Cause Description]]</f>
        <v>Z138</v>
      </c>
      <c r="S1824" s="1">
        <f>COUNTIFS($R$2:R1824,TMapCauseDescCIR[[#This Row],[T1]])</f>
        <v>1</v>
      </c>
    </row>
    <row r="1825" spans="1:19" ht="14.45" x14ac:dyDescent="0.25">
      <c r="A1825" s="1" t="s">
        <v>2818</v>
      </c>
      <c r="B1825" s="1" t="s">
        <v>1947</v>
      </c>
      <c r="C1825" s="1" t="s">
        <v>2817</v>
      </c>
      <c r="D1825" s="1" t="s">
        <v>4149</v>
      </c>
      <c r="E1825" s="1" t="s">
        <v>1930</v>
      </c>
      <c r="F1825" s="1"/>
      <c r="G1825" s="1"/>
      <c r="H1825" s="1"/>
      <c r="I1825" s="1"/>
      <c r="J1825" s="1" t="s">
        <v>2822</v>
      </c>
      <c r="K1825" s="1" t="s">
        <v>2829</v>
      </c>
      <c r="L1825" s="1"/>
      <c r="M1825" s="1"/>
      <c r="N1825" s="1"/>
      <c r="O1825" s="1"/>
      <c r="P1825" s="1">
        <f>COUNTIFS($E$2:E1825,TMapCauseDescCIR[[#This Row],[Cause Description]])</f>
        <v>9</v>
      </c>
      <c r="Q1825" s="1" t="s">
        <v>575</v>
      </c>
      <c r="R1825" s="1" t="str">
        <f>TMapCauseDescCIR[[#This Row],[Task Code]]&amp;TMapCauseDescCIR[[#This Row],[Cause Description]]</f>
        <v>Z186Cyclometer threshold met - normal maintenance due.</v>
      </c>
      <c r="S1825" s="1">
        <f>COUNTIFS($R$2:R1825,TMapCauseDescCIR[[#This Row],[T1]])</f>
        <v>1</v>
      </c>
    </row>
    <row r="1826" spans="1:19" ht="14.45" x14ac:dyDescent="0.25">
      <c r="A1826" s="1" t="s">
        <v>2818</v>
      </c>
      <c r="B1826" s="1" t="s">
        <v>1947</v>
      </c>
      <c r="C1826" s="1" t="s">
        <v>2817</v>
      </c>
      <c r="D1826" s="1" t="s">
        <v>4149</v>
      </c>
      <c r="E1826" s="1" t="s">
        <v>3945</v>
      </c>
      <c r="F1826" s="1"/>
      <c r="G1826" s="1"/>
      <c r="H1826" s="1"/>
      <c r="I1826" s="1"/>
      <c r="J1826" s="1" t="s">
        <v>2822</v>
      </c>
      <c r="K1826" s="1" t="s">
        <v>2829</v>
      </c>
      <c r="L1826" s="1"/>
      <c r="M1826" s="1"/>
      <c r="N1826" s="1"/>
      <c r="O1826" s="1"/>
      <c r="P1826" s="1">
        <f>COUNTIFS($E$2:E1826,TMapCauseDescCIR[[#This Row],[Cause Description]])</f>
        <v>11</v>
      </c>
      <c r="Q1826" s="1" t="s">
        <v>575</v>
      </c>
      <c r="R1826" s="1" t="str">
        <f>TMapCauseDescCIR[[#This Row],[Task Code]]&amp;TMapCauseDescCIR[[#This Row],[Cause Description]]</f>
        <v xml:space="preserve">Z186Oil contamination - moisture. </v>
      </c>
      <c r="S1826" s="1">
        <f>COUNTIFS($R$2:R1826,TMapCauseDescCIR[[#This Row],[T1]])</f>
        <v>1</v>
      </c>
    </row>
    <row r="1827" spans="1:19" ht="14.45" x14ac:dyDescent="0.25">
      <c r="A1827" s="1" t="s">
        <v>2818</v>
      </c>
      <c r="B1827" s="1" t="s">
        <v>1948</v>
      </c>
      <c r="C1827" s="1" t="s">
        <v>2817</v>
      </c>
      <c r="D1827" s="1" t="s">
        <v>4150</v>
      </c>
      <c r="E1827" s="1" t="s">
        <v>1930</v>
      </c>
      <c r="F1827" s="1"/>
      <c r="G1827" s="1"/>
      <c r="H1827" s="1"/>
      <c r="I1827" s="1"/>
      <c r="J1827" s="1" t="s">
        <v>2822</v>
      </c>
      <c r="K1827" s="1" t="s">
        <v>2829</v>
      </c>
      <c r="L1827" s="1"/>
      <c r="M1827" s="1"/>
      <c r="N1827" s="1"/>
      <c r="O1827" s="1"/>
      <c r="P1827" s="1">
        <f>COUNTIFS($E$2:E1827,TMapCauseDescCIR[[#This Row],[Cause Description]])</f>
        <v>10</v>
      </c>
      <c r="Q1827" s="1" t="s">
        <v>575</v>
      </c>
      <c r="R1827" s="1" t="str">
        <f>TMapCauseDescCIR[[#This Row],[Task Code]]&amp;TMapCauseDescCIR[[#This Row],[Cause Description]]</f>
        <v>Z187Cyclometer threshold met - normal maintenance due.</v>
      </c>
      <c r="S1827" s="1">
        <f>COUNTIFS($R$2:R1827,TMapCauseDescCIR[[#This Row],[T1]])</f>
        <v>1</v>
      </c>
    </row>
    <row r="1828" spans="1:19" ht="14.45" x14ac:dyDescent="0.25">
      <c r="A1828" s="1" t="s">
        <v>2818</v>
      </c>
      <c r="B1828" s="1" t="s">
        <v>1948</v>
      </c>
      <c r="C1828" s="1" t="s">
        <v>2817</v>
      </c>
      <c r="D1828" s="1" t="s">
        <v>4150</v>
      </c>
      <c r="E1828" s="1" t="s">
        <v>3945</v>
      </c>
      <c r="F1828" s="1"/>
      <c r="G1828" s="1"/>
      <c r="H1828" s="1"/>
      <c r="I1828" s="1"/>
      <c r="J1828" s="1" t="s">
        <v>2822</v>
      </c>
      <c r="K1828" s="1" t="s">
        <v>2829</v>
      </c>
      <c r="L1828" s="1"/>
      <c r="M1828" s="1"/>
      <c r="N1828" s="1"/>
      <c r="O1828" s="1"/>
      <c r="P1828" s="1">
        <f>COUNTIFS($E$2:E1828,TMapCauseDescCIR[[#This Row],[Cause Description]])</f>
        <v>12</v>
      </c>
      <c r="Q1828" s="1" t="s">
        <v>575</v>
      </c>
      <c r="R1828" s="1" t="str">
        <f>TMapCauseDescCIR[[#This Row],[Task Code]]&amp;TMapCauseDescCIR[[#This Row],[Cause Description]]</f>
        <v xml:space="preserve">Z187Oil contamination - moisture. </v>
      </c>
      <c r="S1828" s="1">
        <f>COUNTIFS($R$2:R1828,TMapCauseDescCIR[[#This Row],[T1]])</f>
        <v>1</v>
      </c>
    </row>
    <row r="1829" spans="1:19" ht="14.45" x14ac:dyDescent="0.25">
      <c r="A1829" s="1" t="s">
        <v>2818</v>
      </c>
      <c r="B1829" s="1" t="s">
        <v>1949</v>
      </c>
      <c r="C1829" s="1" t="s">
        <v>2817</v>
      </c>
      <c r="D1829" s="1" t="s">
        <v>4154</v>
      </c>
      <c r="E1829" s="1"/>
      <c r="F1829" s="1"/>
      <c r="G1829" s="1"/>
      <c r="H1829" s="1"/>
      <c r="I1829" s="1"/>
      <c r="J1829" s="1" t="s">
        <v>2822</v>
      </c>
      <c r="K1829" s="1" t="s">
        <v>2829</v>
      </c>
      <c r="L1829" s="1"/>
      <c r="M1829" s="1"/>
      <c r="N1829" s="1"/>
      <c r="O1829" s="1"/>
      <c r="P1829" s="1">
        <f>COUNTIFS($E$2:E1829,TMapCauseDescCIR[[#This Row],[Cause Description]])</f>
        <v>0</v>
      </c>
      <c r="Q1829" s="1" t="s">
        <v>575</v>
      </c>
      <c r="R1829" s="1" t="str">
        <f>TMapCauseDescCIR[[#This Row],[Task Code]]&amp;TMapCauseDescCIR[[#This Row],[Cause Description]]</f>
        <v>Z241</v>
      </c>
      <c r="S1829" s="1">
        <f>COUNTIFS($R$2:R1829,TMapCauseDescCIR[[#This Row],[T1]])</f>
        <v>1</v>
      </c>
    </row>
    <row r="1830" spans="1:19" ht="14.45" x14ac:dyDescent="0.25">
      <c r="A1830" s="1" t="s">
        <v>2818</v>
      </c>
      <c r="B1830" s="1" t="s">
        <v>1950</v>
      </c>
      <c r="C1830" s="1" t="s">
        <v>2817</v>
      </c>
      <c r="D1830" s="1" t="s">
        <v>4725</v>
      </c>
      <c r="E1830" s="1"/>
      <c r="F1830" s="1"/>
      <c r="G1830" s="1"/>
      <c r="H1830" s="1"/>
      <c r="I1830" s="1"/>
      <c r="J1830" s="1" t="s">
        <v>2822</v>
      </c>
      <c r="K1830" s="1" t="s">
        <v>2829</v>
      </c>
      <c r="L1830" s="1"/>
      <c r="M1830" s="1"/>
      <c r="N1830" s="1"/>
      <c r="O1830" s="1"/>
      <c r="P1830" s="1">
        <f>COUNTIFS($E$2:E1830,TMapCauseDescCIR[[#This Row],[Cause Description]])</f>
        <v>0</v>
      </c>
      <c r="Q1830" s="1" t="s">
        <v>575</v>
      </c>
      <c r="R1830" s="1" t="str">
        <f>TMapCauseDescCIR[[#This Row],[Task Code]]&amp;TMapCauseDescCIR[[#This Row],[Cause Description]]</f>
        <v>Z139</v>
      </c>
      <c r="S1830" s="1">
        <f>COUNTIFS($R$2:R1830,TMapCauseDescCIR[[#This Row],[T1]])</f>
        <v>1</v>
      </c>
    </row>
    <row r="1831" spans="1:19" ht="14.45" x14ac:dyDescent="0.25">
      <c r="A1831" s="1" t="s">
        <v>2818</v>
      </c>
      <c r="B1831" s="1" t="s">
        <v>1951</v>
      </c>
      <c r="C1831" s="1" t="s">
        <v>2817</v>
      </c>
      <c r="D1831" s="1" t="s">
        <v>4726</v>
      </c>
      <c r="E1831" s="1"/>
      <c r="F1831" s="1"/>
      <c r="G1831" s="1"/>
      <c r="H1831" s="1"/>
      <c r="I1831" s="1"/>
      <c r="J1831" s="1" t="s">
        <v>2822</v>
      </c>
      <c r="K1831" s="1" t="s">
        <v>2829</v>
      </c>
      <c r="L1831" s="1"/>
      <c r="M1831" s="1"/>
      <c r="N1831" s="1"/>
      <c r="O1831" s="1"/>
      <c r="P1831" s="1">
        <f>COUNTIFS($E$2:E1831,TMapCauseDescCIR[[#This Row],[Cause Description]])</f>
        <v>0</v>
      </c>
      <c r="Q1831" s="1" t="s">
        <v>573</v>
      </c>
      <c r="R1831" s="1" t="str">
        <f>TMapCauseDescCIR[[#This Row],[Task Code]]&amp;TMapCauseDescCIR[[#This Row],[Cause Description]]</f>
        <v>Z140</v>
      </c>
      <c r="S1831" s="1">
        <f>COUNTIFS($R$2:R1831,TMapCauseDescCIR[[#This Row],[T1]])</f>
        <v>1</v>
      </c>
    </row>
    <row r="1832" spans="1:19" ht="14.45" x14ac:dyDescent="0.25">
      <c r="A1832" s="1" t="s">
        <v>2818</v>
      </c>
      <c r="B1832" s="1" t="s">
        <v>1952</v>
      </c>
      <c r="C1832" s="1" t="s">
        <v>2817</v>
      </c>
      <c r="D1832" s="1" t="s">
        <v>4155</v>
      </c>
      <c r="E1832" s="1" t="s">
        <v>1930</v>
      </c>
      <c r="F1832" s="1"/>
      <c r="G1832" s="1"/>
      <c r="H1832" s="1"/>
      <c r="I1832" s="1"/>
      <c r="J1832" s="1" t="s">
        <v>2822</v>
      </c>
      <c r="K1832" s="1" t="s">
        <v>2829</v>
      </c>
      <c r="L1832" s="1"/>
      <c r="M1832" s="1"/>
      <c r="N1832" s="1"/>
      <c r="O1832" s="1"/>
      <c r="P1832" s="1">
        <f>COUNTIFS($E$2:E1832,TMapCauseDescCIR[[#This Row],[Cause Description]])</f>
        <v>11</v>
      </c>
      <c r="Q1832" s="1" t="s">
        <v>575</v>
      </c>
      <c r="R1832" s="1" t="str">
        <f>TMapCauseDescCIR[[#This Row],[Task Code]]&amp;TMapCauseDescCIR[[#This Row],[Cause Description]]</f>
        <v>Z188Cyclometer threshold met - normal maintenance due.</v>
      </c>
      <c r="S1832" s="1">
        <f>COUNTIFS($R$2:R1832,TMapCauseDescCIR[[#This Row],[T1]])</f>
        <v>1</v>
      </c>
    </row>
    <row r="1833" spans="1:19" ht="14.45" x14ac:dyDescent="0.25">
      <c r="A1833" s="1" t="s">
        <v>2818</v>
      </c>
      <c r="B1833" s="1" t="s">
        <v>1952</v>
      </c>
      <c r="C1833" s="1" t="s">
        <v>2817</v>
      </c>
      <c r="D1833" s="1" t="s">
        <v>4155</v>
      </c>
      <c r="E1833" s="1" t="s">
        <v>3945</v>
      </c>
      <c r="F1833" s="1"/>
      <c r="G1833" s="1"/>
      <c r="H1833" s="1"/>
      <c r="I1833" s="1"/>
      <c r="J1833" s="1" t="s">
        <v>2822</v>
      </c>
      <c r="K1833" s="1" t="s">
        <v>2829</v>
      </c>
      <c r="L1833" s="1"/>
      <c r="M1833" s="1"/>
      <c r="N1833" s="1"/>
      <c r="O1833" s="1"/>
      <c r="P1833" s="1">
        <f>COUNTIFS($E$2:E1833,TMapCauseDescCIR[[#This Row],[Cause Description]])</f>
        <v>13</v>
      </c>
      <c r="Q1833" s="1" t="s">
        <v>575</v>
      </c>
      <c r="R1833" s="1" t="str">
        <f>TMapCauseDescCIR[[#This Row],[Task Code]]&amp;TMapCauseDescCIR[[#This Row],[Cause Description]]</f>
        <v xml:space="preserve">Z188Oil contamination - moisture. </v>
      </c>
      <c r="S1833" s="1">
        <f>COUNTIFS($R$2:R1833,TMapCauseDescCIR[[#This Row],[T1]])</f>
        <v>1</v>
      </c>
    </row>
    <row r="1834" spans="1:19" ht="14.45" x14ac:dyDescent="0.25">
      <c r="A1834" s="1" t="s">
        <v>2818</v>
      </c>
      <c r="B1834" s="1" t="s">
        <v>1953</v>
      </c>
      <c r="C1834" s="1" t="s">
        <v>2817</v>
      </c>
      <c r="D1834" s="1" t="s">
        <v>4845</v>
      </c>
      <c r="E1834" s="1"/>
      <c r="F1834" s="1"/>
      <c r="G1834" s="1"/>
      <c r="H1834" s="1"/>
      <c r="I1834" s="1"/>
      <c r="J1834" s="1" t="s">
        <v>2822</v>
      </c>
      <c r="K1834" s="1" t="s">
        <v>2829</v>
      </c>
      <c r="L1834" s="1"/>
      <c r="M1834" s="1"/>
      <c r="N1834" s="1"/>
      <c r="O1834" s="1"/>
      <c r="P1834" s="1">
        <f>COUNTIFS($E$2:E1834,TMapCauseDescCIR[[#This Row],[Cause Description]])</f>
        <v>0</v>
      </c>
      <c r="Q1834" s="1" t="s">
        <v>575</v>
      </c>
      <c r="R1834" s="1" t="str">
        <f>TMapCauseDescCIR[[#This Row],[Task Code]]&amp;TMapCauseDescCIR[[#This Row],[Cause Description]]</f>
        <v>Z242</v>
      </c>
      <c r="S1834" s="1">
        <f>COUNTIFS($R$2:R1834,TMapCauseDescCIR[[#This Row],[T1]])</f>
        <v>1</v>
      </c>
    </row>
    <row r="1835" spans="1:19" ht="14.45" x14ac:dyDescent="0.25">
      <c r="A1835" s="1" t="s">
        <v>2818</v>
      </c>
      <c r="B1835" s="1" t="s">
        <v>1954</v>
      </c>
      <c r="C1835" s="1" t="s">
        <v>2817</v>
      </c>
      <c r="D1835" s="1" t="s">
        <v>4727</v>
      </c>
      <c r="E1835" s="1"/>
      <c r="F1835" s="1"/>
      <c r="G1835" s="1"/>
      <c r="H1835" s="1"/>
      <c r="I1835" s="1"/>
      <c r="J1835" s="1" t="s">
        <v>2822</v>
      </c>
      <c r="K1835" s="1" t="s">
        <v>2829</v>
      </c>
      <c r="L1835" s="1"/>
      <c r="M1835" s="1"/>
      <c r="N1835" s="1"/>
      <c r="O1835" s="1"/>
      <c r="P1835" s="1">
        <f>COUNTIFS($E$2:E1835,TMapCauseDescCIR[[#This Row],[Cause Description]])</f>
        <v>0</v>
      </c>
      <c r="Q1835" s="1" t="s">
        <v>573</v>
      </c>
      <c r="R1835" s="1" t="str">
        <f>TMapCauseDescCIR[[#This Row],[Task Code]]&amp;TMapCauseDescCIR[[#This Row],[Cause Description]]</f>
        <v>Z141</v>
      </c>
      <c r="S1835" s="1">
        <f>COUNTIFS($R$2:R1835,TMapCauseDescCIR[[#This Row],[T1]])</f>
        <v>1</v>
      </c>
    </row>
    <row r="1836" spans="1:19" ht="14.45" x14ac:dyDescent="0.25">
      <c r="A1836" s="1" t="s">
        <v>2818</v>
      </c>
      <c r="B1836" s="1" t="s">
        <v>1955</v>
      </c>
      <c r="C1836" s="1" t="s">
        <v>2817</v>
      </c>
      <c r="D1836" s="1" t="s">
        <v>4777</v>
      </c>
      <c r="E1836" s="1" t="s">
        <v>1930</v>
      </c>
      <c r="F1836" s="1"/>
      <c r="G1836" s="1"/>
      <c r="H1836" s="1"/>
      <c r="I1836" s="1"/>
      <c r="J1836" s="1" t="s">
        <v>2822</v>
      </c>
      <c r="K1836" s="1" t="s">
        <v>2829</v>
      </c>
      <c r="L1836" s="1"/>
      <c r="M1836" s="1"/>
      <c r="N1836" s="1"/>
      <c r="O1836" s="1"/>
      <c r="P1836" s="1">
        <f>COUNTIFS($E$2:E1836,TMapCauseDescCIR[[#This Row],[Cause Description]])</f>
        <v>12</v>
      </c>
      <c r="Q1836" s="1" t="s">
        <v>575</v>
      </c>
      <c r="R1836" s="1" t="str">
        <f>TMapCauseDescCIR[[#This Row],[Task Code]]&amp;TMapCauseDescCIR[[#This Row],[Cause Description]]</f>
        <v>Z189Cyclometer threshold met - normal maintenance due.</v>
      </c>
      <c r="S1836" s="1">
        <f>COUNTIFS($R$2:R1836,TMapCauseDescCIR[[#This Row],[T1]])</f>
        <v>1</v>
      </c>
    </row>
    <row r="1837" spans="1:19" ht="14.45" x14ac:dyDescent="0.25">
      <c r="A1837" s="1" t="s">
        <v>2818</v>
      </c>
      <c r="B1837" s="1" t="s">
        <v>1955</v>
      </c>
      <c r="C1837" s="1" t="s">
        <v>2817</v>
      </c>
      <c r="D1837" s="1" t="s">
        <v>4777</v>
      </c>
      <c r="E1837" s="1" t="s">
        <v>3945</v>
      </c>
      <c r="F1837" s="1"/>
      <c r="G1837" s="1"/>
      <c r="H1837" s="1"/>
      <c r="I1837" s="1"/>
      <c r="J1837" s="1" t="s">
        <v>2822</v>
      </c>
      <c r="K1837" s="1" t="s">
        <v>2829</v>
      </c>
      <c r="L1837" s="1"/>
      <c r="M1837" s="1"/>
      <c r="N1837" s="1"/>
      <c r="O1837" s="1"/>
      <c r="P1837" s="1">
        <f>COUNTIFS($E$2:E1837,TMapCauseDescCIR[[#This Row],[Cause Description]])</f>
        <v>14</v>
      </c>
      <c r="Q1837" s="1" t="s">
        <v>575</v>
      </c>
      <c r="R1837" s="1" t="str">
        <f>TMapCauseDescCIR[[#This Row],[Task Code]]&amp;TMapCauseDescCIR[[#This Row],[Cause Description]]</f>
        <v xml:space="preserve">Z189Oil contamination - moisture. </v>
      </c>
      <c r="S1837" s="1">
        <f>COUNTIFS($R$2:R1837,TMapCauseDescCIR[[#This Row],[T1]])</f>
        <v>1</v>
      </c>
    </row>
    <row r="1838" spans="1:19" ht="14.45" x14ac:dyDescent="0.25">
      <c r="A1838" s="1" t="s">
        <v>2818</v>
      </c>
      <c r="B1838" s="1" t="s">
        <v>1956</v>
      </c>
      <c r="C1838" s="1" t="s">
        <v>2817</v>
      </c>
      <c r="D1838" s="1" t="s">
        <v>4156</v>
      </c>
      <c r="E1838" s="1" t="s">
        <v>1930</v>
      </c>
      <c r="F1838" s="1"/>
      <c r="G1838" s="1"/>
      <c r="H1838" s="1"/>
      <c r="I1838" s="1"/>
      <c r="J1838" s="1" t="s">
        <v>2822</v>
      </c>
      <c r="K1838" s="1" t="s">
        <v>2829</v>
      </c>
      <c r="L1838" s="1"/>
      <c r="M1838" s="1"/>
      <c r="N1838" s="1"/>
      <c r="O1838" s="1"/>
      <c r="P1838" s="1">
        <f>COUNTIFS($E$2:E1838,TMapCauseDescCIR[[#This Row],[Cause Description]])</f>
        <v>13</v>
      </c>
      <c r="Q1838" s="1" t="s">
        <v>575</v>
      </c>
      <c r="R1838" s="1" t="str">
        <f>TMapCauseDescCIR[[#This Row],[Task Code]]&amp;TMapCauseDescCIR[[#This Row],[Cause Description]]</f>
        <v>Z190Cyclometer threshold met - normal maintenance due.</v>
      </c>
      <c r="S1838" s="1">
        <f>COUNTIFS($R$2:R1838,TMapCauseDescCIR[[#This Row],[T1]])</f>
        <v>1</v>
      </c>
    </row>
    <row r="1839" spans="1:19" ht="14.45" x14ac:dyDescent="0.25">
      <c r="A1839" s="1" t="s">
        <v>2818</v>
      </c>
      <c r="B1839" s="1" t="s">
        <v>1956</v>
      </c>
      <c r="C1839" s="1" t="s">
        <v>2817</v>
      </c>
      <c r="D1839" s="1" t="s">
        <v>4156</v>
      </c>
      <c r="E1839" s="1" t="s">
        <v>3945</v>
      </c>
      <c r="F1839" s="1"/>
      <c r="G1839" s="1"/>
      <c r="H1839" s="1"/>
      <c r="I1839" s="1"/>
      <c r="J1839" s="1" t="s">
        <v>2822</v>
      </c>
      <c r="K1839" s="1" t="s">
        <v>2829</v>
      </c>
      <c r="L1839" s="1"/>
      <c r="M1839" s="1"/>
      <c r="N1839" s="1"/>
      <c r="O1839" s="1"/>
      <c r="P1839" s="1">
        <f>COUNTIFS($E$2:E1839,TMapCauseDescCIR[[#This Row],[Cause Description]])</f>
        <v>15</v>
      </c>
      <c r="Q1839" s="1" t="s">
        <v>575</v>
      </c>
      <c r="R1839" s="1" t="str">
        <f>TMapCauseDescCIR[[#This Row],[Task Code]]&amp;TMapCauseDescCIR[[#This Row],[Cause Description]]</f>
        <v xml:space="preserve">Z190Oil contamination - moisture. </v>
      </c>
      <c r="S1839" s="1">
        <f>COUNTIFS($R$2:R1839,TMapCauseDescCIR[[#This Row],[T1]])</f>
        <v>1</v>
      </c>
    </row>
    <row r="1840" spans="1:19" ht="14.45" x14ac:dyDescent="0.25">
      <c r="A1840" s="1" t="s">
        <v>2818</v>
      </c>
      <c r="B1840" s="1" t="s">
        <v>1957</v>
      </c>
      <c r="C1840" s="1" t="s">
        <v>2817</v>
      </c>
      <c r="D1840" s="1" t="s">
        <v>4157</v>
      </c>
      <c r="E1840" s="1"/>
      <c r="F1840" s="1"/>
      <c r="G1840" s="1"/>
      <c r="H1840" s="1"/>
      <c r="I1840" s="1"/>
      <c r="J1840" s="1" t="s">
        <v>2822</v>
      </c>
      <c r="K1840" s="1" t="s">
        <v>2829</v>
      </c>
      <c r="L1840" s="1"/>
      <c r="M1840" s="1"/>
      <c r="N1840" s="1"/>
      <c r="O1840" s="1"/>
      <c r="P1840" s="1">
        <f>COUNTIFS($E$2:E1840,TMapCauseDescCIR[[#This Row],[Cause Description]])</f>
        <v>0</v>
      </c>
      <c r="Q1840" s="1" t="s">
        <v>575</v>
      </c>
      <c r="R1840" s="1" t="str">
        <f>TMapCauseDescCIR[[#This Row],[Task Code]]&amp;TMapCauseDescCIR[[#This Row],[Cause Description]]</f>
        <v>Z243</v>
      </c>
      <c r="S1840" s="1">
        <f>COUNTIFS($R$2:R1840,TMapCauseDescCIR[[#This Row],[T1]])</f>
        <v>1</v>
      </c>
    </row>
    <row r="1841" spans="1:19" ht="14.45" x14ac:dyDescent="0.25">
      <c r="A1841" s="1" t="s">
        <v>2818</v>
      </c>
      <c r="B1841" s="1" t="s">
        <v>1958</v>
      </c>
      <c r="C1841" s="1" t="s">
        <v>2817</v>
      </c>
      <c r="D1841" s="1" t="s">
        <v>4158</v>
      </c>
      <c r="E1841" s="1" t="s">
        <v>1930</v>
      </c>
      <c r="F1841" s="1"/>
      <c r="G1841" s="1"/>
      <c r="H1841" s="1"/>
      <c r="I1841" s="1"/>
      <c r="J1841" s="1" t="s">
        <v>2822</v>
      </c>
      <c r="K1841" s="1" t="s">
        <v>2829</v>
      </c>
      <c r="L1841" s="1"/>
      <c r="M1841" s="1"/>
      <c r="N1841" s="1"/>
      <c r="O1841" s="1"/>
      <c r="P1841" s="1">
        <f>COUNTIFS($E$2:E1841,TMapCauseDescCIR[[#This Row],[Cause Description]])</f>
        <v>14</v>
      </c>
      <c r="Q1841" s="1" t="s">
        <v>575</v>
      </c>
      <c r="R1841" s="1" t="str">
        <f>TMapCauseDescCIR[[#This Row],[Task Code]]&amp;TMapCauseDescCIR[[#This Row],[Cause Description]]</f>
        <v>Z191Cyclometer threshold met - normal maintenance due.</v>
      </c>
      <c r="S1841" s="1">
        <f>COUNTIFS($R$2:R1841,TMapCauseDescCIR[[#This Row],[T1]])</f>
        <v>1</v>
      </c>
    </row>
    <row r="1842" spans="1:19" ht="14.45" x14ac:dyDescent="0.25">
      <c r="A1842" s="1" t="s">
        <v>2818</v>
      </c>
      <c r="B1842" s="1" t="s">
        <v>1958</v>
      </c>
      <c r="C1842" s="1" t="s">
        <v>2817</v>
      </c>
      <c r="D1842" s="1" t="s">
        <v>4158</v>
      </c>
      <c r="E1842" s="1" t="s">
        <v>3945</v>
      </c>
      <c r="F1842" s="1"/>
      <c r="G1842" s="1"/>
      <c r="H1842" s="1"/>
      <c r="I1842" s="1"/>
      <c r="J1842" s="1" t="s">
        <v>2822</v>
      </c>
      <c r="K1842" s="1" t="s">
        <v>2829</v>
      </c>
      <c r="L1842" s="1"/>
      <c r="M1842" s="1"/>
      <c r="N1842" s="1"/>
      <c r="O1842" s="1"/>
      <c r="P1842" s="1">
        <f>COUNTIFS($E$2:E1842,TMapCauseDescCIR[[#This Row],[Cause Description]])</f>
        <v>16</v>
      </c>
      <c r="Q1842" s="1" t="s">
        <v>575</v>
      </c>
      <c r="R1842" s="1" t="str">
        <f>TMapCauseDescCIR[[#This Row],[Task Code]]&amp;TMapCauseDescCIR[[#This Row],[Cause Description]]</f>
        <v xml:space="preserve">Z191Oil contamination - moisture. </v>
      </c>
      <c r="S1842" s="1">
        <f>COUNTIFS($R$2:R1842,TMapCauseDescCIR[[#This Row],[T1]])</f>
        <v>1</v>
      </c>
    </row>
    <row r="1843" spans="1:19" ht="14.45" x14ac:dyDescent="0.25">
      <c r="A1843" s="1" t="s">
        <v>2818</v>
      </c>
      <c r="B1843" s="1" t="s">
        <v>1959</v>
      </c>
      <c r="C1843" s="1" t="s">
        <v>2817</v>
      </c>
      <c r="D1843" s="1" t="s">
        <v>4159</v>
      </c>
      <c r="E1843" s="1"/>
      <c r="F1843" s="1"/>
      <c r="G1843" s="1"/>
      <c r="H1843" s="1"/>
      <c r="I1843" s="1"/>
      <c r="J1843" s="1" t="s">
        <v>2822</v>
      </c>
      <c r="K1843" s="1" t="s">
        <v>2829</v>
      </c>
      <c r="L1843" s="1"/>
      <c r="M1843" s="1"/>
      <c r="N1843" s="1"/>
      <c r="O1843" s="1"/>
      <c r="P1843" s="1">
        <f>COUNTIFS($E$2:E1843,TMapCauseDescCIR[[#This Row],[Cause Description]])</f>
        <v>0</v>
      </c>
      <c r="Q1843" s="1" t="s">
        <v>575</v>
      </c>
      <c r="R1843" s="1" t="str">
        <f>TMapCauseDescCIR[[#This Row],[Task Code]]&amp;TMapCauseDescCIR[[#This Row],[Cause Description]]</f>
        <v>Z244</v>
      </c>
      <c r="S1843" s="1">
        <f>COUNTIFS($R$2:R1843,TMapCauseDescCIR[[#This Row],[T1]])</f>
        <v>1</v>
      </c>
    </row>
    <row r="1844" spans="1:19" ht="14.45" x14ac:dyDescent="0.25">
      <c r="A1844" s="1" t="s">
        <v>2818</v>
      </c>
      <c r="B1844" s="1" t="s">
        <v>1960</v>
      </c>
      <c r="C1844" s="1" t="s">
        <v>2817</v>
      </c>
      <c r="D1844" s="1" t="s">
        <v>4728</v>
      </c>
      <c r="E1844" s="1"/>
      <c r="F1844" s="1"/>
      <c r="G1844" s="1"/>
      <c r="H1844" s="1"/>
      <c r="I1844" s="1"/>
      <c r="J1844" s="1" t="s">
        <v>2822</v>
      </c>
      <c r="K1844" s="1" t="s">
        <v>2829</v>
      </c>
      <c r="L1844" s="1"/>
      <c r="M1844" s="1"/>
      <c r="N1844" s="1"/>
      <c r="O1844" s="1"/>
      <c r="P1844" s="1">
        <f>COUNTIFS($E$2:E1844,TMapCauseDescCIR[[#This Row],[Cause Description]])</f>
        <v>0</v>
      </c>
      <c r="Q1844" s="1" t="s">
        <v>575</v>
      </c>
      <c r="R1844" s="1" t="str">
        <f>TMapCauseDescCIR[[#This Row],[Task Code]]&amp;TMapCauseDescCIR[[#This Row],[Cause Description]]</f>
        <v>Z142</v>
      </c>
      <c r="S1844" s="1">
        <f>COUNTIFS($R$2:R1844,TMapCauseDescCIR[[#This Row],[T1]])</f>
        <v>1</v>
      </c>
    </row>
    <row r="1845" spans="1:19" ht="14.45" x14ac:dyDescent="0.25">
      <c r="A1845" s="1" t="s">
        <v>2818</v>
      </c>
      <c r="B1845" s="1" t="s">
        <v>1961</v>
      </c>
      <c r="C1845" s="1" t="s">
        <v>2817</v>
      </c>
      <c r="D1845" s="1" t="s">
        <v>4160</v>
      </c>
      <c r="E1845" s="1" t="s">
        <v>1930</v>
      </c>
      <c r="F1845" s="1"/>
      <c r="G1845" s="1"/>
      <c r="H1845" s="1"/>
      <c r="I1845" s="1"/>
      <c r="J1845" s="1" t="s">
        <v>2822</v>
      </c>
      <c r="K1845" s="1" t="s">
        <v>2829</v>
      </c>
      <c r="L1845" s="1"/>
      <c r="M1845" s="1"/>
      <c r="N1845" s="1"/>
      <c r="O1845" s="1"/>
      <c r="P1845" s="1">
        <f>COUNTIFS($E$2:E1845,TMapCauseDescCIR[[#This Row],[Cause Description]])</f>
        <v>15</v>
      </c>
      <c r="Q1845" s="1" t="s">
        <v>575</v>
      </c>
      <c r="R1845" s="1" t="str">
        <f>TMapCauseDescCIR[[#This Row],[Task Code]]&amp;TMapCauseDescCIR[[#This Row],[Cause Description]]</f>
        <v>Z192Cyclometer threshold met - normal maintenance due.</v>
      </c>
      <c r="S1845" s="1">
        <f>COUNTIFS($R$2:R1845,TMapCauseDescCIR[[#This Row],[T1]])</f>
        <v>1</v>
      </c>
    </row>
    <row r="1846" spans="1:19" ht="14.45" x14ac:dyDescent="0.25">
      <c r="A1846" s="1" t="s">
        <v>2818</v>
      </c>
      <c r="B1846" s="1" t="s">
        <v>1961</v>
      </c>
      <c r="C1846" s="1" t="s">
        <v>2817</v>
      </c>
      <c r="D1846" s="1" t="s">
        <v>4160</v>
      </c>
      <c r="E1846" s="1" t="s">
        <v>3945</v>
      </c>
      <c r="F1846" s="1"/>
      <c r="G1846" s="1"/>
      <c r="H1846" s="1"/>
      <c r="I1846" s="1"/>
      <c r="J1846" s="1" t="s">
        <v>2822</v>
      </c>
      <c r="K1846" s="1" t="s">
        <v>2829</v>
      </c>
      <c r="L1846" s="1"/>
      <c r="M1846" s="1"/>
      <c r="N1846" s="1"/>
      <c r="O1846" s="1"/>
      <c r="P1846" s="1">
        <f>COUNTIFS($E$2:E1846,TMapCauseDescCIR[[#This Row],[Cause Description]])</f>
        <v>17</v>
      </c>
      <c r="Q1846" s="1" t="s">
        <v>575</v>
      </c>
      <c r="R1846" s="1" t="str">
        <f>TMapCauseDescCIR[[#This Row],[Task Code]]&amp;TMapCauseDescCIR[[#This Row],[Cause Description]]</f>
        <v xml:space="preserve">Z192Oil contamination - moisture. </v>
      </c>
      <c r="S1846" s="1">
        <f>COUNTIFS($R$2:R1846,TMapCauseDescCIR[[#This Row],[T1]])</f>
        <v>1</v>
      </c>
    </row>
    <row r="1847" spans="1:19" ht="14.45" x14ac:dyDescent="0.25">
      <c r="A1847" s="1" t="s">
        <v>2818</v>
      </c>
      <c r="B1847" s="1" t="s">
        <v>1962</v>
      </c>
      <c r="C1847" s="1" t="s">
        <v>2817</v>
      </c>
      <c r="D1847" s="1" t="s">
        <v>4784</v>
      </c>
      <c r="E1847" s="1" t="s">
        <v>1930</v>
      </c>
      <c r="F1847" s="1"/>
      <c r="G1847" s="1"/>
      <c r="H1847" s="1"/>
      <c r="I1847" s="1"/>
      <c r="J1847" s="1" t="s">
        <v>2822</v>
      </c>
      <c r="K1847" s="1" t="s">
        <v>2829</v>
      </c>
      <c r="L1847" s="1"/>
      <c r="M1847" s="1"/>
      <c r="N1847" s="1"/>
      <c r="O1847" s="1"/>
      <c r="P1847" s="1">
        <f>COUNTIFS($E$2:E1847,TMapCauseDescCIR[[#This Row],[Cause Description]])</f>
        <v>16</v>
      </c>
      <c r="Q1847" s="1" t="s">
        <v>575</v>
      </c>
      <c r="R1847" s="1" t="str">
        <f>TMapCauseDescCIR[[#This Row],[Task Code]]&amp;TMapCauseDescCIR[[#This Row],[Cause Description]]</f>
        <v>Z193Cyclometer threshold met - normal maintenance due.</v>
      </c>
      <c r="S1847" s="1">
        <f>COUNTIFS($R$2:R1847,TMapCauseDescCIR[[#This Row],[T1]])</f>
        <v>1</v>
      </c>
    </row>
    <row r="1848" spans="1:19" ht="14.45" x14ac:dyDescent="0.25">
      <c r="A1848" s="1" t="s">
        <v>2818</v>
      </c>
      <c r="B1848" s="1" t="s">
        <v>1962</v>
      </c>
      <c r="C1848" s="1" t="s">
        <v>2817</v>
      </c>
      <c r="D1848" s="1" t="s">
        <v>4784</v>
      </c>
      <c r="E1848" s="1" t="s">
        <v>3945</v>
      </c>
      <c r="F1848" s="1"/>
      <c r="G1848" s="1"/>
      <c r="H1848" s="1"/>
      <c r="I1848" s="1"/>
      <c r="J1848" s="1" t="s">
        <v>2822</v>
      </c>
      <c r="K1848" s="1" t="s">
        <v>2829</v>
      </c>
      <c r="L1848" s="1"/>
      <c r="M1848" s="1"/>
      <c r="N1848" s="1"/>
      <c r="O1848" s="1"/>
      <c r="P1848" s="1">
        <f>COUNTIFS($E$2:E1848,TMapCauseDescCIR[[#This Row],[Cause Description]])</f>
        <v>18</v>
      </c>
      <c r="Q1848" s="1" t="s">
        <v>575</v>
      </c>
      <c r="R1848" s="1" t="str">
        <f>TMapCauseDescCIR[[#This Row],[Task Code]]&amp;TMapCauseDescCIR[[#This Row],[Cause Description]]</f>
        <v xml:space="preserve">Z193Oil contamination - moisture. </v>
      </c>
      <c r="S1848" s="1">
        <f>COUNTIFS($R$2:R1848,TMapCauseDescCIR[[#This Row],[T1]])</f>
        <v>1</v>
      </c>
    </row>
    <row r="1849" spans="1:19" ht="14.45" x14ac:dyDescent="0.25">
      <c r="A1849" s="1" t="s">
        <v>2818</v>
      </c>
      <c r="B1849" s="1" t="s">
        <v>1963</v>
      </c>
      <c r="C1849" s="1" t="s">
        <v>2817</v>
      </c>
      <c r="D1849" s="1" t="s">
        <v>4161</v>
      </c>
      <c r="E1849" s="1"/>
      <c r="F1849" s="1"/>
      <c r="G1849" s="1"/>
      <c r="H1849" s="1"/>
      <c r="I1849" s="1"/>
      <c r="J1849" s="1" t="s">
        <v>2822</v>
      </c>
      <c r="K1849" s="1" t="s">
        <v>2829</v>
      </c>
      <c r="L1849" s="1"/>
      <c r="M1849" s="1"/>
      <c r="N1849" s="1"/>
      <c r="O1849" s="1"/>
      <c r="P1849" s="1">
        <f>COUNTIFS($E$2:E1849,TMapCauseDescCIR[[#This Row],[Cause Description]])</f>
        <v>0</v>
      </c>
      <c r="Q1849" s="1" t="s">
        <v>575</v>
      </c>
      <c r="R1849" s="1" t="str">
        <f>TMapCauseDescCIR[[#This Row],[Task Code]]&amp;TMapCauseDescCIR[[#This Row],[Cause Description]]</f>
        <v>Z245</v>
      </c>
      <c r="S1849" s="1">
        <f>COUNTIFS($R$2:R1849,TMapCauseDescCIR[[#This Row],[T1]])</f>
        <v>1</v>
      </c>
    </row>
    <row r="1850" spans="1:19" ht="14.45" x14ac:dyDescent="0.25">
      <c r="A1850" s="1" t="s">
        <v>2818</v>
      </c>
      <c r="B1850" s="1" t="s">
        <v>1964</v>
      </c>
      <c r="C1850" s="1" t="s">
        <v>2817</v>
      </c>
      <c r="D1850" s="1" t="s">
        <v>4729</v>
      </c>
      <c r="E1850" s="1"/>
      <c r="F1850" s="1"/>
      <c r="G1850" s="1"/>
      <c r="H1850" s="1"/>
      <c r="I1850" s="1"/>
      <c r="J1850" s="1" t="s">
        <v>2822</v>
      </c>
      <c r="K1850" s="1" t="s">
        <v>2829</v>
      </c>
      <c r="L1850" s="1"/>
      <c r="M1850" s="1"/>
      <c r="N1850" s="1"/>
      <c r="O1850" s="1"/>
      <c r="P1850" s="1">
        <f>COUNTIFS($E$2:E1850,TMapCauseDescCIR[[#This Row],[Cause Description]])</f>
        <v>0</v>
      </c>
      <c r="Q1850" s="1" t="s">
        <v>575</v>
      </c>
      <c r="R1850" s="1" t="str">
        <f>TMapCauseDescCIR[[#This Row],[Task Code]]&amp;TMapCauseDescCIR[[#This Row],[Cause Description]]</f>
        <v>Z143</v>
      </c>
      <c r="S1850" s="1">
        <f>COUNTIFS($R$2:R1850,TMapCauseDescCIR[[#This Row],[T1]])</f>
        <v>1</v>
      </c>
    </row>
    <row r="1851" spans="1:19" ht="14.45" x14ac:dyDescent="0.25">
      <c r="A1851" s="1" t="s">
        <v>2818</v>
      </c>
      <c r="B1851" s="1" t="s">
        <v>1965</v>
      </c>
      <c r="C1851" s="1" t="s">
        <v>2817</v>
      </c>
      <c r="D1851" s="1" t="s">
        <v>4162</v>
      </c>
      <c r="E1851" s="1" t="s">
        <v>1930</v>
      </c>
      <c r="F1851" s="1"/>
      <c r="G1851" s="1"/>
      <c r="H1851" s="1"/>
      <c r="I1851" s="1"/>
      <c r="J1851" s="1" t="s">
        <v>2822</v>
      </c>
      <c r="K1851" s="1" t="s">
        <v>2829</v>
      </c>
      <c r="L1851" s="1"/>
      <c r="M1851" s="1"/>
      <c r="N1851" s="1"/>
      <c r="O1851" s="1"/>
      <c r="P1851" s="1">
        <f>COUNTIFS($E$2:E1851,TMapCauseDescCIR[[#This Row],[Cause Description]])</f>
        <v>17</v>
      </c>
      <c r="Q1851" s="1" t="s">
        <v>575</v>
      </c>
      <c r="R1851" s="1" t="str">
        <f>TMapCauseDescCIR[[#This Row],[Task Code]]&amp;TMapCauseDescCIR[[#This Row],[Cause Description]]</f>
        <v>Z194Cyclometer threshold met - normal maintenance due.</v>
      </c>
      <c r="S1851" s="1">
        <f>COUNTIFS($R$2:R1851,TMapCauseDescCIR[[#This Row],[T1]])</f>
        <v>1</v>
      </c>
    </row>
    <row r="1852" spans="1:19" ht="14.45" x14ac:dyDescent="0.25">
      <c r="A1852" s="1" t="s">
        <v>2818</v>
      </c>
      <c r="B1852" s="1" t="s">
        <v>1965</v>
      </c>
      <c r="C1852" s="1" t="s">
        <v>2817</v>
      </c>
      <c r="D1852" s="1" t="s">
        <v>4162</v>
      </c>
      <c r="E1852" s="1" t="s">
        <v>3945</v>
      </c>
      <c r="F1852" s="1"/>
      <c r="G1852" s="1"/>
      <c r="H1852" s="1"/>
      <c r="I1852" s="1"/>
      <c r="J1852" s="1" t="s">
        <v>2822</v>
      </c>
      <c r="K1852" s="1" t="s">
        <v>2829</v>
      </c>
      <c r="L1852" s="1"/>
      <c r="M1852" s="1"/>
      <c r="N1852" s="1"/>
      <c r="O1852" s="1"/>
      <c r="P1852" s="1">
        <f>COUNTIFS($E$2:E1852,TMapCauseDescCIR[[#This Row],[Cause Description]])</f>
        <v>19</v>
      </c>
      <c r="Q1852" s="1" t="s">
        <v>575</v>
      </c>
      <c r="R1852" s="1" t="str">
        <f>TMapCauseDescCIR[[#This Row],[Task Code]]&amp;TMapCauseDescCIR[[#This Row],[Cause Description]]</f>
        <v xml:space="preserve">Z194Oil contamination - moisture. </v>
      </c>
      <c r="S1852" s="1">
        <f>COUNTIFS($R$2:R1852,TMapCauseDescCIR[[#This Row],[T1]])</f>
        <v>1</v>
      </c>
    </row>
    <row r="1853" spans="1:19" ht="14.45" x14ac:dyDescent="0.25">
      <c r="A1853" s="1" t="s">
        <v>2818</v>
      </c>
      <c r="B1853" s="1" t="s">
        <v>1966</v>
      </c>
      <c r="C1853" s="1" t="s">
        <v>2817</v>
      </c>
      <c r="D1853" s="1" t="s">
        <v>4787</v>
      </c>
      <c r="E1853" s="1" t="s">
        <v>1930</v>
      </c>
      <c r="F1853" s="1"/>
      <c r="G1853" s="1"/>
      <c r="H1853" s="1"/>
      <c r="I1853" s="1"/>
      <c r="J1853" s="1" t="s">
        <v>2822</v>
      </c>
      <c r="K1853" s="1" t="s">
        <v>2829</v>
      </c>
      <c r="L1853" s="1"/>
      <c r="M1853" s="1"/>
      <c r="N1853" s="1"/>
      <c r="O1853" s="1"/>
      <c r="P1853" s="1">
        <f>COUNTIFS($E$2:E1853,TMapCauseDescCIR[[#This Row],[Cause Description]])</f>
        <v>18</v>
      </c>
      <c r="Q1853" s="1" t="s">
        <v>575</v>
      </c>
      <c r="R1853" s="1" t="str">
        <f>TMapCauseDescCIR[[#This Row],[Task Code]]&amp;TMapCauseDescCIR[[#This Row],[Cause Description]]</f>
        <v>Z195Cyclometer threshold met - normal maintenance due.</v>
      </c>
      <c r="S1853" s="1">
        <f>COUNTIFS($R$2:R1853,TMapCauseDescCIR[[#This Row],[T1]])</f>
        <v>1</v>
      </c>
    </row>
    <row r="1854" spans="1:19" ht="14.45" x14ac:dyDescent="0.25">
      <c r="A1854" s="1" t="s">
        <v>2818</v>
      </c>
      <c r="B1854" s="1" t="s">
        <v>1966</v>
      </c>
      <c r="C1854" s="1" t="s">
        <v>2817</v>
      </c>
      <c r="D1854" s="1" t="s">
        <v>4787</v>
      </c>
      <c r="E1854" s="1" t="s">
        <v>3945</v>
      </c>
      <c r="F1854" s="1"/>
      <c r="G1854" s="1"/>
      <c r="H1854" s="1"/>
      <c r="I1854" s="1"/>
      <c r="J1854" s="1" t="s">
        <v>2822</v>
      </c>
      <c r="K1854" s="1" t="s">
        <v>2829</v>
      </c>
      <c r="L1854" s="1"/>
      <c r="M1854" s="1"/>
      <c r="N1854" s="1"/>
      <c r="O1854" s="1"/>
      <c r="P1854" s="1">
        <f>COUNTIFS($E$2:E1854,TMapCauseDescCIR[[#This Row],[Cause Description]])</f>
        <v>20</v>
      </c>
      <c r="Q1854" s="1" t="s">
        <v>575</v>
      </c>
      <c r="R1854" s="1" t="str">
        <f>TMapCauseDescCIR[[#This Row],[Task Code]]&amp;TMapCauseDescCIR[[#This Row],[Cause Description]]</f>
        <v xml:space="preserve">Z195Oil contamination - moisture. </v>
      </c>
      <c r="S1854" s="1">
        <f>COUNTIFS($R$2:R1854,TMapCauseDescCIR[[#This Row],[T1]])</f>
        <v>1</v>
      </c>
    </row>
    <row r="1855" spans="1:19" ht="14.45" x14ac:dyDescent="0.25">
      <c r="A1855" s="1" t="s">
        <v>2818</v>
      </c>
      <c r="B1855" s="1" t="s">
        <v>1967</v>
      </c>
      <c r="C1855" s="1" t="s">
        <v>2817</v>
      </c>
      <c r="D1855" s="1" t="s">
        <v>4163</v>
      </c>
      <c r="E1855" s="1"/>
      <c r="F1855" s="1"/>
      <c r="G1855" s="1"/>
      <c r="H1855" s="1"/>
      <c r="I1855" s="1"/>
      <c r="J1855" s="1" t="s">
        <v>2822</v>
      </c>
      <c r="K1855" s="1" t="s">
        <v>2829</v>
      </c>
      <c r="L1855" s="1"/>
      <c r="M1855" s="1"/>
      <c r="N1855" s="1"/>
      <c r="O1855" s="1"/>
      <c r="P1855" s="1">
        <f>COUNTIFS($E$2:E1855,TMapCauseDescCIR[[#This Row],[Cause Description]])</f>
        <v>0</v>
      </c>
      <c r="Q1855" s="1" t="s">
        <v>575</v>
      </c>
      <c r="R1855" s="1" t="str">
        <f>TMapCauseDescCIR[[#This Row],[Task Code]]&amp;TMapCauseDescCIR[[#This Row],[Cause Description]]</f>
        <v>Z246</v>
      </c>
      <c r="S1855" s="1">
        <f>COUNTIFS($R$2:R1855,TMapCauseDescCIR[[#This Row],[T1]])</f>
        <v>1</v>
      </c>
    </row>
    <row r="1856" spans="1:19" ht="14.45" x14ac:dyDescent="0.25">
      <c r="A1856" s="1" t="s">
        <v>2818</v>
      </c>
      <c r="B1856" s="1" t="s">
        <v>1968</v>
      </c>
      <c r="C1856" s="1" t="s">
        <v>2817</v>
      </c>
      <c r="D1856" s="1" t="s">
        <v>4730</v>
      </c>
      <c r="E1856" s="1"/>
      <c r="F1856" s="1"/>
      <c r="G1856" s="1"/>
      <c r="H1856" s="1"/>
      <c r="I1856" s="1"/>
      <c r="J1856" s="1" t="s">
        <v>2822</v>
      </c>
      <c r="K1856" s="1" t="s">
        <v>2829</v>
      </c>
      <c r="L1856" s="1"/>
      <c r="M1856" s="1"/>
      <c r="N1856" s="1"/>
      <c r="O1856" s="1"/>
      <c r="P1856" s="1">
        <f>COUNTIFS($E$2:E1856,TMapCauseDescCIR[[#This Row],[Cause Description]])</f>
        <v>0</v>
      </c>
      <c r="Q1856" s="1" t="s">
        <v>575</v>
      </c>
      <c r="R1856" s="1" t="str">
        <f>TMapCauseDescCIR[[#This Row],[Task Code]]&amp;TMapCauseDescCIR[[#This Row],[Cause Description]]</f>
        <v>Z144</v>
      </c>
      <c r="S1856" s="1">
        <f>COUNTIFS($R$2:R1856,TMapCauseDescCIR[[#This Row],[T1]])</f>
        <v>1</v>
      </c>
    </row>
    <row r="1857" spans="1:19" ht="14.45" x14ac:dyDescent="0.25">
      <c r="A1857" s="1" t="s">
        <v>2818</v>
      </c>
      <c r="B1857" s="1" t="s">
        <v>1969</v>
      </c>
      <c r="C1857" s="1" t="s">
        <v>2817</v>
      </c>
      <c r="D1857" s="1" t="s">
        <v>4731</v>
      </c>
      <c r="E1857" s="1"/>
      <c r="F1857" s="1"/>
      <c r="G1857" s="1"/>
      <c r="H1857" s="1"/>
      <c r="I1857" s="1"/>
      <c r="J1857" s="1" t="s">
        <v>2822</v>
      </c>
      <c r="K1857" s="1" t="s">
        <v>2829</v>
      </c>
      <c r="L1857" s="1"/>
      <c r="M1857" s="1"/>
      <c r="N1857" s="1"/>
      <c r="O1857" s="1"/>
      <c r="P1857" s="1">
        <f>COUNTIFS($E$2:E1857,TMapCauseDescCIR[[#This Row],[Cause Description]])</f>
        <v>0</v>
      </c>
      <c r="Q1857" s="1" t="s">
        <v>573</v>
      </c>
      <c r="R1857" s="1" t="str">
        <f>TMapCauseDescCIR[[#This Row],[Task Code]]&amp;TMapCauseDescCIR[[#This Row],[Cause Description]]</f>
        <v>Z145</v>
      </c>
      <c r="S1857" s="1">
        <f>COUNTIFS($R$2:R1857,TMapCauseDescCIR[[#This Row],[T1]])</f>
        <v>1</v>
      </c>
    </row>
    <row r="1858" spans="1:19" ht="14.45" x14ac:dyDescent="0.25">
      <c r="A1858" s="1" t="s">
        <v>2818</v>
      </c>
      <c r="B1858" s="1" t="s">
        <v>1970</v>
      </c>
      <c r="C1858" s="1" t="s">
        <v>2817</v>
      </c>
      <c r="D1858" s="1" t="s">
        <v>4788</v>
      </c>
      <c r="E1858" s="1" t="s">
        <v>1930</v>
      </c>
      <c r="F1858" s="1"/>
      <c r="G1858" s="1"/>
      <c r="H1858" s="1"/>
      <c r="I1858" s="1"/>
      <c r="J1858" s="1" t="s">
        <v>2822</v>
      </c>
      <c r="K1858" s="1" t="s">
        <v>2829</v>
      </c>
      <c r="L1858" s="1"/>
      <c r="M1858" s="1"/>
      <c r="N1858" s="1"/>
      <c r="O1858" s="1"/>
      <c r="P1858" s="1">
        <f>COUNTIFS($E$2:E1858,TMapCauseDescCIR[[#This Row],[Cause Description]])</f>
        <v>19</v>
      </c>
      <c r="Q1858" s="1" t="s">
        <v>575</v>
      </c>
      <c r="R1858" s="1" t="str">
        <f>TMapCauseDescCIR[[#This Row],[Task Code]]&amp;TMapCauseDescCIR[[#This Row],[Cause Description]]</f>
        <v>Z196Cyclometer threshold met - normal maintenance due.</v>
      </c>
      <c r="S1858" s="1">
        <f>COUNTIFS($R$2:R1858,TMapCauseDescCIR[[#This Row],[T1]])</f>
        <v>1</v>
      </c>
    </row>
    <row r="1859" spans="1:19" ht="14.45" x14ac:dyDescent="0.25">
      <c r="A1859" s="1" t="s">
        <v>2818</v>
      </c>
      <c r="B1859" s="1" t="s">
        <v>1971</v>
      </c>
      <c r="C1859" s="1" t="s">
        <v>2817</v>
      </c>
      <c r="D1859" s="1" t="s">
        <v>4164</v>
      </c>
      <c r="E1859" s="1" t="s">
        <v>1930</v>
      </c>
      <c r="F1859" s="1"/>
      <c r="G1859" s="1"/>
      <c r="H1859" s="1"/>
      <c r="I1859" s="1"/>
      <c r="J1859" s="1" t="s">
        <v>2822</v>
      </c>
      <c r="K1859" s="1" t="s">
        <v>2829</v>
      </c>
      <c r="L1859" s="1"/>
      <c r="M1859" s="1"/>
      <c r="N1859" s="1"/>
      <c r="O1859" s="1"/>
      <c r="P1859" s="1">
        <f>COUNTIFS($E$2:E1859,TMapCauseDescCIR[[#This Row],[Cause Description]])</f>
        <v>20</v>
      </c>
      <c r="Q1859" s="1" t="s">
        <v>575</v>
      </c>
      <c r="R1859" s="1" t="str">
        <f>TMapCauseDescCIR[[#This Row],[Task Code]]&amp;TMapCauseDescCIR[[#This Row],[Cause Description]]</f>
        <v>Z197Cyclometer threshold met - normal maintenance due.</v>
      </c>
      <c r="S1859" s="1">
        <f>COUNTIFS($R$2:R1859,TMapCauseDescCIR[[#This Row],[T1]])</f>
        <v>1</v>
      </c>
    </row>
    <row r="1860" spans="1:19" ht="14.45" x14ac:dyDescent="0.25">
      <c r="A1860" s="1" t="s">
        <v>2818</v>
      </c>
      <c r="B1860" s="1" t="s">
        <v>1972</v>
      </c>
      <c r="C1860" s="1" t="s">
        <v>2817</v>
      </c>
      <c r="D1860" s="1" t="s">
        <v>4165</v>
      </c>
      <c r="E1860" s="1"/>
      <c r="F1860" s="1"/>
      <c r="G1860" s="1"/>
      <c r="H1860" s="1"/>
      <c r="I1860" s="1"/>
      <c r="J1860" s="1" t="s">
        <v>2822</v>
      </c>
      <c r="K1860" s="1" t="s">
        <v>2829</v>
      </c>
      <c r="L1860" s="1"/>
      <c r="M1860" s="1"/>
      <c r="N1860" s="1"/>
      <c r="O1860" s="1"/>
      <c r="P1860" s="1">
        <f>COUNTIFS($E$2:E1860,TMapCauseDescCIR[[#This Row],[Cause Description]])</f>
        <v>0</v>
      </c>
      <c r="Q1860" s="1" t="s">
        <v>575</v>
      </c>
      <c r="R1860" s="1" t="str">
        <f>TMapCauseDescCIR[[#This Row],[Task Code]]&amp;TMapCauseDescCIR[[#This Row],[Cause Description]]</f>
        <v>Z247</v>
      </c>
      <c r="S1860" s="1">
        <f>COUNTIFS($R$2:R1860,TMapCauseDescCIR[[#This Row],[T1]])</f>
        <v>1</v>
      </c>
    </row>
    <row r="1861" spans="1:19" ht="14.45" x14ac:dyDescent="0.25">
      <c r="A1861" s="1" t="s">
        <v>2818</v>
      </c>
      <c r="B1861" s="1" t="s">
        <v>1973</v>
      </c>
      <c r="C1861" s="1" t="s">
        <v>2817</v>
      </c>
      <c r="D1861" s="1" t="s">
        <v>4732</v>
      </c>
      <c r="E1861" s="1"/>
      <c r="F1861" s="1"/>
      <c r="G1861" s="1"/>
      <c r="H1861" s="1"/>
      <c r="I1861" s="1"/>
      <c r="J1861" s="1" t="s">
        <v>2822</v>
      </c>
      <c r="K1861" s="1" t="s">
        <v>2829</v>
      </c>
      <c r="L1861" s="1"/>
      <c r="M1861" s="1"/>
      <c r="N1861" s="1"/>
      <c r="O1861" s="1"/>
      <c r="P1861" s="1">
        <f>COUNTIFS($E$2:E1861,TMapCauseDescCIR[[#This Row],[Cause Description]])</f>
        <v>0</v>
      </c>
      <c r="Q1861" s="1" t="s">
        <v>573</v>
      </c>
      <c r="R1861" s="1" t="str">
        <f>TMapCauseDescCIR[[#This Row],[Task Code]]&amp;TMapCauseDescCIR[[#This Row],[Cause Description]]</f>
        <v>Z146</v>
      </c>
      <c r="S1861" s="1">
        <f>COUNTIFS($R$2:R1861,TMapCauseDescCIR[[#This Row],[T1]])</f>
        <v>1</v>
      </c>
    </row>
    <row r="1862" spans="1:19" ht="14.45" x14ac:dyDescent="0.25">
      <c r="A1862" s="1" t="s">
        <v>2818</v>
      </c>
      <c r="B1862" s="1" t="s">
        <v>1974</v>
      </c>
      <c r="C1862" s="1" t="s">
        <v>2817</v>
      </c>
      <c r="D1862" s="1" t="s">
        <v>4166</v>
      </c>
      <c r="E1862" s="1" t="s">
        <v>1864</v>
      </c>
      <c r="F1862" s="1"/>
      <c r="G1862" s="1"/>
      <c r="H1862" s="1"/>
      <c r="I1862" s="1"/>
      <c r="J1862" s="1" t="s">
        <v>2822</v>
      </c>
      <c r="K1862" s="1" t="s">
        <v>2829</v>
      </c>
      <c r="L1862" s="1"/>
      <c r="M1862" s="1"/>
      <c r="N1862" s="1"/>
      <c r="O1862" s="1"/>
      <c r="P1862" s="1">
        <f>COUNTIFS($E$2:E1862,TMapCauseDescCIR[[#This Row],[Cause Description]])</f>
        <v>2</v>
      </c>
      <c r="Q1862" s="1" t="s">
        <v>575</v>
      </c>
      <c r="R1862" s="1" t="str">
        <f>TMapCauseDescCIR[[#This Row],[Task Code]]&amp;TMapCauseDescCIR[[#This Row],[Cause Description]]</f>
        <v xml:space="preserve">Z198Coarse selector switch tracking - carbon/metallic particles. </v>
      </c>
      <c r="S1862" s="1">
        <f>COUNTIFS($R$2:R1862,TMapCauseDescCIR[[#This Row],[T1]])</f>
        <v>1</v>
      </c>
    </row>
    <row r="1863" spans="1:19" ht="14.45" x14ac:dyDescent="0.25">
      <c r="A1863" s="1" t="s">
        <v>2818</v>
      </c>
      <c r="B1863" s="1" t="s">
        <v>1974</v>
      </c>
      <c r="C1863" s="1" t="s">
        <v>2817</v>
      </c>
      <c r="D1863" s="1" t="s">
        <v>4166</v>
      </c>
      <c r="E1863" s="1" t="s">
        <v>1930</v>
      </c>
      <c r="F1863" s="1"/>
      <c r="G1863" s="1"/>
      <c r="H1863" s="1"/>
      <c r="I1863" s="1"/>
      <c r="J1863" s="1" t="s">
        <v>2822</v>
      </c>
      <c r="K1863" s="1" t="s">
        <v>2829</v>
      </c>
      <c r="L1863" s="1"/>
      <c r="M1863" s="1"/>
      <c r="N1863" s="1"/>
      <c r="O1863" s="1"/>
      <c r="P1863" s="1">
        <f>COUNTIFS($E$2:E1863,TMapCauseDescCIR[[#This Row],[Cause Description]])</f>
        <v>21</v>
      </c>
      <c r="Q1863" s="1" t="s">
        <v>575</v>
      </c>
      <c r="R1863" s="1" t="str">
        <f>TMapCauseDescCIR[[#This Row],[Task Code]]&amp;TMapCauseDescCIR[[#This Row],[Cause Description]]</f>
        <v>Z198Cyclometer threshold met - normal maintenance due.</v>
      </c>
      <c r="S1863" s="1">
        <f>COUNTIFS($R$2:R1863,TMapCauseDescCIR[[#This Row],[T1]])</f>
        <v>1</v>
      </c>
    </row>
    <row r="1864" spans="1:19" ht="14.45" x14ac:dyDescent="0.25">
      <c r="A1864" s="1" t="s">
        <v>2818</v>
      </c>
      <c r="B1864" s="1" t="s">
        <v>1975</v>
      </c>
      <c r="C1864" s="1" t="s">
        <v>2817</v>
      </c>
      <c r="D1864" s="1" t="s">
        <v>4167</v>
      </c>
      <c r="E1864" s="1" t="s">
        <v>1864</v>
      </c>
      <c r="F1864" s="1"/>
      <c r="G1864" s="1"/>
      <c r="H1864" s="1"/>
      <c r="I1864" s="1"/>
      <c r="J1864" s="1" t="s">
        <v>2822</v>
      </c>
      <c r="K1864" s="1" t="s">
        <v>2829</v>
      </c>
      <c r="L1864" s="1"/>
      <c r="M1864" s="1"/>
      <c r="N1864" s="1"/>
      <c r="O1864" s="1"/>
      <c r="P1864" s="1">
        <f>COUNTIFS($E$2:E1864,TMapCauseDescCIR[[#This Row],[Cause Description]])</f>
        <v>3</v>
      </c>
      <c r="Q1864" s="1" t="s">
        <v>575</v>
      </c>
      <c r="R1864" s="1" t="str">
        <f>TMapCauseDescCIR[[#This Row],[Task Code]]&amp;TMapCauseDescCIR[[#This Row],[Cause Description]]</f>
        <v xml:space="preserve">Z199Coarse selector switch tracking - carbon/metallic particles. </v>
      </c>
      <c r="S1864" s="1">
        <f>COUNTIFS($R$2:R1864,TMapCauseDescCIR[[#This Row],[T1]])</f>
        <v>1</v>
      </c>
    </row>
    <row r="1865" spans="1:19" ht="14.45" x14ac:dyDescent="0.25">
      <c r="A1865" s="1" t="s">
        <v>2818</v>
      </c>
      <c r="B1865" s="1" t="s">
        <v>1975</v>
      </c>
      <c r="C1865" s="1" t="s">
        <v>2817</v>
      </c>
      <c r="D1865" s="1" t="s">
        <v>4167</v>
      </c>
      <c r="E1865" s="1" t="s">
        <v>1930</v>
      </c>
      <c r="F1865" s="1"/>
      <c r="G1865" s="1"/>
      <c r="H1865" s="1"/>
      <c r="I1865" s="1"/>
      <c r="J1865" s="1" t="s">
        <v>2822</v>
      </c>
      <c r="K1865" s="1" t="s">
        <v>2829</v>
      </c>
      <c r="L1865" s="1"/>
      <c r="M1865" s="1"/>
      <c r="N1865" s="1"/>
      <c r="O1865" s="1"/>
      <c r="P1865" s="1">
        <f>COUNTIFS($E$2:E1865,TMapCauseDescCIR[[#This Row],[Cause Description]])</f>
        <v>22</v>
      </c>
      <c r="Q1865" s="1" t="s">
        <v>575</v>
      </c>
      <c r="R1865" s="1" t="str">
        <f>TMapCauseDescCIR[[#This Row],[Task Code]]&amp;TMapCauseDescCIR[[#This Row],[Cause Description]]</f>
        <v>Z199Cyclometer threshold met - normal maintenance due.</v>
      </c>
      <c r="S1865" s="1">
        <f>COUNTIFS($R$2:R1865,TMapCauseDescCIR[[#This Row],[T1]])</f>
        <v>1</v>
      </c>
    </row>
    <row r="1866" spans="1:19" ht="14.45" x14ac:dyDescent="0.25">
      <c r="A1866" s="1" t="s">
        <v>2818</v>
      </c>
      <c r="B1866" s="1" t="s">
        <v>1976</v>
      </c>
      <c r="C1866" s="1" t="s">
        <v>2817</v>
      </c>
      <c r="D1866" s="1" t="s">
        <v>4168</v>
      </c>
      <c r="E1866" s="1" t="s">
        <v>1864</v>
      </c>
      <c r="F1866" s="1"/>
      <c r="G1866" s="1"/>
      <c r="H1866" s="1"/>
      <c r="I1866" s="1"/>
      <c r="J1866" s="1" t="s">
        <v>2822</v>
      </c>
      <c r="K1866" s="1" t="s">
        <v>2829</v>
      </c>
      <c r="L1866" s="1"/>
      <c r="M1866" s="1"/>
      <c r="N1866" s="1"/>
      <c r="O1866" s="1"/>
      <c r="P1866" s="1">
        <f>COUNTIFS($E$2:E1866,TMapCauseDescCIR[[#This Row],[Cause Description]])</f>
        <v>4</v>
      </c>
      <c r="Q1866" s="1" t="s">
        <v>575</v>
      </c>
      <c r="R1866" s="1" t="str">
        <f>TMapCauseDescCIR[[#This Row],[Task Code]]&amp;TMapCauseDescCIR[[#This Row],[Cause Description]]</f>
        <v xml:space="preserve">Z200Coarse selector switch tracking - carbon/metallic particles. </v>
      </c>
      <c r="S1866" s="1">
        <f>COUNTIFS($R$2:R1866,TMapCauseDescCIR[[#This Row],[T1]])</f>
        <v>1</v>
      </c>
    </row>
    <row r="1867" spans="1:19" ht="14.45" x14ac:dyDescent="0.25">
      <c r="A1867" s="1" t="s">
        <v>2818</v>
      </c>
      <c r="B1867" s="1" t="s">
        <v>1976</v>
      </c>
      <c r="C1867" s="1" t="s">
        <v>2817</v>
      </c>
      <c r="D1867" s="1" t="s">
        <v>4168</v>
      </c>
      <c r="E1867" s="1" t="s">
        <v>1930</v>
      </c>
      <c r="F1867" s="1"/>
      <c r="G1867" s="1"/>
      <c r="H1867" s="1"/>
      <c r="I1867" s="1"/>
      <c r="J1867" s="1" t="s">
        <v>2822</v>
      </c>
      <c r="K1867" s="1" t="s">
        <v>2829</v>
      </c>
      <c r="L1867" s="1"/>
      <c r="M1867" s="1"/>
      <c r="N1867" s="1"/>
      <c r="O1867" s="1"/>
      <c r="P1867" s="1">
        <f>COUNTIFS($E$2:E1867,TMapCauseDescCIR[[#This Row],[Cause Description]])</f>
        <v>23</v>
      </c>
      <c r="Q1867" s="1" t="s">
        <v>575</v>
      </c>
      <c r="R1867" s="1" t="str">
        <f>TMapCauseDescCIR[[#This Row],[Task Code]]&amp;TMapCauseDescCIR[[#This Row],[Cause Description]]</f>
        <v>Z200Cyclometer threshold met - normal maintenance due.</v>
      </c>
      <c r="S1867" s="1">
        <f>COUNTIFS($R$2:R1867,TMapCauseDescCIR[[#This Row],[T1]])</f>
        <v>1</v>
      </c>
    </row>
    <row r="1868" spans="1:19" ht="14.45" x14ac:dyDescent="0.25">
      <c r="A1868" s="1" t="s">
        <v>2818</v>
      </c>
      <c r="B1868" s="1" t="s">
        <v>1977</v>
      </c>
      <c r="C1868" s="1" t="s">
        <v>2817</v>
      </c>
      <c r="D1868" s="1" t="s">
        <v>4169</v>
      </c>
      <c r="E1868" s="1"/>
      <c r="F1868" s="1"/>
      <c r="G1868" s="1"/>
      <c r="H1868" s="1"/>
      <c r="I1868" s="1"/>
      <c r="J1868" s="1" t="s">
        <v>2822</v>
      </c>
      <c r="K1868" s="1" t="s">
        <v>2829</v>
      </c>
      <c r="L1868" s="1"/>
      <c r="M1868" s="1"/>
      <c r="N1868" s="1"/>
      <c r="O1868" s="1"/>
      <c r="P1868" s="1">
        <f>COUNTIFS($E$2:E1868,TMapCauseDescCIR[[#This Row],[Cause Description]])</f>
        <v>0</v>
      </c>
      <c r="Q1868" s="1" t="s">
        <v>575</v>
      </c>
      <c r="R1868" s="1" t="str">
        <f>TMapCauseDescCIR[[#This Row],[Task Code]]&amp;TMapCauseDescCIR[[#This Row],[Cause Description]]</f>
        <v>Z248</v>
      </c>
      <c r="S1868" s="1">
        <f>COUNTIFS($R$2:R1868,TMapCauseDescCIR[[#This Row],[T1]])</f>
        <v>1</v>
      </c>
    </row>
    <row r="1869" spans="1:19" ht="14.45" x14ac:dyDescent="0.25">
      <c r="A1869" s="1" t="s">
        <v>2818</v>
      </c>
      <c r="B1869" s="1" t="s">
        <v>1978</v>
      </c>
      <c r="C1869" s="1" t="s">
        <v>2817</v>
      </c>
      <c r="D1869" s="1" t="s">
        <v>4733</v>
      </c>
      <c r="E1869" s="1"/>
      <c r="F1869" s="1"/>
      <c r="G1869" s="1"/>
      <c r="H1869" s="1"/>
      <c r="I1869" s="1"/>
      <c r="J1869" s="1" t="s">
        <v>2822</v>
      </c>
      <c r="K1869" s="1" t="s">
        <v>2829</v>
      </c>
      <c r="L1869" s="1"/>
      <c r="M1869" s="1"/>
      <c r="N1869" s="1"/>
      <c r="O1869" s="1"/>
      <c r="P1869" s="1">
        <f>COUNTIFS($E$2:E1869,TMapCauseDescCIR[[#This Row],[Cause Description]])</f>
        <v>0</v>
      </c>
      <c r="Q1869" s="1" t="s">
        <v>573</v>
      </c>
      <c r="R1869" s="1" t="str">
        <f>TMapCauseDescCIR[[#This Row],[Task Code]]&amp;TMapCauseDescCIR[[#This Row],[Cause Description]]</f>
        <v>Z147</v>
      </c>
      <c r="S1869" s="1">
        <f>COUNTIFS($R$2:R1869,TMapCauseDescCIR[[#This Row],[T1]])</f>
        <v>1</v>
      </c>
    </row>
    <row r="1870" spans="1:19" ht="14.45" x14ac:dyDescent="0.25">
      <c r="A1870" s="1" t="s">
        <v>2818</v>
      </c>
      <c r="B1870" s="1" t="s">
        <v>1979</v>
      </c>
      <c r="C1870" s="1" t="s">
        <v>2817</v>
      </c>
      <c r="D1870" s="1" t="s">
        <v>4796</v>
      </c>
      <c r="E1870" s="1" t="s">
        <v>1930</v>
      </c>
      <c r="F1870" s="1"/>
      <c r="G1870" s="1"/>
      <c r="H1870" s="1"/>
      <c r="I1870" s="1"/>
      <c r="J1870" s="1" t="s">
        <v>2822</v>
      </c>
      <c r="K1870" s="1" t="s">
        <v>2829</v>
      </c>
      <c r="L1870" s="1"/>
      <c r="M1870" s="1"/>
      <c r="N1870" s="1"/>
      <c r="O1870" s="1"/>
      <c r="P1870" s="1">
        <f>COUNTIFS($E$2:E1870,TMapCauseDescCIR[[#This Row],[Cause Description]])</f>
        <v>24</v>
      </c>
      <c r="Q1870" s="1" t="s">
        <v>575</v>
      </c>
      <c r="R1870" s="1" t="str">
        <f>TMapCauseDescCIR[[#This Row],[Task Code]]&amp;TMapCauseDescCIR[[#This Row],[Cause Description]]</f>
        <v>Z201Cyclometer threshold met - normal maintenance due.</v>
      </c>
      <c r="S1870" s="1">
        <f>COUNTIFS($R$2:R1870,TMapCauseDescCIR[[#This Row],[T1]])</f>
        <v>1</v>
      </c>
    </row>
    <row r="1871" spans="1:19" ht="14.45" x14ac:dyDescent="0.25">
      <c r="A1871" s="1" t="s">
        <v>2818</v>
      </c>
      <c r="B1871" s="1" t="s">
        <v>1979</v>
      </c>
      <c r="C1871" s="1" t="s">
        <v>2817</v>
      </c>
      <c r="D1871" s="1" t="s">
        <v>4796</v>
      </c>
      <c r="E1871" s="1" t="s">
        <v>3945</v>
      </c>
      <c r="F1871" s="1"/>
      <c r="G1871" s="1"/>
      <c r="H1871" s="1"/>
      <c r="I1871" s="1"/>
      <c r="J1871" s="1" t="s">
        <v>2822</v>
      </c>
      <c r="K1871" s="1" t="s">
        <v>2829</v>
      </c>
      <c r="L1871" s="1"/>
      <c r="M1871" s="1"/>
      <c r="N1871" s="1"/>
      <c r="O1871" s="1"/>
      <c r="P1871" s="1">
        <f>COUNTIFS($E$2:E1871,TMapCauseDescCIR[[#This Row],[Cause Description]])</f>
        <v>21</v>
      </c>
      <c r="Q1871" s="1" t="s">
        <v>575</v>
      </c>
      <c r="R1871" s="1" t="str">
        <f>TMapCauseDescCIR[[#This Row],[Task Code]]&amp;TMapCauseDescCIR[[#This Row],[Cause Description]]</f>
        <v xml:space="preserve">Z201Oil contamination - moisture. </v>
      </c>
      <c r="S1871" s="1">
        <f>COUNTIFS($R$2:R1871,TMapCauseDescCIR[[#This Row],[T1]])</f>
        <v>1</v>
      </c>
    </row>
    <row r="1872" spans="1:19" ht="14.45" x14ac:dyDescent="0.25">
      <c r="A1872" s="1" t="s">
        <v>2818</v>
      </c>
      <c r="B1872" s="1" t="s">
        <v>1980</v>
      </c>
      <c r="C1872" s="1" t="s">
        <v>2817</v>
      </c>
      <c r="D1872" s="1" t="s">
        <v>4170</v>
      </c>
      <c r="E1872" s="1" t="s">
        <v>1930</v>
      </c>
      <c r="F1872" s="1"/>
      <c r="G1872" s="1"/>
      <c r="H1872" s="1"/>
      <c r="I1872" s="1"/>
      <c r="J1872" s="1" t="s">
        <v>2822</v>
      </c>
      <c r="K1872" s="1" t="s">
        <v>2829</v>
      </c>
      <c r="L1872" s="1"/>
      <c r="M1872" s="1"/>
      <c r="N1872" s="1"/>
      <c r="O1872" s="1"/>
      <c r="P1872" s="1">
        <f>COUNTIFS($E$2:E1872,TMapCauseDescCIR[[#This Row],[Cause Description]])</f>
        <v>25</v>
      </c>
      <c r="Q1872" s="1" t="s">
        <v>575</v>
      </c>
      <c r="R1872" s="1" t="str">
        <f>TMapCauseDescCIR[[#This Row],[Task Code]]&amp;TMapCauseDescCIR[[#This Row],[Cause Description]]</f>
        <v>Z202Cyclometer threshold met - normal maintenance due.</v>
      </c>
      <c r="S1872" s="1">
        <f>COUNTIFS($R$2:R1872,TMapCauseDescCIR[[#This Row],[T1]])</f>
        <v>1</v>
      </c>
    </row>
    <row r="1873" spans="1:19" ht="14.45" x14ac:dyDescent="0.25">
      <c r="A1873" s="1" t="s">
        <v>2818</v>
      </c>
      <c r="B1873" s="1" t="s">
        <v>1980</v>
      </c>
      <c r="C1873" s="1" t="s">
        <v>2817</v>
      </c>
      <c r="D1873" s="1" t="s">
        <v>4170</v>
      </c>
      <c r="E1873" s="1" t="s">
        <v>3945</v>
      </c>
      <c r="F1873" s="1"/>
      <c r="G1873" s="1"/>
      <c r="H1873" s="1"/>
      <c r="I1873" s="1"/>
      <c r="J1873" s="1" t="s">
        <v>2822</v>
      </c>
      <c r="K1873" s="1" t="s">
        <v>2829</v>
      </c>
      <c r="L1873" s="1"/>
      <c r="M1873" s="1"/>
      <c r="N1873" s="1"/>
      <c r="O1873" s="1"/>
      <c r="P1873" s="1">
        <f>COUNTIFS($E$2:E1873,TMapCauseDescCIR[[#This Row],[Cause Description]])</f>
        <v>22</v>
      </c>
      <c r="Q1873" s="1" t="s">
        <v>575</v>
      </c>
      <c r="R1873" s="1" t="str">
        <f>TMapCauseDescCIR[[#This Row],[Task Code]]&amp;TMapCauseDescCIR[[#This Row],[Cause Description]]</f>
        <v xml:space="preserve">Z202Oil contamination - moisture. </v>
      </c>
      <c r="S1873" s="1">
        <f>COUNTIFS($R$2:R1873,TMapCauseDescCIR[[#This Row],[T1]])</f>
        <v>1</v>
      </c>
    </row>
    <row r="1874" spans="1:19" ht="14.45" x14ac:dyDescent="0.25">
      <c r="A1874" s="1" t="s">
        <v>2818</v>
      </c>
      <c r="B1874" s="1" t="s">
        <v>1981</v>
      </c>
      <c r="C1874" s="1" t="s">
        <v>2817</v>
      </c>
      <c r="D1874" s="1" t="s">
        <v>4800</v>
      </c>
      <c r="E1874" s="1" t="s">
        <v>1930</v>
      </c>
      <c r="F1874" s="1"/>
      <c r="G1874" s="1"/>
      <c r="H1874" s="1"/>
      <c r="I1874" s="1"/>
      <c r="J1874" s="1" t="s">
        <v>2822</v>
      </c>
      <c r="K1874" s="1" t="s">
        <v>2829</v>
      </c>
      <c r="L1874" s="1"/>
      <c r="M1874" s="1"/>
      <c r="N1874" s="1"/>
      <c r="O1874" s="1"/>
      <c r="P1874" s="1">
        <f>COUNTIFS($E$2:E1874,TMapCauseDescCIR[[#This Row],[Cause Description]])</f>
        <v>26</v>
      </c>
      <c r="Q1874" s="1" t="s">
        <v>575</v>
      </c>
      <c r="R1874" s="1" t="str">
        <f>TMapCauseDescCIR[[#This Row],[Task Code]]&amp;TMapCauseDescCIR[[#This Row],[Cause Description]]</f>
        <v>Z203Cyclometer threshold met - normal maintenance due.</v>
      </c>
      <c r="S1874" s="1">
        <f>COUNTIFS($R$2:R1874,TMapCauseDescCIR[[#This Row],[T1]])</f>
        <v>1</v>
      </c>
    </row>
    <row r="1875" spans="1:19" ht="14.45" x14ac:dyDescent="0.25">
      <c r="A1875" s="1" t="s">
        <v>2818</v>
      </c>
      <c r="B1875" s="1" t="s">
        <v>1981</v>
      </c>
      <c r="C1875" s="1" t="s">
        <v>2817</v>
      </c>
      <c r="D1875" s="1" t="s">
        <v>4800</v>
      </c>
      <c r="E1875" s="1" t="s">
        <v>3945</v>
      </c>
      <c r="F1875" s="1"/>
      <c r="G1875" s="1"/>
      <c r="H1875" s="1"/>
      <c r="I1875" s="1"/>
      <c r="J1875" s="1" t="s">
        <v>2822</v>
      </c>
      <c r="K1875" s="1" t="s">
        <v>2829</v>
      </c>
      <c r="L1875" s="1"/>
      <c r="M1875" s="1"/>
      <c r="N1875" s="1"/>
      <c r="O1875" s="1"/>
      <c r="P1875" s="1">
        <f>COUNTIFS($E$2:E1875,TMapCauseDescCIR[[#This Row],[Cause Description]])</f>
        <v>23</v>
      </c>
      <c r="Q1875" s="1" t="s">
        <v>575</v>
      </c>
      <c r="R1875" s="1" t="str">
        <f>TMapCauseDescCIR[[#This Row],[Task Code]]&amp;TMapCauseDescCIR[[#This Row],[Cause Description]]</f>
        <v xml:space="preserve">Z203Oil contamination - moisture. </v>
      </c>
      <c r="S1875" s="1">
        <f>COUNTIFS($R$2:R1875,TMapCauseDescCIR[[#This Row],[T1]])</f>
        <v>1</v>
      </c>
    </row>
    <row r="1876" spans="1:19" ht="14.45" x14ac:dyDescent="0.25">
      <c r="A1876" s="1" t="s">
        <v>2818</v>
      </c>
      <c r="B1876" s="1" t="s">
        <v>1982</v>
      </c>
      <c r="C1876" s="1" t="s">
        <v>2817</v>
      </c>
      <c r="D1876" s="1" t="s">
        <v>4171</v>
      </c>
      <c r="E1876" s="1" t="s">
        <v>1930</v>
      </c>
      <c r="F1876" s="1"/>
      <c r="G1876" s="1"/>
      <c r="H1876" s="1"/>
      <c r="I1876" s="1"/>
      <c r="J1876" s="1" t="s">
        <v>2822</v>
      </c>
      <c r="K1876" s="1" t="s">
        <v>2829</v>
      </c>
      <c r="L1876" s="1"/>
      <c r="M1876" s="1"/>
      <c r="N1876" s="1"/>
      <c r="O1876" s="1"/>
      <c r="P1876" s="1">
        <f>COUNTIFS($E$2:E1876,TMapCauseDescCIR[[#This Row],[Cause Description]])</f>
        <v>27</v>
      </c>
      <c r="Q1876" s="1" t="s">
        <v>575</v>
      </c>
      <c r="R1876" s="1" t="str">
        <f>TMapCauseDescCIR[[#This Row],[Task Code]]&amp;TMapCauseDescCIR[[#This Row],[Cause Description]]</f>
        <v>Z204Cyclometer threshold met - normal maintenance due.</v>
      </c>
      <c r="S1876" s="1">
        <f>COUNTIFS($R$2:R1876,TMapCauseDescCIR[[#This Row],[T1]])</f>
        <v>1</v>
      </c>
    </row>
    <row r="1877" spans="1:19" ht="14.45" x14ac:dyDescent="0.25">
      <c r="A1877" s="1" t="s">
        <v>2818</v>
      </c>
      <c r="B1877" s="1" t="s">
        <v>1982</v>
      </c>
      <c r="C1877" s="1" t="s">
        <v>2817</v>
      </c>
      <c r="D1877" s="1" t="s">
        <v>4171</v>
      </c>
      <c r="E1877" s="1" t="s">
        <v>3945</v>
      </c>
      <c r="F1877" s="1"/>
      <c r="G1877" s="1"/>
      <c r="H1877" s="1"/>
      <c r="I1877" s="1"/>
      <c r="J1877" s="1" t="s">
        <v>2822</v>
      </c>
      <c r="K1877" s="1" t="s">
        <v>2829</v>
      </c>
      <c r="L1877" s="1"/>
      <c r="M1877" s="1"/>
      <c r="N1877" s="1"/>
      <c r="O1877" s="1"/>
      <c r="P1877" s="1">
        <f>COUNTIFS($E$2:E1877,TMapCauseDescCIR[[#This Row],[Cause Description]])</f>
        <v>24</v>
      </c>
      <c r="Q1877" s="1" t="s">
        <v>575</v>
      </c>
      <c r="R1877" s="1" t="str">
        <f>TMapCauseDescCIR[[#This Row],[Task Code]]&amp;TMapCauseDescCIR[[#This Row],[Cause Description]]</f>
        <v xml:space="preserve">Z204Oil contamination - moisture. </v>
      </c>
      <c r="S1877" s="1">
        <f>COUNTIFS($R$2:R1877,TMapCauseDescCIR[[#This Row],[T1]])</f>
        <v>1</v>
      </c>
    </row>
    <row r="1878" spans="1:19" ht="14.45" x14ac:dyDescent="0.25">
      <c r="A1878" s="1" t="s">
        <v>2818</v>
      </c>
      <c r="B1878" s="1" t="s">
        <v>1983</v>
      </c>
      <c r="C1878" s="1" t="s">
        <v>2817</v>
      </c>
      <c r="D1878" s="1" t="s">
        <v>4172</v>
      </c>
      <c r="E1878" s="1"/>
      <c r="F1878" s="1"/>
      <c r="G1878" s="1"/>
      <c r="H1878" s="1"/>
      <c r="I1878" s="1"/>
      <c r="J1878" s="1" t="s">
        <v>2822</v>
      </c>
      <c r="K1878" s="1" t="s">
        <v>2829</v>
      </c>
      <c r="L1878" s="1"/>
      <c r="M1878" s="1"/>
      <c r="N1878" s="1"/>
      <c r="O1878" s="1"/>
      <c r="P1878" s="1">
        <f>COUNTIFS($E$2:E1878,TMapCauseDescCIR[[#This Row],[Cause Description]])</f>
        <v>0</v>
      </c>
      <c r="Q1878" s="1" t="s">
        <v>575</v>
      </c>
      <c r="R1878" s="1" t="str">
        <f>TMapCauseDescCIR[[#This Row],[Task Code]]&amp;TMapCauseDescCIR[[#This Row],[Cause Description]]</f>
        <v>Z249</v>
      </c>
      <c r="S1878" s="1">
        <f>COUNTIFS($R$2:R1878,TMapCauseDescCIR[[#This Row],[T1]])</f>
        <v>1</v>
      </c>
    </row>
    <row r="1879" spans="1:19" ht="14.45" x14ac:dyDescent="0.25">
      <c r="A1879" s="1" t="s">
        <v>2818</v>
      </c>
      <c r="B1879" s="1" t="s">
        <v>1984</v>
      </c>
      <c r="C1879" s="1" t="s">
        <v>2817</v>
      </c>
      <c r="D1879" s="1" t="s">
        <v>4734</v>
      </c>
      <c r="E1879" s="1"/>
      <c r="F1879" s="1"/>
      <c r="G1879" s="1"/>
      <c r="H1879" s="1"/>
      <c r="I1879" s="1"/>
      <c r="J1879" s="1" t="s">
        <v>2822</v>
      </c>
      <c r="K1879" s="1" t="s">
        <v>2829</v>
      </c>
      <c r="L1879" s="1"/>
      <c r="M1879" s="1"/>
      <c r="N1879" s="1"/>
      <c r="O1879" s="1"/>
      <c r="P1879" s="1">
        <f>COUNTIFS($E$2:E1879,TMapCauseDescCIR[[#This Row],[Cause Description]])</f>
        <v>0</v>
      </c>
      <c r="Q1879" s="1" t="s">
        <v>573</v>
      </c>
      <c r="R1879" s="1" t="str">
        <f>TMapCauseDescCIR[[#This Row],[Task Code]]&amp;TMapCauseDescCIR[[#This Row],[Cause Description]]</f>
        <v>Z148</v>
      </c>
      <c r="S1879" s="1">
        <f>COUNTIFS($R$2:R1879,TMapCauseDescCIR[[#This Row],[T1]])</f>
        <v>1</v>
      </c>
    </row>
    <row r="1880" spans="1:19" ht="14.45" x14ac:dyDescent="0.25">
      <c r="A1880" s="1" t="s">
        <v>2818</v>
      </c>
      <c r="B1880" s="1" t="s">
        <v>1985</v>
      </c>
      <c r="C1880" s="1" t="s">
        <v>2817</v>
      </c>
      <c r="D1880" s="1" t="s">
        <v>4173</v>
      </c>
      <c r="E1880" s="1" t="s">
        <v>1930</v>
      </c>
      <c r="F1880" s="1"/>
      <c r="G1880" s="1"/>
      <c r="H1880" s="1"/>
      <c r="I1880" s="1"/>
      <c r="J1880" s="1" t="s">
        <v>2822</v>
      </c>
      <c r="K1880" s="1" t="s">
        <v>2829</v>
      </c>
      <c r="L1880" s="1"/>
      <c r="M1880" s="1"/>
      <c r="N1880" s="1"/>
      <c r="O1880" s="1"/>
      <c r="P1880" s="1">
        <f>COUNTIFS($E$2:E1880,TMapCauseDescCIR[[#This Row],[Cause Description]])</f>
        <v>28</v>
      </c>
      <c r="Q1880" s="1" t="s">
        <v>575</v>
      </c>
      <c r="R1880" s="1" t="str">
        <f>TMapCauseDescCIR[[#This Row],[Task Code]]&amp;TMapCauseDescCIR[[#This Row],[Cause Description]]</f>
        <v>Z205Cyclometer threshold met - normal maintenance due.</v>
      </c>
      <c r="S1880" s="1">
        <f>COUNTIFS($R$2:R1880,TMapCauseDescCIR[[#This Row],[T1]])</f>
        <v>1</v>
      </c>
    </row>
    <row r="1881" spans="1:19" ht="14.45" x14ac:dyDescent="0.25">
      <c r="A1881" s="1" t="s">
        <v>2818</v>
      </c>
      <c r="B1881" s="1" t="s">
        <v>1985</v>
      </c>
      <c r="C1881" s="1" t="s">
        <v>2817</v>
      </c>
      <c r="D1881" s="1" t="s">
        <v>4173</v>
      </c>
      <c r="E1881" s="1" t="s">
        <v>3945</v>
      </c>
      <c r="F1881" s="1"/>
      <c r="G1881" s="1"/>
      <c r="H1881" s="1"/>
      <c r="I1881" s="1"/>
      <c r="J1881" s="1" t="s">
        <v>2822</v>
      </c>
      <c r="K1881" s="1" t="s">
        <v>2829</v>
      </c>
      <c r="L1881" s="1"/>
      <c r="M1881" s="1"/>
      <c r="N1881" s="1"/>
      <c r="O1881" s="1"/>
      <c r="P1881" s="1">
        <f>COUNTIFS($E$2:E1881,TMapCauseDescCIR[[#This Row],[Cause Description]])</f>
        <v>25</v>
      </c>
      <c r="Q1881" s="1" t="s">
        <v>575</v>
      </c>
      <c r="R1881" s="1" t="str">
        <f>TMapCauseDescCIR[[#This Row],[Task Code]]&amp;TMapCauseDescCIR[[#This Row],[Cause Description]]</f>
        <v xml:space="preserve">Z205Oil contamination - moisture. </v>
      </c>
      <c r="S1881" s="1">
        <f>COUNTIFS($R$2:R1881,TMapCauseDescCIR[[#This Row],[T1]])</f>
        <v>1</v>
      </c>
    </row>
    <row r="1882" spans="1:19" ht="14.45" x14ac:dyDescent="0.25">
      <c r="A1882" s="1" t="s">
        <v>2818</v>
      </c>
      <c r="B1882" s="1" t="s">
        <v>1986</v>
      </c>
      <c r="C1882" s="1" t="s">
        <v>2817</v>
      </c>
      <c r="D1882" s="1" t="s">
        <v>4805</v>
      </c>
      <c r="E1882" s="1" t="s">
        <v>1930</v>
      </c>
      <c r="F1882" s="1"/>
      <c r="G1882" s="1"/>
      <c r="H1882" s="1"/>
      <c r="I1882" s="1"/>
      <c r="J1882" s="1" t="s">
        <v>2822</v>
      </c>
      <c r="K1882" s="1" t="s">
        <v>2829</v>
      </c>
      <c r="L1882" s="1"/>
      <c r="M1882" s="1"/>
      <c r="N1882" s="1"/>
      <c r="O1882" s="1"/>
      <c r="P1882" s="1">
        <f>COUNTIFS($E$2:E1882,TMapCauseDescCIR[[#This Row],[Cause Description]])</f>
        <v>29</v>
      </c>
      <c r="Q1882" s="1" t="s">
        <v>575</v>
      </c>
      <c r="R1882" s="1" t="str">
        <f>TMapCauseDescCIR[[#This Row],[Task Code]]&amp;TMapCauseDescCIR[[#This Row],[Cause Description]]</f>
        <v>Z206Cyclometer threshold met - normal maintenance due.</v>
      </c>
      <c r="S1882" s="1">
        <f>COUNTIFS($R$2:R1882,TMapCauseDescCIR[[#This Row],[T1]])</f>
        <v>1</v>
      </c>
    </row>
    <row r="1883" spans="1:19" ht="14.45" x14ac:dyDescent="0.25">
      <c r="A1883" s="1" t="s">
        <v>2818</v>
      </c>
      <c r="B1883" s="1" t="s">
        <v>1986</v>
      </c>
      <c r="C1883" s="1" t="s">
        <v>2817</v>
      </c>
      <c r="D1883" s="1" t="s">
        <v>4805</v>
      </c>
      <c r="E1883" s="1" t="s">
        <v>3945</v>
      </c>
      <c r="F1883" s="1"/>
      <c r="G1883" s="1"/>
      <c r="H1883" s="1"/>
      <c r="I1883" s="1"/>
      <c r="J1883" s="1" t="s">
        <v>2822</v>
      </c>
      <c r="K1883" s="1" t="s">
        <v>2829</v>
      </c>
      <c r="L1883" s="1"/>
      <c r="M1883" s="1"/>
      <c r="N1883" s="1"/>
      <c r="O1883" s="1"/>
      <c r="P1883" s="1">
        <f>COUNTIFS($E$2:E1883,TMapCauseDescCIR[[#This Row],[Cause Description]])</f>
        <v>26</v>
      </c>
      <c r="Q1883" s="1" t="s">
        <v>575</v>
      </c>
      <c r="R1883" s="1" t="str">
        <f>TMapCauseDescCIR[[#This Row],[Task Code]]&amp;TMapCauseDescCIR[[#This Row],[Cause Description]]</f>
        <v xml:space="preserve">Z206Oil contamination - moisture. </v>
      </c>
      <c r="S1883" s="1">
        <f>COUNTIFS($R$2:R1883,TMapCauseDescCIR[[#This Row],[T1]])</f>
        <v>1</v>
      </c>
    </row>
    <row r="1884" spans="1:19" ht="14.45" x14ac:dyDescent="0.25">
      <c r="A1884" s="1" t="s">
        <v>2818</v>
      </c>
      <c r="B1884" s="1" t="s">
        <v>1987</v>
      </c>
      <c r="C1884" s="1" t="s">
        <v>2817</v>
      </c>
      <c r="D1884" s="1" t="s">
        <v>4174</v>
      </c>
      <c r="E1884" s="1" t="s">
        <v>1930</v>
      </c>
      <c r="F1884" s="1"/>
      <c r="G1884" s="1"/>
      <c r="H1884" s="1"/>
      <c r="I1884" s="1"/>
      <c r="J1884" s="1" t="s">
        <v>2822</v>
      </c>
      <c r="K1884" s="1" t="s">
        <v>2829</v>
      </c>
      <c r="L1884" s="1"/>
      <c r="M1884" s="1"/>
      <c r="N1884" s="1"/>
      <c r="O1884" s="1"/>
      <c r="P1884" s="1">
        <f>COUNTIFS($E$2:E1884,TMapCauseDescCIR[[#This Row],[Cause Description]])</f>
        <v>30</v>
      </c>
      <c r="Q1884" s="1" t="s">
        <v>575</v>
      </c>
      <c r="R1884" s="1" t="str">
        <f>TMapCauseDescCIR[[#This Row],[Task Code]]&amp;TMapCauseDescCIR[[#This Row],[Cause Description]]</f>
        <v>Z207Cyclometer threshold met - normal maintenance due.</v>
      </c>
      <c r="S1884" s="1">
        <f>COUNTIFS($R$2:R1884,TMapCauseDescCIR[[#This Row],[T1]])</f>
        <v>1</v>
      </c>
    </row>
    <row r="1885" spans="1:19" ht="14.45" x14ac:dyDescent="0.25">
      <c r="A1885" s="1" t="s">
        <v>2818</v>
      </c>
      <c r="B1885" s="1" t="s">
        <v>1987</v>
      </c>
      <c r="C1885" s="1" t="s">
        <v>2817</v>
      </c>
      <c r="D1885" s="1" t="s">
        <v>4174</v>
      </c>
      <c r="E1885" s="1" t="s">
        <v>3945</v>
      </c>
      <c r="F1885" s="1"/>
      <c r="G1885" s="1"/>
      <c r="H1885" s="1"/>
      <c r="I1885" s="1"/>
      <c r="J1885" s="1" t="s">
        <v>2822</v>
      </c>
      <c r="K1885" s="1" t="s">
        <v>2829</v>
      </c>
      <c r="L1885" s="1"/>
      <c r="M1885" s="1"/>
      <c r="N1885" s="1"/>
      <c r="O1885" s="1"/>
      <c r="P1885" s="1">
        <f>COUNTIFS($E$2:E1885,TMapCauseDescCIR[[#This Row],[Cause Description]])</f>
        <v>27</v>
      </c>
      <c r="Q1885" s="1" t="s">
        <v>575</v>
      </c>
      <c r="R1885" s="1" t="str">
        <f>TMapCauseDescCIR[[#This Row],[Task Code]]&amp;TMapCauseDescCIR[[#This Row],[Cause Description]]</f>
        <v xml:space="preserve">Z207Oil contamination - moisture. </v>
      </c>
      <c r="S1885" s="1">
        <f>COUNTIFS($R$2:R1885,TMapCauseDescCIR[[#This Row],[T1]])</f>
        <v>1</v>
      </c>
    </row>
    <row r="1886" spans="1:19" ht="14.45" x14ac:dyDescent="0.25">
      <c r="A1886" s="1" t="s">
        <v>2818</v>
      </c>
      <c r="B1886" s="1" t="s">
        <v>1988</v>
      </c>
      <c r="C1886" s="1" t="s">
        <v>2817</v>
      </c>
      <c r="D1886" s="1" t="s">
        <v>4175</v>
      </c>
      <c r="E1886" s="1"/>
      <c r="F1886" s="1"/>
      <c r="G1886" s="1"/>
      <c r="H1886" s="1"/>
      <c r="I1886" s="1"/>
      <c r="J1886" s="1" t="s">
        <v>2822</v>
      </c>
      <c r="K1886" s="1" t="s">
        <v>2829</v>
      </c>
      <c r="L1886" s="1"/>
      <c r="M1886" s="1"/>
      <c r="N1886" s="1"/>
      <c r="O1886" s="1"/>
      <c r="P1886" s="1">
        <f>COUNTIFS($E$2:E1886,TMapCauseDescCIR[[#This Row],[Cause Description]])</f>
        <v>0</v>
      </c>
      <c r="Q1886" s="1" t="s">
        <v>575</v>
      </c>
      <c r="R1886" s="1" t="str">
        <f>TMapCauseDescCIR[[#This Row],[Task Code]]&amp;TMapCauseDescCIR[[#This Row],[Cause Description]]</f>
        <v>Z250</v>
      </c>
      <c r="S1886" s="1">
        <f>COUNTIFS($R$2:R1886,TMapCauseDescCIR[[#This Row],[T1]])</f>
        <v>1</v>
      </c>
    </row>
    <row r="1887" spans="1:19" ht="14.45" x14ac:dyDescent="0.25">
      <c r="A1887" s="1" t="s">
        <v>2818</v>
      </c>
      <c r="B1887" s="1" t="s">
        <v>1989</v>
      </c>
      <c r="C1887" s="1" t="s">
        <v>2817</v>
      </c>
      <c r="D1887" s="1" t="s">
        <v>4735</v>
      </c>
      <c r="E1887" s="1"/>
      <c r="F1887" s="1"/>
      <c r="G1887" s="1"/>
      <c r="H1887" s="1"/>
      <c r="I1887" s="1"/>
      <c r="J1887" s="1" t="s">
        <v>2822</v>
      </c>
      <c r="K1887" s="1" t="s">
        <v>2829</v>
      </c>
      <c r="L1887" s="1"/>
      <c r="M1887" s="1"/>
      <c r="N1887" s="1"/>
      <c r="O1887" s="1"/>
      <c r="P1887" s="1">
        <f>COUNTIFS($E$2:E1887,TMapCauseDescCIR[[#This Row],[Cause Description]])</f>
        <v>0</v>
      </c>
      <c r="Q1887" s="1" t="s">
        <v>573</v>
      </c>
      <c r="R1887" s="1" t="str">
        <f>TMapCauseDescCIR[[#This Row],[Task Code]]&amp;TMapCauseDescCIR[[#This Row],[Cause Description]]</f>
        <v>Z149</v>
      </c>
      <c r="S1887" s="1">
        <f>COUNTIFS($R$2:R1887,TMapCauseDescCIR[[#This Row],[T1]])</f>
        <v>1</v>
      </c>
    </row>
    <row r="1888" spans="1:19" ht="14.45" x14ac:dyDescent="0.25">
      <c r="A1888" s="1" t="s">
        <v>2818</v>
      </c>
      <c r="B1888" s="1" t="s">
        <v>1990</v>
      </c>
      <c r="C1888" s="1" t="s">
        <v>2817</v>
      </c>
      <c r="D1888" s="1" t="s">
        <v>4178</v>
      </c>
      <c r="E1888" s="1" t="s">
        <v>1930</v>
      </c>
      <c r="F1888" s="1"/>
      <c r="G1888" s="1"/>
      <c r="H1888" s="1"/>
      <c r="I1888" s="1"/>
      <c r="J1888" s="1" t="s">
        <v>2822</v>
      </c>
      <c r="K1888" s="1" t="s">
        <v>2829</v>
      </c>
      <c r="L1888" s="1"/>
      <c r="M1888" s="1"/>
      <c r="N1888" s="1"/>
      <c r="O1888" s="1"/>
      <c r="P1888" s="1">
        <f>COUNTIFS($E$2:E1888,TMapCauseDescCIR[[#This Row],[Cause Description]])</f>
        <v>31</v>
      </c>
      <c r="Q1888" s="1" t="s">
        <v>575</v>
      </c>
      <c r="R1888" s="1" t="str">
        <f>TMapCauseDescCIR[[#This Row],[Task Code]]&amp;TMapCauseDescCIR[[#This Row],[Cause Description]]</f>
        <v>Z208Cyclometer threshold met - normal maintenance due.</v>
      </c>
      <c r="S1888" s="1">
        <f>COUNTIFS($R$2:R1888,TMapCauseDescCIR[[#This Row],[T1]])</f>
        <v>1</v>
      </c>
    </row>
    <row r="1889" spans="1:19" ht="14.45" x14ac:dyDescent="0.25">
      <c r="A1889" s="1" t="s">
        <v>2818</v>
      </c>
      <c r="B1889" s="1" t="s">
        <v>1991</v>
      </c>
      <c r="C1889" s="1" t="s">
        <v>2817</v>
      </c>
      <c r="D1889" s="1" t="s">
        <v>4810</v>
      </c>
      <c r="E1889" s="1" t="s">
        <v>1930</v>
      </c>
      <c r="F1889" s="1"/>
      <c r="G1889" s="1"/>
      <c r="H1889" s="1"/>
      <c r="I1889" s="1"/>
      <c r="J1889" s="1" t="s">
        <v>2822</v>
      </c>
      <c r="K1889" s="1" t="s">
        <v>2829</v>
      </c>
      <c r="L1889" s="1"/>
      <c r="M1889" s="1"/>
      <c r="N1889" s="1"/>
      <c r="O1889" s="1"/>
      <c r="P1889" s="1">
        <f>COUNTIFS($E$2:E1889,TMapCauseDescCIR[[#This Row],[Cause Description]])</f>
        <v>32</v>
      </c>
      <c r="Q1889" s="1" t="s">
        <v>575</v>
      </c>
      <c r="R1889" s="1" t="str">
        <f>TMapCauseDescCIR[[#This Row],[Task Code]]&amp;TMapCauseDescCIR[[#This Row],[Cause Description]]</f>
        <v>Z209Cyclometer threshold met - normal maintenance due.</v>
      </c>
      <c r="S1889" s="1">
        <f>COUNTIFS($R$2:R1889,TMapCauseDescCIR[[#This Row],[T1]])</f>
        <v>1</v>
      </c>
    </row>
    <row r="1890" spans="1:19" ht="14.45" x14ac:dyDescent="0.25">
      <c r="A1890" s="1" t="s">
        <v>2818</v>
      </c>
      <c r="B1890" s="1" t="s">
        <v>1992</v>
      </c>
      <c r="C1890" s="1" t="s">
        <v>2817</v>
      </c>
      <c r="D1890" s="1" t="s">
        <v>4179</v>
      </c>
      <c r="E1890" s="1"/>
      <c r="F1890" s="1"/>
      <c r="G1890" s="1"/>
      <c r="H1890" s="1"/>
      <c r="I1890" s="1"/>
      <c r="J1890" s="1" t="s">
        <v>2822</v>
      </c>
      <c r="K1890" s="1" t="s">
        <v>2829</v>
      </c>
      <c r="L1890" s="1"/>
      <c r="M1890" s="1"/>
      <c r="N1890" s="1"/>
      <c r="O1890" s="1"/>
      <c r="P1890" s="1">
        <f>COUNTIFS($E$2:E1890,TMapCauseDescCIR[[#This Row],[Cause Description]])</f>
        <v>0</v>
      </c>
      <c r="Q1890" s="1" t="s">
        <v>575</v>
      </c>
      <c r="R1890" s="1" t="str">
        <f>TMapCauseDescCIR[[#This Row],[Task Code]]&amp;TMapCauseDescCIR[[#This Row],[Cause Description]]</f>
        <v>Z251</v>
      </c>
      <c r="S1890" s="1">
        <f>COUNTIFS($R$2:R1890,TMapCauseDescCIR[[#This Row],[T1]])</f>
        <v>1</v>
      </c>
    </row>
    <row r="1891" spans="1:19" ht="14.45" x14ac:dyDescent="0.25">
      <c r="A1891" s="1" t="s">
        <v>2818</v>
      </c>
      <c r="B1891" s="1" t="s">
        <v>1993</v>
      </c>
      <c r="C1891" s="1" t="s">
        <v>2817</v>
      </c>
      <c r="D1891" s="1" t="s">
        <v>4811</v>
      </c>
      <c r="E1891" s="1" t="s">
        <v>1930</v>
      </c>
      <c r="F1891" s="1"/>
      <c r="G1891" s="1"/>
      <c r="H1891" s="1"/>
      <c r="I1891" s="1"/>
      <c r="J1891" s="1" t="s">
        <v>2822</v>
      </c>
      <c r="K1891" s="1" t="s">
        <v>2829</v>
      </c>
      <c r="L1891" s="1"/>
      <c r="M1891" s="1"/>
      <c r="N1891" s="1"/>
      <c r="O1891" s="1"/>
      <c r="P1891" s="1">
        <f>COUNTIFS($E$2:E1891,TMapCauseDescCIR[[#This Row],[Cause Description]])</f>
        <v>33</v>
      </c>
      <c r="Q1891" s="1" t="s">
        <v>575</v>
      </c>
      <c r="R1891" s="1" t="str">
        <f>TMapCauseDescCIR[[#This Row],[Task Code]]&amp;TMapCauseDescCIR[[#This Row],[Cause Description]]</f>
        <v>Z210Cyclometer threshold met - normal maintenance due.</v>
      </c>
      <c r="S1891" s="1">
        <f>COUNTIFS($R$2:R1891,TMapCauseDescCIR[[#This Row],[T1]])</f>
        <v>1</v>
      </c>
    </row>
    <row r="1892" spans="1:19" ht="14.45" x14ac:dyDescent="0.25">
      <c r="A1892" s="1" t="s">
        <v>2818</v>
      </c>
      <c r="B1892" s="1" t="s">
        <v>1993</v>
      </c>
      <c r="C1892" s="1" t="s">
        <v>2817</v>
      </c>
      <c r="D1892" s="1" t="s">
        <v>4811</v>
      </c>
      <c r="E1892" s="1" t="s">
        <v>3945</v>
      </c>
      <c r="F1892" s="1"/>
      <c r="G1892" s="1"/>
      <c r="H1892" s="1"/>
      <c r="I1892" s="1"/>
      <c r="J1892" s="1" t="s">
        <v>2822</v>
      </c>
      <c r="K1892" s="1" t="s">
        <v>2829</v>
      </c>
      <c r="L1892" s="1"/>
      <c r="M1892" s="1"/>
      <c r="N1892" s="1"/>
      <c r="O1892" s="1"/>
      <c r="P1892" s="1">
        <f>COUNTIFS($E$2:E1892,TMapCauseDescCIR[[#This Row],[Cause Description]])</f>
        <v>28</v>
      </c>
      <c r="Q1892" s="1" t="s">
        <v>575</v>
      </c>
      <c r="R1892" s="1" t="str">
        <f>TMapCauseDescCIR[[#This Row],[Task Code]]&amp;TMapCauseDescCIR[[#This Row],[Cause Description]]</f>
        <v xml:space="preserve">Z210Oil contamination - moisture. </v>
      </c>
      <c r="S1892" s="1">
        <f>COUNTIFS($R$2:R1892,TMapCauseDescCIR[[#This Row],[T1]])</f>
        <v>1</v>
      </c>
    </row>
    <row r="1893" spans="1:19" ht="14.45" x14ac:dyDescent="0.25">
      <c r="A1893" s="1" t="s">
        <v>2818</v>
      </c>
      <c r="B1893" s="1" t="s">
        <v>1994</v>
      </c>
      <c r="C1893" s="1" t="s">
        <v>2817</v>
      </c>
      <c r="D1893" s="1" t="s">
        <v>4180</v>
      </c>
      <c r="E1893" s="1" t="s">
        <v>1930</v>
      </c>
      <c r="F1893" s="1"/>
      <c r="G1893" s="1"/>
      <c r="H1893" s="1"/>
      <c r="I1893" s="1"/>
      <c r="J1893" s="1" t="s">
        <v>2822</v>
      </c>
      <c r="K1893" s="1" t="s">
        <v>2829</v>
      </c>
      <c r="L1893" s="1"/>
      <c r="M1893" s="1"/>
      <c r="N1893" s="1"/>
      <c r="O1893" s="1"/>
      <c r="P1893" s="1">
        <f>COUNTIFS($E$2:E1893,TMapCauseDescCIR[[#This Row],[Cause Description]])</f>
        <v>34</v>
      </c>
      <c r="Q1893" s="1" t="s">
        <v>575</v>
      </c>
      <c r="R1893" s="1" t="str">
        <f>TMapCauseDescCIR[[#This Row],[Task Code]]&amp;TMapCauseDescCIR[[#This Row],[Cause Description]]</f>
        <v>Z211Cyclometer threshold met - normal maintenance due.</v>
      </c>
      <c r="S1893" s="1">
        <f>COUNTIFS($R$2:R1893,TMapCauseDescCIR[[#This Row],[T1]])</f>
        <v>1</v>
      </c>
    </row>
    <row r="1894" spans="1:19" ht="14.45" x14ac:dyDescent="0.25">
      <c r="A1894" s="1" t="s">
        <v>2818</v>
      </c>
      <c r="B1894" s="1" t="s">
        <v>1994</v>
      </c>
      <c r="C1894" s="1" t="s">
        <v>2817</v>
      </c>
      <c r="D1894" s="1" t="s">
        <v>4180</v>
      </c>
      <c r="E1894" s="1" t="s">
        <v>3945</v>
      </c>
      <c r="F1894" s="1"/>
      <c r="G1894" s="1"/>
      <c r="H1894" s="1"/>
      <c r="I1894" s="1"/>
      <c r="J1894" s="1" t="s">
        <v>2822</v>
      </c>
      <c r="K1894" s="1" t="s">
        <v>2829</v>
      </c>
      <c r="L1894" s="1"/>
      <c r="M1894" s="1"/>
      <c r="N1894" s="1"/>
      <c r="O1894" s="1"/>
      <c r="P1894" s="1">
        <f>COUNTIFS($E$2:E1894,TMapCauseDescCIR[[#This Row],[Cause Description]])</f>
        <v>29</v>
      </c>
      <c r="Q1894" s="1" t="s">
        <v>575</v>
      </c>
      <c r="R1894" s="1" t="str">
        <f>TMapCauseDescCIR[[#This Row],[Task Code]]&amp;TMapCauseDescCIR[[#This Row],[Cause Description]]</f>
        <v xml:space="preserve">Z211Oil contamination - moisture. </v>
      </c>
      <c r="S1894" s="1">
        <f>COUNTIFS($R$2:R1894,TMapCauseDescCIR[[#This Row],[T1]])</f>
        <v>1</v>
      </c>
    </row>
    <row r="1895" spans="1:19" ht="14.45" x14ac:dyDescent="0.25">
      <c r="A1895" s="1" t="s">
        <v>2818</v>
      </c>
      <c r="B1895" s="1" t="s">
        <v>1995</v>
      </c>
      <c r="C1895" s="1" t="s">
        <v>2817</v>
      </c>
      <c r="D1895" s="1" t="s">
        <v>4855</v>
      </c>
      <c r="E1895" s="1"/>
      <c r="F1895" s="1"/>
      <c r="G1895" s="1"/>
      <c r="H1895" s="1"/>
      <c r="I1895" s="1"/>
      <c r="J1895" s="1" t="s">
        <v>2822</v>
      </c>
      <c r="K1895" s="1" t="s">
        <v>2829</v>
      </c>
      <c r="L1895" s="1"/>
      <c r="M1895" s="1"/>
      <c r="N1895" s="1"/>
      <c r="O1895" s="1"/>
      <c r="P1895" s="1">
        <f>COUNTIFS($E$2:E1895,TMapCauseDescCIR[[#This Row],[Cause Description]])</f>
        <v>0</v>
      </c>
      <c r="Q1895" s="1" t="s">
        <v>575</v>
      </c>
      <c r="R1895" s="1" t="str">
        <f>TMapCauseDescCIR[[#This Row],[Task Code]]&amp;TMapCauseDescCIR[[#This Row],[Cause Description]]</f>
        <v>Z252</v>
      </c>
      <c r="S1895" s="1">
        <f>COUNTIFS($R$2:R1895,TMapCauseDescCIR[[#This Row],[T1]])</f>
        <v>1</v>
      </c>
    </row>
    <row r="1896" spans="1:19" ht="14.45" x14ac:dyDescent="0.25">
      <c r="A1896" s="1" t="s">
        <v>2818</v>
      </c>
      <c r="B1896" s="1" t="s">
        <v>1996</v>
      </c>
      <c r="C1896" s="1" t="s">
        <v>2817</v>
      </c>
      <c r="D1896" s="1" t="s">
        <v>4736</v>
      </c>
      <c r="E1896" s="1"/>
      <c r="F1896" s="1"/>
      <c r="G1896" s="1"/>
      <c r="H1896" s="1"/>
      <c r="I1896" s="1"/>
      <c r="J1896" s="1" t="s">
        <v>2822</v>
      </c>
      <c r="K1896" s="1" t="s">
        <v>2829</v>
      </c>
      <c r="L1896" s="1"/>
      <c r="M1896" s="1"/>
      <c r="N1896" s="1"/>
      <c r="O1896" s="1"/>
      <c r="P1896" s="1">
        <f>COUNTIFS($E$2:E1896,TMapCauseDescCIR[[#This Row],[Cause Description]])</f>
        <v>0</v>
      </c>
      <c r="Q1896" s="1" t="s">
        <v>575</v>
      </c>
      <c r="R1896" s="1" t="str">
        <f>TMapCauseDescCIR[[#This Row],[Task Code]]&amp;TMapCauseDescCIR[[#This Row],[Cause Description]]</f>
        <v>Z150</v>
      </c>
      <c r="S1896" s="1">
        <f>COUNTIFS($R$2:R1896,TMapCauseDescCIR[[#This Row],[T1]])</f>
        <v>1</v>
      </c>
    </row>
    <row r="1897" spans="1:19" ht="14.45" x14ac:dyDescent="0.25">
      <c r="A1897" s="1" t="s">
        <v>2818</v>
      </c>
      <c r="B1897" s="1" t="s">
        <v>1997</v>
      </c>
      <c r="C1897" s="1" t="s">
        <v>2817</v>
      </c>
      <c r="D1897" s="1" t="s">
        <v>4182</v>
      </c>
      <c r="E1897" s="1" t="s">
        <v>1930</v>
      </c>
      <c r="F1897" s="1"/>
      <c r="G1897" s="1"/>
      <c r="H1897" s="1"/>
      <c r="I1897" s="1"/>
      <c r="J1897" s="1" t="s">
        <v>2822</v>
      </c>
      <c r="K1897" s="1" t="s">
        <v>2829</v>
      </c>
      <c r="L1897" s="1"/>
      <c r="M1897" s="1"/>
      <c r="N1897" s="1"/>
      <c r="O1897" s="1"/>
      <c r="P1897" s="1">
        <f>COUNTIFS($E$2:E1897,TMapCauseDescCIR[[#This Row],[Cause Description]])</f>
        <v>35</v>
      </c>
      <c r="Q1897" s="1" t="s">
        <v>575</v>
      </c>
      <c r="R1897" s="1" t="str">
        <f>TMapCauseDescCIR[[#This Row],[Task Code]]&amp;TMapCauseDescCIR[[#This Row],[Cause Description]]</f>
        <v>Z177Cyclometer threshold met - normal maintenance due.</v>
      </c>
      <c r="S1897" s="1">
        <f>COUNTIFS($R$2:R1897,TMapCauseDescCIR[[#This Row],[T1]])</f>
        <v>1</v>
      </c>
    </row>
    <row r="1898" spans="1:19" ht="14.45" x14ac:dyDescent="0.25">
      <c r="A1898" s="1" t="s">
        <v>2818</v>
      </c>
      <c r="B1898" s="1" t="s">
        <v>1997</v>
      </c>
      <c r="C1898" s="1" t="s">
        <v>2817</v>
      </c>
      <c r="D1898" s="1" t="s">
        <v>4182</v>
      </c>
      <c r="E1898" s="1" t="s">
        <v>3945</v>
      </c>
      <c r="F1898" s="1"/>
      <c r="G1898" s="1"/>
      <c r="H1898" s="1"/>
      <c r="I1898" s="1"/>
      <c r="J1898" s="1" t="s">
        <v>2822</v>
      </c>
      <c r="K1898" s="5" t="s">
        <v>2829</v>
      </c>
      <c r="L1898" s="1"/>
      <c r="M1898" s="1"/>
      <c r="N1898" s="1"/>
      <c r="O1898" s="1"/>
      <c r="P1898" s="1">
        <f>COUNTIFS($E$2:E1898,TMapCauseDescCIR[[#This Row],[Cause Description]])</f>
        <v>30</v>
      </c>
      <c r="Q1898" s="1" t="s">
        <v>575</v>
      </c>
      <c r="R1898" s="1" t="str">
        <f>TMapCauseDescCIR[[#This Row],[Task Code]]&amp;TMapCauseDescCIR[[#This Row],[Cause Description]]</f>
        <v xml:space="preserve">Z177Oil contamination - moisture. </v>
      </c>
      <c r="S1898" s="1">
        <f>COUNTIFS($R$2:R1898,TMapCauseDescCIR[[#This Row],[T1]])</f>
        <v>1</v>
      </c>
    </row>
    <row r="1899" spans="1:19" ht="14.45" x14ac:dyDescent="0.25">
      <c r="A1899" s="1" t="s">
        <v>2818</v>
      </c>
      <c r="B1899" s="1" t="s">
        <v>1998</v>
      </c>
      <c r="C1899" s="1" t="s">
        <v>2817</v>
      </c>
      <c r="D1899" s="1" t="s">
        <v>4737</v>
      </c>
      <c r="E1899" s="1"/>
      <c r="F1899" s="1"/>
      <c r="G1899" s="1"/>
      <c r="H1899" s="1"/>
      <c r="I1899" s="1"/>
      <c r="J1899" s="1" t="s">
        <v>2822</v>
      </c>
      <c r="K1899" s="1" t="s">
        <v>2829</v>
      </c>
      <c r="L1899" s="1"/>
      <c r="M1899" s="1"/>
      <c r="N1899" s="1"/>
      <c r="O1899" s="1"/>
      <c r="P1899" s="1">
        <f>COUNTIFS($E$2:E1899,TMapCauseDescCIR[[#This Row],[Cause Description]])</f>
        <v>0</v>
      </c>
      <c r="Q1899" s="1" t="s">
        <v>573</v>
      </c>
      <c r="R1899" s="1" t="str">
        <f>TMapCauseDescCIR[[#This Row],[Task Code]]&amp;TMapCauseDescCIR[[#This Row],[Cause Description]]</f>
        <v>Z151</v>
      </c>
      <c r="S1899" s="1">
        <f>COUNTIFS($R$2:R1899,TMapCauseDescCIR[[#This Row],[T1]])</f>
        <v>1</v>
      </c>
    </row>
    <row r="1900" spans="1:19" ht="14.45" x14ac:dyDescent="0.25">
      <c r="A1900" s="1" t="s">
        <v>2818</v>
      </c>
      <c r="B1900" s="1" t="s">
        <v>1999</v>
      </c>
      <c r="C1900" s="1" t="s">
        <v>2817</v>
      </c>
      <c r="D1900" s="1" t="s">
        <v>4183</v>
      </c>
      <c r="E1900" s="1" t="s">
        <v>1930</v>
      </c>
      <c r="F1900" s="1"/>
      <c r="G1900" s="1"/>
      <c r="H1900" s="1"/>
      <c r="I1900" s="1"/>
      <c r="J1900" s="1" t="s">
        <v>2822</v>
      </c>
      <c r="K1900" s="1" t="s">
        <v>2829</v>
      </c>
      <c r="L1900" s="1"/>
      <c r="M1900" s="1"/>
      <c r="N1900" s="1"/>
      <c r="O1900" s="1"/>
      <c r="P1900" s="1">
        <f>COUNTIFS($E$2:E1900,TMapCauseDescCIR[[#This Row],[Cause Description]])</f>
        <v>36</v>
      </c>
      <c r="Q1900" s="1" t="s">
        <v>575</v>
      </c>
      <c r="R1900" s="1" t="str">
        <f>TMapCauseDescCIR[[#This Row],[Task Code]]&amp;TMapCauseDescCIR[[#This Row],[Cause Description]]</f>
        <v>Z212Cyclometer threshold met - normal maintenance due.</v>
      </c>
      <c r="S1900" s="1">
        <f>COUNTIFS($R$2:R1900,TMapCauseDescCIR[[#This Row],[T1]])</f>
        <v>1</v>
      </c>
    </row>
    <row r="1901" spans="1:19" ht="14.45" x14ac:dyDescent="0.25">
      <c r="A1901" s="1" t="s">
        <v>2818</v>
      </c>
      <c r="B1901" s="1" t="s">
        <v>1999</v>
      </c>
      <c r="C1901" s="1" t="s">
        <v>2817</v>
      </c>
      <c r="D1901" s="1" t="s">
        <v>4183</v>
      </c>
      <c r="E1901" s="1" t="s">
        <v>3945</v>
      </c>
      <c r="F1901" s="1"/>
      <c r="G1901" s="1"/>
      <c r="H1901" s="1"/>
      <c r="I1901" s="1"/>
      <c r="J1901" s="1" t="s">
        <v>2822</v>
      </c>
      <c r="K1901" s="1" t="s">
        <v>2829</v>
      </c>
      <c r="L1901" s="1"/>
      <c r="M1901" s="1"/>
      <c r="N1901" s="1"/>
      <c r="O1901" s="1"/>
      <c r="P1901" s="1">
        <f>COUNTIFS($E$2:E1901,TMapCauseDescCIR[[#This Row],[Cause Description]])</f>
        <v>31</v>
      </c>
      <c r="Q1901" s="1" t="s">
        <v>575</v>
      </c>
      <c r="R1901" s="1" t="str">
        <f>TMapCauseDescCIR[[#This Row],[Task Code]]&amp;TMapCauseDescCIR[[#This Row],[Cause Description]]</f>
        <v xml:space="preserve">Z212Oil contamination - moisture. </v>
      </c>
      <c r="S1901" s="1">
        <f>COUNTIFS($R$2:R1901,TMapCauseDescCIR[[#This Row],[T1]])</f>
        <v>1</v>
      </c>
    </row>
    <row r="1902" spans="1:19" ht="14.45" x14ac:dyDescent="0.25">
      <c r="A1902" s="1" t="s">
        <v>2818</v>
      </c>
      <c r="B1902" s="1" t="s">
        <v>2000</v>
      </c>
      <c r="C1902" s="1" t="s">
        <v>2817</v>
      </c>
      <c r="D1902" s="1" t="s">
        <v>4184</v>
      </c>
      <c r="E1902" s="1" t="s">
        <v>1930</v>
      </c>
      <c r="F1902" s="1"/>
      <c r="G1902" s="1"/>
      <c r="H1902" s="1"/>
      <c r="I1902" s="1"/>
      <c r="J1902" s="1" t="s">
        <v>2822</v>
      </c>
      <c r="K1902" s="1" t="s">
        <v>2829</v>
      </c>
      <c r="L1902" s="1"/>
      <c r="M1902" s="1"/>
      <c r="N1902" s="1"/>
      <c r="O1902" s="1"/>
      <c r="P1902" s="1">
        <f>COUNTIFS($E$2:E1902,TMapCauseDescCIR[[#This Row],[Cause Description]])</f>
        <v>37</v>
      </c>
      <c r="Q1902" s="1" t="s">
        <v>575</v>
      </c>
      <c r="R1902" s="1" t="str">
        <f>TMapCauseDescCIR[[#This Row],[Task Code]]&amp;TMapCauseDescCIR[[#This Row],[Cause Description]]</f>
        <v>Z213Cyclometer threshold met - normal maintenance due.</v>
      </c>
      <c r="S1902" s="1">
        <f>COUNTIFS($R$2:R1902,TMapCauseDescCIR[[#This Row],[T1]])</f>
        <v>1</v>
      </c>
    </row>
    <row r="1903" spans="1:19" ht="14.45" x14ac:dyDescent="0.25">
      <c r="A1903" s="1" t="s">
        <v>2818</v>
      </c>
      <c r="B1903" s="1" t="s">
        <v>2000</v>
      </c>
      <c r="C1903" s="1" t="s">
        <v>2817</v>
      </c>
      <c r="D1903" s="1" t="s">
        <v>4184</v>
      </c>
      <c r="E1903" s="1" t="s">
        <v>3945</v>
      </c>
      <c r="F1903" s="1"/>
      <c r="G1903" s="1"/>
      <c r="H1903" s="1"/>
      <c r="I1903" s="1"/>
      <c r="J1903" s="1" t="s">
        <v>2822</v>
      </c>
      <c r="K1903" s="1" t="s">
        <v>2829</v>
      </c>
      <c r="L1903" s="1"/>
      <c r="M1903" s="1"/>
      <c r="N1903" s="1"/>
      <c r="O1903" s="1"/>
      <c r="P1903" s="1">
        <f>COUNTIFS($E$2:E1903,TMapCauseDescCIR[[#This Row],[Cause Description]])</f>
        <v>32</v>
      </c>
      <c r="Q1903" s="1" t="s">
        <v>575</v>
      </c>
      <c r="R1903" s="1" t="str">
        <f>TMapCauseDescCIR[[#This Row],[Task Code]]&amp;TMapCauseDescCIR[[#This Row],[Cause Description]]</f>
        <v xml:space="preserve">Z213Oil contamination - moisture. </v>
      </c>
      <c r="S1903" s="1"/>
    </row>
    <row r="1904" spans="1:19" ht="14.45" x14ac:dyDescent="0.25">
      <c r="A1904" s="1" t="s">
        <v>2818</v>
      </c>
      <c r="B1904" s="1" t="s">
        <v>2001</v>
      </c>
      <c r="C1904" s="1" t="s">
        <v>2817</v>
      </c>
      <c r="D1904" s="1" t="s">
        <v>4185</v>
      </c>
      <c r="E1904" s="1"/>
      <c r="F1904" s="1"/>
      <c r="G1904" s="1"/>
      <c r="H1904" s="1"/>
      <c r="I1904" s="1"/>
      <c r="J1904" s="1" t="s">
        <v>2822</v>
      </c>
      <c r="K1904" s="1" t="s">
        <v>2829</v>
      </c>
      <c r="L1904" s="1"/>
      <c r="M1904" s="1"/>
      <c r="N1904" s="1"/>
      <c r="O1904" s="1"/>
      <c r="P1904" s="1">
        <f>COUNTIFS($E$2:E1904,TMapCauseDescCIR[[#This Row],[Cause Description]])</f>
        <v>0</v>
      </c>
      <c r="Q1904" s="1"/>
      <c r="R1904" s="1"/>
      <c r="S1904" s="1"/>
    </row>
    <row r="1905" spans="1:19" ht="14.45" x14ac:dyDescent="0.25">
      <c r="A1905" s="1" t="s">
        <v>2816</v>
      </c>
      <c r="B1905" s="1" t="s">
        <v>2002</v>
      </c>
      <c r="C1905" s="1" t="s">
        <v>2819</v>
      </c>
      <c r="D1905" s="1" t="s">
        <v>3212</v>
      </c>
      <c r="E1905" s="1"/>
      <c r="F1905" s="1"/>
      <c r="G1905" s="1"/>
      <c r="H1905" s="1"/>
      <c r="I1905" s="1"/>
      <c r="J1905" s="1" t="s">
        <v>2822</v>
      </c>
      <c r="K1905" s="1" t="s">
        <v>3183</v>
      </c>
      <c r="L1905" s="1" t="s">
        <v>572</v>
      </c>
      <c r="M1905" s="1" t="s">
        <v>815</v>
      </c>
      <c r="N1905" s="1"/>
      <c r="O1905" s="1"/>
      <c r="P1905" s="1">
        <f>COUNTIFS($E$2:E1905,TMapCauseDescCIR[[#This Row],[Cause Description]])</f>
        <v>0</v>
      </c>
      <c r="Q1905" s="1" t="s">
        <v>587</v>
      </c>
      <c r="R1905" s="1" t="str">
        <f>TMapCauseDescCIR[[#This Row],[Task Code]]&amp;TMapCauseDescCIR[[#This Row],[Cause Description]]</f>
        <v>TC4</v>
      </c>
      <c r="S1905" s="1">
        <f>COUNTIFS($R$2:R1905,TMapCauseDescCIR[[#This Row],[T1]])</f>
        <v>1</v>
      </c>
    </row>
    <row r="1906" spans="1:19" ht="14.45" x14ac:dyDescent="0.25">
      <c r="A1906" s="1" t="s">
        <v>2816</v>
      </c>
      <c r="B1906" s="1" t="s">
        <v>2003</v>
      </c>
      <c r="C1906" s="1" t="s">
        <v>2819</v>
      </c>
      <c r="D1906" s="1" t="s">
        <v>3215</v>
      </c>
      <c r="E1906" s="1"/>
      <c r="F1906" s="1"/>
      <c r="G1906" s="1"/>
      <c r="H1906" s="1"/>
      <c r="I1906" s="1"/>
      <c r="J1906" s="1" t="s">
        <v>2822</v>
      </c>
      <c r="K1906" s="1" t="s">
        <v>3216</v>
      </c>
      <c r="L1906" s="1" t="s">
        <v>572</v>
      </c>
      <c r="M1906" s="1" t="s">
        <v>815</v>
      </c>
      <c r="N1906" s="1"/>
      <c r="O1906" s="1"/>
      <c r="P1906" s="1">
        <f>COUNTIFS($E$2:E1906,TMapCauseDescCIR[[#This Row],[Cause Description]])</f>
        <v>0</v>
      </c>
      <c r="Q1906" s="1" t="s">
        <v>587</v>
      </c>
      <c r="R1906" s="1" t="str">
        <f>TMapCauseDescCIR[[#This Row],[Task Code]]&amp;TMapCauseDescCIR[[#This Row],[Cause Description]]</f>
        <v>TC6</v>
      </c>
      <c r="S1906" s="1">
        <f>COUNTIFS($R$2:R1906,TMapCauseDescCIR[[#This Row],[T1]])</f>
        <v>1</v>
      </c>
    </row>
    <row r="1907" spans="1:19" ht="14.45" x14ac:dyDescent="0.25">
      <c r="A1907" s="1" t="s">
        <v>2816</v>
      </c>
      <c r="B1907" s="1" t="s">
        <v>2004</v>
      </c>
      <c r="C1907" s="1" t="s">
        <v>2819</v>
      </c>
      <c r="D1907" s="1" t="s">
        <v>3217</v>
      </c>
      <c r="E1907" s="1"/>
      <c r="F1907" s="1"/>
      <c r="G1907" s="1"/>
      <c r="H1907" s="1"/>
      <c r="I1907" s="1"/>
      <c r="J1907" s="1" t="s">
        <v>2822</v>
      </c>
      <c r="K1907" s="1" t="s">
        <v>3209</v>
      </c>
      <c r="L1907" s="1" t="s">
        <v>572</v>
      </c>
      <c r="M1907" s="1" t="s">
        <v>815</v>
      </c>
      <c r="N1907" s="1"/>
      <c r="O1907" s="1"/>
      <c r="P1907" s="1">
        <f>COUNTIFS($E$2:E1907,TMapCauseDescCIR[[#This Row],[Cause Description]])</f>
        <v>0</v>
      </c>
      <c r="Q1907" s="1" t="s">
        <v>587</v>
      </c>
      <c r="R1907" s="1" t="str">
        <f>TMapCauseDescCIR[[#This Row],[Task Code]]&amp;TMapCauseDescCIR[[#This Row],[Cause Description]]</f>
        <v>TC7</v>
      </c>
      <c r="S1907" s="1">
        <f>COUNTIFS($R$2:R1907,TMapCauseDescCIR[[#This Row],[T1]])</f>
        <v>1</v>
      </c>
    </row>
    <row r="1908" spans="1:19" ht="14.45" x14ac:dyDescent="0.25">
      <c r="A1908" s="1" t="s">
        <v>2816</v>
      </c>
      <c r="B1908" s="1" t="s">
        <v>2005</v>
      </c>
      <c r="C1908" s="1" t="s">
        <v>2819</v>
      </c>
      <c r="D1908" s="1" t="s">
        <v>3213</v>
      </c>
      <c r="E1908" s="1"/>
      <c r="F1908" s="1"/>
      <c r="G1908" s="1"/>
      <c r="H1908" s="1"/>
      <c r="I1908" s="1"/>
      <c r="J1908" s="1" t="s">
        <v>2822</v>
      </c>
      <c r="K1908" s="1" t="s">
        <v>3214</v>
      </c>
      <c r="L1908" s="1" t="s">
        <v>3175</v>
      </c>
      <c r="M1908" s="1" t="s">
        <v>815</v>
      </c>
      <c r="N1908" s="1"/>
      <c r="O1908" s="1"/>
      <c r="P1908" s="1">
        <f>COUNTIFS($E$2:E1908,TMapCauseDescCIR[[#This Row],[Cause Description]])</f>
        <v>0</v>
      </c>
      <c r="Q1908" s="1" t="s">
        <v>587</v>
      </c>
      <c r="R1908" s="1" t="str">
        <f>TMapCauseDescCIR[[#This Row],[Task Code]]&amp;TMapCauseDescCIR[[#This Row],[Cause Description]]</f>
        <v>TC5</v>
      </c>
      <c r="S1908" s="1">
        <f>COUNTIFS($R$2:R1908,TMapCauseDescCIR[[#This Row],[T1]])</f>
        <v>1</v>
      </c>
    </row>
    <row r="1909" spans="1:19" ht="14.45" x14ac:dyDescent="0.25">
      <c r="A1909" s="1" t="s">
        <v>2816</v>
      </c>
      <c r="B1909" s="1" t="s">
        <v>2006</v>
      </c>
      <c r="C1909" s="1" t="s">
        <v>2819</v>
      </c>
      <c r="D1909" s="1" t="s">
        <v>3211</v>
      </c>
      <c r="E1909" s="1"/>
      <c r="F1909" s="1"/>
      <c r="G1909" s="1"/>
      <c r="H1909" s="1"/>
      <c r="I1909" s="1"/>
      <c r="J1909" s="1" t="s">
        <v>2822</v>
      </c>
      <c r="K1909" s="1" t="s">
        <v>3130</v>
      </c>
      <c r="L1909" s="1" t="s">
        <v>572</v>
      </c>
      <c r="M1909" s="1" t="s">
        <v>815</v>
      </c>
      <c r="N1909" s="1"/>
      <c r="O1909" s="1"/>
      <c r="P1909" s="1">
        <f>COUNTIFS($E$2:E1909,TMapCauseDescCIR[[#This Row],[Cause Description]])</f>
        <v>0</v>
      </c>
      <c r="Q1909" s="1" t="s">
        <v>587</v>
      </c>
      <c r="R1909" s="1" t="str">
        <f>TMapCauseDescCIR[[#This Row],[Task Code]]&amp;TMapCauseDescCIR[[#This Row],[Cause Description]]</f>
        <v>TC18</v>
      </c>
      <c r="S1909" s="1">
        <f>COUNTIFS($R$2:R1909,TMapCauseDescCIR[[#This Row],[T1]])</f>
        <v>1</v>
      </c>
    </row>
    <row r="1910" spans="1:19" ht="14.45" x14ac:dyDescent="0.25">
      <c r="A1910" s="1" t="s">
        <v>2816</v>
      </c>
      <c r="B1910" s="1" t="s">
        <v>2007</v>
      </c>
      <c r="C1910" s="1" t="s">
        <v>2819</v>
      </c>
      <c r="D1910" s="1" t="s">
        <v>3208</v>
      </c>
      <c r="E1910" s="1"/>
      <c r="F1910" s="1"/>
      <c r="G1910" s="1"/>
      <c r="H1910" s="1"/>
      <c r="I1910" s="1"/>
      <c r="J1910" s="1" t="s">
        <v>2822</v>
      </c>
      <c r="K1910" s="1" t="s">
        <v>3209</v>
      </c>
      <c r="L1910" s="1" t="s">
        <v>3210</v>
      </c>
      <c r="M1910" s="1" t="s">
        <v>815</v>
      </c>
      <c r="N1910" s="1"/>
      <c r="O1910" s="1"/>
      <c r="P1910" s="1">
        <f>COUNTIFS($E$2:E1910,TMapCauseDescCIR[[#This Row],[Cause Description]])</f>
        <v>0</v>
      </c>
      <c r="Q1910" s="1" t="s">
        <v>587</v>
      </c>
      <c r="R1910" s="1" t="str">
        <f>TMapCauseDescCIR[[#This Row],[Task Code]]&amp;TMapCauseDescCIR[[#This Row],[Cause Description]]</f>
        <v>TC1</v>
      </c>
      <c r="S1910" s="1">
        <f>COUNTIFS($R$2:R1910,TMapCauseDescCIR[[#This Row],[T1]])</f>
        <v>1</v>
      </c>
    </row>
    <row r="1911" spans="1:19" ht="14.45" x14ac:dyDescent="0.25">
      <c r="A1911" s="1" t="s">
        <v>2816</v>
      </c>
      <c r="B1911" s="1" t="s">
        <v>2008</v>
      </c>
      <c r="C1911" s="1" t="s">
        <v>2819</v>
      </c>
      <c r="D1911" s="1" t="s">
        <v>3218</v>
      </c>
      <c r="E1911" s="1"/>
      <c r="F1911" s="1"/>
      <c r="G1911" s="1"/>
      <c r="H1911" s="1"/>
      <c r="I1911" s="1"/>
      <c r="J1911" s="1" t="s">
        <v>2822</v>
      </c>
      <c r="K1911" s="1" t="s">
        <v>2829</v>
      </c>
      <c r="L1911" s="1" t="s">
        <v>572</v>
      </c>
      <c r="M1911" s="1" t="s">
        <v>815</v>
      </c>
      <c r="N1911" s="1"/>
      <c r="O1911" s="1"/>
      <c r="P1911" s="1">
        <f>COUNTIFS($E$2:E1911,TMapCauseDescCIR[[#This Row],[Cause Description]])</f>
        <v>0</v>
      </c>
      <c r="Q1911" s="1" t="s">
        <v>587</v>
      </c>
      <c r="R1911" s="1" t="str">
        <f>TMapCauseDescCIR[[#This Row],[Task Code]]&amp;TMapCauseDescCIR[[#This Row],[Cause Description]]</f>
        <v>TC8</v>
      </c>
      <c r="S1911" s="1">
        <f>COUNTIFS($R$2:R1911,TMapCauseDescCIR[[#This Row],[T1]])</f>
        <v>1</v>
      </c>
    </row>
    <row r="1912" spans="1:19" ht="14.45" x14ac:dyDescent="0.25">
      <c r="A1912" s="1" t="s">
        <v>2818</v>
      </c>
      <c r="B1912" s="1" t="s">
        <v>288</v>
      </c>
      <c r="C1912" s="1" t="s">
        <v>2819</v>
      </c>
      <c r="D1912" s="1" t="s">
        <v>3366</v>
      </c>
      <c r="E1912" s="1" t="s">
        <v>3367</v>
      </c>
      <c r="F1912" s="1" t="str">
        <f>INDEX('Cause Codes'!$A$2:$A$3528,MATCH(TMapCauseDescCIR[[#This Row],[Cause Description]],'Cause Codes'!$B$2:$B$3528,0))</f>
        <v>X02F</v>
      </c>
      <c r="G1912" s="1"/>
      <c r="H1912" s="1"/>
      <c r="I1912" s="1"/>
      <c r="J1912" s="1" t="s">
        <v>12931</v>
      </c>
      <c r="K1912" s="1" t="s">
        <v>13000</v>
      </c>
      <c r="L1912" s="1" t="s">
        <v>572</v>
      </c>
      <c r="M1912" s="1" t="s">
        <v>815</v>
      </c>
      <c r="N1912" s="1"/>
      <c r="O1912" s="1"/>
      <c r="P1912" s="1">
        <f>COUNTIFS($E$2:E1912,TMapCauseDescCIR[[#This Row],[Cause Description]])</f>
        <v>1</v>
      </c>
      <c r="Q1912" s="1"/>
      <c r="R1912" s="1" t="str">
        <f>TMapCauseDescCIR[[#This Row],[Task Code]]&amp;TMapCauseDescCIR[[#This Row],[Cause Code]]</f>
        <v>Y00TX02F</v>
      </c>
      <c r="S1912" s="1" t="str">
        <f>INDEX(INTEGRATION.TMC_TASK_CAUSE!$A$2:$A$4658,MATCH(TMapCauseDescCIR[[#This Row],[T1]],INTEGRATION.TMC_TASK_CAUSE!$D$2:$D$4658,0))</f>
        <v>SB029901</v>
      </c>
    </row>
    <row r="1913" spans="1:19" ht="14.45" x14ac:dyDescent="0.25">
      <c r="A1913" s="1" t="s">
        <v>2816</v>
      </c>
      <c r="B1913" s="1" t="s">
        <v>2013</v>
      </c>
      <c r="C1913" s="1" t="s">
        <v>2819</v>
      </c>
      <c r="D1913" s="1" t="s">
        <v>3219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>
        <f>COUNTIFS($E$2:E1913,TMapCauseDescCIR[[#This Row],[Cause Description]])</f>
        <v>0</v>
      </c>
      <c r="Q1913" s="1"/>
      <c r="R1913" s="1" t="str">
        <f>TMapCauseDescCIR[[#This Row],[Task Code]]&amp;TMapCauseDescCIR[[#This Row],[Cause Code]]</f>
        <v>TPS1</v>
      </c>
      <c r="S1913" s="1" t="e">
        <f>INDEX(INTEGRATION.TMC_TASK_CAUSE!$A$2:$A$4658,MATCH(TMapCauseDescCIR[[#This Row],[T1]],INTEGRATION.TMC_TASK_CAUSE!$D$2:$D$4658,0))</f>
        <v>#N/A</v>
      </c>
    </row>
    <row r="1914" spans="1:19" ht="14.45" x14ac:dyDescent="0.25">
      <c r="A1914" s="1" t="s">
        <v>2818</v>
      </c>
      <c r="B1914" s="1" t="s">
        <v>2014</v>
      </c>
      <c r="C1914" s="1" t="s">
        <v>2819</v>
      </c>
      <c r="D1914" s="1" t="s">
        <v>4109</v>
      </c>
      <c r="E1914" s="1" t="s">
        <v>1091</v>
      </c>
      <c r="F1914" s="1" t="str">
        <f>INDEX('Cause Codes'!$A$2:$A$3528,MATCH(TMapCauseDescCIR[[#This Row],[Cause Description]],'Cause Codes'!$B$2:$B$3528,0))</f>
        <v>X12X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>
        <f>COUNTIFS($E$2:E1914,TMapCauseDescCIR[[#This Row],[Cause Description]])</f>
        <v>2</v>
      </c>
      <c r="Q1914" s="1"/>
      <c r="R1914" s="1" t="str">
        <f>TMapCauseDescCIR[[#This Row],[Task Code]]&amp;TMapCauseDescCIR[[#This Row],[Cause Code]]</f>
        <v>Y05PX12X</v>
      </c>
      <c r="S1914" s="1" t="str">
        <f>INDEX(INTEGRATION.TMC_TASK_CAUSE!$A$2:$A$4658,MATCH(TMapCauseDescCIR[[#This Row],[T1]],INTEGRATION.TMC_TASK_CAUSE!$D$2:$D$4658,0))</f>
        <v>VT059901</v>
      </c>
    </row>
    <row r="1915" spans="1:19" ht="14.45" x14ac:dyDescent="0.25">
      <c r="A1915" s="1" t="s">
        <v>2818</v>
      </c>
      <c r="B1915" s="1" t="s">
        <v>2014</v>
      </c>
      <c r="C1915" s="1" t="s">
        <v>2819</v>
      </c>
      <c r="D1915" s="1" t="s">
        <v>4109</v>
      </c>
      <c r="E1915" s="1" t="s">
        <v>1086</v>
      </c>
      <c r="F1915" s="1" t="str">
        <f>INDEX('Cause Codes'!$A$2:$A$3528,MATCH(TMapCauseDescCIR[[#This Row],[Cause Description]],'Cause Codes'!$B$2:$B$3528,0))</f>
        <v>X12L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>
        <f>COUNTIFS($E$2:E1915,TMapCauseDescCIR[[#This Row],[Cause Description]])</f>
        <v>2</v>
      </c>
      <c r="Q1915" s="1"/>
      <c r="R1915" s="1" t="str">
        <f>TMapCauseDescCIR[[#This Row],[Task Code]]&amp;TMapCauseDescCIR[[#This Row],[Cause Code]]</f>
        <v>Y05PX12L</v>
      </c>
      <c r="S1915" s="1" t="str">
        <f>INDEX(INTEGRATION.TMC_TASK_CAUSE!$A$2:$A$4658,MATCH(TMapCauseDescCIR[[#This Row],[T1]],INTEGRATION.TMC_TASK_CAUSE!$D$2:$D$4658,0))</f>
        <v>VT059901</v>
      </c>
    </row>
    <row r="1916" spans="1:19" ht="14.45" x14ac:dyDescent="0.25">
      <c r="A1916" s="1" t="s">
        <v>2818</v>
      </c>
      <c r="B1916" s="1" t="s">
        <v>314</v>
      </c>
      <c r="C1916" s="1" t="s">
        <v>2819</v>
      </c>
      <c r="D1916" s="1" t="s">
        <v>4293</v>
      </c>
      <c r="E1916" s="1" t="s">
        <v>315</v>
      </c>
      <c r="F1916" s="1" t="str">
        <f>INDEX('Cause Codes'!$A$2:$A$3528,MATCH(TMapCauseDescCIR[[#This Row],[Cause Description]],'Cause Codes'!$B$2:$B$3528,0))</f>
        <v>X03L</v>
      </c>
      <c r="G1916" s="1"/>
      <c r="H1916" s="1"/>
      <c r="I1916" s="1"/>
      <c r="J1916" s="1" t="s">
        <v>12931</v>
      </c>
      <c r="K1916" s="1" t="s">
        <v>12985</v>
      </c>
      <c r="L1916" s="1" t="s">
        <v>572</v>
      </c>
      <c r="M1916" s="1" t="s">
        <v>815</v>
      </c>
      <c r="N1916" s="1"/>
      <c r="O1916" s="1"/>
      <c r="P1916" s="1">
        <f>COUNTIFS($E$2:E1916,TMapCauseDescCIR[[#This Row],[Cause Description]])</f>
        <v>1</v>
      </c>
      <c r="Q1916" s="1"/>
      <c r="R1916" s="1" t="str">
        <f>TMapCauseDescCIR[[#This Row],[Task Code]]&amp;TMapCauseDescCIR[[#This Row],[Cause Code]]</f>
        <v>Y076X03L</v>
      </c>
      <c r="S1916" s="1" t="str">
        <f>INDEX(INTEGRATION.TMC_TASK_CAUSE!$A$2:$A$4658,MATCH(TMapCauseDescCIR[[#This Row],[T1]],INTEGRATION.TMC_TASK_CAUSE!$D$2:$D$4658,0))</f>
        <v>SB039901</v>
      </c>
    </row>
    <row r="1917" spans="1:19" ht="14.45" x14ac:dyDescent="0.25">
      <c r="A1917" s="1" t="s">
        <v>2818</v>
      </c>
      <c r="B1917" s="1" t="s">
        <v>314</v>
      </c>
      <c r="C1917" s="1" t="s">
        <v>2819</v>
      </c>
      <c r="D1917" s="1" t="s">
        <v>4293</v>
      </c>
      <c r="E1917" s="1" t="s">
        <v>4294</v>
      </c>
      <c r="F1917" s="1" t="str">
        <f>INDEX('Cause Codes'!$A$2:$A$3528,MATCH(TMapCauseDescCIR[[#This Row],[Cause Description]],'Cause Codes'!$B$2:$B$3528,0))</f>
        <v>X03P</v>
      </c>
      <c r="G1917" s="1"/>
      <c r="H1917" s="1"/>
      <c r="I1917" s="1"/>
      <c r="J1917" s="1" t="s">
        <v>12931</v>
      </c>
      <c r="K1917" s="1" t="s">
        <v>12985</v>
      </c>
      <c r="L1917" s="1" t="s">
        <v>852</v>
      </c>
      <c r="M1917" s="1" t="s">
        <v>3979</v>
      </c>
      <c r="N1917" s="1"/>
      <c r="O1917" s="1"/>
      <c r="P1917" s="1">
        <f>COUNTIFS($E$2:E1917,TMapCauseDescCIR[[#This Row],[Cause Description]])</f>
        <v>1</v>
      </c>
      <c r="Q1917" s="1"/>
      <c r="R1917" s="1" t="str">
        <f>TMapCauseDescCIR[[#This Row],[Task Code]]&amp;TMapCauseDescCIR[[#This Row],[Cause Code]]</f>
        <v>Y076X03P</v>
      </c>
      <c r="S1917" s="1" t="str">
        <f>INDEX(INTEGRATION.TMC_TASK_CAUSE!$A$2:$A$4658,MATCH(TMapCauseDescCIR[[#This Row],[T1]],INTEGRATION.TMC_TASK_CAUSE!$D$2:$D$4658,0))</f>
        <v>SB039901</v>
      </c>
    </row>
    <row r="1918" spans="1:19" ht="14.45" x14ac:dyDescent="0.25">
      <c r="A1918" s="1" t="s">
        <v>2818</v>
      </c>
      <c r="B1918" s="1" t="s">
        <v>314</v>
      </c>
      <c r="C1918" s="1" t="s">
        <v>2819</v>
      </c>
      <c r="D1918" s="1" t="s">
        <v>4293</v>
      </c>
      <c r="E1918" s="1" t="s">
        <v>4295</v>
      </c>
      <c r="F1918" s="1" t="str">
        <f>INDEX('Cause Codes'!$A$2:$A$3528,MATCH(TMapCauseDescCIR[[#This Row],[Cause Description]],'Cause Codes'!$B$2:$B$3528,0))</f>
        <v>X03Q</v>
      </c>
      <c r="G1918" s="1"/>
      <c r="H1918" s="1"/>
      <c r="I1918" s="1"/>
      <c r="J1918" s="1" t="s">
        <v>12931</v>
      </c>
      <c r="K1918" s="1" t="s">
        <v>12985</v>
      </c>
      <c r="L1918" s="1" t="s">
        <v>852</v>
      </c>
      <c r="M1918" s="1" t="s">
        <v>3979</v>
      </c>
      <c r="N1918" s="1"/>
      <c r="O1918" s="1"/>
      <c r="P1918" s="1">
        <f>COUNTIFS($E$2:E1918,TMapCauseDescCIR[[#This Row],[Cause Description]])</f>
        <v>1</v>
      </c>
      <c r="Q1918" s="1"/>
      <c r="R1918" s="1" t="str">
        <f>TMapCauseDescCIR[[#This Row],[Task Code]]&amp;TMapCauseDescCIR[[#This Row],[Cause Code]]</f>
        <v>Y076X03Q</v>
      </c>
      <c r="S1918" s="1" t="str">
        <f>INDEX(INTEGRATION.TMC_TASK_CAUSE!$A$2:$A$4658,MATCH(TMapCauseDescCIR[[#This Row],[T1]],INTEGRATION.TMC_TASK_CAUSE!$D$2:$D$4658,0))</f>
        <v>SB039901</v>
      </c>
    </row>
    <row r="1919" spans="1:19" ht="14.45" x14ac:dyDescent="0.25">
      <c r="A1919" s="1" t="s">
        <v>2818</v>
      </c>
      <c r="B1919" s="1" t="s">
        <v>316</v>
      </c>
      <c r="C1919" s="1" t="s">
        <v>2819</v>
      </c>
      <c r="D1919" s="1" t="s">
        <v>4297</v>
      </c>
      <c r="E1919" s="1" t="s">
        <v>315</v>
      </c>
      <c r="F1919" s="1" t="str">
        <f>INDEX('Cause Codes'!$A$2:$A$3528,MATCH(TMapCauseDescCIR[[#This Row],[Cause Description]],'Cause Codes'!$B$2:$B$3528,0))</f>
        <v>X03L</v>
      </c>
      <c r="G1919" s="1"/>
      <c r="H1919" s="1"/>
      <c r="I1919" s="1"/>
      <c r="J1919" s="1" t="s">
        <v>12931</v>
      </c>
      <c r="K1919" s="1" t="s">
        <v>12985</v>
      </c>
      <c r="L1919" s="1" t="s">
        <v>572</v>
      </c>
      <c r="M1919" s="1" t="s">
        <v>815</v>
      </c>
      <c r="N1919" s="1"/>
      <c r="O1919" s="1"/>
      <c r="P1919" s="1">
        <f>COUNTIFS($E$2:E1919,TMapCauseDescCIR[[#This Row],[Cause Description]])</f>
        <v>2</v>
      </c>
      <c r="Q1919" s="1"/>
      <c r="R1919" s="1" t="str">
        <f>TMapCauseDescCIR[[#This Row],[Task Code]]&amp;TMapCauseDescCIR[[#This Row],[Cause Code]]</f>
        <v>Y077X03L</v>
      </c>
      <c r="S1919" s="1" t="str">
        <f>INDEX(INTEGRATION.TMC_TASK_CAUSE!$A$2:$A$4658,MATCH(TMapCauseDescCIR[[#This Row],[T1]],INTEGRATION.TMC_TASK_CAUSE!$D$2:$D$4658,0))</f>
        <v>SB039901</v>
      </c>
    </row>
    <row r="1920" spans="1:19" ht="14.45" x14ac:dyDescent="0.25">
      <c r="A1920" s="1" t="s">
        <v>2818</v>
      </c>
      <c r="B1920" s="1" t="s">
        <v>316</v>
      </c>
      <c r="C1920" s="1" t="s">
        <v>2819</v>
      </c>
      <c r="D1920" s="1" t="s">
        <v>4297</v>
      </c>
      <c r="E1920" s="1" t="s">
        <v>4294</v>
      </c>
      <c r="F1920" s="1" t="str">
        <f>INDEX('Cause Codes'!$A$2:$A$3528,MATCH(TMapCauseDescCIR[[#This Row],[Cause Description]],'Cause Codes'!$B$2:$B$3528,0))</f>
        <v>X03P</v>
      </c>
      <c r="G1920" s="1"/>
      <c r="H1920" s="1"/>
      <c r="I1920" s="1"/>
      <c r="J1920" s="1" t="s">
        <v>12931</v>
      </c>
      <c r="K1920" s="1" t="s">
        <v>12985</v>
      </c>
      <c r="L1920" s="1" t="s">
        <v>852</v>
      </c>
      <c r="M1920" s="1" t="s">
        <v>3979</v>
      </c>
      <c r="N1920" s="1"/>
      <c r="O1920" s="1"/>
      <c r="P1920" s="1">
        <f>COUNTIFS($E$2:E1920,TMapCauseDescCIR[[#This Row],[Cause Description]])</f>
        <v>2</v>
      </c>
      <c r="Q1920" s="1"/>
      <c r="R1920" s="1" t="str">
        <f>TMapCauseDescCIR[[#This Row],[Task Code]]&amp;TMapCauseDescCIR[[#This Row],[Cause Code]]</f>
        <v>Y077X03P</v>
      </c>
      <c r="S1920" s="1" t="str">
        <f>INDEX(INTEGRATION.TMC_TASK_CAUSE!$A$2:$A$4658,MATCH(TMapCauseDescCIR[[#This Row],[T1]],INTEGRATION.TMC_TASK_CAUSE!$D$2:$D$4658,0))</f>
        <v>SB039901</v>
      </c>
    </row>
    <row r="1921" spans="1:19" ht="14.45" x14ac:dyDescent="0.25">
      <c r="A1921" s="1" t="s">
        <v>2818</v>
      </c>
      <c r="B1921" s="1" t="s">
        <v>316</v>
      </c>
      <c r="C1921" s="1" t="s">
        <v>2819</v>
      </c>
      <c r="D1921" s="1" t="s">
        <v>4297</v>
      </c>
      <c r="E1921" s="1" t="s">
        <v>4295</v>
      </c>
      <c r="F1921" s="1" t="str">
        <f>INDEX('Cause Codes'!$A$2:$A$3528,MATCH(TMapCauseDescCIR[[#This Row],[Cause Description]],'Cause Codes'!$B$2:$B$3528,0))</f>
        <v>X03Q</v>
      </c>
      <c r="G1921" s="1"/>
      <c r="H1921" s="1"/>
      <c r="I1921" s="1"/>
      <c r="J1921" s="1" t="s">
        <v>12931</v>
      </c>
      <c r="K1921" s="1" t="s">
        <v>12985</v>
      </c>
      <c r="L1921" s="1" t="s">
        <v>852</v>
      </c>
      <c r="M1921" s="1" t="s">
        <v>3979</v>
      </c>
      <c r="N1921" s="1"/>
      <c r="O1921" s="1"/>
      <c r="P1921" s="1">
        <f>COUNTIFS($E$2:E1921,TMapCauseDescCIR[[#This Row],[Cause Description]])</f>
        <v>2</v>
      </c>
      <c r="Q1921" s="1"/>
      <c r="R1921" s="1" t="str">
        <f>TMapCauseDescCIR[[#This Row],[Task Code]]&amp;TMapCauseDescCIR[[#This Row],[Cause Code]]</f>
        <v>Y077X03Q</v>
      </c>
      <c r="S1921" s="1" t="str">
        <f>INDEX(INTEGRATION.TMC_TASK_CAUSE!$A$2:$A$4658,MATCH(TMapCauseDescCIR[[#This Row],[T1]],INTEGRATION.TMC_TASK_CAUSE!$D$2:$D$4658,0))</f>
        <v>SB039901</v>
      </c>
    </row>
    <row r="1922" spans="1:19" ht="14.45" x14ac:dyDescent="0.25">
      <c r="A1922" s="1" t="s">
        <v>2818</v>
      </c>
      <c r="B1922" s="1" t="s">
        <v>471</v>
      </c>
      <c r="C1922" s="1" t="s">
        <v>3233</v>
      </c>
      <c r="D1922" s="1" t="s">
        <v>3253</v>
      </c>
      <c r="E1922" s="1"/>
      <c r="F1922" s="1"/>
      <c r="G1922" s="1"/>
      <c r="H1922" s="1"/>
      <c r="I1922" s="1"/>
      <c r="J1922" s="1" t="s">
        <v>12931</v>
      </c>
      <c r="K1922" s="1"/>
      <c r="L1922" s="1"/>
      <c r="M1922" s="1"/>
      <c r="N1922" s="1"/>
      <c r="O1922" s="1"/>
      <c r="P1922" s="1">
        <f>COUNTIFS($E$2:E1922,TMapCauseDescCIR[[#This Row],[Cause Description]])</f>
        <v>0</v>
      </c>
      <c r="Q1922" s="1"/>
      <c r="R1922" s="1" t="str">
        <f>TMapCauseDescCIR[[#This Row],[Task Code]]&amp;TMapCauseDescCIR[[#This Row],[Cause Code]]</f>
        <v>W00K</v>
      </c>
      <c r="S1922" s="1" t="e">
        <f>INDEX(INTEGRATION.TMC_TASK_CAUSE!$A$2:$A$4658,MATCH(TMapCauseDescCIR[[#This Row],[T1]],INTEGRATION.TMC_TASK_CAUSE!$D$2:$D$4658,0))</f>
        <v>#N/A</v>
      </c>
    </row>
    <row r="1923" spans="1:19" ht="14.45" x14ac:dyDescent="0.25">
      <c r="A1923" s="1" t="s">
        <v>2818</v>
      </c>
      <c r="B1923" s="1" t="s">
        <v>706</v>
      </c>
      <c r="C1923" s="1" t="s">
        <v>2819</v>
      </c>
      <c r="D1923" s="1" t="s">
        <v>4322</v>
      </c>
      <c r="E1923" s="1" t="s">
        <v>4323</v>
      </c>
      <c r="F1923" s="1" t="str">
        <f>INDEX('Cause Codes'!$A$2:$A$3528,MATCH(TMapCauseDescCIR[[#This Row],[Cause Description]],'Cause Codes'!$B$2:$B$3528,0))</f>
        <v>X09P</v>
      </c>
      <c r="G1923" s="1"/>
      <c r="H1923" s="1"/>
      <c r="I1923" s="1"/>
      <c r="J1923" s="1" t="s">
        <v>12931</v>
      </c>
      <c r="K1923" s="1" t="s">
        <v>13001</v>
      </c>
      <c r="L1923" s="1" t="s">
        <v>572</v>
      </c>
      <c r="M1923" s="1" t="s">
        <v>815</v>
      </c>
      <c r="N1923" s="1"/>
      <c r="O1923" s="1"/>
      <c r="P1923" s="1">
        <f>COUNTIFS($E$2:E1923,TMapCauseDescCIR[[#This Row],[Cause Description]])</f>
        <v>1</v>
      </c>
      <c r="Q1923" s="1"/>
      <c r="R1923" s="1" t="str">
        <f>TMapCauseDescCIR[[#This Row],[Task Code]]&amp;TMapCauseDescCIR[[#This Row],[Cause Code]]</f>
        <v>Y07CX09P</v>
      </c>
      <c r="S1923" s="1" t="str">
        <f>INDEX(INTEGRATION.TMC_TASK_CAUSE!$A$2:$A$4658,MATCH(TMapCauseDescCIR[[#This Row],[T1]],INTEGRATION.TMC_TASK_CAUSE!$D$2:$D$4658,0))</f>
        <v>SB019901</v>
      </c>
    </row>
    <row r="1924" spans="1:19" ht="14.45" x14ac:dyDescent="0.25">
      <c r="A1924" s="1" t="s">
        <v>2818</v>
      </c>
      <c r="B1924" s="1" t="s">
        <v>706</v>
      </c>
      <c r="C1924" s="1" t="s">
        <v>2819</v>
      </c>
      <c r="D1924" s="1" t="s">
        <v>4322</v>
      </c>
      <c r="E1924" s="1" t="s">
        <v>4324</v>
      </c>
      <c r="F1924" s="1" t="str">
        <f>INDEX('Cause Codes'!$A$2:$A$3528,MATCH(TMapCauseDescCIR[[#This Row],[Cause Description]],'Cause Codes'!$B$2:$B$3528,0))</f>
        <v>X09Q</v>
      </c>
      <c r="G1924" s="1"/>
      <c r="H1924" s="1"/>
      <c r="I1924" s="1"/>
      <c r="J1924" s="1" t="s">
        <v>12931</v>
      </c>
      <c r="K1924" s="1" t="s">
        <v>13001</v>
      </c>
      <c r="L1924" s="1" t="s">
        <v>572</v>
      </c>
      <c r="M1924" s="1" t="s">
        <v>815</v>
      </c>
      <c r="N1924" s="1"/>
      <c r="O1924" s="1"/>
      <c r="P1924" s="1">
        <f>COUNTIFS($E$2:E1924,TMapCauseDescCIR[[#This Row],[Cause Description]])</f>
        <v>1</v>
      </c>
      <c r="Q1924" s="1"/>
      <c r="R1924" s="1" t="str">
        <f>TMapCauseDescCIR[[#This Row],[Task Code]]&amp;TMapCauseDescCIR[[#This Row],[Cause Code]]</f>
        <v>Y07CX09Q</v>
      </c>
      <c r="S1924" s="1" t="str">
        <f>INDEX(INTEGRATION.TMC_TASK_CAUSE!$A$2:$A$4658,MATCH(TMapCauseDescCIR[[#This Row],[T1]],INTEGRATION.TMC_TASK_CAUSE!$D$2:$D$4658,0))</f>
        <v>SB019901</v>
      </c>
    </row>
    <row r="1925" spans="1:19" ht="14.45" x14ac:dyDescent="0.25">
      <c r="A1925" s="1" t="s">
        <v>2818</v>
      </c>
      <c r="B1925" s="1" t="s">
        <v>706</v>
      </c>
      <c r="C1925" s="1" t="s">
        <v>2819</v>
      </c>
      <c r="D1925" s="1" t="s">
        <v>4322</v>
      </c>
      <c r="E1925" s="1" t="s">
        <v>4325</v>
      </c>
      <c r="F1925" s="1" t="str">
        <f>INDEX('Cause Codes'!$A$2:$A$3528,MATCH(TMapCauseDescCIR[[#This Row],[Cause Description]],'Cause Codes'!$B$2:$B$3528,0))</f>
        <v>X09R</v>
      </c>
      <c r="G1925" s="1"/>
      <c r="H1925" s="1"/>
      <c r="I1925" s="1"/>
      <c r="J1925" s="1" t="s">
        <v>12931</v>
      </c>
      <c r="K1925" s="1" t="s">
        <v>13001</v>
      </c>
      <c r="L1925" s="1" t="s">
        <v>572</v>
      </c>
      <c r="M1925" s="1" t="s">
        <v>815</v>
      </c>
      <c r="N1925" s="1"/>
      <c r="O1925" s="1"/>
      <c r="P1925" s="1">
        <f>COUNTIFS($E$2:E1925,TMapCauseDescCIR[[#This Row],[Cause Description]])</f>
        <v>1</v>
      </c>
      <c r="Q1925" s="1"/>
      <c r="R1925" s="1" t="str">
        <f>TMapCauseDescCIR[[#This Row],[Task Code]]&amp;TMapCauseDescCIR[[#This Row],[Cause Code]]</f>
        <v>Y07CX09R</v>
      </c>
      <c r="S1925" s="1" t="str">
        <f>INDEX(INTEGRATION.TMC_TASK_CAUSE!$A$2:$A$4658,MATCH(TMapCauseDescCIR[[#This Row],[T1]],INTEGRATION.TMC_TASK_CAUSE!$D$2:$D$4658,0))</f>
        <v>SB019901</v>
      </c>
    </row>
    <row r="1926" spans="1:19" ht="14.45" x14ac:dyDescent="0.25">
      <c r="A1926" s="1" t="s">
        <v>2818</v>
      </c>
      <c r="B1926" s="1" t="s">
        <v>706</v>
      </c>
      <c r="C1926" s="1" t="s">
        <v>2819</v>
      </c>
      <c r="D1926" s="1" t="s">
        <v>4322</v>
      </c>
      <c r="E1926" s="1" t="s">
        <v>4326</v>
      </c>
      <c r="F1926" s="1" t="str">
        <f>INDEX('Cause Codes'!$A$2:$A$3528,MATCH(TMapCauseDescCIR[[#This Row],[Cause Description]],'Cause Codes'!$B$2:$B$3528,0))</f>
        <v>X09S</v>
      </c>
      <c r="G1926" s="1"/>
      <c r="H1926" s="1"/>
      <c r="I1926" s="1"/>
      <c r="J1926" s="1" t="s">
        <v>12931</v>
      </c>
      <c r="K1926" s="1" t="s">
        <v>13001</v>
      </c>
      <c r="L1926" s="1" t="s">
        <v>3779</v>
      </c>
      <c r="M1926" s="1" t="s">
        <v>815</v>
      </c>
      <c r="N1926" s="1"/>
      <c r="O1926" s="1"/>
      <c r="P1926" s="1">
        <f>COUNTIFS($E$2:E1926,TMapCauseDescCIR[[#This Row],[Cause Description]])</f>
        <v>1</v>
      </c>
      <c r="Q1926" s="1"/>
      <c r="R1926" s="1" t="str">
        <f>TMapCauseDescCIR[[#This Row],[Task Code]]&amp;TMapCauseDescCIR[[#This Row],[Cause Code]]</f>
        <v>Y07CX09S</v>
      </c>
      <c r="S1926" s="1" t="str">
        <f>INDEX(INTEGRATION.TMC_TASK_CAUSE!$A$2:$A$4658,MATCH(TMapCauseDescCIR[[#This Row],[T1]],INTEGRATION.TMC_TASK_CAUSE!$D$2:$D$4658,0))</f>
        <v>SB019901</v>
      </c>
    </row>
    <row r="1927" spans="1:19" ht="14.45" x14ac:dyDescent="0.25">
      <c r="A1927" s="1" t="s">
        <v>2818</v>
      </c>
      <c r="B1927" s="1" t="s">
        <v>706</v>
      </c>
      <c r="C1927" s="1" t="s">
        <v>2819</v>
      </c>
      <c r="D1927" s="1" t="s">
        <v>4322</v>
      </c>
      <c r="E1927" s="1" t="s">
        <v>4327</v>
      </c>
      <c r="F1927" s="1" t="str">
        <f>INDEX('Cause Codes'!$A$2:$A$3528,MATCH(TMapCauseDescCIR[[#This Row],[Cause Description]],'Cause Codes'!$B$2:$B$3528,0))</f>
        <v>X09T</v>
      </c>
      <c r="G1927" s="1"/>
      <c r="H1927" s="1"/>
      <c r="I1927" s="1"/>
      <c r="J1927" s="1" t="s">
        <v>12931</v>
      </c>
      <c r="K1927" s="1" t="s">
        <v>13001</v>
      </c>
      <c r="L1927" s="1" t="s">
        <v>572</v>
      </c>
      <c r="M1927" s="1" t="s">
        <v>815</v>
      </c>
      <c r="N1927" s="1"/>
      <c r="O1927" s="1"/>
      <c r="P1927" s="1">
        <f>COUNTIFS($E$2:E1927,TMapCauseDescCIR[[#This Row],[Cause Description]])</f>
        <v>1</v>
      </c>
      <c r="Q1927" s="1"/>
      <c r="R1927" s="1" t="str">
        <f>TMapCauseDescCIR[[#This Row],[Task Code]]&amp;TMapCauseDescCIR[[#This Row],[Cause Code]]</f>
        <v>Y07CX09T</v>
      </c>
      <c r="S1927" s="1" t="str">
        <f>INDEX(INTEGRATION.TMC_TASK_CAUSE!$A$2:$A$4658,MATCH(TMapCauseDescCIR[[#This Row],[T1]],INTEGRATION.TMC_TASK_CAUSE!$D$2:$D$4658,0))</f>
        <v>SB019901</v>
      </c>
    </row>
    <row r="1928" spans="1:19" ht="14.45" x14ac:dyDescent="0.25">
      <c r="A1928" s="1" t="s">
        <v>2818</v>
      </c>
      <c r="B1928" s="1" t="s">
        <v>837</v>
      </c>
      <c r="C1928" s="1" t="s">
        <v>2819</v>
      </c>
      <c r="D1928" s="1" t="s">
        <v>4332</v>
      </c>
      <c r="E1928" s="1" t="s">
        <v>838</v>
      </c>
      <c r="F1928" s="1" t="str">
        <f>INDEX('Cause Codes'!$A$2:$A$3528,MATCH(TMapCauseDescCIR[[#This Row],[Cause Description]],'Cause Codes'!$B$2:$B$3528,0))</f>
        <v>X03K</v>
      </c>
      <c r="G1928" s="1"/>
      <c r="H1928" s="1"/>
      <c r="I1928" s="1"/>
      <c r="J1928" s="1" t="s">
        <v>12931</v>
      </c>
      <c r="K1928" s="1" t="s">
        <v>12988</v>
      </c>
      <c r="L1928" s="1" t="s">
        <v>12943</v>
      </c>
      <c r="M1928" s="1" t="s">
        <v>815</v>
      </c>
      <c r="N1928" s="1"/>
      <c r="O1928" s="1"/>
      <c r="P1928" s="1">
        <f>COUNTIFS($E$2:E1928,TMapCauseDescCIR[[#This Row],[Cause Description]])</f>
        <v>1</v>
      </c>
      <c r="Q1928" s="1"/>
      <c r="R1928" s="1" t="str">
        <f>TMapCauseDescCIR[[#This Row],[Task Code]]&amp;TMapCauseDescCIR[[#This Row],[Cause Code]]</f>
        <v>Y07FX03K</v>
      </c>
      <c r="S1928" s="1" t="str">
        <f>INDEX(INTEGRATION.TMC_TASK_CAUSE!$A$2:$A$4658,MATCH(TMapCauseDescCIR[[#This Row],[T1]],INTEGRATION.TMC_TASK_CAUSE!$D$2:$D$4658,0))</f>
        <v>SB039901</v>
      </c>
    </row>
    <row r="1929" spans="1:19" ht="14.45" x14ac:dyDescent="0.25">
      <c r="A1929" s="1" t="s">
        <v>2818</v>
      </c>
      <c r="B1929" s="1" t="s">
        <v>837</v>
      </c>
      <c r="C1929" s="1" t="s">
        <v>2819</v>
      </c>
      <c r="D1929" s="1" t="s">
        <v>4332</v>
      </c>
      <c r="E1929" s="1" t="s">
        <v>4333</v>
      </c>
      <c r="F1929" s="1" t="str">
        <f>INDEX('Cause Codes'!$A$2:$A$3528,MATCH(TMapCauseDescCIR[[#This Row],[Cause Description]],'Cause Codes'!$B$2:$B$3528,0))</f>
        <v>X0DL</v>
      </c>
      <c r="G1929" s="1"/>
      <c r="H1929" s="1"/>
      <c r="I1929" s="1"/>
      <c r="J1929" s="1" t="s">
        <v>12931</v>
      </c>
      <c r="K1929" s="1" t="s">
        <v>13002</v>
      </c>
      <c r="L1929" s="1" t="s">
        <v>572</v>
      </c>
      <c r="M1929" s="1" t="s">
        <v>815</v>
      </c>
      <c r="N1929" s="1"/>
      <c r="O1929" s="1"/>
      <c r="P1929" s="1">
        <f>COUNTIFS($E$2:E1929,TMapCauseDescCIR[[#This Row],[Cause Description]])</f>
        <v>1</v>
      </c>
      <c r="Q1929" s="1"/>
      <c r="R1929" s="1" t="str">
        <f>TMapCauseDescCIR[[#This Row],[Task Code]]&amp;TMapCauseDescCIR[[#This Row],[Cause Code]]</f>
        <v>Y07FX0DL</v>
      </c>
      <c r="S1929" s="1" t="str">
        <f>INDEX(INTEGRATION.TMC_TASK_CAUSE!$A$2:$A$4658,MATCH(TMapCauseDescCIR[[#This Row],[T1]],INTEGRATION.TMC_TASK_CAUSE!$D$2:$D$4658,0))</f>
        <v>SB019901</v>
      </c>
    </row>
    <row r="1930" spans="1:19" ht="14.45" x14ac:dyDescent="0.25">
      <c r="A1930" s="1" t="s">
        <v>2818</v>
      </c>
      <c r="B1930" s="1" t="s">
        <v>837</v>
      </c>
      <c r="C1930" s="1" t="s">
        <v>2819</v>
      </c>
      <c r="D1930" s="1" t="s">
        <v>4332</v>
      </c>
      <c r="E1930" s="1" t="s">
        <v>4334</v>
      </c>
      <c r="F1930" s="1" t="str">
        <f>INDEX('Cause Codes'!$A$2:$A$3528,MATCH(TMapCauseDescCIR[[#This Row],[Cause Description]],'Cause Codes'!$B$2:$B$3528,0))</f>
        <v>X0DM</v>
      </c>
      <c r="G1930" s="1"/>
      <c r="H1930" s="1"/>
      <c r="I1930" s="1"/>
      <c r="J1930" s="1" t="s">
        <v>12931</v>
      </c>
      <c r="K1930" s="1" t="s">
        <v>13002</v>
      </c>
      <c r="L1930" s="1" t="s">
        <v>572</v>
      </c>
      <c r="M1930" s="1" t="s">
        <v>815</v>
      </c>
      <c r="N1930" s="1"/>
      <c r="O1930" s="1"/>
      <c r="P1930" s="1">
        <f>COUNTIFS($E$2:E1930,TMapCauseDescCIR[[#This Row],[Cause Description]])</f>
        <v>1</v>
      </c>
      <c r="Q1930" s="1"/>
      <c r="R1930" s="1" t="str">
        <f>TMapCauseDescCIR[[#This Row],[Task Code]]&amp;TMapCauseDescCIR[[#This Row],[Cause Code]]</f>
        <v>Y07FX0DM</v>
      </c>
      <c r="S1930" s="1" t="str">
        <f>INDEX(INTEGRATION.TMC_TASK_CAUSE!$A$2:$A$4658,MATCH(TMapCauseDescCIR[[#This Row],[T1]],INTEGRATION.TMC_TASK_CAUSE!$D$2:$D$4658,0))</f>
        <v>SB019901</v>
      </c>
    </row>
    <row r="1931" spans="1:19" ht="14.45" x14ac:dyDescent="0.25">
      <c r="A1931" s="1" t="s">
        <v>2818</v>
      </c>
      <c r="B1931" s="1" t="s">
        <v>857</v>
      </c>
      <c r="C1931" s="1" t="s">
        <v>2819</v>
      </c>
      <c r="D1931" s="1" t="s">
        <v>4335</v>
      </c>
      <c r="E1931" s="1" t="s">
        <v>858</v>
      </c>
      <c r="F1931" s="1" t="str">
        <f>INDEX('Cause Codes'!$A$2:$A$3528,MATCH(TMapCauseDescCIR[[#This Row],[Cause Description]],'Cause Codes'!$B$2:$B$3528,0))</f>
        <v>X0E1</v>
      </c>
      <c r="G1931" s="1"/>
      <c r="H1931" s="1"/>
      <c r="I1931" s="1"/>
      <c r="J1931" s="1" t="s">
        <v>12931</v>
      </c>
      <c r="K1931" s="1" t="s">
        <v>12997</v>
      </c>
      <c r="L1931" s="1" t="s">
        <v>572</v>
      </c>
      <c r="M1931" s="1" t="s">
        <v>815</v>
      </c>
      <c r="N1931" s="1"/>
      <c r="O1931" s="1"/>
      <c r="P1931" s="1">
        <f>COUNTIFS($E$2:E1931,TMapCauseDescCIR[[#This Row],[Cause Description]])</f>
        <v>1</v>
      </c>
      <c r="Q1931" s="1"/>
      <c r="R1931" s="1" t="str">
        <f>TMapCauseDescCIR[[#This Row],[Task Code]]&amp;TMapCauseDescCIR[[#This Row],[Cause Code]]</f>
        <v>Y07GX0E1</v>
      </c>
      <c r="S1931" s="1" t="str">
        <f>INDEX(INTEGRATION.TMC_TASK_CAUSE!$A$2:$A$4658,MATCH(TMapCauseDescCIR[[#This Row],[T1]],INTEGRATION.TMC_TASK_CAUSE!$D$2:$D$4658,0))</f>
        <v>SB019901</v>
      </c>
    </row>
    <row r="1932" spans="1:19" ht="14.45" x14ac:dyDescent="0.25">
      <c r="A1932" s="1" t="s">
        <v>2818</v>
      </c>
      <c r="B1932" s="1" t="s">
        <v>857</v>
      </c>
      <c r="C1932" s="1" t="s">
        <v>2819</v>
      </c>
      <c r="D1932" s="1" t="s">
        <v>4335</v>
      </c>
      <c r="E1932" s="1" t="s">
        <v>4336</v>
      </c>
      <c r="F1932" s="1" t="str">
        <f>INDEX('Cause Codes'!$A$2:$A$3528,MATCH(TMapCauseDescCIR[[#This Row],[Cause Description]],'Cause Codes'!$B$2:$B$3528,0))</f>
        <v>X0E2</v>
      </c>
      <c r="G1932" s="1"/>
      <c r="H1932" s="1"/>
      <c r="I1932" s="1"/>
      <c r="J1932" s="1" t="s">
        <v>12931</v>
      </c>
      <c r="K1932" s="1" t="s">
        <v>12997</v>
      </c>
      <c r="L1932" s="1" t="s">
        <v>572</v>
      </c>
      <c r="M1932" s="1" t="s">
        <v>815</v>
      </c>
      <c r="N1932" s="1"/>
      <c r="O1932" s="1"/>
      <c r="P1932" s="1">
        <f>COUNTIFS($E$2:E1932,TMapCauseDescCIR[[#This Row],[Cause Description]])</f>
        <v>1</v>
      </c>
      <c r="Q1932" s="1"/>
      <c r="R1932" s="1" t="str">
        <f>TMapCauseDescCIR[[#This Row],[Task Code]]&amp;TMapCauseDescCIR[[#This Row],[Cause Code]]</f>
        <v>Y07GX0E2</v>
      </c>
      <c r="S1932" s="1" t="str">
        <f>INDEX(INTEGRATION.TMC_TASK_CAUSE!$A$2:$A$4658,MATCH(TMapCauseDescCIR[[#This Row],[T1]],INTEGRATION.TMC_TASK_CAUSE!$D$2:$D$4658,0))</f>
        <v>SB019901</v>
      </c>
    </row>
    <row r="1933" spans="1:19" ht="14.45" x14ac:dyDescent="0.25">
      <c r="A1933" s="1" t="s">
        <v>2818</v>
      </c>
      <c r="B1933" s="1" t="s">
        <v>857</v>
      </c>
      <c r="C1933" s="1" t="s">
        <v>2819</v>
      </c>
      <c r="D1933" s="1" t="s">
        <v>4335</v>
      </c>
      <c r="E1933" s="1" t="s">
        <v>4337</v>
      </c>
      <c r="F1933" s="1" t="str">
        <f>INDEX('Cause Codes'!$A$2:$A$3528,MATCH(TMapCauseDescCIR[[#This Row],[Cause Description]],'Cause Codes'!$B$2:$B$3528,0))</f>
        <v>X0E3</v>
      </c>
      <c r="G1933" s="1"/>
      <c r="H1933" s="1"/>
      <c r="I1933" s="1"/>
      <c r="J1933" s="1" t="s">
        <v>12931</v>
      </c>
      <c r="K1933" s="1" t="s">
        <v>12997</v>
      </c>
      <c r="L1933" s="1" t="s">
        <v>572</v>
      </c>
      <c r="M1933" s="1" t="s">
        <v>815</v>
      </c>
      <c r="N1933" s="1"/>
      <c r="O1933" s="1"/>
      <c r="P1933" s="1">
        <f>COUNTIFS($E$2:E1933,TMapCauseDescCIR[[#This Row],[Cause Description]])</f>
        <v>1</v>
      </c>
      <c r="Q1933" s="1"/>
      <c r="R1933" s="1" t="str">
        <f>TMapCauseDescCIR[[#This Row],[Task Code]]&amp;TMapCauseDescCIR[[#This Row],[Cause Code]]</f>
        <v>Y07GX0E3</v>
      </c>
      <c r="S1933" s="1" t="str">
        <f>INDEX(INTEGRATION.TMC_TASK_CAUSE!$A$2:$A$4658,MATCH(TMapCauseDescCIR[[#This Row],[T1]],INTEGRATION.TMC_TASK_CAUSE!$D$2:$D$4658,0))</f>
        <v>SB019901</v>
      </c>
    </row>
    <row r="1934" spans="1:19" ht="14.45" x14ac:dyDescent="0.25">
      <c r="A1934" s="1" t="s">
        <v>2818</v>
      </c>
      <c r="B1934" s="1" t="s">
        <v>857</v>
      </c>
      <c r="C1934" s="1" t="s">
        <v>2819</v>
      </c>
      <c r="D1934" s="1" t="s">
        <v>4335</v>
      </c>
      <c r="E1934" s="1" t="s">
        <v>4338</v>
      </c>
      <c r="F1934" s="1" t="str">
        <f>INDEX('Cause Codes'!$A$2:$A$3528,MATCH(TMapCauseDescCIR[[#This Row],[Cause Description]],'Cause Codes'!$B$2:$B$3528,0))</f>
        <v>X0E4</v>
      </c>
      <c r="G1934" s="1"/>
      <c r="H1934" s="1"/>
      <c r="I1934" s="1"/>
      <c r="J1934" s="1" t="s">
        <v>12931</v>
      </c>
      <c r="K1934" s="1" t="s">
        <v>12997</v>
      </c>
      <c r="L1934" s="1" t="s">
        <v>572</v>
      </c>
      <c r="M1934" s="1" t="s">
        <v>815</v>
      </c>
      <c r="N1934" s="1"/>
      <c r="O1934" s="1"/>
      <c r="P1934" s="1">
        <f>COUNTIFS($E$2:E1934,TMapCauseDescCIR[[#This Row],[Cause Description]])</f>
        <v>1</v>
      </c>
      <c r="Q1934" s="1"/>
      <c r="R1934" s="1" t="str">
        <f>TMapCauseDescCIR[[#This Row],[Task Code]]&amp;TMapCauseDescCIR[[#This Row],[Cause Code]]</f>
        <v>Y07GX0E4</v>
      </c>
      <c r="S1934" s="1" t="str">
        <f>INDEX(INTEGRATION.TMC_TASK_CAUSE!$A$2:$A$4658,MATCH(TMapCauseDescCIR[[#This Row],[T1]],INTEGRATION.TMC_TASK_CAUSE!$D$2:$D$4658,0))</f>
        <v>SB019901</v>
      </c>
    </row>
    <row r="1935" spans="1:19" ht="14.45" x14ac:dyDescent="0.25">
      <c r="A1935" s="1" t="s">
        <v>2818</v>
      </c>
      <c r="B1935" s="1" t="s">
        <v>857</v>
      </c>
      <c r="C1935" s="1" t="s">
        <v>2819</v>
      </c>
      <c r="D1935" s="1" t="s">
        <v>4335</v>
      </c>
      <c r="E1935" s="1" t="s">
        <v>4339</v>
      </c>
      <c r="F1935" s="1" t="str">
        <f>INDEX('Cause Codes'!$A$2:$A$3528,MATCH(TMapCauseDescCIR[[#This Row],[Cause Description]],'Cause Codes'!$B$2:$B$3528,0))</f>
        <v>X0E5</v>
      </c>
      <c r="G1935" s="1"/>
      <c r="H1935" s="1"/>
      <c r="I1935" s="1"/>
      <c r="J1935" s="1" t="s">
        <v>12931</v>
      </c>
      <c r="K1935" s="1" t="s">
        <v>12997</v>
      </c>
      <c r="L1935" s="1" t="s">
        <v>852</v>
      </c>
      <c r="M1935" s="1" t="s">
        <v>3979</v>
      </c>
      <c r="N1935" s="1"/>
      <c r="O1935" s="1"/>
      <c r="P1935" s="1">
        <f>COUNTIFS($E$2:E1935,TMapCauseDescCIR[[#This Row],[Cause Description]])</f>
        <v>1</v>
      </c>
      <c r="Q1935" s="1"/>
      <c r="R1935" s="1" t="str">
        <f>TMapCauseDescCIR[[#This Row],[Task Code]]&amp;TMapCauseDescCIR[[#This Row],[Cause Code]]</f>
        <v>Y07GX0E5</v>
      </c>
      <c r="S1935" s="1" t="str">
        <f>INDEX(INTEGRATION.TMC_TASK_CAUSE!$A$2:$A$4658,MATCH(TMapCauseDescCIR[[#This Row],[T1]],INTEGRATION.TMC_TASK_CAUSE!$D$2:$D$4658,0))</f>
        <v>SB019901</v>
      </c>
    </row>
    <row r="1936" spans="1:19" ht="14.45" x14ac:dyDescent="0.25">
      <c r="A1936" s="1" t="s">
        <v>2818</v>
      </c>
      <c r="B1936" s="1" t="s">
        <v>859</v>
      </c>
      <c r="C1936" s="1" t="s">
        <v>2819</v>
      </c>
      <c r="D1936" s="1" t="s">
        <v>4345</v>
      </c>
      <c r="E1936" s="1" t="s">
        <v>865</v>
      </c>
      <c r="F1936" s="1" t="str">
        <f>INDEX('Cause Codes'!$A$2:$A$3528,MATCH(TMapCauseDescCIR[[#This Row],[Cause Description]],'Cause Codes'!$B$2:$B$3528,0))</f>
        <v>X09Z</v>
      </c>
      <c r="G1936" s="1"/>
      <c r="H1936" s="1"/>
      <c r="I1936" s="1"/>
      <c r="J1936" s="1" t="s">
        <v>12931</v>
      </c>
      <c r="K1936" s="1" t="s">
        <v>13003</v>
      </c>
      <c r="L1936" s="1" t="s">
        <v>572</v>
      </c>
      <c r="M1936" s="1" t="s">
        <v>815</v>
      </c>
      <c r="N1936" s="1"/>
      <c r="O1936" s="1"/>
      <c r="P1936" s="1">
        <f>COUNTIFS($E$2:E1936,TMapCauseDescCIR[[#This Row],[Cause Description]])</f>
        <v>1</v>
      </c>
      <c r="Q1936" s="1"/>
      <c r="R1936" s="1" t="str">
        <f>TMapCauseDescCIR[[#This Row],[Task Code]]&amp;TMapCauseDescCIR[[#This Row],[Cause Code]]</f>
        <v>Y07HX09Z</v>
      </c>
      <c r="S1936" s="1" t="str">
        <f>INDEX(INTEGRATION.TMC_TASK_CAUSE!$A$2:$A$4658,MATCH(TMapCauseDescCIR[[#This Row],[T1]],INTEGRATION.TMC_TASK_CAUSE!$D$2:$D$4658,0))</f>
        <v>SB019901</v>
      </c>
    </row>
    <row r="1937" spans="1:19" ht="14.45" x14ac:dyDescent="0.25">
      <c r="A1937" s="1" t="s">
        <v>2818</v>
      </c>
      <c r="B1937" s="1" t="s">
        <v>859</v>
      </c>
      <c r="C1937" s="1" t="s">
        <v>2819</v>
      </c>
      <c r="D1937" s="1" t="s">
        <v>4345</v>
      </c>
      <c r="E1937" s="1" t="s">
        <v>4349</v>
      </c>
      <c r="F1937" s="1" t="str">
        <f>INDEX('Cause Codes'!$A$2:$A$3528,MATCH(TMapCauseDescCIR[[#This Row],[Cause Description]],'Cause Codes'!$B$2:$B$3528,0))</f>
        <v>X0G2</v>
      </c>
      <c r="G1937" s="1"/>
      <c r="H1937" s="1"/>
      <c r="I1937" s="1"/>
      <c r="J1937" s="1" t="s">
        <v>12931</v>
      </c>
      <c r="K1937" s="1" t="s">
        <v>13003</v>
      </c>
      <c r="L1937" s="1" t="s">
        <v>572</v>
      </c>
      <c r="M1937" s="1" t="s">
        <v>12942</v>
      </c>
      <c r="N1937" s="1"/>
      <c r="O1937" s="1"/>
      <c r="P1937" s="1">
        <f>COUNTIFS($E$2:E1937,TMapCauseDescCIR[[#This Row],[Cause Description]])</f>
        <v>1</v>
      </c>
      <c r="Q1937" s="1"/>
      <c r="R1937" s="1" t="str">
        <f>TMapCauseDescCIR[[#This Row],[Task Code]]&amp;TMapCauseDescCIR[[#This Row],[Cause Code]]</f>
        <v>Y07HX0G2</v>
      </c>
      <c r="S1937" s="1" t="str">
        <f>INDEX(INTEGRATION.TMC_TASK_CAUSE!$A$2:$A$4658,MATCH(TMapCauseDescCIR[[#This Row],[T1]],INTEGRATION.TMC_TASK_CAUSE!$D$2:$D$4658,0))</f>
        <v>SB019901</v>
      </c>
    </row>
    <row r="1938" spans="1:19" ht="14.45" x14ac:dyDescent="0.25">
      <c r="A1938" s="1" t="s">
        <v>2818</v>
      </c>
      <c r="B1938" s="1" t="s">
        <v>859</v>
      </c>
      <c r="C1938" s="1" t="s">
        <v>2819</v>
      </c>
      <c r="D1938" s="1" t="s">
        <v>4345</v>
      </c>
      <c r="E1938" s="1" t="s">
        <v>4350</v>
      </c>
      <c r="F1938" s="1" t="str">
        <f>INDEX('Cause Codes'!$A$2:$A$3528,MATCH(TMapCauseDescCIR[[#This Row],[Cause Description]],'Cause Codes'!$B$2:$B$3528,0))</f>
        <v>X0G3</v>
      </c>
      <c r="G1938" s="1"/>
      <c r="H1938" s="1"/>
      <c r="I1938" s="1"/>
      <c r="J1938" s="1" t="s">
        <v>12931</v>
      </c>
      <c r="K1938" s="1" t="s">
        <v>13003</v>
      </c>
      <c r="L1938" s="1" t="s">
        <v>572</v>
      </c>
      <c r="M1938" s="1" t="s">
        <v>815</v>
      </c>
      <c r="N1938" s="1"/>
      <c r="O1938" s="1"/>
      <c r="P1938" s="1">
        <f>COUNTIFS($E$2:E1938,TMapCauseDescCIR[[#This Row],[Cause Description]])</f>
        <v>1</v>
      </c>
      <c r="Q1938" s="1"/>
      <c r="R1938" s="1" t="str">
        <f>TMapCauseDescCIR[[#This Row],[Task Code]]&amp;TMapCauseDescCIR[[#This Row],[Cause Code]]</f>
        <v>Y07HX0G3</v>
      </c>
      <c r="S1938" s="1" t="str">
        <f>INDEX(INTEGRATION.TMC_TASK_CAUSE!$A$2:$A$4658,MATCH(TMapCauseDescCIR[[#This Row],[T1]],INTEGRATION.TMC_TASK_CAUSE!$D$2:$D$4658,0))</f>
        <v>SB019901</v>
      </c>
    </row>
    <row r="1939" spans="1:19" ht="14.45" x14ac:dyDescent="0.25">
      <c r="A1939" s="1" t="s">
        <v>2818</v>
      </c>
      <c r="B1939" s="1" t="s">
        <v>862</v>
      </c>
      <c r="C1939" s="1" t="s">
        <v>2819</v>
      </c>
      <c r="D1939" s="1" t="s">
        <v>3523</v>
      </c>
      <c r="E1939" s="1" t="s">
        <v>863</v>
      </c>
      <c r="F1939" s="1" t="str">
        <f>INDEX('Cause Codes'!$A$2:$A$3528,MATCH(TMapCauseDescCIR[[#This Row],[Cause Description]],'Cause Codes'!$B$2:$B$3528,0))</f>
        <v>X0SA</v>
      </c>
      <c r="G1939" s="1"/>
      <c r="H1939" s="1"/>
      <c r="I1939" s="1"/>
      <c r="J1939" s="1" t="s">
        <v>12931</v>
      </c>
      <c r="K1939" s="1" t="s">
        <v>13001</v>
      </c>
      <c r="L1939" s="1" t="s">
        <v>572</v>
      </c>
      <c r="M1939" s="1" t="s">
        <v>815</v>
      </c>
      <c r="N1939" s="1"/>
      <c r="O1939" s="1"/>
      <c r="P1939" s="1">
        <f>COUNTIFS($E$2:E1939,TMapCauseDescCIR[[#This Row],[Cause Description]])</f>
        <v>1</v>
      </c>
      <c r="Q1939" s="1"/>
      <c r="R1939" s="1" t="str">
        <f>TMapCauseDescCIR[[#This Row],[Task Code]]&amp;TMapCauseDescCIR[[#This Row],[Cause Code]]</f>
        <v>Y028X0SA</v>
      </c>
      <c r="S1939" s="1" t="str">
        <f>INDEX(INTEGRATION.TMC_TASK_CAUSE!$A$2:$A$4658,MATCH(TMapCauseDescCIR[[#This Row],[T1]],INTEGRATION.TMC_TASK_CAUSE!$D$2:$D$4658,0))</f>
        <v>SB019902</v>
      </c>
    </row>
    <row r="1940" spans="1:19" ht="14.45" x14ac:dyDescent="0.25">
      <c r="A1940" s="1" t="s">
        <v>2818</v>
      </c>
      <c r="B1940" s="1" t="s">
        <v>862</v>
      </c>
      <c r="C1940" s="1" t="s">
        <v>2819</v>
      </c>
      <c r="D1940" s="1" t="s">
        <v>3523</v>
      </c>
      <c r="E1940" s="1" t="s">
        <v>3524</v>
      </c>
      <c r="F1940" s="1" t="str">
        <f>INDEX('Cause Codes'!$A$2:$A$3528,MATCH(TMapCauseDescCIR[[#This Row],[Cause Description]],'Cause Codes'!$B$2:$B$3528,0))</f>
        <v>X0SB</v>
      </c>
      <c r="G1940" s="1"/>
      <c r="H1940" s="1"/>
      <c r="I1940" s="1"/>
      <c r="J1940" s="1" t="s">
        <v>12931</v>
      </c>
      <c r="K1940" s="1" t="s">
        <v>13001</v>
      </c>
      <c r="L1940" s="1" t="s">
        <v>572</v>
      </c>
      <c r="M1940" s="1" t="s">
        <v>815</v>
      </c>
      <c r="N1940" s="1"/>
      <c r="O1940" s="1"/>
      <c r="P1940" s="1">
        <f>COUNTIFS($E$2:E1940,TMapCauseDescCIR[[#This Row],[Cause Description]])</f>
        <v>1</v>
      </c>
      <c r="Q1940" s="1"/>
      <c r="R1940" s="1" t="str">
        <f>TMapCauseDescCIR[[#This Row],[Task Code]]&amp;TMapCauseDescCIR[[#This Row],[Cause Code]]</f>
        <v>Y028X0SB</v>
      </c>
      <c r="S1940" s="1" t="str">
        <f>INDEX(INTEGRATION.TMC_TASK_CAUSE!$A$2:$A$4658,MATCH(TMapCauseDescCIR[[#This Row],[T1]],INTEGRATION.TMC_TASK_CAUSE!$D$2:$D$4658,0))</f>
        <v>SB019902</v>
      </c>
    </row>
    <row r="1941" spans="1:19" ht="14.45" x14ac:dyDescent="0.25">
      <c r="A1941" s="1" t="s">
        <v>2818</v>
      </c>
      <c r="B1941" s="1" t="s">
        <v>2046</v>
      </c>
      <c r="C1941" s="1" t="s">
        <v>2819</v>
      </c>
      <c r="D1941" s="1" t="s">
        <v>4525</v>
      </c>
      <c r="E1941" s="1" t="s">
        <v>2047</v>
      </c>
      <c r="F1941" s="1"/>
      <c r="G1941" s="1"/>
      <c r="H1941" s="1"/>
      <c r="I1941" s="1"/>
      <c r="J1941" s="1" t="s">
        <v>2822</v>
      </c>
      <c r="K1941" s="1" t="s">
        <v>4524</v>
      </c>
      <c r="L1941" s="1" t="s">
        <v>572</v>
      </c>
      <c r="M1941" s="1" t="s">
        <v>815</v>
      </c>
      <c r="N1941" s="1"/>
      <c r="O1941" s="1"/>
      <c r="P1941" s="1">
        <f>COUNTIFS($E$2:E1941,TMapCauseDescCIR[[#This Row],[Cause Description]])</f>
        <v>1</v>
      </c>
      <c r="Q1941" s="1" t="s">
        <v>587</v>
      </c>
      <c r="R1941" s="1" t="str">
        <f>TMapCauseDescCIR[[#This Row],[Task Code]]&amp;TMapCauseDescCIR[[#This Row],[Cause Description]]</f>
        <v xml:space="preserve">Y05SBladder (external) ruptured - age degradation. </v>
      </c>
      <c r="S1941" s="1">
        <f>COUNTIFS($R$2:R1941,TMapCauseDescCIR[[#This Row],[T1]])</f>
        <v>1</v>
      </c>
    </row>
    <row r="1942" spans="1:19" ht="14.45" x14ac:dyDescent="0.25">
      <c r="A1942" s="1" t="s">
        <v>2818</v>
      </c>
      <c r="B1942" s="1" t="s">
        <v>2046</v>
      </c>
      <c r="C1942" s="1" t="s">
        <v>2819</v>
      </c>
      <c r="D1942" s="1" t="s">
        <v>4525</v>
      </c>
      <c r="E1942" s="1" t="s">
        <v>4526</v>
      </c>
      <c r="F1942" s="1"/>
      <c r="G1942" s="1"/>
      <c r="H1942" s="1"/>
      <c r="I1942" s="1"/>
      <c r="J1942" s="1" t="s">
        <v>2822</v>
      </c>
      <c r="K1942" s="1" t="s">
        <v>4524</v>
      </c>
      <c r="L1942" s="1" t="s">
        <v>572</v>
      </c>
      <c r="M1942" s="1" t="s">
        <v>815</v>
      </c>
      <c r="N1942" s="1"/>
      <c r="O1942" s="1"/>
      <c r="P1942" s="1">
        <f>COUNTIFS($E$2:E1942,TMapCauseDescCIR[[#This Row],[Cause Description]])</f>
        <v>1</v>
      </c>
      <c r="Q1942" s="1" t="s">
        <v>587</v>
      </c>
      <c r="R1942" s="1" t="str">
        <f>TMapCauseDescCIR[[#This Row],[Task Code]]&amp;TMapCauseDescCIR[[#This Row],[Cause Description]]</f>
        <v xml:space="preserve">Y05SBladder (internal) obstructing breather - rupture. </v>
      </c>
      <c r="S1942" s="1">
        <f>COUNTIFS($R$2:R1942,TMapCauseDescCIR[[#This Row],[T1]])</f>
        <v>1</v>
      </c>
    </row>
    <row r="1943" spans="1:19" ht="14.45" x14ac:dyDescent="0.25">
      <c r="A1943" s="1" t="s">
        <v>2818</v>
      </c>
      <c r="B1943" s="1" t="s">
        <v>2048</v>
      </c>
      <c r="C1943" s="1" t="s">
        <v>2819</v>
      </c>
      <c r="D1943" s="1" t="s">
        <v>4527</v>
      </c>
      <c r="E1943" s="1" t="s">
        <v>2049</v>
      </c>
      <c r="F1943" s="1"/>
      <c r="G1943" s="1"/>
      <c r="H1943" s="1"/>
      <c r="I1943" s="1"/>
      <c r="J1943" s="1" t="s">
        <v>2822</v>
      </c>
      <c r="K1943" s="1" t="s">
        <v>4524</v>
      </c>
      <c r="L1943" s="1" t="s">
        <v>572</v>
      </c>
      <c r="M1943" s="1" t="s">
        <v>815</v>
      </c>
      <c r="N1943" s="1"/>
      <c r="O1943" s="1"/>
      <c r="P1943" s="1">
        <f>COUNTIFS($E$2:E1943,TMapCauseDescCIR[[#This Row],[Cause Description]])</f>
        <v>1</v>
      </c>
      <c r="Q1943" s="1" t="s">
        <v>587</v>
      </c>
      <c r="R1943" s="1" t="str">
        <f>TMapCauseDescCIR[[#This Row],[Task Code]]&amp;TMapCauseDescCIR[[#This Row],[Cause Description]]</f>
        <v xml:space="preserve">Y05TTX breather moisture ingress - undersized. </v>
      </c>
      <c r="S1943" s="1">
        <f>COUNTIFS($R$2:R1943,TMapCauseDescCIR[[#This Row],[T1]])</f>
        <v>1</v>
      </c>
    </row>
    <row r="1944" spans="1:19" ht="14.45" x14ac:dyDescent="0.25">
      <c r="A1944" s="1" t="s">
        <v>2818</v>
      </c>
      <c r="B1944" s="1" t="s">
        <v>2050</v>
      </c>
      <c r="C1944" s="1" t="s">
        <v>2819</v>
      </c>
      <c r="D1944" s="1" t="s">
        <v>4186</v>
      </c>
      <c r="E1944" s="1" t="s">
        <v>2051</v>
      </c>
      <c r="F1944" s="1"/>
      <c r="G1944" s="1"/>
      <c r="H1944" s="1"/>
      <c r="I1944" s="1"/>
      <c r="J1944" s="1" t="s">
        <v>2822</v>
      </c>
      <c r="K1944" s="1" t="s">
        <v>4152</v>
      </c>
      <c r="L1944" s="1" t="s">
        <v>4187</v>
      </c>
      <c r="M1944" s="1" t="s">
        <v>4188</v>
      </c>
      <c r="N1944" s="1"/>
      <c r="O1944" s="1"/>
      <c r="P1944" s="1">
        <f>COUNTIFS($E$2:E1944,TMapCauseDescCIR[[#This Row],[Cause Description]])</f>
        <v>1</v>
      </c>
      <c r="Q1944" s="1"/>
      <c r="R1944" s="1"/>
      <c r="S1944" s="1"/>
    </row>
    <row r="1945" spans="1:19" ht="14.45" x14ac:dyDescent="0.25">
      <c r="A1945" s="1" t="s">
        <v>2818</v>
      </c>
      <c r="B1945" s="1" t="s">
        <v>2050</v>
      </c>
      <c r="C1945" s="1" t="s">
        <v>2819</v>
      </c>
      <c r="D1945" s="1" t="s">
        <v>4186</v>
      </c>
      <c r="E1945" s="1" t="s">
        <v>4189</v>
      </c>
      <c r="F1945" s="1"/>
      <c r="G1945" s="1"/>
      <c r="H1945" s="1"/>
      <c r="I1945" s="1"/>
      <c r="J1945" s="1" t="s">
        <v>2822</v>
      </c>
      <c r="K1945" s="1" t="s">
        <v>4152</v>
      </c>
      <c r="L1945" s="1" t="s">
        <v>572</v>
      </c>
      <c r="M1945" s="1" t="s">
        <v>815</v>
      </c>
      <c r="N1945" s="1"/>
      <c r="O1945" s="1"/>
      <c r="P1945" s="1">
        <f>COUNTIFS($E$2:E1945,TMapCauseDescCIR[[#This Row],[Cause Description]])</f>
        <v>1</v>
      </c>
      <c r="Q1945" s="1"/>
      <c r="R1945" s="1"/>
      <c r="S1945" s="1"/>
    </row>
    <row r="1946" spans="1:19" ht="14.45" x14ac:dyDescent="0.25">
      <c r="A1946" s="1" t="s">
        <v>2818</v>
      </c>
      <c r="B1946" s="1" t="s">
        <v>2050</v>
      </c>
      <c r="C1946" s="1" t="s">
        <v>2819</v>
      </c>
      <c r="D1946" s="1" t="s">
        <v>4186</v>
      </c>
      <c r="E1946" s="1" t="s">
        <v>4190</v>
      </c>
      <c r="F1946" s="1"/>
      <c r="G1946" s="1"/>
      <c r="H1946" s="1"/>
      <c r="I1946" s="1"/>
      <c r="J1946" s="1" t="s">
        <v>2822</v>
      </c>
      <c r="K1946" s="1" t="s">
        <v>4152</v>
      </c>
      <c r="L1946" s="1" t="s">
        <v>2828</v>
      </c>
      <c r="M1946" s="1" t="s">
        <v>4191</v>
      </c>
      <c r="N1946" s="1"/>
      <c r="O1946" s="1"/>
      <c r="P1946" s="1">
        <f>COUNTIFS($E$2:E1946,TMapCauseDescCIR[[#This Row],[Cause Description]])</f>
        <v>1</v>
      </c>
      <c r="Q1946" s="1"/>
      <c r="R1946" s="1"/>
      <c r="S1946" s="1"/>
    </row>
    <row r="1947" spans="1:19" ht="14.45" x14ac:dyDescent="0.25">
      <c r="A1947" s="1" t="s">
        <v>2818</v>
      </c>
      <c r="B1947" s="1" t="s">
        <v>2050</v>
      </c>
      <c r="C1947" s="1" t="s">
        <v>2819</v>
      </c>
      <c r="D1947" s="1" t="s">
        <v>4186</v>
      </c>
      <c r="E1947" s="1" t="s">
        <v>2056</v>
      </c>
      <c r="F1947" s="1"/>
      <c r="G1947" s="1"/>
      <c r="H1947" s="1"/>
      <c r="I1947" s="1"/>
      <c r="J1947" s="1" t="s">
        <v>2822</v>
      </c>
      <c r="K1947" s="1" t="s">
        <v>4152</v>
      </c>
      <c r="L1947" s="1" t="s">
        <v>2828</v>
      </c>
      <c r="M1947" s="1" t="s">
        <v>4153</v>
      </c>
      <c r="N1947" s="1"/>
      <c r="O1947" s="1"/>
      <c r="P1947" s="1">
        <f>COUNTIFS($E$2:E1947,TMapCauseDescCIR[[#This Row],[Cause Description]])</f>
        <v>1</v>
      </c>
      <c r="Q1947" s="1"/>
      <c r="R1947" s="1"/>
      <c r="S1947" s="1"/>
    </row>
    <row r="1948" spans="1:19" ht="14.45" x14ac:dyDescent="0.25">
      <c r="A1948" s="1" t="s">
        <v>2818</v>
      </c>
      <c r="B1948" s="1" t="s">
        <v>2050</v>
      </c>
      <c r="C1948" s="1" t="s">
        <v>2819</v>
      </c>
      <c r="D1948" s="1" t="s">
        <v>4186</v>
      </c>
      <c r="E1948" s="1" t="s">
        <v>4192</v>
      </c>
      <c r="F1948" s="1"/>
      <c r="G1948" s="1"/>
      <c r="H1948" s="1"/>
      <c r="I1948" s="1"/>
      <c r="J1948" s="1" t="s">
        <v>2822</v>
      </c>
      <c r="K1948" s="1" t="s">
        <v>4152</v>
      </c>
      <c r="L1948" s="1" t="s">
        <v>852</v>
      </c>
      <c r="M1948" s="1" t="s">
        <v>3979</v>
      </c>
      <c r="N1948" s="1"/>
      <c r="O1948" s="1"/>
      <c r="P1948" s="1">
        <f>COUNTIFS($E$2:E1948,TMapCauseDescCIR[[#This Row],[Cause Description]])</f>
        <v>1</v>
      </c>
      <c r="Q1948" s="1"/>
      <c r="R1948" s="1"/>
      <c r="S1948" s="1"/>
    </row>
    <row r="1949" spans="1:19" ht="14.45" x14ac:dyDescent="0.25">
      <c r="A1949" s="1" t="s">
        <v>2818</v>
      </c>
      <c r="B1949" s="1" t="s">
        <v>2050</v>
      </c>
      <c r="C1949" s="1" t="s">
        <v>2819</v>
      </c>
      <c r="D1949" s="1" t="s">
        <v>4186</v>
      </c>
      <c r="E1949" s="1" t="s">
        <v>4195</v>
      </c>
      <c r="F1949" s="1"/>
      <c r="G1949" s="1"/>
      <c r="H1949" s="1"/>
      <c r="I1949" s="1"/>
      <c r="J1949" s="1" t="s">
        <v>2822</v>
      </c>
      <c r="K1949" s="1" t="s">
        <v>4196</v>
      </c>
      <c r="L1949" s="1" t="s">
        <v>572</v>
      </c>
      <c r="M1949" s="1" t="s">
        <v>815</v>
      </c>
      <c r="N1949" s="1"/>
      <c r="O1949" s="1"/>
      <c r="P1949" s="1">
        <f>COUNTIFS($E$2:E1949,TMapCauseDescCIR[[#This Row],[Cause Description]])</f>
        <v>1</v>
      </c>
      <c r="Q1949" s="1"/>
      <c r="R1949" s="1"/>
      <c r="S1949" s="1"/>
    </row>
    <row r="1950" spans="1:19" ht="14.45" x14ac:dyDescent="0.25">
      <c r="A1950" s="1" t="s">
        <v>2818</v>
      </c>
      <c r="B1950" s="1" t="s">
        <v>2050</v>
      </c>
      <c r="C1950" s="1" t="s">
        <v>2819</v>
      </c>
      <c r="D1950" s="1" t="s">
        <v>4186</v>
      </c>
      <c r="E1950" s="1" t="s">
        <v>4197</v>
      </c>
      <c r="F1950" s="1"/>
      <c r="G1950" s="1"/>
      <c r="H1950" s="1"/>
      <c r="I1950" s="1"/>
      <c r="J1950" s="1" t="s">
        <v>2822</v>
      </c>
      <c r="K1950" s="1" t="s">
        <v>4196</v>
      </c>
      <c r="L1950" s="1" t="s">
        <v>572</v>
      </c>
      <c r="M1950" s="1" t="s">
        <v>815</v>
      </c>
      <c r="N1950" s="1"/>
      <c r="O1950" s="1"/>
      <c r="P1950" s="1">
        <f>COUNTIFS($E$2:E1950,TMapCauseDescCIR[[#This Row],[Cause Description]])</f>
        <v>1</v>
      </c>
      <c r="Q1950" s="1"/>
      <c r="R1950" s="1"/>
      <c r="S1950" s="1"/>
    </row>
    <row r="1951" spans="1:19" ht="14.45" x14ac:dyDescent="0.25">
      <c r="A1951" s="1" t="s">
        <v>2818</v>
      </c>
      <c r="B1951" s="1" t="s">
        <v>2050</v>
      </c>
      <c r="C1951" s="1" t="s">
        <v>2819</v>
      </c>
      <c r="D1951" s="1" t="s">
        <v>4186</v>
      </c>
      <c r="E1951" s="1" t="s">
        <v>4198</v>
      </c>
      <c r="F1951" s="1"/>
      <c r="G1951" s="1"/>
      <c r="H1951" s="1"/>
      <c r="I1951" s="1"/>
      <c r="J1951" s="1" t="s">
        <v>2822</v>
      </c>
      <c r="K1951" s="1" t="s">
        <v>4196</v>
      </c>
      <c r="L1951" s="1" t="s">
        <v>572</v>
      </c>
      <c r="M1951" s="1" t="s">
        <v>815</v>
      </c>
      <c r="N1951" s="1"/>
      <c r="O1951" s="1"/>
      <c r="P1951" s="1">
        <f>COUNTIFS($E$2:E1951,TMapCauseDescCIR[[#This Row],[Cause Description]])</f>
        <v>1</v>
      </c>
      <c r="Q1951" s="1"/>
      <c r="R1951" s="1"/>
      <c r="S1951" s="1"/>
    </row>
    <row r="1952" spans="1:19" ht="14.45" x14ac:dyDescent="0.25">
      <c r="A1952" s="1" t="s">
        <v>2818</v>
      </c>
      <c r="B1952" s="1" t="s">
        <v>2050</v>
      </c>
      <c r="C1952" s="1" t="s">
        <v>2819</v>
      </c>
      <c r="D1952" s="1" t="s">
        <v>4186</v>
      </c>
      <c r="E1952" s="1" t="s">
        <v>4199</v>
      </c>
      <c r="F1952" s="1"/>
      <c r="G1952" s="1"/>
      <c r="H1952" s="1"/>
      <c r="I1952" s="1"/>
      <c r="J1952" s="1" t="s">
        <v>2822</v>
      </c>
      <c r="K1952" s="1" t="s">
        <v>4196</v>
      </c>
      <c r="L1952" s="1" t="s">
        <v>572</v>
      </c>
      <c r="M1952" s="1" t="s">
        <v>815</v>
      </c>
      <c r="N1952" s="1"/>
      <c r="O1952" s="1"/>
      <c r="P1952" s="1">
        <f>COUNTIFS($E$2:E1952,TMapCauseDescCIR[[#This Row],[Cause Description]])</f>
        <v>1</v>
      </c>
      <c r="Q1952" s="1"/>
      <c r="R1952" s="1"/>
      <c r="S1952" s="1"/>
    </row>
    <row r="1953" spans="1:19" ht="14.45" x14ac:dyDescent="0.25">
      <c r="A1953" s="1" t="s">
        <v>2818</v>
      </c>
      <c r="B1953" s="1" t="s">
        <v>2050</v>
      </c>
      <c r="C1953" s="1" t="s">
        <v>2819</v>
      </c>
      <c r="D1953" s="1" t="s">
        <v>4186</v>
      </c>
      <c r="E1953" s="1" t="s">
        <v>4200</v>
      </c>
      <c r="F1953" s="1"/>
      <c r="G1953" s="1"/>
      <c r="H1953" s="1"/>
      <c r="I1953" s="1"/>
      <c r="J1953" s="1" t="s">
        <v>2822</v>
      </c>
      <c r="K1953" s="1" t="s">
        <v>4196</v>
      </c>
      <c r="L1953" s="1" t="s">
        <v>572</v>
      </c>
      <c r="M1953" s="1" t="s">
        <v>815</v>
      </c>
      <c r="N1953" s="1"/>
      <c r="O1953" s="1"/>
      <c r="P1953" s="1">
        <f>COUNTIFS($E$2:E1953,TMapCauseDescCIR[[#This Row],[Cause Description]])</f>
        <v>1</v>
      </c>
      <c r="Q1953" s="1"/>
      <c r="R1953" s="1"/>
      <c r="S1953" s="1"/>
    </row>
    <row r="1954" spans="1:19" ht="14.45" x14ac:dyDescent="0.25">
      <c r="A1954" s="1" t="s">
        <v>2818</v>
      </c>
      <c r="B1954" s="1" t="s">
        <v>2050</v>
      </c>
      <c r="C1954" s="1" t="s">
        <v>2819</v>
      </c>
      <c r="D1954" s="1" t="s">
        <v>4186</v>
      </c>
      <c r="E1954" s="1" t="s">
        <v>4201</v>
      </c>
      <c r="F1954" s="1"/>
      <c r="G1954" s="1"/>
      <c r="H1954" s="1"/>
      <c r="I1954" s="1"/>
      <c r="J1954" s="1" t="s">
        <v>2822</v>
      </c>
      <c r="K1954" s="1" t="s">
        <v>4202</v>
      </c>
      <c r="L1954" s="1" t="s">
        <v>2828</v>
      </c>
      <c r="M1954" s="1" t="s">
        <v>4191</v>
      </c>
      <c r="N1954" s="1"/>
      <c r="O1954" s="1"/>
      <c r="P1954" s="1">
        <f>COUNTIFS($E$2:E1954,TMapCauseDescCIR[[#This Row],[Cause Description]])</f>
        <v>1</v>
      </c>
      <c r="Q1954" s="1"/>
      <c r="R1954" s="1"/>
      <c r="S1954" s="1"/>
    </row>
    <row r="1955" spans="1:19" ht="14.45" x14ac:dyDescent="0.25">
      <c r="A1955" s="1" t="s">
        <v>2818</v>
      </c>
      <c r="B1955" s="1" t="s">
        <v>2052</v>
      </c>
      <c r="C1955" s="1" t="s">
        <v>2819</v>
      </c>
      <c r="D1955" s="1" t="s">
        <v>4143</v>
      </c>
      <c r="E1955" s="1" t="s">
        <v>2053</v>
      </c>
      <c r="F1955" s="1"/>
      <c r="G1955" s="1"/>
      <c r="H1955" s="1"/>
      <c r="I1955" s="1"/>
      <c r="J1955" s="1" t="s">
        <v>2822</v>
      </c>
      <c r="K1955" s="1" t="s">
        <v>4144</v>
      </c>
      <c r="L1955" s="1" t="s">
        <v>2828</v>
      </c>
      <c r="M1955" s="1" t="s">
        <v>4035</v>
      </c>
      <c r="N1955" s="1"/>
      <c r="O1955" s="1"/>
      <c r="P1955" s="1">
        <f>COUNTIFS($E$2:E1955,TMapCauseDescCIR[[#This Row],[Cause Description]])</f>
        <v>1</v>
      </c>
      <c r="Q1955" s="1" t="s">
        <v>587</v>
      </c>
      <c r="R1955" s="1" t="str">
        <f>TMapCauseDescCIR[[#This Row],[Task Code]]&amp;TMapCauseDescCIR[[#This Row],[Cause Description]]</f>
        <v xml:space="preserve">Y05VBushings faulty connection - corrosion / poor connection. </v>
      </c>
      <c r="S1955" s="1">
        <f>COUNTIFS($R$2:R1955,TMapCauseDescCIR[[#This Row],[T1]])</f>
        <v>1</v>
      </c>
    </row>
    <row r="1956" spans="1:19" ht="14.45" x14ac:dyDescent="0.25">
      <c r="A1956" s="1" t="s">
        <v>2818</v>
      </c>
      <c r="B1956" s="1" t="s">
        <v>2054</v>
      </c>
      <c r="C1956" s="1" t="s">
        <v>2819</v>
      </c>
      <c r="D1956" s="1" t="s">
        <v>4193</v>
      </c>
      <c r="E1956" s="1" t="s">
        <v>2051</v>
      </c>
      <c r="F1956" s="1"/>
      <c r="G1956" s="1"/>
      <c r="H1956" s="1"/>
      <c r="I1956" s="1"/>
      <c r="J1956" s="1" t="s">
        <v>2822</v>
      </c>
      <c r="K1956" s="1" t="s">
        <v>4152</v>
      </c>
      <c r="L1956" s="1" t="s">
        <v>4187</v>
      </c>
      <c r="M1956" s="1" t="s">
        <v>4188</v>
      </c>
      <c r="N1956" s="1"/>
      <c r="O1956" s="1"/>
      <c r="P1956" s="1">
        <f>COUNTIFS($E$2:E1956,TMapCauseDescCIR[[#This Row],[Cause Description]])</f>
        <v>2</v>
      </c>
      <c r="Q1956" s="1"/>
      <c r="R1956" s="1"/>
      <c r="S1956" s="1"/>
    </row>
    <row r="1957" spans="1:19" ht="14.45" x14ac:dyDescent="0.25">
      <c r="A1957" s="1" t="s">
        <v>2818</v>
      </c>
      <c r="B1957" s="1" t="s">
        <v>2054</v>
      </c>
      <c r="C1957" s="1" t="s">
        <v>2819</v>
      </c>
      <c r="D1957" s="1" t="s">
        <v>4193</v>
      </c>
      <c r="E1957" s="1" t="s">
        <v>4189</v>
      </c>
      <c r="F1957" s="1"/>
      <c r="G1957" s="1"/>
      <c r="H1957" s="1"/>
      <c r="I1957" s="1"/>
      <c r="J1957" s="1" t="s">
        <v>2822</v>
      </c>
      <c r="K1957" s="1" t="s">
        <v>4152</v>
      </c>
      <c r="L1957" s="1" t="s">
        <v>2828</v>
      </c>
      <c r="M1957" s="1" t="s">
        <v>4191</v>
      </c>
      <c r="N1957" s="1"/>
      <c r="O1957" s="1"/>
      <c r="P1957" s="1">
        <f>COUNTIFS($E$2:E1957,TMapCauseDescCIR[[#This Row],[Cause Description]])</f>
        <v>2</v>
      </c>
      <c r="Q1957" s="1"/>
      <c r="R1957" s="1"/>
      <c r="S1957" s="1"/>
    </row>
    <row r="1958" spans="1:19" ht="14.45" x14ac:dyDescent="0.25">
      <c r="A1958" s="1" t="s">
        <v>2818</v>
      </c>
      <c r="B1958" s="1" t="s">
        <v>2054</v>
      </c>
      <c r="C1958" s="1" t="s">
        <v>2819</v>
      </c>
      <c r="D1958" s="1" t="s">
        <v>4193</v>
      </c>
      <c r="E1958" s="1" t="s">
        <v>4190</v>
      </c>
      <c r="F1958" s="1"/>
      <c r="G1958" s="1"/>
      <c r="H1958" s="1"/>
      <c r="I1958" s="1"/>
      <c r="J1958" s="1" t="s">
        <v>2822</v>
      </c>
      <c r="K1958" s="1" t="s">
        <v>4152</v>
      </c>
      <c r="L1958" s="1" t="s">
        <v>2828</v>
      </c>
      <c r="M1958" s="1" t="s">
        <v>4191</v>
      </c>
      <c r="N1958" s="1"/>
      <c r="O1958" s="1"/>
      <c r="P1958" s="1">
        <f>COUNTIFS($E$2:E1958,TMapCauseDescCIR[[#This Row],[Cause Description]])</f>
        <v>2</v>
      </c>
      <c r="Q1958" s="1"/>
      <c r="R1958" s="1"/>
      <c r="S1958" s="1"/>
    </row>
    <row r="1959" spans="1:19" ht="14.45" x14ac:dyDescent="0.25">
      <c r="A1959" s="1" t="s">
        <v>2818</v>
      </c>
      <c r="B1959" s="1" t="s">
        <v>2054</v>
      </c>
      <c r="C1959" s="1" t="s">
        <v>2819</v>
      </c>
      <c r="D1959" s="1" t="s">
        <v>4193</v>
      </c>
      <c r="E1959" s="1" t="s">
        <v>2056</v>
      </c>
      <c r="F1959" s="1"/>
      <c r="G1959" s="1"/>
      <c r="H1959" s="1"/>
      <c r="I1959" s="1"/>
      <c r="J1959" s="1" t="s">
        <v>2822</v>
      </c>
      <c r="K1959" s="1" t="s">
        <v>4152</v>
      </c>
      <c r="L1959" s="1" t="s">
        <v>2828</v>
      </c>
      <c r="M1959" s="1" t="s">
        <v>4153</v>
      </c>
      <c r="N1959" s="1"/>
      <c r="O1959" s="1"/>
      <c r="P1959" s="1">
        <f>COUNTIFS($E$2:E1959,TMapCauseDescCIR[[#This Row],[Cause Description]])</f>
        <v>2</v>
      </c>
      <c r="Q1959" s="1"/>
      <c r="R1959" s="1"/>
      <c r="S1959" s="1"/>
    </row>
    <row r="1960" spans="1:19" ht="14.45" x14ac:dyDescent="0.25">
      <c r="A1960" s="1" t="s">
        <v>2818</v>
      </c>
      <c r="B1960" s="1" t="s">
        <v>2054</v>
      </c>
      <c r="C1960" s="1" t="s">
        <v>2819</v>
      </c>
      <c r="D1960" s="1" t="s">
        <v>4193</v>
      </c>
      <c r="E1960" s="1" t="s">
        <v>4194</v>
      </c>
      <c r="F1960" s="1"/>
      <c r="G1960" s="1"/>
      <c r="H1960" s="1"/>
      <c r="I1960" s="1"/>
      <c r="J1960" s="1" t="s">
        <v>2822</v>
      </c>
      <c r="K1960" s="1" t="s">
        <v>4152</v>
      </c>
      <c r="L1960" s="1" t="s">
        <v>572</v>
      </c>
      <c r="M1960" s="1" t="s">
        <v>815</v>
      </c>
      <c r="N1960" s="1"/>
      <c r="O1960" s="1"/>
      <c r="P1960" s="1">
        <f>COUNTIFS($E$2:E1960,TMapCauseDescCIR[[#This Row],[Cause Description]])</f>
        <v>1</v>
      </c>
      <c r="Q1960" s="1"/>
      <c r="R1960" s="1"/>
      <c r="S1960" s="1"/>
    </row>
    <row r="1961" spans="1:19" ht="14.45" x14ac:dyDescent="0.25">
      <c r="A1961" s="1" t="s">
        <v>2818</v>
      </c>
      <c r="B1961" s="1" t="s">
        <v>2054</v>
      </c>
      <c r="C1961" s="1" t="s">
        <v>2819</v>
      </c>
      <c r="D1961" s="1" t="s">
        <v>4193</v>
      </c>
      <c r="E1961" s="1" t="s">
        <v>4195</v>
      </c>
      <c r="F1961" s="1"/>
      <c r="G1961" s="1"/>
      <c r="H1961" s="1"/>
      <c r="I1961" s="1"/>
      <c r="J1961" s="1" t="s">
        <v>2822</v>
      </c>
      <c r="K1961" s="1" t="s">
        <v>4196</v>
      </c>
      <c r="L1961" s="1" t="s">
        <v>572</v>
      </c>
      <c r="M1961" s="1" t="s">
        <v>815</v>
      </c>
      <c r="N1961" s="1"/>
      <c r="O1961" s="1"/>
      <c r="P1961" s="1">
        <f>COUNTIFS($E$2:E1961,TMapCauseDescCIR[[#This Row],[Cause Description]])</f>
        <v>2</v>
      </c>
      <c r="Q1961" s="1"/>
      <c r="R1961" s="1"/>
      <c r="S1961" s="1"/>
    </row>
    <row r="1962" spans="1:19" ht="14.45" x14ac:dyDescent="0.25">
      <c r="A1962" s="1" t="s">
        <v>2818</v>
      </c>
      <c r="B1962" s="1" t="s">
        <v>2054</v>
      </c>
      <c r="C1962" s="1" t="s">
        <v>2819</v>
      </c>
      <c r="D1962" s="1" t="s">
        <v>4193</v>
      </c>
      <c r="E1962" s="1" t="s">
        <v>4197</v>
      </c>
      <c r="F1962" s="1"/>
      <c r="G1962" s="1"/>
      <c r="H1962" s="1"/>
      <c r="I1962" s="1"/>
      <c r="J1962" s="1" t="s">
        <v>2822</v>
      </c>
      <c r="K1962" s="1" t="s">
        <v>4196</v>
      </c>
      <c r="L1962" s="1" t="s">
        <v>572</v>
      </c>
      <c r="M1962" s="1" t="s">
        <v>815</v>
      </c>
      <c r="N1962" s="1"/>
      <c r="O1962" s="1"/>
      <c r="P1962" s="1">
        <f>COUNTIFS($E$2:E1962,TMapCauseDescCIR[[#This Row],[Cause Description]])</f>
        <v>2</v>
      </c>
      <c r="Q1962" s="1"/>
      <c r="R1962" s="1"/>
      <c r="S1962" s="1"/>
    </row>
    <row r="1963" spans="1:19" ht="14.45" x14ac:dyDescent="0.25">
      <c r="A1963" s="1" t="s">
        <v>2818</v>
      </c>
      <c r="B1963" s="1" t="s">
        <v>2054</v>
      </c>
      <c r="C1963" s="1" t="s">
        <v>2819</v>
      </c>
      <c r="D1963" s="1" t="s">
        <v>4193</v>
      </c>
      <c r="E1963" s="1" t="s">
        <v>4198</v>
      </c>
      <c r="F1963" s="1"/>
      <c r="G1963" s="1"/>
      <c r="H1963" s="1"/>
      <c r="I1963" s="1"/>
      <c r="J1963" s="1" t="s">
        <v>2822</v>
      </c>
      <c r="K1963" s="1" t="s">
        <v>4196</v>
      </c>
      <c r="L1963" s="1" t="s">
        <v>572</v>
      </c>
      <c r="M1963" s="1" t="s">
        <v>815</v>
      </c>
      <c r="N1963" s="1"/>
      <c r="O1963" s="1"/>
      <c r="P1963" s="1">
        <f>COUNTIFS($E$2:E1963,TMapCauseDescCIR[[#This Row],[Cause Description]])</f>
        <v>2</v>
      </c>
      <c r="Q1963" s="1"/>
      <c r="R1963" s="1"/>
      <c r="S1963" s="1"/>
    </row>
    <row r="1964" spans="1:19" ht="14.45" x14ac:dyDescent="0.25">
      <c r="A1964" s="1" t="s">
        <v>2818</v>
      </c>
      <c r="B1964" s="1" t="s">
        <v>2054</v>
      </c>
      <c r="C1964" s="1" t="s">
        <v>2819</v>
      </c>
      <c r="D1964" s="1" t="s">
        <v>4193</v>
      </c>
      <c r="E1964" s="1" t="s">
        <v>4199</v>
      </c>
      <c r="F1964" s="1"/>
      <c r="G1964" s="1"/>
      <c r="H1964" s="1"/>
      <c r="I1964" s="1"/>
      <c r="J1964" s="1" t="s">
        <v>2822</v>
      </c>
      <c r="K1964" s="1" t="s">
        <v>4196</v>
      </c>
      <c r="L1964" s="1" t="s">
        <v>572</v>
      </c>
      <c r="M1964" s="1" t="s">
        <v>815</v>
      </c>
      <c r="N1964" s="1"/>
      <c r="O1964" s="1"/>
      <c r="P1964" s="1">
        <f>COUNTIFS($E$2:E1964,TMapCauseDescCIR[[#This Row],[Cause Description]])</f>
        <v>2</v>
      </c>
      <c r="Q1964" s="1"/>
      <c r="R1964" s="1"/>
      <c r="S1964" s="1"/>
    </row>
    <row r="1965" spans="1:19" ht="14.45" x14ac:dyDescent="0.25">
      <c r="A1965" s="1" t="s">
        <v>2818</v>
      </c>
      <c r="B1965" s="1" t="s">
        <v>2054</v>
      </c>
      <c r="C1965" s="1" t="s">
        <v>2819</v>
      </c>
      <c r="D1965" s="1" t="s">
        <v>4193</v>
      </c>
      <c r="E1965" s="1" t="s">
        <v>4201</v>
      </c>
      <c r="F1965" s="1"/>
      <c r="G1965" s="1"/>
      <c r="H1965" s="1"/>
      <c r="I1965" s="1"/>
      <c r="J1965" s="1" t="s">
        <v>2822</v>
      </c>
      <c r="K1965" s="1" t="s">
        <v>4202</v>
      </c>
      <c r="L1965" s="1" t="s">
        <v>572</v>
      </c>
      <c r="M1965" s="1" t="s">
        <v>815</v>
      </c>
      <c r="N1965" s="1"/>
      <c r="O1965" s="1"/>
      <c r="P1965" s="1">
        <f>COUNTIFS($E$2:E1965,TMapCauseDescCIR[[#This Row],[Cause Description]])</f>
        <v>2</v>
      </c>
      <c r="Q1965" s="1"/>
      <c r="R1965" s="1"/>
      <c r="S1965" s="1"/>
    </row>
    <row r="1966" spans="1:19" ht="14.45" x14ac:dyDescent="0.25">
      <c r="A1966" s="1" t="s">
        <v>2818</v>
      </c>
      <c r="B1966" s="1" t="s">
        <v>2054</v>
      </c>
      <c r="C1966" s="1" t="s">
        <v>2819</v>
      </c>
      <c r="D1966" s="1" t="s">
        <v>4193</v>
      </c>
      <c r="E1966" s="1" t="s">
        <v>4203</v>
      </c>
      <c r="F1966" s="1"/>
      <c r="G1966" s="1"/>
      <c r="H1966" s="1"/>
      <c r="I1966" s="1"/>
      <c r="J1966" s="1" t="s">
        <v>2822</v>
      </c>
      <c r="K1966" s="1" t="s">
        <v>3170</v>
      </c>
      <c r="L1966" s="1" t="s">
        <v>3210</v>
      </c>
      <c r="M1966" s="1" t="s">
        <v>815</v>
      </c>
      <c r="N1966" s="1"/>
      <c r="O1966" s="1"/>
      <c r="P1966" s="1">
        <f>COUNTIFS($E$2:E1966,TMapCauseDescCIR[[#This Row],[Cause Description]])</f>
        <v>1</v>
      </c>
      <c r="Q1966" s="1"/>
      <c r="R1966" s="1"/>
      <c r="S1966" s="1"/>
    </row>
    <row r="1967" spans="1:19" ht="14.45" x14ac:dyDescent="0.25">
      <c r="A1967" s="1" t="s">
        <v>2818</v>
      </c>
      <c r="B1967" s="1" t="s">
        <v>2055</v>
      </c>
      <c r="C1967" s="1" t="s">
        <v>2819</v>
      </c>
      <c r="D1967" s="1" t="s">
        <v>4151</v>
      </c>
      <c r="E1967" s="1" t="s">
        <v>2056</v>
      </c>
      <c r="F1967" s="1"/>
      <c r="G1967" s="1"/>
      <c r="H1967" s="1"/>
      <c r="I1967" s="1"/>
      <c r="J1967" s="1" t="s">
        <v>2822</v>
      </c>
      <c r="K1967" s="1" t="s">
        <v>4152</v>
      </c>
      <c r="L1967" s="1" t="s">
        <v>2828</v>
      </c>
      <c r="M1967" s="1" t="s">
        <v>4153</v>
      </c>
      <c r="N1967" s="1"/>
      <c r="O1967" s="1"/>
      <c r="P1967" s="1">
        <f>COUNTIFS($E$2:E1967,TMapCauseDescCIR[[#This Row],[Cause Description]])</f>
        <v>3</v>
      </c>
      <c r="Q1967" s="1" t="s">
        <v>587</v>
      </c>
      <c r="R1967" s="1" t="str">
        <f>TMapCauseDescCIR[[#This Row],[Task Code]]&amp;TMapCauseDescCIR[[#This Row],[Cause Description]]</f>
        <v xml:space="preserve">Y05XExternal bushing damaged porcelain - wildlife. </v>
      </c>
      <c r="S1967" s="1">
        <f>COUNTIFS($R$2:R1967,TMapCauseDescCIR[[#This Row],[T1]])</f>
        <v>1</v>
      </c>
    </row>
    <row r="1968" spans="1:19" ht="14.45" x14ac:dyDescent="0.25">
      <c r="A1968" s="1" t="s">
        <v>2818</v>
      </c>
      <c r="B1968" s="1" t="s">
        <v>2057</v>
      </c>
      <c r="C1968" s="1" t="s">
        <v>2819</v>
      </c>
      <c r="D1968" s="1" t="s">
        <v>4220</v>
      </c>
      <c r="E1968" s="1" t="s">
        <v>4221</v>
      </c>
      <c r="F1968" s="1"/>
      <c r="G1968" s="1"/>
      <c r="H1968" s="1"/>
      <c r="I1968" s="1"/>
      <c r="J1968" s="1" t="s">
        <v>2822</v>
      </c>
      <c r="K1968" s="1" t="s">
        <v>4219</v>
      </c>
      <c r="L1968" s="1" t="s">
        <v>572</v>
      </c>
      <c r="M1968" s="1" t="s">
        <v>815</v>
      </c>
      <c r="N1968" s="1"/>
      <c r="O1968" s="1"/>
      <c r="P1968" s="1">
        <f>COUNTIFS($E$2:E1968,TMapCauseDescCIR[[#This Row],[Cause Description]])</f>
        <v>1</v>
      </c>
      <c r="Q1968" s="1" t="s">
        <v>587</v>
      </c>
      <c r="R1968" s="1" t="str">
        <f>TMapCauseDescCIR[[#This Row],[Task Code]]&amp;TMapCauseDescCIR[[#This Row],[Cause Description]]</f>
        <v xml:space="preserve">Y05YOil gauge incorrect indication - damaged floats </v>
      </c>
      <c r="S1968" s="1">
        <f>COUNTIFS($R$2:R1968,TMapCauseDescCIR[[#This Row],[T1]])</f>
        <v>1</v>
      </c>
    </row>
    <row r="1969" spans="1:19" ht="14.45" x14ac:dyDescent="0.25">
      <c r="A1969" s="1" t="s">
        <v>2818</v>
      </c>
      <c r="B1969" s="1" t="s">
        <v>2057</v>
      </c>
      <c r="C1969" s="1" t="s">
        <v>2819</v>
      </c>
      <c r="D1969" s="1" t="s">
        <v>4220</v>
      </c>
      <c r="E1969" s="1" t="s">
        <v>4222</v>
      </c>
      <c r="F1969" s="1"/>
      <c r="G1969" s="1"/>
      <c r="H1969" s="1"/>
      <c r="I1969" s="1"/>
      <c r="J1969" s="1" t="s">
        <v>2822</v>
      </c>
      <c r="K1969" s="1" t="s">
        <v>4219</v>
      </c>
      <c r="L1969" s="1" t="s">
        <v>572</v>
      </c>
      <c r="M1969" s="1" t="s">
        <v>815</v>
      </c>
      <c r="N1969" s="1"/>
      <c r="O1969" s="1"/>
      <c r="P1969" s="1">
        <f>COUNTIFS($E$2:E1969,TMapCauseDescCIR[[#This Row],[Cause Description]])</f>
        <v>1</v>
      </c>
      <c r="Q1969" s="1" t="s">
        <v>587</v>
      </c>
      <c r="R1969" s="1" t="str">
        <f>TMapCauseDescCIR[[#This Row],[Task Code]]&amp;TMapCauseDescCIR[[#This Row],[Cause Description]]</f>
        <v xml:space="preserve">Y05YOil gauge incorrect indication - ingress of moisture </v>
      </c>
      <c r="S1969" s="1">
        <f>COUNTIFS($R$2:R1969,TMapCauseDescCIR[[#This Row],[T1]])</f>
        <v>1</v>
      </c>
    </row>
    <row r="1970" spans="1:19" ht="14.45" x14ac:dyDescent="0.25">
      <c r="A1970" s="1" t="s">
        <v>2818</v>
      </c>
      <c r="B1970" s="1" t="s">
        <v>2057</v>
      </c>
      <c r="C1970" s="1" t="s">
        <v>2819</v>
      </c>
      <c r="D1970" s="1" t="s">
        <v>4220</v>
      </c>
      <c r="E1970" s="1" t="s">
        <v>4223</v>
      </c>
      <c r="F1970" s="1"/>
      <c r="G1970" s="1"/>
      <c r="H1970" s="1"/>
      <c r="I1970" s="1"/>
      <c r="J1970" s="1" t="s">
        <v>2822</v>
      </c>
      <c r="K1970" s="1" t="s">
        <v>4219</v>
      </c>
      <c r="L1970" s="1" t="s">
        <v>572</v>
      </c>
      <c r="M1970" s="1" t="s">
        <v>815</v>
      </c>
      <c r="N1970" s="1"/>
      <c r="O1970" s="1"/>
      <c r="P1970" s="1">
        <f>COUNTIFS($E$2:E1970,TMapCauseDescCIR[[#This Row],[Cause Description]])</f>
        <v>1</v>
      </c>
      <c r="Q1970" s="1" t="s">
        <v>587</v>
      </c>
      <c r="R1970" s="1" t="str">
        <f>TMapCauseDescCIR[[#This Row],[Task Code]]&amp;TMapCauseDescCIR[[#This Row],[Cause Description]]</f>
        <v xml:space="preserve">Y05YOil gauge incorrect indication - jammed pointers (corrosion of aluminium) </v>
      </c>
      <c r="S1970" s="1">
        <f>COUNTIFS($R$2:R1970,TMapCauseDescCIR[[#This Row],[T1]])</f>
        <v>1</v>
      </c>
    </row>
    <row r="1971" spans="1:19" ht="14.45" x14ac:dyDescent="0.25">
      <c r="A1971" s="1" t="s">
        <v>2818</v>
      </c>
      <c r="B1971" s="1" t="s">
        <v>2057</v>
      </c>
      <c r="C1971" s="1" t="s">
        <v>2819</v>
      </c>
      <c r="D1971" s="1" t="s">
        <v>4220</v>
      </c>
      <c r="E1971" s="1" t="s">
        <v>4224</v>
      </c>
      <c r="F1971" s="1"/>
      <c r="G1971" s="1"/>
      <c r="H1971" s="1"/>
      <c r="I1971" s="1"/>
      <c r="J1971" s="1" t="s">
        <v>2822</v>
      </c>
      <c r="K1971" s="1" t="s">
        <v>4219</v>
      </c>
      <c r="L1971" s="1" t="s">
        <v>572</v>
      </c>
      <c r="M1971" s="1" t="s">
        <v>815</v>
      </c>
      <c r="N1971" s="1"/>
      <c r="O1971" s="1"/>
      <c r="P1971" s="1">
        <f>COUNTIFS($E$2:E1971,TMapCauseDescCIR[[#This Row],[Cause Description]])</f>
        <v>1</v>
      </c>
      <c r="Q1971" s="1" t="s">
        <v>587</v>
      </c>
      <c r="R1971" s="1" t="str">
        <f>TMapCauseDescCIR[[#This Row],[Task Code]]&amp;TMapCauseDescCIR[[#This Row],[Cause Description]]</f>
        <v xml:space="preserve">Y05YOil gauge incorrect indication - vibration mounts fail </v>
      </c>
      <c r="S1971" s="1">
        <f>COUNTIFS($R$2:R1971,TMapCauseDescCIR[[#This Row],[T1]])</f>
        <v>1</v>
      </c>
    </row>
    <row r="1972" spans="1:19" ht="14.45" x14ac:dyDescent="0.25">
      <c r="A1972" s="1" t="s">
        <v>2818</v>
      </c>
      <c r="B1972" s="1" t="s">
        <v>2057</v>
      </c>
      <c r="C1972" s="1" t="s">
        <v>2819</v>
      </c>
      <c r="D1972" s="1" t="s">
        <v>4220</v>
      </c>
      <c r="E1972" s="1" t="s">
        <v>2058</v>
      </c>
      <c r="F1972" s="1"/>
      <c r="G1972" s="1"/>
      <c r="H1972" s="1"/>
      <c r="I1972" s="1"/>
      <c r="J1972" s="1" t="s">
        <v>2822</v>
      </c>
      <c r="K1972" s="1" t="s">
        <v>4798</v>
      </c>
      <c r="L1972" s="1" t="s">
        <v>572</v>
      </c>
      <c r="M1972" s="1" t="s">
        <v>4035</v>
      </c>
      <c r="N1972" s="1"/>
      <c r="O1972" s="1"/>
      <c r="P1972" s="1">
        <f>COUNTIFS($E$2:E1972,TMapCauseDescCIR[[#This Row],[Cause Description]])</f>
        <v>1</v>
      </c>
      <c r="Q1972" s="1" t="s">
        <v>587</v>
      </c>
      <c r="R1972" s="1" t="str">
        <f>TMapCauseDescCIR[[#This Row],[Task Code]]&amp;TMapCauseDescCIR[[#This Row],[Cause Description]]</f>
        <v xml:space="preserve">Y05YOil contaminated - rusty / wet conservator. </v>
      </c>
      <c r="S1972" s="1">
        <f>COUNTIFS($R$2:R1972,TMapCauseDescCIR[[#This Row],[T1]])</f>
        <v>1</v>
      </c>
    </row>
    <row r="1973" spans="1:19" ht="14.45" x14ac:dyDescent="0.25">
      <c r="A1973" s="1" t="s">
        <v>2818</v>
      </c>
      <c r="B1973" s="1" t="s">
        <v>2059</v>
      </c>
      <c r="C1973" s="1" t="s">
        <v>2819</v>
      </c>
      <c r="D1973" s="1" t="s">
        <v>4264</v>
      </c>
      <c r="E1973" s="1" t="s">
        <v>4265</v>
      </c>
      <c r="F1973" s="1"/>
      <c r="G1973" s="1"/>
      <c r="H1973" s="1"/>
      <c r="I1973" s="1"/>
      <c r="J1973" s="1" t="s">
        <v>2822</v>
      </c>
      <c r="K1973" s="1" t="s">
        <v>4219</v>
      </c>
      <c r="L1973" s="1" t="s">
        <v>572</v>
      </c>
      <c r="M1973" s="1" t="s">
        <v>815</v>
      </c>
      <c r="N1973" s="1"/>
      <c r="O1973" s="1"/>
      <c r="P1973" s="1">
        <f>COUNTIFS($E$2:E1973,TMapCauseDescCIR[[#This Row],[Cause Description]])</f>
        <v>1</v>
      </c>
      <c r="Q1973" s="1" t="s">
        <v>587</v>
      </c>
      <c r="R1973" s="1" t="str">
        <f>TMapCauseDescCIR[[#This Row],[Task Code]]&amp;TMapCauseDescCIR[[#This Row],[Cause Description]]</f>
        <v xml:space="preserve">Y05ZTX control indication failure - blown fuse / bulb. </v>
      </c>
      <c r="S1973" s="1">
        <f>COUNTIFS($R$2:R1973,TMapCauseDescCIR[[#This Row],[T1]])</f>
        <v>1</v>
      </c>
    </row>
    <row r="1974" spans="1:19" ht="14.45" x14ac:dyDescent="0.25">
      <c r="A1974" s="1" t="s">
        <v>2818</v>
      </c>
      <c r="B1974" s="1" t="s">
        <v>2059</v>
      </c>
      <c r="C1974" s="1" t="s">
        <v>2819</v>
      </c>
      <c r="D1974" s="1" t="s">
        <v>4264</v>
      </c>
      <c r="E1974" s="1" t="s">
        <v>2060</v>
      </c>
      <c r="F1974" s="1"/>
      <c r="G1974" s="1"/>
      <c r="H1974" s="1"/>
      <c r="I1974" s="1"/>
      <c r="J1974" s="1" t="s">
        <v>2822</v>
      </c>
      <c r="K1974" s="1" t="s">
        <v>4524</v>
      </c>
      <c r="L1974" s="1" t="s">
        <v>572</v>
      </c>
      <c r="M1974" s="1" t="s">
        <v>815</v>
      </c>
      <c r="N1974" s="1"/>
      <c r="O1974" s="1"/>
      <c r="P1974" s="1">
        <f>COUNTIFS($E$2:E1974,TMapCauseDescCIR[[#This Row],[Cause Description]])</f>
        <v>2</v>
      </c>
      <c r="Q1974" s="1" t="s">
        <v>587</v>
      </c>
      <c r="R1974" s="1" t="str">
        <f>TMapCauseDescCIR[[#This Row],[Task Code]]&amp;TMapCauseDescCIR[[#This Row],[Cause Description]]</f>
        <v xml:space="preserve">Y05ZControl cabinet contaminant ingress - corrosion. </v>
      </c>
      <c r="S1974" s="1">
        <f>COUNTIFS($R$2:R1974,TMapCauseDescCIR[[#This Row],[T1]])</f>
        <v>1</v>
      </c>
    </row>
    <row r="1975" spans="1:19" ht="14.45" x14ac:dyDescent="0.25">
      <c r="A1975" s="1" t="s">
        <v>2818</v>
      </c>
      <c r="B1975" s="1" t="s">
        <v>2059</v>
      </c>
      <c r="C1975" s="1" t="s">
        <v>2819</v>
      </c>
      <c r="D1975" s="1" t="s">
        <v>4264</v>
      </c>
      <c r="E1975" s="1" t="s">
        <v>3422</v>
      </c>
      <c r="F1975" s="1"/>
      <c r="G1975" s="1"/>
      <c r="H1975" s="1"/>
      <c r="I1975" s="1"/>
      <c r="J1975" s="1" t="s">
        <v>2822</v>
      </c>
      <c r="K1975" s="1" t="s">
        <v>4524</v>
      </c>
      <c r="L1975" s="1" t="s">
        <v>572</v>
      </c>
      <c r="M1975" s="1" t="s">
        <v>815</v>
      </c>
      <c r="N1975" s="1"/>
      <c r="O1975" s="1"/>
      <c r="P1975" s="1">
        <f>COUNTIFS($E$2:E1975,TMapCauseDescCIR[[#This Row],[Cause Description]])</f>
        <v>2</v>
      </c>
      <c r="Q1975" s="1" t="s">
        <v>587</v>
      </c>
      <c r="R1975" s="1" t="str">
        <f>TMapCauseDescCIR[[#This Row],[Task Code]]&amp;TMapCauseDescCIR[[#This Row],[Cause Description]]</f>
        <v xml:space="preserve">Y05ZControl cabinet contaminant ingress - door seal failure. </v>
      </c>
      <c r="S1975" s="1">
        <f>COUNTIFS($R$2:R1975,TMapCauseDescCIR[[#This Row],[T1]])</f>
        <v>1</v>
      </c>
    </row>
    <row r="1976" spans="1:19" ht="14.45" x14ac:dyDescent="0.25">
      <c r="A1976" s="1" t="s">
        <v>2818</v>
      </c>
      <c r="B1976" s="1" t="s">
        <v>2059</v>
      </c>
      <c r="C1976" s="1" t="s">
        <v>2819</v>
      </c>
      <c r="D1976" s="1" t="s">
        <v>4264</v>
      </c>
      <c r="E1976" s="1" t="s">
        <v>4528</v>
      </c>
      <c r="F1976" s="1"/>
      <c r="G1976" s="1"/>
      <c r="H1976" s="1"/>
      <c r="I1976" s="1"/>
      <c r="J1976" s="1" t="s">
        <v>2822</v>
      </c>
      <c r="K1976" s="1" t="s">
        <v>4524</v>
      </c>
      <c r="L1976" s="1" t="s">
        <v>572</v>
      </c>
      <c r="M1976" s="1" t="s">
        <v>815</v>
      </c>
      <c r="N1976" s="1"/>
      <c r="O1976" s="1"/>
      <c r="P1976" s="1">
        <f>COUNTIFS($E$2:E1976,TMapCauseDescCIR[[#This Row],[Cause Description]])</f>
        <v>1</v>
      </c>
      <c r="Q1976" s="1" t="s">
        <v>587</v>
      </c>
      <c r="R1976" s="1" t="str">
        <f>TMapCauseDescCIR[[#This Row],[Task Code]]&amp;TMapCauseDescCIR[[#This Row],[Cause Description]]</f>
        <v xml:space="preserve">Y05ZControl cabinet contaminant ingress - heater failed. </v>
      </c>
      <c r="S1976" s="1">
        <f>COUNTIFS($R$2:R1976,TMapCauseDescCIR[[#This Row],[T1]])</f>
        <v>1</v>
      </c>
    </row>
    <row r="1977" spans="1:19" ht="14.45" x14ac:dyDescent="0.25">
      <c r="A1977" s="1" t="s">
        <v>2818</v>
      </c>
      <c r="B1977" s="1" t="s">
        <v>2059</v>
      </c>
      <c r="C1977" s="1" t="s">
        <v>2819</v>
      </c>
      <c r="D1977" s="1" t="s">
        <v>4264</v>
      </c>
      <c r="E1977" s="1" t="s">
        <v>3417</v>
      </c>
      <c r="F1977" s="1"/>
      <c r="G1977" s="1"/>
      <c r="H1977" s="1"/>
      <c r="I1977" s="1"/>
      <c r="J1977" s="1" t="s">
        <v>2822</v>
      </c>
      <c r="K1977" s="1" t="s">
        <v>4524</v>
      </c>
      <c r="L1977" s="1" t="s">
        <v>572</v>
      </c>
      <c r="M1977" s="1" t="s">
        <v>815</v>
      </c>
      <c r="N1977" s="1"/>
      <c r="O1977" s="1"/>
      <c r="P1977" s="1">
        <f>COUNTIFS($E$2:E1977,TMapCauseDescCIR[[#This Row],[Cause Description]])</f>
        <v>2</v>
      </c>
      <c r="Q1977" s="1" t="s">
        <v>587</v>
      </c>
      <c r="R1977" s="1" t="str">
        <f>TMapCauseDescCIR[[#This Row],[Task Code]]&amp;TMapCauseDescCIR[[#This Row],[Cause Description]]</f>
        <v xml:space="preserve">Y05ZControl cabinet contaminant ingress - locking mech failure. </v>
      </c>
      <c r="S1977" s="1">
        <f>COUNTIFS($R$2:R1977,TMapCauseDescCIR[[#This Row],[T1]])</f>
        <v>1</v>
      </c>
    </row>
    <row r="1978" spans="1:19" ht="14.45" x14ac:dyDescent="0.25">
      <c r="A1978" s="1" t="s">
        <v>2818</v>
      </c>
      <c r="B1978" s="1" t="s">
        <v>2061</v>
      </c>
      <c r="C1978" s="1" t="s">
        <v>2819</v>
      </c>
      <c r="D1978" s="1" t="s">
        <v>4207</v>
      </c>
      <c r="E1978" s="1" t="s">
        <v>2062</v>
      </c>
      <c r="F1978" s="1"/>
      <c r="G1978" s="1"/>
      <c r="H1978" s="1"/>
      <c r="I1978" s="1"/>
      <c r="J1978" s="1" t="s">
        <v>2822</v>
      </c>
      <c r="K1978" s="1" t="s">
        <v>4206</v>
      </c>
      <c r="L1978" s="1" t="s">
        <v>572</v>
      </c>
      <c r="M1978" s="1" t="s">
        <v>815</v>
      </c>
      <c r="N1978" s="1"/>
      <c r="O1978" s="1"/>
      <c r="P1978" s="1">
        <f>COUNTIFS($E$2:E1978,TMapCauseDescCIR[[#This Row],[Cause Description]])</f>
        <v>1</v>
      </c>
      <c r="Q1978" s="1" t="s">
        <v>587</v>
      </c>
      <c r="R1978" s="1" t="str">
        <f>TMapCauseDescCIR[[#This Row],[Task Code]]&amp;TMapCauseDescCIR[[#This Row],[Cause Description]]</f>
        <v xml:space="preserve">Y060Auxiliary cooling system not operating - defective contactor. </v>
      </c>
      <c r="S1978" s="1">
        <f>COUNTIFS($R$2:R1978,TMapCauseDescCIR[[#This Row],[T1]])</f>
        <v>1</v>
      </c>
    </row>
    <row r="1979" spans="1:19" ht="14.45" x14ac:dyDescent="0.25">
      <c r="A1979" s="1" t="s">
        <v>2818</v>
      </c>
      <c r="B1979" s="1" t="s">
        <v>2061</v>
      </c>
      <c r="C1979" s="1" t="s">
        <v>2819</v>
      </c>
      <c r="D1979" s="1" t="s">
        <v>4207</v>
      </c>
      <c r="E1979" s="1" t="s">
        <v>4208</v>
      </c>
      <c r="F1979" s="1"/>
      <c r="G1979" s="1"/>
      <c r="H1979" s="1"/>
      <c r="I1979" s="1"/>
      <c r="J1979" s="1" t="s">
        <v>2822</v>
      </c>
      <c r="K1979" s="1" t="s">
        <v>4206</v>
      </c>
      <c r="L1979" s="1" t="s">
        <v>572</v>
      </c>
      <c r="M1979" s="1" t="s">
        <v>815</v>
      </c>
      <c r="N1979" s="1"/>
      <c r="O1979" s="1"/>
      <c r="P1979" s="1">
        <f>COUNTIFS($E$2:E1979,TMapCauseDescCIR[[#This Row],[Cause Description]])</f>
        <v>1</v>
      </c>
      <c r="Q1979" s="1" t="s">
        <v>587</v>
      </c>
      <c r="R1979" s="1" t="str">
        <f>TMapCauseDescCIR[[#This Row],[Task Code]]&amp;TMapCauseDescCIR[[#This Row],[Cause Description]]</f>
        <v xml:space="preserve">Y060Auxiliary cooling system not operating - oil pump starter fail. </v>
      </c>
      <c r="S1979" s="1">
        <f>COUNTIFS($R$2:R1979,TMapCauseDescCIR[[#This Row],[T1]])</f>
        <v>1</v>
      </c>
    </row>
    <row r="1980" spans="1:19" ht="14.45" x14ac:dyDescent="0.25">
      <c r="A1980" s="1" t="s">
        <v>2818</v>
      </c>
      <c r="B1980" s="1" t="s">
        <v>2061</v>
      </c>
      <c r="C1980" s="1" t="s">
        <v>2819</v>
      </c>
      <c r="D1980" s="1" t="s">
        <v>4207</v>
      </c>
      <c r="E1980" s="1" t="s">
        <v>4209</v>
      </c>
      <c r="F1980" s="1"/>
      <c r="G1980" s="1"/>
      <c r="H1980" s="1"/>
      <c r="I1980" s="1"/>
      <c r="J1980" s="1" t="s">
        <v>2822</v>
      </c>
      <c r="K1980" s="1" t="s">
        <v>4206</v>
      </c>
      <c r="L1980" s="1" t="s">
        <v>572</v>
      </c>
      <c r="M1980" s="1" t="s">
        <v>815</v>
      </c>
      <c r="N1980" s="1"/>
      <c r="O1980" s="1"/>
      <c r="P1980" s="1">
        <f>COUNTIFS($E$2:E1980,TMapCauseDescCIR[[#This Row],[Cause Description]])</f>
        <v>1</v>
      </c>
      <c r="Q1980" s="1" t="s">
        <v>587</v>
      </c>
      <c r="R1980" s="1" t="str">
        <f>TMapCauseDescCIR[[#This Row],[Task Code]]&amp;TMapCauseDescCIR[[#This Row],[Cause Description]]</f>
        <v xml:space="preserve">Y060Cooling fan not operating - motor circuit breaker defective. </v>
      </c>
      <c r="S1980" s="1">
        <f>COUNTIFS($R$2:R1980,TMapCauseDescCIR[[#This Row],[T1]])</f>
        <v>1</v>
      </c>
    </row>
    <row r="1981" spans="1:19" ht="14.45" x14ac:dyDescent="0.25">
      <c r="A1981" s="1" t="s">
        <v>2818</v>
      </c>
      <c r="B1981" s="1" t="s">
        <v>2061</v>
      </c>
      <c r="C1981" s="1" t="s">
        <v>2819</v>
      </c>
      <c r="D1981" s="1" t="s">
        <v>4207</v>
      </c>
      <c r="E1981" s="1" t="s">
        <v>4210</v>
      </c>
      <c r="F1981" s="1"/>
      <c r="G1981" s="1"/>
      <c r="H1981" s="1"/>
      <c r="I1981" s="1"/>
      <c r="J1981" s="1" t="s">
        <v>2822</v>
      </c>
      <c r="K1981" s="1" t="s">
        <v>4206</v>
      </c>
      <c r="L1981" s="1" t="s">
        <v>572</v>
      </c>
      <c r="M1981" s="1" t="s">
        <v>815</v>
      </c>
      <c r="N1981" s="1"/>
      <c r="O1981" s="1"/>
      <c r="P1981" s="1">
        <f>COUNTIFS($E$2:E1981,TMapCauseDescCIR[[#This Row],[Cause Description]])</f>
        <v>1</v>
      </c>
      <c r="Q1981" s="1" t="s">
        <v>587</v>
      </c>
      <c r="R1981" s="1" t="str">
        <f>TMapCauseDescCIR[[#This Row],[Task Code]]&amp;TMapCauseDescCIR[[#This Row],[Cause Description]]</f>
        <v xml:space="preserve">Y060Cooling fan not operating - water in terminal box </v>
      </c>
      <c r="S1981" s="1">
        <f>COUNTIFS($R$2:R1981,TMapCauseDescCIR[[#This Row],[T1]])</f>
        <v>1</v>
      </c>
    </row>
    <row r="1982" spans="1:19" ht="14.45" x14ac:dyDescent="0.25">
      <c r="A1982" s="1" t="s">
        <v>2818</v>
      </c>
      <c r="B1982" s="1" t="s">
        <v>2061</v>
      </c>
      <c r="C1982" s="1" t="s">
        <v>2819</v>
      </c>
      <c r="D1982" s="1" t="s">
        <v>4207</v>
      </c>
      <c r="E1982" s="1" t="s">
        <v>4211</v>
      </c>
      <c r="F1982" s="1"/>
      <c r="G1982" s="1"/>
      <c r="H1982" s="1"/>
      <c r="I1982" s="1"/>
      <c r="J1982" s="1" t="s">
        <v>2822</v>
      </c>
      <c r="K1982" s="1" t="s">
        <v>4206</v>
      </c>
      <c r="L1982" s="1" t="s">
        <v>572</v>
      </c>
      <c r="M1982" s="1" t="s">
        <v>815</v>
      </c>
      <c r="N1982" s="1"/>
      <c r="O1982" s="1"/>
      <c r="P1982" s="1">
        <f>COUNTIFS($E$2:E1982,TMapCauseDescCIR[[#This Row],[Cause Description]])</f>
        <v>1</v>
      </c>
      <c r="Q1982" s="1" t="s">
        <v>587</v>
      </c>
      <c r="R1982" s="1" t="str">
        <f>TMapCauseDescCIR[[#This Row],[Task Code]]&amp;TMapCauseDescCIR[[#This Row],[Cause Description]]</f>
        <v xml:space="preserve">Y060Cooling fan not operating - wiring defect. </v>
      </c>
      <c r="S1982" s="1">
        <f>COUNTIFS($R$2:R1982,TMapCauseDescCIR[[#This Row],[T1]])</f>
        <v>1</v>
      </c>
    </row>
    <row r="1983" spans="1:19" ht="14.45" x14ac:dyDescent="0.25">
      <c r="A1983" s="1" t="s">
        <v>2818</v>
      </c>
      <c r="B1983" s="1" t="s">
        <v>2061</v>
      </c>
      <c r="C1983" s="1" t="s">
        <v>2819</v>
      </c>
      <c r="D1983" s="1" t="s">
        <v>4207</v>
      </c>
      <c r="E1983" s="1" t="s">
        <v>4266</v>
      </c>
      <c r="F1983" s="1"/>
      <c r="G1983" s="1"/>
      <c r="H1983" s="1"/>
      <c r="I1983" s="1"/>
      <c r="J1983" s="1" t="s">
        <v>2822</v>
      </c>
      <c r="K1983" s="1" t="s">
        <v>4219</v>
      </c>
      <c r="L1983" s="1" t="s">
        <v>572</v>
      </c>
      <c r="M1983" s="1" t="s">
        <v>4035</v>
      </c>
      <c r="N1983" s="1"/>
      <c r="O1983" s="1"/>
      <c r="P1983" s="1">
        <f>COUNTIFS($E$2:E1983,TMapCauseDescCIR[[#This Row],[Cause Description]])</f>
        <v>1</v>
      </c>
      <c r="Q1983" s="1" t="s">
        <v>587</v>
      </c>
      <c r="R1983" s="1" t="str">
        <f>TMapCauseDescCIR[[#This Row],[Task Code]]&amp;TMapCauseDescCIR[[#This Row],[Cause Description]]</f>
        <v xml:space="preserve">Y060Oil flow indicator leaks - corroded / damaged. </v>
      </c>
      <c r="S1983" s="1">
        <f>COUNTIFS($R$2:R1983,TMapCauseDescCIR[[#This Row],[T1]])</f>
        <v>1</v>
      </c>
    </row>
    <row r="1984" spans="1:19" ht="14.45" x14ac:dyDescent="0.25">
      <c r="A1984" s="1" t="s">
        <v>2818</v>
      </c>
      <c r="B1984" s="1" t="s">
        <v>2061</v>
      </c>
      <c r="C1984" s="1" t="s">
        <v>2819</v>
      </c>
      <c r="D1984" s="1" t="s">
        <v>4207</v>
      </c>
      <c r="E1984" s="1" t="s">
        <v>4267</v>
      </c>
      <c r="F1984" s="1"/>
      <c r="G1984" s="1"/>
      <c r="H1984" s="1"/>
      <c r="I1984" s="1"/>
      <c r="J1984" s="1" t="s">
        <v>2822</v>
      </c>
      <c r="K1984" s="1" t="s">
        <v>4219</v>
      </c>
      <c r="L1984" s="1" t="s">
        <v>572</v>
      </c>
      <c r="M1984" s="1" t="s">
        <v>815</v>
      </c>
      <c r="N1984" s="1"/>
      <c r="O1984" s="1"/>
      <c r="P1984" s="1">
        <f>COUNTIFS($E$2:E1984,TMapCauseDescCIR[[#This Row],[Cause Description]])</f>
        <v>1</v>
      </c>
      <c r="Q1984" s="1" t="s">
        <v>587</v>
      </c>
      <c r="R1984" s="1" t="str">
        <f>TMapCauseDescCIR[[#This Row],[Task Code]]&amp;TMapCauseDescCIR[[#This Row],[Cause Description]]</f>
        <v xml:space="preserve">Y060Oil flow indicator not operating - mechanical failure. </v>
      </c>
      <c r="S1984" s="1">
        <f>COUNTIFS($R$2:R1984,TMapCauseDescCIR[[#This Row],[T1]])</f>
        <v>1</v>
      </c>
    </row>
    <row r="1985" spans="1:19" ht="14.45" x14ac:dyDescent="0.25">
      <c r="A1985" s="1" t="s">
        <v>2818</v>
      </c>
      <c r="B1985" s="1" t="s">
        <v>2061</v>
      </c>
      <c r="C1985" s="1" t="s">
        <v>2819</v>
      </c>
      <c r="D1985" s="1" t="s">
        <v>4207</v>
      </c>
      <c r="E1985" s="1" t="s">
        <v>4512</v>
      </c>
      <c r="F1985" s="1"/>
      <c r="G1985" s="1"/>
      <c r="H1985" s="1"/>
      <c r="I1985" s="1"/>
      <c r="J1985" s="1" t="s">
        <v>2822</v>
      </c>
      <c r="K1985" s="1" t="s">
        <v>4513</v>
      </c>
      <c r="L1985" s="1" t="s">
        <v>572</v>
      </c>
      <c r="M1985" s="1" t="s">
        <v>815</v>
      </c>
      <c r="N1985" s="1"/>
      <c r="O1985" s="1"/>
      <c r="P1985" s="1">
        <f>COUNTIFS($E$2:E1985,TMapCauseDescCIR[[#This Row],[Cause Description]])</f>
        <v>1</v>
      </c>
      <c r="Q1985" s="1" t="s">
        <v>587</v>
      </c>
      <c r="R1985" s="1" t="str">
        <f>TMapCauseDescCIR[[#This Row],[Task Code]]&amp;TMapCauseDescCIR[[#This Row],[Cause Description]]</f>
        <v xml:space="preserve">Y060Oil flow relay not operating - internal defect. </v>
      </c>
      <c r="S1985" s="1">
        <f>COUNTIFS($R$2:R1985,TMapCauseDescCIR[[#This Row],[T1]])</f>
        <v>1</v>
      </c>
    </row>
    <row r="1986" spans="1:19" ht="14.45" x14ac:dyDescent="0.25">
      <c r="A1986" s="1" t="s">
        <v>2818</v>
      </c>
      <c r="B1986" s="1" t="s">
        <v>2061</v>
      </c>
      <c r="C1986" s="1" t="s">
        <v>2819</v>
      </c>
      <c r="D1986" s="1" t="s">
        <v>4207</v>
      </c>
      <c r="E1986" s="1" t="s">
        <v>4514</v>
      </c>
      <c r="F1986" s="1"/>
      <c r="G1986" s="1"/>
      <c r="H1986" s="1"/>
      <c r="I1986" s="1"/>
      <c r="J1986" s="1" t="s">
        <v>2822</v>
      </c>
      <c r="K1986" s="1" t="s">
        <v>4513</v>
      </c>
      <c r="L1986" s="1" t="s">
        <v>572</v>
      </c>
      <c r="M1986" s="1" t="s">
        <v>815</v>
      </c>
      <c r="N1986" s="1"/>
      <c r="O1986" s="1"/>
      <c r="P1986" s="1">
        <f>COUNTIFS($E$2:E1986,TMapCauseDescCIR[[#This Row],[Cause Description]])</f>
        <v>1</v>
      </c>
      <c r="Q1986" s="1" t="s">
        <v>587</v>
      </c>
      <c r="R1986" s="1" t="str">
        <f>TMapCauseDescCIR[[#This Row],[Task Code]]&amp;TMapCauseDescCIR[[#This Row],[Cause Description]]</f>
        <v xml:space="preserve">Y060Oil pump not operating - motor circuit breaker incorrectly set. </v>
      </c>
      <c r="S1986" s="1">
        <f>COUNTIFS($R$2:R1986,TMapCauseDescCIR[[#This Row],[T1]])</f>
        <v>1</v>
      </c>
    </row>
    <row r="1987" spans="1:19" ht="14.45" x14ac:dyDescent="0.25">
      <c r="A1987" s="1" t="s">
        <v>2818</v>
      </c>
      <c r="B1987" s="1" t="s">
        <v>2061</v>
      </c>
      <c r="C1987" s="1" t="s">
        <v>2819</v>
      </c>
      <c r="D1987" s="1" t="s">
        <v>4207</v>
      </c>
      <c r="E1987" s="1" t="s">
        <v>4515</v>
      </c>
      <c r="F1987" s="1"/>
      <c r="G1987" s="1"/>
      <c r="H1987" s="1"/>
      <c r="I1987" s="1"/>
      <c r="J1987" s="1" t="s">
        <v>2822</v>
      </c>
      <c r="K1987" s="1" t="s">
        <v>4513</v>
      </c>
      <c r="L1987" s="1" t="s">
        <v>572</v>
      </c>
      <c r="M1987" s="1" t="s">
        <v>815</v>
      </c>
      <c r="N1987" s="1"/>
      <c r="O1987" s="1"/>
      <c r="P1987" s="1">
        <f>COUNTIFS($E$2:E1987,TMapCauseDescCIR[[#This Row],[Cause Description]])</f>
        <v>1</v>
      </c>
      <c r="Q1987" s="1" t="s">
        <v>587</v>
      </c>
      <c r="R1987" s="1" t="str">
        <f>TMapCauseDescCIR[[#This Row],[Task Code]]&amp;TMapCauseDescCIR[[#This Row],[Cause Description]]</f>
        <v xml:space="preserve">Y060Oil pump not operating - water in terminal box </v>
      </c>
      <c r="S1987" s="1">
        <f>COUNTIFS($R$2:R1987,TMapCauseDescCIR[[#This Row],[T1]])</f>
        <v>1</v>
      </c>
    </row>
    <row r="1988" spans="1:19" ht="14.45" x14ac:dyDescent="0.25">
      <c r="A1988" s="1" t="s">
        <v>2818</v>
      </c>
      <c r="B1988" s="1" t="s">
        <v>2061</v>
      </c>
      <c r="C1988" s="1" t="s">
        <v>2819</v>
      </c>
      <c r="D1988" s="1" t="s">
        <v>4207</v>
      </c>
      <c r="E1988" s="1" t="s">
        <v>4516</v>
      </c>
      <c r="F1988" s="1"/>
      <c r="G1988" s="1"/>
      <c r="H1988" s="1"/>
      <c r="I1988" s="1"/>
      <c r="J1988" s="1" t="s">
        <v>2822</v>
      </c>
      <c r="K1988" s="1" t="s">
        <v>4513</v>
      </c>
      <c r="L1988" s="1" t="s">
        <v>572</v>
      </c>
      <c r="M1988" s="1" t="s">
        <v>815</v>
      </c>
      <c r="N1988" s="1"/>
      <c r="O1988" s="1"/>
      <c r="P1988" s="1">
        <f>COUNTIFS($E$2:E1988,TMapCauseDescCIR[[#This Row],[Cause Description]])</f>
        <v>1</v>
      </c>
      <c r="Q1988" s="1" t="s">
        <v>587</v>
      </c>
      <c r="R1988" s="1" t="str">
        <f>TMapCauseDescCIR[[#This Row],[Task Code]]&amp;TMapCauseDescCIR[[#This Row],[Cause Description]]</f>
        <v xml:space="preserve">Y060Oil pump not operating - wiring defect. </v>
      </c>
      <c r="S1988" s="1">
        <f>COUNTIFS($R$2:R1988,TMapCauseDescCIR[[#This Row],[T1]])</f>
        <v>1</v>
      </c>
    </row>
    <row r="1989" spans="1:19" ht="14.45" x14ac:dyDescent="0.25">
      <c r="A1989" s="1" t="s">
        <v>2818</v>
      </c>
      <c r="B1989" s="1" t="s">
        <v>2063</v>
      </c>
      <c r="C1989" s="1" t="s">
        <v>2819</v>
      </c>
      <c r="D1989" s="1" t="s">
        <v>4212</v>
      </c>
      <c r="E1989" s="1" t="s">
        <v>2064</v>
      </c>
      <c r="F1989" s="1"/>
      <c r="G1989" s="1"/>
      <c r="H1989" s="1"/>
      <c r="I1989" s="1"/>
      <c r="J1989" s="1" t="s">
        <v>2822</v>
      </c>
      <c r="K1989" s="1" t="s">
        <v>4206</v>
      </c>
      <c r="L1989" s="1" t="s">
        <v>572</v>
      </c>
      <c r="M1989" s="1" t="s">
        <v>3774</v>
      </c>
      <c r="N1989" s="1"/>
      <c r="O1989" s="1"/>
      <c r="P1989" s="1">
        <f>COUNTIFS($E$2:E1989,TMapCauseDescCIR[[#This Row],[Cause Description]])</f>
        <v>1</v>
      </c>
      <c r="Q1989" s="1" t="s">
        <v>587</v>
      </c>
      <c r="R1989" s="1" t="str">
        <f>TMapCauseDescCIR[[#This Row],[Task Code]]&amp;TMapCauseDescCIR[[#This Row],[Cause Description]]</f>
        <v xml:space="preserve">Y061Auxillary cooling system excess / unusual noise - fan bearing. </v>
      </c>
      <c r="S1989" s="1">
        <f>COUNTIFS($R$2:R1989,TMapCauseDescCIR[[#This Row],[T1]])</f>
        <v>1</v>
      </c>
    </row>
    <row r="1990" spans="1:19" ht="14.45" x14ac:dyDescent="0.25">
      <c r="A1990" s="1" t="s">
        <v>2818</v>
      </c>
      <c r="B1990" s="1" t="s">
        <v>2063</v>
      </c>
      <c r="C1990" s="1" t="s">
        <v>2819</v>
      </c>
      <c r="D1990" s="1" t="s">
        <v>4212</v>
      </c>
      <c r="E1990" s="1" t="s">
        <v>4213</v>
      </c>
      <c r="F1990" s="1"/>
      <c r="G1990" s="1"/>
      <c r="H1990" s="1"/>
      <c r="I1990" s="1"/>
      <c r="J1990" s="1" t="s">
        <v>2822</v>
      </c>
      <c r="K1990" s="1" t="s">
        <v>4206</v>
      </c>
      <c r="L1990" s="1" t="s">
        <v>814</v>
      </c>
      <c r="M1990" s="1" t="s">
        <v>815</v>
      </c>
      <c r="N1990" s="1"/>
      <c r="O1990" s="1"/>
      <c r="P1990" s="1">
        <f>COUNTIFS($E$2:E1990,TMapCauseDescCIR[[#This Row],[Cause Description]])</f>
        <v>1</v>
      </c>
      <c r="Q1990" s="1" t="s">
        <v>587</v>
      </c>
      <c r="R1990" s="1" t="str">
        <f>TMapCauseDescCIR[[#This Row],[Task Code]]&amp;TMapCauseDescCIR[[#This Row],[Cause Description]]</f>
        <v xml:space="preserve">Y061Auxillary cooling system excess / unusual noise - loose fan mounting. </v>
      </c>
      <c r="S1990" s="1">
        <f>COUNTIFS($R$2:R1990,TMapCauseDescCIR[[#This Row],[T1]])</f>
        <v>1</v>
      </c>
    </row>
    <row r="1991" spans="1:19" ht="14.45" x14ac:dyDescent="0.25">
      <c r="A1991" s="1" t="s">
        <v>2818</v>
      </c>
      <c r="B1991" s="1" t="s">
        <v>2063</v>
      </c>
      <c r="C1991" s="1" t="s">
        <v>2819</v>
      </c>
      <c r="D1991" s="1" t="s">
        <v>4212</v>
      </c>
      <c r="E1991" s="1" t="s">
        <v>4214</v>
      </c>
      <c r="F1991" s="1"/>
      <c r="G1991" s="1"/>
      <c r="H1991" s="1"/>
      <c r="I1991" s="1"/>
      <c r="J1991" s="1" t="s">
        <v>2822</v>
      </c>
      <c r="K1991" s="1" t="s">
        <v>4206</v>
      </c>
      <c r="L1991" s="1" t="s">
        <v>572</v>
      </c>
      <c r="M1991" s="1" t="s">
        <v>3774</v>
      </c>
      <c r="N1991" s="1"/>
      <c r="O1991" s="1"/>
      <c r="P1991" s="1">
        <f>COUNTIFS($E$2:E1991,TMapCauseDescCIR[[#This Row],[Cause Description]])</f>
        <v>1</v>
      </c>
      <c r="Q1991" s="1" t="s">
        <v>587</v>
      </c>
      <c r="R1991" s="1" t="str">
        <f>TMapCauseDescCIR[[#This Row],[Task Code]]&amp;TMapCauseDescCIR[[#This Row],[Cause Description]]</f>
        <v xml:space="preserve">Y061Cooling fan excess / unusal noise - defective bearing. </v>
      </c>
      <c r="S1991" s="1">
        <f>COUNTIFS($R$2:R1991,TMapCauseDescCIR[[#This Row],[T1]])</f>
        <v>1</v>
      </c>
    </row>
    <row r="1992" spans="1:19" ht="14.45" x14ac:dyDescent="0.25">
      <c r="A1992" s="1" t="s">
        <v>2818</v>
      </c>
      <c r="B1992" s="1" t="s">
        <v>2063</v>
      </c>
      <c r="C1992" s="1" t="s">
        <v>2819</v>
      </c>
      <c r="D1992" s="1" t="s">
        <v>4212</v>
      </c>
      <c r="E1992" s="1" t="s">
        <v>4215</v>
      </c>
      <c r="F1992" s="1"/>
      <c r="G1992" s="1"/>
      <c r="H1992" s="1"/>
      <c r="I1992" s="1"/>
      <c r="J1992" s="1" t="s">
        <v>2822</v>
      </c>
      <c r="K1992" s="1" t="s">
        <v>4206</v>
      </c>
      <c r="L1992" s="1" t="s">
        <v>572</v>
      </c>
      <c r="M1992" s="1" t="s">
        <v>3774</v>
      </c>
      <c r="N1992" s="1"/>
      <c r="O1992" s="1"/>
      <c r="P1992" s="1">
        <f>COUNTIFS($E$2:E1992,TMapCauseDescCIR[[#This Row],[Cause Description]])</f>
        <v>1</v>
      </c>
      <c r="Q1992" s="1" t="s">
        <v>587</v>
      </c>
      <c r="R1992" s="1" t="str">
        <f>TMapCauseDescCIR[[#This Row],[Task Code]]&amp;TMapCauseDescCIR[[#This Row],[Cause Description]]</f>
        <v xml:space="preserve">Y061Cooling fan not operating - corroded case. </v>
      </c>
      <c r="S1992" s="1">
        <f>COUNTIFS($R$2:R1992,TMapCauseDescCIR[[#This Row],[T1]])</f>
        <v>1</v>
      </c>
    </row>
    <row r="1993" spans="1:19" ht="14.45" x14ac:dyDescent="0.25">
      <c r="A1993" s="1" t="s">
        <v>2818</v>
      </c>
      <c r="B1993" s="1" t="s">
        <v>2063</v>
      </c>
      <c r="C1993" s="1" t="s">
        <v>2819</v>
      </c>
      <c r="D1993" s="1" t="s">
        <v>4212</v>
      </c>
      <c r="E1993" s="1" t="s">
        <v>4216</v>
      </c>
      <c r="F1993" s="1"/>
      <c r="G1993" s="1"/>
      <c r="H1993" s="1"/>
      <c r="I1993" s="1"/>
      <c r="J1993" s="1" t="s">
        <v>2822</v>
      </c>
      <c r="K1993" s="1" t="s">
        <v>4206</v>
      </c>
      <c r="L1993" s="1" t="s">
        <v>572</v>
      </c>
      <c r="M1993" s="1" t="s">
        <v>815</v>
      </c>
      <c r="N1993" s="1"/>
      <c r="O1993" s="1"/>
      <c r="P1993" s="1">
        <f>COUNTIFS($E$2:E1993,TMapCauseDescCIR[[#This Row],[Cause Description]])</f>
        <v>1</v>
      </c>
      <c r="Q1993" s="1" t="s">
        <v>587</v>
      </c>
      <c r="R1993" s="1" t="str">
        <f>TMapCauseDescCIR[[#This Row],[Task Code]]&amp;TMapCauseDescCIR[[#This Row],[Cause Description]]</f>
        <v xml:space="preserve">Y061Cooling fan not operating - seized fan. </v>
      </c>
      <c r="S1993" s="1">
        <f>COUNTIFS($R$2:R1993,TMapCauseDescCIR[[#This Row],[T1]])</f>
        <v>1</v>
      </c>
    </row>
    <row r="1994" spans="1:19" ht="14.45" x14ac:dyDescent="0.25">
      <c r="A1994" s="1" t="s">
        <v>2818</v>
      </c>
      <c r="B1994" s="1" t="s">
        <v>2065</v>
      </c>
      <c r="C1994" s="1" t="s">
        <v>2819</v>
      </c>
      <c r="D1994" s="1" t="s">
        <v>4217</v>
      </c>
      <c r="E1994" s="1" t="s">
        <v>2066</v>
      </c>
      <c r="F1994" s="1"/>
      <c r="G1994" s="1"/>
      <c r="H1994" s="1"/>
      <c r="I1994" s="1"/>
      <c r="J1994" s="1" t="s">
        <v>2822</v>
      </c>
      <c r="K1994" s="1" t="s">
        <v>4206</v>
      </c>
      <c r="L1994" s="1" t="s">
        <v>572</v>
      </c>
      <c r="M1994" s="1" t="s">
        <v>3774</v>
      </c>
      <c r="N1994" s="1"/>
      <c r="O1994" s="1"/>
      <c r="P1994" s="1">
        <f>COUNTIFS($E$2:E1994,TMapCauseDescCIR[[#This Row],[Cause Description]])</f>
        <v>1</v>
      </c>
      <c r="Q1994" s="1" t="s">
        <v>587</v>
      </c>
      <c r="R1994" s="1" t="str">
        <f>TMapCauseDescCIR[[#This Row],[Task Code]]&amp;TMapCauseDescCIR[[#This Row],[Cause Description]]</f>
        <v xml:space="preserve">Y062Auxillary cooling system excess / unusual noise - pump bearing. </v>
      </c>
      <c r="S1994" s="1">
        <f>COUNTIFS($R$2:R1994,TMapCauseDescCIR[[#This Row],[T1]])</f>
        <v>1</v>
      </c>
    </row>
    <row r="1995" spans="1:19" ht="14.45" x14ac:dyDescent="0.25">
      <c r="A1995" s="1" t="s">
        <v>2818</v>
      </c>
      <c r="B1995" s="1" t="s">
        <v>2065</v>
      </c>
      <c r="C1995" s="1" t="s">
        <v>2819</v>
      </c>
      <c r="D1995" s="1" t="s">
        <v>4217</v>
      </c>
      <c r="E1995" s="1" t="s">
        <v>4517</v>
      </c>
      <c r="F1995" s="1"/>
      <c r="G1995" s="1"/>
      <c r="H1995" s="1"/>
      <c r="I1995" s="1"/>
      <c r="J1995" s="1" t="s">
        <v>2822</v>
      </c>
      <c r="K1995" s="1" t="s">
        <v>4513</v>
      </c>
      <c r="L1995" s="1" t="s">
        <v>572</v>
      </c>
      <c r="M1995" s="1" t="s">
        <v>4035</v>
      </c>
      <c r="N1995" s="1"/>
      <c r="O1995" s="1"/>
      <c r="P1995" s="1">
        <f>COUNTIFS($E$2:E1995,TMapCauseDescCIR[[#This Row],[Cause Description]])</f>
        <v>1</v>
      </c>
      <c r="Q1995" s="1" t="s">
        <v>587</v>
      </c>
      <c r="R1995" s="1" t="str">
        <f>TMapCauseDescCIR[[#This Row],[Task Code]]&amp;TMapCauseDescCIR[[#This Row],[Cause Description]]</f>
        <v xml:space="preserve">Y062Oil pump not operating - corroded case. </v>
      </c>
      <c r="S1995" s="1">
        <f>COUNTIFS($R$2:R1995,TMapCauseDescCIR[[#This Row],[T1]])</f>
        <v>1</v>
      </c>
    </row>
    <row r="1996" spans="1:19" ht="14.45" x14ac:dyDescent="0.25">
      <c r="A1996" s="1" t="s">
        <v>2818</v>
      </c>
      <c r="B1996" s="1" t="s">
        <v>2065</v>
      </c>
      <c r="C1996" s="1" t="s">
        <v>2819</v>
      </c>
      <c r="D1996" s="1" t="s">
        <v>4217</v>
      </c>
      <c r="E1996" s="1" t="s">
        <v>4518</v>
      </c>
      <c r="F1996" s="1"/>
      <c r="G1996" s="1"/>
      <c r="H1996" s="1"/>
      <c r="I1996" s="1"/>
      <c r="J1996" s="1" t="s">
        <v>2822</v>
      </c>
      <c r="K1996" s="1" t="s">
        <v>4513</v>
      </c>
      <c r="L1996" s="1" t="s">
        <v>572</v>
      </c>
      <c r="M1996" s="1" t="s">
        <v>815</v>
      </c>
      <c r="N1996" s="1"/>
      <c r="O1996" s="1"/>
      <c r="P1996" s="1">
        <f>COUNTIFS($E$2:E1996,TMapCauseDescCIR[[#This Row],[Cause Description]])</f>
        <v>1</v>
      </c>
      <c r="Q1996" s="1" t="s">
        <v>587</v>
      </c>
      <c r="R1996" s="1" t="str">
        <f>TMapCauseDescCIR[[#This Row],[Task Code]]&amp;TMapCauseDescCIR[[#This Row],[Cause Description]]</f>
        <v xml:space="preserve">Y062Oil pump not operating - internal defect. </v>
      </c>
      <c r="S1996" s="1">
        <f>COUNTIFS($R$2:R1996,TMapCauseDescCIR[[#This Row],[T1]])</f>
        <v>1</v>
      </c>
    </row>
    <row r="1997" spans="1:19" ht="14.45" x14ac:dyDescent="0.25">
      <c r="A1997" s="1" t="s">
        <v>2818</v>
      </c>
      <c r="B1997" s="1" t="s">
        <v>2065</v>
      </c>
      <c r="C1997" s="1" t="s">
        <v>2819</v>
      </c>
      <c r="D1997" s="1" t="s">
        <v>4217</v>
      </c>
      <c r="E1997" s="1" t="s">
        <v>4519</v>
      </c>
      <c r="F1997" s="1"/>
      <c r="G1997" s="1"/>
      <c r="H1997" s="1"/>
      <c r="I1997" s="1"/>
      <c r="J1997" s="1" t="s">
        <v>2822</v>
      </c>
      <c r="K1997" s="1" t="s">
        <v>4513</v>
      </c>
      <c r="L1997" s="1" t="s">
        <v>572</v>
      </c>
      <c r="M1997" s="1" t="s">
        <v>815</v>
      </c>
      <c r="N1997" s="1"/>
      <c r="O1997" s="1"/>
      <c r="P1997" s="1">
        <f>COUNTIFS($E$2:E1997,TMapCauseDescCIR[[#This Row],[Cause Description]])</f>
        <v>1</v>
      </c>
      <c r="Q1997" s="1" t="s">
        <v>587</v>
      </c>
      <c r="R1997" s="1" t="str">
        <f>TMapCauseDescCIR[[#This Row],[Task Code]]&amp;TMapCauseDescCIR[[#This Row],[Cause Description]]</f>
        <v xml:space="preserve">Y062Oil pump not operating - motor circuit breaker defective. </v>
      </c>
      <c r="S1997" s="1">
        <f>COUNTIFS($R$2:R1997,TMapCauseDescCIR[[#This Row],[T1]])</f>
        <v>1</v>
      </c>
    </row>
    <row r="1998" spans="1:19" ht="14.45" x14ac:dyDescent="0.25">
      <c r="A1998" s="1" t="s">
        <v>2818</v>
      </c>
      <c r="B1998" s="1" t="s">
        <v>2065</v>
      </c>
      <c r="C1998" s="1" t="s">
        <v>2819</v>
      </c>
      <c r="D1998" s="1" t="s">
        <v>4217</v>
      </c>
      <c r="E1998" s="1" t="s">
        <v>4520</v>
      </c>
      <c r="F1998" s="1"/>
      <c r="G1998" s="1"/>
      <c r="H1998" s="1"/>
      <c r="I1998" s="1"/>
      <c r="J1998" s="1" t="s">
        <v>2822</v>
      </c>
      <c r="K1998" s="1" t="s">
        <v>4513</v>
      </c>
      <c r="L1998" s="1" t="s">
        <v>572</v>
      </c>
      <c r="M1998" s="1" t="s">
        <v>815</v>
      </c>
      <c r="N1998" s="1"/>
      <c r="O1998" s="1"/>
      <c r="P1998" s="1">
        <f>COUNTIFS($E$2:E1998,TMapCauseDescCIR[[#This Row],[Cause Description]])</f>
        <v>1</v>
      </c>
      <c r="Q1998" s="1" t="s">
        <v>587</v>
      </c>
      <c r="R1998" s="1" t="str">
        <f>TMapCauseDescCIR[[#This Row],[Task Code]]&amp;TMapCauseDescCIR[[#This Row],[Cause Description]]</f>
        <v xml:space="preserve">Y062Oil pump not operating - motor soft starter malfunction. </v>
      </c>
      <c r="S1998" s="1">
        <f>COUNTIFS($R$2:R1998,TMapCauseDescCIR[[#This Row],[T1]])</f>
        <v>1</v>
      </c>
    </row>
    <row r="1999" spans="1:19" ht="14.45" x14ac:dyDescent="0.25">
      <c r="A1999" s="1" t="s">
        <v>2818</v>
      </c>
      <c r="B1999" s="1" t="s">
        <v>2065</v>
      </c>
      <c r="C1999" s="1" t="s">
        <v>2819</v>
      </c>
      <c r="D1999" s="1" t="s">
        <v>4217</v>
      </c>
      <c r="E1999" s="1" t="s">
        <v>4521</v>
      </c>
      <c r="F1999" s="1"/>
      <c r="G1999" s="1"/>
      <c r="H1999" s="1"/>
      <c r="I1999" s="1"/>
      <c r="J1999" s="1" t="s">
        <v>2822</v>
      </c>
      <c r="K1999" s="1" t="s">
        <v>4513</v>
      </c>
      <c r="L1999" s="1" t="s">
        <v>572</v>
      </c>
      <c r="M1999" s="1" t="s">
        <v>815</v>
      </c>
      <c r="N1999" s="1"/>
      <c r="O1999" s="1"/>
      <c r="P1999" s="1">
        <f>COUNTIFS($E$2:E1999,TMapCauseDescCIR[[#This Row],[Cause Description]])</f>
        <v>1</v>
      </c>
      <c r="Q1999" s="1" t="s">
        <v>587</v>
      </c>
      <c r="R1999" s="1" t="str">
        <f>TMapCauseDescCIR[[#This Row],[Task Code]]&amp;TMapCauseDescCIR[[#This Row],[Cause Description]]</f>
        <v xml:space="preserve">Y062Oil pump not operating - seized pump. </v>
      </c>
      <c r="S1999" s="1">
        <f>COUNTIFS($R$2:R1999,TMapCauseDescCIR[[#This Row],[T1]])</f>
        <v>1</v>
      </c>
    </row>
    <row r="2000" spans="1:19" ht="14.45" x14ac:dyDescent="0.25">
      <c r="A2000" s="1" t="s">
        <v>2818</v>
      </c>
      <c r="B2000" s="1" t="s">
        <v>2065</v>
      </c>
      <c r="C2000" s="1" t="s">
        <v>2819</v>
      </c>
      <c r="D2000" s="1" t="s">
        <v>4217</v>
      </c>
      <c r="E2000" s="1" t="s">
        <v>4522</v>
      </c>
      <c r="F2000" s="1"/>
      <c r="G2000" s="1"/>
      <c r="H2000" s="1"/>
      <c r="I2000" s="1"/>
      <c r="J2000" s="1" t="s">
        <v>2822</v>
      </c>
      <c r="K2000" s="1" t="s">
        <v>4513</v>
      </c>
      <c r="L2000" s="1" t="s">
        <v>572</v>
      </c>
      <c r="M2000" s="1" t="s">
        <v>815</v>
      </c>
      <c r="N2000" s="1"/>
      <c r="O2000" s="1"/>
      <c r="P2000" s="1">
        <f>COUNTIFS($E$2:E2000,TMapCauseDescCIR[[#This Row],[Cause Description]])</f>
        <v>1</v>
      </c>
      <c r="Q2000" s="1" t="s">
        <v>587</v>
      </c>
      <c r="R2000" s="1" t="str">
        <f>TMapCauseDescCIR[[#This Row],[Task Code]]&amp;TMapCauseDescCIR[[#This Row],[Cause Description]]</f>
        <v xml:space="preserve">Y062Oil pump not operating - sheared impeller shaft </v>
      </c>
      <c r="S2000" s="1">
        <f>COUNTIFS($R$2:R2000,TMapCauseDescCIR[[#This Row],[T1]])</f>
        <v>1</v>
      </c>
    </row>
    <row r="2001" spans="1:19" ht="14.45" x14ac:dyDescent="0.25">
      <c r="A2001" s="1" t="s">
        <v>2818</v>
      </c>
      <c r="B2001" s="1" t="s">
        <v>2067</v>
      </c>
      <c r="C2001" s="1" t="s">
        <v>2819</v>
      </c>
      <c r="D2001" s="1" t="s">
        <v>4812</v>
      </c>
      <c r="E2001" s="1" t="s">
        <v>2068</v>
      </c>
      <c r="F2001" s="1"/>
      <c r="G2001" s="1"/>
      <c r="H2001" s="1"/>
      <c r="I2001" s="1"/>
      <c r="J2001" s="1" t="s">
        <v>2822</v>
      </c>
      <c r="K2001" s="1" t="s">
        <v>4808</v>
      </c>
      <c r="L2001" s="1" t="s">
        <v>3210</v>
      </c>
      <c r="M2001" s="1" t="s">
        <v>815</v>
      </c>
      <c r="N2001" s="1"/>
      <c r="O2001" s="1"/>
      <c r="P2001" s="1">
        <f>COUNTIFS($E$2:E2001,TMapCauseDescCIR[[#This Row],[Cause Description]])</f>
        <v>1</v>
      </c>
      <c r="Q2001" s="1"/>
      <c r="R2001" s="1"/>
      <c r="S2001" s="1"/>
    </row>
    <row r="2002" spans="1:19" ht="14.45" x14ac:dyDescent="0.25">
      <c r="A2002" s="1" t="s">
        <v>2818</v>
      </c>
      <c r="B2002" s="1" t="s">
        <v>2069</v>
      </c>
      <c r="C2002" s="1" t="s">
        <v>2819</v>
      </c>
      <c r="D2002" s="1" t="s">
        <v>3179</v>
      </c>
      <c r="E2002" s="1" t="s">
        <v>3180</v>
      </c>
      <c r="F2002" s="1"/>
      <c r="G2002" s="1"/>
      <c r="H2002" s="1"/>
      <c r="I2002" s="1"/>
      <c r="J2002" s="1" t="s">
        <v>2822</v>
      </c>
      <c r="K2002" s="5" t="s">
        <v>3178</v>
      </c>
      <c r="L2002" s="1" t="s">
        <v>3181</v>
      </c>
      <c r="M2002" s="1" t="s">
        <v>815</v>
      </c>
      <c r="N2002" s="1"/>
      <c r="O2002" s="1"/>
      <c r="P2002" s="1">
        <f>COUNTIFS($E$2:E2002,TMapCauseDescCIR[[#This Row],[Cause Description]])</f>
        <v>1</v>
      </c>
      <c r="Q2002" s="1" t="s">
        <v>587</v>
      </c>
      <c r="R2002" s="1" t="str">
        <f>TMapCauseDescCIR[[#This Row],[Task Code]]&amp;TMapCauseDescCIR[[#This Row],[Cause Description]]</f>
        <v xml:space="preserve">Y064Cable end box flashover - excessive moisture ingress in end box. </v>
      </c>
      <c r="S2002" s="1">
        <f>COUNTIFS($R$2:R2002,TMapCauseDescCIR[[#This Row],[T1]])</f>
        <v>1</v>
      </c>
    </row>
    <row r="2003" spans="1:19" ht="14.45" x14ac:dyDescent="0.25">
      <c r="A2003" s="1" t="s">
        <v>2818</v>
      </c>
      <c r="B2003" s="1" t="s">
        <v>2069</v>
      </c>
      <c r="C2003" s="1" t="s">
        <v>2819</v>
      </c>
      <c r="D2003" s="1" t="s">
        <v>3179</v>
      </c>
      <c r="E2003" s="1" t="s">
        <v>3184</v>
      </c>
      <c r="F2003" s="1"/>
      <c r="G2003" s="1"/>
      <c r="H2003" s="1"/>
      <c r="I2003" s="1"/>
      <c r="J2003" s="1" t="s">
        <v>2822</v>
      </c>
      <c r="K2003" s="5" t="s">
        <v>3178</v>
      </c>
      <c r="L2003" s="1" t="s">
        <v>3175</v>
      </c>
      <c r="M2003" s="1" t="s">
        <v>815</v>
      </c>
      <c r="N2003" s="1"/>
      <c r="O2003" s="1"/>
      <c r="P2003" s="1">
        <f>COUNTIFS($E$2:E2003,TMapCauseDescCIR[[#This Row],[Cause Description]])</f>
        <v>1</v>
      </c>
      <c r="Q2003" s="1" t="s">
        <v>587</v>
      </c>
      <c r="R2003" s="1" t="str">
        <f>TMapCauseDescCIR[[#This Row],[Task Code]]&amp;TMapCauseDescCIR[[#This Row],[Cause Description]]</f>
        <v xml:space="preserve">Y064TX link box loss of insulation - degradation of insulation. </v>
      </c>
      <c r="S2003" s="1">
        <f>COUNTIFS($R$2:R2003,TMapCauseDescCIR[[#This Row],[T1]])</f>
        <v>1</v>
      </c>
    </row>
    <row r="2004" spans="1:19" ht="14.45" x14ac:dyDescent="0.25">
      <c r="A2004" s="1" t="s">
        <v>2818</v>
      </c>
      <c r="B2004" s="1" t="s">
        <v>2069</v>
      </c>
      <c r="C2004" s="1" t="s">
        <v>2819</v>
      </c>
      <c r="D2004" s="1" t="s">
        <v>3179</v>
      </c>
      <c r="E2004" s="1" t="s">
        <v>2070</v>
      </c>
      <c r="F2004" s="1"/>
      <c r="G2004" s="1"/>
      <c r="H2004" s="1"/>
      <c r="I2004" s="1"/>
      <c r="J2004" s="1" t="s">
        <v>2822</v>
      </c>
      <c r="K2004" s="1" t="s">
        <v>4794</v>
      </c>
      <c r="L2004" s="1" t="s">
        <v>3210</v>
      </c>
      <c r="M2004" s="1" t="s">
        <v>815</v>
      </c>
      <c r="N2004" s="1"/>
      <c r="O2004" s="1"/>
      <c r="P2004" s="1">
        <f>COUNTIFS($E$2:E2004,TMapCauseDescCIR[[#This Row],[Cause Description]])</f>
        <v>1</v>
      </c>
      <c r="Q2004" s="1" t="s">
        <v>587</v>
      </c>
      <c r="R2004" s="1" t="str">
        <f>TMapCauseDescCIR[[#This Row],[Task Code]]&amp;TMapCauseDescCIR[[#This Row],[Cause Description]]</f>
        <v xml:space="preserve">Y064Cable end box failure of tank to contain oil - deteriorated gaskets. </v>
      </c>
      <c r="S2004" s="1">
        <f>COUNTIFS($R$2:R2004,TMapCauseDescCIR[[#This Row],[T1]])</f>
        <v>1</v>
      </c>
    </row>
    <row r="2005" spans="1:19" ht="14.45" x14ac:dyDescent="0.25">
      <c r="A2005" s="1" t="s">
        <v>2818</v>
      </c>
      <c r="B2005" s="1" t="s">
        <v>2071</v>
      </c>
      <c r="C2005" s="1" t="s">
        <v>2819</v>
      </c>
      <c r="D2005" s="1" t="s">
        <v>4778</v>
      </c>
      <c r="E2005" s="1" t="s">
        <v>2072</v>
      </c>
      <c r="F2005" s="1"/>
      <c r="G2005" s="1"/>
      <c r="H2005" s="1"/>
      <c r="I2005" s="1"/>
      <c r="J2005" s="1" t="s">
        <v>2822</v>
      </c>
      <c r="K2005" s="1" t="s">
        <v>4776</v>
      </c>
      <c r="L2005" s="1" t="s">
        <v>572</v>
      </c>
      <c r="M2005" s="1" t="s">
        <v>3771</v>
      </c>
      <c r="N2005" s="1"/>
      <c r="O2005" s="1"/>
      <c r="P2005" s="1">
        <f>COUNTIFS($E$2:E2005,TMapCauseDescCIR[[#This Row],[Cause Description]])</f>
        <v>1</v>
      </c>
      <c r="Q2005" s="1" t="s">
        <v>587</v>
      </c>
      <c r="R2005" s="1" t="str">
        <f>TMapCauseDescCIR[[#This Row],[Task Code]]&amp;TMapCauseDescCIR[[#This Row],[Cause Description]]</f>
        <v xml:space="preserve">Y065Explosion vent ruptured or cracked - fatigue </v>
      </c>
      <c r="S2005" s="1">
        <f>COUNTIFS($R$2:R2005,TMapCauseDescCIR[[#This Row],[T1]])</f>
        <v>1</v>
      </c>
    </row>
    <row r="2006" spans="1:19" ht="14.45" x14ac:dyDescent="0.25">
      <c r="A2006" s="1" t="s">
        <v>2818</v>
      </c>
      <c r="B2006" s="1" t="s">
        <v>2071</v>
      </c>
      <c r="C2006" s="1" t="s">
        <v>2819</v>
      </c>
      <c r="D2006" s="1" t="s">
        <v>4778</v>
      </c>
      <c r="E2006" s="1" t="s">
        <v>4779</v>
      </c>
      <c r="F2006" s="1"/>
      <c r="G2006" s="1"/>
      <c r="H2006" s="1"/>
      <c r="I2006" s="1"/>
      <c r="J2006" s="1" t="s">
        <v>2822</v>
      </c>
      <c r="K2006" s="1" t="s">
        <v>4776</v>
      </c>
      <c r="L2006" s="1" t="s">
        <v>572</v>
      </c>
      <c r="M2006" s="1" t="s">
        <v>815</v>
      </c>
      <c r="N2006" s="1"/>
      <c r="O2006" s="1"/>
      <c r="P2006" s="1">
        <f>COUNTIFS($E$2:E2006,TMapCauseDescCIR[[#This Row],[Cause Description]])</f>
        <v>1</v>
      </c>
      <c r="Q2006" s="1" t="s">
        <v>587</v>
      </c>
      <c r="R2006" s="1" t="str">
        <f>TMapCauseDescCIR[[#This Row],[Task Code]]&amp;TMapCauseDescCIR[[#This Row],[Cause Description]]</f>
        <v xml:space="preserve">Y065Explosion vent unsuitable - incorrect material fitted. </v>
      </c>
      <c r="S2006" s="1">
        <f>COUNTIFS($R$2:R2006,TMapCauseDescCIR[[#This Row],[T1]])</f>
        <v>1</v>
      </c>
    </row>
    <row r="2007" spans="1:19" ht="14.45" x14ac:dyDescent="0.25">
      <c r="A2007" s="1" t="s">
        <v>2818</v>
      </c>
      <c r="B2007" s="1" t="s">
        <v>2071</v>
      </c>
      <c r="C2007" s="1" t="s">
        <v>2819</v>
      </c>
      <c r="D2007" s="1" t="s">
        <v>4778</v>
      </c>
      <c r="E2007" s="1" t="s">
        <v>4780</v>
      </c>
      <c r="F2007" s="1"/>
      <c r="G2007" s="1"/>
      <c r="H2007" s="1"/>
      <c r="I2007" s="1"/>
      <c r="J2007" s="1" t="s">
        <v>2822</v>
      </c>
      <c r="K2007" s="1" t="s">
        <v>4776</v>
      </c>
      <c r="L2007" s="1" t="s">
        <v>572</v>
      </c>
      <c r="M2007" s="1" t="s">
        <v>815</v>
      </c>
      <c r="N2007" s="1"/>
      <c r="O2007" s="1"/>
      <c r="P2007" s="1">
        <f>COUNTIFS($E$2:E2007,TMapCauseDescCIR[[#This Row],[Cause Description]])</f>
        <v>1</v>
      </c>
      <c r="Q2007" s="1" t="s">
        <v>587</v>
      </c>
      <c r="R2007" s="1" t="str">
        <f>TMapCauseDescCIR[[#This Row],[Task Code]]&amp;TMapCauseDescCIR[[#This Row],[Cause Description]]</f>
        <v xml:space="preserve">Y065Oil contaminated - damaged explosion vent. </v>
      </c>
      <c r="S2007" s="1">
        <f>COUNTIFS($R$2:R2007,TMapCauseDescCIR[[#This Row],[T1]])</f>
        <v>1</v>
      </c>
    </row>
    <row r="2008" spans="1:19" ht="14.45" x14ac:dyDescent="0.25">
      <c r="A2008" s="1" t="s">
        <v>2818</v>
      </c>
      <c r="B2008" s="1" t="s">
        <v>2073</v>
      </c>
      <c r="C2008" s="1" t="s">
        <v>2819</v>
      </c>
      <c r="D2008" s="1" t="s">
        <v>3248</v>
      </c>
      <c r="E2008" s="1" t="s">
        <v>2074</v>
      </c>
      <c r="F2008" s="1"/>
      <c r="G2008" s="1"/>
      <c r="H2008" s="1"/>
      <c r="I2008" s="1"/>
      <c r="J2008" s="1" t="s">
        <v>2822</v>
      </c>
      <c r="K2008" s="1" t="s">
        <v>3186</v>
      </c>
      <c r="L2008" s="1" t="s">
        <v>3175</v>
      </c>
      <c r="M2008" s="1" t="s">
        <v>815</v>
      </c>
      <c r="N2008" s="1"/>
      <c r="O2008" s="1"/>
      <c r="P2008" s="1">
        <f>COUNTIFS($E$2:E2008,TMapCauseDescCIR[[#This Row],[Cause Description]])</f>
        <v>1</v>
      </c>
      <c r="Q2008" s="1" t="s">
        <v>587</v>
      </c>
      <c r="R2008" s="1" t="str">
        <f>TMapCauseDescCIR[[#This Row],[Task Code]]&amp;TMapCauseDescCIR[[#This Row],[Cause Description]]</f>
        <v xml:space="preserve">Y066Winding insulation failure - degradation of paper. </v>
      </c>
      <c r="S2008" s="1">
        <f>COUNTIFS($R$2:R2008,TMapCauseDescCIR[[#This Row],[T1]])</f>
        <v>1</v>
      </c>
    </row>
    <row r="2009" spans="1:19" ht="14.45" x14ac:dyDescent="0.25">
      <c r="A2009" s="1" t="s">
        <v>2818</v>
      </c>
      <c r="B2009" s="1" t="s">
        <v>2075</v>
      </c>
      <c r="C2009" s="1" t="s">
        <v>2819</v>
      </c>
      <c r="D2009" s="1" t="s">
        <v>4775</v>
      </c>
      <c r="E2009" s="1" t="s">
        <v>2076</v>
      </c>
      <c r="F2009" s="1"/>
      <c r="G2009" s="1"/>
      <c r="H2009" s="1"/>
      <c r="I2009" s="1"/>
      <c r="J2009" s="1" t="s">
        <v>2822</v>
      </c>
      <c r="K2009" s="1" t="s">
        <v>4776</v>
      </c>
      <c r="L2009" s="1" t="s">
        <v>572</v>
      </c>
      <c r="M2009" s="1" t="s">
        <v>815</v>
      </c>
      <c r="N2009" s="1"/>
      <c r="O2009" s="1"/>
      <c r="P2009" s="1">
        <f>COUNTIFS($E$2:E2009,TMapCauseDescCIR[[#This Row],[Cause Description]])</f>
        <v>1</v>
      </c>
      <c r="Q2009" s="1"/>
      <c r="R2009" s="1"/>
      <c r="S2009" s="1"/>
    </row>
    <row r="2010" spans="1:19" ht="14.45" x14ac:dyDescent="0.25">
      <c r="A2010" s="1" t="s">
        <v>2818</v>
      </c>
      <c r="B2010" s="1" t="s">
        <v>2077</v>
      </c>
      <c r="C2010" s="1" t="s">
        <v>2819</v>
      </c>
      <c r="D2010" s="1" t="s">
        <v>4781</v>
      </c>
      <c r="E2010" s="1" t="s">
        <v>2078</v>
      </c>
      <c r="F2010" s="1"/>
      <c r="G2010" s="1"/>
      <c r="H2010" s="1"/>
      <c r="I2010" s="1"/>
      <c r="J2010" s="1" t="s">
        <v>2822</v>
      </c>
      <c r="K2010" s="1" t="s">
        <v>4776</v>
      </c>
      <c r="L2010" s="1" t="s">
        <v>572</v>
      </c>
      <c r="M2010" s="1" t="s">
        <v>815</v>
      </c>
      <c r="N2010" s="1"/>
      <c r="O2010" s="1"/>
      <c r="P2010" s="1">
        <f>COUNTIFS($E$2:E2010,TMapCauseDescCIR[[#This Row],[Cause Description]])</f>
        <v>1</v>
      </c>
      <c r="Q2010" s="1"/>
      <c r="R2010" s="1"/>
      <c r="S2010" s="1"/>
    </row>
    <row r="2011" spans="1:19" ht="14.45" x14ac:dyDescent="0.25">
      <c r="A2011" s="1" t="s">
        <v>2818</v>
      </c>
      <c r="B2011" s="1" t="s">
        <v>2077</v>
      </c>
      <c r="C2011" s="1" t="s">
        <v>2819</v>
      </c>
      <c r="D2011" s="1" t="s">
        <v>4781</v>
      </c>
      <c r="E2011" s="1" t="s">
        <v>4782</v>
      </c>
      <c r="F2011" s="1"/>
      <c r="G2011" s="1"/>
      <c r="H2011" s="1"/>
      <c r="I2011" s="1"/>
      <c r="J2011" s="1" t="s">
        <v>2822</v>
      </c>
      <c r="K2011" s="1" t="s">
        <v>4776</v>
      </c>
      <c r="L2011" s="1" t="s">
        <v>3210</v>
      </c>
      <c r="M2011" s="1" t="s">
        <v>815</v>
      </c>
      <c r="N2011" s="1"/>
      <c r="O2011" s="1"/>
      <c r="P2011" s="1">
        <f>COUNTIFS($E$2:E2011,TMapCauseDescCIR[[#This Row],[Cause Description]])</f>
        <v>1</v>
      </c>
      <c r="Q2011" s="1"/>
      <c r="R2011" s="1"/>
      <c r="S2011" s="1"/>
    </row>
    <row r="2012" spans="1:19" ht="14.45" x14ac:dyDescent="0.25">
      <c r="A2012" s="1" t="s">
        <v>2818</v>
      </c>
      <c r="B2012" s="1" t="s">
        <v>2077</v>
      </c>
      <c r="C2012" s="1" t="s">
        <v>2819</v>
      </c>
      <c r="D2012" s="1" t="s">
        <v>4781</v>
      </c>
      <c r="E2012" s="1" t="s">
        <v>4783</v>
      </c>
      <c r="F2012" s="1"/>
      <c r="G2012" s="1"/>
      <c r="H2012" s="1"/>
      <c r="I2012" s="1"/>
      <c r="J2012" s="1" t="s">
        <v>2822</v>
      </c>
      <c r="K2012" s="1" t="s">
        <v>4776</v>
      </c>
      <c r="L2012" s="1" t="s">
        <v>572</v>
      </c>
      <c r="M2012" s="1" t="s">
        <v>815</v>
      </c>
      <c r="N2012" s="1"/>
      <c r="O2012" s="1"/>
      <c r="P2012" s="1">
        <f>COUNTIFS($E$2:E2012,TMapCauseDescCIR[[#This Row],[Cause Description]])</f>
        <v>1</v>
      </c>
      <c r="Q2012" s="1"/>
      <c r="R2012" s="1"/>
      <c r="S2012" s="1"/>
    </row>
    <row r="2013" spans="1:19" ht="14.45" x14ac:dyDescent="0.25">
      <c r="A2013" s="1" t="s">
        <v>2818</v>
      </c>
      <c r="B2013" s="1" t="s">
        <v>2077</v>
      </c>
      <c r="C2013" s="1" t="s">
        <v>2819</v>
      </c>
      <c r="D2013" s="1" t="s">
        <v>4781</v>
      </c>
      <c r="E2013" s="1" t="s">
        <v>4785</v>
      </c>
      <c r="F2013" s="1"/>
      <c r="G2013" s="1"/>
      <c r="H2013" s="1"/>
      <c r="I2013" s="1"/>
      <c r="J2013" s="1" t="s">
        <v>2822</v>
      </c>
      <c r="K2013" s="1" t="s">
        <v>4776</v>
      </c>
      <c r="L2013" s="1" t="s">
        <v>3210</v>
      </c>
      <c r="M2013" s="1" t="s">
        <v>815</v>
      </c>
      <c r="N2013" s="1"/>
      <c r="O2013" s="1"/>
      <c r="P2013" s="1">
        <f>COUNTIFS($E$2:E2013,TMapCauseDescCIR[[#This Row],[Cause Description]])</f>
        <v>1</v>
      </c>
      <c r="Q2013" s="1"/>
      <c r="R2013" s="1"/>
      <c r="S2013" s="1"/>
    </row>
    <row r="2014" spans="1:19" ht="14.45" x14ac:dyDescent="0.25">
      <c r="A2014" s="1" t="s">
        <v>2818</v>
      </c>
      <c r="B2014" s="1" t="s">
        <v>2077</v>
      </c>
      <c r="C2014" s="1" t="s">
        <v>2819</v>
      </c>
      <c r="D2014" s="1" t="s">
        <v>4781</v>
      </c>
      <c r="E2014" s="1" t="s">
        <v>4786</v>
      </c>
      <c r="F2014" s="1"/>
      <c r="G2014" s="1"/>
      <c r="H2014" s="1"/>
      <c r="I2014" s="1"/>
      <c r="J2014" s="1" t="s">
        <v>2822</v>
      </c>
      <c r="K2014" s="1" t="s">
        <v>4776</v>
      </c>
      <c r="L2014" s="1" t="s">
        <v>3210</v>
      </c>
      <c r="M2014" s="1" t="s">
        <v>815</v>
      </c>
      <c r="N2014" s="1"/>
      <c r="O2014" s="1"/>
      <c r="P2014" s="1">
        <f>COUNTIFS($E$2:E2014,TMapCauseDescCIR[[#This Row],[Cause Description]])</f>
        <v>1</v>
      </c>
      <c r="Q2014" s="1"/>
      <c r="R2014" s="1"/>
      <c r="S2014" s="1"/>
    </row>
    <row r="2015" spans="1:19" ht="14.45" x14ac:dyDescent="0.25">
      <c r="A2015" s="1" t="s">
        <v>2818</v>
      </c>
      <c r="B2015" s="1" t="s">
        <v>2077</v>
      </c>
      <c r="C2015" s="1" t="s">
        <v>2819</v>
      </c>
      <c r="D2015" s="1" t="s">
        <v>4781</v>
      </c>
      <c r="E2015" s="1" t="s">
        <v>4789</v>
      </c>
      <c r="F2015" s="1"/>
      <c r="G2015" s="1"/>
      <c r="H2015" s="1"/>
      <c r="I2015" s="1"/>
      <c r="J2015" s="1" t="s">
        <v>2822</v>
      </c>
      <c r="K2015" s="1" t="s">
        <v>4776</v>
      </c>
      <c r="L2015" s="1" t="s">
        <v>3210</v>
      </c>
      <c r="M2015" s="1" t="s">
        <v>815</v>
      </c>
      <c r="N2015" s="1"/>
      <c r="O2015" s="1"/>
      <c r="P2015" s="1">
        <f>COUNTIFS($E$2:E2015,TMapCauseDescCIR[[#This Row],[Cause Description]])</f>
        <v>1</v>
      </c>
      <c r="Q2015" s="1"/>
      <c r="R2015" s="1"/>
      <c r="S2015" s="1"/>
    </row>
    <row r="2016" spans="1:19" ht="14.45" x14ac:dyDescent="0.25">
      <c r="A2016" s="1" t="s">
        <v>2818</v>
      </c>
      <c r="B2016" s="1" t="s">
        <v>2077</v>
      </c>
      <c r="C2016" s="1" t="s">
        <v>2819</v>
      </c>
      <c r="D2016" s="1" t="s">
        <v>4781</v>
      </c>
      <c r="E2016" s="1" t="s">
        <v>4790</v>
      </c>
      <c r="F2016" s="1"/>
      <c r="G2016" s="1"/>
      <c r="H2016" s="1"/>
      <c r="I2016" s="1"/>
      <c r="J2016" s="1" t="s">
        <v>2822</v>
      </c>
      <c r="K2016" s="1" t="s">
        <v>4776</v>
      </c>
      <c r="L2016" s="1" t="s">
        <v>3210</v>
      </c>
      <c r="M2016" s="1" t="s">
        <v>815</v>
      </c>
      <c r="N2016" s="1"/>
      <c r="O2016" s="1"/>
      <c r="P2016" s="1">
        <f>COUNTIFS($E$2:E2016,TMapCauseDescCIR[[#This Row],[Cause Description]])</f>
        <v>1</v>
      </c>
      <c r="Q2016" s="1"/>
      <c r="R2016" s="1"/>
      <c r="S2016" s="1"/>
    </row>
    <row r="2017" spans="1:19" ht="14.45" x14ac:dyDescent="0.25">
      <c r="A2017" s="1" t="s">
        <v>2818</v>
      </c>
      <c r="B2017" s="1" t="s">
        <v>2077</v>
      </c>
      <c r="C2017" s="1" t="s">
        <v>2819</v>
      </c>
      <c r="D2017" s="1" t="s">
        <v>4781</v>
      </c>
      <c r="E2017" s="1" t="s">
        <v>4791</v>
      </c>
      <c r="F2017" s="1"/>
      <c r="G2017" s="1"/>
      <c r="H2017" s="1"/>
      <c r="I2017" s="1"/>
      <c r="J2017" s="1" t="s">
        <v>2822</v>
      </c>
      <c r="K2017" s="1" t="s">
        <v>4776</v>
      </c>
      <c r="L2017" s="1" t="s">
        <v>3210</v>
      </c>
      <c r="M2017" s="1" t="s">
        <v>815</v>
      </c>
      <c r="N2017" s="1"/>
      <c r="O2017" s="1"/>
      <c r="P2017" s="1">
        <f>COUNTIFS($E$2:E2017,TMapCauseDescCIR[[#This Row],[Cause Description]])</f>
        <v>1</v>
      </c>
      <c r="Q2017" s="1"/>
      <c r="R2017" s="1"/>
      <c r="S2017" s="1"/>
    </row>
    <row r="2018" spans="1:19" ht="14.45" x14ac:dyDescent="0.25">
      <c r="A2018" s="1" t="s">
        <v>2818</v>
      </c>
      <c r="B2018" s="1" t="s">
        <v>2077</v>
      </c>
      <c r="C2018" s="1" t="s">
        <v>2819</v>
      </c>
      <c r="D2018" s="1" t="s">
        <v>4781</v>
      </c>
      <c r="E2018" s="1" t="s">
        <v>4795</v>
      </c>
      <c r="F2018" s="1"/>
      <c r="G2018" s="1"/>
      <c r="H2018" s="1"/>
      <c r="I2018" s="1"/>
      <c r="J2018" s="1" t="s">
        <v>2822</v>
      </c>
      <c r="K2018" s="1" t="s">
        <v>4794</v>
      </c>
      <c r="L2018" s="1" t="s">
        <v>3210</v>
      </c>
      <c r="M2018" s="1" t="s">
        <v>815</v>
      </c>
      <c r="N2018" s="1"/>
      <c r="O2018" s="1"/>
      <c r="P2018" s="1">
        <f>COUNTIFS($E$2:E2018,TMapCauseDescCIR[[#This Row],[Cause Description]])</f>
        <v>1</v>
      </c>
      <c r="Q2018" s="1"/>
      <c r="R2018" s="1"/>
      <c r="S2018" s="1"/>
    </row>
    <row r="2019" spans="1:19" ht="14.45" x14ac:dyDescent="0.25">
      <c r="A2019" s="1" t="s">
        <v>2818</v>
      </c>
      <c r="B2019" s="1" t="s">
        <v>2077</v>
      </c>
      <c r="C2019" s="1" t="s">
        <v>2819</v>
      </c>
      <c r="D2019" s="1" t="s">
        <v>4781</v>
      </c>
      <c r="E2019" s="1" t="s">
        <v>4801</v>
      </c>
      <c r="F2019" s="1"/>
      <c r="G2019" s="1"/>
      <c r="H2019" s="1"/>
      <c r="I2019" s="1"/>
      <c r="J2019" s="1" t="s">
        <v>2822</v>
      </c>
      <c r="K2019" s="1" t="s">
        <v>4802</v>
      </c>
      <c r="L2019" s="1" t="s">
        <v>3210</v>
      </c>
      <c r="M2019" s="1" t="s">
        <v>815</v>
      </c>
      <c r="N2019" s="1"/>
      <c r="O2019" s="1"/>
      <c r="P2019" s="1">
        <f>COUNTIFS($E$2:E2019,TMapCauseDescCIR[[#This Row],[Cause Description]])</f>
        <v>1</v>
      </c>
      <c r="Q2019" s="1"/>
      <c r="R2019" s="1"/>
      <c r="S2019" s="1"/>
    </row>
    <row r="2020" spans="1:19" ht="14.45" x14ac:dyDescent="0.25">
      <c r="A2020" s="1" t="s">
        <v>2818</v>
      </c>
      <c r="B2020" s="1" t="s">
        <v>2077</v>
      </c>
      <c r="C2020" s="1" t="s">
        <v>2819</v>
      </c>
      <c r="D2020" s="1" t="s">
        <v>4781</v>
      </c>
      <c r="E2020" s="1" t="s">
        <v>4813</v>
      </c>
      <c r="F2020" s="1"/>
      <c r="G2020" s="1"/>
      <c r="H2020" s="1"/>
      <c r="I2020" s="1"/>
      <c r="J2020" s="1" t="s">
        <v>2822</v>
      </c>
      <c r="K2020" s="1" t="s">
        <v>4808</v>
      </c>
      <c r="L2020" s="1" t="s">
        <v>572</v>
      </c>
      <c r="M2020" s="1" t="s">
        <v>815</v>
      </c>
      <c r="N2020" s="1"/>
      <c r="O2020" s="1"/>
      <c r="P2020" s="1">
        <f>COUNTIFS($E$2:E2020,TMapCauseDescCIR[[#This Row],[Cause Description]])</f>
        <v>1</v>
      </c>
      <c r="Q2020" s="1"/>
      <c r="R2020" s="1"/>
      <c r="S2020" s="1"/>
    </row>
    <row r="2021" spans="1:19" ht="14.45" x14ac:dyDescent="0.25">
      <c r="A2021" s="1" t="s">
        <v>2818</v>
      </c>
      <c r="B2021" s="1" t="s">
        <v>2077</v>
      </c>
      <c r="C2021" s="1" t="s">
        <v>2819</v>
      </c>
      <c r="D2021" s="1" t="s">
        <v>4781</v>
      </c>
      <c r="E2021" s="1" t="s">
        <v>4814</v>
      </c>
      <c r="F2021" s="1"/>
      <c r="G2021" s="1"/>
      <c r="H2021" s="1"/>
      <c r="I2021" s="1"/>
      <c r="J2021" s="1" t="s">
        <v>2822</v>
      </c>
      <c r="K2021" s="1" t="s">
        <v>4808</v>
      </c>
      <c r="L2021" s="1" t="s">
        <v>3210</v>
      </c>
      <c r="M2021" s="1" t="s">
        <v>815</v>
      </c>
      <c r="N2021" s="1"/>
      <c r="O2021" s="1"/>
      <c r="P2021" s="1">
        <f>COUNTIFS($E$2:E2021,TMapCauseDescCIR[[#This Row],[Cause Description]])</f>
        <v>1</v>
      </c>
      <c r="Q2021" s="1"/>
      <c r="R2021" s="1"/>
      <c r="S2021" s="1"/>
    </row>
    <row r="2022" spans="1:19" ht="14.45" x14ac:dyDescent="0.25">
      <c r="A2022" s="1" t="s">
        <v>2818</v>
      </c>
      <c r="B2022" s="1" t="s">
        <v>2079</v>
      </c>
      <c r="C2022" s="1" t="s">
        <v>2819</v>
      </c>
      <c r="D2022" s="1" t="s">
        <v>3324</v>
      </c>
      <c r="E2022" s="1" t="s">
        <v>3187</v>
      </c>
      <c r="F2022" s="1"/>
      <c r="G2022" s="1"/>
      <c r="H2022" s="1"/>
      <c r="I2022" s="1"/>
      <c r="J2022" s="1" t="s">
        <v>2822</v>
      </c>
      <c r="K2022" s="1" t="s">
        <v>3186</v>
      </c>
      <c r="L2022" s="1" t="s">
        <v>3188</v>
      </c>
      <c r="M2022" s="1" t="s">
        <v>815</v>
      </c>
      <c r="N2022" s="1"/>
      <c r="O2022" s="1"/>
      <c r="P2022" s="1">
        <f>COUNTIFS($E$2:E2022,TMapCauseDescCIR[[#This Row],[Cause Description]])</f>
        <v>1</v>
      </c>
      <c r="Q2022" s="1" t="s">
        <v>587</v>
      </c>
      <c r="R2022" s="1" t="str">
        <f>TMapCauseDescCIR[[#This Row],[Task Code]]&amp;TMapCauseDescCIR[[#This Row],[Cause Description]]</f>
        <v xml:space="preserve">Y069Winding insulation failure - degradation of paper (Furans Test). </v>
      </c>
      <c r="S2022" s="1">
        <f>COUNTIFS($R$2:R2022,TMapCauseDescCIR[[#This Row],[T1]])</f>
        <v>1</v>
      </c>
    </row>
    <row r="2023" spans="1:19" ht="14.45" x14ac:dyDescent="0.25">
      <c r="A2023" s="1" t="s">
        <v>2818</v>
      </c>
      <c r="B2023" s="1" t="s">
        <v>2079</v>
      </c>
      <c r="C2023" s="1" t="s">
        <v>2819</v>
      </c>
      <c r="D2023" s="1" t="s">
        <v>3324</v>
      </c>
      <c r="E2023" s="1" t="s">
        <v>4133</v>
      </c>
      <c r="F2023" s="1"/>
      <c r="G2023" s="1"/>
      <c r="H2023" s="1"/>
      <c r="I2023" s="1"/>
      <c r="J2023" s="1" t="s">
        <v>2822</v>
      </c>
      <c r="K2023" s="1" t="s">
        <v>3186</v>
      </c>
      <c r="L2023" s="1" t="s">
        <v>2828</v>
      </c>
      <c r="M2023" s="1" t="s">
        <v>815</v>
      </c>
      <c r="N2023" s="1"/>
      <c r="O2023" s="1"/>
      <c r="P2023" s="1">
        <f>COUNTIFS($E$2:E2023,TMapCauseDescCIR[[#This Row],[Cause Description]])</f>
        <v>1</v>
      </c>
      <c r="Q2023" s="1" t="s">
        <v>587</v>
      </c>
      <c r="R2023" s="1" t="str">
        <f>TMapCauseDescCIR[[#This Row],[Task Code]]&amp;TMapCauseDescCIR[[#This Row],[Cause Description]]</f>
        <v xml:space="preserve">Y069Winding insulation failure - electrical damage (Gassing/Arcing). </v>
      </c>
      <c r="S2023" s="1">
        <f>COUNTIFS($R$2:R2023,TMapCauseDescCIR[[#This Row],[T1]])</f>
        <v>1</v>
      </c>
    </row>
    <row r="2024" spans="1:19" ht="14.45" x14ac:dyDescent="0.25">
      <c r="A2024" s="1" t="s">
        <v>2818</v>
      </c>
      <c r="B2024" s="1" t="s">
        <v>2079</v>
      </c>
      <c r="C2024" s="1" t="s">
        <v>2819</v>
      </c>
      <c r="D2024" s="1" t="s">
        <v>3324</v>
      </c>
      <c r="E2024" s="1" t="s">
        <v>3189</v>
      </c>
      <c r="F2024" s="1"/>
      <c r="G2024" s="1"/>
      <c r="H2024" s="1"/>
      <c r="I2024" s="1"/>
      <c r="J2024" s="1" t="s">
        <v>2822</v>
      </c>
      <c r="K2024" s="1" t="s">
        <v>3186</v>
      </c>
      <c r="L2024" s="1" t="s">
        <v>3175</v>
      </c>
      <c r="M2024" s="1" t="s">
        <v>815</v>
      </c>
      <c r="N2024" s="1"/>
      <c r="O2024" s="1"/>
      <c r="P2024" s="1">
        <f>COUNTIFS($E$2:E2024,TMapCauseDescCIR[[#This Row],[Cause Description]])</f>
        <v>1</v>
      </c>
      <c r="Q2024" s="1" t="s">
        <v>587</v>
      </c>
      <c r="R2024" s="1" t="str">
        <f>TMapCauseDescCIR[[#This Row],[Task Code]]&amp;TMapCauseDescCIR[[#This Row],[Cause Description]]</f>
        <v xml:space="preserve">Y069Winding insulation failure - ingress of moisture. </v>
      </c>
      <c r="S2024" s="1">
        <f>COUNTIFS($R$2:R2024,TMapCauseDescCIR[[#This Row],[T1]])</f>
        <v>1</v>
      </c>
    </row>
    <row r="2025" spans="1:19" ht="14.45" x14ac:dyDescent="0.25">
      <c r="A2025" s="1" t="s">
        <v>2818</v>
      </c>
      <c r="B2025" s="1" t="s">
        <v>2079</v>
      </c>
      <c r="C2025" s="1" t="s">
        <v>2819</v>
      </c>
      <c r="D2025" s="1" t="s">
        <v>3324</v>
      </c>
      <c r="E2025" s="1" t="s">
        <v>2080</v>
      </c>
      <c r="F2025" s="1"/>
      <c r="G2025" s="1"/>
      <c r="H2025" s="1"/>
      <c r="I2025" s="1"/>
      <c r="J2025" s="1" t="s">
        <v>2822</v>
      </c>
      <c r="K2025" s="1" t="s">
        <v>4177</v>
      </c>
      <c r="L2025" s="1" t="s">
        <v>3175</v>
      </c>
      <c r="M2025" s="1" t="s">
        <v>815</v>
      </c>
      <c r="N2025" s="1"/>
      <c r="O2025" s="1"/>
      <c r="P2025" s="1">
        <f>COUNTIFS($E$2:E2025,TMapCauseDescCIR[[#This Row],[Cause Description]])</f>
        <v>1</v>
      </c>
      <c r="Q2025" s="1" t="s">
        <v>587</v>
      </c>
      <c r="R2025" s="1" t="str">
        <f>TMapCauseDescCIR[[#This Row],[Task Code]]&amp;TMapCauseDescCIR[[#This Row],[Cause Description]]</f>
        <v xml:space="preserve">Y069Oil loss of insulation - low electric strength (breakdown kV). </v>
      </c>
      <c r="S2025" s="1">
        <f>COUNTIFS($R$2:R2025,TMapCauseDescCIR[[#This Row],[T1]])</f>
        <v>1</v>
      </c>
    </row>
    <row r="2026" spans="1:19" ht="14.45" x14ac:dyDescent="0.25">
      <c r="A2026" s="1" t="s">
        <v>2818</v>
      </c>
      <c r="B2026" s="1" t="s">
        <v>2079</v>
      </c>
      <c r="C2026" s="1" t="s">
        <v>2819</v>
      </c>
      <c r="D2026" s="1" t="s">
        <v>3324</v>
      </c>
      <c r="E2026" s="1" t="s">
        <v>4181</v>
      </c>
      <c r="F2026" s="1"/>
      <c r="G2026" s="1"/>
      <c r="H2026" s="1"/>
      <c r="I2026" s="1"/>
      <c r="J2026" s="1" t="s">
        <v>2822</v>
      </c>
      <c r="K2026" s="1" t="s">
        <v>4177</v>
      </c>
      <c r="L2026" s="1" t="s">
        <v>3175</v>
      </c>
      <c r="M2026" s="1" t="s">
        <v>815</v>
      </c>
      <c r="N2026" s="1"/>
      <c r="O2026" s="1"/>
      <c r="P2026" s="1">
        <f>COUNTIFS($E$2:E2026,TMapCauseDescCIR[[#This Row],[Cause Description]])</f>
        <v>1</v>
      </c>
      <c r="Q2026" s="1" t="s">
        <v>587</v>
      </c>
      <c r="R2026" s="1" t="str">
        <f>TMapCauseDescCIR[[#This Row],[Task Code]]&amp;TMapCauseDescCIR[[#This Row],[Cause Description]]</f>
        <v xml:space="preserve">Y069Oil loss of insulation - moisture contamination. </v>
      </c>
      <c r="S2026" s="1">
        <f>COUNTIFS($R$2:R2026,TMapCauseDescCIR[[#This Row],[T1]])</f>
        <v>1</v>
      </c>
    </row>
    <row r="2027" spans="1:19" ht="14.45" x14ac:dyDescent="0.25">
      <c r="A2027" s="1" t="s">
        <v>2818</v>
      </c>
      <c r="B2027" s="1" t="s">
        <v>2079</v>
      </c>
      <c r="C2027" s="1" t="s">
        <v>2819</v>
      </c>
      <c r="D2027" s="1" t="s">
        <v>3324</v>
      </c>
      <c r="E2027" s="1" t="s">
        <v>4204</v>
      </c>
      <c r="F2027" s="1"/>
      <c r="G2027" s="1"/>
      <c r="H2027" s="1"/>
      <c r="I2027" s="1"/>
      <c r="J2027" s="1" t="s">
        <v>2822</v>
      </c>
      <c r="K2027" s="1" t="s">
        <v>4177</v>
      </c>
      <c r="L2027" s="1" t="s">
        <v>3175</v>
      </c>
      <c r="M2027" s="1" t="s">
        <v>815</v>
      </c>
      <c r="N2027" s="1"/>
      <c r="O2027" s="1"/>
      <c r="P2027" s="1">
        <f>COUNTIFS($E$2:E2027,TMapCauseDescCIR[[#This Row],[Cause Description]])</f>
        <v>1</v>
      </c>
      <c r="Q2027" s="1" t="s">
        <v>587</v>
      </c>
      <c r="R2027" s="1" t="str">
        <f>TMapCauseDescCIR[[#This Row],[Task Code]]&amp;TMapCauseDescCIR[[#This Row],[Cause Description]]</f>
        <v xml:space="preserve">Y069Oil loss of insulation - poor oil quality. </v>
      </c>
      <c r="S2027" s="1">
        <f>COUNTIFS($R$2:R2027,TMapCauseDescCIR[[#This Row],[T1]])</f>
        <v>1</v>
      </c>
    </row>
    <row r="2028" spans="1:19" ht="14.45" x14ac:dyDescent="0.25">
      <c r="A2028" s="1" t="s">
        <v>2818</v>
      </c>
      <c r="B2028" s="1" t="s">
        <v>2081</v>
      </c>
      <c r="C2028" s="1" t="s">
        <v>2819</v>
      </c>
      <c r="D2028" s="1" t="s">
        <v>4134</v>
      </c>
      <c r="E2028" s="1" t="s">
        <v>3187</v>
      </c>
      <c r="F2028" s="1"/>
      <c r="G2028" s="1"/>
      <c r="H2028" s="1"/>
      <c r="I2028" s="1"/>
      <c r="J2028" s="1" t="s">
        <v>2822</v>
      </c>
      <c r="K2028" s="1" t="s">
        <v>3186</v>
      </c>
      <c r="L2028" s="1" t="s">
        <v>3188</v>
      </c>
      <c r="M2028" s="1" t="s">
        <v>815</v>
      </c>
      <c r="N2028" s="1"/>
      <c r="O2028" s="1"/>
      <c r="P2028" s="1">
        <f>COUNTIFS($E$2:E2028,TMapCauseDescCIR[[#This Row],[Cause Description]])</f>
        <v>2</v>
      </c>
      <c r="Q2028" s="1" t="s">
        <v>587</v>
      </c>
      <c r="R2028" s="1" t="str">
        <f>TMapCauseDescCIR[[#This Row],[Task Code]]&amp;TMapCauseDescCIR[[#This Row],[Cause Description]]</f>
        <v xml:space="preserve">Y06AWinding insulation failure - degradation of paper (Furans Test). </v>
      </c>
      <c r="S2028" s="1">
        <f>COUNTIFS($R$2:R2028,TMapCauseDescCIR[[#This Row],[T1]])</f>
        <v>1</v>
      </c>
    </row>
    <row r="2029" spans="1:19" ht="14.45" x14ac:dyDescent="0.25">
      <c r="A2029" s="1" t="s">
        <v>2818</v>
      </c>
      <c r="B2029" s="1" t="s">
        <v>2081</v>
      </c>
      <c r="C2029" s="1" t="s">
        <v>2819</v>
      </c>
      <c r="D2029" s="1" t="s">
        <v>4134</v>
      </c>
      <c r="E2029" s="1" t="s">
        <v>4133</v>
      </c>
      <c r="F2029" s="1"/>
      <c r="G2029" s="1"/>
      <c r="H2029" s="1"/>
      <c r="I2029" s="1"/>
      <c r="J2029" s="1" t="s">
        <v>2822</v>
      </c>
      <c r="K2029" s="1" t="s">
        <v>3186</v>
      </c>
      <c r="L2029" s="1" t="s">
        <v>2828</v>
      </c>
      <c r="M2029" s="1" t="s">
        <v>815</v>
      </c>
      <c r="N2029" s="1"/>
      <c r="O2029" s="1"/>
      <c r="P2029" s="1">
        <f>COUNTIFS($E$2:E2029,TMapCauseDescCIR[[#This Row],[Cause Description]])</f>
        <v>2</v>
      </c>
      <c r="Q2029" s="1" t="s">
        <v>587</v>
      </c>
      <c r="R2029" s="1" t="str">
        <f>TMapCauseDescCIR[[#This Row],[Task Code]]&amp;TMapCauseDescCIR[[#This Row],[Cause Description]]</f>
        <v xml:space="preserve">Y06AWinding insulation failure - electrical damage (Gassing/Arcing). </v>
      </c>
      <c r="S2029" s="1">
        <f>COUNTIFS($R$2:R2029,TMapCauseDescCIR[[#This Row],[T1]])</f>
        <v>1</v>
      </c>
    </row>
    <row r="2030" spans="1:19" ht="14.45" x14ac:dyDescent="0.25">
      <c r="A2030" s="1" t="s">
        <v>2818</v>
      </c>
      <c r="B2030" s="1" t="s">
        <v>2081</v>
      </c>
      <c r="C2030" s="1" t="s">
        <v>2819</v>
      </c>
      <c r="D2030" s="1" t="s">
        <v>4134</v>
      </c>
      <c r="E2030" s="1" t="s">
        <v>4176</v>
      </c>
      <c r="F2030" s="1"/>
      <c r="G2030" s="1"/>
      <c r="H2030" s="1"/>
      <c r="I2030" s="1"/>
      <c r="J2030" s="1" t="s">
        <v>2822</v>
      </c>
      <c r="K2030" s="1" t="s">
        <v>3186</v>
      </c>
      <c r="L2030" s="1" t="s">
        <v>3188</v>
      </c>
      <c r="M2030" s="1" t="s">
        <v>815</v>
      </c>
      <c r="N2030" s="1"/>
      <c r="O2030" s="1"/>
      <c r="P2030" s="1">
        <f>COUNTIFS($E$2:E2030,TMapCauseDescCIR[[#This Row],[Cause Description]])</f>
        <v>1</v>
      </c>
      <c r="Q2030" s="1" t="s">
        <v>587</v>
      </c>
      <c r="R2030" s="1" t="str">
        <f>TMapCauseDescCIR[[#This Row],[Task Code]]&amp;TMapCauseDescCIR[[#This Row],[Cause Description]]</f>
        <v xml:space="preserve">Y06AWinding insulation failure - overloading (Heating). </v>
      </c>
      <c r="S2030" s="1">
        <f>COUNTIFS($R$2:R2030,TMapCauseDescCIR[[#This Row],[T1]])</f>
        <v>1</v>
      </c>
    </row>
    <row r="2031" spans="1:19" ht="14.45" x14ac:dyDescent="0.25">
      <c r="A2031" s="1" t="s">
        <v>2818</v>
      </c>
      <c r="B2031" s="1" t="s">
        <v>2081</v>
      </c>
      <c r="C2031" s="1" t="s">
        <v>2819</v>
      </c>
      <c r="D2031" s="1" t="s">
        <v>4134</v>
      </c>
      <c r="E2031" s="1" t="s">
        <v>2080</v>
      </c>
      <c r="F2031" s="1"/>
      <c r="G2031" s="1"/>
      <c r="H2031" s="1"/>
      <c r="I2031" s="1"/>
      <c r="J2031" s="1" t="s">
        <v>2822</v>
      </c>
      <c r="K2031" s="1" t="s">
        <v>4177</v>
      </c>
      <c r="L2031" s="1" t="s">
        <v>3175</v>
      </c>
      <c r="M2031" s="1" t="s">
        <v>815</v>
      </c>
      <c r="N2031" s="1"/>
      <c r="O2031" s="1"/>
      <c r="P2031" s="1">
        <f>COUNTIFS($E$2:E2031,TMapCauseDescCIR[[#This Row],[Cause Description]])</f>
        <v>2</v>
      </c>
      <c r="Q2031" s="1" t="s">
        <v>587</v>
      </c>
      <c r="R2031" s="1" t="str">
        <f>TMapCauseDescCIR[[#This Row],[Task Code]]&amp;TMapCauseDescCIR[[#This Row],[Cause Description]]</f>
        <v xml:space="preserve">Y06AOil loss of insulation - low electric strength (breakdown kV). </v>
      </c>
      <c r="S2031" s="1">
        <f>COUNTIFS($R$2:R2031,TMapCauseDescCIR[[#This Row],[T1]])</f>
        <v>1</v>
      </c>
    </row>
    <row r="2032" spans="1:19" ht="14.45" x14ac:dyDescent="0.25">
      <c r="A2032" s="1" t="s">
        <v>2818</v>
      </c>
      <c r="B2032" s="1" t="s">
        <v>2081</v>
      </c>
      <c r="C2032" s="1" t="s">
        <v>2819</v>
      </c>
      <c r="D2032" s="1" t="s">
        <v>4134</v>
      </c>
      <c r="E2032" s="1" t="s">
        <v>4181</v>
      </c>
      <c r="F2032" s="1"/>
      <c r="G2032" s="1"/>
      <c r="H2032" s="1"/>
      <c r="I2032" s="1"/>
      <c r="J2032" s="1" t="s">
        <v>2822</v>
      </c>
      <c r="K2032" s="1" t="s">
        <v>4177</v>
      </c>
      <c r="L2032" s="1" t="s">
        <v>3175</v>
      </c>
      <c r="M2032" s="1" t="s">
        <v>815</v>
      </c>
      <c r="N2032" s="1"/>
      <c r="O2032" s="1"/>
      <c r="P2032" s="1">
        <f>COUNTIFS($E$2:E2032,TMapCauseDescCIR[[#This Row],[Cause Description]])</f>
        <v>2</v>
      </c>
      <c r="Q2032" s="1" t="s">
        <v>587</v>
      </c>
      <c r="R2032" s="1" t="str">
        <f>TMapCauseDescCIR[[#This Row],[Task Code]]&amp;TMapCauseDescCIR[[#This Row],[Cause Description]]</f>
        <v xml:space="preserve">Y06AOil loss of insulation - moisture contamination. </v>
      </c>
      <c r="S2032" s="1">
        <f>COUNTIFS($R$2:R2032,TMapCauseDescCIR[[#This Row],[T1]])</f>
        <v>1</v>
      </c>
    </row>
    <row r="2033" spans="1:19" ht="14.45" x14ac:dyDescent="0.25">
      <c r="A2033" s="1" t="s">
        <v>2818</v>
      </c>
      <c r="B2033" s="1" t="s">
        <v>2081</v>
      </c>
      <c r="C2033" s="1" t="s">
        <v>2819</v>
      </c>
      <c r="D2033" s="1" t="s">
        <v>4134</v>
      </c>
      <c r="E2033" s="1" t="s">
        <v>4204</v>
      </c>
      <c r="F2033" s="1"/>
      <c r="G2033" s="1"/>
      <c r="H2033" s="1"/>
      <c r="I2033" s="1"/>
      <c r="J2033" s="1" t="s">
        <v>2822</v>
      </c>
      <c r="K2033" s="1" t="s">
        <v>4177</v>
      </c>
      <c r="L2033" s="1" t="s">
        <v>3175</v>
      </c>
      <c r="M2033" s="1" t="s">
        <v>815</v>
      </c>
      <c r="N2033" s="1"/>
      <c r="O2033" s="1"/>
      <c r="P2033" s="1">
        <f>COUNTIFS($E$2:E2033,TMapCauseDescCIR[[#This Row],[Cause Description]])</f>
        <v>2</v>
      </c>
      <c r="Q2033" s="1" t="s">
        <v>587</v>
      </c>
      <c r="R2033" s="1" t="str">
        <f>TMapCauseDescCIR[[#This Row],[Task Code]]&amp;TMapCauseDescCIR[[#This Row],[Cause Description]]</f>
        <v xml:space="preserve">Y06AOil loss of insulation - poor oil quality. </v>
      </c>
      <c r="S2033" s="1">
        <f>COUNTIFS($R$2:R2033,TMapCauseDescCIR[[#This Row],[T1]])</f>
        <v>1</v>
      </c>
    </row>
    <row r="2034" spans="1:19" ht="14.45" x14ac:dyDescent="0.25">
      <c r="A2034" s="1" t="s">
        <v>2818</v>
      </c>
      <c r="B2034" s="1" t="s">
        <v>2082</v>
      </c>
      <c r="C2034" s="1" t="s">
        <v>2819</v>
      </c>
      <c r="D2034" s="1" t="s">
        <v>4684</v>
      </c>
      <c r="E2034" s="1" t="s">
        <v>2083</v>
      </c>
      <c r="F2034" s="1"/>
      <c r="G2034" s="1"/>
      <c r="H2034" s="1"/>
      <c r="I2034" s="1"/>
      <c r="J2034" s="1" t="s">
        <v>2822</v>
      </c>
      <c r="K2034" s="1" t="s">
        <v>4524</v>
      </c>
      <c r="L2034" s="1" t="s">
        <v>572</v>
      </c>
      <c r="M2034" s="1" t="s">
        <v>815</v>
      </c>
      <c r="N2034" s="1"/>
      <c r="O2034" s="1"/>
      <c r="P2034" s="1">
        <f>COUNTIFS($E$2:E2034,TMapCauseDescCIR[[#This Row],[Cause Description]])</f>
        <v>1</v>
      </c>
      <c r="Q2034" s="1" t="s">
        <v>587</v>
      </c>
      <c r="R2034" s="1" t="str">
        <f>TMapCauseDescCIR[[#This Row],[Task Code]]&amp;TMapCauseDescCIR[[#This Row],[Cause Description]]</f>
        <v xml:space="preserve">Y06BBladder (external) ruptured - pressure relief device fail. </v>
      </c>
      <c r="S2034" s="1">
        <f>COUNTIFS($R$2:R2034,TMapCauseDescCIR[[#This Row],[T1]])</f>
        <v>1</v>
      </c>
    </row>
    <row r="2035" spans="1:19" ht="14.45" x14ac:dyDescent="0.25">
      <c r="A2035" s="1" t="s">
        <v>2818</v>
      </c>
      <c r="B2035" s="1" t="s">
        <v>2082</v>
      </c>
      <c r="C2035" s="1" t="s">
        <v>2819</v>
      </c>
      <c r="D2035" s="1" t="s">
        <v>4684</v>
      </c>
      <c r="E2035" s="1" t="s">
        <v>4792</v>
      </c>
      <c r="F2035" s="1"/>
      <c r="G2035" s="1"/>
      <c r="H2035" s="1"/>
      <c r="I2035" s="1"/>
      <c r="J2035" s="1" t="s">
        <v>2822</v>
      </c>
      <c r="K2035" s="1" t="s">
        <v>4776</v>
      </c>
      <c r="L2035" s="1" t="s">
        <v>572</v>
      </c>
      <c r="M2035" s="1" t="s">
        <v>4035</v>
      </c>
      <c r="N2035" s="1"/>
      <c r="O2035" s="1"/>
      <c r="P2035" s="1">
        <f>COUNTIFS($E$2:E2035,TMapCauseDescCIR[[#This Row],[Cause Description]])</f>
        <v>1</v>
      </c>
      <c r="Q2035" s="1" t="s">
        <v>587</v>
      </c>
      <c r="R2035" s="1" t="str">
        <f>TMapCauseDescCIR[[#This Row],[Task Code]]&amp;TMapCauseDescCIR[[#This Row],[Cause Description]]</f>
        <v xml:space="preserve">Y06BPressure relief valve fails to operate - corroded / damaged. </v>
      </c>
      <c r="S2035" s="1">
        <f>COUNTIFS($R$2:R2035,TMapCauseDescCIR[[#This Row],[T1]])</f>
        <v>1</v>
      </c>
    </row>
    <row r="2036" spans="1:19" ht="14.45" x14ac:dyDescent="0.25">
      <c r="A2036" s="1" t="s">
        <v>2818</v>
      </c>
      <c r="B2036" s="1" t="s">
        <v>2082</v>
      </c>
      <c r="C2036" s="1" t="s">
        <v>2819</v>
      </c>
      <c r="D2036" s="1" t="s">
        <v>4684</v>
      </c>
      <c r="E2036" s="1" t="s">
        <v>4793</v>
      </c>
      <c r="F2036" s="1"/>
      <c r="G2036" s="1"/>
      <c r="H2036" s="1"/>
      <c r="I2036" s="1"/>
      <c r="J2036" s="1" t="s">
        <v>2822</v>
      </c>
      <c r="K2036" s="1" t="s">
        <v>4776</v>
      </c>
      <c r="L2036" s="1" t="s">
        <v>572</v>
      </c>
      <c r="M2036" s="1" t="s">
        <v>815</v>
      </c>
      <c r="N2036" s="1"/>
      <c r="O2036" s="1"/>
      <c r="P2036" s="1">
        <f>COUNTIFS($E$2:E2036,TMapCauseDescCIR[[#This Row],[Cause Description]])</f>
        <v>1</v>
      </c>
      <c r="Q2036" s="1" t="s">
        <v>587</v>
      </c>
      <c r="R2036" s="1" t="str">
        <f>TMapCauseDescCIR[[#This Row],[Task Code]]&amp;TMapCauseDescCIR[[#This Row],[Cause Description]]</f>
        <v xml:space="preserve">Y06BPressure relief valve fails to operate - jammed </v>
      </c>
      <c r="S2036" s="1">
        <f>COUNTIFS($R$2:R2036,TMapCauseDescCIR[[#This Row],[T1]])</f>
        <v>1</v>
      </c>
    </row>
    <row r="2037" spans="1:19" ht="14.45" x14ac:dyDescent="0.25">
      <c r="A2037" s="1" t="s">
        <v>2818</v>
      </c>
      <c r="B2037" s="1" t="s">
        <v>2084</v>
      </c>
      <c r="C2037" s="1" t="s">
        <v>2819</v>
      </c>
      <c r="D2037" s="1" t="s">
        <v>4803</v>
      </c>
      <c r="E2037" s="1" t="s">
        <v>2085</v>
      </c>
      <c r="F2037" s="1"/>
      <c r="G2037" s="1"/>
      <c r="H2037" s="1"/>
      <c r="I2037" s="1"/>
      <c r="J2037" s="1" t="s">
        <v>2822</v>
      </c>
      <c r="K2037" s="1" t="s">
        <v>4802</v>
      </c>
      <c r="L2037" s="1" t="s">
        <v>4804</v>
      </c>
      <c r="M2037" s="1" t="s">
        <v>815</v>
      </c>
      <c r="N2037" s="1"/>
      <c r="O2037" s="1"/>
      <c r="P2037" s="1">
        <f>COUNTIFS($E$2:E2037,TMapCauseDescCIR[[#This Row],[Cause Description]])</f>
        <v>1</v>
      </c>
      <c r="Q2037" s="1" t="s">
        <v>587</v>
      </c>
      <c r="R2037" s="1" t="str">
        <f>TMapCauseDescCIR[[#This Row],[Task Code]]&amp;TMapCauseDescCIR[[#This Row],[Cause Description]]</f>
        <v xml:space="preserve">Y06CRadiator ineffective cooling - fin blocked. </v>
      </c>
      <c r="S2037" s="1">
        <f>COUNTIFS($R$2:R2037,TMapCauseDescCIR[[#This Row],[T1]])</f>
        <v>1</v>
      </c>
    </row>
    <row r="2038" spans="1:19" ht="14.45" x14ac:dyDescent="0.25">
      <c r="A2038" s="1" t="s">
        <v>2818</v>
      </c>
      <c r="B2038" s="1" t="s">
        <v>2084</v>
      </c>
      <c r="C2038" s="1" t="s">
        <v>2819</v>
      </c>
      <c r="D2038" s="1" t="s">
        <v>4803</v>
      </c>
      <c r="E2038" s="1" t="s">
        <v>4806</v>
      </c>
      <c r="F2038" s="1"/>
      <c r="G2038" s="1"/>
      <c r="H2038" s="1"/>
      <c r="I2038" s="1"/>
      <c r="J2038" s="1" t="s">
        <v>2822</v>
      </c>
      <c r="K2038" s="1" t="s">
        <v>4802</v>
      </c>
      <c r="L2038" s="1" t="s">
        <v>572</v>
      </c>
      <c r="M2038" s="1" t="s">
        <v>815</v>
      </c>
      <c r="N2038" s="1"/>
      <c r="O2038" s="1"/>
      <c r="P2038" s="1">
        <f>COUNTIFS($E$2:E2038,TMapCauseDescCIR[[#This Row],[Cause Description]])</f>
        <v>1</v>
      </c>
      <c r="Q2038" s="1" t="s">
        <v>587</v>
      </c>
      <c r="R2038" s="1" t="str">
        <f>TMapCauseDescCIR[[#This Row],[Task Code]]&amp;TMapCauseDescCIR[[#This Row],[Cause Description]]</f>
        <v xml:space="preserve">Y06CRadiator ineffective cooling - valve inoperable. </v>
      </c>
      <c r="S2038" s="1">
        <f>COUNTIFS($R$2:R2038,TMapCauseDescCIR[[#This Row],[T1]])</f>
        <v>1</v>
      </c>
    </row>
    <row r="2039" spans="1:19" ht="14.45" x14ac:dyDescent="0.25">
      <c r="A2039" s="1" t="s">
        <v>2818</v>
      </c>
      <c r="B2039" s="1" t="s">
        <v>2086</v>
      </c>
      <c r="C2039" s="1" t="s">
        <v>2819</v>
      </c>
      <c r="D2039" s="1" t="s">
        <v>2824</v>
      </c>
      <c r="E2039" s="1" t="s">
        <v>2821</v>
      </c>
      <c r="F2039" s="1"/>
      <c r="G2039" s="1"/>
      <c r="H2039" s="1"/>
      <c r="I2039" s="1"/>
      <c r="J2039" s="1" t="s">
        <v>2822</v>
      </c>
      <c r="K2039" s="1" t="s">
        <v>2823</v>
      </c>
      <c r="L2039" s="1" t="s">
        <v>572</v>
      </c>
      <c r="M2039" s="1" t="s">
        <v>815</v>
      </c>
      <c r="N2039" s="1"/>
      <c r="O2039" s="1"/>
      <c r="P2039" s="1">
        <f>COUNTIFS($E$2:E2039,TMapCauseDescCIR[[#This Row],[Cause Description]])</f>
        <v>1</v>
      </c>
      <c r="Q2039" s="1" t="s">
        <v>587</v>
      </c>
      <c r="R2039" s="1" t="str">
        <f>TMapCauseDescCIR[[#This Row],[Task Code]]&amp;TMapCauseDescCIR[[#This Row],[Cause Description]]</f>
        <v xml:space="preserve">Y06DCore loss of clamping pressure - core shrinkage. </v>
      </c>
      <c r="S2039" s="1">
        <f>COUNTIFS($R$2:R2039,TMapCauseDescCIR[[#This Row],[T1]])</f>
        <v>1</v>
      </c>
    </row>
    <row r="2040" spans="1:19" ht="14.45" x14ac:dyDescent="0.25">
      <c r="A2040" s="1" t="s">
        <v>2818</v>
      </c>
      <c r="B2040" s="1" t="s">
        <v>2086</v>
      </c>
      <c r="C2040" s="1" t="s">
        <v>2819</v>
      </c>
      <c r="D2040" s="1" t="s">
        <v>2824</v>
      </c>
      <c r="E2040" s="1" t="s">
        <v>2825</v>
      </c>
      <c r="F2040" s="1"/>
      <c r="G2040" s="1"/>
      <c r="H2040" s="1"/>
      <c r="I2040" s="1"/>
      <c r="J2040" s="1" t="s">
        <v>2822</v>
      </c>
      <c r="K2040" s="1" t="s">
        <v>2823</v>
      </c>
      <c r="L2040" s="1" t="s">
        <v>572</v>
      </c>
      <c r="M2040" s="1" t="s">
        <v>815</v>
      </c>
      <c r="N2040" s="1"/>
      <c r="O2040" s="1"/>
      <c r="P2040" s="1">
        <f>COUNTIFS($E$2:E2040,TMapCauseDescCIR[[#This Row],[Cause Description]])</f>
        <v>1</v>
      </c>
      <c r="Q2040" s="1" t="s">
        <v>587</v>
      </c>
      <c r="R2040" s="1" t="str">
        <f>TMapCauseDescCIR[[#This Row],[Task Code]]&amp;TMapCauseDescCIR[[#This Row],[Cause Description]]</f>
        <v xml:space="preserve">Y06DCore loss of clamping pressure - through fault. </v>
      </c>
      <c r="S2040" s="1">
        <f>COUNTIFS($R$2:R2040,TMapCauseDescCIR[[#This Row],[T1]])</f>
        <v>1</v>
      </c>
    </row>
    <row r="2041" spans="1:19" ht="14.45" x14ac:dyDescent="0.25">
      <c r="A2041" s="1" t="s">
        <v>2818</v>
      </c>
      <c r="B2041" s="1" t="s">
        <v>2086</v>
      </c>
      <c r="C2041" s="1" t="s">
        <v>2819</v>
      </c>
      <c r="D2041" s="1" t="s">
        <v>2824</v>
      </c>
      <c r="E2041" s="1" t="s">
        <v>2087</v>
      </c>
      <c r="F2041" s="1"/>
      <c r="G2041" s="1"/>
      <c r="H2041" s="1"/>
      <c r="I2041" s="1"/>
      <c r="J2041" s="1" t="s">
        <v>2822</v>
      </c>
      <c r="K2041" s="1" t="s">
        <v>2839</v>
      </c>
      <c r="L2041" s="1" t="s">
        <v>572</v>
      </c>
      <c r="M2041" s="1" t="s">
        <v>815</v>
      </c>
      <c r="N2041" s="1"/>
      <c r="O2041" s="1"/>
      <c r="P2041" s="1">
        <f>COUNTIFS($E$2:E2041,TMapCauseDescCIR[[#This Row],[Cause Description]])</f>
        <v>1</v>
      </c>
      <c r="Q2041" s="1" t="s">
        <v>587</v>
      </c>
      <c r="R2041" s="1" t="str">
        <f>TMapCauseDescCIR[[#This Row],[Task Code]]&amp;TMapCauseDescCIR[[#This Row],[Cause Description]]</f>
        <v xml:space="preserve">Y06DCore excess noise - lamination loose. </v>
      </c>
      <c r="S2041" s="1">
        <f>COUNTIFS($R$2:R2041,TMapCauseDescCIR[[#This Row],[T1]])</f>
        <v>1</v>
      </c>
    </row>
    <row r="2042" spans="1:19" ht="14.45" x14ac:dyDescent="0.25">
      <c r="A2042" s="1" t="s">
        <v>2818</v>
      </c>
      <c r="B2042" s="1" t="s">
        <v>2086</v>
      </c>
      <c r="C2042" s="1" t="s">
        <v>2819</v>
      </c>
      <c r="D2042" s="1" t="s">
        <v>2824</v>
      </c>
      <c r="E2042" s="1" t="s">
        <v>2089</v>
      </c>
      <c r="F2042" s="1"/>
      <c r="G2042" s="1"/>
      <c r="H2042" s="1"/>
      <c r="I2042" s="1"/>
      <c r="J2042" s="1" t="s">
        <v>2822</v>
      </c>
      <c r="K2042" s="1" t="s">
        <v>2839</v>
      </c>
      <c r="L2042" s="1" t="s">
        <v>572</v>
      </c>
      <c r="M2042" s="1" t="s">
        <v>815</v>
      </c>
      <c r="N2042" s="1"/>
      <c r="O2042" s="1"/>
      <c r="P2042" s="1">
        <f>COUNTIFS($E$2:E2042,TMapCauseDescCIR[[#This Row],[Cause Description]])</f>
        <v>1</v>
      </c>
      <c r="Q2042" s="1" t="s">
        <v>587</v>
      </c>
      <c r="R2042" s="1" t="str">
        <f>TMapCauseDescCIR[[#This Row],[Task Code]]&amp;TMapCauseDescCIR[[#This Row],[Cause Description]]</f>
        <v xml:space="preserve">Y06DCore excess noise - loss of core clamping. </v>
      </c>
      <c r="S2042" s="1">
        <f>COUNTIFS($R$2:R2042,TMapCauseDescCIR[[#This Row],[T1]])</f>
        <v>1</v>
      </c>
    </row>
    <row r="2043" spans="1:19" ht="14.45" x14ac:dyDescent="0.25">
      <c r="A2043" s="1" t="s">
        <v>2818</v>
      </c>
      <c r="B2043" s="1" t="s">
        <v>2086</v>
      </c>
      <c r="C2043" s="1" t="s">
        <v>2819</v>
      </c>
      <c r="D2043" s="1" t="s">
        <v>2824</v>
      </c>
      <c r="E2043" s="1" t="s">
        <v>2858</v>
      </c>
      <c r="F2043" s="1"/>
      <c r="G2043" s="1"/>
      <c r="H2043" s="1"/>
      <c r="I2043" s="1"/>
      <c r="J2043" s="1" t="s">
        <v>2822</v>
      </c>
      <c r="K2043" s="1" t="s">
        <v>2839</v>
      </c>
      <c r="L2043" s="1" t="s">
        <v>581</v>
      </c>
      <c r="M2043" s="1" t="s">
        <v>815</v>
      </c>
      <c r="N2043" s="1"/>
      <c r="O2043" s="1"/>
      <c r="P2043" s="1">
        <f>COUNTIFS($E$2:E2043,TMapCauseDescCIR[[#This Row],[Cause Description]])</f>
        <v>1</v>
      </c>
      <c r="Q2043" s="1" t="s">
        <v>587</v>
      </c>
      <c r="R2043" s="1" t="str">
        <f>TMapCauseDescCIR[[#This Row],[Task Code]]&amp;TMapCauseDescCIR[[#This Row],[Cause Description]]</f>
        <v xml:space="preserve">Y06DCore multiple earth points - core/frame insulation defect. </v>
      </c>
      <c r="S2043" s="1">
        <f>COUNTIFS($R$2:R2043,TMapCauseDescCIR[[#This Row],[T1]])</f>
        <v>1</v>
      </c>
    </row>
    <row r="2044" spans="1:19" ht="14.45" x14ac:dyDescent="0.25">
      <c r="A2044" s="1" t="s">
        <v>2818</v>
      </c>
      <c r="B2044" s="1" t="s">
        <v>2086</v>
      </c>
      <c r="C2044" s="1" t="s">
        <v>2819</v>
      </c>
      <c r="D2044" s="1" t="s">
        <v>2824</v>
      </c>
      <c r="E2044" s="1" t="s">
        <v>3171</v>
      </c>
      <c r="F2044" s="1"/>
      <c r="G2044" s="1"/>
      <c r="H2044" s="1"/>
      <c r="I2044" s="1"/>
      <c r="J2044" s="1" t="s">
        <v>2822</v>
      </c>
      <c r="K2044" s="1" t="s">
        <v>2839</v>
      </c>
      <c r="L2044" s="1" t="s">
        <v>581</v>
      </c>
      <c r="M2044" s="1" t="s">
        <v>815</v>
      </c>
      <c r="N2044" s="1"/>
      <c r="O2044" s="1"/>
      <c r="P2044" s="1">
        <f>COUNTIFS($E$2:E2044,TMapCauseDescCIR[[#This Row],[Cause Description]])</f>
        <v>1</v>
      </c>
      <c r="Q2044" s="1" t="s">
        <v>587</v>
      </c>
      <c r="R2044" s="1" t="str">
        <f>TMapCauseDescCIR[[#This Row],[Task Code]]&amp;TMapCauseDescCIR[[#This Row],[Cause Description]]</f>
        <v xml:space="preserve">Y06DCore not effectively earthed - burnt off. </v>
      </c>
      <c r="S2044" s="1">
        <f>COUNTIFS($R$2:R2044,TMapCauseDescCIR[[#This Row],[T1]])</f>
        <v>1</v>
      </c>
    </row>
    <row r="2045" spans="1:19" ht="14.45" x14ac:dyDescent="0.25">
      <c r="A2045" s="1" t="s">
        <v>2818</v>
      </c>
      <c r="B2045" s="1" t="s">
        <v>2086</v>
      </c>
      <c r="C2045" s="1" t="s">
        <v>2819</v>
      </c>
      <c r="D2045" s="1" t="s">
        <v>2824</v>
      </c>
      <c r="E2045" s="1" t="s">
        <v>3172</v>
      </c>
      <c r="F2045" s="1"/>
      <c r="G2045" s="1"/>
      <c r="H2045" s="1"/>
      <c r="I2045" s="1"/>
      <c r="J2045" s="1" t="s">
        <v>2822</v>
      </c>
      <c r="K2045" s="1" t="s">
        <v>2839</v>
      </c>
      <c r="L2045" s="1" t="s">
        <v>581</v>
      </c>
      <c r="M2045" s="1" t="s">
        <v>815</v>
      </c>
      <c r="N2045" s="1"/>
      <c r="O2045" s="1"/>
      <c r="P2045" s="1">
        <f>COUNTIFS($E$2:E2045,TMapCauseDescCIR[[#This Row],[Cause Description]])</f>
        <v>1</v>
      </c>
      <c r="Q2045" s="1" t="s">
        <v>587</v>
      </c>
      <c r="R2045" s="1" t="str">
        <f>TMapCauseDescCIR[[#This Row],[Task Code]]&amp;TMapCauseDescCIR[[#This Row],[Cause Description]]</f>
        <v xml:space="preserve">Y06DCore not effectively earthed - missing / open bond. </v>
      </c>
      <c r="S2045" s="1">
        <f>COUNTIFS($R$2:R2045,TMapCauseDescCIR[[#This Row],[T1]])</f>
        <v>1</v>
      </c>
    </row>
    <row r="2046" spans="1:19" ht="14.45" x14ac:dyDescent="0.25">
      <c r="A2046" s="1" t="s">
        <v>2818</v>
      </c>
      <c r="B2046" s="1" t="s">
        <v>2086</v>
      </c>
      <c r="C2046" s="1" t="s">
        <v>2819</v>
      </c>
      <c r="D2046" s="1" t="s">
        <v>2824</v>
      </c>
      <c r="E2046" s="1" t="s">
        <v>3173</v>
      </c>
      <c r="F2046" s="1"/>
      <c r="G2046" s="1"/>
      <c r="H2046" s="1"/>
      <c r="I2046" s="1"/>
      <c r="J2046" s="1" t="s">
        <v>2822</v>
      </c>
      <c r="K2046" s="1" t="s">
        <v>3174</v>
      </c>
      <c r="L2046" s="1" t="s">
        <v>3175</v>
      </c>
      <c r="M2046" s="1" t="s">
        <v>3176</v>
      </c>
      <c r="N2046" s="1"/>
      <c r="O2046" s="1"/>
      <c r="P2046" s="1">
        <f>COUNTIFS($E$2:E2046,TMapCauseDescCIR[[#This Row],[Cause Description]])</f>
        <v>1</v>
      </c>
      <c r="Q2046" s="1" t="s">
        <v>587</v>
      </c>
      <c r="R2046" s="1" t="str">
        <f>TMapCauseDescCIR[[#This Row],[Task Code]]&amp;TMapCauseDescCIR[[#This Row],[Cause Description]]</f>
        <v xml:space="preserve">Y06DOil accelerated degredation - excessive oil temperature. </v>
      </c>
      <c r="S2046" s="1">
        <f>COUNTIFS($R$2:R2046,TMapCauseDescCIR[[#This Row],[T1]])</f>
        <v>1</v>
      </c>
    </row>
    <row r="2047" spans="1:19" ht="14.45" x14ac:dyDescent="0.25">
      <c r="A2047" s="1" t="s">
        <v>2818</v>
      </c>
      <c r="B2047" s="1" t="s">
        <v>2088</v>
      </c>
      <c r="C2047" s="1" t="s">
        <v>2819</v>
      </c>
      <c r="D2047" s="1" t="s">
        <v>2820</v>
      </c>
      <c r="E2047" s="1" t="s">
        <v>2821</v>
      </c>
      <c r="F2047" s="1"/>
      <c r="G2047" s="1"/>
      <c r="H2047" s="1"/>
      <c r="I2047" s="1"/>
      <c r="J2047" s="1" t="s">
        <v>2822</v>
      </c>
      <c r="K2047" s="1" t="s">
        <v>2823</v>
      </c>
      <c r="L2047" s="1" t="s">
        <v>572</v>
      </c>
      <c r="M2047" s="1" t="s">
        <v>815</v>
      </c>
      <c r="N2047" s="1"/>
      <c r="O2047" s="1"/>
      <c r="P2047" s="1">
        <f>COUNTIFS($E$2:E2047,TMapCauseDescCIR[[#This Row],[Cause Description]])</f>
        <v>2</v>
      </c>
      <c r="Q2047" s="1" t="s">
        <v>536</v>
      </c>
      <c r="R2047" s="1" t="str">
        <f>TMapCauseDescCIR[[#This Row],[Task Code]]&amp;TMapCauseDescCIR[[#This Row],[Cause Description]]</f>
        <v xml:space="preserve">Y06ECore loss of clamping pressure - core shrinkage. </v>
      </c>
      <c r="S2047" s="1">
        <f>COUNTIFS($R$2:R2047,TMapCauseDescCIR[[#This Row],[T1]])</f>
        <v>1</v>
      </c>
    </row>
    <row r="2048" spans="1:19" ht="14.45" x14ac:dyDescent="0.25">
      <c r="A2048" s="1" t="s">
        <v>2818</v>
      </c>
      <c r="B2048" s="1" t="s">
        <v>2088</v>
      </c>
      <c r="C2048" s="1" t="s">
        <v>2819</v>
      </c>
      <c r="D2048" s="1" t="s">
        <v>2820</v>
      </c>
      <c r="E2048" s="1" t="s">
        <v>2837</v>
      </c>
      <c r="F2048" s="1"/>
      <c r="G2048" s="1"/>
      <c r="H2048" s="1"/>
      <c r="I2048" s="1"/>
      <c r="J2048" s="1" t="s">
        <v>2822</v>
      </c>
      <c r="K2048" s="1" t="s">
        <v>2827</v>
      </c>
      <c r="L2048" s="1" t="s">
        <v>2828</v>
      </c>
      <c r="M2048" s="1" t="s">
        <v>815</v>
      </c>
      <c r="N2048" s="1"/>
      <c r="O2048" s="1"/>
      <c r="P2048" s="1">
        <f>COUNTIFS($E$2:E2048,TMapCauseDescCIR[[#This Row],[Cause Description]])</f>
        <v>1</v>
      </c>
      <c r="Q2048" s="1" t="s">
        <v>536</v>
      </c>
      <c r="R2048" s="1" t="str">
        <f>TMapCauseDescCIR[[#This Row],[Task Code]]&amp;TMapCauseDescCIR[[#This Row],[Cause Description]]</f>
        <v xml:space="preserve">Y06EWinding no output power - continuity failure. </v>
      </c>
      <c r="S2048" s="1">
        <f>COUNTIFS($R$2:R2048,TMapCauseDescCIR[[#This Row],[T1]])</f>
        <v>1</v>
      </c>
    </row>
    <row r="2049" spans="1:19" ht="14.45" x14ac:dyDescent="0.25">
      <c r="A2049" s="1" t="s">
        <v>2818</v>
      </c>
      <c r="B2049" s="1" t="s">
        <v>2088</v>
      </c>
      <c r="C2049" s="1" t="s">
        <v>2819</v>
      </c>
      <c r="D2049" s="1" t="s">
        <v>2820</v>
      </c>
      <c r="E2049" s="1" t="s">
        <v>2089</v>
      </c>
      <c r="F2049" s="1"/>
      <c r="G2049" s="1"/>
      <c r="H2049" s="1"/>
      <c r="I2049" s="1"/>
      <c r="J2049" s="1" t="s">
        <v>2822</v>
      </c>
      <c r="K2049" s="1" t="s">
        <v>2839</v>
      </c>
      <c r="L2049" s="1" t="s">
        <v>572</v>
      </c>
      <c r="M2049" s="1" t="s">
        <v>815</v>
      </c>
      <c r="N2049" s="1"/>
      <c r="O2049" s="1"/>
      <c r="P2049" s="1">
        <f>COUNTIFS($E$2:E2049,TMapCauseDescCIR[[#This Row],[Cause Description]])</f>
        <v>2</v>
      </c>
      <c r="Q2049" s="1" t="s">
        <v>536</v>
      </c>
      <c r="R2049" s="1" t="str">
        <f>TMapCauseDescCIR[[#This Row],[Task Code]]&amp;TMapCauseDescCIR[[#This Row],[Cause Description]]</f>
        <v xml:space="preserve">Y06ECore excess noise - loss of core clamping. </v>
      </c>
      <c r="S2049" s="1">
        <f>COUNTIFS($R$2:R2049,TMapCauseDescCIR[[#This Row],[T1]])</f>
        <v>1</v>
      </c>
    </row>
    <row r="2050" spans="1:19" ht="14.45" x14ac:dyDescent="0.25">
      <c r="A2050" s="1" t="s">
        <v>2818</v>
      </c>
      <c r="B2050" s="1" t="s">
        <v>2088</v>
      </c>
      <c r="C2050" s="1" t="s">
        <v>2819</v>
      </c>
      <c r="D2050" s="1" t="s">
        <v>2820</v>
      </c>
      <c r="E2050" s="1" t="s">
        <v>2858</v>
      </c>
      <c r="F2050" s="1"/>
      <c r="G2050" s="1"/>
      <c r="H2050" s="1"/>
      <c r="I2050" s="1"/>
      <c r="J2050" s="1" t="s">
        <v>2822</v>
      </c>
      <c r="K2050" s="1" t="s">
        <v>2839</v>
      </c>
      <c r="L2050" s="1" t="s">
        <v>581</v>
      </c>
      <c r="M2050" s="1" t="s">
        <v>815</v>
      </c>
      <c r="N2050" s="1"/>
      <c r="O2050" s="1"/>
      <c r="P2050" s="1">
        <f>COUNTIFS($E$2:E2050,TMapCauseDescCIR[[#This Row],[Cause Description]])</f>
        <v>2</v>
      </c>
      <c r="Q2050" s="1" t="s">
        <v>536</v>
      </c>
      <c r="R2050" s="1" t="str">
        <f>TMapCauseDescCIR[[#This Row],[Task Code]]&amp;TMapCauseDescCIR[[#This Row],[Cause Description]]</f>
        <v xml:space="preserve">Y06ECore multiple earth points - core/frame insulation defect. </v>
      </c>
      <c r="S2050" s="1">
        <f>COUNTIFS($R$2:R2050,TMapCauseDescCIR[[#This Row],[T1]])</f>
        <v>1</v>
      </c>
    </row>
    <row r="2051" spans="1:19" ht="14.45" x14ac:dyDescent="0.25">
      <c r="A2051" s="1" t="s">
        <v>2818</v>
      </c>
      <c r="B2051" s="1" t="s">
        <v>2088</v>
      </c>
      <c r="C2051" s="1" t="s">
        <v>2819</v>
      </c>
      <c r="D2051" s="1" t="s">
        <v>2820</v>
      </c>
      <c r="E2051" s="1" t="s">
        <v>3187</v>
      </c>
      <c r="F2051" s="1"/>
      <c r="G2051" s="1"/>
      <c r="H2051" s="1"/>
      <c r="I2051" s="1"/>
      <c r="J2051" s="1" t="s">
        <v>2822</v>
      </c>
      <c r="K2051" s="1" t="s">
        <v>3186</v>
      </c>
      <c r="L2051" s="1" t="s">
        <v>3188</v>
      </c>
      <c r="M2051" s="1" t="s">
        <v>815</v>
      </c>
      <c r="N2051" s="1"/>
      <c r="O2051" s="1"/>
      <c r="P2051" s="1">
        <f>COUNTIFS($E$2:E2051,TMapCauseDescCIR[[#This Row],[Cause Description]])</f>
        <v>3</v>
      </c>
      <c r="Q2051" s="1" t="s">
        <v>536</v>
      </c>
      <c r="R2051" s="1" t="str">
        <f>TMapCauseDescCIR[[#This Row],[Task Code]]&amp;TMapCauseDescCIR[[#This Row],[Cause Description]]</f>
        <v xml:space="preserve">Y06EWinding insulation failure - degradation of paper (Furans Test). </v>
      </c>
      <c r="S2051" s="1">
        <f>COUNTIFS($R$2:R2051,TMapCauseDescCIR[[#This Row],[T1]])</f>
        <v>1</v>
      </c>
    </row>
    <row r="2052" spans="1:19" ht="14.45" x14ac:dyDescent="0.25">
      <c r="A2052" s="1" t="s">
        <v>2818</v>
      </c>
      <c r="B2052" s="1" t="s">
        <v>2088</v>
      </c>
      <c r="C2052" s="1" t="s">
        <v>2819</v>
      </c>
      <c r="D2052" s="1" t="s">
        <v>2820</v>
      </c>
      <c r="E2052" s="1" t="s">
        <v>2074</v>
      </c>
      <c r="F2052" s="1"/>
      <c r="G2052" s="1"/>
      <c r="H2052" s="1"/>
      <c r="I2052" s="1"/>
      <c r="J2052" s="1" t="s">
        <v>2822</v>
      </c>
      <c r="K2052" s="1" t="s">
        <v>3186</v>
      </c>
      <c r="L2052" s="1" t="s">
        <v>3175</v>
      </c>
      <c r="M2052" s="1" t="s">
        <v>815</v>
      </c>
      <c r="N2052" s="1"/>
      <c r="O2052" s="1"/>
      <c r="P2052" s="1">
        <f>COUNTIFS($E$2:E2052,TMapCauseDescCIR[[#This Row],[Cause Description]])</f>
        <v>2</v>
      </c>
      <c r="Q2052" s="1" t="s">
        <v>536</v>
      </c>
      <c r="R2052" s="1" t="str">
        <f>TMapCauseDescCIR[[#This Row],[Task Code]]&amp;TMapCauseDescCIR[[#This Row],[Cause Description]]</f>
        <v xml:space="preserve">Y06EWinding insulation failure - degradation of paper. </v>
      </c>
      <c r="S2052" s="1">
        <f>COUNTIFS($R$2:R2052,TMapCauseDescCIR[[#This Row],[T1]])</f>
        <v>1</v>
      </c>
    </row>
    <row r="2053" spans="1:19" ht="14.45" x14ac:dyDescent="0.25">
      <c r="A2053" s="1" t="s">
        <v>2818</v>
      </c>
      <c r="B2053" s="1" t="s">
        <v>2088</v>
      </c>
      <c r="C2053" s="1" t="s">
        <v>2819</v>
      </c>
      <c r="D2053" s="1" t="s">
        <v>2820</v>
      </c>
      <c r="E2053" s="1" t="s">
        <v>3189</v>
      </c>
      <c r="F2053" s="1"/>
      <c r="G2053" s="1"/>
      <c r="H2053" s="1"/>
      <c r="I2053" s="1"/>
      <c r="J2053" s="1" t="s">
        <v>2822</v>
      </c>
      <c r="K2053" s="1" t="s">
        <v>3186</v>
      </c>
      <c r="L2053" s="1" t="s">
        <v>3175</v>
      </c>
      <c r="M2053" s="1" t="s">
        <v>815</v>
      </c>
      <c r="N2053" s="1"/>
      <c r="O2053" s="1"/>
      <c r="P2053" s="1">
        <f>COUNTIFS($E$2:E2053,TMapCauseDescCIR[[#This Row],[Cause Description]])</f>
        <v>2</v>
      </c>
      <c r="Q2053" s="1" t="s">
        <v>536</v>
      </c>
      <c r="R2053" s="1" t="str">
        <f>TMapCauseDescCIR[[#This Row],[Task Code]]&amp;TMapCauseDescCIR[[#This Row],[Cause Description]]</f>
        <v xml:space="preserve">Y06EWinding insulation failure - ingress of moisture. </v>
      </c>
      <c r="S2053" s="1">
        <f>COUNTIFS($R$2:R2053,TMapCauseDescCIR[[#This Row],[T1]])</f>
        <v>1</v>
      </c>
    </row>
    <row r="2054" spans="1:19" ht="14.45" x14ac:dyDescent="0.25">
      <c r="A2054" s="1" t="s">
        <v>2818</v>
      </c>
      <c r="B2054" s="1" t="s">
        <v>2088</v>
      </c>
      <c r="C2054" s="1" t="s">
        <v>2819</v>
      </c>
      <c r="D2054" s="1" t="s">
        <v>2820</v>
      </c>
      <c r="E2054" s="1" t="s">
        <v>4801</v>
      </c>
      <c r="F2054" s="1"/>
      <c r="G2054" s="1"/>
      <c r="H2054" s="1"/>
      <c r="I2054" s="1"/>
      <c r="J2054" s="1" t="s">
        <v>2822</v>
      </c>
      <c r="K2054" s="1" t="s">
        <v>4802</v>
      </c>
      <c r="L2054" s="1" t="s">
        <v>572</v>
      </c>
      <c r="M2054" s="1" t="s">
        <v>815</v>
      </c>
      <c r="N2054" s="1"/>
      <c r="O2054" s="1"/>
      <c r="P2054" s="1">
        <f>COUNTIFS($E$2:E2054,TMapCauseDescCIR[[#This Row],[Cause Description]])</f>
        <v>2</v>
      </c>
      <c r="Q2054" s="1" t="s">
        <v>536</v>
      </c>
      <c r="R2054" s="1" t="str">
        <f>TMapCauseDescCIR[[#This Row],[Task Code]]&amp;TMapCauseDescCIR[[#This Row],[Cause Description]]</f>
        <v xml:space="preserve">Y06ETank failure to contain oil - leaking fins/radiator. </v>
      </c>
      <c r="S2054" s="1">
        <f>COUNTIFS($R$2:R2054,TMapCauseDescCIR[[#This Row],[T1]])</f>
        <v>1</v>
      </c>
    </row>
    <row r="2055" spans="1:19" ht="14.45" x14ac:dyDescent="0.25">
      <c r="A2055" s="1" t="s">
        <v>2818</v>
      </c>
      <c r="B2055" s="1" t="s">
        <v>2090</v>
      </c>
      <c r="C2055" s="1" t="s">
        <v>2819</v>
      </c>
      <c r="D2055" s="1" t="s">
        <v>4268</v>
      </c>
      <c r="E2055" s="1" t="s">
        <v>2091</v>
      </c>
      <c r="F2055" s="1"/>
      <c r="G2055" s="1"/>
      <c r="H2055" s="1"/>
      <c r="I2055" s="1"/>
      <c r="J2055" s="1" t="s">
        <v>2822</v>
      </c>
      <c r="K2055" s="1" t="s">
        <v>4219</v>
      </c>
      <c r="L2055" s="1" t="s">
        <v>572</v>
      </c>
      <c r="M2055" s="1" t="s">
        <v>815</v>
      </c>
      <c r="N2055" s="1"/>
      <c r="O2055" s="1"/>
      <c r="P2055" s="1">
        <f>COUNTIFS($E$2:E2055,TMapCauseDescCIR[[#This Row],[Cause Description]])</f>
        <v>1</v>
      </c>
      <c r="Q2055" s="1" t="s">
        <v>587</v>
      </c>
      <c r="R2055" s="1" t="str">
        <f>TMapCauseDescCIR[[#This Row],[Task Code]]&amp;TMapCauseDescCIR[[#This Row],[Cause Description]]</f>
        <v xml:space="preserve">Y06FOil gauge incorrect indication - blocked sight glass. </v>
      </c>
      <c r="S2055" s="1">
        <f>COUNTIFS($R$2:R2055,TMapCauseDescCIR[[#This Row],[T1]])</f>
        <v>1</v>
      </c>
    </row>
    <row r="2056" spans="1:19" ht="14.45" x14ac:dyDescent="0.25">
      <c r="A2056" s="1" t="s">
        <v>2818</v>
      </c>
      <c r="B2056" s="1" t="s">
        <v>2090</v>
      </c>
      <c r="C2056" s="1" t="s">
        <v>2819</v>
      </c>
      <c r="D2056" s="1" t="s">
        <v>4268</v>
      </c>
      <c r="E2056" s="1" t="s">
        <v>4269</v>
      </c>
      <c r="F2056" s="1"/>
      <c r="G2056" s="1"/>
      <c r="H2056" s="1"/>
      <c r="I2056" s="1"/>
      <c r="J2056" s="1" t="s">
        <v>2822</v>
      </c>
      <c r="K2056" s="1" t="s">
        <v>4219</v>
      </c>
      <c r="L2056" s="1" t="s">
        <v>572</v>
      </c>
      <c r="M2056" s="1" t="s">
        <v>815</v>
      </c>
      <c r="N2056" s="1"/>
      <c r="O2056" s="1"/>
      <c r="P2056" s="1">
        <f>COUNTIFS($E$2:E2056,TMapCauseDescCIR[[#This Row],[Cause Description]])</f>
        <v>1</v>
      </c>
      <c r="Q2056" s="1" t="s">
        <v>587</v>
      </c>
      <c r="R2056" s="1" t="str">
        <f>TMapCauseDescCIR[[#This Row],[Task Code]]&amp;TMapCauseDescCIR[[#This Row],[Cause Description]]</f>
        <v xml:space="preserve">Y06FOil gauge incorrect indication - dirty sight glass </v>
      </c>
      <c r="S2056" s="1">
        <f>COUNTIFS($R$2:R2056,TMapCauseDescCIR[[#This Row],[T1]])</f>
        <v>1</v>
      </c>
    </row>
    <row r="2057" spans="1:19" ht="14.45" x14ac:dyDescent="0.25">
      <c r="A2057" s="1" t="s">
        <v>2818</v>
      </c>
      <c r="B2057" s="1" t="s">
        <v>2092</v>
      </c>
      <c r="C2057" s="1" t="s">
        <v>2819</v>
      </c>
      <c r="D2057" s="1" t="s">
        <v>4529</v>
      </c>
      <c r="E2057" s="1" t="s">
        <v>2093</v>
      </c>
      <c r="F2057" s="1"/>
      <c r="G2057" s="1"/>
      <c r="H2057" s="1"/>
      <c r="I2057" s="1"/>
      <c r="J2057" s="1" t="s">
        <v>2822</v>
      </c>
      <c r="K2057" s="1" t="s">
        <v>4524</v>
      </c>
      <c r="L2057" s="1" t="s">
        <v>572</v>
      </c>
      <c r="M2057" s="1" t="s">
        <v>815</v>
      </c>
      <c r="N2057" s="1"/>
      <c r="O2057" s="1"/>
      <c r="P2057" s="1">
        <f>COUNTIFS($E$2:E2057,TMapCauseDescCIR[[#This Row],[Cause Description]])</f>
        <v>1</v>
      </c>
      <c r="Q2057" s="1" t="s">
        <v>587</v>
      </c>
      <c r="R2057" s="1" t="str">
        <f>TMapCauseDescCIR[[#This Row],[Task Code]]&amp;TMapCauseDescCIR[[#This Row],[Cause Description]]</f>
        <v xml:space="preserve">Y06GTX breather moisture ingress - cracked or broken cylinder. </v>
      </c>
      <c r="S2057" s="1">
        <f>COUNTIFS($R$2:R2057,TMapCauseDescCIR[[#This Row],[T1]])</f>
        <v>1</v>
      </c>
    </row>
    <row r="2058" spans="1:19" ht="14.45" x14ac:dyDescent="0.25">
      <c r="A2058" s="1" t="s">
        <v>2818</v>
      </c>
      <c r="B2058" s="1" t="s">
        <v>2094</v>
      </c>
      <c r="C2058" s="1" t="s">
        <v>2819</v>
      </c>
      <c r="D2058" s="1" t="s">
        <v>4685</v>
      </c>
      <c r="E2058" s="1" t="s">
        <v>2095</v>
      </c>
      <c r="F2058" s="1"/>
      <c r="G2058" s="1"/>
      <c r="H2058" s="1"/>
      <c r="I2058" s="1"/>
      <c r="J2058" s="1" t="s">
        <v>2822</v>
      </c>
      <c r="K2058" s="1" t="s">
        <v>4524</v>
      </c>
      <c r="L2058" s="1" t="s">
        <v>572</v>
      </c>
      <c r="M2058" s="1" t="s">
        <v>815</v>
      </c>
      <c r="N2058" s="1"/>
      <c r="O2058" s="1"/>
      <c r="P2058" s="1">
        <f>COUNTIFS($E$2:E2058,TMapCauseDescCIR[[#This Row],[Cause Description]])</f>
        <v>1</v>
      </c>
      <c r="Q2058" s="1" t="s">
        <v>587</v>
      </c>
      <c r="R2058" s="1" t="str">
        <f>TMapCauseDescCIR[[#This Row],[Task Code]]&amp;TMapCauseDescCIR[[#This Row],[Cause Description]]</f>
        <v xml:space="preserve">Y06HTX breather moisture ingress - EZY dry bottle cracked. </v>
      </c>
      <c r="S2058" s="1">
        <f>COUNTIFS($R$2:R2058,TMapCauseDescCIR[[#This Row],[T1]])</f>
        <v>1</v>
      </c>
    </row>
    <row r="2059" spans="1:19" ht="14.45" x14ac:dyDescent="0.25">
      <c r="A2059" s="1" t="s">
        <v>2818</v>
      </c>
      <c r="B2059" s="1" t="s">
        <v>2094</v>
      </c>
      <c r="C2059" s="1" t="s">
        <v>2819</v>
      </c>
      <c r="D2059" s="1" t="s">
        <v>4685</v>
      </c>
      <c r="E2059" s="1" t="s">
        <v>4686</v>
      </c>
      <c r="F2059" s="1"/>
      <c r="G2059" s="1"/>
      <c r="H2059" s="1"/>
      <c r="I2059" s="1"/>
      <c r="J2059" s="1" t="s">
        <v>2822</v>
      </c>
      <c r="K2059" s="1" t="s">
        <v>4524</v>
      </c>
      <c r="L2059" s="1" t="s">
        <v>577</v>
      </c>
      <c r="M2059" s="1" t="s">
        <v>815</v>
      </c>
      <c r="N2059" s="1"/>
      <c r="O2059" s="1"/>
      <c r="P2059" s="1">
        <f>COUNTIFS($E$2:E2059,TMapCauseDescCIR[[#This Row],[Cause Description]])</f>
        <v>1</v>
      </c>
      <c r="Q2059" s="1" t="s">
        <v>587</v>
      </c>
      <c r="R2059" s="1" t="str">
        <f>TMapCauseDescCIR[[#This Row],[Task Code]]&amp;TMapCauseDescCIR[[#This Row],[Cause Description]]</f>
        <v xml:space="preserve">Y06HTX breather moisture ingress - silica gel consumed. </v>
      </c>
      <c r="S2059" s="1">
        <f>COUNTIFS($R$2:R2059,TMapCauseDescCIR[[#This Row],[T1]])</f>
        <v>1</v>
      </c>
    </row>
    <row r="2060" spans="1:19" ht="14.45" x14ac:dyDescent="0.25">
      <c r="A2060" s="1" t="s">
        <v>2818</v>
      </c>
      <c r="B2060" s="1" t="s">
        <v>2096</v>
      </c>
      <c r="C2060" s="1" t="s">
        <v>2819</v>
      </c>
      <c r="D2060" s="1" t="s">
        <v>4505</v>
      </c>
      <c r="E2060" s="1" t="s">
        <v>4506</v>
      </c>
      <c r="F2060" s="1"/>
      <c r="G2060" s="1"/>
      <c r="H2060" s="1"/>
      <c r="I2060" s="1"/>
      <c r="J2060" s="1" t="s">
        <v>2822</v>
      </c>
      <c r="K2060" s="1" t="s">
        <v>4219</v>
      </c>
      <c r="L2060" s="1" t="s">
        <v>572</v>
      </c>
      <c r="M2060" s="1" t="s">
        <v>815</v>
      </c>
      <c r="N2060" s="1"/>
      <c r="O2060" s="1"/>
      <c r="P2060" s="1">
        <f>COUNTIFS($E$2:E2060,TMapCauseDescCIR[[#This Row],[Cause Description]])</f>
        <v>1</v>
      </c>
      <c r="Q2060" s="1"/>
      <c r="R2060" s="1"/>
      <c r="S2060" s="1"/>
    </row>
    <row r="2061" spans="1:19" ht="14.45" x14ac:dyDescent="0.25">
      <c r="A2061" s="1" t="s">
        <v>2818</v>
      </c>
      <c r="B2061" s="1" t="s">
        <v>2096</v>
      </c>
      <c r="C2061" s="1" t="s">
        <v>2819</v>
      </c>
      <c r="D2061" s="1" t="s">
        <v>4505</v>
      </c>
      <c r="E2061" s="1" t="s">
        <v>4507</v>
      </c>
      <c r="F2061" s="1"/>
      <c r="G2061" s="1"/>
      <c r="H2061" s="1"/>
      <c r="I2061" s="1"/>
      <c r="J2061" s="1" t="s">
        <v>2822</v>
      </c>
      <c r="K2061" s="1" t="s">
        <v>4219</v>
      </c>
      <c r="L2061" s="1" t="s">
        <v>572</v>
      </c>
      <c r="M2061" s="1" t="s">
        <v>815</v>
      </c>
      <c r="N2061" s="1"/>
      <c r="O2061" s="1"/>
      <c r="P2061" s="1">
        <f>COUNTIFS($E$2:E2061,TMapCauseDescCIR[[#This Row],[Cause Description]])</f>
        <v>1</v>
      </c>
      <c r="Q2061" s="1"/>
      <c r="R2061" s="1"/>
      <c r="S2061" s="1"/>
    </row>
    <row r="2062" spans="1:19" ht="14.45" x14ac:dyDescent="0.25">
      <c r="A2062" s="1" t="s">
        <v>2818</v>
      </c>
      <c r="B2062" s="1" t="s">
        <v>2096</v>
      </c>
      <c r="C2062" s="1" t="s">
        <v>2819</v>
      </c>
      <c r="D2062" s="1" t="s">
        <v>4505</v>
      </c>
      <c r="E2062" s="1" t="s">
        <v>4508</v>
      </c>
      <c r="F2062" s="1"/>
      <c r="G2062" s="1"/>
      <c r="H2062" s="1"/>
      <c r="I2062" s="1"/>
      <c r="J2062" s="1" t="s">
        <v>2822</v>
      </c>
      <c r="K2062" s="1" t="s">
        <v>4219</v>
      </c>
      <c r="L2062" s="1" t="s">
        <v>572</v>
      </c>
      <c r="M2062" s="1" t="s">
        <v>815</v>
      </c>
      <c r="N2062" s="1"/>
      <c r="O2062" s="1"/>
      <c r="P2062" s="1">
        <f>COUNTIFS($E$2:E2062,TMapCauseDescCIR[[#This Row],[Cause Description]])</f>
        <v>1</v>
      </c>
      <c r="Q2062" s="1"/>
      <c r="R2062" s="1"/>
      <c r="S2062" s="1"/>
    </row>
    <row r="2063" spans="1:19" ht="14.45" x14ac:dyDescent="0.25">
      <c r="A2063" s="1" t="s">
        <v>2818</v>
      </c>
      <c r="B2063" s="1" t="s">
        <v>2096</v>
      </c>
      <c r="C2063" s="1" t="s">
        <v>2819</v>
      </c>
      <c r="D2063" s="1" t="s">
        <v>4505</v>
      </c>
      <c r="E2063" s="1" t="s">
        <v>4509</v>
      </c>
      <c r="F2063" s="1"/>
      <c r="G2063" s="1"/>
      <c r="H2063" s="1"/>
      <c r="I2063" s="1"/>
      <c r="J2063" s="1" t="s">
        <v>2822</v>
      </c>
      <c r="K2063" s="1" t="s">
        <v>4219</v>
      </c>
      <c r="L2063" s="1" t="s">
        <v>572</v>
      </c>
      <c r="M2063" s="1" t="s">
        <v>815</v>
      </c>
      <c r="N2063" s="1"/>
      <c r="O2063" s="1"/>
      <c r="P2063" s="1">
        <f>COUNTIFS($E$2:E2063,TMapCauseDescCIR[[#This Row],[Cause Description]])</f>
        <v>1</v>
      </c>
      <c r="Q2063" s="1"/>
      <c r="R2063" s="1"/>
      <c r="S2063" s="1"/>
    </row>
    <row r="2064" spans="1:19" ht="14.45" x14ac:dyDescent="0.25">
      <c r="A2064" s="1" t="s">
        <v>2818</v>
      </c>
      <c r="B2064" s="1" t="s">
        <v>2096</v>
      </c>
      <c r="C2064" s="1" t="s">
        <v>2819</v>
      </c>
      <c r="D2064" s="1" t="s">
        <v>4505</v>
      </c>
      <c r="E2064" s="1" t="s">
        <v>4510</v>
      </c>
      <c r="F2064" s="1"/>
      <c r="G2064" s="1"/>
      <c r="H2064" s="1"/>
      <c r="I2064" s="1"/>
      <c r="J2064" s="1" t="s">
        <v>2822</v>
      </c>
      <c r="K2064" s="1" t="s">
        <v>4219</v>
      </c>
      <c r="L2064" s="1" t="s">
        <v>572</v>
      </c>
      <c r="M2064" s="1" t="s">
        <v>815</v>
      </c>
      <c r="N2064" s="1"/>
      <c r="O2064" s="1"/>
      <c r="P2064" s="1">
        <f>COUNTIFS($E$2:E2064,TMapCauseDescCIR[[#This Row],[Cause Description]])</f>
        <v>1</v>
      </c>
      <c r="Q2064" s="1"/>
      <c r="R2064" s="1"/>
      <c r="S2064" s="1"/>
    </row>
    <row r="2065" spans="1:19" ht="14.45" x14ac:dyDescent="0.25">
      <c r="A2065" s="1" t="s">
        <v>2818</v>
      </c>
      <c r="B2065" s="1" t="s">
        <v>2096</v>
      </c>
      <c r="C2065" s="1" t="s">
        <v>2819</v>
      </c>
      <c r="D2065" s="1" t="s">
        <v>4505</v>
      </c>
      <c r="E2065" s="1" t="s">
        <v>4511</v>
      </c>
      <c r="F2065" s="1"/>
      <c r="G2065" s="1"/>
      <c r="H2065" s="1"/>
      <c r="I2065" s="1"/>
      <c r="J2065" s="1" t="s">
        <v>2822</v>
      </c>
      <c r="K2065" s="1" t="s">
        <v>4219</v>
      </c>
      <c r="L2065" s="1" t="s">
        <v>572</v>
      </c>
      <c r="M2065" s="1" t="s">
        <v>815</v>
      </c>
      <c r="N2065" s="1"/>
      <c r="O2065" s="1"/>
      <c r="P2065" s="1">
        <f>COUNTIFS($E$2:E2065,TMapCauseDescCIR[[#This Row],[Cause Description]])</f>
        <v>1</v>
      </c>
      <c r="Q2065" s="1"/>
      <c r="R2065" s="1"/>
      <c r="S2065" s="1"/>
    </row>
    <row r="2066" spans="1:19" ht="14.45" x14ac:dyDescent="0.25">
      <c r="A2066" s="1" t="s">
        <v>2818</v>
      </c>
      <c r="B2066" s="1" t="s">
        <v>2096</v>
      </c>
      <c r="C2066" s="1" t="s">
        <v>2819</v>
      </c>
      <c r="D2066" s="1" t="s">
        <v>4505</v>
      </c>
      <c r="E2066" s="1" t="s">
        <v>2097</v>
      </c>
      <c r="F2066" s="1"/>
      <c r="G2066" s="1"/>
      <c r="H2066" s="1"/>
      <c r="I2066" s="1"/>
      <c r="J2066" s="1" t="s">
        <v>2822</v>
      </c>
      <c r="K2066" s="1" t="s">
        <v>4763</v>
      </c>
      <c r="L2066" s="1" t="s">
        <v>572</v>
      </c>
      <c r="M2066" s="1" t="s">
        <v>815</v>
      </c>
      <c r="N2066" s="1"/>
      <c r="O2066" s="1"/>
      <c r="P2066" s="1">
        <f>COUNTIFS($E$2:E2066,TMapCauseDescCIR[[#This Row],[Cause Description]])</f>
        <v>1</v>
      </c>
      <c r="Q2066" s="1"/>
      <c r="R2066" s="1"/>
      <c r="S2066" s="1"/>
    </row>
    <row r="2067" spans="1:19" ht="14.45" x14ac:dyDescent="0.25">
      <c r="A2067" s="1" t="s">
        <v>2818</v>
      </c>
      <c r="B2067" s="1" t="s">
        <v>2096</v>
      </c>
      <c r="C2067" s="1" t="s">
        <v>2819</v>
      </c>
      <c r="D2067" s="1" t="s">
        <v>4505</v>
      </c>
      <c r="E2067" s="1" t="s">
        <v>4764</v>
      </c>
      <c r="F2067" s="1"/>
      <c r="G2067" s="1"/>
      <c r="H2067" s="1"/>
      <c r="I2067" s="1"/>
      <c r="J2067" s="1" t="s">
        <v>2822</v>
      </c>
      <c r="K2067" s="1" t="s">
        <v>4763</v>
      </c>
      <c r="L2067" s="1" t="s">
        <v>572</v>
      </c>
      <c r="M2067" s="1" t="s">
        <v>815</v>
      </c>
      <c r="N2067" s="1"/>
      <c r="O2067" s="1"/>
      <c r="P2067" s="1">
        <f>COUNTIFS($E$2:E2067,TMapCauseDescCIR[[#This Row],[Cause Description]])</f>
        <v>1</v>
      </c>
      <c r="Q2067" s="1"/>
      <c r="R2067" s="1"/>
      <c r="S2067" s="1"/>
    </row>
    <row r="2068" spans="1:19" ht="14.45" x14ac:dyDescent="0.25">
      <c r="A2068" s="1" t="s">
        <v>2818</v>
      </c>
      <c r="B2068" s="1" t="s">
        <v>2096</v>
      </c>
      <c r="C2068" s="1" t="s">
        <v>2819</v>
      </c>
      <c r="D2068" s="1" t="s">
        <v>4505</v>
      </c>
      <c r="E2068" s="1" t="s">
        <v>4765</v>
      </c>
      <c r="F2068" s="1"/>
      <c r="G2068" s="1"/>
      <c r="H2068" s="1"/>
      <c r="I2068" s="1"/>
      <c r="J2068" s="1" t="s">
        <v>2822</v>
      </c>
      <c r="K2068" s="1" t="s">
        <v>4763</v>
      </c>
      <c r="L2068" s="1" t="s">
        <v>572</v>
      </c>
      <c r="M2068" s="1" t="s">
        <v>815</v>
      </c>
      <c r="N2068" s="1"/>
      <c r="O2068" s="1"/>
      <c r="P2068" s="1">
        <f>COUNTIFS($E$2:E2068,TMapCauseDescCIR[[#This Row],[Cause Description]])</f>
        <v>1</v>
      </c>
      <c r="Q2068" s="1"/>
      <c r="R2068" s="1"/>
      <c r="S2068" s="1"/>
    </row>
    <row r="2069" spans="1:19" ht="14.45" x14ac:dyDescent="0.25">
      <c r="A2069" s="1" t="s">
        <v>2818</v>
      </c>
      <c r="B2069" s="1" t="s">
        <v>2096</v>
      </c>
      <c r="C2069" s="1" t="s">
        <v>2819</v>
      </c>
      <c r="D2069" s="1" t="s">
        <v>4505</v>
      </c>
      <c r="E2069" s="1" t="s">
        <v>4766</v>
      </c>
      <c r="F2069" s="1"/>
      <c r="G2069" s="1"/>
      <c r="H2069" s="1"/>
      <c r="I2069" s="1"/>
      <c r="J2069" s="1" t="s">
        <v>2822</v>
      </c>
      <c r="K2069" s="1" t="s">
        <v>4763</v>
      </c>
      <c r="L2069" s="1" t="s">
        <v>572</v>
      </c>
      <c r="M2069" s="1" t="s">
        <v>815</v>
      </c>
      <c r="N2069" s="1"/>
      <c r="O2069" s="1"/>
      <c r="P2069" s="1">
        <f>COUNTIFS($E$2:E2069,TMapCauseDescCIR[[#This Row],[Cause Description]])</f>
        <v>1</v>
      </c>
      <c r="Q2069" s="1"/>
      <c r="R2069" s="1"/>
      <c r="S2069" s="1"/>
    </row>
    <row r="2070" spans="1:19" ht="14.45" x14ac:dyDescent="0.25">
      <c r="A2070" s="1" t="s">
        <v>2818</v>
      </c>
      <c r="B2070" s="1" t="s">
        <v>2096</v>
      </c>
      <c r="C2070" s="1" t="s">
        <v>2819</v>
      </c>
      <c r="D2070" s="1" t="s">
        <v>4505</v>
      </c>
      <c r="E2070" s="1" t="s">
        <v>4767</v>
      </c>
      <c r="F2070" s="1"/>
      <c r="G2070" s="1"/>
      <c r="H2070" s="1"/>
      <c r="I2070" s="1"/>
      <c r="J2070" s="1" t="s">
        <v>2822</v>
      </c>
      <c r="K2070" s="1" t="s">
        <v>4763</v>
      </c>
      <c r="L2070" s="1" t="s">
        <v>572</v>
      </c>
      <c r="M2070" s="1" t="s">
        <v>815</v>
      </c>
      <c r="N2070" s="1"/>
      <c r="O2070" s="1"/>
      <c r="P2070" s="1">
        <f>COUNTIFS($E$2:E2070,TMapCauseDescCIR[[#This Row],[Cause Description]])</f>
        <v>1</v>
      </c>
      <c r="Q2070" s="1"/>
      <c r="R2070" s="1"/>
      <c r="S2070" s="1"/>
    </row>
    <row r="2071" spans="1:19" ht="14.45" x14ac:dyDescent="0.25">
      <c r="A2071" s="1" t="s">
        <v>2818</v>
      </c>
      <c r="B2071" s="1" t="s">
        <v>2096</v>
      </c>
      <c r="C2071" s="1" t="s">
        <v>2819</v>
      </c>
      <c r="D2071" s="1" t="s">
        <v>4505</v>
      </c>
      <c r="E2071" s="1" t="s">
        <v>4768</v>
      </c>
      <c r="F2071" s="1"/>
      <c r="G2071" s="1"/>
      <c r="H2071" s="1"/>
      <c r="I2071" s="1"/>
      <c r="J2071" s="1" t="s">
        <v>2822</v>
      </c>
      <c r="K2071" s="1" t="s">
        <v>4763</v>
      </c>
      <c r="L2071" s="1" t="s">
        <v>572</v>
      </c>
      <c r="M2071" s="1" t="s">
        <v>815</v>
      </c>
      <c r="N2071" s="1"/>
      <c r="O2071" s="1"/>
      <c r="P2071" s="1">
        <f>COUNTIFS($E$2:E2071,TMapCauseDescCIR[[#This Row],[Cause Description]])</f>
        <v>1</v>
      </c>
      <c r="Q2071" s="1"/>
      <c r="R2071" s="1"/>
      <c r="S2071" s="1"/>
    </row>
    <row r="2072" spans="1:19" ht="14.45" x14ac:dyDescent="0.25">
      <c r="A2072" s="1" t="s">
        <v>2818</v>
      </c>
      <c r="B2072" s="1" t="s">
        <v>2096</v>
      </c>
      <c r="C2072" s="1" t="s">
        <v>2819</v>
      </c>
      <c r="D2072" s="1" t="s">
        <v>4505</v>
      </c>
      <c r="E2072" s="1" t="s">
        <v>4770</v>
      </c>
      <c r="F2072" s="1"/>
      <c r="G2072" s="1"/>
      <c r="H2072" s="1"/>
      <c r="I2072" s="1"/>
      <c r="J2072" s="1" t="s">
        <v>2822</v>
      </c>
      <c r="K2072" s="1" t="s">
        <v>4763</v>
      </c>
      <c r="L2072" s="1" t="s">
        <v>572</v>
      </c>
      <c r="M2072" s="1" t="s">
        <v>815</v>
      </c>
      <c r="N2072" s="1"/>
      <c r="O2072" s="1"/>
      <c r="P2072" s="1">
        <f>COUNTIFS($E$2:E2072,TMapCauseDescCIR[[#This Row],[Cause Description]])</f>
        <v>1</v>
      </c>
      <c r="Q2072" s="1"/>
      <c r="R2072" s="1"/>
      <c r="S2072" s="1"/>
    </row>
    <row r="2073" spans="1:19" ht="14.45" x14ac:dyDescent="0.25">
      <c r="A2073" s="1" t="s">
        <v>2818</v>
      </c>
      <c r="B2073" s="1" t="s">
        <v>2096</v>
      </c>
      <c r="C2073" s="1" t="s">
        <v>2819</v>
      </c>
      <c r="D2073" s="1" t="s">
        <v>4505</v>
      </c>
      <c r="E2073" s="1" t="s">
        <v>4771</v>
      </c>
      <c r="F2073" s="1"/>
      <c r="G2073" s="1"/>
      <c r="H2073" s="1"/>
      <c r="I2073" s="1"/>
      <c r="J2073" s="1" t="s">
        <v>2822</v>
      </c>
      <c r="K2073" s="1" t="s">
        <v>4763</v>
      </c>
      <c r="L2073" s="1" t="s">
        <v>572</v>
      </c>
      <c r="M2073" s="1" t="s">
        <v>815</v>
      </c>
      <c r="N2073" s="1"/>
      <c r="O2073" s="1"/>
      <c r="P2073" s="1">
        <f>COUNTIFS($E$2:E2073,TMapCauseDescCIR[[#This Row],[Cause Description]])</f>
        <v>1</v>
      </c>
      <c r="Q2073" s="1"/>
      <c r="R2073" s="1"/>
      <c r="S2073" s="1"/>
    </row>
    <row r="2074" spans="1:19" ht="14.45" x14ac:dyDescent="0.25">
      <c r="A2074" s="1" t="s">
        <v>2818</v>
      </c>
      <c r="B2074" s="1" t="s">
        <v>2096</v>
      </c>
      <c r="C2074" s="1" t="s">
        <v>2819</v>
      </c>
      <c r="D2074" s="1" t="s">
        <v>4505</v>
      </c>
      <c r="E2074" s="1" t="s">
        <v>4773</v>
      </c>
      <c r="F2074" s="1"/>
      <c r="G2074" s="1"/>
      <c r="H2074" s="1"/>
      <c r="I2074" s="1"/>
      <c r="J2074" s="1" t="s">
        <v>2822</v>
      </c>
      <c r="K2074" s="1" t="s">
        <v>4763</v>
      </c>
      <c r="L2074" s="1" t="s">
        <v>572</v>
      </c>
      <c r="M2074" s="1" t="s">
        <v>815</v>
      </c>
      <c r="N2074" s="1"/>
      <c r="O2074" s="1"/>
      <c r="P2074" s="1">
        <f>COUNTIFS($E$2:E2074,TMapCauseDescCIR[[#This Row],[Cause Description]])</f>
        <v>1</v>
      </c>
      <c r="Q2074" s="1"/>
      <c r="R2074" s="1"/>
      <c r="S2074" s="1"/>
    </row>
    <row r="2075" spans="1:19" ht="14.45" x14ac:dyDescent="0.25">
      <c r="A2075" s="1" t="s">
        <v>2818</v>
      </c>
      <c r="B2075" s="1" t="s">
        <v>2096</v>
      </c>
      <c r="C2075" s="1" t="s">
        <v>2819</v>
      </c>
      <c r="D2075" s="1" t="s">
        <v>4505</v>
      </c>
      <c r="E2075" s="1" t="s">
        <v>4419</v>
      </c>
      <c r="F2075" s="1"/>
      <c r="G2075" s="1"/>
      <c r="H2075" s="1"/>
      <c r="I2075" s="1"/>
      <c r="J2075" s="1" t="s">
        <v>2822</v>
      </c>
      <c r="K2075" s="1" t="s">
        <v>4763</v>
      </c>
      <c r="L2075" s="1" t="s">
        <v>572</v>
      </c>
      <c r="M2075" s="1" t="s">
        <v>815</v>
      </c>
      <c r="N2075" s="1"/>
      <c r="O2075" s="1"/>
      <c r="P2075" s="1">
        <f>COUNTIFS($E$2:E2075,TMapCauseDescCIR[[#This Row],[Cause Description]])</f>
        <v>3</v>
      </c>
      <c r="Q2075" s="1"/>
      <c r="R2075" s="1"/>
      <c r="S2075" s="1"/>
    </row>
    <row r="2076" spans="1:19" ht="14.45" x14ac:dyDescent="0.25">
      <c r="A2076" s="1" t="s">
        <v>2818</v>
      </c>
      <c r="B2076" s="1" t="s">
        <v>2096</v>
      </c>
      <c r="C2076" s="1" t="s">
        <v>2819</v>
      </c>
      <c r="D2076" s="1" t="s">
        <v>4505</v>
      </c>
      <c r="E2076" s="1" t="s">
        <v>4420</v>
      </c>
      <c r="F2076" s="1"/>
      <c r="G2076" s="1"/>
      <c r="H2076" s="1"/>
      <c r="I2076" s="1"/>
      <c r="J2076" s="1" t="s">
        <v>2822</v>
      </c>
      <c r="K2076" s="1" t="s">
        <v>4763</v>
      </c>
      <c r="L2076" s="1" t="s">
        <v>572</v>
      </c>
      <c r="M2076" s="1" t="s">
        <v>815</v>
      </c>
      <c r="N2076" s="1"/>
      <c r="O2076" s="1"/>
      <c r="P2076" s="1">
        <f>COUNTIFS($E$2:E2076,TMapCauseDescCIR[[#This Row],[Cause Description]])</f>
        <v>3</v>
      </c>
      <c r="Q2076" s="1"/>
      <c r="R2076" s="1"/>
      <c r="S2076" s="1"/>
    </row>
    <row r="2077" spans="1:19" ht="14.45" x14ac:dyDescent="0.25">
      <c r="A2077" s="1" t="s">
        <v>2818</v>
      </c>
      <c r="B2077" s="1" t="s">
        <v>2096</v>
      </c>
      <c r="C2077" s="1" t="s">
        <v>2819</v>
      </c>
      <c r="D2077" s="1" t="s">
        <v>4505</v>
      </c>
      <c r="E2077" s="1" t="s">
        <v>4774</v>
      </c>
      <c r="F2077" s="1"/>
      <c r="G2077" s="1"/>
      <c r="H2077" s="1"/>
      <c r="I2077" s="1"/>
      <c r="J2077" s="1" t="s">
        <v>2822</v>
      </c>
      <c r="K2077" s="1" t="s">
        <v>4763</v>
      </c>
      <c r="L2077" s="1" t="s">
        <v>572</v>
      </c>
      <c r="M2077" s="1" t="s">
        <v>815</v>
      </c>
      <c r="N2077" s="1"/>
      <c r="O2077" s="1"/>
      <c r="P2077" s="1">
        <f>COUNTIFS($E$2:E2077,TMapCauseDescCIR[[#This Row],[Cause Description]])</f>
        <v>1</v>
      </c>
      <c r="Q2077" s="1"/>
      <c r="R2077" s="1"/>
      <c r="S2077" s="1"/>
    </row>
    <row r="2078" spans="1:19" ht="14.45" x14ac:dyDescent="0.25">
      <c r="A2078" s="1" t="s">
        <v>2818</v>
      </c>
      <c r="B2078" s="1" t="s">
        <v>2096</v>
      </c>
      <c r="C2078" s="1" t="s">
        <v>2819</v>
      </c>
      <c r="D2078" s="1" t="s">
        <v>4505</v>
      </c>
      <c r="E2078" s="1" t="s">
        <v>3603</v>
      </c>
      <c r="F2078" s="1"/>
      <c r="G2078" s="1"/>
      <c r="H2078" s="1"/>
      <c r="I2078" s="1"/>
      <c r="J2078" s="1" t="s">
        <v>2822</v>
      </c>
      <c r="K2078" s="1" t="s">
        <v>4763</v>
      </c>
      <c r="L2078" s="1" t="s">
        <v>572</v>
      </c>
      <c r="M2078" s="1" t="s">
        <v>815</v>
      </c>
      <c r="N2078" s="1"/>
      <c r="O2078" s="1"/>
      <c r="P2078" s="1">
        <f>COUNTIFS($E$2:E2078,TMapCauseDescCIR[[#This Row],[Cause Description]])</f>
        <v>2</v>
      </c>
      <c r="Q2078" s="1"/>
      <c r="R2078" s="1"/>
      <c r="S2078" s="1"/>
    </row>
    <row r="2079" spans="1:19" ht="14.45" x14ac:dyDescent="0.25">
      <c r="A2079" s="1" t="s">
        <v>2818</v>
      </c>
      <c r="B2079" s="1" t="s">
        <v>2096</v>
      </c>
      <c r="C2079" s="1" t="s">
        <v>2819</v>
      </c>
      <c r="D2079" s="1" t="s">
        <v>4505</v>
      </c>
      <c r="E2079" s="1" t="s">
        <v>3604</v>
      </c>
      <c r="F2079" s="1"/>
      <c r="G2079" s="1"/>
      <c r="H2079" s="1"/>
      <c r="I2079" s="1"/>
      <c r="J2079" s="1" t="s">
        <v>2822</v>
      </c>
      <c r="K2079" s="1" t="s">
        <v>4763</v>
      </c>
      <c r="L2079" s="1" t="s">
        <v>572</v>
      </c>
      <c r="M2079" s="1" t="s">
        <v>815</v>
      </c>
      <c r="N2079" s="1"/>
      <c r="O2079" s="1"/>
      <c r="P2079" s="1">
        <f>COUNTIFS($E$2:E2079,TMapCauseDescCIR[[#This Row],[Cause Description]])</f>
        <v>2</v>
      </c>
      <c r="Q2079" s="1"/>
      <c r="R2079" s="1"/>
      <c r="S2079" s="1"/>
    </row>
    <row r="2080" spans="1:19" ht="14.45" x14ac:dyDescent="0.25">
      <c r="A2080" s="1" t="s">
        <v>2818</v>
      </c>
      <c r="B2080" s="1" t="s">
        <v>2096</v>
      </c>
      <c r="C2080" s="1" t="s">
        <v>2819</v>
      </c>
      <c r="D2080" s="1" t="s">
        <v>4505</v>
      </c>
      <c r="E2080" s="1" t="s">
        <v>3605</v>
      </c>
      <c r="F2080" s="1"/>
      <c r="G2080" s="1"/>
      <c r="H2080" s="1"/>
      <c r="I2080" s="1"/>
      <c r="J2080" s="1" t="s">
        <v>2822</v>
      </c>
      <c r="K2080" s="1" t="s">
        <v>4763</v>
      </c>
      <c r="L2080" s="1" t="s">
        <v>572</v>
      </c>
      <c r="M2080" s="1" t="s">
        <v>815</v>
      </c>
      <c r="N2080" s="1"/>
      <c r="O2080" s="1"/>
      <c r="P2080" s="1">
        <f>COUNTIFS($E$2:E2080,TMapCauseDescCIR[[#This Row],[Cause Description]])</f>
        <v>3</v>
      </c>
      <c r="Q2080" s="1"/>
      <c r="R2080" s="1"/>
      <c r="S2080" s="1"/>
    </row>
    <row r="2081" spans="1:19" ht="14.45" x14ac:dyDescent="0.25">
      <c r="A2081" s="1" t="s">
        <v>2818</v>
      </c>
      <c r="B2081" s="1" t="s">
        <v>2096</v>
      </c>
      <c r="C2081" s="1" t="s">
        <v>2819</v>
      </c>
      <c r="D2081" s="1" t="s">
        <v>4505</v>
      </c>
      <c r="E2081" s="1" t="s">
        <v>3365</v>
      </c>
      <c r="F2081" s="1"/>
      <c r="G2081" s="1"/>
      <c r="H2081" s="1"/>
      <c r="I2081" s="1"/>
      <c r="J2081" s="1" t="s">
        <v>2822</v>
      </c>
      <c r="K2081" s="1" t="s">
        <v>4763</v>
      </c>
      <c r="L2081" s="1" t="s">
        <v>572</v>
      </c>
      <c r="M2081" s="1" t="s">
        <v>815</v>
      </c>
      <c r="N2081" s="1"/>
      <c r="O2081" s="1"/>
      <c r="P2081" s="1">
        <f>COUNTIFS($E$2:E2081,TMapCauseDescCIR[[#This Row],[Cause Description]])</f>
        <v>3</v>
      </c>
      <c r="Q2081" s="1"/>
      <c r="R2081" s="1"/>
      <c r="S2081" s="1"/>
    </row>
    <row r="2082" spans="1:19" ht="14.45" x14ac:dyDescent="0.25">
      <c r="A2082" s="1" t="s">
        <v>2818</v>
      </c>
      <c r="B2082" s="1" t="s">
        <v>2096</v>
      </c>
      <c r="C2082" s="1" t="s">
        <v>2819</v>
      </c>
      <c r="D2082" s="1" t="s">
        <v>4505</v>
      </c>
      <c r="E2082" s="1" t="s">
        <v>3356</v>
      </c>
      <c r="F2082" s="1"/>
      <c r="G2082" s="1"/>
      <c r="H2082" s="1"/>
      <c r="I2082" s="1"/>
      <c r="J2082" s="1" t="s">
        <v>2822</v>
      </c>
      <c r="K2082" s="1" t="s">
        <v>4763</v>
      </c>
      <c r="L2082" s="1" t="s">
        <v>572</v>
      </c>
      <c r="M2082" s="1" t="s">
        <v>815</v>
      </c>
      <c r="N2082" s="1"/>
      <c r="O2082" s="1"/>
      <c r="P2082" s="1">
        <f>COUNTIFS($E$2:E2082,TMapCauseDescCIR[[#This Row],[Cause Description]])</f>
        <v>4</v>
      </c>
      <c r="Q2082" s="1"/>
      <c r="R2082" s="1"/>
      <c r="S2082" s="1"/>
    </row>
    <row r="2083" spans="1:19" ht="14.45" x14ac:dyDescent="0.25">
      <c r="A2083" s="1" t="s">
        <v>2818</v>
      </c>
      <c r="B2083" s="1" t="s">
        <v>2096</v>
      </c>
      <c r="C2083" s="1" t="s">
        <v>2819</v>
      </c>
      <c r="D2083" s="1" t="s">
        <v>4505</v>
      </c>
      <c r="E2083" s="1" t="s">
        <v>3357</v>
      </c>
      <c r="F2083" s="1"/>
      <c r="G2083" s="1"/>
      <c r="H2083" s="1"/>
      <c r="I2083" s="1"/>
      <c r="J2083" s="1" t="s">
        <v>2822</v>
      </c>
      <c r="K2083" s="1" t="s">
        <v>4763</v>
      </c>
      <c r="L2083" s="1" t="s">
        <v>572</v>
      </c>
      <c r="M2083" s="1" t="s">
        <v>815</v>
      </c>
      <c r="N2083" s="1"/>
      <c r="O2083" s="1"/>
      <c r="P2083" s="1">
        <f>COUNTIFS($E$2:E2083,TMapCauseDescCIR[[#This Row],[Cause Description]])</f>
        <v>5</v>
      </c>
      <c r="Q2083" s="1"/>
      <c r="R2083" s="1"/>
      <c r="S2083" s="1"/>
    </row>
    <row r="2084" spans="1:19" ht="14.45" x14ac:dyDescent="0.25">
      <c r="A2084" s="1" t="s">
        <v>2818</v>
      </c>
      <c r="B2084" s="1" t="s">
        <v>2096</v>
      </c>
      <c r="C2084" s="1" t="s">
        <v>2819</v>
      </c>
      <c r="D2084" s="1" t="s">
        <v>4505</v>
      </c>
      <c r="E2084" s="1" t="s">
        <v>3358</v>
      </c>
      <c r="F2084" s="1"/>
      <c r="G2084" s="1"/>
      <c r="H2084" s="1"/>
      <c r="I2084" s="1"/>
      <c r="J2084" s="1" t="s">
        <v>2822</v>
      </c>
      <c r="K2084" s="1" t="s">
        <v>4763</v>
      </c>
      <c r="L2084" s="1" t="s">
        <v>572</v>
      </c>
      <c r="M2084" s="1" t="s">
        <v>815</v>
      </c>
      <c r="N2084" s="1"/>
      <c r="O2084" s="1"/>
      <c r="P2084" s="1">
        <f>COUNTIFS($E$2:E2084,TMapCauseDescCIR[[#This Row],[Cause Description]])</f>
        <v>3</v>
      </c>
      <c r="Q2084" s="1"/>
      <c r="R2084" s="1"/>
      <c r="S2084" s="1"/>
    </row>
    <row r="2085" spans="1:19" ht="14.45" x14ac:dyDescent="0.25">
      <c r="A2085" s="1" t="s">
        <v>2818</v>
      </c>
      <c r="B2085" s="1" t="s">
        <v>2098</v>
      </c>
      <c r="C2085" s="1" t="s">
        <v>2819</v>
      </c>
      <c r="D2085" s="1" t="s">
        <v>4683</v>
      </c>
      <c r="E2085" s="1" t="s">
        <v>2099</v>
      </c>
      <c r="F2085" s="1"/>
      <c r="G2085" s="1"/>
      <c r="H2085" s="1"/>
      <c r="I2085" s="1"/>
      <c r="J2085" s="1" t="s">
        <v>2822</v>
      </c>
      <c r="K2085" s="1" t="s">
        <v>4524</v>
      </c>
      <c r="L2085" s="1" t="s">
        <v>572</v>
      </c>
      <c r="M2085" s="1" t="s">
        <v>815</v>
      </c>
      <c r="N2085" s="1"/>
      <c r="O2085" s="1"/>
      <c r="P2085" s="1">
        <f>COUNTIFS($E$2:E2085,TMapCauseDescCIR[[#This Row],[Cause Description]])</f>
        <v>1</v>
      </c>
      <c r="Q2085" s="1" t="s">
        <v>587</v>
      </c>
      <c r="R2085" s="1" t="str">
        <f>TMapCauseDescCIR[[#This Row],[Task Code]]&amp;TMapCauseDescCIR[[#This Row],[Cause Description]]</f>
        <v xml:space="preserve">Y06YTX ancilliary components excess noise - loose components. </v>
      </c>
      <c r="S2085" s="1">
        <f>COUNTIFS($R$2:R2085,TMapCauseDescCIR[[#This Row],[T1]])</f>
        <v>1</v>
      </c>
    </row>
    <row r="2086" spans="1:19" ht="14.45" x14ac:dyDescent="0.25">
      <c r="A2086" s="1" t="s">
        <v>2818</v>
      </c>
      <c r="B2086" s="1" t="s">
        <v>2100</v>
      </c>
      <c r="C2086" s="1" t="s">
        <v>2817</v>
      </c>
      <c r="D2086" s="1" t="s">
        <v>4852</v>
      </c>
      <c r="E2086" s="1"/>
      <c r="F2086" s="1"/>
      <c r="G2086" s="1"/>
      <c r="H2086" s="1"/>
      <c r="I2086" s="1"/>
      <c r="J2086" s="1" t="s">
        <v>2822</v>
      </c>
      <c r="K2086" s="1" t="s">
        <v>4816</v>
      </c>
      <c r="L2086" s="1"/>
      <c r="M2086" s="1"/>
      <c r="N2086" s="1"/>
      <c r="O2086" s="1"/>
      <c r="P2086" s="1">
        <f>COUNTIFS($E$2:E2086,TMapCauseDescCIR[[#This Row],[Cause Description]])</f>
        <v>0</v>
      </c>
      <c r="Q2086" s="1" t="s">
        <v>575</v>
      </c>
      <c r="R2086" s="1" t="str">
        <f>TMapCauseDescCIR[[#This Row],[Task Code]]&amp;TMapCauseDescCIR[[#This Row],[Cause Description]]</f>
        <v>Z099</v>
      </c>
      <c r="S2086" s="1">
        <f>COUNTIFS($R$2:R2086,TMapCauseDescCIR[[#This Row],[T1]])</f>
        <v>1</v>
      </c>
    </row>
    <row r="2087" spans="1:19" ht="14.45" x14ac:dyDescent="0.25">
      <c r="A2087" s="1" t="s">
        <v>2818</v>
      </c>
      <c r="B2087" s="1" t="s">
        <v>2101</v>
      </c>
      <c r="C2087" s="1" t="s">
        <v>2817</v>
      </c>
      <c r="D2087" s="1" t="s">
        <v>4853</v>
      </c>
      <c r="E2087" s="1"/>
      <c r="F2087" s="1"/>
      <c r="G2087" s="1"/>
      <c r="H2087" s="1"/>
      <c r="I2087" s="1"/>
      <c r="J2087" s="1" t="s">
        <v>2822</v>
      </c>
      <c r="K2087" s="1" t="s">
        <v>4816</v>
      </c>
      <c r="L2087" s="1"/>
      <c r="M2087" s="1"/>
      <c r="N2087" s="1"/>
      <c r="O2087" s="1"/>
      <c r="P2087" s="1">
        <f>COUNTIFS($E$2:E2087,TMapCauseDescCIR[[#This Row],[Cause Description]])</f>
        <v>0</v>
      </c>
      <c r="Q2087" s="1" t="s">
        <v>575</v>
      </c>
      <c r="R2087" s="1" t="str">
        <f>TMapCauseDescCIR[[#This Row],[Task Code]]&amp;TMapCauseDescCIR[[#This Row],[Cause Description]]</f>
        <v>Z096</v>
      </c>
      <c r="S2087" s="1">
        <f>COUNTIFS($R$2:R2087,TMapCauseDescCIR[[#This Row],[T1]])</f>
        <v>1</v>
      </c>
    </row>
    <row r="2088" spans="1:19" ht="14.45" x14ac:dyDescent="0.25">
      <c r="A2088" s="1" t="s">
        <v>2818</v>
      </c>
      <c r="B2088" s="1" t="s">
        <v>2102</v>
      </c>
      <c r="C2088" s="1" t="s">
        <v>2817</v>
      </c>
      <c r="D2088" s="1" t="s">
        <v>4850</v>
      </c>
      <c r="E2088" s="1"/>
      <c r="F2088" s="1"/>
      <c r="G2088" s="1"/>
      <c r="H2088" s="1"/>
      <c r="I2088" s="1"/>
      <c r="J2088" s="1" t="s">
        <v>2822</v>
      </c>
      <c r="K2088" s="1" t="s">
        <v>4816</v>
      </c>
      <c r="L2088" s="1"/>
      <c r="M2088" s="1"/>
      <c r="N2088" s="1"/>
      <c r="O2088" s="1"/>
      <c r="P2088" s="1">
        <f>COUNTIFS($E$2:E2088,TMapCauseDescCIR[[#This Row],[Cause Description]])</f>
        <v>0</v>
      </c>
      <c r="Q2088" s="1" t="s">
        <v>575</v>
      </c>
      <c r="R2088" s="1" t="str">
        <f>TMapCauseDescCIR[[#This Row],[Task Code]]&amp;TMapCauseDescCIR[[#This Row],[Cause Description]]</f>
        <v>Z097</v>
      </c>
      <c r="S2088" s="1">
        <f>COUNTIFS($R$2:R2088,TMapCauseDescCIR[[#This Row],[T1]])</f>
        <v>1</v>
      </c>
    </row>
    <row r="2089" spans="1:19" ht="14.45" x14ac:dyDescent="0.25">
      <c r="A2089" s="1" t="s">
        <v>2818</v>
      </c>
      <c r="B2089" s="1" t="s">
        <v>2103</v>
      </c>
      <c r="C2089" s="1" t="s">
        <v>2817</v>
      </c>
      <c r="D2089" s="1" t="s">
        <v>4851</v>
      </c>
      <c r="E2089" s="1"/>
      <c r="F2089" s="1"/>
      <c r="G2089" s="1"/>
      <c r="H2089" s="1"/>
      <c r="I2089" s="1"/>
      <c r="J2089" s="1" t="s">
        <v>2822</v>
      </c>
      <c r="K2089" s="1" t="s">
        <v>4816</v>
      </c>
      <c r="L2089" s="1"/>
      <c r="M2089" s="1"/>
      <c r="N2089" s="1"/>
      <c r="O2089" s="1"/>
      <c r="P2089" s="1">
        <f>COUNTIFS($E$2:E2089,TMapCauseDescCIR[[#This Row],[Cause Description]])</f>
        <v>0</v>
      </c>
      <c r="Q2089" s="1" t="s">
        <v>575</v>
      </c>
      <c r="R2089" s="1" t="str">
        <f>TMapCauseDescCIR[[#This Row],[Task Code]]&amp;TMapCauseDescCIR[[#This Row],[Cause Description]]</f>
        <v>Z098</v>
      </c>
      <c r="S2089" s="1">
        <f>COUNTIFS($R$2:R2089,TMapCauseDescCIR[[#This Row],[T1]])</f>
        <v>1</v>
      </c>
    </row>
    <row r="2090" spans="1:19" ht="14.45" x14ac:dyDescent="0.25">
      <c r="A2090" s="1" t="s">
        <v>2818</v>
      </c>
      <c r="B2090" s="1" t="s">
        <v>2112</v>
      </c>
      <c r="C2090" s="1" t="s">
        <v>2817</v>
      </c>
      <c r="D2090" s="1" t="s">
        <v>4700</v>
      </c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>
        <f>COUNTIFS($E$2:E2090,TMapCauseDescCIR[[#This Row],[Cause Description]])</f>
        <v>0</v>
      </c>
      <c r="Q2090" s="1"/>
      <c r="R2090" s="1" t="str">
        <f>TMapCauseDescCIR[[#This Row],[Task Code]]&amp;TMapCauseDescCIR[[#This Row],[Cause Code]]</f>
        <v>Z113</v>
      </c>
      <c r="S2090" s="1" t="e">
        <f>INDEX(INTEGRATION.TMC_TASK_CAUSE!$A$2:$A$4658,MATCH(TMapCauseDescCIR[[#This Row],[T1]],INTEGRATION.TMC_TASK_CAUSE!$D$2:$D$4658,0))</f>
        <v>#N/A</v>
      </c>
    </row>
    <row r="2091" spans="1:19" ht="14.45" x14ac:dyDescent="0.25">
      <c r="A2091" s="1" t="s">
        <v>2818</v>
      </c>
      <c r="B2091" s="1" t="s">
        <v>2113</v>
      </c>
      <c r="C2091" s="1" t="s">
        <v>2817</v>
      </c>
      <c r="D2091" s="1" t="s">
        <v>4701</v>
      </c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>
        <f>COUNTIFS($E$2:E2091,TMapCauseDescCIR[[#This Row],[Cause Description]])</f>
        <v>0</v>
      </c>
      <c r="Q2091" s="1"/>
      <c r="R2091" s="1" t="str">
        <f>TMapCauseDescCIR[[#This Row],[Task Code]]&amp;TMapCauseDescCIR[[#This Row],[Cause Code]]</f>
        <v>Z114</v>
      </c>
      <c r="S2091" s="1" t="e">
        <f>INDEX(INTEGRATION.TMC_TASK_CAUSE!$A$2:$A$4658,MATCH(TMapCauseDescCIR[[#This Row],[T1]],INTEGRATION.TMC_TASK_CAUSE!$D$2:$D$4658,0))</f>
        <v>#N/A</v>
      </c>
    </row>
    <row r="2092" spans="1:19" ht="14.45" x14ac:dyDescent="0.25">
      <c r="A2092" s="1" t="s">
        <v>2818</v>
      </c>
      <c r="B2092" s="1" t="s">
        <v>2114</v>
      </c>
      <c r="C2092" s="1" t="s">
        <v>2817</v>
      </c>
      <c r="D2092" s="1" t="s">
        <v>4702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>
        <f>COUNTIFS($E$2:E2092,TMapCauseDescCIR[[#This Row],[Cause Description]])</f>
        <v>0</v>
      </c>
      <c r="Q2092" s="1"/>
      <c r="R2092" s="1" t="str">
        <f>TMapCauseDescCIR[[#This Row],[Task Code]]&amp;TMapCauseDescCIR[[#This Row],[Cause Code]]</f>
        <v>Z116</v>
      </c>
      <c r="S2092" s="1" t="e">
        <f>INDEX(INTEGRATION.TMC_TASK_CAUSE!$A$2:$A$4658,MATCH(TMapCauseDescCIR[[#This Row],[T1]],INTEGRATION.TMC_TASK_CAUSE!$D$2:$D$4658,0))</f>
        <v>#N/A</v>
      </c>
    </row>
    <row r="2093" spans="1:19" ht="14.45" x14ac:dyDescent="0.25">
      <c r="A2093" s="1" t="s">
        <v>2818</v>
      </c>
      <c r="B2093" s="1" t="s">
        <v>2115</v>
      </c>
      <c r="C2093" s="1" t="s">
        <v>2817</v>
      </c>
      <c r="D2093" s="1" t="s">
        <v>4838</v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>
        <f>COUNTIFS($E$2:E2093,TMapCauseDescCIR[[#This Row],[Cause Description]])</f>
        <v>0</v>
      </c>
      <c r="Q2093" s="1"/>
      <c r="R2093" s="1" t="str">
        <f>TMapCauseDescCIR[[#This Row],[Task Code]]&amp;TMapCauseDescCIR[[#This Row],[Cause Code]]</f>
        <v>Z233</v>
      </c>
      <c r="S2093" s="1" t="e">
        <f>INDEX(INTEGRATION.TMC_TASK_CAUSE!$A$2:$A$4658,MATCH(TMapCauseDescCIR[[#This Row],[T1]],INTEGRATION.TMC_TASK_CAUSE!$D$2:$D$4658,0))</f>
        <v>#N/A</v>
      </c>
    </row>
    <row r="2094" spans="1:19" ht="14.45" x14ac:dyDescent="0.25">
      <c r="A2094" s="1" t="s">
        <v>2818</v>
      </c>
      <c r="B2094" s="1" t="s">
        <v>2116</v>
      </c>
      <c r="C2094" s="1" t="s">
        <v>2817</v>
      </c>
      <c r="D2094" s="1" t="s">
        <v>4704</v>
      </c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>
        <f>COUNTIFS($E$2:E2094,TMapCauseDescCIR[[#This Row],[Cause Description]])</f>
        <v>0</v>
      </c>
      <c r="Q2094" s="1"/>
      <c r="R2094" s="1" t="str">
        <f>TMapCauseDescCIR[[#This Row],[Task Code]]&amp;TMapCauseDescCIR[[#This Row],[Cause Code]]</f>
        <v>Z118</v>
      </c>
      <c r="S2094" s="1" t="e">
        <f>INDEX(INTEGRATION.TMC_TASK_CAUSE!$A$2:$A$4658,MATCH(TMapCauseDescCIR[[#This Row],[T1]],INTEGRATION.TMC_TASK_CAUSE!$D$2:$D$4658,0))</f>
        <v>#N/A</v>
      </c>
    </row>
    <row r="2095" spans="1:19" ht="14.45" x14ac:dyDescent="0.25">
      <c r="A2095" s="1" t="s">
        <v>2818</v>
      </c>
      <c r="B2095" s="1" t="s">
        <v>2117</v>
      </c>
      <c r="C2095" s="1" t="s">
        <v>2817</v>
      </c>
      <c r="D2095" s="1" t="s">
        <v>4703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>
        <f>COUNTIFS($E$2:E2095,TMapCauseDescCIR[[#This Row],[Cause Description]])</f>
        <v>0</v>
      </c>
      <c r="Q2095" s="1"/>
      <c r="R2095" s="1" t="str">
        <f>TMapCauseDescCIR[[#This Row],[Task Code]]&amp;TMapCauseDescCIR[[#This Row],[Cause Code]]</f>
        <v>Z117</v>
      </c>
      <c r="S2095" s="1" t="e">
        <f>INDEX(INTEGRATION.TMC_TASK_CAUSE!$A$2:$A$4658,MATCH(TMapCauseDescCIR[[#This Row],[T1]],INTEGRATION.TMC_TASK_CAUSE!$D$2:$D$4658,0))</f>
        <v>#N/A</v>
      </c>
    </row>
    <row r="2096" spans="1:19" ht="14.45" x14ac:dyDescent="0.25">
      <c r="A2096" s="1" t="s">
        <v>2818</v>
      </c>
      <c r="B2096" s="1" t="s">
        <v>862</v>
      </c>
      <c r="C2096" s="1" t="s">
        <v>2819</v>
      </c>
      <c r="D2096" s="1" t="s">
        <v>3523</v>
      </c>
      <c r="E2096" s="1" t="s">
        <v>3525</v>
      </c>
      <c r="F2096" s="1" t="str">
        <f>INDEX('Cause Codes'!$A$2:$A$3528,MATCH(TMapCauseDescCIR[[#This Row],[Cause Description]],'Cause Codes'!$B$2:$B$3528,0))</f>
        <v>X0SC</v>
      </c>
      <c r="G2096" s="1"/>
      <c r="H2096" s="1"/>
      <c r="I2096" s="1"/>
      <c r="J2096" s="1" t="s">
        <v>12931</v>
      </c>
      <c r="K2096" s="1" t="s">
        <v>13001</v>
      </c>
      <c r="L2096" s="1" t="s">
        <v>3779</v>
      </c>
      <c r="M2096" s="1" t="s">
        <v>815</v>
      </c>
      <c r="N2096" s="1"/>
      <c r="O2096" s="1"/>
      <c r="P2096" s="1">
        <f>COUNTIFS($E$2:E2096,TMapCauseDescCIR[[#This Row],[Cause Description]])</f>
        <v>1</v>
      </c>
      <c r="Q2096" s="1"/>
      <c r="R2096" s="1" t="str">
        <f>TMapCauseDescCIR[[#This Row],[Task Code]]&amp;TMapCauseDescCIR[[#This Row],[Cause Code]]</f>
        <v>Y028X0SC</v>
      </c>
      <c r="S2096" s="1" t="str">
        <f>INDEX(INTEGRATION.TMC_TASK_CAUSE!$A$2:$A$4658,MATCH(TMapCauseDescCIR[[#This Row],[T1]],INTEGRATION.TMC_TASK_CAUSE!$D$2:$D$4658,0))</f>
        <v>SB019902</v>
      </c>
    </row>
    <row r="2097" spans="1:19" ht="14.45" x14ac:dyDescent="0.25">
      <c r="A2097" s="1" t="s">
        <v>2818</v>
      </c>
      <c r="B2097" s="1" t="s">
        <v>862</v>
      </c>
      <c r="C2097" s="1" t="s">
        <v>2819</v>
      </c>
      <c r="D2097" s="1" t="s">
        <v>3523</v>
      </c>
      <c r="E2097" s="1" t="s">
        <v>3526</v>
      </c>
      <c r="F2097" s="1" t="str">
        <f>INDEX('Cause Codes'!$A$2:$A$3528,MATCH(TMapCauseDescCIR[[#This Row],[Cause Description]],'Cause Codes'!$B$2:$B$3528,0))</f>
        <v>X0SD</v>
      </c>
      <c r="G2097" s="1"/>
      <c r="H2097" s="1"/>
      <c r="I2097" s="1"/>
      <c r="J2097" s="1" t="s">
        <v>12931</v>
      </c>
      <c r="K2097" s="1" t="s">
        <v>13001</v>
      </c>
      <c r="L2097" s="1" t="s">
        <v>572</v>
      </c>
      <c r="M2097" s="1" t="s">
        <v>815</v>
      </c>
      <c r="N2097" s="1"/>
      <c r="O2097" s="1"/>
      <c r="P2097" s="1">
        <f>COUNTIFS($E$2:E2097,TMapCauseDescCIR[[#This Row],[Cause Description]])</f>
        <v>1</v>
      </c>
      <c r="Q2097" s="1"/>
      <c r="R2097" s="1" t="str">
        <f>TMapCauseDescCIR[[#This Row],[Task Code]]&amp;TMapCauseDescCIR[[#This Row],[Cause Code]]</f>
        <v>Y028X0SD</v>
      </c>
      <c r="S2097" s="1" t="str">
        <f>INDEX(INTEGRATION.TMC_TASK_CAUSE!$A$2:$A$4658,MATCH(TMapCauseDescCIR[[#This Row],[T1]],INTEGRATION.TMC_TASK_CAUSE!$D$2:$D$4658,0))</f>
        <v>SB019902</v>
      </c>
    </row>
    <row r="2098" spans="1:19" ht="14.45" x14ac:dyDescent="0.25">
      <c r="A2098" s="1" t="s">
        <v>2818</v>
      </c>
      <c r="B2098" s="1" t="s">
        <v>862</v>
      </c>
      <c r="C2098" s="1" t="s">
        <v>2819</v>
      </c>
      <c r="D2098" s="1" t="s">
        <v>3523</v>
      </c>
      <c r="E2098" s="1" t="s">
        <v>3527</v>
      </c>
      <c r="F2098" s="1" t="str">
        <f>INDEX('Cause Codes'!$A$2:$A$3528,MATCH(TMapCauseDescCIR[[#This Row],[Cause Description]],'Cause Codes'!$B$2:$B$3528,0))</f>
        <v>X0SE</v>
      </c>
      <c r="G2098" s="1"/>
      <c r="H2098" s="1"/>
      <c r="I2098" s="1"/>
      <c r="J2098" s="1" t="s">
        <v>12931</v>
      </c>
      <c r="K2098" s="1" t="s">
        <v>13001</v>
      </c>
      <c r="L2098" s="1" t="s">
        <v>572</v>
      </c>
      <c r="M2098" s="1" t="s">
        <v>815</v>
      </c>
      <c r="N2098" s="1"/>
      <c r="O2098" s="1"/>
      <c r="P2098" s="1">
        <f>COUNTIFS($E$2:E2098,TMapCauseDescCIR[[#This Row],[Cause Description]])</f>
        <v>1</v>
      </c>
      <c r="Q2098" s="1"/>
      <c r="R2098" s="1" t="str">
        <f>TMapCauseDescCIR[[#This Row],[Task Code]]&amp;TMapCauseDescCIR[[#This Row],[Cause Code]]</f>
        <v>Y028X0SE</v>
      </c>
      <c r="S2098" s="1" t="str">
        <f>INDEX(INTEGRATION.TMC_TASK_CAUSE!$A$2:$A$4658,MATCH(TMapCauseDescCIR[[#This Row],[T1]],INTEGRATION.TMC_TASK_CAUSE!$D$2:$D$4658,0))</f>
        <v>SB019902</v>
      </c>
    </row>
    <row r="2099" spans="1:19" ht="14.45" x14ac:dyDescent="0.25">
      <c r="A2099" s="1" t="s">
        <v>2818</v>
      </c>
      <c r="B2099" s="1" t="s">
        <v>862</v>
      </c>
      <c r="C2099" s="1" t="s">
        <v>2819</v>
      </c>
      <c r="D2099" s="1" t="s">
        <v>3523</v>
      </c>
      <c r="E2099" s="1" t="s">
        <v>3528</v>
      </c>
      <c r="F2099" s="1" t="str">
        <f>INDEX('Cause Codes'!$A$2:$A$3528,MATCH(TMapCauseDescCIR[[#This Row],[Cause Description]],'Cause Codes'!$B$2:$B$3528,0))</f>
        <v>X0SK</v>
      </c>
      <c r="G2099" s="1"/>
      <c r="H2099" s="1"/>
      <c r="I2099" s="1"/>
      <c r="J2099" s="1" t="s">
        <v>12931</v>
      </c>
      <c r="K2099" s="1" t="s">
        <v>13001</v>
      </c>
      <c r="L2099" s="1" t="s">
        <v>572</v>
      </c>
      <c r="M2099" s="1" t="s">
        <v>815</v>
      </c>
      <c r="N2099" s="1"/>
      <c r="O2099" s="1"/>
      <c r="P2099" s="1">
        <f>COUNTIFS($E$2:E2099,TMapCauseDescCIR[[#This Row],[Cause Description]])</f>
        <v>1</v>
      </c>
      <c r="Q2099" s="1"/>
      <c r="R2099" s="1" t="str">
        <f>TMapCauseDescCIR[[#This Row],[Task Code]]&amp;TMapCauseDescCIR[[#This Row],[Cause Code]]</f>
        <v>Y028X0SK</v>
      </c>
      <c r="S2099" s="1" t="str">
        <f>INDEX(INTEGRATION.TMC_TASK_CAUSE!$A$2:$A$4658,MATCH(TMapCauseDescCIR[[#This Row],[T1]],INTEGRATION.TMC_TASK_CAUSE!$D$2:$D$4658,0))</f>
        <v>SB019902</v>
      </c>
    </row>
    <row r="2100" spans="1:19" ht="14.45" x14ac:dyDescent="0.25">
      <c r="A2100" s="1" t="s">
        <v>2818</v>
      </c>
      <c r="B2100" s="1" t="s">
        <v>864</v>
      </c>
      <c r="C2100" s="1" t="s">
        <v>2819</v>
      </c>
      <c r="D2100" s="1" t="s">
        <v>3529</v>
      </c>
      <c r="E2100" s="1" t="s">
        <v>865</v>
      </c>
      <c r="F2100" s="1" t="str">
        <f>INDEX('Cause Codes'!$A$2:$A$3528,MATCH(TMapCauseDescCIR[[#This Row],[Cause Description]],'Cause Codes'!$B$2:$B$3528,0))</f>
        <v>X09Z</v>
      </c>
      <c r="G2100" s="1"/>
      <c r="H2100" s="1"/>
      <c r="I2100" s="1"/>
      <c r="J2100" s="1" t="s">
        <v>12931</v>
      </c>
      <c r="K2100" s="1" t="s">
        <v>13003</v>
      </c>
      <c r="L2100" s="1" t="s">
        <v>572</v>
      </c>
      <c r="M2100" s="1" t="s">
        <v>815</v>
      </c>
      <c r="N2100" s="1"/>
      <c r="O2100" s="1"/>
      <c r="P2100" s="1">
        <f>COUNTIFS($E$2:E2100,TMapCauseDescCIR[[#This Row],[Cause Description]])</f>
        <v>2</v>
      </c>
      <c r="Q2100" s="1"/>
      <c r="R2100" s="1" t="str">
        <f>TMapCauseDescCIR[[#This Row],[Task Code]]&amp;TMapCauseDescCIR[[#This Row],[Cause Code]]</f>
        <v>Y029X09Z</v>
      </c>
      <c r="S2100" s="1" t="str">
        <f>INDEX(INTEGRATION.TMC_TASK_CAUSE!$A$2:$A$4658,MATCH(TMapCauseDescCIR[[#This Row],[T1]],INTEGRATION.TMC_TASK_CAUSE!$D$2:$D$4658,0))</f>
        <v>SB019902</v>
      </c>
    </row>
    <row r="2101" spans="1:19" ht="14.45" x14ac:dyDescent="0.25">
      <c r="A2101" s="1" t="s">
        <v>2818</v>
      </c>
      <c r="B2101" s="1" t="s">
        <v>1106</v>
      </c>
      <c r="C2101" s="1" t="s">
        <v>2819</v>
      </c>
      <c r="D2101" s="1" t="s">
        <v>3633</v>
      </c>
      <c r="E2101" s="1" t="s">
        <v>1107</v>
      </c>
      <c r="F2101" s="1" t="str">
        <f>INDEX('Cause Codes'!$A$2:$A$3528,MATCH(TMapCauseDescCIR[[#This Row],[Cause Description]],'Cause Codes'!$B$2:$B$3528,0))</f>
        <v>X0M5</v>
      </c>
      <c r="G2101" s="1"/>
      <c r="H2101" s="1"/>
      <c r="I2101" s="1"/>
      <c r="J2101" s="1" t="s">
        <v>12931</v>
      </c>
      <c r="K2101" s="1" t="s">
        <v>13004</v>
      </c>
      <c r="L2101" s="1" t="s">
        <v>814</v>
      </c>
      <c r="M2101" s="1" t="s">
        <v>815</v>
      </c>
      <c r="N2101" s="1"/>
      <c r="O2101" s="1"/>
      <c r="P2101" s="1">
        <f>COUNTIFS($E$2:E2101,TMapCauseDescCIR[[#This Row],[Cause Description]])</f>
        <v>1</v>
      </c>
      <c r="Q2101" s="1"/>
      <c r="R2101" s="1" t="str">
        <f>TMapCauseDescCIR[[#This Row],[Task Code]]&amp;TMapCauseDescCIR[[#This Row],[Cause Code]]</f>
        <v>Y02SX0M5</v>
      </c>
      <c r="S2101" s="1" t="str">
        <f>INDEX(INTEGRATION.TMC_TASK_CAUSE!$A$2:$A$4658,MATCH(TMapCauseDescCIR[[#This Row],[T1]],INTEGRATION.TMC_TASK_CAUSE!$D$2:$D$4658,0))</f>
        <v>SB019901</v>
      </c>
    </row>
    <row r="2102" spans="1:19" ht="14.45" x14ac:dyDescent="0.25">
      <c r="A2102" s="1" t="s">
        <v>2818</v>
      </c>
      <c r="B2102" s="1" t="s">
        <v>1108</v>
      </c>
      <c r="C2102" s="1" t="s">
        <v>2819</v>
      </c>
      <c r="D2102" s="1" t="s">
        <v>3634</v>
      </c>
      <c r="E2102" s="1" t="s">
        <v>1109</v>
      </c>
      <c r="F2102" s="1" t="str">
        <f>INDEX('Cause Codes'!$A$2:$A$3528,MATCH(TMapCauseDescCIR[[#This Row],[Cause Description]],'Cause Codes'!$B$2:$B$3528,0))</f>
        <v>X02N</v>
      </c>
      <c r="G2102" s="1"/>
      <c r="H2102" s="1"/>
      <c r="I2102" s="1"/>
      <c r="J2102" s="1" t="s">
        <v>12931</v>
      </c>
      <c r="K2102" s="1" t="s">
        <v>13000</v>
      </c>
      <c r="L2102" s="1" t="s">
        <v>572</v>
      </c>
      <c r="M2102" s="1" t="s">
        <v>815</v>
      </c>
      <c r="N2102" s="1"/>
      <c r="O2102" s="1"/>
      <c r="P2102" s="1">
        <f>COUNTIFS($E$2:E2102,TMapCauseDescCIR[[#This Row],[Cause Description]])</f>
        <v>1</v>
      </c>
      <c r="Q2102" s="1"/>
      <c r="R2102" s="1" t="str">
        <f>TMapCauseDescCIR[[#This Row],[Task Code]]&amp;TMapCauseDescCIR[[#This Row],[Cause Code]]</f>
        <v>Y02TX02N</v>
      </c>
      <c r="S2102" s="1" t="str">
        <f>INDEX(INTEGRATION.TMC_TASK_CAUSE!$A$2:$A$4658,MATCH(TMapCauseDescCIR[[#This Row],[T1]],INTEGRATION.TMC_TASK_CAUSE!$D$2:$D$4658,0))</f>
        <v>SB019901</v>
      </c>
    </row>
    <row r="2103" spans="1:19" ht="14.45" x14ac:dyDescent="0.25">
      <c r="A2103" s="1" t="s">
        <v>2818</v>
      </c>
      <c r="B2103" s="1" t="s">
        <v>1108</v>
      </c>
      <c r="C2103" s="1" t="s">
        <v>2819</v>
      </c>
      <c r="D2103" s="1" t="s">
        <v>3634</v>
      </c>
      <c r="E2103" s="1" t="s">
        <v>3635</v>
      </c>
      <c r="F2103" s="1" t="str">
        <f>INDEX('Cause Codes'!$A$2:$A$3528,MATCH(TMapCauseDescCIR[[#This Row],[Cause Description]],'Cause Codes'!$B$2:$B$3528,0))</f>
        <v>X0E0</v>
      </c>
      <c r="G2103" s="1"/>
      <c r="H2103" s="1"/>
      <c r="I2103" s="1"/>
      <c r="J2103" s="1" t="s">
        <v>12931</v>
      </c>
      <c r="K2103" s="1" t="s">
        <v>12997</v>
      </c>
      <c r="L2103" s="1" t="s">
        <v>572</v>
      </c>
      <c r="M2103" s="1" t="s">
        <v>4153</v>
      </c>
      <c r="N2103" s="1"/>
      <c r="O2103" s="1"/>
      <c r="P2103" s="1">
        <f>COUNTIFS($E$2:E2103,TMapCauseDescCIR[[#This Row],[Cause Description]])</f>
        <v>1</v>
      </c>
      <c r="Q2103" s="1"/>
      <c r="R2103" s="1" t="str">
        <f>TMapCauseDescCIR[[#This Row],[Task Code]]&amp;TMapCauseDescCIR[[#This Row],[Cause Code]]</f>
        <v>Y02TX0E0</v>
      </c>
      <c r="S2103" s="1" t="str">
        <f>INDEX(INTEGRATION.TMC_TASK_CAUSE!$A$2:$A$4658,MATCH(TMapCauseDescCIR[[#This Row],[T1]],INTEGRATION.TMC_TASK_CAUSE!$D$2:$D$4658,0))</f>
        <v>SB019901</v>
      </c>
    </row>
    <row r="2104" spans="1:19" ht="14.45" x14ac:dyDescent="0.25">
      <c r="A2104" s="1" t="s">
        <v>2818</v>
      </c>
      <c r="B2104" s="1" t="s">
        <v>1110</v>
      </c>
      <c r="C2104" s="1" t="s">
        <v>2819</v>
      </c>
      <c r="D2104" s="1" t="s">
        <v>3636</v>
      </c>
      <c r="E2104" s="1" t="s">
        <v>1111</v>
      </c>
      <c r="F2104" s="1" t="str">
        <f>INDEX('Cause Codes'!$A$2:$A$3528,MATCH(TMapCauseDescCIR[[#This Row],[Cause Description]],'Cause Codes'!$B$2:$B$3528,0))</f>
        <v>X0DN</v>
      </c>
      <c r="G2104" s="1"/>
      <c r="H2104" s="1"/>
      <c r="I2104" s="1"/>
      <c r="J2104" s="1" t="s">
        <v>12931</v>
      </c>
      <c r="K2104" s="1" t="s">
        <v>12997</v>
      </c>
      <c r="L2104" s="1" t="s">
        <v>572</v>
      </c>
      <c r="M2104" s="1" t="s">
        <v>815</v>
      </c>
      <c r="N2104" s="1"/>
      <c r="O2104" s="1"/>
      <c r="P2104" s="1">
        <f>COUNTIFS($E$2:E2104,TMapCauseDescCIR[[#This Row],[Cause Description]])</f>
        <v>1</v>
      </c>
      <c r="Q2104" s="1"/>
      <c r="R2104" s="1" t="str">
        <f>TMapCauseDescCIR[[#This Row],[Task Code]]&amp;TMapCauseDescCIR[[#This Row],[Cause Code]]</f>
        <v>Y02UX0DN</v>
      </c>
      <c r="S2104" s="1" t="str">
        <f>INDEX(INTEGRATION.TMC_TASK_CAUSE!$A$2:$A$4658,MATCH(TMapCauseDescCIR[[#This Row],[T1]],INTEGRATION.TMC_TASK_CAUSE!$D$2:$D$4658,0))</f>
        <v>SB019901</v>
      </c>
    </row>
    <row r="2105" spans="1:19" ht="14.45" x14ac:dyDescent="0.25">
      <c r="A2105" s="1" t="s">
        <v>2818</v>
      </c>
      <c r="B2105" s="1" t="s">
        <v>1278</v>
      </c>
      <c r="C2105" s="1" t="s">
        <v>2819</v>
      </c>
      <c r="D2105" s="1" t="s">
        <v>4531</v>
      </c>
      <c r="E2105" s="1" t="s">
        <v>4532</v>
      </c>
      <c r="F2105" s="1" t="str">
        <f>INDEX('Cause Codes'!$A$2:$A$3528,MATCH(TMapCauseDescCIR[[#This Row],[Cause Description]],'Cause Codes'!$B$2:$B$3528,0))</f>
        <v>X10V</v>
      </c>
      <c r="G2105" s="1"/>
      <c r="H2105" s="1"/>
      <c r="I2105" s="1"/>
      <c r="J2105" s="1" t="s">
        <v>12931</v>
      </c>
      <c r="K2105" s="1" t="s">
        <v>12999</v>
      </c>
      <c r="L2105" s="1" t="s">
        <v>852</v>
      </c>
      <c r="M2105" s="1" t="s">
        <v>3979</v>
      </c>
      <c r="N2105" s="1"/>
      <c r="O2105" s="1"/>
      <c r="P2105" s="1">
        <f>COUNTIFS($E$2:E2105,TMapCauseDescCIR[[#This Row],[Cause Description]])</f>
        <v>1</v>
      </c>
      <c r="Q2105" s="1"/>
      <c r="R2105" s="1" t="str">
        <f>TMapCauseDescCIR[[#This Row],[Task Code]]&amp;TMapCauseDescCIR[[#This Row],[Cause Code]]</f>
        <v>Y07WX10V</v>
      </c>
      <c r="S2105" s="1" t="str">
        <f>INDEX(INTEGRATION.TMC_TASK_CAUSE!$A$2:$A$4658,MATCH(TMapCauseDescCIR[[#This Row],[T1]],INTEGRATION.TMC_TASK_CAUSE!$D$2:$D$4658,0))</f>
        <v>SB019901</v>
      </c>
    </row>
    <row r="2106" spans="1:19" ht="14.45" x14ac:dyDescent="0.25">
      <c r="A2106" s="1" t="s">
        <v>2818</v>
      </c>
      <c r="B2106" s="1" t="s">
        <v>1278</v>
      </c>
      <c r="C2106" s="1" t="s">
        <v>2819</v>
      </c>
      <c r="D2106" s="1" t="s">
        <v>4531</v>
      </c>
      <c r="E2106" s="1" t="s">
        <v>4533</v>
      </c>
      <c r="F2106" s="1" t="str">
        <f>INDEX('Cause Codes'!$A$2:$A$3528,MATCH(TMapCauseDescCIR[[#This Row],[Cause Description]],'Cause Codes'!$B$2:$B$3528,0))</f>
        <v>X10W</v>
      </c>
      <c r="G2106" s="1"/>
      <c r="H2106" s="1"/>
      <c r="I2106" s="1"/>
      <c r="J2106" s="1" t="s">
        <v>12931</v>
      </c>
      <c r="K2106" s="1" t="s">
        <v>12999</v>
      </c>
      <c r="L2106" s="1" t="s">
        <v>3175</v>
      </c>
      <c r="M2106" s="1" t="s">
        <v>815</v>
      </c>
      <c r="N2106" s="1"/>
      <c r="O2106" s="1"/>
      <c r="P2106" s="1">
        <f>COUNTIFS($E$2:E2106,TMapCauseDescCIR[[#This Row],[Cause Description]])</f>
        <v>1</v>
      </c>
      <c r="Q2106" s="1"/>
      <c r="R2106" s="1" t="str">
        <f>TMapCauseDescCIR[[#This Row],[Task Code]]&amp;TMapCauseDescCIR[[#This Row],[Cause Code]]</f>
        <v>Y07WX10W</v>
      </c>
      <c r="S2106" s="1" t="str">
        <f>INDEX(INTEGRATION.TMC_TASK_CAUSE!$A$2:$A$4658,MATCH(TMapCauseDescCIR[[#This Row],[T1]],INTEGRATION.TMC_TASK_CAUSE!$D$2:$D$4658,0))</f>
        <v>SB019901</v>
      </c>
    </row>
    <row r="2107" spans="1:19" ht="14.45" x14ac:dyDescent="0.25">
      <c r="A2107" s="1" t="s">
        <v>2818</v>
      </c>
      <c r="B2107" s="1" t="s">
        <v>1278</v>
      </c>
      <c r="C2107" s="1" t="s">
        <v>2819</v>
      </c>
      <c r="D2107" s="1" t="s">
        <v>4531</v>
      </c>
      <c r="E2107" s="1" t="s">
        <v>4534</v>
      </c>
      <c r="F2107" s="1" t="str">
        <f>INDEX('Cause Codes'!$A$2:$A$3528,MATCH(TMapCauseDescCIR[[#This Row],[Cause Description]],'Cause Codes'!$B$2:$B$3528,0))</f>
        <v>X10X</v>
      </c>
      <c r="G2107" s="1"/>
      <c r="H2107" s="1"/>
      <c r="I2107" s="1"/>
      <c r="J2107" s="1" t="s">
        <v>12931</v>
      </c>
      <c r="K2107" s="1" t="s">
        <v>12999</v>
      </c>
      <c r="L2107" s="1" t="s">
        <v>12943</v>
      </c>
      <c r="M2107" s="1" t="s">
        <v>12942</v>
      </c>
      <c r="N2107" s="1"/>
      <c r="O2107" s="1"/>
      <c r="P2107" s="1">
        <f>COUNTIFS($E$2:E2107,TMapCauseDescCIR[[#This Row],[Cause Description]])</f>
        <v>1</v>
      </c>
      <c r="Q2107" s="1"/>
      <c r="R2107" s="1" t="str">
        <f>TMapCauseDescCIR[[#This Row],[Task Code]]&amp;TMapCauseDescCIR[[#This Row],[Cause Code]]</f>
        <v>Y07WX10X</v>
      </c>
      <c r="S2107" s="1" t="str">
        <f>INDEX(INTEGRATION.TMC_TASK_CAUSE!$A$2:$A$4658,MATCH(TMapCauseDescCIR[[#This Row],[T1]],INTEGRATION.TMC_TASK_CAUSE!$D$2:$D$4658,0))</f>
        <v>SB019901</v>
      </c>
    </row>
    <row r="2108" spans="1:19" ht="14.45" x14ac:dyDescent="0.25">
      <c r="A2108" s="1" t="s">
        <v>2818</v>
      </c>
      <c r="B2108" s="1" t="s">
        <v>1278</v>
      </c>
      <c r="C2108" s="1" t="s">
        <v>2819</v>
      </c>
      <c r="D2108" s="1" t="s">
        <v>4531</v>
      </c>
      <c r="E2108" s="1" t="s">
        <v>4535</v>
      </c>
      <c r="F2108" s="1" t="str">
        <f>INDEX('Cause Codes'!$A$2:$A$3528,MATCH(TMapCauseDescCIR[[#This Row],[Cause Description]],'Cause Codes'!$B$2:$B$3528,0))</f>
        <v>X10Y</v>
      </c>
      <c r="G2108" s="1"/>
      <c r="H2108" s="1"/>
      <c r="I2108" s="1"/>
      <c r="J2108" s="1" t="s">
        <v>12931</v>
      </c>
      <c r="K2108" s="1" t="s">
        <v>12999</v>
      </c>
      <c r="L2108" s="1" t="s">
        <v>814</v>
      </c>
      <c r="M2108" s="1" t="s">
        <v>815</v>
      </c>
      <c r="N2108" s="1"/>
      <c r="O2108" s="1"/>
      <c r="P2108" s="1">
        <f>COUNTIFS($E$2:E2108,TMapCauseDescCIR[[#This Row],[Cause Description]])</f>
        <v>1</v>
      </c>
      <c r="Q2108" s="1"/>
      <c r="R2108" s="1" t="str">
        <f>TMapCauseDescCIR[[#This Row],[Task Code]]&amp;TMapCauseDescCIR[[#This Row],[Cause Code]]</f>
        <v>Y07WX10Y</v>
      </c>
      <c r="S2108" s="1" t="str">
        <f>INDEX(INTEGRATION.TMC_TASK_CAUSE!$A$2:$A$4658,MATCH(TMapCauseDescCIR[[#This Row],[T1]],INTEGRATION.TMC_TASK_CAUSE!$D$2:$D$4658,0))</f>
        <v>SB019901</v>
      </c>
    </row>
    <row r="2109" spans="1:19" ht="14.45" x14ac:dyDescent="0.25">
      <c r="A2109" s="1" t="s">
        <v>2818</v>
      </c>
      <c r="B2109" s="1" t="s">
        <v>1278</v>
      </c>
      <c r="C2109" s="1" t="s">
        <v>2819</v>
      </c>
      <c r="D2109" s="1" t="s">
        <v>4531</v>
      </c>
      <c r="E2109" s="1" t="s">
        <v>4536</v>
      </c>
      <c r="F2109" s="1" t="str">
        <f>INDEX('Cause Codes'!$A$2:$A$3528,MATCH(TMapCauseDescCIR[[#This Row],[Cause Description]],'Cause Codes'!$B$2:$B$3528,0))</f>
        <v>X10Z</v>
      </c>
      <c r="G2109" s="1"/>
      <c r="H2109" s="1"/>
      <c r="I2109" s="1"/>
      <c r="J2109" s="1" t="s">
        <v>12931</v>
      </c>
      <c r="K2109" s="1" t="s">
        <v>12999</v>
      </c>
      <c r="L2109" s="1" t="s">
        <v>852</v>
      </c>
      <c r="M2109" s="1" t="s">
        <v>3979</v>
      </c>
      <c r="N2109" s="1"/>
      <c r="O2109" s="1"/>
      <c r="P2109" s="1">
        <f>COUNTIFS($E$2:E2109,TMapCauseDescCIR[[#This Row],[Cause Description]])</f>
        <v>1</v>
      </c>
      <c r="Q2109" s="1"/>
      <c r="R2109" s="1" t="str">
        <f>TMapCauseDescCIR[[#This Row],[Task Code]]&amp;TMapCauseDescCIR[[#This Row],[Cause Code]]</f>
        <v>Y07WX10Z</v>
      </c>
      <c r="S2109" s="1" t="str">
        <f>INDEX(INTEGRATION.TMC_TASK_CAUSE!$A$2:$A$4658,MATCH(TMapCauseDescCIR[[#This Row],[T1]],INTEGRATION.TMC_TASK_CAUSE!$D$2:$D$4658,0))</f>
        <v>SB019901</v>
      </c>
    </row>
    <row r="2110" spans="1:19" ht="14.45" x14ac:dyDescent="0.25">
      <c r="A2110" s="1" t="s">
        <v>2818</v>
      </c>
      <c r="B2110" s="1" t="s">
        <v>1567</v>
      </c>
      <c r="C2110" s="1" t="s">
        <v>2819</v>
      </c>
      <c r="D2110" s="1" t="s">
        <v>4496</v>
      </c>
      <c r="E2110" s="1" t="s">
        <v>1568</v>
      </c>
      <c r="F2110" s="1" t="str">
        <f>INDEX('Cause Codes'!$A$2:$A$3528,MATCH(TMapCauseDescCIR[[#This Row],[Cause Description]],'Cause Codes'!$B$2:$B$3528,0))</f>
        <v>X01X</v>
      </c>
      <c r="G2110" s="1"/>
      <c r="H2110" s="1"/>
      <c r="I2110" s="1"/>
      <c r="J2110" s="1" t="s">
        <v>12931</v>
      </c>
      <c r="K2110" s="1" t="s">
        <v>13003</v>
      </c>
      <c r="L2110" s="1" t="s">
        <v>572</v>
      </c>
      <c r="M2110" s="1" t="s">
        <v>815</v>
      </c>
      <c r="N2110" s="1"/>
      <c r="O2110" s="1"/>
      <c r="P2110" s="1">
        <f>COUNTIFS($E$2:E2110,TMapCauseDescCIR[[#This Row],[Cause Description]])</f>
        <v>1</v>
      </c>
      <c r="Q2110" s="1"/>
      <c r="R2110" s="1" t="str">
        <f>TMapCauseDescCIR[[#This Row],[Task Code]]&amp;TMapCauseDescCIR[[#This Row],[Cause Code]]</f>
        <v>Y07TX01X</v>
      </c>
      <c r="S2110" s="1" t="str">
        <f>INDEX(INTEGRATION.TMC_TASK_CAUSE!$A$2:$A$4658,MATCH(TMapCauseDescCIR[[#This Row],[T1]],INTEGRATION.TMC_TASK_CAUSE!$D$2:$D$4658,0))</f>
        <v>SB019901</v>
      </c>
    </row>
    <row r="2111" spans="1:19" ht="14.45" x14ac:dyDescent="0.25">
      <c r="A2111" s="1" t="s">
        <v>2818</v>
      </c>
      <c r="B2111" s="1" t="s">
        <v>2260</v>
      </c>
      <c r="C2111" s="1" t="s">
        <v>2819</v>
      </c>
      <c r="D2111" s="1" t="s">
        <v>4237</v>
      </c>
      <c r="E2111" s="1" t="s">
        <v>2261</v>
      </c>
      <c r="F2111" s="1" t="str">
        <f>INDEX('Cause Codes'!$A$2:$A$3528,MATCH(TMapCauseDescCIR[[#This Row],[Cause Description]],'Cause Codes'!$B$2:$B$3528,0))</f>
        <v>X0Q5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>
        <f>COUNTIFS($E$2:E2111,TMapCauseDescCIR[[#This Row],[Cause Description]])</f>
        <v>1</v>
      </c>
      <c r="Q2111" s="1"/>
      <c r="R2111" s="1" t="str">
        <f>TMapCauseDescCIR[[#This Row],[Task Code]]&amp;TMapCauseDescCIR[[#This Row],[Cause Code]]</f>
        <v>Y06MX0Q5</v>
      </c>
      <c r="S2111" s="1" t="str">
        <f>INDEX(INTEGRATION.TMC_TASK_CAUSE!$A$2:$A$4658,MATCH(TMapCauseDescCIR[[#This Row],[T1]],INTEGRATION.TMC_TASK_CAUSE!$D$2:$D$4658,0))</f>
        <v>VR029901</v>
      </c>
    </row>
    <row r="2112" spans="1:19" ht="14.45" x14ac:dyDescent="0.25">
      <c r="A2112" s="1" t="s">
        <v>2818</v>
      </c>
      <c r="B2112" s="1" t="s">
        <v>2262</v>
      </c>
      <c r="C2112" s="1" t="s">
        <v>2819</v>
      </c>
      <c r="D2112" s="1" t="s">
        <v>4238</v>
      </c>
      <c r="E2112" s="1" t="s">
        <v>2263</v>
      </c>
      <c r="F2112" s="1" t="str">
        <f>INDEX('Cause Codes'!$A$2:$A$3528,MATCH(TMapCauseDescCIR[[#This Row],[Cause Description]],'Cause Codes'!$B$2:$B$3528,0))</f>
        <v>X0UU</v>
      </c>
      <c r="G2112" s="1"/>
      <c r="H2112" s="1"/>
      <c r="I2112" s="1"/>
      <c r="J2112" s="1"/>
      <c r="K2112" s="1"/>
      <c r="L2112" s="1"/>
      <c r="M2112" s="1"/>
      <c r="N2112" s="1"/>
      <c r="O2112" s="1"/>
      <c r="P2112" s="1">
        <f>COUNTIFS($E$2:E2112,TMapCauseDescCIR[[#This Row],[Cause Description]])</f>
        <v>1</v>
      </c>
      <c r="Q2112" s="1"/>
      <c r="R2112" s="1" t="str">
        <f>TMapCauseDescCIR[[#This Row],[Task Code]]&amp;TMapCauseDescCIR[[#This Row],[Cause Code]]</f>
        <v>Y06NX0UU</v>
      </c>
      <c r="S2112" s="1" t="str">
        <f>INDEX(INTEGRATION.TMC_TASK_CAUSE!$A$2:$A$4658,MATCH(TMapCauseDescCIR[[#This Row],[T1]],INTEGRATION.TMC_TASK_CAUSE!$D$2:$D$4658,0))</f>
        <v>VR029901</v>
      </c>
    </row>
    <row r="2113" spans="1:19" ht="14.45" x14ac:dyDescent="0.25">
      <c r="A2113" s="1" t="s">
        <v>2818</v>
      </c>
      <c r="B2113" s="1" t="s">
        <v>2264</v>
      </c>
      <c r="C2113" s="1" t="s">
        <v>2819</v>
      </c>
      <c r="D2113" s="1" t="s">
        <v>4288</v>
      </c>
      <c r="E2113" s="1" t="s">
        <v>2265</v>
      </c>
      <c r="F2113" s="1" t="str">
        <f>INDEX('Cause Codes'!$A$2:$A$3528,MATCH(TMapCauseDescCIR[[#This Row],[Cause Description]],'Cause Codes'!$B$2:$B$3528,0))</f>
        <v>X036</v>
      </c>
      <c r="G2113" s="1"/>
      <c r="H2113" s="1"/>
      <c r="I2113" s="1"/>
      <c r="J2113" s="1"/>
      <c r="K2113" s="1"/>
      <c r="L2113" s="1"/>
      <c r="M2113" s="1"/>
      <c r="N2113" s="1"/>
      <c r="O2113" s="1"/>
      <c r="P2113" s="1">
        <f>COUNTIFS($E$2:E2113,TMapCauseDescCIR[[#This Row],[Cause Description]])</f>
        <v>1</v>
      </c>
      <c r="Q2113" s="1"/>
      <c r="R2113" s="1" t="str">
        <f>TMapCauseDescCIR[[#This Row],[Task Code]]&amp;TMapCauseDescCIR[[#This Row],[Cause Code]]</f>
        <v>Y075X036</v>
      </c>
      <c r="S2113" s="1" t="str">
        <f>INDEX(INTEGRATION.TMC_TASK_CAUSE!$A$2:$A$4658,MATCH(TMapCauseDescCIR[[#This Row],[T1]],INTEGRATION.TMC_TASK_CAUSE!$D$2:$D$4658,0))</f>
        <v>VT059901</v>
      </c>
    </row>
    <row r="2114" spans="1:19" ht="14.45" x14ac:dyDescent="0.25">
      <c r="A2114" s="1" t="s">
        <v>2818</v>
      </c>
      <c r="B2114" s="1" t="s">
        <v>2264</v>
      </c>
      <c r="C2114" s="1" t="s">
        <v>2819</v>
      </c>
      <c r="D2114" s="1" t="s">
        <v>4288</v>
      </c>
      <c r="E2114" s="1" t="s">
        <v>606</v>
      </c>
      <c r="F2114" s="1" t="str">
        <f>INDEX('Cause Codes'!$A$2:$A$3528,MATCH(TMapCauseDescCIR[[#This Row],[Cause Description]],'Cause Codes'!$B$2:$B$3528,0))</f>
        <v>X11Y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>
        <f>COUNTIFS($E$2:E2114,TMapCauseDescCIR[[#This Row],[Cause Description]])</f>
        <v>4</v>
      </c>
      <c r="Q2114" s="1"/>
      <c r="R2114" s="1" t="str">
        <f>TMapCauseDescCIR[[#This Row],[Task Code]]&amp;TMapCauseDescCIR[[#This Row],[Cause Code]]</f>
        <v>Y075X11Y</v>
      </c>
      <c r="S2114" s="1" t="str">
        <f>INDEX(INTEGRATION.TMC_TASK_CAUSE!$A$2:$A$4658,MATCH(TMapCauseDescCIR[[#This Row],[T1]],INTEGRATION.TMC_TASK_CAUSE!$D$2:$D$4658,0))</f>
        <v>VT039901</v>
      </c>
    </row>
    <row r="2115" spans="1:19" ht="14.45" x14ac:dyDescent="0.25">
      <c r="A2115" s="1" t="s">
        <v>2818</v>
      </c>
      <c r="B2115" s="1" t="s">
        <v>2264</v>
      </c>
      <c r="C2115" s="1" t="s">
        <v>2819</v>
      </c>
      <c r="D2115" s="1" t="s">
        <v>4288</v>
      </c>
      <c r="E2115" s="1" t="s">
        <v>3429</v>
      </c>
      <c r="F2115" s="1" t="str">
        <f>INDEX('Cause Codes'!$A$2:$A$3528,MATCH(TMapCauseDescCIR[[#This Row],[Cause Description]],'Cause Codes'!$B$2:$B$3528,0))</f>
        <v>X11Z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>
        <f>COUNTIFS($E$2:E2115,TMapCauseDescCIR[[#This Row],[Cause Description]])</f>
        <v>4</v>
      </c>
      <c r="Q2115" s="1"/>
      <c r="R2115" s="1" t="str">
        <f>TMapCauseDescCIR[[#This Row],[Task Code]]&amp;TMapCauseDescCIR[[#This Row],[Cause Code]]</f>
        <v>Y075X11Z</v>
      </c>
      <c r="S2115" s="1" t="str">
        <f>INDEX(INTEGRATION.TMC_TASK_CAUSE!$A$2:$A$4658,MATCH(TMapCauseDescCIR[[#This Row],[T1]],INTEGRATION.TMC_TASK_CAUSE!$D$2:$D$4658,0))</f>
        <v>VT039901</v>
      </c>
    </row>
    <row r="2116" spans="1:19" ht="14.45" x14ac:dyDescent="0.25">
      <c r="A2116" s="1" t="s">
        <v>2818</v>
      </c>
      <c r="B2116" s="1" t="s">
        <v>2264</v>
      </c>
      <c r="C2116" s="1" t="s">
        <v>2819</v>
      </c>
      <c r="D2116" s="1" t="s">
        <v>4288</v>
      </c>
      <c r="E2116" s="1" t="s">
        <v>3430</v>
      </c>
      <c r="F2116" s="1" t="str">
        <f>INDEX('Cause Codes'!$A$2:$A$3528,MATCH(TMapCauseDescCIR[[#This Row],[Cause Description]],'Cause Codes'!$B$2:$B$3528,0))</f>
        <v>X120</v>
      </c>
      <c r="G2116" s="1"/>
      <c r="H2116" s="1"/>
      <c r="I2116" s="1"/>
      <c r="J2116" s="1"/>
      <c r="K2116" s="1"/>
      <c r="L2116" s="1"/>
      <c r="M2116" s="1"/>
      <c r="N2116" s="1"/>
      <c r="O2116" s="1"/>
      <c r="P2116" s="1">
        <f>COUNTIFS($E$2:E2116,TMapCauseDescCIR[[#This Row],[Cause Description]])</f>
        <v>3</v>
      </c>
      <c r="Q2116" s="1"/>
      <c r="R2116" s="1" t="str">
        <f>TMapCauseDescCIR[[#This Row],[Task Code]]&amp;TMapCauseDescCIR[[#This Row],[Cause Code]]</f>
        <v>Y075X120</v>
      </c>
      <c r="S2116" s="1" t="str">
        <f>INDEX(INTEGRATION.TMC_TASK_CAUSE!$A$2:$A$4658,MATCH(TMapCauseDescCIR[[#This Row],[T1]],INTEGRATION.TMC_TASK_CAUSE!$D$2:$D$4658,0))</f>
        <v>VT039901</v>
      </c>
    </row>
    <row r="2117" spans="1:19" ht="14.45" x14ac:dyDescent="0.25">
      <c r="A2117" s="1" t="s">
        <v>2818</v>
      </c>
      <c r="B2117" s="1" t="s">
        <v>2264</v>
      </c>
      <c r="C2117" s="1" t="s">
        <v>2819</v>
      </c>
      <c r="D2117" s="1" t="s">
        <v>4288</v>
      </c>
      <c r="E2117" s="1" t="s">
        <v>3433</v>
      </c>
      <c r="F2117" s="1" t="str">
        <f>INDEX('Cause Codes'!$A$2:$A$3528,MATCH(TMapCauseDescCIR[[#This Row],[Cause Description]],'Cause Codes'!$B$2:$B$3528,0))</f>
        <v>X126</v>
      </c>
      <c r="G2117" s="1"/>
      <c r="H2117" s="1"/>
      <c r="I2117" s="1"/>
      <c r="J2117" s="1"/>
      <c r="K2117" s="1"/>
      <c r="L2117" s="1"/>
      <c r="M2117" s="1"/>
      <c r="N2117" s="1"/>
      <c r="O2117" s="1"/>
      <c r="P2117" s="1">
        <f>COUNTIFS($E$2:E2117,TMapCauseDescCIR[[#This Row],[Cause Description]])</f>
        <v>2</v>
      </c>
      <c r="Q2117" s="1"/>
      <c r="R2117" s="1" t="str">
        <f>TMapCauseDescCIR[[#This Row],[Task Code]]&amp;TMapCauseDescCIR[[#This Row],[Cause Code]]</f>
        <v>Y075X126</v>
      </c>
      <c r="S2117" s="1" t="str">
        <f>INDEX(INTEGRATION.TMC_TASK_CAUSE!$A$2:$A$4658,MATCH(TMapCauseDescCIR[[#This Row],[T1]],INTEGRATION.TMC_TASK_CAUSE!$D$2:$D$4658,0))</f>
        <v>VT039901</v>
      </c>
    </row>
    <row r="2118" spans="1:19" ht="14.45" x14ac:dyDescent="0.25">
      <c r="A2118" s="1" t="s">
        <v>2818</v>
      </c>
      <c r="B2118" s="1" t="s">
        <v>2264</v>
      </c>
      <c r="C2118" s="1" t="s">
        <v>2819</v>
      </c>
      <c r="D2118" s="1" t="s">
        <v>4288</v>
      </c>
      <c r="E2118" s="1" t="s">
        <v>3434</v>
      </c>
      <c r="F2118" s="1" t="str">
        <f>INDEX('Cause Codes'!$A$2:$A$3528,MATCH(TMapCauseDescCIR[[#This Row],[Cause Description]],'Cause Codes'!$B$2:$B$3528,0))</f>
        <v>X129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>
        <f>COUNTIFS($E$2:E2118,TMapCauseDescCIR[[#This Row],[Cause Description]])</f>
        <v>2</v>
      </c>
      <c r="Q2118" s="1"/>
      <c r="R2118" s="1" t="str">
        <f>TMapCauseDescCIR[[#This Row],[Task Code]]&amp;TMapCauseDescCIR[[#This Row],[Cause Code]]</f>
        <v>Y075X129</v>
      </c>
      <c r="S2118" s="1" t="str">
        <f>INDEX(INTEGRATION.TMC_TASK_CAUSE!$A$2:$A$4658,MATCH(TMapCauseDescCIR[[#This Row],[T1]],INTEGRATION.TMC_TASK_CAUSE!$D$2:$D$4658,0))</f>
        <v>VT059901</v>
      </c>
    </row>
    <row r="2119" spans="1:19" ht="14.45" x14ac:dyDescent="0.25">
      <c r="A2119" s="1" t="s">
        <v>2818</v>
      </c>
      <c r="B2119" s="1" t="s">
        <v>2264</v>
      </c>
      <c r="C2119" s="1" t="s">
        <v>2819</v>
      </c>
      <c r="D2119" s="1" t="s">
        <v>4288</v>
      </c>
      <c r="E2119" s="1" t="s">
        <v>3435</v>
      </c>
      <c r="F2119" s="1" t="str">
        <f>INDEX('Cause Codes'!$A$2:$A$3528,MATCH(TMapCauseDescCIR[[#This Row],[Cause Description]],'Cause Codes'!$B$2:$B$3528,0))</f>
        <v>X12B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>
        <f>COUNTIFS($E$2:E2119,TMapCauseDescCIR[[#This Row],[Cause Description]])</f>
        <v>2</v>
      </c>
      <c r="Q2119" s="1"/>
      <c r="R2119" s="1" t="str">
        <f>TMapCauseDescCIR[[#This Row],[Task Code]]&amp;TMapCauseDescCIR[[#This Row],[Cause Code]]</f>
        <v>Y075X12B</v>
      </c>
      <c r="S2119" s="1" t="str">
        <f>INDEX(INTEGRATION.TMC_TASK_CAUSE!$A$2:$A$4658,MATCH(TMapCauseDescCIR[[#This Row],[T1]],INTEGRATION.TMC_TASK_CAUSE!$D$2:$D$4658,0))</f>
        <v>VT029901</v>
      </c>
    </row>
    <row r="2120" spans="1:19" ht="14.45" x14ac:dyDescent="0.25">
      <c r="A2120" s="1" t="s">
        <v>2818</v>
      </c>
      <c r="B2120" s="1" t="s">
        <v>2264</v>
      </c>
      <c r="C2120" s="1" t="s">
        <v>2819</v>
      </c>
      <c r="D2120" s="1" t="s">
        <v>4288</v>
      </c>
      <c r="E2120" s="1" t="s">
        <v>3436</v>
      </c>
      <c r="F2120" s="1" t="str">
        <f>INDEX('Cause Codes'!$A$2:$A$3528,MATCH(TMapCauseDescCIR[[#This Row],[Cause Description]],'Cause Codes'!$B$2:$B$3528,0))</f>
        <v>X12C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>
        <f>COUNTIFS($E$2:E2120,TMapCauseDescCIR[[#This Row],[Cause Description]])</f>
        <v>2</v>
      </c>
      <c r="Q2120" s="1"/>
      <c r="R2120" s="1" t="str">
        <f>TMapCauseDescCIR[[#This Row],[Task Code]]&amp;TMapCauseDescCIR[[#This Row],[Cause Code]]</f>
        <v>Y075X12C</v>
      </c>
      <c r="S2120" s="1" t="str">
        <f>INDEX(INTEGRATION.TMC_TASK_CAUSE!$A$2:$A$4658,MATCH(TMapCauseDescCIR[[#This Row],[T1]],INTEGRATION.TMC_TASK_CAUSE!$D$2:$D$4658,0))</f>
        <v>VT029901</v>
      </c>
    </row>
    <row r="2121" spans="1:19" ht="14.45" x14ac:dyDescent="0.25">
      <c r="A2121" s="1" t="s">
        <v>2818</v>
      </c>
      <c r="B2121" s="1" t="s">
        <v>2264</v>
      </c>
      <c r="C2121" s="1" t="s">
        <v>2819</v>
      </c>
      <c r="D2121" s="1" t="s">
        <v>4288</v>
      </c>
      <c r="E2121" s="1" t="s">
        <v>3437</v>
      </c>
      <c r="F2121" s="1" t="str">
        <f>INDEX('Cause Codes'!$A$2:$A$3528,MATCH(TMapCauseDescCIR[[#This Row],[Cause Description]],'Cause Codes'!$B$2:$B$3528,0))</f>
        <v>X12D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>
        <f>COUNTIFS($E$2:E2121,TMapCauseDescCIR[[#This Row],[Cause Description]])</f>
        <v>2</v>
      </c>
      <c r="Q2121" s="1"/>
      <c r="R2121" s="1" t="str">
        <f>TMapCauseDescCIR[[#This Row],[Task Code]]&amp;TMapCauseDescCIR[[#This Row],[Cause Code]]</f>
        <v>Y075X12D</v>
      </c>
      <c r="S2121" s="1" t="str">
        <f>INDEX(INTEGRATION.TMC_TASK_CAUSE!$A$2:$A$4658,MATCH(TMapCauseDescCIR[[#This Row],[T1]],INTEGRATION.TMC_TASK_CAUSE!$D$2:$D$4658,0))</f>
        <v>VT029901</v>
      </c>
    </row>
    <row r="2122" spans="1:19" ht="14.45" x14ac:dyDescent="0.25">
      <c r="A2122" s="1" t="s">
        <v>2818</v>
      </c>
      <c r="B2122" s="1" t="s">
        <v>2264</v>
      </c>
      <c r="C2122" s="1" t="s">
        <v>2819</v>
      </c>
      <c r="D2122" s="1" t="s">
        <v>4288</v>
      </c>
      <c r="E2122" s="1" t="s">
        <v>4289</v>
      </c>
      <c r="F2122" s="1" t="str">
        <f>INDEX('Cause Codes'!$A$2:$A$3528,MATCH(TMapCauseDescCIR[[#This Row],[Cause Description]],'Cause Codes'!$B$2:$B$3528,0))</f>
        <v>X0DY</v>
      </c>
      <c r="G2122" s="1"/>
      <c r="H2122" s="1"/>
      <c r="I2122" s="1"/>
      <c r="J2122" s="1"/>
      <c r="K2122" s="1"/>
      <c r="L2122" s="1"/>
      <c r="M2122" s="1"/>
      <c r="N2122" s="1"/>
      <c r="O2122" s="1"/>
      <c r="P2122" s="1">
        <f>COUNTIFS($E$2:E2122,TMapCauseDescCIR[[#This Row],[Cause Description]])</f>
        <v>1</v>
      </c>
      <c r="Q2122" s="1"/>
      <c r="R2122" s="1" t="str">
        <f>TMapCauseDescCIR[[#This Row],[Task Code]]&amp;TMapCauseDescCIR[[#This Row],[Cause Code]]</f>
        <v>Y075X0DY</v>
      </c>
      <c r="S2122" s="1" t="str">
        <f>INDEX(INTEGRATION.TMC_TASK_CAUSE!$A$2:$A$4658,MATCH(TMapCauseDescCIR[[#This Row],[T1]],INTEGRATION.TMC_TASK_CAUSE!$D$2:$D$4658,0))</f>
        <v>VT049901</v>
      </c>
    </row>
    <row r="2123" spans="1:19" ht="14.45" x14ac:dyDescent="0.25">
      <c r="A2123" s="1" t="s">
        <v>2818</v>
      </c>
      <c r="B2123" s="1" t="s">
        <v>2264</v>
      </c>
      <c r="C2123" s="1" t="s">
        <v>2819</v>
      </c>
      <c r="D2123" s="1" t="s">
        <v>4288</v>
      </c>
      <c r="E2123" s="1" t="s">
        <v>3438</v>
      </c>
      <c r="F2123" s="1" t="str">
        <f>INDEX('Cause Codes'!$A$2:$A$3528,MATCH(TMapCauseDescCIR[[#This Row],[Cause Description]],'Cause Codes'!$B$2:$B$3528,0))</f>
        <v>X12F</v>
      </c>
      <c r="G2123" s="1"/>
      <c r="H2123" s="1"/>
      <c r="I2123" s="1"/>
      <c r="J2123" s="1"/>
      <c r="K2123" s="1"/>
      <c r="L2123" s="1"/>
      <c r="M2123" s="1"/>
      <c r="N2123" s="1"/>
      <c r="O2123" s="1"/>
      <c r="P2123" s="1">
        <f>COUNTIFS($E$2:E2123,TMapCauseDescCIR[[#This Row],[Cause Description]])</f>
        <v>2</v>
      </c>
      <c r="Q2123" s="1"/>
      <c r="R2123" s="1" t="str">
        <f>TMapCauseDescCIR[[#This Row],[Task Code]]&amp;TMapCauseDescCIR[[#This Row],[Cause Code]]</f>
        <v>Y075X12F</v>
      </c>
      <c r="S2123" s="1" t="str">
        <f>INDEX(INTEGRATION.TMC_TASK_CAUSE!$A$2:$A$4658,MATCH(TMapCauseDescCIR[[#This Row],[T1]],INTEGRATION.TMC_TASK_CAUSE!$D$2:$D$4658,0))</f>
        <v>VT039901</v>
      </c>
    </row>
    <row r="2124" spans="1:19" ht="14.45" x14ac:dyDescent="0.25">
      <c r="A2124" s="1" t="s">
        <v>2818</v>
      </c>
      <c r="B2124" s="1" t="s">
        <v>2264</v>
      </c>
      <c r="C2124" s="1" t="s">
        <v>2819</v>
      </c>
      <c r="D2124" s="1" t="s">
        <v>4288</v>
      </c>
      <c r="E2124" s="1" t="s">
        <v>1123</v>
      </c>
      <c r="F2124" s="1" t="str">
        <f>INDEX('Cause Codes'!$A$2:$A$3528,MATCH(TMapCauseDescCIR[[#This Row],[Cause Description]],'Cause Codes'!$B$2:$B$3528,0))</f>
        <v>X12V</v>
      </c>
      <c r="G2124" s="1"/>
      <c r="H2124" s="1"/>
      <c r="I2124" s="1"/>
      <c r="J2124" s="1"/>
      <c r="K2124" s="1"/>
      <c r="L2124" s="1"/>
      <c r="M2124" s="1"/>
      <c r="N2124" s="1"/>
      <c r="O2124" s="1"/>
      <c r="P2124" s="1">
        <f>COUNTIFS($E$2:E2124,TMapCauseDescCIR[[#This Row],[Cause Description]])</f>
        <v>3</v>
      </c>
      <c r="Q2124" s="1"/>
      <c r="R2124" s="1" t="str">
        <f>TMapCauseDescCIR[[#This Row],[Task Code]]&amp;TMapCauseDescCIR[[#This Row],[Cause Code]]</f>
        <v>Y075X12V</v>
      </c>
      <c r="S2124" s="1" t="str">
        <f>INDEX(INTEGRATION.TMC_TASK_CAUSE!$A$2:$A$4658,MATCH(TMapCauseDescCIR[[#This Row],[T1]],INTEGRATION.TMC_TASK_CAUSE!$D$2:$D$4658,0))</f>
        <v>VT039901</v>
      </c>
    </row>
    <row r="2125" spans="1:19" ht="14.45" x14ac:dyDescent="0.25">
      <c r="A2125" s="1" t="s">
        <v>2818</v>
      </c>
      <c r="B2125" s="1" t="s">
        <v>2264</v>
      </c>
      <c r="C2125" s="1" t="s">
        <v>2819</v>
      </c>
      <c r="D2125" s="1" t="s">
        <v>4288</v>
      </c>
      <c r="E2125" s="1" t="s">
        <v>3439</v>
      </c>
      <c r="F2125" s="1" t="str">
        <f>INDEX('Cause Codes'!$A$2:$A$3528,MATCH(TMapCauseDescCIR[[#This Row],[Cause Description]],'Cause Codes'!$B$2:$B$3528,0))</f>
        <v>X12G</v>
      </c>
      <c r="G2125" s="1"/>
      <c r="H2125" s="1"/>
      <c r="I2125" s="1"/>
      <c r="J2125" s="1"/>
      <c r="K2125" s="1"/>
      <c r="L2125" s="1"/>
      <c r="M2125" s="1"/>
      <c r="N2125" s="1"/>
      <c r="O2125" s="1"/>
      <c r="P2125" s="1">
        <f>COUNTIFS($E$2:E2125,TMapCauseDescCIR[[#This Row],[Cause Description]])</f>
        <v>2</v>
      </c>
      <c r="Q2125" s="1"/>
      <c r="R2125" s="1" t="str">
        <f>TMapCauseDescCIR[[#This Row],[Task Code]]&amp;TMapCauseDescCIR[[#This Row],[Cause Code]]</f>
        <v>Y075X12G</v>
      </c>
      <c r="S2125" s="1" t="str">
        <f>INDEX(INTEGRATION.TMC_TASK_CAUSE!$A$2:$A$4658,MATCH(TMapCauseDescCIR[[#This Row],[T1]],INTEGRATION.TMC_TASK_CAUSE!$D$2:$D$4658,0))</f>
        <v>VT029901</v>
      </c>
    </row>
    <row r="2126" spans="1:19" ht="14.45" x14ac:dyDescent="0.25">
      <c r="A2126" s="1" t="s">
        <v>2818</v>
      </c>
      <c r="B2126" s="1" t="s">
        <v>2264</v>
      </c>
      <c r="C2126" s="1" t="s">
        <v>2819</v>
      </c>
      <c r="D2126" s="1" t="s">
        <v>4288</v>
      </c>
      <c r="E2126" s="1" t="s">
        <v>4290</v>
      </c>
      <c r="F2126" s="1" t="str">
        <f>INDEX('Cause Codes'!$A$2:$A$3528,MATCH(TMapCauseDescCIR[[#This Row],[Cause Description]],'Cause Codes'!$B$2:$B$3528,0))</f>
        <v>X0DZ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>
        <f>COUNTIFS($E$2:E2126,TMapCauseDescCIR[[#This Row],[Cause Description]])</f>
        <v>1</v>
      </c>
      <c r="Q2126" s="1"/>
      <c r="R2126" s="1" t="str">
        <f>TMapCauseDescCIR[[#This Row],[Task Code]]&amp;TMapCauseDescCIR[[#This Row],[Cause Code]]</f>
        <v>Y075X0DZ</v>
      </c>
      <c r="S2126" s="1" t="str">
        <f>INDEX(INTEGRATION.TMC_TASK_CAUSE!$A$2:$A$4658,MATCH(TMapCauseDescCIR[[#This Row],[T1]],INTEGRATION.TMC_TASK_CAUSE!$D$2:$D$4658,0))</f>
        <v>VT059901</v>
      </c>
    </row>
    <row r="2127" spans="1:19" ht="14.45" x14ac:dyDescent="0.25">
      <c r="A2127" s="1" t="s">
        <v>2818</v>
      </c>
      <c r="B2127" s="1" t="s">
        <v>2264</v>
      </c>
      <c r="C2127" s="1" t="s">
        <v>2819</v>
      </c>
      <c r="D2127" s="1" t="s">
        <v>4288</v>
      </c>
      <c r="E2127" s="1" t="s">
        <v>1091</v>
      </c>
      <c r="F2127" s="1" t="str">
        <f>INDEX('Cause Codes'!$A$2:$A$3528,MATCH(TMapCauseDescCIR[[#This Row],[Cause Description]],'Cause Codes'!$B$2:$B$3528,0))</f>
        <v>X12X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>
        <f>COUNTIFS($E$2:E2127,TMapCauseDescCIR[[#This Row],[Cause Description]])</f>
        <v>3</v>
      </c>
      <c r="Q2127" s="1"/>
      <c r="R2127" s="1" t="str">
        <f>TMapCauseDescCIR[[#This Row],[Task Code]]&amp;TMapCauseDescCIR[[#This Row],[Cause Code]]</f>
        <v>Y075X12X</v>
      </c>
      <c r="S2127" s="1" t="str">
        <f>INDEX(INTEGRATION.TMC_TASK_CAUSE!$A$2:$A$4658,MATCH(TMapCauseDescCIR[[#This Row],[T1]],INTEGRATION.TMC_TASK_CAUSE!$D$2:$D$4658,0))</f>
        <v>VT059901</v>
      </c>
    </row>
    <row r="2128" spans="1:19" ht="14.45" x14ac:dyDescent="0.25">
      <c r="A2128" s="1" t="s">
        <v>2818</v>
      </c>
      <c r="B2128" s="1" t="s">
        <v>2264</v>
      </c>
      <c r="C2128" s="1" t="s">
        <v>2819</v>
      </c>
      <c r="D2128" s="1" t="s">
        <v>4288</v>
      </c>
      <c r="E2128" s="1" t="s">
        <v>740</v>
      </c>
      <c r="F2128" s="1" t="str">
        <f>INDEX('Cause Codes'!$A$2:$A$3528,MATCH(TMapCauseDescCIR[[#This Row],[Cause Description]],'Cause Codes'!$B$2:$B$3528,0))</f>
        <v>X12J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>
        <f>COUNTIFS($E$2:E2128,TMapCauseDescCIR[[#This Row],[Cause Description]])</f>
        <v>4</v>
      </c>
      <c r="Q2128" s="1"/>
      <c r="R2128" s="1" t="str">
        <f>TMapCauseDescCIR[[#This Row],[Task Code]]&amp;TMapCauseDescCIR[[#This Row],[Cause Code]]</f>
        <v>Y075X12J</v>
      </c>
      <c r="S2128" s="1" t="str">
        <f>INDEX(INTEGRATION.TMC_TASK_CAUSE!$A$2:$A$4658,MATCH(TMapCauseDescCIR[[#This Row],[T1]],INTEGRATION.TMC_TASK_CAUSE!$D$2:$D$4658,0))</f>
        <v>VT039901</v>
      </c>
    </row>
    <row r="2129" spans="1:19" ht="14.45" x14ac:dyDescent="0.25">
      <c r="A2129" s="1" t="s">
        <v>2818</v>
      </c>
      <c r="B2129" s="1" t="s">
        <v>2264</v>
      </c>
      <c r="C2129" s="1" t="s">
        <v>2819</v>
      </c>
      <c r="D2129" s="1" t="s">
        <v>4288</v>
      </c>
      <c r="E2129" s="1" t="s">
        <v>3440</v>
      </c>
      <c r="F2129" s="1" t="str">
        <f>INDEX('Cause Codes'!$A$2:$A$3528,MATCH(TMapCauseDescCIR[[#This Row],[Cause Description]],'Cause Codes'!$B$2:$B$3528,0))</f>
        <v>X12K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>
        <f>COUNTIFS($E$2:E2129,TMapCauseDescCIR[[#This Row],[Cause Description]])</f>
        <v>3</v>
      </c>
      <c r="Q2129" s="1"/>
      <c r="R2129" s="1" t="str">
        <f>TMapCauseDescCIR[[#This Row],[Task Code]]&amp;TMapCauseDescCIR[[#This Row],[Cause Code]]</f>
        <v>Y075X12K</v>
      </c>
      <c r="S2129" s="1" t="str">
        <f>INDEX(INTEGRATION.TMC_TASK_CAUSE!$A$2:$A$4658,MATCH(TMapCauseDescCIR[[#This Row],[T1]],INTEGRATION.TMC_TASK_CAUSE!$D$2:$D$4658,0))</f>
        <v>VT039901</v>
      </c>
    </row>
    <row r="2130" spans="1:19" ht="14.45" x14ac:dyDescent="0.25">
      <c r="A2130" s="1" t="s">
        <v>2818</v>
      </c>
      <c r="B2130" s="1" t="s">
        <v>2264</v>
      </c>
      <c r="C2130" s="1" t="s">
        <v>2819</v>
      </c>
      <c r="D2130" s="1" t="s">
        <v>4288</v>
      </c>
      <c r="E2130" s="1" t="s">
        <v>1086</v>
      </c>
      <c r="F2130" s="1" t="str">
        <f>INDEX('Cause Codes'!$A$2:$A$3528,MATCH(TMapCauseDescCIR[[#This Row],[Cause Description]],'Cause Codes'!$B$2:$B$3528,0))</f>
        <v>X12L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>
        <f>COUNTIFS($E$2:E2130,TMapCauseDescCIR[[#This Row],[Cause Description]])</f>
        <v>3</v>
      </c>
      <c r="Q2130" s="1"/>
      <c r="R2130" s="1" t="str">
        <f>TMapCauseDescCIR[[#This Row],[Task Code]]&amp;TMapCauseDescCIR[[#This Row],[Cause Code]]</f>
        <v>Y075X12L</v>
      </c>
      <c r="S2130" s="1" t="str">
        <f>INDEX(INTEGRATION.TMC_TASK_CAUSE!$A$2:$A$4658,MATCH(TMapCauseDescCIR[[#This Row],[T1]],INTEGRATION.TMC_TASK_CAUSE!$D$2:$D$4658,0))</f>
        <v>VT059901</v>
      </c>
    </row>
    <row r="2131" spans="1:19" ht="14.45" x14ac:dyDescent="0.25">
      <c r="A2131" s="1" t="s">
        <v>2818</v>
      </c>
      <c r="B2131" s="1" t="s">
        <v>2264</v>
      </c>
      <c r="C2131" s="1" t="s">
        <v>2819</v>
      </c>
      <c r="D2131" s="1" t="s">
        <v>4288</v>
      </c>
      <c r="E2131" s="1" t="s">
        <v>1543</v>
      </c>
      <c r="F2131" s="1" t="str">
        <f>INDEX('Cause Codes'!$A$2:$A$3528,MATCH(TMapCauseDescCIR[[#This Row],[Cause Description]],'Cause Codes'!$B$2:$B$3528,0))</f>
        <v>X0XL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>
        <f>COUNTIFS($E$2:E2131,TMapCauseDescCIR[[#This Row],[Cause Description]])</f>
        <v>2</v>
      </c>
      <c r="Q2131" s="1"/>
      <c r="R2131" s="1" t="str">
        <f>TMapCauseDescCIR[[#This Row],[Task Code]]&amp;TMapCauseDescCIR[[#This Row],[Cause Code]]</f>
        <v>Y075X0XL</v>
      </c>
      <c r="S2131" s="1" t="str">
        <f>INDEX(INTEGRATION.TMC_TASK_CAUSE!$A$2:$A$4658,MATCH(TMapCauseDescCIR[[#This Row],[T1]],INTEGRATION.TMC_TASK_CAUSE!$D$2:$D$4658,0))</f>
        <v>VT029901</v>
      </c>
    </row>
    <row r="2132" spans="1:19" ht="14.45" x14ac:dyDescent="0.25">
      <c r="A2132" s="1" t="s">
        <v>2818</v>
      </c>
      <c r="B2132" s="1" t="s">
        <v>2264</v>
      </c>
      <c r="C2132" s="1" t="s">
        <v>2819</v>
      </c>
      <c r="D2132" s="1" t="s">
        <v>4288</v>
      </c>
      <c r="E2132" s="1" t="s">
        <v>4291</v>
      </c>
      <c r="F2132" s="1" t="str">
        <f>INDEX('Cause Codes'!$A$2:$A$3528,MATCH(TMapCauseDescCIR[[#This Row],[Cause Description]],'Cause Codes'!$B$2:$B$3528,0))</f>
        <v>X11X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>
        <f>COUNTIFS($E$2:E2132,TMapCauseDescCIR[[#This Row],[Cause Description]])</f>
        <v>1</v>
      </c>
      <c r="Q2132" s="1"/>
      <c r="R2132" s="1" t="str">
        <f>TMapCauseDescCIR[[#This Row],[Task Code]]&amp;TMapCauseDescCIR[[#This Row],[Cause Code]]</f>
        <v>Y075X11X</v>
      </c>
      <c r="S2132" s="1" t="str">
        <f>INDEX(INTEGRATION.TMC_TASK_CAUSE!$A$2:$A$4658,MATCH(TMapCauseDescCIR[[#This Row],[T1]],INTEGRATION.TMC_TASK_CAUSE!$D$2:$D$4658,0))</f>
        <v>VT029901</v>
      </c>
    </row>
    <row r="2133" spans="1:19" ht="14.45" x14ac:dyDescent="0.25">
      <c r="A2133" s="1" t="s">
        <v>2818</v>
      </c>
      <c r="B2133" s="1" t="s">
        <v>2264</v>
      </c>
      <c r="C2133" s="1" t="s">
        <v>2819</v>
      </c>
      <c r="D2133" s="1" t="s">
        <v>4288</v>
      </c>
      <c r="E2133" s="1" t="s">
        <v>4292</v>
      </c>
      <c r="F2133" s="1" t="str">
        <f>INDEX('Cause Codes'!$A$2:$A$3528,MATCH(TMapCauseDescCIR[[#This Row],[Cause Description]],'Cause Codes'!$B$2:$B$3528,0))</f>
        <v>X0XP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>
        <f>COUNTIFS($E$2:E2133,TMapCauseDescCIR[[#This Row],[Cause Description]])</f>
        <v>1</v>
      </c>
      <c r="Q2133" s="1"/>
      <c r="R2133" s="1" t="str">
        <f>TMapCauseDescCIR[[#This Row],[Task Code]]&amp;TMapCauseDescCIR[[#This Row],[Cause Code]]</f>
        <v>Y075X0XP</v>
      </c>
      <c r="S2133" s="1" t="str">
        <f>INDEX(INTEGRATION.TMC_TASK_CAUSE!$A$2:$A$4658,MATCH(TMapCauseDescCIR[[#This Row],[T1]],INTEGRATION.TMC_TASK_CAUSE!$D$2:$D$4658,0))</f>
        <v>VT059901</v>
      </c>
    </row>
    <row r="2134" spans="1:19" ht="14.45" x14ac:dyDescent="0.25">
      <c r="A2134" s="1" t="s">
        <v>2818</v>
      </c>
      <c r="B2134" s="1" t="s">
        <v>2266</v>
      </c>
      <c r="C2134" s="1" t="s">
        <v>2819</v>
      </c>
      <c r="D2134" s="1" t="s">
        <v>4239</v>
      </c>
      <c r="E2134" s="1" t="s">
        <v>2267</v>
      </c>
      <c r="F2134" s="1" t="str">
        <f>INDEX('Cause Codes'!$A$2:$A$3528,MATCH(TMapCauseDescCIR[[#This Row],[Cause Description]],'Cause Codes'!$B$2:$B$3528,0))</f>
        <v>X002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>
        <f>COUNTIFS($E$2:E2134,TMapCauseDescCIR[[#This Row],[Cause Description]])</f>
        <v>1</v>
      </c>
      <c r="Q2134" s="1"/>
      <c r="R2134" s="1" t="str">
        <f>TMapCauseDescCIR[[#This Row],[Task Code]]&amp;TMapCauseDescCIR[[#This Row],[Cause Code]]</f>
        <v>Y06PX002</v>
      </c>
      <c r="S2134" s="1" t="str">
        <f>INDEX(INTEGRATION.TMC_TASK_CAUSE!$A$2:$A$4658,MATCH(TMapCauseDescCIR[[#This Row],[T1]],INTEGRATION.TMC_TASK_CAUSE!$D$2:$D$4658,0))</f>
        <v>VR029901</v>
      </c>
    </row>
    <row r="2135" spans="1:19" ht="14.45" x14ac:dyDescent="0.25">
      <c r="A2135" s="1" t="s">
        <v>2818</v>
      </c>
      <c r="B2135" s="1" t="s">
        <v>2266</v>
      </c>
      <c r="C2135" s="1" t="s">
        <v>2819</v>
      </c>
      <c r="D2135" s="1" t="s">
        <v>4239</v>
      </c>
      <c r="E2135" s="1" t="s">
        <v>4240</v>
      </c>
      <c r="F2135" s="1" t="str">
        <f>INDEX('Cause Codes'!$A$2:$A$3528,MATCH(TMapCauseDescCIR[[#This Row],[Cause Description]],'Cause Codes'!$B$2:$B$3528,0))</f>
        <v>X0EY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>
        <f>COUNTIFS($E$2:E2135,TMapCauseDescCIR[[#This Row],[Cause Description]])</f>
        <v>1</v>
      </c>
      <c r="Q2135" s="1"/>
      <c r="R2135" s="1" t="str">
        <f>TMapCauseDescCIR[[#This Row],[Task Code]]&amp;TMapCauseDescCIR[[#This Row],[Cause Code]]</f>
        <v>Y06PX0EY</v>
      </c>
      <c r="S2135" s="1" t="str">
        <f>INDEX(INTEGRATION.TMC_TASK_CAUSE!$A$2:$A$4658,MATCH(TMapCauseDescCIR[[#This Row],[T1]],INTEGRATION.TMC_TASK_CAUSE!$D$2:$D$4658,0))</f>
        <v>VR029901</v>
      </c>
    </row>
    <row r="2136" spans="1:19" ht="14.45" x14ac:dyDescent="0.25">
      <c r="A2136" s="1" t="s">
        <v>2818</v>
      </c>
      <c r="B2136" s="1" t="s">
        <v>2266</v>
      </c>
      <c r="C2136" s="1" t="s">
        <v>2819</v>
      </c>
      <c r="D2136" s="1" t="s">
        <v>4239</v>
      </c>
      <c r="E2136" s="1" t="s">
        <v>4241</v>
      </c>
      <c r="F2136" s="1" t="str">
        <f>INDEX('Cause Codes'!$A$2:$A$3528,MATCH(TMapCauseDescCIR[[#This Row],[Cause Description]],'Cause Codes'!$B$2:$B$3528,0))</f>
        <v>X0PX</v>
      </c>
      <c r="G2136" s="1"/>
      <c r="H2136" s="1"/>
      <c r="I2136" s="1"/>
      <c r="J2136" s="1"/>
      <c r="K2136" s="1"/>
      <c r="L2136" s="1"/>
      <c r="M2136" s="1"/>
      <c r="N2136" s="1"/>
      <c r="O2136" s="1"/>
      <c r="P2136" s="1">
        <f>COUNTIFS($E$2:E2136,TMapCauseDescCIR[[#This Row],[Cause Description]])</f>
        <v>1</v>
      </c>
      <c r="Q2136" s="1"/>
      <c r="R2136" s="1" t="str">
        <f>TMapCauseDescCIR[[#This Row],[Task Code]]&amp;TMapCauseDescCIR[[#This Row],[Cause Code]]</f>
        <v>Y06PX0PX</v>
      </c>
      <c r="S2136" s="1" t="str">
        <f>INDEX(INTEGRATION.TMC_TASK_CAUSE!$A$2:$A$4658,MATCH(TMapCauseDescCIR[[#This Row],[T1]],INTEGRATION.TMC_TASK_CAUSE!$D$2:$D$4658,0))</f>
        <v>VR029901</v>
      </c>
    </row>
    <row r="2137" spans="1:19" ht="14.45" x14ac:dyDescent="0.25">
      <c r="A2137" s="1" t="s">
        <v>2818</v>
      </c>
      <c r="B2137" s="1" t="s">
        <v>2266</v>
      </c>
      <c r="C2137" s="1" t="s">
        <v>2819</v>
      </c>
      <c r="D2137" s="1" t="s">
        <v>4239</v>
      </c>
      <c r="E2137" s="1" t="s">
        <v>4242</v>
      </c>
      <c r="F2137" s="1" t="str">
        <f>INDEX('Cause Codes'!$A$2:$A$3528,MATCH(TMapCauseDescCIR[[#This Row],[Cause Description]],'Cause Codes'!$B$2:$B$3528,0))</f>
        <v>X0PY</v>
      </c>
      <c r="G2137" s="1"/>
      <c r="H2137" s="1"/>
      <c r="I2137" s="1"/>
      <c r="J2137" s="1"/>
      <c r="K2137" s="1"/>
      <c r="L2137" s="1"/>
      <c r="M2137" s="1"/>
      <c r="N2137" s="1"/>
      <c r="O2137" s="1"/>
      <c r="P2137" s="1">
        <f>COUNTIFS($E$2:E2137,TMapCauseDescCIR[[#This Row],[Cause Description]])</f>
        <v>1</v>
      </c>
      <c r="Q2137" s="1"/>
      <c r="R2137" s="1" t="str">
        <f>TMapCauseDescCIR[[#This Row],[Task Code]]&amp;TMapCauseDescCIR[[#This Row],[Cause Code]]</f>
        <v>Y06PX0PY</v>
      </c>
      <c r="S2137" s="1" t="str">
        <f>INDEX(INTEGRATION.TMC_TASK_CAUSE!$A$2:$A$4658,MATCH(TMapCauseDescCIR[[#This Row],[T1]],INTEGRATION.TMC_TASK_CAUSE!$D$2:$D$4658,0))</f>
        <v>VR029901</v>
      </c>
    </row>
    <row r="2138" spans="1:19" ht="14.45" x14ac:dyDescent="0.25">
      <c r="A2138" s="1" t="s">
        <v>2818</v>
      </c>
      <c r="B2138" s="1" t="s">
        <v>2266</v>
      </c>
      <c r="C2138" s="1" t="s">
        <v>2819</v>
      </c>
      <c r="D2138" s="1" t="s">
        <v>4239</v>
      </c>
      <c r="E2138" s="1" t="s">
        <v>4243</v>
      </c>
      <c r="F2138" s="1" t="str">
        <f>INDEX('Cause Codes'!$A$2:$A$3528,MATCH(TMapCauseDescCIR[[#This Row],[Cause Description]],'Cause Codes'!$B$2:$B$3528,0))</f>
        <v>X0Q3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>
        <f>COUNTIFS($E$2:E2138,TMapCauseDescCIR[[#This Row],[Cause Description]])</f>
        <v>1</v>
      </c>
      <c r="Q2138" s="1"/>
      <c r="R2138" s="1" t="str">
        <f>TMapCauseDescCIR[[#This Row],[Task Code]]&amp;TMapCauseDescCIR[[#This Row],[Cause Code]]</f>
        <v>Y06PX0Q3</v>
      </c>
      <c r="S2138" s="1" t="str">
        <f>INDEX(INTEGRATION.TMC_TASK_CAUSE!$A$2:$A$4658,MATCH(TMapCauseDescCIR[[#This Row],[T1]],INTEGRATION.TMC_TASK_CAUSE!$D$2:$D$4658,0))</f>
        <v>VR029901</v>
      </c>
    </row>
    <row r="2139" spans="1:19" ht="14.45" x14ac:dyDescent="0.25">
      <c r="A2139" s="1" t="s">
        <v>2818</v>
      </c>
      <c r="B2139" s="1" t="s">
        <v>2266</v>
      </c>
      <c r="C2139" s="1" t="s">
        <v>2819</v>
      </c>
      <c r="D2139" s="1" t="s">
        <v>4239</v>
      </c>
      <c r="E2139" s="1" t="s">
        <v>3446</v>
      </c>
      <c r="F2139" s="1" t="str">
        <f>INDEX('Cause Codes'!$A$2:$A$3528,MATCH(TMapCauseDescCIR[[#This Row],[Cause Description]],'Cause Codes'!$B$2:$B$3528,0))</f>
        <v>X12R</v>
      </c>
      <c r="G2139" s="1"/>
      <c r="H2139" s="1"/>
      <c r="I2139" s="1"/>
      <c r="J2139" s="1"/>
      <c r="K2139" s="1"/>
      <c r="L2139" s="1"/>
      <c r="M2139" s="1"/>
      <c r="N2139" s="1"/>
      <c r="O2139" s="1"/>
      <c r="P2139" s="1">
        <f>COUNTIFS($E$2:E2139,TMapCauseDescCIR[[#This Row],[Cause Description]])</f>
        <v>2</v>
      </c>
      <c r="Q2139" s="1"/>
      <c r="R2139" s="1" t="str">
        <f>TMapCauseDescCIR[[#This Row],[Task Code]]&amp;TMapCauseDescCIR[[#This Row],[Cause Code]]</f>
        <v>Y06PX12R</v>
      </c>
      <c r="S2139" s="1" t="str">
        <f>INDEX(INTEGRATION.TMC_TASK_CAUSE!$A$2:$A$4658,MATCH(TMapCauseDescCIR[[#This Row],[T1]],INTEGRATION.TMC_TASK_CAUSE!$D$2:$D$4658,0))</f>
        <v>VR029901</v>
      </c>
    </row>
    <row r="2140" spans="1:19" ht="14.45" x14ac:dyDescent="0.25">
      <c r="A2140" s="1" t="s">
        <v>2818</v>
      </c>
      <c r="B2140" s="1" t="s">
        <v>2268</v>
      </c>
      <c r="C2140" s="1" t="s">
        <v>2817</v>
      </c>
      <c r="D2140" s="1" t="s">
        <v>4738</v>
      </c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>
        <f>COUNTIFS($E$2:E2140,TMapCauseDescCIR[[#This Row],[Cause Description]])</f>
        <v>0</v>
      </c>
      <c r="Q2140" s="1"/>
      <c r="R2140" s="1" t="str">
        <f>TMapCauseDescCIR[[#This Row],[Task Code]]&amp;TMapCauseDescCIR[[#This Row],[Cause Code]]</f>
        <v>Z152</v>
      </c>
      <c r="S2140" s="1" t="e">
        <f>INDEX(INTEGRATION.TMC_TASK_CAUSE!$A$2:$A$4658,MATCH(TMapCauseDescCIR[[#This Row],[T1]],INTEGRATION.TMC_TASK_CAUSE!$D$2:$D$4658,0))</f>
        <v>#N/A</v>
      </c>
    </row>
    <row r="2141" spans="1:19" ht="14.45" x14ac:dyDescent="0.25">
      <c r="A2141" s="1" t="s">
        <v>2818</v>
      </c>
      <c r="B2141" s="1" t="s">
        <v>2269</v>
      </c>
      <c r="C2141" s="1" t="s">
        <v>2817</v>
      </c>
      <c r="D2141" s="1" t="s">
        <v>4739</v>
      </c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>
        <f>COUNTIFS($E$2:E2141,TMapCauseDescCIR[[#This Row],[Cause Description]])</f>
        <v>0</v>
      </c>
      <c r="Q2141" s="1"/>
      <c r="R2141" s="1" t="str">
        <f>TMapCauseDescCIR[[#This Row],[Task Code]]&amp;TMapCauseDescCIR[[#This Row],[Cause Code]]</f>
        <v>Z153</v>
      </c>
      <c r="S2141" s="1" t="e">
        <f>INDEX(INTEGRATION.TMC_TASK_CAUSE!$A$2:$A$4658,MATCH(TMapCauseDescCIR[[#This Row],[T1]],INTEGRATION.TMC_TASK_CAUSE!$D$2:$D$4658,0))</f>
        <v>#N/A</v>
      </c>
    </row>
    <row r="2142" spans="1:19" ht="14.45" x14ac:dyDescent="0.25">
      <c r="A2142" s="1" t="s">
        <v>2818</v>
      </c>
      <c r="B2142" s="1" t="s">
        <v>2270</v>
      </c>
      <c r="C2142" s="1" t="s">
        <v>2817</v>
      </c>
      <c r="D2142" s="1" t="s">
        <v>4740</v>
      </c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>
        <f>COUNTIFS($E$2:E2142,TMapCauseDescCIR[[#This Row],[Cause Description]])</f>
        <v>0</v>
      </c>
      <c r="Q2142" s="1"/>
      <c r="R2142" s="1" t="str">
        <f>TMapCauseDescCIR[[#This Row],[Task Code]]&amp;TMapCauseDescCIR[[#This Row],[Cause Code]]</f>
        <v>Z154</v>
      </c>
      <c r="S2142" s="1" t="e">
        <f>INDEX(INTEGRATION.TMC_TASK_CAUSE!$A$2:$A$4658,MATCH(TMapCauseDescCIR[[#This Row],[T1]],INTEGRATION.TMC_TASK_CAUSE!$D$2:$D$4658,0))</f>
        <v>#N/A</v>
      </c>
    </row>
    <row r="2143" spans="1:19" ht="14.45" x14ac:dyDescent="0.25">
      <c r="A2143" s="1" t="s">
        <v>2816</v>
      </c>
      <c r="B2143" s="1" t="s">
        <v>2271</v>
      </c>
      <c r="C2143" s="1" t="s">
        <v>2819</v>
      </c>
      <c r="D2143" s="1" t="s">
        <v>3220</v>
      </c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>
        <f>COUNTIFS($E$2:E2143,TMapCauseDescCIR[[#This Row],[Cause Description]])</f>
        <v>0</v>
      </c>
      <c r="Q2143" s="1"/>
      <c r="R2143" s="1" t="str">
        <f>TMapCauseDescCIR[[#This Row],[Task Code]]&amp;TMapCauseDescCIR[[#This Row],[Cause Code]]</f>
        <v>VR1</v>
      </c>
      <c r="S2143" s="1" t="e">
        <f>INDEX(INTEGRATION.TMC_TASK_CAUSE!$A$2:$A$4658,MATCH(TMapCauseDescCIR[[#This Row],[T1]],INTEGRATION.TMC_TASK_CAUSE!$D$2:$D$4658,0))</f>
        <v>#N/A</v>
      </c>
    </row>
    <row r="2144" spans="1:19" ht="14.45" x14ac:dyDescent="0.25">
      <c r="A2144" s="1" t="s">
        <v>2816</v>
      </c>
      <c r="B2144" s="1" t="s">
        <v>2272</v>
      </c>
      <c r="C2144" s="1" t="s">
        <v>2819</v>
      </c>
      <c r="D2144" s="1" t="s">
        <v>3221</v>
      </c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>
        <f>COUNTIFS($E$2:E2144,TMapCauseDescCIR[[#This Row],[Cause Description]])</f>
        <v>0</v>
      </c>
      <c r="Q2144" s="1"/>
      <c r="R2144" s="1" t="str">
        <f>TMapCauseDescCIR[[#This Row],[Task Code]]&amp;TMapCauseDescCIR[[#This Row],[Cause Code]]</f>
        <v>VR3</v>
      </c>
      <c r="S2144" s="1" t="e">
        <f>INDEX(INTEGRATION.TMC_TASK_CAUSE!$A$2:$A$4658,MATCH(TMapCauseDescCIR[[#This Row],[T1]],INTEGRATION.TMC_TASK_CAUSE!$D$2:$D$4658,0))</f>
        <v>#N/A</v>
      </c>
    </row>
    <row r="2145" spans="1:19" ht="14.45" x14ac:dyDescent="0.25">
      <c r="A2145" s="1" t="s">
        <v>2818</v>
      </c>
      <c r="B2145" s="1" t="s">
        <v>2273</v>
      </c>
      <c r="C2145" s="1" t="s">
        <v>2819</v>
      </c>
      <c r="D2145" s="1" t="s">
        <v>4530</v>
      </c>
      <c r="E2145" s="1" t="s">
        <v>2274</v>
      </c>
      <c r="F2145" s="1" t="str">
        <f>INDEX('Cause Codes'!$A$2:$A$3528,MATCH(TMapCauseDescCIR[[#This Row],[Cause Description]],'Cause Codes'!$B$2:$B$3528,0))</f>
        <v>X0XD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>
        <f>COUNTIFS($E$2:E2145,TMapCauseDescCIR[[#This Row],[Cause Description]])</f>
        <v>1</v>
      </c>
      <c r="Q2145" s="1"/>
      <c r="R2145" s="1" t="str">
        <f>TMapCauseDescCIR[[#This Row],[Task Code]]&amp;TMapCauseDescCIR[[#This Row],[Cause Code]]</f>
        <v>Y07VX0XD</v>
      </c>
      <c r="S2145" s="1" t="str">
        <f>INDEX(INTEGRATION.TMC_TASK_CAUSE!$A$2:$A$4658,MATCH(TMapCauseDescCIR[[#This Row],[T1]],INTEGRATION.TMC_TASK_CAUSE!$D$2:$D$4658,0))</f>
        <v>PC012202</v>
      </c>
    </row>
    <row r="2146" spans="1:19" ht="14.45" x14ac:dyDescent="0.25">
      <c r="A2146" s="1" t="s">
        <v>2818</v>
      </c>
      <c r="B2146" s="1" t="s">
        <v>2273</v>
      </c>
      <c r="C2146" s="1" t="s">
        <v>2819</v>
      </c>
      <c r="D2146" s="1" t="s">
        <v>4530</v>
      </c>
      <c r="E2146" s="1" t="s">
        <v>2276</v>
      </c>
      <c r="F2146" s="1" t="str">
        <f>INDEX('Cause Codes'!$A$2:$A$3528,MATCH(TMapCauseDescCIR[[#This Row],[Cause Description]],'Cause Codes'!$B$2:$B$3528,0))</f>
        <v>X0XE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>
        <f>COUNTIFS($E$2:E2146,TMapCauseDescCIR[[#This Row],[Cause Description]])</f>
        <v>1</v>
      </c>
      <c r="Q2146" s="1"/>
      <c r="R2146" s="1" t="str">
        <f>TMapCauseDescCIR[[#This Row],[Task Code]]&amp;TMapCauseDescCIR[[#This Row],[Cause Code]]</f>
        <v>Y07VX0XE</v>
      </c>
      <c r="S2146" s="1" t="str">
        <f>INDEX(INTEGRATION.TMC_TASK_CAUSE!$A$2:$A$4658,MATCH(TMapCauseDescCIR[[#This Row],[T1]],INTEGRATION.TMC_TASK_CAUSE!$D$2:$D$4658,0))</f>
        <v>VR029901</v>
      </c>
    </row>
    <row r="2147" spans="1:19" ht="14.45" x14ac:dyDescent="0.25">
      <c r="A2147" s="1" t="s">
        <v>2818</v>
      </c>
      <c r="B2147" s="1" t="s">
        <v>2275</v>
      </c>
      <c r="C2147" s="1" t="s">
        <v>2819</v>
      </c>
      <c r="D2147" s="1" t="s">
        <v>4244</v>
      </c>
      <c r="E2147" s="1" t="s">
        <v>2276</v>
      </c>
      <c r="F2147" s="1" t="str">
        <f>INDEX('Cause Codes'!$A$2:$A$3528,MATCH(TMapCauseDescCIR[[#This Row],[Cause Description]],'Cause Codes'!$B$2:$B$3528,0))</f>
        <v>X0XE</v>
      </c>
      <c r="G2147" s="1"/>
      <c r="H2147" s="1"/>
      <c r="I2147" s="1"/>
      <c r="J2147" s="1"/>
      <c r="K2147" s="1"/>
      <c r="L2147" s="1"/>
      <c r="M2147" s="1"/>
      <c r="N2147" s="1"/>
      <c r="O2147" s="1"/>
      <c r="P2147" s="1">
        <f>COUNTIFS($E$2:E2147,TMapCauseDescCIR[[#This Row],[Cause Description]])</f>
        <v>2</v>
      </c>
      <c r="Q2147" s="1"/>
      <c r="R2147" s="1" t="str">
        <f>TMapCauseDescCIR[[#This Row],[Task Code]]&amp;TMapCauseDescCIR[[#This Row],[Cause Code]]</f>
        <v>Y06QX0XE</v>
      </c>
      <c r="S2147" s="1" t="str">
        <f>INDEX(INTEGRATION.TMC_TASK_CAUSE!$A$2:$A$4658,MATCH(TMapCauseDescCIR[[#This Row],[T1]],INTEGRATION.TMC_TASK_CAUSE!$D$2:$D$4658,0))</f>
        <v>VR029901</v>
      </c>
    </row>
    <row r="2148" spans="1:19" ht="14.45" x14ac:dyDescent="0.25">
      <c r="A2148" s="1" t="s">
        <v>2818</v>
      </c>
      <c r="B2148" s="1" t="s">
        <v>2277</v>
      </c>
      <c r="C2148" s="1" t="s">
        <v>2817</v>
      </c>
      <c r="D2148" s="1" t="s">
        <v>4741</v>
      </c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>
        <f>COUNTIFS($E$2:E2148,TMapCauseDescCIR[[#This Row],[Cause Description]])</f>
        <v>0</v>
      </c>
      <c r="Q2148" s="1"/>
      <c r="R2148" s="1" t="str">
        <f>TMapCauseDescCIR[[#This Row],[Task Code]]&amp;TMapCauseDescCIR[[#This Row],[Cause Code]]</f>
        <v>Z155</v>
      </c>
      <c r="S2148" s="1" t="e">
        <f>INDEX(INTEGRATION.TMC_TASK_CAUSE!$A$2:$A$4658,MATCH(TMapCauseDescCIR[[#This Row],[T1]],INTEGRATION.TMC_TASK_CAUSE!$D$2:$D$4658,0))</f>
        <v>#N/A</v>
      </c>
    </row>
    <row r="2149" spans="1:19" ht="14.45" x14ac:dyDescent="0.25">
      <c r="A2149" s="1" t="s">
        <v>2818</v>
      </c>
      <c r="B2149" s="1" t="s">
        <v>2278</v>
      </c>
      <c r="C2149" s="1" t="s">
        <v>2817</v>
      </c>
      <c r="D2149" s="1" t="s">
        <v>4742</v>
      </c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>
        <f>COUNTIFS($E$2:E2149,TMapCauseDescCIR[[#This Row],[Cause Description]])</f>
        <v>0</v>
      </c>
      <c r="Q2149" s="1"/>
      <c r="R2149" s="1" t="str">
        <f>TMapCauseDescCIR[[#This Row],[Task Code]]&amp;TMapCauseDescCIR[[#This Row],[Cause Code]]</f>
        <v>Z156</v>
      </c>
      <c r="S2149" s="1" t="e">
        <f>INDEX(INTEGRATION.TMC_TASK_CAUSE!$A$2:$A$4658,MATCH(TMapCauseDescCIR[[#This Row],[T1]],INTEGRATION.TMC_TASK_CAUSE!$D$2:$D$4658,0))</f>
        <v>#N/A</v>
      </c>
    </row>
    <row r="2150" spans="1:19" ht="14.45" x14ac:dyDescent="0.25">
      <c r="A2150" s="1" t="s">
        <v>2818</v>
      </c>
      <c r="B2150" s="1" t="s">
        <v>2279</v>
      </c>
      <c r="C2150" s="1" t="s">
        <v>2817</v>
      </c>
      <c r="D2150" s="1" t="s">
        <v>4833</v>
      </c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>
        <f>COUNTIFS($E$2:E2150,TMapCauseDescCIR[[#This Row],[Cause Description]])</f>
        <v>0</v>
      </c>
      <c r="Q2150" s="1"/>
      <c r="R2150" s="1" t="str">
        <f>TMapCauseDescCIR[[#This Row],[Task Code]]&amp;TMapCauseDescCIR[[#This Row],[Cause Code]]</f>
        <v>Z228</v>
      </c>
      <c r="S2150" s="1" t="e">
        <f>INDEX(INTEGRATION.TMC_TASK_CAUSE!$A$2:$A$4658,MATCH(TMapCauseDescCIR[[#This Row],[T1]],INTEGRATION.TMC_TASK_CAUSE!$D$2:$D$4658,0))</f>
        <v>#N/A</v>
      </c>
    </row>
    <row r="2151" spans="1:19" ht="14.45" x14ac:dyDescent="0.25">
      <c r="A2151" s="1" t="s">
        <v>2818</v>
      </c>
      <c r="B2151" s="1" t="s">
        <v>2280</v>
      </c>
      <c r="C2151" s="1" t="s">
        <v>2817</v>
      </c>
      <c r="D2151" s="1" t="s">
        <v>4743</v>
      </c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>
        <f>COUNTIFS($E$2:E2151,TMapCauseDescCIR[[#This Row],[Cause Description]])</f>
        <v>0</v>
      </c>
      <c r="Q2151" s="1"/>
      <c r="R2151" s="1" t="str">
        <f>TMapCauseDescCIR[[#This Row],[Task Code]]&amp;TMapCauseDescCIR[[#This Row],[Cause Code]]</f>
        <v>Z157</v>
      </c>
      <c r="S2151" s="1" t="e">
        <f>INDEX(INTEGRATION.TMC_TASK_CAUSE!$A$2:$A$4658,MATCH(TMapCauseDescCIR[[#This Row],[T1]],INTEGRATION.TMC_TASK_CAUSE!$D$2:$D$4658,0))</f>
        <v>#N/A</v>
      </c>
    </row>
    <row r="2152" spans="1:19" ht="14.45" x14ac:dyDescent="0.25">
      <c r="A2152" s="1" t="s">
        <v>2818</v>
      </c>
      <c r="B2152" s="1" t="s">
        <v>2281</v>
      </c>
      <c r="C2152" s="1" t="s">
        <v>2817</v>
      </c>
      <c r="D2152" s="1" t="s">
        <v>4834</v>
      </c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>
        <f>COUNTIFS($E$2:E2152,TMapCauseDescCIR[[#This Row],[Cause Description]])</f>
        <v>0</v>
      </c>
      <c r="Q2152" s="1"/>
      <c r="R2152" s="1" t="str">
        <f>TMapCauseDescCIR[[#This Row],[Task Code]]&amp;TMapCauseDescCIR[[#This Row],[Cause Code]]</f>
        <v>Z229</v>
      </c>
      <c r="S2152" s="1" t="e">
        <f>INDEX(INTEGRATION.TMC_TASK_CAUSE!$A$2:$A$4658,MATCH(TMapCauseDescCIR[[#This Row],[T1]],INTEGRATION.TMC_TASK_CAUSE!$D$2:$D$4658,0))</f>
        <v>#N/A</v>
      </c>
    </row>
    <row r="2153" spans="1:19" ht="14.45" x14ac:dyDescent="0.25">
      <c r="A2153" s="1" t="s">
        <v>2818</v>
      </c>
      <c r="B2153" s="1" t="s">
        <v>2282</v>
      </c>
      <c r="C2153" s="1" t="s">
        <v>2817</v>
      </c>
      <c r="D2153" s="1" t="s">
        <v>4744</v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>
        <f>COUNTIFS($E$2:E2153,TMapCauseDescCIR[[#This Row],[Cause Description]])</f>
        <v>0</v>
      </c>
      <c r="Q2153" s="1"/>
      <c r="R2153" s="1" t="str">
        <f>TMapCauseDescCIR[[#This Row],[Task Code]]&amp;TMapCauseDescCIR[[#This Row],[Cause Code]]</f>
        <v>Z158</v>
      </c>
      <c r="S2153" s="1" t="e">
        <f>INDEX(INTEGRATION.TMC_TASK_CAUSE!$A$2:$A$4658,MATCH(TMapCauseDescCIR[[#This Row],[T1]],INTEGRATION.TMC_TASK_CAUSE!$D$2:$D$4658,0))</f>
        <v>#N/A</v>
      </c>
    </row>
    <row r="2154" spans="1:19" ht="14.45" x14ac:dyDescent="0.25">
      <c r="A2154" s="1" t="s">
        <v>2816</v>
      </c>
      <c r="B2154" s="1" t="s">
        <v>2283</v>
      </c>
      <c r="C2154" s="1" t="s">
        <v>2819</v>
      </c>
      <c r="D2154" s="1" t="s">
        <v>3229</v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>
        <f>COUNTIFS($E$2:E2154,TMapCauseDescCIR[[#This Row],[Cause Description]])</f>
        <v>0</v>
      </c>
      <c r="Q2154" s="1"/>
      <c r="R2154" s="1" t="str">
        <f>TMapCauseDescCIR[[#This Row],[Task Code]]&amp;TMapCauseDescCIR[[#This Row],[Cause Code]]</f>
        <v>VT8</v>
      </c>
      <c r="S2154" s="1" t="e">
        <f>INDEX(INTEGRATION.TMC_TASK_CAUSE!$A$2:$A$4658,MATCH(TMapCauseDescCIR[[#This Row],[T1]],INTEGRATION.TMC_TASK_CAUSE!$D$2:$D$4658,0))</f>
        <v>#N/A</v>
      </c>
    </row>
    <row r="2155" spans="1:19" ht="14.45" x14ac:dyDescent="0.25">
      <c r="A2155" s="1" t="s">
        <v>2816</v>
      </c>
      <c r="B2155" s="1" t="s">
        <v>2284</v>
      </c>
      <c r="C2155" s="1" t="s">
        <v>2819</v>
      </c>
      <c r="D2155" s="1" t="s">
        <v>3222</v>
      </c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>
        <f>COUNTIFS($E$2:E2155,TMapCauseDescCIR[[#This Row],[Cause Description]])</f>
        <v>0</v>
      </c>
      <c r="Q2155" s="1"/>
      <c r="R2155" s="1" t="str">
        <f>TMapCauseDescCIR[[#This Row],[Task Code]]&amp;TMapCauseDescCIR[[#This Row],[Cause Code]]</f>
        <v>VT1</v>
      </c>
      <c r="S2155" s="1" t="e">
        <f>INDEX(INTEGRATION.TMC_TASK_CAUSE!$A$2:$A$4658,MATCH(TMapCauseDescCIR[[#This Row],[T1]],INTEGRATION.TMC_TASK_CAUSE!$D$2:$D$4658,0))</f>
        <v>#N/A</v>
      </c>
    </row>
    <row r="2156" spans="1:19" ht="14.45" x14ac:dyDescent="0.25">
      <c r="A2156" s="1" t="s">
        <v>2816</v>
      </c>
      <c r="B2156" s="1" t="s">
        <v>2285</v>
      </c>
      <c r="C2156" s="1" t="s">
        <v>2819</v>
      </c>
      <c r="D2156" s="1" t="s">
        <v>3223</v>
      </c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>
        <f>COUNTIFS($E$2:E2156,TMapCauseDescCIR[[#This Row],[Cause Description]])</f>
        <v>0</v>
      </c>
      <c r="Q2156" s="1"/>
      <c r="R2156" s="1" t="str">
        <f>TMapCauseDescCIR[[#This Row],[Task Code]]&amp;TMapCauseDescCIR[[#This Row],[Cause Code]]</f>
        <v>VT2</v>
      </c>
      <c r="S2156" s="1" t="e">
        <f>INDEX(INTEGRATION.TMC_TASK_CAUSE!$A$2:$A$4658,MATCH(TMapCauseDescCIR[[#This Row],[T1]],INTEGRATION.TMC_TASK_CAUSE!$D$2:$D$4658,0))</f>
        <v>#N/A</v>
      </c>
    </row>
    <row r="2157" spans="1:19" ht="14.45" x14ac:dyDescent="0.25">
      <c r="A2157" s="1" t="s">
        <v>2816</v>
      </c>
      <c r="B2157" s="1" t="s">
        <v>2286</v>
      </c>
      <c r="C2157" s="1" t="s">
        <v>2819</v>
      </c>
      <c r="D2157" s="1" t="s">
        <v>3225</v>
      </c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>
        <f>COUNTIFS($E$2:E2157,TMapCauseDescCIR[[#This Row],[Cause Description]])</f>
        <v>0</v>
      </c>
      <c r="Q2157" s="1"/>
      <c r="R2157" s="1" t="str">
        <f>TMapCauseDescCIR[[#This Row],[Task Code]]&amp;TMapCauseDescCIR[[#This Row],[Cause Code]]</f>
        <v>VT3A</v>
      </c>
      <c r="S2157" s="1" t="e">
        <f>INDEX(INTEGRATION.TMC_TASK_CAUSE!$A$2:$A$4658,MATCH(TMapCauseDescCIR[[#This Row],[T1]],INTEGRATION.TMC_TASK_CAUSE!$D$2:$D$4658,0))</f>
        <v>#N/A</v>
      </c>
    </row>
    <row r="2158" spans="1:19" ht="14.45" x14ac:dyDescent="0.25">
      <c r="A2158" s="1" t="s">
        <v>2816</v>
      </c>
      <c r="B2158" s="1" t="s">
        <v>2287</v>
      </c>
      <c r="C2158" s="1" t="s">
        <v>2819</v>
      </c>
      <c r="D2158" s="1" t="s">
        <v>3224</v>
      </c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>
        <f>COUNTIFS($E$2:E2158,TMapCauseDescCIR[[#This Row],[Cause Description]])</f>
        <v>0</v>
      </c>
      <c r="Q2158" s="1"/>
      <c r="R2158" s="1" t="str">
        <f>TMapCauseDescCIR[[#This Row],[Task Code]]&amp;TMapCauseDescCIR[[#This Row],[Cause Code]]</f>
        <v>VT3</v>
      </c>
      <c r="S2158" s="1" t="e">
        <f>INDEX(INTEGRATION.TMC_TASK_CAUSE!$A$2:$A$4658,MATCH(TMapCauseDescCIR[[#This Row],[T1]],INTEGRATION.TMC_TASK_CAUSE!$D$2:$D$4658,0))</f>
        <v>#N/A</v>
      </c>
    </row>
    <row r="2159" spans="1:19" ht="14.45" x14ac:dyDescent="0.25">
      <c r="A2159" s="1" t="s">
        <v>2816</v>
      </c>
      <c r="B2159" s="1" t="s">
        <v>2288</v>
      </c>
      <c r="C2159" s="1" t="s">
        <v>2819</v>
      </c>
      <c r="D2159" s="1" t="s">
        <v>3226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>
        <f>COUNTIFS($E$2:E2159,TMapCauseDescCIR[[#This Row],[Cause Description]])</f>
        <v>0</v>
      </c>
      <c r="Q2159" s="1"/>
      <c r="R2159" s="1" t="str">
        <f>TMapCauseDescCIR[[#This Row],[Task Code]]&amp;TMapCauseDescCIR[[#This Row],[Cause Code]]</f>
        <v>VT4</v>
      </c>
      <c r="S2159" s="1" t="e">
        <f>INDEX(INTEGRATION.TMC_TASK_CAUSE!$A$2:$A$4658,MATCH(TMapCauseDescCIR[[#This Row],[T1]],INTEGRATION.TMC_TASK_CAUSE!$D$2:$D$4658,0))</f>
        <v>#N/A</v>
      </c>
    </row>
    <row r="2160" spans="1:19" ht="14.45" x14ac:dyDescent="0.25">
      <c r="A2160" s="1" t="s">
        <v>2816</v>
      </c>
      <c r="B2160" s="1" t="s">
        <v>2289</v>
      </c>
      <c r="C2160" s="1" t="s">
        <v>2819</v>
      </c>
      <c r="D2160" s="1" t="s">
        <v>3230</v>
      </c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>
        <f>COUNTIFS($E$2:E2160,TMapCauseDescCIR[[#This Row],[Cause Description]])</f>
        <v>0</v>
      </c>
      <c r="Q2160" s="1"/>
      <c r="R2160" s="1" t="str">
        <f>TMapCauseDescCIR[[#This Row],[Task Code]]&amp;TMapCauseDescCIR[[#This Row],[Cause Code]]</f>
        <v>VT9</v>
      </c>
      <c r="S2160" s="1" t="e">
        <f>INDEX(INTEGRATION.TMC_TASK_CAUSE!$A$2:$A$4658,MATCH(TMapCauseDescCIR[[#This Row],[T1]],INTEGRATION.TMC_TASK_CAUSE!$D$2:$D$4658,0))</f>
        <v>#N/A</v>
      </c>
    </row>
    <row r="2161" spans="1:19" ht="14.45" x14ac:dyDescent="0.25">
      <c r="A2161" s="1" t="s">
        <v>2816</v>
      </c>
      <c r="B2161" s="1" t="s">
        <v>2290</v>
      </c>
      <c r="C2161" s="1" t="s">
        <v>2819</v>
      </c>
      <c r="D2161" s="1" t="s">
        <v>3231</v>
      </c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>
        <f>COUNTIFS($E$2:E2161,TMapCauseDescCIR[[#This Row],[Cause Description]])</f>
        <v>0</v>
      </c>
      <c r="Q2161" s="1"/>
      <c r="R2161" s="1" t="str">
        <f>TMapCauseDescCIR[[#This Row],[Task Code]]&amp;TMapCauseDescCIR[[#This Row],[Cause Code]]</f>
        <v>VT9A</v>
      </c>
      <c r="S2161" s="1" t="e">
        <f>INDEX(INTEGRATION.TMC_TASK_CAUSE!$A$2:$A$4658,MATCH(TMapCauseDescCIR[[#This Row],[T1]],INTEGRATION.TMC_TASK_CAUSE!$D$2:$D$4658,0))</f>
        <v>#N/A</v>
      </c>
    </row>
    <row r="2162" spans="1:19" ht="14.45" x14ac:dyDescent="0.25">
      <c r="A2162" s="1" t="s">
        <v>2816</v>
      </c>
      <c r="B2162" s="1" t="s">
        <v>2291</v>
      </c>
      <c r="C2162" s="1" t="s">
        <v>2819</v>
      </c>
      <c r="D2162" s="1" t="s">
        <v>3228</v>
      </c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>
        <f>COUNTIFS($E$2:E2162,TMapCauseDescCIR[[#This Row],[Cause Description]])</f>
        <v>0</v>
      </c>
      <c r="Q2162" s="1"/>
      <c r="R2162" s="1" t="str">
        <f>TMapCauseDescCIR[[#This Row],[Task Code]]&amp;TMapCauseDescCIR[[#This Row],[Cause Code]]</f>
        <v>VT7</v>
      </c>
      <c r="S2162" s="1" t="e">
        <f>INDEX(INTEGRATION.TMC_TASK_CAUSE!$A$2:$A$4658,MATCH(TMapCauseDescCIR[[#This Row],[T1]],INTEGRATION.TMC_TASK_CAUSE!$D$2:$D$4658,0))</f>
        <v>#N/A</v>
      </c>
    </row>
    <row r="2163" spans="1:19" ht="14.45" x14ac:dyDescent="0.25">
      <c r="A2163" s="1" t="s">
        <v>2816</v>
      </c>
      <c r="B2163" s="1" t="s">
        <v>2292</v>
      </c>
      <c r="C2163" s="1" t="s">
        <v>2819</v>
      </c>
      <c r="D2163" s="1" t="s">
        <v>3227</v>
      </c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>
        <f>COUNTIFS($E$2:E2163,TMapCauseDescCIR[[#This Row],[Cause Description]])</f>
        <v>0</v>
      </c>
      <c r="Q2163" s="1"/>
      <c r="R2163" s="1" t="str">
        <f>TMapCauseDescCIR[[#This Row],[Task Code]]&amp;TMapCauseDescCIR[[#This Row],[Cause Code]]</f>
        <v>VT5</v>
      </c>
      <c r="S2163" s="1" t="e">
        <f>INDEX(INTEGRATION.TMC_TASK_CAUSE!$A$2:$A$4658,MATCH(TMapCauseDescCIR[[#This Row],[T1]],INTEGRATION.TMC_TASK_CAUSE!$D$2:$D$4658,0))</f>
        <v>#N/A</v>
      </c>
    </row>
    <row r="2164" spans="1:19" ht="14.45" x14ac:dyDescent="0.25">
      <c r="A2164" s="1" t="s">
        <v>2816</v>
      </c>
      <c r="B2164" s="1" t="s">
        <v>2293</v>
      </c>
      <c r="C2164" s="1" t="s">
        <v>2819</v>
      </c>
      <c r="D2164" s="1" t="s">
        <v>3232</v>
      </c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>
        <f>COUNTIFS($E$2:E2164,TMapCauseDescCIR[[#This Row],[Cause Description]])</f>
        <v>0</v>
      </c>
      <c r="Q2164" s="1"/>
      <c r="R2164" s="1" t="str">
        <f>TMapCauseDescCIR[[#This Row],[Task Code]]&amp;TMapCauseDescCIR[[#This Row],[Cause Code]]</f>
        <v>VT9C</v>
      </c>
      <c r="S2164" s="1" t="e">
        <f>INDEX(INTEGRATION.TMC_TASK_CAUSE!$A$2:$A$4658,MATCH(TMapCauseDescCIR[[#This Row],[T1]],INTEGRATION.TMC_TASK_CAUSE!$D$2:$D$4658,0))</f>
        <v>#N/A</v>
      </c>
    </row>
    <row r="2165" spans="1:19" ht="14.45" x14ac:dyDescent="0.25">
      <c r="A2165" s="1" t="s">
        <v>2818</v>
      </c>
      <c r="B2165" s="1" t="s">
        <v>2294</v>
      </c>
      <c r="C2165" s="1" t="s">
        <v>2817</v>
      </c>
      <c r="D2165" s="1" t="s">
        <v>4713</v>
      </c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>
        <f>COUNTIFS($E$2:E2165,TMapCauseDescCIR[[#This Row],[Cause Description]])</f>
        <v>0</v>
      </c>
      <c r="Q2165" s="1"/>
      <c r="R2165" s="1" t="str">
        <f>TMapCauseDescCIR[[#This Row],[Task Code]]&amp;TMapCauseDescCIR[[#This Row],[Cause Code]]</f>
        <v>Z127</v>
      </c>
      <c r="S2165" s="1" t="e">
        <f>INDEX(INTEGRATION.TMC_TASK_CAUSE!$A$2:$A$4658,MATCH(TMapCauseDescCIR[[#This Row],[T1]],INTEGRATION.TMC_TASK_CAUSE!$D$2:$D$4658,0))</f>
        <v>#N/A</v>
      </c>
    </row>
    <row r="2166" spans="1:19" ht="14.45" x14ac:dyDescent="0.25">
      <c r="A2166" s="1" t="s">
        <v>2818</v>
      </c>
      <c r="B2166" s="1" t="s">
        <v>2295</v>
      </c>
      <c r="C2166" s="1" t="s">
        <v>2817</v>
      </c>
      <c r="D2166" s="1" t="s">
        <v>4835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>
        <f>COUNTIFS($E$2:E2166,TMapCauseDescCIR[[#This Row],[Cause Description]])</f>
        <v>0</v>
      </c>
      <c r="Q2166" s="1"/>
      <c r="R2166" s="1" t="str">
        <f>TMapCauseDescCIR[[#This Row],[Task Code]]&amp;TMapCauseDescCIR[[#This Row],[Cause Code]]</f>
        <v>Z230</v>
      </c>
      <c r="S2166" s="1" t="e">
        <f>INDEX(INTEGRATION.TMC_TASK_CAUSE!$A$2:$A$4658,MATCH(TMapCauseDescCIR[[#This Row],[T1]],INTEGRATION.TMC_TASK_CAUSE!$D$2:$D$4658,0))</f>
        <v>#N/A</v>
      </c>
    </row>
    <row r="2167" spans="1:19" ht="14.45" x14ac:dyDescent="0.25">
      <c r="A2167" s="1" t="s">
        <v>2818</v>
      </c>
      <c r="B2167" s="1" t="s">
        <v>1629</v>
      </c>
      <c r="C2167" s="1" t="s">
        <v>2819</v>
      </c>
      <c r="D2167" s="1" t="s">
        <v>4553</v>
      </c>
      <c r="E2167" s="1" t="s">
        <v>1630</v>
      </c>
      <c r="F2167" s="1" t="str">
        <f>INDEX('Cause Codes'!$A$2:$A$3528,MATCH(TMapCauseDescCIR[[#This Row],[Cause Description]],'Cause Codes'!$B$2:$B$3528,0))</f>
        <v>X03E</v>
      </c>
      <c r="G2167" s="1"/>
      <c r="H2167" s="1"/>
      <c r="I2167" s="1"/>
      <c r="J2167" s="1" t="s">
        <v>12931</v>
      </c>
      <c r="K2167" s="1" t="s">
        <v>13004</v>
      </c>
      <c r="L2167" s="1" t="s">
        <v>572</v>
      </c>
      <c r="M2167" s="1" t="s">
        <v>4035</v>
      </c>
      <c r="N2167" s="1"/>
      <c r="O2167" s="1"/>
      <c r="P2167" s="1">
        <f>COUNTIFS($E$2:E2167,TMapCauseDescCIR[[#This Row],[Cause Description]])</f>
        <v>1</v>
      </c>
      <c r="Q2167" s="1"/>
      <c r="R2167" s="1" t="str">
        <f>TMapCauseDescCIR[[#This Row],[Task Code]]&amp;TMapCauseDescCIR[[#This Row],[Cause Code]]</f>
        <v>Y07XX03E</v>
      </c>
      <c r="S2167" s="1" t="str">
        <f>INDEX(INTEGRATION.TMC_TASK_CAUSE!$A$2:$A$4658,MATCH(TMapCauseDescCIR[[#This Row],[T1]],INTEGRATION.TMC_TASK_CAUSE!$D$2:$D$4658,0))</f>
        <v>SB019901</v>
      </c>
    </row>
    <row r="2168" spans="1:19" ht="14.45" x14ac:dyDescent="0.25">
      <c r="A2168" s="1" t="s">
        <v>2818</v>
      </c>
      <c r="B2168" s="1" t="s">
        <v>1780</v>
      </c>
      <c r="C2168" s="1" t="s">
        <v>2819</v>
      </c>
      <c r="D2168" s="1" t="s">
        <v>3748</v>
      </c>
      <c r="E2168" s="1" t="s">
        <v>1781</v>
      </c>
      <c r="F2168" s="1" t="str">
        <f>INDEX('Cause Codes'!$A$2:$A$3528,MATCH(TMapCauseDescCIR[[#This Row],[Cause Description]],'Cause Codes'!$B$2:$B$3528,0))</f>
        <v>X0M3</v>
      </c>
      <c r="G2168" s="1"/>
      <c r="H2168" s="1"/>
      <c r="I2168" s="1"/>
      <c r="J2168" s="1" t="s">
        <v>12931</v>
      </c>
      <c r="K2168" s="1" t="s">
        <v>13000</v>
      </c>
      <c r="L2168" s="1" t="s">
        <v>572</v>
      </c>
      <c r="M2168" s="1" t="s">
        <v>815</v>
      </c>
      <c r="N2168" s="1"/>
      <c r="O2168" s="1"/>
      <c r="P2168" s="1">
        <f>COUNTIFS($E$2:E2168,TMapCauseDescCIR[[#This Row],[Cause Description]])</f>
        <v>1</v>
      </c>
      <c r="Q2168" s="1"/>
      <c r="R2168" s="1" t="str">
        <f>TMapCauseDescCIR[[#This Row],[Task Code]]&amp;TMapCauseDescCIR[[#This Row],[Cause Code]]</f>
        <v>Y040X0M3</v>
      </c>
      <c r="S2168" s="1" t="str">
        <f>INDEX(INTEGRATION.TMC_TASK_CAUSE!$A$2:$A$4658,MATCH(TMapCauseDescCIR[[#This Row],[T1]],INTEGRATION.TMC_TASK_CAUSE!$D$2:$D$4658,0))</f>
        <v>SB019901</v>
      </c>
    </row>
    <row r="2169" spans="1:19" ht="14.45" x14ac:dyDescent="0.25">
      <c r="A2169" s="1" t="s">
        <v>2818</v>
      </c>
      <c r="B2169" s="1" t="s">
        <v>1780</v>
      </c>
      <c r="C2169" s="1" t="s">
        <v>2819</v>
      </c>
      <c r="D2169" s="1" t="s">
        <v>3748</v>
      </c>
      <c r="E2169" s="1" t="s">
        <v>3749</v>
      </c>
      <c r="F2169" s="1" t="str">
        <f>INDEX('Cause Codes'!$A$2:$A$3528,MATCH(TMapCauseDescCIR[[#This Row],[Cause Description]],'Cause Codes'!$B$2:$B$3528,0))</f>
        <v>X0M4</v>
      </c>
      <c r="G2169" s="1"/>
      <c r="H2169" s="1"/>
      <c r="I2169" s="1"/>
      <c r="J2169" s="1" t="s">
        <v>12931</v>
      </c>
      <c r="K2169" s="1" t="s">
        <v>12999</v>
      </c>
      <c r="L2169" s="1" t="s">
        <v>572</v>
      </c>
      <c r="M2169" s="1" t="s">
        <v>815</v>
      </c>
      <c r="N2169" s="1"/>
      <c r="O2169" s="1"/>
      <c r="P2169" s="1">
        <f>COUNTIFS($E$2:E2169,TMapCauseDescCIR[[#This Row],[Cause Description]])</f>
        <v>1</v>
      </c>
      <c r="Q2169" s="1"/>
      <c r="R2169" s="1" t="str">
        <f>TMapCauseDescCIR[[#This Row],[Task Code]]&amp;TMapCauseDescCIR[[#This Row],[Cause Code]]</f>
        <v>Y040X0M4</v>
      </c>
      <c r="S2169" s="1" t="str">
        <f>INDEX(INTEGRATION.TMC_TASK_CAUSE!$A$2:$A$4658,MATCH(TMapCauseDescCIR[[#This Row],[T1]],INTEGRATION.TMC_TASK_CAUSE!$D$2:$D$4658,0))</f>
        <v>SB019901</v>
      </c>
    </row>
    <row r="2170" spans="1:19" ht="14.45" x14ac:dyDescent="0.25">
      <c r="A2170" s="1" t="s">
        <v>2818</v>
      </c>
      <c r="B2170" s="1" t="s">
        <v>1780</v>
      </c>
      <c r="C2170" s="1" t="s">
        <v>2819</v>
      </c>
      <c r="D2170" s="1" t="s">
        <v>3748</v>
      </c>
      <c r="E2170" s="1" t="s">
        <v>3750</v>
      </c>
      <c r="F2170" s="1" t="str">
        <f>INDEX('Cause Codes'!$A$2:$A$3528,MATCH(TMapCauseDescCIR[[#This Row],[Cause Description]],'Cause Codes'!$B$2:$B$3528,0))</f>
        <v>X0M6</v>
      </c>
      <c r="G2170" s="1"/>
      <c r="H2170" s="1"/>
      <c r="I2170" s="1"/>
      <c r="J2170" s="1" t="s">
        <v>12931</v>
      </c>
      <c r="K2170" s="1" t="s">
        <v>13004</v>
      </c>
      <c r="L2170" s="1" t="s">
        <v>3779</v>
      </c>
      <c r="M2170" s="1" t="s">
        <v>815</v>
      </c>
      <c r="N2170" s="1"/>
      <c r="O2170" s="1"/>
      <c r="P2170" s="1">
        <f>COUNTIFS($E$2:E2170,TMapCauseDescCIR[[#This Row],[Cause Description]])</f>
        <v>1</v>
      </c>
      <c r="Q2170" s="1"/>
      <c r="R2170" s="1" t="str">
        <f>TMapCauseDescCIR[[#This Row],[Task Code]]&amp;TMapCauseDescCIR[[#This Row],[Cause Code]]</f>
        <v>Y040X0M6</v>
      </c>
      <c r="S2170" s="1" t="str">
        <f>INDEX(INTEGRATION.TMC_TASK_CAUSE!$A$2:$A$4658,MATCH(TMapCauseDescCIR[[#This Row],[T1]],INTEGRATION.TMC_TASK_CAUSE!$D$2:$D$4658,0))</f>
        <v>SB019901</v>
      </c>
    </row>
    <row r="2171" spans="1:19" ht="14.45" x14ac:dyDescent="0.25">
      <c r="A2171" s="1" t="s">
        <v>2818</v>
      </c>
      <c r="B2171" s="1" t="s">
        <v>1782</v>
      </c>
      <c r="C2171" s="1" t="s">
        <v>2819</v>
      </c>
      <c r="D2171" s="1" t="s">
        <v>3751</v>
      </c>
      <c r="E2171" s="1" t="s">
        <v>1781</v>
      </c>
      <c r="F2171" s="1" t="str">
        <f>INDEX('Cause Codes'!$A$2:$A$3528,MATCH(TMapCauseDescCIR[[#This Row],[Cause Description]],'Cause Codes'!$B$2:$B$3528,0))</f>
        <v>X0M3</v>
      </c>
      <c r="G2171" s="1"/>
      <c r="H2171" s="1"/>
      <c r="I2171" s="1"/>
      <c r="J2171" s="1" t="s">
        <v>12931</v>
      </c>
      <c r="K2171" s="1" t="s">
        <v>13000</v>
      </c>
      <c r="L2171" s="1" t="s">
        <v>572</v>
      </c>
      <c r="M2171" s="1" t="s">
        <v>815</v>
      </c>
      <c r="N2171" s="1"/>
      <c r="O2171" s="1"/>
      <c r="P2171" s="1">
        <f>COUNTIFS($E$2:E2171,TMapCauseDescCIR[[#This Row],[Cause Description]])</f>
        <v>2</v>
      </c>
      <c r="Q2171" s="1"/>
      <c r="R2171" s="1" t="str">
        <f>TMapCauseDescCIR[[#This Row],[Task Code]]&amp;TMapCauseDescCIR[[#This Row],[Cause Code]]</f>
        <v>Y041X0M3</v>
      </c>
      <c r="S2171" s="1" t="str">
        <f>INDEX(INTEGRATION.TMC_TASK_CAUSE!$A$2:$A$4658,MATCH(TMapCauseDescCIR[[#This Row],[T1]],INTEGRATION.TMC_TASK_CAUSE!$D$2:$D$4658,0))</f>
        <v>SB019901</v>
      </c>
    </row>
    <row r="2172" spans="1:19" ht="14.45" x14ac:dyDescent="0.25">
      <c r="A2172" s="1" t="s">
        <v>2818</v>
      </c>
      <c r="B2172" s="1" t="s">
        <v>1782</v>
      </c>
      <c r="C2172" s="1" t="s">
        <v>2819</v>
      </c>
      <c r="D2172" s="1" t="s">
        <v>3751</v>
      </c>
      <c r="E2172" s="1" t="s">
        <v>3749</v>
      </c>
      <c r="F2172" s="1" t="str">
        <f>INDEX('Cause Codes'!$A$2:$A$3528,MATCH(TMapCauseDescCIR[[#This Row],[Cause Description]],'Cause Codes'!$B$2:$B$3528,0))</f>
        <v>X0M4</v>
      </c>
      <c r="G2172" s="1"/>
      <c r="H2172" s="1"/>
      <c r="I2172" s="1"/>
      <c r="J2172" s="1" t="s">
        <v>12931</v>
      </c>
      <c r="K2172" s="1" t="s">
        <v>12999</v>
      </c>
      <c r="L2172" s="1" t="s">
        <v>572</v>
      </c>
      <c r="M2172" s="1" t="s">
        <v>815</v>
      </c>
      <c r="N2172" s="1"/>
      <c r="O2172" s="1"/>
      <c r="P2172" s="1">
        <f>COUNTIFS($E$2:E2172,TMapCauseDescCIR[[#This Row],[Cause Description]])</f>
        <v>2</v>
      </c>
      <c r="Q2172" s="1"/>
      <c r="R2172" s="1" t="str">
        <f>TMapCauseDescCIR[[#This Row],[Task Code]]&amp;TMapCauseDescCIR[[#This Row],[Cause Code]]</f>
        <v>Y041X0M4</v>
      </c>
      <c r="S2172" s="1" t="str">
        <f>INDEX(INTEGRATION.TMC_TASK_CAUSE!$A$2:$A$4658,MATCH(TMapCauseDescCIR[[#This Row],[T1]],INTEGRATION.TMC_TASK_CAUSE!$D$2:$D$4658,0))</f>
        <v>SB019901</v>
      </c>
    </row>
    <row r="2173" spans="1:19" ht="14.45" x14ac:dyDescent="0.25">
      <c r="A2173" s="1" t="s">
        <v>2818</v>
      </c>
      <c r="B2173" s="1" t="s">
        <v>1782</v>
      </c>
      <c r="C2173" s="1" t="s">
        <v>2819</v>
      </c>
      <c r="D2173" s="1" t="s">
        <v>3751</v>
      </c>
      <c r="E2173" s="1" t="s">
        <v>3750</v>
      </c>
      <c r="F2173" s="1" t="str">
        <f>INDEX('Cause Codes'!$A$2:$A$3528,MATCH(TMapCauseDescCIR[[#This Row],[Cause Description]],'Cause Codes'!$B$2:$B$3528,0))</f>
        <v>X0M6</v>
      </c>
      <c r="G2173" s="1"/>
      <c r="H2173" s="1"/>
      <c r="I2173" s="1"/>
      <c r="J2173" s="1" t="s">
        <v>12931</v>
      </c>
      <c r="K2173" s="1" t="s">
        <v>13004</v>
      </c>
      <c r="L2173" s="1" t="s">
        <v>3779</v>
      </c>
      <c r="M2173" s="1" t="s">
        <v>815</v>
      </c>
      <c r="N2173" s="1"/>
      <c r="O2173" s="1"/>
      <c r="P2173" s="1">
        <f>COUNTIFS($E$2:E2173,TMapCauseDescCIR[[#This Row],[Cause Description]])</f>
        <v>2</v>
      </c>
      <c r="Q2173" s="1"/>
      <c r="R2173" s="1" t="str">
        <f>TMapCauseDescCIR[[#This Row],[Task Code]]&amp;TMapCauseDescCIR[[#This Row],[Cause Code]]</f>
        <v>Y041X0M6</v>
      </c>
      <c r="S2173" s="1" t="str">
        <f>INDEX(INTEGRATION.TMC_TASK_CAUSE!$A$2:$A$4658,MATCH(TMapCauseDescCIR[[#This Row],[T1]],INTEGRATION.TMC_TASK_CAUSE!$D$2:$D$4658,0))</f>
        <v>SB019901</v>
      </c>
    </row>
    <row r="2174" spans="1:19" ht="14.45" x14ac:dyDescent="0.25">
      <c r="A2174" s="1" t="s">
        <v>2818</v>
      </c>
      <c r="B2174" s="1" t="s">
        <v>1792</v>
      </c>
      <c r="C2174" s="1" t="s">
        <v>2819</v>
      </c>
      <c r="D2174" s="1" t="s">
        <v>3752</v>
      </c>
      <c r="E2174" s="1" t="s">
        <v>1107</v>
      </c>
      <c r="F2174" s="1" t="str">
        <f>INDEX('Cause Codes'!$A$2:$A$3528,MATCH(TMapCauseDescCIR[[#This Row],[Cause Description]],'Cause Codes'!$B$2:$B$3528,0))</f>
        <v>X0M5</v>
      </c>
      <c r="G2174" s="1"/>
      <c r="H2174" s="1"/>
      <c r="I2174" s="1"/>
      <c r="J2174" s="1" t="s">
        <v>12931</v>
      </c>
      <c r="K2174" s="1" t="s">
        <v>13004</v>
      </c>
      <c r="L2174" s="1" t="s">
        <v>814</v>
      </c>
      <c r="M2174" s="1" t="s">
        <v>815</v>
      </c>
      <c r="N2174" s="1"/>
      <c r="O2174" s="1"/>
      <c r="P2174" s="1">
        <f>COUNTIFS($E$2:E2174,TMapCauseDescCIR[[#This Row],[Cause Description]])</f>
        <v>2</v>
      </c>
      <c r="Q2174" s="1"/>
      <c r="R2174" s="1" t="str">
        <f>TMapCauseDescCIR[[#This Row],[Task Code]]&amp;TMapCauseDescCIR[[#This Row],[Cause Code]]</f>
        <v>Y042X0M5</v>
      </c>
      <c r="S2174" s="1" t="str">
        <f>INDEX(INTEGRATION.TMC_TASK_CAUSE!$A$2:$A$4658,MATCH(TMapCauseDescCIR[[#This Row],[T1]],INTEGRATION.TMC_TASK_CAUSE!$D$2:$D$4658,0))</f>
        <v>SB039901</v>
      </c>
    </row>
    <row r="2175" spans="1:19" ht="14.45" x14ac:dyDescent="0.25">
      <c r="A2175" s="1" t="s">
        <v>2816</v>
      </c>
      <c r="B2175" s="1" t="s">
        <v>2302</v>
      </c>
      <c r="C2175" s="1" t="s">
        <v>2819</v>
      </c>
      <c r="D2175" s="1" t="s">
        <v>3000</v>
      </c>
      <c r="E2175" s="1" t="s">
        <v>177</v>
      </c>
      <c r="F2175" s="1" t="str">
        <f>INDEX('Cause Codes'!$A$2:$A$3528,MATCH(TMapCauseDescCIR[[#This Row],[Cause Description]],'Cause Codes'!$B$2:$B$3528,0))</f>
        <v>OTAN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>
        <f>COUNTIFS($E$2:E2175,TMapCauseDescCIR[[#This Row],[Cause Description]])</f>
        <v>1</v>
      </c>
      <c r="Q2175" s="1"/>
      <c r="R2175" s="1" t="str">
        <f>TMapCauseDescCIR[[#This Row],[Task Code]]&amp;TMapCauseDescCIR[[#This Row],[Cause Code]]</f>
        <v>CUB1OTAN</v>
      </c>
      <c r="S2175" s="1" t="e">
        <f>INDEX(INTEGRATION.TMC_TASK_CAUSE!$A$2:$A$4658,MATCH(TMapCauseDescCIR[[#This Row],[T1]],INTEGRATION.TMC_TASK_CAUSE!$D$2:$D$4658,0))</f>
        <v>#N/A</v>
      </c>
    </row>
    <row r="2176" spans="1:19" ht="14.45" x14ac:dyDescent="0.25">
      <c r="A2176" s="1" t="s">
        <v>2816</v>
      </c>
      <c r="B2176" s="1" t="s">
        <v>2303</v>
      </c>
      <c r="C2176" s="1" t="s">
        <v>2819</v>
      </c>
      <c r="D2176" s="1" t="s">
        <v>3111</v>
      </c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>
        <f>COUNTIFS($E$2:E2176,TMapCauseDescCIR[[#This Row],[Cause Description]])</f>
        <v>0</v>
      </c>
      <c r="Q2176" s="1"/>
      <c r="R2176" s="1" t="str">
        <f>TMapCauseDescCIR[[#This Row],[Task Code]]&amp;TMapCauseDescCIR[[#This Row],[Cause Code]]</f>
        <v>DSF1</v>
      </c>
      <c r="S2176" s="1" t="e">
        <f>INDEX(INTEGRATION.TMC_TASK_CAUSE!$A$2:$A$4658,MATCH(TMapCauseDescCIR[[#This Row],[T1]],INTEGRATION.TMC_TASK_CAUSE!$D$2:$D$4658,0))</f>
        <v>#N/A</v>
      </c>
    </row>
    <row r="2177" spans="1:19" ht="14.45" x14ac:dyDescent="0.25">
      <c r="A2177" s="1" t="s">
        <v>2816</v>
      </c>
      <c r="B2177" s="1" t="s">
        <v>2304</v>
      </c>
      <c r="C2177" s="1" t="s">
        <v>2819</v>
      </c>
      <c r="D2177" s="1" t="s">
        <v>3112</v>
      </c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>
        <f>COUNTIFS($E$2:E2177,TMapCauseDescCIR[[#This Row],[Cause Description]])</f>
        <v>0</v>
      </c>
      <c r="Q2177" s="1"/>
      <c r="R2177" s="1" t="str">
        <f>TMapCauseDescCIR[[#This Row],[Task Code]]&amp;TMapCauseDescCIR[[#This Row],[Cause Code]]</f>
        <v>DSF2</v>
      </c>
      <c r="S2177" s="1" t="e">
        <f>INDEX(INTEGRATION.TMC_TASK_CAUSE!$A$2:$A$4658,MATCH(TMapCauseDescCIR[[#This Row],[T1]],INTEGRATION.TMC_TASK_CAUSE!$D$2:$D$4658,0))</f>
        <v>#N/A</v>
      </c>
    </row>
    <row r="2178" spans="1:19" ht="14.45" x14ac:dyDescent="0.25">
      <c r="A2178" s="1" t="s">
        <v>2816</v>
      </c>
      <c r="B2178" s="1" t="s">
        <v>2305</v>
      </c>
      <c r="C2178" s="1" t="s">
        <v>2817</v>
      </c>
      <c r="D2178" s="1" t="s">
        <v>3004</v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>
        <f>COUNTIFS($E$2:E2178,TMapCauseDescCIR[[#This Row],[Cause Description]])</f>
        <v>0</v>
      </c>
      <c r="Q2178" s="1"/>
      <c r="R2178" s="1" t="str">
        <f>TMapCauseDescCIR[[#This Row],[Task Code]]&amp;TMapCauseDescCIR[[#This Row],[Cause Code]]</f>
        <v>DFSI</v>
      </c>
      <c r="S2178" s="1" t="e">
        <f>INDEX(INTEGRATION.TMC_TASK_CAUSE!$A$2:$A$4658,MATCH(TMapCauseDescCIR[[#This Row],[T1]],INTEGRATION.TMC_TASK_CAUSE!$D$2:$D$4658,0))</f>
        <v>#N/A</v>
      </c>
    </row>
    <row r="2179" spans="1:19" ht="14.45" x14ac:dyDescent="0.25">
      <c r="A2179" s="1" t="s">
        <v>2816</v>
      </c>
      <c r="B2179" s="1" t="s">
        <v>2306</v>
      </c>
      <c r="C2179" s="1" t="s">
        <v>2819</v>
      </c>
      <c r="D2179" s="1" t="s">
        <v>3113</v>
      </c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>
        <f>COUNTIFS($E$2:E2179,TMapCauseDescCIR[[#This Row],[Cause Description]])</f>
        <v>0</v>
      </c>
      <c r="Q2179" s="1"/>
      <c r="R2179" s="1" t="str">
        <f>TMapCauseDescCIR[[#This Row],[Task Code]]&amp;TMapCauseDescCIR[[#This Row],[Cause Code]]</f>
        <v>DSF3</v>
      </c>
      <c r="S2179" s="1" t="e">
        <f>INDEX(INTEGRATION.TMC_TASK_CAUSE!$A$2:$A$4658,MATCH(TMapCauseDescCIR[[#This Row],[T1]],INTEGRATION.TMC_TASK_CAUSE!$D$2:$D$4658,0))</f>
        <v>#N/A</v>
      </c>
    </row>
    <row r="2180" spans="1:19" ht="14.45" x14ac:dyDescent="0.25">
      <c r="A2180" s="1" t="s">
        <v>2816</v>
      </c>
      <c r="B2180" s="1" t="s">
        <v>2307</v>
      </c>
      <c r="C2180" s="1" t="s">
        <v>2819</v>
      </c>
      <c r="D2180" s="1" t="s">
        <v>3114</v>
      </c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>
        <f>COUNTIFS($E$2:E2180,TMapCauseDescCIR[[#This Row],[Cause Description]])</f>
        <v>0</v>
      </c>
      <c r="Q2180" s="1"/>
      <c r="R2180" s="1" t="str">
        <f>TMapCauseDescCIR[[#This Row],[Task Code]]&amp;TMapCauseDescCIR[[#This Row],[Cause Code]]</f>
        <v>DSF4</v>
      </c>
      <c r="S2180" s="1" t="e">
        <f>INDEX(INTEGRATION.TMC_TASK_CAUSE!$A$2:$A$4658,MATCH(TMapCauseDescCIR[[#This Row],[T1]],INTEGRATION.TMC_TASK_CAUSE!$D$2:$D$4658,0))</f>
        <v>#N/A</v>
      </c>
    </row>
    <row r="2181" spans="1:19" ht="14.45" x14ac:dyDescent="0.25">
      <c r="A2181" s="1" t="s">
        <v>2816</v>
      </c>
      <c r="B2181" s="1" t="s">
        <v>2308</v>
      </c>
      <c r="C2181" s="1" t="s">
        <v>2819</v>
      </c>
      <c r="D2181" s="1" t="s">
        <v>3030</v>
      </c>
      <c r="E2181" s="1" t="s">
        <v>177</v>
      </c>
      <c r="F2181" s="1" t="str">
        <f>INDEX('Cause Codes'!$A$2:$A$3528,MATCH(TMapCauseDescCIR[[#This Row],[Cause Description]],'Cause Codes'!$B$2:$B$3528,0))</f>
        <v>OTAN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>
        <f>COUNTIFS($E$2:E2181,TMapCauseDescCIR[[#This Row],[Cause Description]])</f>
        <v>2</v>
      </c>
      <c r="Q2181" s="1"/>
      <c r="R2181" s="1" t="str">
        <f>TMapCauseDescCIR[[#This Row],[Task Code]]&amp;TMapCauseDescCIR[[#This Row],[Cause Code]]</f>
        <v>DRCOOTAN</v>
      </c>
      <c r="S2181" s="1" t="e">
        <f>INDEX(INTEGRATION.TMC_TASK_CAUSE!$A$2:$A$4658,MATCH(TMapCauseDescCIR[[#This Row],[T1]],INTEGRATION.TMC_TASK_CAUSE!$D$2:$D$4658,0))</f>
        <v>#N/A</v>
      </c>
    </row>
    <row r="2182" spans="1:19" ht="14.45" x14ac:dyDescent="0.25">
      <c r="A2182" s="1" t="s">
        <v>2816</v>
      </c>
      <c r="B2182" s="1" t="s">
        <v>2309</v>
      </c>
      <c r="C2182" s="1" t="s">
        <v>2817</v>
      </c>
      <c r="D2182" s="1" t="s">
        <v>3015</v>
      </c>
      <c r="E2182" s="1" t="s">
        <v>1402</v>
      </c>
      <c r="F2182" s="1" t="str">
        <f>INDEX('Cause Codes'!$A$2:$A$3528,MATCH(TMapCauseDescCIR[[#This Row],[Cause Description]],'Cause Codes'!$B$2:$B$3528,0))</f>
        <v>X01J</v>
      </c>
      <c r="G2182" s="1"/>
      <c r="H2182" s="1"/>
      <c r="I2182" s="1"/>
      <c r="J2182" s="1"/>
      <c r="K2182" s="1"/>
      <c r="L2182" s="1"/>
      <c r="M2182" s="1"/>
      <c r="N2182" s="1"/>
      <c r="O2182" s="1"/>
      <c r="P2182" s="1">
        <f>COUNTIFS($E$2:E2182,TMapCauseDescCIR[[#This Row],[Cause Description]])</f>
        <v>2</v>
      </c>
      <c r="Q2182" s="1"/>
      <c r="R2182" s="1" t="str">
        <f>TMapCauseDescCIR[[#This Row],[Task Code]]&amp;TMapCauseDescCIR[[#This Row],[Cause Code]]</f>
        <v>DRC4X01J</v>
      </c>
      <c r="S2182" s="1" t="e">
        <f>INDEX(INTEGRATION.TMC_TASK_CAUSE!$A$2:$A$4658,MATCH(TMapCauseDescCIR[[#This Row],[T1]],INTEGRATION.TMC_TASK_CAUSE!$D$2:$D$4658,0))</f>
        <v>#N/A</v>
      </c>
    </row>
    <row r="2183" spans="1:19" ht="14.45" x14ac:dyDescent="0.25">
      <c r="A2183" s="1" t="s">
        <v>2816</v>
      </c>
      <c r="B2183" s="1" t="s">
        <v>2310</v>
      </c>
      <c r="C2183" s="1" t="s">
        <v>2819</v>
      </c>
      <c r="D2183" s="1" t="s">
        <v>3020</v>
      </c>
      <c r="E2183" s="1" t="s">
        <v>2311</v>
      </c>
      <c r="F2183" s="1" t="str">
        <f>INDEX('Cause Codes'!$A$2:$A$3528,MATCH(TMapCauseDescCIR[[#This Row],[Cause Description]],'Cause Codes'!$B$2:$B$3528,0))</f>
        <v>XR15</v>
      </c>
      <c r="G2183" s="1"/>
      <c r="H2183" s="1"/>
      <c r="I2183" s="1"/>
      <c r="J2183" s="1"/>
      <c r="K2183" s="1"/>
      <c r="L2183" s="1"/>
      <c r="M2183" s="1"/>
      <c r="N2183" s="1"/>
      <c r="O2183" s="1"/>
      <c r="P2183" s="1">
        <f>COUNTIFS($E$2:E2183,TMapCauseDescCIR[[#This Row],[Cause Description]])</f>
        <v>1</v>
      </c>
      <c r="Q2183" s="1"/>
      <c r="R2183" s="1" t="str">
        <f>TMapCauseDescCIR[[#This Row],[Task Code]]&amp;TMapCauseDescCIR[[#This Row],[Cause Code]]</f>
        <v>DRCAXR15</v>
      </c>
      <c r="S2183" s="1" t="e">
        <f>INDEX(INTEGRATION.TMC_TASK_CAUSE!$A$2:$A$4658,MATCH(TMapCauseDescCIR[[#This Row],[T1]],INTEGRATION.TMC_TASK_CAUSE!$D$2:$D$4658,0))</f>
        <v>#N/A</v>
      </c>
    </row>
    <row r="2184" spans="1:19" ht="14.45" x14ac:dyDescent="0.25">
      <c r="A2184" s="1" t="s">
        <v>2816</v>
      </c>
      <c r="B2184" s="1" t="s">
        <v>2310</v>
      </c>
      <c r="C2184" s="1" t="s">
        <v>2819</v>
      </c>
      <c r="D2184" s="1" t="s">
        <v>3020</v>
      </c>
      <c r="E2184" s="1" t="s">
        <v>2323</v>
      </c>
      <c r="F2184" s="1" t="str">
        <f>INDEX('Cause Codes'!$A$2:$A$3528,MATCH(TMapCauseDescCIR[[#This Row],[Cause Description]],'Cause Codes'!$B$2:$B$3528,0))</f>
        <v>XR34</v>
      </c>
      <c r="G2184" s="1"/>
      <c r="H2184" s="1"/>
      <c r="I2184" s="1"/>
      <c r="J2184" s="1"/>
      <c r="K2184" s="1"/>
      <c r="L2184" s="1"/>
      <c r="M2184" s="1"/>
      <c r="N2184" s="1"/>
      <c r="O2184" s="1"/>
      <c r="P2184" s="1">
        <f>COUNTIFS($E$2:E2184,TMapCauseDescCIR[[#This Row],[Cause Description]])</f>
        <v>1</v>
      </c>
      <c r="Q2184" s="1"/>
      <c r="R2184" s="1" t="str">
        <f>TMapCauseDescCIR[[#This Row],[Task Code]]&amp;TMapCauseDescCIR[[#This Row],[Cause Code]]</f>
        <v>DRCAXR34</v>
      </c>
      <c r="S2184" s="1" t="e">
        <f>INDEX(INTEGRATION.TMC_TASK_CAUSE!$A$2:$A$4658,MATCH(TMapCauseDescCIR[[#This Row],[T1]],INTEGRATION.TMC_TASK_CAUSE!$D$2:$D$4658,0))</f>
        <v>#N/A</v>
      </c>
    </row>
    <row r="2185" spans="1:19" ht="14.45" x14ac:dyDescent="0.25">
      <c r="A2185" s="1" t="s">
        <v>2816</v>
      </c>
      <c r="B2185" s="1" t="s">
        <v>2310</v>
      </c>
      <c r="C2185" s="1" t="s">
        <v>2819</v>
      </c>
      <c r="D2185" s="1" t="s">
        <v>3020</v>
      </c>
      <c r="E2185" s="1" t="s">
        <v>1150</v>
      </c>
      <c r="F2185" s="1" t="str">
        <f>INDEX('Cause Codes'!$A$2:$A$3528,MATCH(TMapCauseDescCIR[[#This Row],[Cause Description]],'Cause Codes'!$B$2:$B$3528,0))</f>
        <v>LIGS</v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>
        <f>COUNTIFS($E$2:E2185,TMapCauseDescCIR[[#This Row],[Cause Description]])</f>
        <v>1</v>
      </c>
      <c r="Q2185" s="1"/>
      <c r="R2185" s="1" t="str">
        <f>TMapCauseDescCIR[[#This Row],[Task Code]]&amp;TMapCauseDescCIR[[#This Row],[Cause Code]]</f>
        <v>DRCALIGS</v>
      </c>
      <c r="S2185" s="1" t="e">
        <f>INDEX(INTEGRATION.TMC_TASK_CAUSE!$A$2:$A$4658,MATCH(TMapCauseDescCIR[[#This Row],[T1]],INTEGRATION.TMC_TASK_CAUSE!$D$2:$D$4658,0))</f>
        <v>#N/A</v>
      </c>
    </row>
    <row r="2186" spans="1:19" ht="14.45" x14ac:dyDescent="0.25">
      <c r="A2186" s="1" t="s">
        <v>2816</v>
      </c>
      <c r="B2186" s="1" t="s">
        <v>2310</v>
      </c>
      <c r="C2186" s="1" t="s">
        <v>2819</v>
      </c>
      <c r="D2186" s="1" t="s">
        <v>3020</v>
      </c>
      <c r="E2186" s="1" t="s">
        <v>2320</v>
      </c>
      <c r="F2186" s="1" t="str">
        <f>INDEX('Cause Codes'!$A$2:$A$3528,MATCH(TMapCauseDescCIR[[#This Row],[Cause Description]],'Cause Codes'!$B$2:$B$3528,0))</f>
        <v>XR76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>
        <f>COUNTIFS($E$2:E2186,TMapCauseDescCIR[[#This Row],[Cause Description]])</f>
        <v>1</v>
      </c>
      <c r="Q2186" s="1"/>
      <c r="R2186" s="1" t="str">
        <f>TMapCauseDescCIR[[#This Row],[Task Code]]&amp;TMapCauseDescCIR[[#This Row],[Cause Code]]</f>
        <v>DRCAXR76</v>
      </c>
      <c r="S2186" s="1" t="e">
        <f>INDEX(INTEGRATION.TMC_TASK_CAUSE!$A$2:$A$4658,MATCH(TMapCauseDescCIR[[#This Row],[T1]],INTEGRATION.TMC_TASK_CAUSE!$D$2:$D$4658,0))</f>
        <v>#N/A</v>
      </c>
    </row>
    <row r="2187" spans="1:19" ht="14.45" x14ac:dyDescent="0.25">
      <c r="A2187" s="1" t="s">
        <v>2816</v>
      </c>
      <c r="B2187" s="1" t="s">
        <v>2312</v>
      </c>
      <c r="C2187" s="1" t="s">
        <v>2819</v>
      </c>
      <c r="D2187" s="1" t="s">
        <v>3031</v>
      </c>
      <c r="E2187" s="1" t="s">
        <v>1150</v>
      </c>
      <c r="F2187" s="1" t="str">
        <f>INDEX('Cause Codes'!$A$2:$A$3528,MATCH(TMapCauseDescCIR[[#This Row],[Cause Description]],'Cause Codes'!$B$2:$B$3528,0))</f>
        <v>LIGS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>
        <f>COUNTIFS($E$2:E2187,TMapCauseDescCIR[[#This Row],[Cause Description]])</f>
        <v>2</v>
      </c>
      <c r="Q2187" s="1"/>
      <c r="R2187" s="1" t="str">
        <f>TMapCauseDescCIR[[#This Row],[Task Code]]&amp;TMapCauseDescCIR[[#This Row],[Cause Code]]</f>
        <v>DRCPLIGS</v>
      </c>
      <c r="S2187" s="1" t="e">
        <f>INDEX(INTEGRATION.TMC_TASK_CAUSE!$A$2:$A$4658,MATCH(TMapCauseDescCIR[[#This Row],[T1]],INTEGRATION.TMC_TASK_CAUSE!$D$2:$D$4658,0))</f>
        <v>#N/A</v>
      </c>
    </row>
    <row r="2188" spans="1:19" ht="14.45" x14ac:dyDescent="0.25">
      <c r="A2188" s="1" t="s">
        <v>2816</v>
      </c>
      <c r="B2188" s="1" t="s">
        <v>2312</v>
      </c>
      <c r="C2188" s="1" t="s">
        <v>2819</v>
      </c>
      <c r="D2188" s="1" t="s">
        <v>3031</v>
      </c>
      <c r="E2188" s="1" t="s">
        <v>2320</v>
      </c>
      <c r="F2188" s="1" t="str">
        <f>INDEX('Cause Codes'!$A$2:$A$3528,MATCH(TMapCauseDescCIR[[#This Row],[Cause Description]],'Cause Codes'!$B$2:$B$3528,0))</f>
        <v>XR76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>
        <f>COUNTIFS($E$2:E2188,TMapCauseDescCIR[[#This Row],[Cause Description]])</f>
        <v>2</v>
      </c>
      <c r="Q2188" s="1"/>
      <c r="R2188" s="1" t="str">
        <f>TMapCauseDescCIR[[#This Row],[Task Code]]&amp;TMapCauseDescCIR[[#This Row],[Cause Code]]</f>
        <v>DRCPXR76</v>
      </c>
      <c r="S2188" s="1" t="e">
        <f>INDEX(INTEGRATION.TMC_TASK_CAUSE!$A$2:$A$4658,MATCH(TMapCauseDescCIR[[#This Row],[T1]],INTEGRATION.TMC_TASK_CAUSE!$D$2:$D$4658,0))</f>
        <v>#N/A</v>
      </c>
    </row>
    <row r="2189" spans="1:19" ht="14.45" x14ac:dyDescent="0.25">
      <c r="A2189" s="1" t="s">
        <v>2816</v>
      </c>
      <c r="B2189" s="1" t="s">
        <v>2313</v>
      </c>
      <c r="C2189" s="1" t="s">
        <v>2819</v>
      </c>
      <c r="D2189" s="1" t="s">
        <v>3002</v>
      </c>
      <c r="E2189" s="1" t="s">
        <v>2314</v>
      </c>
      <c r="F2189" s="1" t="str">
        <f>INDEX('Cause Codes'!$A$2:$A$3528,MATCH(TMapCauseDescCIR[[#This Row],[Cause Description]],'Cause Codes'!$B$2:$B$3528,0))</f>
        <v>XR53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>
        <f>COUNTIFS($E$2:E2189,TMapCauseDescCIR[[#This Row],[Cause Description]])</f>
        <v>1</v>
      </c>
      <c r="Q2189" s="1"/>
      <c r="R2189" s="1" t="str">
        <f>TMapCauseDescCIR[[#This Row],[Task Code]]&amp;TMapCauseDescCIR[[#This Row],[Cause Code]]</f>
        <v>DCEMXR53</v>
      </c>
      <c r="S2189" s="1" t="e">
        <f>INDEX(INTEGRATION.TMC_TASK_CAUSE!$A$2:$A$4658,MATCH(TMapCauseDescCIR[[#This Row],[T1]],INTEGRATION.TMC_TASK_CAUSE!$D$2:$D$4658,0))</f>
        <v>#N/A</v>
      </c>
    </row>
    <row r="2190" spans="1:19" ht="14.45" x14ac:dyDescent="0.25">
      <c r="A2190" s="1" t="s">
        <v>2816</v>
      </c>
      <c r="B2190" s="1" t="s">
        <v>2313</v>
      </c>
      <c r="C2190" s="1" t="s">
        <v>2819</v>
      </c>
      <c r="D2190" s="1" t="s">
        <v>3002</v>
      </c>
      <c r="E2190" s="1" t="s">
        <v>3003</v>
      </c>
      <c r="F2190" s="1" t="str">
        <f>INDEX('Cause Codes'!$A$2:$A$3528,MATCH(TMapCauseDescCIR[[#This Row],[Cause Description]],'Cause Codes'!$B$2:$B$3528,0))</f>
        <v>XR61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>
        <f>COUNTIFS($E$2:E2190,TMapCauseDescCIR[[#This Row],[Cause Description]])</f>
        <v>1</v>
      </c>
      <c r="Q2190" s="1"/>
      <c r="R2190" s="1" t="str">
        <f>TMapCauseDescCIR[[#This Row],[Task Code]]&amp;TMapCauseDescCIR[[#This Row],[Cause Code]]</f>
        <v>DCEMXR61</v>
      </c>
      <c r="S2190" s="1" t="e">
        <f>INDEX(INTEGRATION.TMC_TASK_CAUSE!$A$2:$A$4658,MATCH(TMapCauseDescCIR[[#This Row],[T1]],INTEGRATION.TMC_TASK_CAUSE!$D$2:$D$4658,0))</f>
        <v>#N/A</v>
      </c>
    </row>
    <row r="2191" spans="1:19" ht="14.45" x14ac:dyDescent="0.25">
      <c r="A2191" s="1" t="s">
        <v>2816</v>
      </c>
      <c r="B2191" s="1" t="s">
        <v>2315</v>
      </c>
      <c r="C2191" s="1" t="s">
        <v>2819</v>
      </c>
      <c r="D2191" s="1" t="s">
        <v>3087</v>
      </c>
      <c r="E2191" s="1" t="s">
        <v>1150</v>
      </c>
      <c r="F2191" s="1" t="str">
        <f>INDEX('Cause Codes'!$A$2:$A$3528,MATCH(TMapCauseDescCIR[[#This Row],[Cause Description]],'Cause Codes'!$B$2:$B$3528,0))</f>
        <v>LIGS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>
        <f>COUNTIFS($E$2:E2191,TMapCauseDescCIR[[#This Row],[Cause Description]])</f>
        <v>3</v>
      </c>
      <c r="Q2191" s="1"/>
      <c r="R2191" s="1" t="str">
        <f>TMapCauseDescCIR[[#This Row],[Task Code]]&amp;TMapCauseDescCIR[[#This Row],[Cause Code]]</f>
        <v>DRTMLIGS</v>
      </c>
      <c r="S2191" s="1" t="e">
        <f>INDEX(INTEGRATION.TMC_TASK_CAUSE!$A$2:$A$4658,MATCH(TMapCauseDescCIR[[#This Row],[T1]],INTEGRATION.TMC_TASK_CAUSE!$D$2:$D$4658,0))</f>
        <v>#N/A</v>
      </c>
    </row>
    <row r="2192" spans="1:19" ht="14.45" x14ac:dyDescent="0.25">
      <c r="A2192" s="1" t="s">
        <v>2816</v>
      </c>
      <c r="B2192" s="1" t="s">
        <v>2315</v>
      </c>
      <c r="C2192" s="1" t="s">
        <v>2819</v>
      </c>
      <c r="D2192" s="1" t="s">
        <v>3087</v>
      </c>
      <c r="E2192" s="1" t="s">
        <v>2320</v>
      </c>
      <c r="F2192" s="1" t="str">
        <f>INDEX('Cause Codes'!$A$2:$A$3528,MATCH(TMapCauseDescCIR[[#This Row],[Cause Description]],'Cause Codes'!$B$2:$B$3528,0))</f>
        <v>XR76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>
        <f>COUNTIFS($E$2:E2192,TMapCauseDescCIR[[#This Row],[Cause Description]])</f>
        <v>3</v>
      </c>
      <c r="Q2192" s="1"/>
      <c r="R2192" s="1" t="str">
        <f>TMapCauseDescCIR[[#This Row],[Task Code]]&amp;TMapCauseDescCIR[[#This Row],[Cause Code]]</f>
        <v>DRTMXR76</v>
      </c>
      <c r="S2192" s="1" t="e">
        <f>INDEX(INTEGRATION.TMC_TASK_CAUSE!$A$2:$A$4658,MATCH(TMapCauseDescCIR[[#This Row],[T1]],INTEGRATION.TMC_TASK_CAUSE!$D$2:$D$4658,0))</f>
        <v>#N/A</v>
      </c>
    </row>
    <row r="2193" spans="1:19" ht="14.45" x14ac:dyDescent="0.25">
      <c r="A2193" s="1" t="s">
        <v>2816</v>
      </c>
      <c r="B2193" s="1" t="s">
        <v>2316</v>
      </c>
      <c r="C2193" s="1" t="s">
        <v>2819</v>
      </c>
      <c r="D2193" s="1" t="s">
        <v>3017</v>
      </c>
      <c r="E2193" s="1" t="s">
        <v>177</v>
      </c>
      <c r="F2193" s="1" t="str">
        <f>INDEX('Cause Codes'!$A$2:$A$3528,MATCH(TMapCauseDescCIR[[#This Row],[Cause Description]],'Cause Codes'!$B$2:$B$3528,0))</f>
        <v>OTAN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>
        <f>COUNTIFS($E$2:E2193,TMapCauseDescCIR[[#This Row],[Cause Description]])</f>
        <v>3</v>
      </c>
      <c r="Q2193" s="1"/>
      <c r="R2193" s="1" t="str">
        <f>TMapCauseDescCIR[[#This Row],[Task Code]]&amp;TMapCauseDescCIR[[#This Row],[Cause Code]]</f>
        <v>DRC6OTAN</v>
      </c>
      <c r="S2193" s="1" t="e">
        <f>INDEX(INTEGRATION.TMC_TASK_CAUSE!$A$2:$A$4658,MATCH(TMapCauseDescCIR[[#This Row],[T1]],INTEGRATION.TMC_TASK_CAUSE!$D$2:$D$4658,0))</f>
        <v>#N/A</v>
      </c>
    </row>
    <row r="2194" spans="1:19" ht="14.45" x14ac:dyDescent="0.25">
      <c r="A2194" s="1" t="s">
        <v>2816</v>
      </c>
      <c r="B2194" s="1" t="s">
        <v>2317</v>
      </c>
      <c r="C2194" s="1" t="s">
        <v>2819</v>
      </c>
      <c r="D2194" s="1" t="s">
        <v>3022</v>
      </c>
      <c r="E2194" s="1" t="s">
        <v>2318</v>
      </c>
      <c r="F2194" s="1" t="str">
        <f>INDEX('Cause Codes'!$A$2:$A$3528,MATCH(TMapCauseDescCIR[[#This Row],[Cause Description]],'Cause Codes'!$B$2:$B$3528,0))</f>
        <v>XR18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>
        <f>COUNTIFS($E$2:E2194,TMapCauseDescCIR[[#This Row],[Cause Description]])</f>
        <v>1</v>
      </c>
      <c r="Q2194" s="1"/>
      <c r="R2194" s="1" t="str">
        <f>TMapCauseDescCIR[[#This Row],[Task Code]]&amp;TMapCauseDescCIR[[#This Row],[Cause Code]]</f>
        <v>DRCFXR18</v>
      </c>
      <c r="S2194" s="1" t="e">
        <f>INDEX(INTEGRATION.TMC_TASK_CAUSE!$A$2:$A$4658,MATCH(TMapCauseDescCIR[[#This Row],[T1]],INTEGRATION.TMC_TASK_CAUSE!$D$2:$D$4658,0))</f>
        <v>#N/A</v>
      </c>
    </row>
    <row r="2195" spans="1:19" ht="14.45" x14ac:dyDescent="0.25">
      <c r="A2195" s="1" t="s">
        <v>2816</v>
      </c>
      <c r="B2195" s="1" t="s">
        <v>2319</v>
      </c>
      <c r="C2195" s="1" t="s">
        <v>2819</v>
      </c>
      <c r="D2195" s="1" t="s">
        <v>3006</v>
      </c>
      <c r="E2195" s="1" t="s">
        <v>2320</v>
      </c>
      <c r="F2195" s="1" t="str">
        <f>INDEX('Cause Codes'!$A$2:$A$3528,MATCH(TMapCauseDescCIR[[#This Row],[Cause Description]],'Cause Codes'!$B$2:$B$3528,0))</f>
        <v>XR76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>
        <f>COUNTIFS($E$2:E2195,TMapCauseDescCIR[[#This Row],[Cause Description]])</f>
        <v>4</v>
      </c>
      <c r="Q2195" s="1"/>
      <c r="R2195" s="1" t="str">
        <f>TMapCauseDescCIR[[#This Row],[Task Code]]&amp;TMapCauseDescCIR[[#This Row],[Cause Code]]</f>
        <v>DMPMXR76</v>
      </c>
      <c r="S2195" s="1" t="e">
        <f>INDEX(INTEGRATION.TMC_TASK_CAUSE!$A$2:$A$4658,MATCH(TMapCauseDescCIR[[#This Row],[T1]],INTEGRATION.TMC_TASK_CAUSE!$D$2:$D$4658,0))</f>
        <v>#N/A</v>
      </c>
    </row>
    <row r="2196" spans="1:19" ht="14.45" x14ac:dyDescent="0.25">
      <c r="A2196" s="1" t="s">
        <v>2816</v>
      </c>
      <c r="B2196" s="1" t="s">
        <v>2321</v>
      </c>
      <c r="C2196" s="1" t="s">
        <v>2817</v>
      </c>
      <c r="D2196" s="1" t="s">
        <v>3029</v>
      </c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>
        <f>COUNTIFS($E$2:E2196,TMapCauseDescCIR[[#This Row],[Cause Description]])</f>
        <v>0</v>
      </c>
      <c r="Q2196" s="1"/>
      <c r="R2196" s="1" t="str">
        <f>TMapCauseDescCIR[[#This Row],[Task Code]]&amp;TMapCauseDescCIR[[#This Row],[Cause Code]]</f>
        <v>DRCM</v>
      </c>
      <c r="S2196" s="1" t="e">
        <f>INDEX(INTEGRATION.TMC_TASK_CAUSE!$A$2:$A$4658,MATCH(TMapCauseDescCIR[[#This Row],[T1]],INTEGRATION.TMC_TASK_CAUSE!$D$2:$D$4658,0))</f>
        <v>#N/A</v>
      </c>
    </row>
    <row r="2197" spans="1:19" ht="14.45" x14ac:dyDescent="0.25">
      <c r="A2197" s="1" t="s">
        <v>2816</v>
      </c>
      <c r="B2197" s="1" t="s">
        <v>2322</v>
      </c>
      <c r="C2197" s="1" t="s">
        <v>2819</v>
      </c>
      <c r="D2197" s="1" t="s">
        <v>3007</v>
      </c>
      <c r="E2197" s="1" t="s">
        <v>2323</v>
      </c>
      <c r="F2197" s="1" t="str">
        <f>INDEX('Cause Codes'!$A$2:$A$3528,MATCH(TMapCauseDescCIR[[#This Row],[Cause Description]],'Cause Codes'!$B$2:$B$3528,0))</f>
        <v>XR34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>
        <f>COUNTIFS($E$2:E2197,TMapCauseDescCIR[[#This Row],[Cause Description]])</f>
        <v>2</v>
      </c>
      <c r="Q2197" s="1"/>
      <c r="R2197" s="1" t="str">
        <f>TMapCauseDescCIR[[#This Row],[Task Code]]&amp;TMapCauseDescCIR[[#This Row],[Cause Code]]</f>
        <v>DRASXR34</v>
      </c>
      <c r="S2197" s="1" t="e">
        <f>INDEX(INTEGRATION.TMC_TASK_CAUSE!$A$2:$A$4658,MATCH(TMapCauseDescCIR[[#This Row],[T1]],INTEGRATION.TMC_TASK_CAUSE!$D$2:$D$4658,0))</f>
        <v>#N/A</v>
      </c>
    </row>
    <row r="2198" spans="1:19" ht="14.45" x14ac:dyDescent="0.25">
      <c r="A2198" s="1" t="s">
        <v>2816</v>
      </c>
      <c r="B2198" s="1" t="s">
        <v>2322</v>
      </c>
      <c r="C2198" s="1" t="s">
        <v>2819</v>
      </c>
      <c r="D2198" s="1" t="s">
        <v>3007</v>
      </c>
      <c r="E2198" s="1" t="s">
        <v>1150</v>
      </c>
      <c r="F2198" s="1" t="str">
        <f>INDEX('Cause Codes'!$A$2:$A$3528,MATCH(TMapCauseDescCIR[[#This Row],[Cause Description]],'Cause Codes'!$B$2:$B$3528,0))</f>
        <v>LIGS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>
        <f>COUNTIFS($E$2:E2198,TMapCauseDescCIR[[#This Row],[Cause Description]])</f>
        <v>4</v>
      </c>
      <c r="Q2198" s="1"/>
      <c r="R2198" s="1" t="str">
        <f>TMapCauseDescCIR[[#This Row],[Task Code]]&amp;TMapCauseDescCIR[[#This Row],[Cause Code]]</f>
        <v>DRASLIGS</v>
      </c>
      <c r="S2198" s="1" t="e">
        <f>INDEX(INTEGRATION.TMC_TASK_CAUSE!$A$2:$A$4658,MATCH(TMapCauseDescCIR[[#This Row],[T1]],INTEGRATION.TMC_TASK_CAUSE!$D$2:$D$4658,0))</f>
        <v>#N/A</v>
      </c>
    </row>
    <row r="2199" spans="1:19" ht="14.45" x14ac:dyDescent="0.25">
      <c r="A2199" s="1" t="s">
        <v>2816</v>
      </c>
      <c r="B2199" s="1" t="s">
        <v>2322</v>
      </c>
      <c r="C2199" s="1" t="s">
        <v>2819</v>
      </c>
      <c r="D2199" s="1" t="s">
        <v>3007</v>
      </c>
      <c r="E2199" s="1" t="s">
        <v>3008</v>
      </c>
      <c r="F2199" s="1" t="str">
        <f>INDEX('Cause Codes'!$A$2:$A$3528,MATCH(TMapCauseDescCIR[[#This Row],[Cause Description]],'Cause Codes'!$B$2:$B$3528,0))</f>
        <v>XR52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>
        <f>COUNTIFS($E$2:E2199,TMapCauseDescCIR[[#This Row],[Cause Description]])</f>
        <v>1</v>
      </c>
      <c r="Q2199" s="1"/>
      <c r="R2199" s="1" t="str">
        <f>TMapCauseDescCIR[[#This Row],[Task Code]]&amp;TMapCauseDescCIR[[#This Row],[Cause Code]]</f>
        <v>DRASXR52</v>
      </c>
      <c r="S2199" s="1" t="e">
        <f>INDEX(INTEGRATION.TMC_TASK_CAUSE!$A$2:$A$4658,MATCH(TMapCauseDescCIR[[#This Row],[T1]],INTEGRATION.TMC_TASK_CAUSE!$D$2:$D$4658,0))</f>
        <v>#N/A</v>
      </c>
    </row>
    <row r="2200" spans="1:19" ht="14.45" x14ac:dyDescent="0.25">
      <c r="A2200" s="1" t="s">
        <v>2816</v>
      </c>
      <c r="B2200" s="1" t="s">
        <v>2322</v>
      </c>
      <c r="C2200" s="1" t="s">
        <v>2819</v>
      </c>
      <c r="D2200" s="1" t="s">
        <v>3007</v>
      </c>
      <c r="E2200" s="1" t="s">
        <v>3009</v>
      </c>
      <c r="F2200" s="1" t="str">
        <f>INDEX('Cause Codes'!$A$2:$A$3528,MATCH(TMapCauseDescCIR[[#This Row],[Cause Description]],'Cause Codes'!$B$2:$B$3528,0))</f>
        <v>XR55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>
        <f>COUNTIFS($E$2:E2200,TMapCauseDescCIR[[#This Row],[Cause Description]])</f>
        <v>1</v>
      </c>
      <c r="Q2200" s="1"/>
      <c r="R2200" s="1" t="str">
        <f>TMapCauseDescCIR[[#This Row],[Task Code]]&amp;TMapCauseDescCIR[[#This Row],[Cause Code]]</f>
        <v>DRASXR55</v>
      </c>
      <c r="S2200" s="1" t="e">
        <f>INDEX(INTEGRATION.TMC_TASK_CAUSE!$A$2:$A$4658,MATCH(TMapCauseDescCIR[[#This Row],[T1]],INTEGRATION.TMC_TASK_CAUSE!$D$2:$D$4658,0))</f>
        <v>#N/A</v>
      </c>
    </row>
    <row r="2201" spans="1:19" ht="14.45" x14ac:dyDescent="0.25">
      <c r="A2201" s="1" t="s">
        <v>2816</v>
      </c>
      <c r="B2201" s="1" t="s">
        <v>2322</v>
      </c>
      <c r="C2201" s="1" t="s">
        <v>2819</v>
      </c>
      <c r="D2201" s="1" t="s">
        <v>3007</v>
      </c>
      <c r="E2201" s="1" t="s">
        <v>2320</v>
      </c>
      <c r="F2201" s="1" t="str">
        <f>INDEX('Cause Codes'!$A$2:$A$3528,MATCH(TMapCauseDescCIR[[#This Row],[Cause Description]],'Cause Codes'!$B$2:$B$3528,0))</f>
        <v>XR76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>
        <f>COUNTIFS($E$2:E2201,TMapCauseDescCIR[[#This Row],[Cause Description]])</f>
        <v>5</v>
      </c>
      <c r="Q2201" s="1"/>
      <c r="R2201" s="1" t="str">
        <f>TMapCauseDescCIR[[#This Row],[Task Code]]&amp;TMapCauseDescCIR[[#This Row],[Cause Code]]</f>
        <v>DRASXR76</v>
      </c>
      <c r="S2201" s="1" t="e">
        <f>INDEX(INTEGRATION.TMC_TASK_CAUSE!$A$2:$A$4658,MATCH(TMapCauseDescCIR[[#This Row],[T1]],INTEGRATION.TMC_TASK_CAUSE!$D$2:$D$4658,0))</f>
        <v>#N/A</v>
      </c>
    </row>
    <row r="2202" spans="1:19" ht="14.45" x14ac:dyDescent="0.25">
      <c r="A2202" s="1" t="s">
        <v>2816</v>
      </c>
      <c r="B2202" s="1" t="s">
        <v>2324</v>
      </c>
      <c r="C2202" s="1" t="s">
        <v>2819</v>
      </c>
      <c r="D2202" s="1" t="s">
        <v>3016</v>
      </c>
      <c r="E2202" s="1" t="s">
        <v>2325</v>
      </c>
      <c r="F2202" s="1" t="str">
        <f>INDEX('Cause Codes'!$A$2:$A$3528,MATCH(TMapCauseDescCIR[[#This Row],[Cause Description]],'Cause Codes'!$B$2:$B$3528,0))</f>
        <v>XR66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>
        <f>COUNTIFS($E$2:E2202,TMapCauseDescCIR[[#This Row],[Cause Description]])</f>
        <v>1</v>
      </c>
      <c r="Q2202" s="1"/>
      <c r="R2202" s="1" t="str">
        <f>TMapCauseDescCIR[[#This Row],[Task Code]]&amp;TMapCauseDescCIR[[#This Row],[Cause Code]]</f>
        <v>DRC5XR66</v>
      </c>
      <c r="S2202" s="1" t="e">
        <f>INDEX(INTEGRATION.TMC_TASK_CAUSE!$A$2:$A$4658,MATCH(TMapCauseDescCIR[[#This Row],[T1]],INTEGRATION.TMC_TASK_CAUSE!$D$2:$D$4658,0))</f>
        <v>#N/A</v>
      </c>
    </row>
    <row r="2203" spans="1:19" ht="14.45" x14ac:dyDescent="0.25">
      <c r="A2203" s="1" t="s">
        <v>2816</v>
      </c>
      <c r="B2203" s="1" t="s">
        <v>2326</v>
      </c>
      <c r="C2203" s="1" t="s">
        <v>2819</v>
      </c>
      <c r="D2203" s="1" t="s">
        <v>3061</v>
      </c>
      <c r="E2203" s="1" t="s">
        <v>2327</v>
      </c>
      <c r="F2203" s="1" t="str">
        <f>INDEX('Cause Codes'!$A$2:$A$3528,MATCH(TMapCauseDescCIR[[#This Row],[Cause Description]],'Cause Codes'!$B$2:$B$3528,0))</f>
        <v>XR73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>
        <f>COUNTIFS($E$2:E2203,TMapCauseDescCIR[[#This Row],[Cause Description]])</f>
        <v>1</v>
      </c>
      <c r="Q2203" s="1"/>
      <c r="R2203" s="1" t="str">
        <f>TMapCauseDescCIR[[#This Row],[Task Code]]&amp;TMapCauseDescCIR[[#This Row],[Cause Code]]</f>
        <v>DRPMXR73</v>
      </c>
      <c r="S2203" s="1" t="e">
        <f>INDEX(INTEGRATION.TMC_TASK_CAUSE!$A$2:$A$4658,MATCH(TMapCauseDescCIR[[#This Row],[T1]],INTEGRATION.TMC_TASK_CAUSE!$D$2:$D$4658,0))</f>
        <v>#N/A</v>
      </c>
    </row>
    <row r="2204" spans="1:19" ht="14.45" x14ac:dyDescent="0.25">
      <c r="A2204" s="1" t="s">
        <v>2816</v>
      </c>
      <c r="B2204" s="1" t="s">
        <v>2328</v>
      </c>
      <c r="C2204" s="1" t="s">
        <v>2819</v>
      </c>
      <c r="D2204" s="1" t="s">
        <v>3010</v>
      </c>
      <c r="E2204" s="1" t="s">
        <v>2329</v>
      </c>
      <c r="F2204" s="1" t="str">
        <f>INDEX('Cause Codes'!$A$2:$A$3528,MATCH(TMapCauseDescCIR[[#This Row],[Cause Description]],'Cause Codes'!$B$2:$B$3528,0))</f>
        <v>XR12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>
        <f>COUNTIFS($E$2:E2204,TMapCauseDescCIR[[#This Row],[Cause Description]])</f>
        <v>1</v>
      </c>
      <c r="Q2204" s="1"/>
      <c r="R2204" s="1" t="str">
        <f>TMapCauseDescCIR[[#This Row],[Task Code]]&amp;TMapCauseDescCIR[[#This Row],[Cause Code]]</f>
        <v>DRBAXR12</v>
      </c>
      <c r="S2204" s="1" t="e">
        <f>INDEX(INTEGRATION.TMC_TASK_CAUSE!$A$2:$A$4658,MATCH(TMapCauseDescCIR[[#This Row],[T1]],INTEGRATION.TMC_TASK_CAUSE!$D$2:$D$4658,0))</f>
        <v>#N/A</v>
      </c>
    </row>
    <row r="2205" spans="1:19" ht="14.45" x14ac:dyDescent="0.25">
      <c r="A2205" s="1" t="s">
        <v>2816</v>
      </c>
      <c r="B2205" s="1" t="s">
        <v>2328</v>
      </c>
      <c r="C2205" s="1" t="s">
        <v>2819</v>
      </c>
      <c r="D2205" s="1" t="s">
        <v>3010</v>
      </c>
      <c r="E2205" s="1" t="s">
        <v>1150</v>
      </c>
      <c r="F2205" s="1" t="str">
        <f>INDEX('Cause Codes'!$A$2:$A$3528,MATCH(TMapCauseDescCIR[[#This Row],[Cause Description]],'Cause Codes'!$B$2:$B$3528,0))</f>
        <v>LIGS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>
        <f>COUNTIFS($E$2:E2205,TMapCauseDescCIR[[#This Row],[Cause Description]])</f>
        <v>5</v>
      </c>
      <c r="Q2205" s="1"/>
      <c r="R2205" s="1" t="str">
        <f>TMapCauseDescCIR[[#This Row],[Task Code]]&amp;TMapCauseDescCIR[[#This Row],[Cause Code]]</f>
        <v>DRBALIGS</v>
      </c>
      <c r="S2205" s="1" t="e">
        <f>INDEX(INTEGRATION.TMC_TASK_CAUSE!$A$2:$A$4658,MATCH(TMapCauseDescCIR[[#This Row],[T1]],INTEGRATION.TMC_TASK_CAUSE!$D$2:$D$4658,0))</f>
        <v>#N/A</v>
      </c>
    </row>
    <row r="2206" spans="1:19" ht="14.45" x14ac:dyDescent="0.25">
      <c r="A2206" s="1" t="s">
        <v>2816</v>
      </c>
      <c r="B2206" s="1" t="s">
        <v>2328</v>
      </c>
      <c r="C2206" s="1" t="s">
        <v>2819</v>
      </c>
      <c r="D2206" s="1" t="s">
        <v>3010</v>
      </c>
      <c r="E2206" s="1" t="s">
        <v>2320</v>
      </c>
      <c r="F2206" s="1" t="str">
        <f>INDEX('Cause Codes'!$A$2:$A$3528,MATCH(TMapCauseDescCIR[[#This Row],[Cause Description]],'Cause Codes'!$B$2:$B$3528,0))</f>
        <v>XR76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>
        <f>COUNTIFS($E$2:E2206,TMapCauseDescCIR[[#This Row],[Cause Description]])</f>
        <v>6</v>
      </c>
      <c r="Q2206" s="1"/>
      <c r="R2206" s="1" t="str">
        <f>TMapCauseDescCIR[[#This Row],[Task Code]]&amp;TMapCauseDescCIR[[#This Row],[Cause Code]]</f>
        <v>DRBAXR76</v>
      </c>
      <c r="S2206" s="1" t="e">
        <f>INDEX(INTEGRATION.TMC_TASK_CAUSE!$A$2:$A$4658,MATCH(TMapCauseDescCIR[[#This Row],[T1]],INTEGRATION.TMC_TASK_CAUSE!$D$2:$D$4658,0))</f>
        <v>#N/A</v>
      </c>
    </row>
    <row r="2207" spans="1:19" ht="14.45" x14ac:dyDescent="0.25">
      <c r="A2207" s="1" t="s">
        <v>2816</v>
      </c>
      <c r="B2207" s="1" t="s">
        <v>2330</v>
      </c>
      <c r="C2207" s="1" t="s">
        <v>2819</v>
      </c>
      <c r="D2207" s="1" t="s">
        <v>3011</v>
      </c>
      <c r="E2207" s="1" t="s">
        <v>1150</v>
      </c>
      <c r="F2207" s="1" t="str">
        <f>INDEX('Cause Codes'!$A$2:$A$3528,MATCH(TMapCauseDescCIR[[#This Row],[Cause Description]],'Cause Codes'!$B$2:$B$3528,0))</f>
        <v>LIGS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>
        <f>COUNTIFS($E$2:E2207,TMapCauseDescCIR[[#This Row],[Cause Description]])</f>
        <v>6</v>
      </c>
      <c r="Q2207" s="1"/>
      <c r="R2207" s="1" t="str">
        <f>TMapCauseDescCIR[[#This Row],[Task Code]]&amp;TMapCauseDescCIR[[#This Row],[Cause Code]]</f>
        <v>DRBULIGS</v>
      </c>
      <c r="S2207" s="1" t="e">
        <f>INDEX(INTEGRATION.TMC_TASK_CAUSE!$A$2:$A$4658,MATCH(TMapCauseDescCIR[[#This Row],[T1]],INTEGRATION.TMC_TASK_CAUSE!$D$2:$D$4658,0))</f>
        <v>#N/A</v>
      </c>
    </row>
    <row r="2208" spans="1:19" ht="14.45" x14ac:dyDescent="0.25">
      <c r="A2208" s="1" t="s">
        <v>2816</v>
      </c>
      <c r="B2208" s="1" t="s">
        <v>2330</v>
      </c>
      <c r="C2208" s="1" t="s">
        <v>2819</v>
      </c>
      <c r="D2208" s="1" t="s">
        <v>3011</v>
      </c>
      <c r="E2208" s="1" t="s">
        <v>2320</v>
      </c>
      <c r="F2208" s="1" t="str">
        <f>INDEX('Cause Codes'!$A$2:$A$3528,MATCH(TMapCauseDescCIR[[#This Row],[Cause Description]],'Cause Codes'!$B$2:$B$3528,0))</f>
        <v>XR76</v>
      </c>
      <c r="G2208" s="1"/>
      <c r="H2208" s="1"/>
      <c r="I2208" s="1"/>
      <c r="J2208" s="1"/>
      <c r="K2208" s="1"/>
      <c r="L2208" s="1"/>
      <c r="M2208" s="1"/>
      <c r="N2208" s="1"/>
      <c r="O2208" s="1"/>
      <c r="P2208" s="1">
        <f>COUNTIFS($E$2:E2208,TMapCauseDescCIR[[#This Row],[Cause Description]])</f>
        <v>7</v>
      </c>
      <c r="Q2208" s="1"/>
      <c r="R2208" s="1" t="str">
        <f>TMapCauseDescCIR[[#This Row],[Task Code]]&amp;TMapCauseDescCIR[[#This Row],[Cause Code]]</f>
        <v>DRBUXR76</v>
      </c>
      <c r="S2208" s="1" t="e">
        <f>INDEX(INTEGRATION.TMC_TASK_CAUSE!$A$2:$A$4658,MATCH(TMapCauseDescCIR[[#This Row],[T1]],INTEGRATION.TMC_TASK_CAUSE!$D$2:$D$4658,0))</f>
        <v>#N/A</v>
      </c>
    </row>
    <row r="2209" spans="1:19" ht="14.45" x14ac:dyDescent="0.25">
      <c r="A2209" s="1" t="s">
        <v>2816</v>
      </c>
      <c r="B2209" s="1" t="s">
        <v>2331</v>
      </c>
      <c r="C2209" s="1" t="s">
        <v>2819</v>
      </c>
      <c r="D2209" s="1" t="s">
        <v>3001</v>
      </c>
      <c r="E2209" s="1" t="s">
        <v>2332</v>
      </c>
      <c r="F2209" s="1" t="str">
        <f>INDEX('Cause Codes'!$A$2:$A$3528,MATCH(TMapCauseDescCIR[[#This Row],[Cause Description]],'Cause Codes'!$B$2:$B$3528,0))</f>
        <v>DMGD</v>
      </c>
      <c r="G2209" s="1"/>
      <c r="H2209" s="1"/>
      <c r="I2209" s="1"/>
      <c r="J2209" s="1"/>
      <c r="K2209" s="1"/>
      <c r="L2209" s="1"/>
      <c r="M2209" s="1"/>
      <c r="N2209" s="1"/>
      <c r="O2209" s="1"/>
      <c r="P2209" s="1">
        <f>COUNTIFS($E$2:E2209,TMapCauseDescCIR[[#This Row],[Cause Description]])</f>
        <v>1</v>
      </c>
      <c r="Q2209" s="1"/>
      <c r="R2209" s="1" t="str">
        <f>TMapCauseDescCIR[[#This Row],[Task Code]]&amp;TMapCauseDescCIR[[#This Row],[Cause Code]]</f>
        <v>DCAMDMGD</v>
      </c>
      <c r="S2209" s="1" t="e">
        <f>INDEX(INTEGRATION.TMC_TASK_CAUSE!$A$2:$A$4658,MATCH(TMapCauseDescCIR[[#This Row],[T1]],INTEGRATION.TMC_TASK_CAUSE!$D$2:$D$4658,0))</f>
        <v>#N/A</v>
      </c>
    </row>
    <row r="2210" spans="1:19" ht="14.45" x14ac:dyDescent="0.25">
      <c r="A2210" s="1" t="s">
        <v>2816</v>
      </c>
      <c r="B2210" s="1" t="s">
        <v>2333</v>
      </c>
      <c r="C2210" s="1" t="s">
        <v>2819</v>
      </c>
      <c r="D2210" s="1" t="s">
        <v>3051</v>
      </c>
      <c r="E2210" s="1" t="s">
        <v>2334</v>
      </c>
      <c r="F2210" s="1" t="str">
        <f>INDEX('Cause Codes'!$A$2:$A$3528,MATCH(TMapCauseDescCIR[[#This Row],[Cause Description]],'Cause Codes'!$B$2:$B$3528,0))</f>
        <v>XR33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>
        <f>COUNTIFS($E$2:E2210,TMapCauseDescCIR[[#This Row],[Cause Description]])</f>
        <v>1</v>
      </c>
      <c r="Q2210" s="1"/>
      <c r="R2210" s="1" t="str">
        <f>TMapCauseDescCIR[[#This Row],[Task Code]]&amp;TMapCauseDescCIR[[#This Row],[Cause Code]]</f>
        <v>DRMOXR33</v>
      </c>
      <c r="S2210" s="1" t="e">
        <f>INDEX(INTEGRATION.TMC_TASK_CAUSE!$A$2:$A$4658,MATCH(TMapCauseDescCIR[[#This Row],[T1]],INTEGRATION.TMC_TASK_CAUSE!$D$2:$D$4658,0))</f>
        <v>#N/A</v>
      </c>
    </row>
    <row r="2211" spans="1:19" ht="14.45" x14ac:dyDescent="0.25">
      <c r="A2211" s="1" t="s">
        <v>2816</v>
      </c>
      <c r="B2211" s="1" t="s">
        <v>2335</v>
      </c>
      <c r="C2211" s="1" t="s">
        <v>2819</v>
      </c>
      <c r="D2211" s="1" t="s">
        <v>3068</v>
      </c>
      <c r="E2211" s="1" t="s">
        <v>2336</v>
      </c>
      <c r="F2211" s="1" t="str">
        <f>INDEX('Cause Codes'!$A$2:$A$3528,MATCH(TMapCauseDescCIR[[#This Row],[Cause Description]],'Cause Codes'!$B$2:$B$3528,0))</f>
        <v>XR16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>
        <f>COUNTIFS($E$2:E2211,TMapCauseDescCIR[[#This Row],[Cause Description]])</f>
        <v>1</v>
      </c>
      <c r="Q2211" s="1"/>
      <c r="R2211" s="1" t="str">
        <f>TMapCauseDescCIR[[#This Row],[Task Code]]&amp;TMapCauseDescCIR[[#This Row],[Cause Code]]</f>
        <v>DRRDXR16</v>
      </c>
      <c r="S2211" s="1" t="e">
        <f>INDEX(INTEGRATION.TMC_TASK_CAUSE!$A$2:$A$4658,MATCH(TMapCauseDescCIR[[#This Row],[T1]],INTEGRATION.TMC_TASK_CAUSE!$D$2:$D$4658,0))</f>
        <v>#N/A</v>
      </c>
    </row>
    <row r="2212" spans="1:19" ht="14.45" x14ac:dyDescent="0.25">
      <c r="A2212" s="1" t="s">
        <v>2816</v>
      </c>
      <c r="B2212" s="1" t="s">
        <v>2335</v>
      </c>
      <c r="C2212" s="1" t="s">
        <v>2819</v>
      </c>
      <c r="D2212" s="1" t="s">
        <v>3068</v>
      </c>
      <c r="E2212" s="1" t="s">
        <v>2323</v>
      </c>
      <c r="F2212" s="1" t="str">
        <f>INDEX('Cause Codes'!$A$2:$A$3528,MATCH(TMapCauseDescCIR[[#This Row],[Cause Description]],'Cause Codes'!$B$2:$B$3528,0))</f>
        <v>XR34</v>
      </c>
      <c r="G2212" s="1"/>
      <c r="H2212" s="1"/>
      <c r="I2212" s="1"/>
      <c r="J2212" s="1"/>
      <c r="K2212" s="1"/>
      <c r="L2212" s="1"/>
      <c r="M2212" s="1"/>
      <c r="N2212" s="1"/>
      <c r="O2212" s="1"/>
      <c r="P2212" s="1">
        <f>COUNTIFS($E$2:E2212,TMapCauseDescCIR[[#This Row],[Cause Description]])</f>
        <v>3</v>
      </c>
      <c r="Q2212" s="1"/>
      <c r="R2212" s="1" t="str">
        <f>TMapCauseDescCIR[[#This Row],[Task Code]]&amp;TMapCauseDescCIR[[#This Row],[Cause Code]]</f>
        <v>DRRDXR34</v>
      </c>
      <c r="S2212" s="1" t="e">
        <f>INDEX(INTEGRATION.TMC_TASK_CAUSE!$A$2:$A$4658,MATCH(TMapCauseDescCIR[[#This Row],[T1]],INTEGRATION.TMC_TASK_CAUSE!$D$2:$D$4658,0))</f>
        <v>#N/A</v>
      </c>
    </row>
    <row r="2213" spans="1:19" ht="14.45" x14ac:dyDescent="0.25">
      <c r="A2213" s="1" t="s">
        <v>2816</v>
      </c>
      <c r="B2213" s="1" t="s">
        <v>2335</v>
      </c>
      <c r="C2213" s="1" t="s">
        <v>2819</v>
      </c>
      <c r="D2213" s="1" t="s">
        <v>3068</v>
      </c>
      <c r="E2213" s="1" t="s">
        <v>1150</v>
      </c>
      <c r="F2213" s="1" t="str">
        <f>INDEX('Cause Codes'!$A$2:$A$3528,MATCH(TMapCauseDescCIR[[#This Row],[Cause Description]],'Cause Codes'!$B$2:$B$3528,0))</f>
        <v>LIGS</v>
      </c>
      <c r="G2213" s="1"/>
      <c r="H2213" s="1"/>
      <c r="I2213" s="1"/>
      <c r="J2213" s="1"/>
      <c r="K2213" s="1"/>
      <c r="L2213" s="1"/>
      <c r="M2213" s="1"/>
      <c r="N2213" s="1"/>
      <c r="O2213" s="1"/>
      <c r="P2213" s="1">
        <f>COUNTIFS($E$2:E2213,TMapCauseDescCIR[[#This Row],[Cause Description]])</f>
        <v>7</v>
      </c>
      <c r="Q2213" s="1"/>
      <c r="R2213" s="1" t="str">
        <f>TMapCauseDescCIR[[#This Row],[Task Code]]&amp;TMapCauseDescCIR[[#This Row],[Cause Code]]</f>
        <v>DRRDLIGS</v>
      </c>
      <c r="S2213" s="1" t="e">
        <f>INDEX(INTEGRATION.TMC_TASK_CAUSE!$A$2:$A$4658,MATCH(TMapCauseDescCIR[[#This Row],[T1]],INTEGRATION.TMC_TASK_CAUSE!$D$2:$D$4658,0))</f>
        <v>#N/A</v>
      </c>
    </row>
    <row r="2214" spans="1:19" ht="14.45" x14ac:dyDescent="0.25">
      <c r="A2214" s="1" t="s">
        <v>2816</v>
      </c>
      <c r="B2214" s="1" t="s">
        <v>2335</v>
      </c>
      <c r="C2214" s="1" t="s">
        <v>2819</v>
      </c>
      <c r="D2214" s="1" t="s">
        <v>3068</v>
      </c>
      <c r="E2214" s="1" t="s">
        <v>2320</v>
      </c>
      <c r="F2214" s="1" t="str">
        <f>INDEX('Cause Codes'!$A$2:$A$3528,MATCH(TMapCauseDescCIR[[#This Row],[Cause Description]],'Cause Codes'!$B$2:$B$3528,0))</f>
        <v>XR76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>
        <f>COUNTIFS($E$2:E2214,TMapCauseDescCIR[[#This Row],[Cause Description]])</f>
        <v>8</v>
      </c>
      <c r="Q2214" s="1"/>
      <c r="R2214" s="1" t="str">
        <f>TMapCauseDescCIR[[#This Row],[Task Code]]&amp;TMapCauseDescCIR[[#This Row],[Cause Code]]</f>
        <v>DRRDXR76</v>
      </c>
      <c r="S2214" s="1" t="e">
        <f>INDEX(INTEGRATION.TMC_TASK_CAUSE!$A$2:$A$4658,MATCH(TMapCauseDescCIR[[#This Row],[T1]],INTEGRATION.TMC_TASK_CAUSE!$D$2:$D$4658,0))</f>
        <v>#N/A</v>
      </c>
    </row>
    <row r="2215" spans="1:19" ht="14.45" x14ac:dyDescent="0.25">
      <c r="A2215" s="1" t="s">
        <v>2816</v>
      </c>
      <c r="B2215" s="1" t="s">
        <v>2337</v>
      </c>
      <c r="C2215" s="1" t="s">
        <v>2819</v>
      </c>
      <c r="D2215" s="1" t="s">
        <v>3062</v>
      </c>
      <c r="E2215" s="1" t="s">
        <v>1150</v>
      </c>
      <c r="F2215" s="1" t="str">
        <f>INDEX('Cause Codes'!$A$2:$A$3528,MATCH(TMapCauseDescCIR[[#This Row],[Cause Description]],'Cause Codes'!$B$2:$B$3528,0))</f>
        <v>LIGS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>
        <f>COUNTIFS($E$2:E2215,TMapCauseDescCIR[[#This Row],[Cause Description]])</f>
        <v>8</v>
      </c>
      <c r="Q2215" s="1"/>
      <c r="R2215" s="1" t="str">
        <f>TMapCauseDescCIR[[#This Row],[Task Code]]&amp;TMapCauseDescCIR[[#This Row],[Cause Code]]</f>
        <v>DRPSLIGS</v>
      </c>
      <c r="S2215" s="1" t="e">
        <f>INDEX(INTEGRATION.TMC_TASK_CAUSE!$A$2:$A$4658,MATCH(TMapCauseDescCIR[[#This Row],[T1]],INTEGRATION.TMC_TASK_CAUSE!$D$2:$D$4658,0))</f>
        <v>#N/A</v>
      </c>
    </row>
    <row r="2216" spans="1:19" ht="14.45" x14ac:dyDescent="0.25">
      <c r="A2216" s="1" t="s">
        <v>2816</v>
      </c>
      <c r="B2216" s="1" t="s">
        <v>2337</v>
      </c>
      <c r="C2216" s="1" t="s">
        <v>2819</v>
      </c>
      <c r="D2216" s="1" t="s">
        <v>3062</v>
      </c>
      <c r="E2216" s="1" t="s">
        <v>2320</v>
      </c>
      <c r="F2216" s="1" t="str">
        <f>INDEX('Cause Codes'!$A$2:$A$3528,MATCH(TMapCauseDescCIR[[#This Row],[Cause Description]],'Cause Codes'!$B$2:$B$3528,0))</f>
        <v>XR76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>
        <f>COUNTIFS($E$2:E2216,TMapCauseDescCIR[[#This Row],[Cause Description]])</f>
        <v>9</v>
      </c>
      <c r="Q2216" s="1"/>
      <c r="R2216" s="1" t="str">
        <f>TMapCauseDescCIR[[#This Row],[Task Code]]&amp;TMapCauseDescCIR[[#This Row],[Cause Code]]</f>
        <v>DRPSXR76</v>
      </c>
      <c r="S2216" s="1" t="e">
        <f>INDEX(INTEGRATION.TMC_TASK_CAUSE!$A$2:$A$4658,MATCH(TMapCauseDescCIR[[#This Row],[T1]],INTEGRATION.TMC_TASK_CAUSE!$D$2:$D$4658,0))</f>
        <v>#N/A</v>
      </c>
    </row>
    <row r="2217" spans="1:19" ht="14.45" x14ac:dyDescent="0.25">
      <c r="A2217" s="1" t="s">
        <v>2816</v>
      </c>
      <c r="B2217" s="1" t="s">
        <v>2338</v>
      </c>
      <c r="C2217" s="1" t="s">
        <v>2819</v>
      </c>
      <c r="D2217" s="1" t="s">
        <v>3013</v>
      </c>
      <c r="E2217" s="1" t="s">
        <v>2339</v>
      </c>
      <c r="F2217" s="1" t="str">
        <f>INDEX('Cause Codes'!$A$2:$A$3528,MATCH(TMapCauseDescCIR[[#This Row],[Cause Description]],'Cause Codes'!$B$2:$B$3528,0))</f>
        <v>XR54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>
        <f>COUNTIFS($E$2:E2217,TMapCauseDescCIR[[#This Row],[Cause Description]])</f>
        <v>1</v>
      </c>
      <c r="Q2217" s="1"/>
      <c r="R2217" s="1" t="str">
        <f>TMapCauseDescCIR[[#This Row],[Task Code]]&amp;TMapCauseDescCIR[[#This Row],[Cause Code]]</f>
        <v>DRC2XR54</v>
      </c>
      <c r="S2217" s="1" t="e">
        <f>INDEX(INTEGRATION.TMC_TASK_CAUSE!$A$2:$A$4658,MATCH(TMapCauseDescCIR[[#This Row],[T1]],INTEGRATION.TMC_TASK_CAUSE!$D$2:$D$4658,0))</f>
        <v>#N/A</v>
      </c>
    </row>
    <row r="2218" spans="1:19" ht="14.45" x14ac:dyDescent="0.25">
      <c r="A2218" s="1" t="s">
        <v>2816</v>
      </c>
      <c r="B2218" s="1" t="s">
        <v>2340</v>
      </c>
      <c r="C2218" s="1" t="s">
        <v>2817</v>
      </c>
      <c r="D2218" s="1" t="s">
        <v>3014</v>
      </c>
      <c r="E2218" s="1" t="s">
        <v>177</v>
      </c>
      <c r="F2218" s="1" t="str">
        <f>INDEX('Cause Codes'!$A$2:$A$3528,MATCH(TMapCauseDescCIR[[#This Row],[Cause Description]],'Cause Codes'!$B$2:$B$3528,0))</f>
        <v>OTAN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>
        <f>COUNTIFS($E$2:E2218,TMapCauseDescCIR[[#This Row],[Cause Description]])</f>
        <v>4</v>
      </c>
      <c r="Q2218" s="1"/>
      <c r="R2218" s="1" t="str">
        <f>TMapCauseDescCIR[[#This Row],[Task Code]]&amp;TMapCauseDescCIR[[#This Row],[Cause Code]]</f>
        <v>DRC3OTAN</v>
      </c>
      <c r="S2218" s="1" t="e">
        <f>INDEX(INTEGRATION.TMC_TASK_CAUSE!$A$2:$A$4658,MATCH(TMapCauseDescCIR[[#This Row],[T1]],INTEGRATION.TMC_TASK_CAUSE!$D$2:$D$4658,0))</f>
        <v>#N/A</v>
      </c>
    </row>
    <row r="2219" spans="1:19" ht="14.45" x14ac:dyDescent="0.25">
      <c r="A2219" s="1" t="s">
        <v>2816</v>
      </c>
      <c r="B2219" s="1" t="s">
        <v>2341</v>
      </c>
      <c r="C2219" s="1" t="s">
        <v>2819</v>
      </c>
      <c r="D2219" s="1" t="s">
        <v>3070</v>
      </c>
      <c r="E2219" s="1" t="s">
        <v>2311</v>
      </c>
      <c r="F2219" s="1" t="str">
        <f>INDEX('Cause Codes'!$A$2:$A$3528,MATCH(TMapCauseDescCIR[[#This Row],[Cause Description]],'Cause Codes'!$B$2:$B$3528,0))</f>
        <v>XR15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>
        <f>COUNTIFS($E$2:E2219,TMapCauseDescCIR[[#This Row],[Cause Description]])</f>
        <v>2</v>
      </c>
      <c r="Q2219" s="1"/>
      <c r="R2219" s="1" t="str">
        <f>TMapCauseDescCIR[[#This Row],[Task Code]]&amp;TMapCauseDescCIR[[#This Row],[Cause Code]]</f>
        <v>DRRLXR15</v>
      </c>
      <c r="S2219" s="1" t="e">
        <f>INDEX(INTEGRATION.TMC_TASK_CAUSE!$A$2:$A$4658,MATCH(TMapCauseDescCIR[[#This Row],[T1]],INTEGRATION.TMC_TASK_CAUSE!$D$2:$D$4658,0))</f>
        <v>#N/A</v>
      </c>
    </row>
    <row r="2220" spans="1:19" ht="14.45" x14ac:dyDescent="0.25">
      <c r="A2220" s="1" t="s">
        <v>2816</v>
      </c>
      <c r="B2220" s="1" t="s">
        <v>2341</v>
      </c>
      <c r="C2220" s="1" t="s">
        <v>2819</v>
      </c>
      <c r="D2220" s="1" t="s">
        <v>3070</v>
      </c>
      <c r="E2220" s="1" t="s">
        <v>3071</v>
      </c>
      <c r="F2220" s="1" t="str">
        <f>INDEX('Cause Codes'!$A$2:$A$3528,MATCH(TMapCauseDescCIR[[#This Row],[Cause Description]],'Cause Codes'!$B$2:$B$3528,0))</f>
        <v>XR32</v>
      </c>
      <c r="G2220" s="1"/>
      <c r="H2220" s="1"/>
      <c r="I2220" s="1"/>
      <c r="J2220" s="1"/>
      <c r="K2220" s="1"/>
      <c r="L2220" s="1"/>
      <c r="M2220" s="1"/>
      <c r="N2220" s="1"/>
      <c r="O2220" s="1"/>
      <c r="P2220" s="1">
        <f>COUNTIFS($E$2:E2220,TMapCauseDescCIR[[#This Row],[Cause Description]])</f>
        <v>1</v>
      </c>
      <c r="Q2220" s="1"/>
      <c r="R2220" s="1" t="str">
        <f>TMapCauseDescCIR[[#This Row],[Task Code]]&amp;TMapCauseDescCIR[[#This Row],[Cause Code]]</f>
        <v>DRRLXR32</v>
      </c>
      <c r="S2220" s="1" t="e">
        <f>INDEX(INTEGRATION.TMC_TASK_CAUSE!$A$2:$A$4658,MATCH(TMapCauseDescCIR[[#This Row],[T1]],INTEGRATION.TMC_TASK_CAUSE!$D$2:$D$4658,0))</f>
        <v>#N/A</v>
      </c>
    </row>
    <row r="2221" spans="1:19" ht="14.45" x14ac:dyDescent="0.25">
      <c r="A2221" s="1" t="s">
        <v>2816</v>
      </c>
      <c r="B2221" s="1" t="s">
        <v>2341</v>
      </c>
      <c r="C2221" s="1" t="s">
        <v>2819</v>
      </c>
      <c r="D2221" s="1" t="s">
        <v>3070</v>
      </c>
      <c r="E2221" s="1" t="s">
        <v>1150</v>
      </c>
      <c r="F2221" s="1" t="str">
        <f>INDEX('Cause Codes'!$A$2:$A$3528,MATCH(TMapCauseDescCIR[[#This Row],[Cause Description]],'Cause Codes'!$B$2:$B$3528,0))</f>
        <v>LIGS</v>
      </c>
      <c r="G2221" s="1"/>
      <c r="H2221" s="1"/>
      <c r="I2221" s="1"/>
      <c r="J2221" s="1"/>
      <c r="K2221" s="1"/>
      <c r="L2221" s="1"/>
      <c r="M2221" s="1"/>
      <c r="N2221" s="1"/>
      <c r="O2221" s="1"/>
      <c r="P2221" s="1">
        <f>COUNTIFS($E$2:E2221,TMapCauseDescCIR[[#This Row],[Cause Description]])</f>
        <v>9</v>
      </c>
      <c r="Q2221" s="1"/>
      <c r="R2221" s="1" t="str">
        <f>TMapCauseDescCIR[[#This Row],[Task Code]]&amp;TMapCauseDescCIR[[#This Row],[Cause Code]]</f>
        <v>DRRLLIGS</v>
      </c>
      <c r="S2221" s="1" t="e">
        <f>INDEX(INTEGRATION.TMC_TASK_CAUSE!$A$2:$A$4658,MATCH(TMapCauseDescCIR[[#This Row],[T1]],INTEGRATION.TMC_TASK_CAUSE!$D$2:$D$4658,0))</f>
        <v>#N/A</v>
      </c>
    </row>
    <row r="2222" spans="1:19" ht="14.45" x14ac:dyDescent="0.25">
      <c r="A2222" s="1" t="s">
        <v>2816</v>
      </c>
      <c r="B2222" s="1" t="s">
        <v>2341</v>
      </c>
      <c r="C2222" s="1" t="s">
        <v>2819</v>
      </c>
      <c r="D2222" s="1" t="s">
        <v>3070</v>
      </c>
      <c r="E2222" s="1" t="s">
        <v>2320</v>
      </c>
      <c r="F2222" s="1" t="str">
        <f>INDEX('Cause Codes'!$A$2:$A$3528,MATCH(TMapCauseDescCIR[[#This Row],[Cause Description]],'Cause Codes'!$B$2:$B$3528,0))</f>
        <v>XR76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>
        <f>COUNTIFS($E$2:E2222,TMapCauseDescCIR[[#This Row],[Cause Description]])</f>
        <v>10</v>
      </c>
      <c r="Q2222" s="1"/>
      <c r="R2222" s="1" t="str">
        <f>TMapCauseDescCIR[[#This Row],[Task Code]]&amp;TMapCauseDescCIR[[#This Row],[Cause Code]]</f>
        <v>DRRLXR76</v>
      </c>
      <c r="S2222" s="1" t="e">
        <f>INDEX(INTEGRATION.TMC_TASK_CAUSE!$A$2:$A$4658,MATCH(TMapCauseDescCIR[[#This Row],[T1]],INTEGRATION.TMC_TASK_CAUSE!$D$2:$D$4658,0))</f>
        <v>#N/A</v>
      </c>
    </row>
    <row r="2223" spans="1:19" ht="14.45" x14ac:dyDescent="0.25">
      <c r="A2223" s="1" t="s">
        <v>2816</v>
      </c>
      <c r="B2223" s="1" t="s">
        <v>2342</v>
      </c>
      <c r="C2223" s="1" t="s">
        <v>2819</v>
      </c>
      <c r="D2223" s="1" t="s">
        <v>3109</v>
      </c>
      <c r="E2223" s="1" t="s">
        <v>1150</v>
      </c>
      <c r="F2223" s="1" t="str">
        <f>INDEX('Cause Codes'!$A$2:$A$3528,MATCH(TMapCauseDescCIR[[#This Row],[Cause Description]],'Cause Codes'!$B$2:$B$3528,0))</f>
        <v>LIGS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>
        <f>COUNTIFS($E$2:E2223,TMapCauseDescCIR[[#This Row],[Cause Description]])</f>
        <v>10</v>
      </c>
      <c r="Q2223" s="1"/>
      <c r="R2223" s="1" t="str">
        <f>TMapCauseDescCIR[[#This Row],[Task Code]]&amp;TMapCauseDescCIR[[#This Row],[Cause Code]]</f>
        <v>DSEMLIGS</v>
      </c>
      <c r="S2223" s="1" t="e">
        <f>INDEX(INTEGRATION.TMC_TASK_CAUSE!$A$2:$A$4658,MATCH(TMapCauseDescCIR[[#This Row],[T1]],INTEGRATION.TMC_TASK_CAUSE!$D$2:$D$4658,0))</f>
        <v>#N/A</v>
      </c>
    </row>
    <row r="2224" spans="1:19" ht="14.45" x14ac:dyDescent="0.25">
      <c r="A2224" s="1" t="s">
        <v>2816</v>
      </c>
      <c r="B2224" s="1" t="s">
        <v>2342</v>
      </c>
      <c r="C2224" s="1" t="s">
        <v>2819</v>
      </c>
      <c r="D2224" s="1" t="s">
        <v>3109</v>
      </c>
      <c r="E2224" s="1" t="s">
        <v>3110</v>
      </c>
      <c r="F2224" s="1" t="str">
        <f>INDEX('Cause Codes'!$A$2:$A$3528,MATCH(TMapCauseDescCIR[[#This Row],[Cause Description]],'Cause Codes'!$B$2:$B$3528,0))</f>
        <v>XR62</v>
      </c>
      <c r="G2224" s="1"/>
      <c r="H2224" s="1"/>
      <c r="I2224" s="1"/>
      <c r="J2224" s="1"/>
      <c r="K2224" s="1"/>
      <c r="L2224" s="1"/>
      <c r="M2224" s="1"/>
      <c r="N2224" s="1"/>
      <c r="O2224" s="1"/>
      <c r="P2224" s="1">
        <f>COUNTIFS($E$2:E2224,TMapCauseDescCIR[[#This Row],[Cause Description]])</f>
        <v>1</v>
      </c>
      <c r="Q2224" s="1"/>
      <c r="R2224" s="1" t="str">
        <f>TMapCauseDescCIR[[#This Row],[Task Code]]&amp;TMapCauseDescCIR[[#This Row],[Cause Code]]</f>
        <v>DSEMXR62</v>
      </c>
      <c r="S2224" s="1" t="e">
        <f>INDEX(INTEGRATION.TMC_TASK_CAUSE!$A$2:$A$4658,MATCH(TMapCauseDescCIR[[#This Row],[T1]],INTEGRATION.TMC_TASK_CAUSE!$D$2:$D$4658,0))</f>
        <v>#N/A</v>
      </c>
    </row>
    <row r="2225" spans="1:19" ht="14.45" x14ac:dyDescent="0.25">
      <c r="A2225" s="1" t="s">
        <v>2816</v>
      </c>
      <c r="B2225" s="1" t="s">
        <v>2342</v>
      </c>
      <c r="C2225" s="1" t="s">
        <v>2819</v>
      </c>
      <c r="D2225" s="1" t="s">
        <v>3109</v>
      </c>
      <c r="E2225" s="1" t="s">
        <v>2320</v>
      </c>
      <c r="F2225" s="1" t="str">
        <f>INDEX('Cause Codes'!$A$2:$A$3528,MATCH(TMapCauseDescCIR[[#This Row],[Cause Description]],'Cause Codes'!$B$2:$B$3528,0))</f>
        <v>XR76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>
        <f>COUNTIFS($E$2:E2225,TMapCauseDescCIR[[#This Row],[Cause Description]])</f>
        <v>11</v>
      </c>
      <c r="Q2225" s="1"/>
      <c r="R2225" s="1" t="str">
        <f>TMapCauseDescCIR[[#This Row],[Task Code]]&amp;TMapCauseDescCIR[[#This Row],[Cause Code]]</f>
        <v>DSEMXR76</v>
      </c>
      <c r="S2225" s="1" t="e">
        <f>INDEX(INTEGRATION.TMC_TASK_CAUSE!$A$2:$A$4658,MATCH(TMapCauseDescCIR[[#This Row],[T1]],INTEGRATION.TMC_TASK_CAUSE!$D$2:$D$4658,0))</f>
        <v>#N/A</v>
      </c>
    </row>
    <row r="2226" spans="1:19" ht="14.45" x14ac:dyDescent="0.25">
      <c r="A2226" s="1" t="s">
        <v>2816</v>
      </c>
      <c r="B2226" s="1" t="s">
        <v>2343</v>
      </c>
      <c r="C2226" s="1" t="s">
        <v>2819</v>
      </c>
      <c r="D2226" s="1" t="s">
        <v>3072</v>
      </c>
      <c r="E2226" s="1" t="s">
        <v>1150</v>
      </c>
      <c r="F2226" s="1" t="str">
        <f>INDEX('Cause Codes'!$A$2:$A$3528,MATCH(TMapCauseDescCIR[[#This Row],[Cause Description]],'Cause Codes'!$B$2:$B$3528,0))</f>
        <v>LIGS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>
        <f>COUNTIFS($E$2:E2226,TMapCauseDescCIR[[#This Row],[Cause Description]])</f>
        <v>11</v>
      </c>
      <c r="Q2226" s="1"/>
      <c r="R2226" s="1" t="str">
        <f>TMapCauseDescCIR[[#This Row],[Task Code]]&amp;TMapCauseDescCIR[[#This Row],[Cause Code]]</f>
        <v>DRRMLIGS</v>
      </c>
      <c r="S2226" s="1" t="e">
        <f>INDEX(INTEGRATION.TMC_TASK_CAUSE!$A$2:$A$4658,MATCH(TMapCauseDescCIR[[#This Row],[T1]],INTEGRATION.TMC_TASK_CAUSE!$D$2:$D$4658,0))</f>
        <v>#N/A</v>
      </c>
    </row>
    <row r="2227" spans="1:19" ht="14.45" x14ac:dyDescent="0.25">
      <c r="A2227" s="1" t="s">
        <v>2816</v>
      </c>
      <c r="B2227" s="1" t="s">
        <v>2343</v>
      </c>
      <c r="C2227" s="1" t="s">
        <v>2819</v>
      </c>
      <c r="D2227" s="1" t="s">
        <v>3072</v>
      </c>
      <c r="E2227" s="1" t="s">
        <v>2320</v>
      </c>
      <c r="F2227" s="1" t="str">
        <f>INDEX('Cause Codes'!$A$2:$A$3528,MATCH(TMapCauseDescCIR[[#This Row],[Cause Description]],'Cause Codes'!$B$2:$B$3528,0))</f>
        <v>XR76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>
        <f>COUNTIFS($E$2:E2227,TMapCauseDescCIR[[#This Row],[Cause Description]])</f>
        <v>12</v>
      </c>
      <c r="Q2227" s="1"/>
      <c r="R2227" s="1" t="str">
        <f>TMapCauseDescCIR[[#This Row],[Task Code]]&amp;TMapCauseDescCIR[[#This Row],[Cause Code]]</f>
        <v>DRRMXR76</v>
      </c>
      <c r="S2227" s="1" t="e">
        <f>INDEX(INTEGRATION.TMC_TASK_CAUSE!$A$2:$A$4658,MATCH(TMapCauseDescCIR[[#This Row],[T1]],INTEGRATION.TMC_TASK_CAUSE!$D$2:$D$4658,0))</f>
        <v>#N/A</v>
      </c>
    </row>
    <row r="2228" spans="1:19" ht="14.45" x14ac:dyDescent="0.25">
      <c r="A2228" s="1" t="s">
        <v>2816</v>
      </c>
      <c r="B2228" s="1" t="s">
        <v>2344</v>
      </c>
      <c r="C2228" s="1" t="s">
        <v>2819</v>
      </c>
      <c r="D2228" s="1" t="s">
        <v>3076</v>
      </c>
      <c r="E2228" s="1" t="s">
        <v>1150</v>
      </c>
      <c r="F2228" s="1" t="str">
        <f>INDEX('Cause Codes'!$A$2:$A$3528,MATCH(TMapCauseDescCIR[[#This Row],[Cause Description]],'Cause Codes'!$B$2:$B$3528,0))</f>
        <v>LIGS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>
        <f>COUNTIFS($E$2:E2228,TMapCauseDescCIR[[#This Row],[Cause Description]])</f>
        <v>12</v>
      </c>
      <c r="Q2228" s="1"/>
      <c r="R2228" s="1" t="str">
        <f>TMapCauseDescCIR[[#This Row],[Task Code]]&amp;TMapCauseDescCIR[[#This Row],[Cause Code]]</f>
        <v>DRRSLIGS</v>
      </c>
      <c r="S2228" s="1" t="e">
        <f>INDEX(INTEGRATION.TMC_TASK_CAUSE!$A$2:$A$4658,MATCH(TMapCauseDescCIR[[#This Row],[T1]],INTEGRATION.TMC_TASK_CAUSE!$D$2:$D$4658,0))</f>
        <v>#N/A</v>
      </c>
    </row>
    <row r="2229" spans="1:19" ht="14.45" x14ac:dyDescent="0.25">
      <c r="A2229" s="1" t="s">
        <v>2816</v>
      </c>
      <c r="B2229" s="1" t="s">
        <v>2344</v>
      </c>
      <c r="C2229" s="1" t="s">
        <v>2819</v>
      </c>
      <c r="D2229" s="1" t="s">
        <v>3076</v>
      </c>
      <c r="E2229" s="1" t="s">
        <v>3077</v>
      </c>
      <c r="F2229" s="1" t="str">
        <f>INDEX('Cause Codes'!$A$2:$A$3528,MATCH(TMapCauseDescCIR[[#This Row],[Cause Description]],'Cause Codes'!$B$2:$B$3528,0))</f>
        <v>XR64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>
        <f>COUNTIFS($E$2:E2229,TMapCauseDescCIR[[#This Row],[Cause Description]])</f>
        <v>1</v>
      </c>
      <c r="Q2229" s="1"/>
      <c r="R2229" s="1" t="str">
        <f>TMapCauseDescCIR[[#This Row],[Task Code]]&amp;TMapCauseDescCIR[[#This Row],[Cause Code]]</f>
        <v>DRRSXR64</v>
      </c>
      <c r="S2229" s="1" t="e">
        <f>INDEX(INTEGRATION.TMC_TASK_CAUSE!$A$2:$A$4658,MATCH(TMapCauseDescCIR[[#This Row],[T1]],INTEGRATION.TMC_TASK_CAUSE!$D$2:$D$4658,0))</f>
        <v>#N/A</v>
      </c>
    </row>
    <row r="2230" spans="1:19" ht="14.45" x14ac:dyDescent="0.25">
      <c r="A2230" s="1" t="s">
        <v>2816</v>
      </c>
      <c r="B2230" s="1" t="s">
        <v>2344</v>
      </c>
      <c r="C2230" s="1" t="s">
        <v>2819</v>
      </c>
      <c r="D2230" s="1" t="s">
        <v>3076</v>
      </c>
      <c r="E2230" s="1" t="s">
        <v>2320</v>
      </c>
      <c r="F2230" s="1" t="str">
        <f>INDEX('Cause Codes'!$A$2:$A$3528,MATCH(TMapCauseDescCIR[[#This Row],[Cause Description]],'Cause Codes'!$B$2:$B$3528,0))</f>
        <v>XR76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>
        <f>COUNTIFS($E$2:E2230,TMapCauseDescCIR[[#This Row],[Cause Description]])</f>
        <v>13</v>
      </c>
      <c r="Q2230" s="1"/>
      <c r="R2230" s="1" t="str">
        <f>TMapCauseDescCIR[[#This Row],[Task Code]]&amp;TMapCauseDescCIR[[#This Row],[Cause Code]]</f>
        <v>DRRSXR76</v>
      </c>
      <c r="S2230" s="1" t="e">
        <f>INDEX(INTEGRATION.TMC_TASK_CAUSE!$A$2:$A$4658,MATCH(TMapCauseDescCIR[[#This Row],[T1]],INTEGRATION.TMC_TASK_CAUSE!$D$2:$D$4658,0))</f>
        <v>#N/A</v>
      </c>
    </row>
    <row r="2231" spans="1:19" ht="14.45" x14ac:dyDescent="0.25">
      <c r="A2231" s="1" t="s">
        <v>2816</v>
      </c>
      <c r="B2231" s="1" t="s">
        <v>2345</v>
      </c>
      <c r="C2231" s="1" t="s">
        <v>2819</v>
      </c>
      <c r="D2231" s="1" t="s">
        <v>3083</v>
      </c>
      <c r="E2231" s="1" t="s">
        <v>2323</v>
      </c>
      <c r="F2231" s="1" t="str">
        <f>INDEX('Cause Codes'!$A$2:$A$3528,MATCH(TMapCauseDescCIR[[#This Row],[Cause Description]],'Cause Codes'!$B$2:$B$3528,0))</f>
        <v>XR34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>
        <f>COUNTIFS($E$2:E2231,TMapCauseDescCIR[[#This Row],[Cause Description]])</f>
        <v>4</v>
      </c>
      <c r="Q2231" s="1"/>
      <c r="R2231" s="1" t="str">
        <f>TMapCauseDescCIR[[#This Row],[Task Code]]&amp;TMapCauseDescCIR[[#This Row],[Cause Code]]</f>
        <v>DRSMXR34</v>
      </c>
      <c r="S2231" s="1" t="e">
        <f>INDEX(INTEGRATION.TMC_TASK_CAUSE!$A$2:$A$4658,MATCH(TMapCauseDescCIR[[#This Row],[T1]],INTEGRATION.TMC_TASK_CAUSE!$D$2:$D$4658,0))</f>
        <v>#N/A</v>
      </c>
    </row>
    <row r="2232" spans="1:19" ht="14.45" x14ac:dyDescent="0.25">
      <c r="A2232" s="1" t="s">
        <v>2816</v>
      </c>
      <c r="B2232" s="1" t="s">
        <v>2345</v>
      </c>
      <c r="C2232" s="1" t="s">
        <v>2819</v>
      </c>
      <c r="D2232" s="1" t="s">
        <v>3083</v>
      </c>
      <c r="E2232" s="1" t="s">
        <v>1150</v>
      </c>
      <c r="F2232" s="1" t="str">
        <f>INDEX('Cause Codes'!$A$2:$A$3528,MATCH(TMapCauseDescCIR[[#This Row],[Cause Description]],'Cause Codes'!$B$2:$B$3528,0))</f>
        <v>LIGS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>
        <f>COUNTIFS($E$2:E2232,TMapCauseDescCIR[[#This Row],[Cause Description]])</f>
        <v>13</v>
      </c>
      <c r="Q2232" s="1"/>
      <c r="R2232" s="1" t="str">
        <f>TMapCauseDescCIR[[#This Row],[Task Code]]&amp;TMapCauseDescCIR[[#This Row],[Cause Code]]</f>
        <v>DRSMLIGS</v>
      </c>
      <c r="S2232" s="1" t="e">
        <f>INDEX(INTEGRATION.TMC_TASK_CAUSE!$A$2:$A$4658,MATCH(TMapCauseDescCIR[[#This Row],[T1]],INTEGRATION.TMC_TASK_CAUSE!$D$2:$D$4658,0))</f>
        <v>#N/A</v>
      </c>
    </row>
    <row r="2233" spans="1:19" ht="14.45" x14ac:dyDescent="0.25">
      <c r="A2233" s="1" t="s">
        <v>2816</v>
      </c>
      <c r="B2233" s="1" t="s">
        <v>2345</v>
      </c>
      <c r="C2233" s="1" t="s">
        <v>2819</v>
      </c>
      <c r="D2233" s="1" t="s">
        <v>3083</v>
      </c>
      <c r="E2233" s="1" t="s">
        <v>2320</v>
      </c>
      <c r="F2233" s="1" t="str">
        <f>INDEX('Cause Codes'!$A$2:$A$3528,MATCH(TMapCauseDescCIR[[#This Row],[Cause Description]],'Cause Codes'!$B$2:$B$3528,0))</f>
        <v>XR76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>
        <f>COUNTIFS($E$2:E2233,TMapCauseDescCIR[[#This Row],[Cause Description]])</f>
        <v>14</v>
      </c>
      <c r="Q2233" s="1"/>
      <c r="R2233" s="1" t="str">
        <f>TMapCauseDescCIR[[#This Row],[Task Code]]&amp;TMapCauseDescCIR[[#This Row],[Cause Code]]</f>
        <v>DRSMXR76</v>
      </c>
      <c r="S2233" s="1" t="e">
        <f>INDEX(INTEGRATION.TMC_TASK_CAUSE!$A$2:$A$4658,MATCH(TMapCauseDescCIR[[#This Row],[T1]],INTEGRATION.TMC_TASK_CAUSE!$D$2:$D$4658,0))</f>
        <v>#N/A</v>
      </c>
    </row>
    <row r="2234" spans="1:19" ht="14.45" x14ac:dyDescent="0.25">
      <c r="A2234" s="1" t="s">
        <v>2816</v>
      </c>
      <c r="B2234" s="1" t="s">
        <v>2346</v>
      </c>
      <c r="C2234" s="1" t="s">
        <v>2819</v>
      </c>
      <c r="D2234" s="1" t="s">
        <v>3079</v>
      </c>
      <c r="E2234" s="1" t="s">
        <v>2347</v>
      </c>
      <c r="F2234" s="1" t="str">
        <f>INDEX('Cause Codes'!$A$2:$A$3528,MATCH(TMapCauseDescCIR[[#This Row],[Cause Description]],'Cause Codes'!$B$2:$B$3528,0))</f>
        <v>XR63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>
        <f>COUNTIFS($E$2:E2234,TMapCauseDescCIR[[#This Row],[Cause Description]])</f>
        <v>1</v>
      </c>
      <c r="Q2234" s="1"/>
      <c r="R2234" s="1" t="str">
        <f>TMapCauseDescCIR[[#This Row],[Task Code]]&amp;TMapCauseDescCIR[[#This Row],[Cause Code]]</f>
        <v>DRSDXR63</v>
      </c>
      <c r="S2234" s="1" t="e">
        <f>INDEX(INTEGRATION.TMC_TASK_CAUSE!$A$2:$A$4658,MATCH(TMapCauseDescCIR[[#This Row],[T1]],INTEGRATION.TMC_TASK_CAUSE!$D$2:$D$4658,0))</f>
        <v>#N/A</v>
      </c>
    </row>
    <row r="2235" spans="1:19" ht="14.45" x14ac:dyDescent="0.25">
      <c r="A2235" s="1" t="s">
        <v>2816</v>
      </c>
      <c r="B2235" s="1" t="s">
        <v>2348</v>
      </c>
      <c r="C2235" s="1" t="s">
        <v>2819</v>
      </c>
      <c r="D2235" s="1" t="s">
        <v>3037</v>
      </c>
      <c r="E2235" s="1" t="s">
        <v>2332</v>
      </c>
      <c r="F2235" s="1" t="str">
        <f>INDEX('Cause Codes'!$A$2:$A$3528,MATCH(TMapCauseDescCIR[[#This Row],[Cause Description]],'Cause Codes'!$B$2:$B$3528,0))</f>
        <v>DMGD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>
        <f>COUNTIFS($E$2:E2235,TMapCauseDescCIR[[#This Row],[Cause Description]])</f>
        <v>2</v>
      </c>
      <c r="Q2235" s="1"/>
      <c r="R2235" s="1" t="str">
        <f>TMapCauseDescCIR[[#This Row],[Task Code]]&amp;TMapCauseDescCIR[[#This Row],[Cause Code]]</f>
        <v>DRFUDMGD</v>
      </c>
      <c r="S2235" s="1" t="e">
        <f>INDEX(INTEGRATION.TMC_TASK_CAUSE!$A$2:$A$4658,MATCH(TMapCauseDescCIR[[#This Row],[T1]],INTEGRATION.TMC_TASK_CAUSE!$D$2:$D$4658,0))</f>
        <v>#N/A</v>
      </c>
    </row>
    <row r="2236" spans="1:19" ht="14.45" x14ac:dyDescent="0.25">
      <c r="A2236" s="1" t="s">
        <v>2816</v>
      </c>
      <c r="B2236" s="1" t="s">
        <v>2348</v>
      </c>
      <c r="C2236" s="1" t="s">
        <v>2819</v>
      </c>
      <c r="D2236" s="1" t="s">
        <v>3037</v>
      </c>
      <c r="E2236" s="1" t="s">
        <v>3038</v>
      </c>
      <c r="F2236" s="1" t="str">
        <f>INDEX('Cause Codes'!$A$2:$A$3528,MATCH(TMapCauseDescCIR[[#This Row],[Cause Description]],'Cause Codes'!$B$2:$B$3528,0))</f>
        <v>XR26</v>
      </c>
      <c r="G2236" s="1"/>
      <c r="H2236" s="1"/>
      <c r="I2236" s="1"/>
      <c r="J2236" s="1"/>
      <c r="K2236" s="1"/>
      <c r="L2236" s="1"/>
      <c r="M2236" s="1"/>
      <c r="N2236" s="1"/>
      <c r="O2236" s="1"/>
      <c r="P2236" s="1">
        <f>COUNTIFS($E$2:E2236,TMapCauseDescCIR[[#This Row],[Cause Description]])</f>
        <v>1</v>
      </c>
      <c r="Q2236" s="1"/>
      <c r="R2236" s="1" t="str">
        <f>TMapCauseDescCIR[[#This Row],[Task Code]]&amp;TMapCauseDescCIR[[#This Row],[Cause Code]]</f>
        <v>DRFUXR26</v>
      </c>
      <c r="S2236" s="1" t="e">
        <f>INDEX(INTEGRATION.TMC_TASK_CAUSE!$A$2:$A$4658,MATCH(TMapCauseDescCIR[[#This Row],[T1]],INTEGRATION.TMC_TASK_CAUSE!$D$2:$D$4658,0))</f>
        <v>#N/A</v>
      </c>
    </row>
    <row r="2237" spans="1:19" ht="14.45" x14ac:dyDescent="0.25">
      <c r="A2237" s="1" t="s">
        <v>2816</v>
      </c>
      <c r="B2237" s="1" t="s">
        <v>2348</v>
      </c>
      <c r="C2237" s="1" t="s">
        <v>2819</v>
      </c>
      <c r="D2237" s="1" t="s">
        <v>3037</v>
      </c>
      <c r="E2237" s="1" t="s">
        <v>3039</v>
      </c>
      <c r="F2237" s="1" t="str">
        <f>INDEX('Cause Codes'!$A$2:$A$3528,MATCH(TMapCauseDescCIR[[#This Row],[Cause Description]],'Cause Codes'!$B$2:$B$3528,0))</f>
        <v>XR58</v>
      </c>
      <c r="G2237" s="1"/>
      <c r="H2237" s="1"/>
      <c r="I2237" s="1"/>
      <c r="J2237" s="1"/>
      <c r="K2237" s="1"/>
      <c r="L2237" s="1"/>
      <c r="M2237" s="1"/>
      <c r="N2237" s="1"/>
      <c r="O2237" s="1"/>
      <c r="P2237" s="1">
        <f>COUNTIFS($E$2:E2237,TMapCauseDescCIR[[#This Row],[Cause Description]])</f>
        <v>1</v>
      </c>
      <c r="Q2237" s="1"/>
      <c r="R2237" s="1" t="str">
        <f>TMapCauseDescCIR[[#This Row],[Task Code]]&amp;TMapCauseDescCIR[[#This Row],[Cause Code]]</f>
        <v>DRFUXR58</v>
      </c>
      <c r="S2237" s="1" t="e">
        <f>INDEX(INTEGRATION.TMC_TASK_CAUSE!$A$2:$A$4658,MATCH(TMapCauseDescCIR[[#This Row],[T1]],INTEGRATION.TMC_TASK_CAUSE!$D$2:$D$4658,0))</f>
        <v>#N/A</v>
      </c>
    </row>
    <row r="2238" spans="1:19" ht="14.45" x14ac:dyDescent="0.25">
      <c r="A2238" s="1" t="s">
        <v>2816</v>
      </c>
      <c r="B2238" s="1" t="s">
        <v>2349</v>
      </c>
      <c r="C2238" s="1" t="s">
        <v>2819</v>
      </c>
      <c r="D2238" s="1" t="s">
        <v>3099</v>
      </c>
      <c r="E2238" s="1" t="s">
        <v>2350</v>
      </c>
      <c r="F2238" s="1" t="str">
        <f>INDEX('Cause Codes'!$A$2:$A$3528,MATCH(TMapCauseDescCIR[[#This Row],[Cause Description]],'Cause Codes'!$B$2:$B$3528,0))</f>
        <v>XR09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>
        <f>COUNTIFS($E$2:E2238,TMapCauseDescCIR[[#This Row],[Cause Description]])</f>
        <v>1</v>
      </c>
      <c r="Q2238" s="1"/>
      <c r="R2238" s="1" t="str">
        <f>TMapCauseDescCIR[[#This Row],[Task Code]]&amp;TMapCauseDescCIR[[#This Row],[Cause Code]]</f>
        <v>DRVTXR09</v>
      </c>
      <c r="S2238" s="1" t="e">
        <f>INDEX(INTEGRATION.TMC_TASK_CAUSE!$A$2:$A$4658,MATCH(TMapCauseDescCIR[[#This Row],[T1]],INTEGRATION.TMC_TASK_CAUSE!$D$2:$D$4658,0))</f>
        <v>#N/A</v>
      </c>
    </row>
    <row r="2239" spans="1:19" ht="14.45" x14ac:dyDescent="0.25">
      <c r="A2239" s="1" t="s">
        <v>2816</v>
      </c>
      <c r="B2239" s="1" t="s">
        <v>2349</v>
      </c>
      <c r="C2239" s="1" t="s">
        <v>2819</v>
      </c>
      <c r="D2239" s="1" t="s">
        <v>3099</v>
      </c>
      <c r="E2239" s="1" t="s">
        <v>3091</v>
      </c>
      <c r="F2239" s="1" t="str">
        <f>INDEX('Cause Codes'!$A$2:$A$3528,MATCH(TMapCauseDescCIR[[#This Row],[Cause Description]],'Cause Codes'!$B$2:$B$3528,0))</f>
        <v>XR78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>
        <f>COUNTIFS($E$2:E2239,TMapCauseDescCIR[[#This Row],[Cause Description]])</f>
        <v>1</v>
      </c>
      <c r="Q2239" s="1"/>
      <c r="R2239" s="1" t="str">
        <f>TMapCauseDescCIR[[#This Row],[Task Code]]&amp;TMapCauseDescCIR[[#This Row],[Cause Code]]</f>
        <v>DRVTXR78</v>
      </c>
      <c r="S2239" s="1" t="e">
        <f>INDEX(INTEGRATION.TMC_TASK_CAUSE!$A$2:$A$4658,MATCH(TMapCauseDescCIR[[#This Row],[T1]],INTEGRATION.TMC_TASK_CAUSE!$D$2:$D$4658,0))</f>
        <v>#N/A</v>
      </c>
    </row>
    <row r="2240" spans="1:19" ht="14.45" x14ac:dyDescent="0.25">
      <c r="A2240" s="1" t="s">
        <v>2816</v>
      </c>
      <c r="B2240" s="1" t="s">
        <v>2351</v>
      </c>
      <c r="C2240" s="1" t="s">
        <v>2819</v>
      </c>
      <c r="D2240" s="1" t="s">
        <v>3097</v>
      </c>
      <c r="E2240" s="1" t="s">
        <v>2352</v>
      </c>
      <c r="F2240" s="1" t="str">
        <f>INDEX('Cause Codes'!$A$2:$A$3528,MATCH(TMapCauseDescCIR[[#This Row],[Cause Description]],'Cause Codes'!$B$2:$B$3528,0))</f>
        <v>XR35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>
        <f>COUNTIFS($E$2:E2240,TMapCauseDescCIR[[#This Row],[Cause Description]])</f>
        <v>1</v>
      </c>
      <c r="Q2240" s="1"/>
      <c r="R2240" s="1" t="str">
        <f>TMapCauseDescCIR[[#This Row],[Task Code]]&amp;TMapCauseDescCIR[[#This Row],[Cause Code]]</f>
        <v>DRVFXR35</v>
      </c>
      <c r="S2240" s="1" t="e">
        <f>INDEX(INTEGRATION.TMC_TASK_CAUSE!$A$2:$A$4658,MATCH(TMapCauseDescCIR[[#This Row],[T1]],INTEGRATION.TMC_TASK_CAUSE!$D$2:$D$4658,0))</f>
        <v>#N/A</v>
      </c>
    </row>
    <row r="2241" spans="1:19" ht="14.45" x14ac:dyDescent="0.25">
      <c r="A2241" s="1" t="s">
        <v>2816</v>
      </c>
      <c r="B2241" s="1" t="s">
        <v>2351</v>
      </c>
      <c r="C2241" s="1" t="s">
        <v>2819</v>
      </c>
      <c r="D2241" s="1" t="s">
        <v>3097</v>
      </c>
      <c r="E2241" s="1" t="s">
        <v>1150</v>
      </c>
      <c r="F2241" s="1" t="str">
        <f>INDEX('Cause Codes'!$A$2:$A$3528,MATCH(TMapCauseDescCIR[[#This Row],[Cause Description]],'Cause Codes'!$B$2:$B$3528,0))</f>
        <v>LIGS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>
        <f>COUNTIFS($E$2:E2241,TMapCauseDescCIR[[#This Row],[Cause Description]])</f>
        <v>14</v>
      </c>
      <c r="Q2241" s="1"/>
      <c r="R2241" s="1" t="str">
        <f>TMapCauseDescCIR[[#This Row],[Task Code]]&amp;TMapCauseDescCIR[[#This Row],[Cause Code]]</f>
        <v>DRVFLIGS</v>
      </c>
      <c r="S2241" s="1" t="e">
        <f>INDEX(INTEGRATION.TMC_TASK_CAUSE!$A$2:$A$4658,MATCH(TMapCauseDescCIR[[#This Row],[T1]],INTEGRATION.TMC_TASK_CAUSE!$D$2:$D$4658,0))</f>
        <v>#N/A</v>
      </c>
    </row>
    <row r="2242" spans="1:19" ht="14.45" x14ac:dyDescent="0.25">
      <c r="A2242" s="1" t="s">
        <v>2816</v>
      </c>
      <c r="B2242" s="1" t="s">
        <v>2351</v>
      </c>
      <c r="C2242" s="1" t="s">
        <v>2819</v>
      </c>
      <c r="D2242" s="1" t="s">
        <v>3097</v>
      </c>
      <c r="E2242" s="1" t="s">
        <v>3098</v>
      </c>
      <c r="F2242" s="1" t="str">
        <f>INDEX('Cause Codes'!$A$2:$A$3528,MATCH(TMapCauseDescCIR[[#This Row],[Cause Description]],'Cause Codes'!$B$2:$B$3528,0))</f>
        <v>XR77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>
        <f>COUNTIFS($E$2:E2242,TMapCauseDescCIR[[#This Row],[Cause Description]])</f>
        <v>1</v>
      </c>
      <c r="Q2242" s="1"/>
      <c r="R2242" s="1" t="str">
        <f>TMapCauseDescCIR[[#This Row],[Task Code]]&amp;TMapCauseDescCIR[[#This Row],[Cause Code]]</f>
        <v>DRVFXR77</v>
      </c>
      <c r="S2242" s="1" t="e">
        <f>INDEX(INTEGRATION.TMC_TASK_CAUSE!$A$2:$A$4658,MATCH(TMapCauseDescCIR[[#This Row],[T1]],INTEGRATION.TMC_TASK_CAUSE!$D$2:$D$4658,0))</f>
        <v>#N/A</v>
      </c>
    </row>
    <row r="2243" spans="1:19" ht="14.45" x14ac:dyDescent="0.25">
      <c r="A2243" s="1" t="s">
        <v>2816</v>
      </c>
      <c r="B2243" s="1" t="s">
        <v>2353</v>
      </c>
      <c r="C2243" s="1" t="s">
        <v>2819</v>
      </c>
      <c r="D2243" s="1" t="s">
        <v>3084</v>
      </c>
      <c r="E2243" s="1" t="s">
        <v>2354</v>
      </c>
      <c r="F2243" s="1" t="str">
        <f>INDEX('Cause Codes'!$A$2:$A$3528,MATCH(TMapCauseDescCIR[[#This Row],[Cause Description]],'Cause Codes'!$B$2:$B$3528,0))</f>
        <v>XR14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>
        <f>COUNTIFS($E$2:E2243,TMapCauseDescCIR[[#This Row],[Cause Description]])</f>
        <v>1</v>
      </c>
      <c r="Q2243" s="1"/>
      <c r="R2243" s="1" t="str">
        <f>TMapCauseDescCIR[[#This Row],[Task Code]]&amp;TMapCauseDescCIR[[#This Row],[Cause Code]]</f>
        <v>DRSPXR14</v>
      </c>
      <c r="S2243" s="1" t="e">
        <f>INDEX(INTEGRATION.TMC_TASK_CAUSE!$A$2:$A$4658,MATCH(TMapCauseDescCIR[[#This Row],[T1]],INTEGRATION.TMC_TASK_CAUSE!$D$2:$D$4658,0))</f>
        <v>#N/A</v>
      </c>
    </row>
    <row r="2244" spans="1:19" ht="14.45" x14ac:dyDescent="0.25">
      <c r="A2244" s="1" t="s">
        <v>2816</v>
      </c>
      <c r="B2244" s="1" t="s">
        <v>2353</v>
      </c>
      <c r="C2244" s="1" t="s">
        <v>2819</v>
      </c>
      <c r="D2244" s="1" t="s">
        <v>3084</v>
      </c>
      <c r="E2244" s="1" t="s">
        <v>3085</v>
      </c>
      <c r="F2244" s="1" t="str">
        <f>INDEX('Cause Codes'!$A$2:$A$3528,MATCH(TMapCauseDescCIR[[#This Row],[Cause Description]],'Cause Codes'!$B$2:$B$3528,0))</f>
        <v>XR51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>
        <f>COUNTIFS($E$2:E2244,TMapCauseDescCIR[[#This Row],[Cause Description]])</f>
        <v>1</v>
      </c>
      <c r="Q2244" s="1"/>
      <c r="R2244" s="1" t="str">
        <f>TMapCauseDescCIR[[#This Row],[Task Code]]&amp;TMapCauseDescCIR[[#This Row],[Cause Code]]</f>
        <v>DRSPXR51</v>
      </c>
      <c r="S2244" s="1" t="e">
        <f>INDEX(INTEGRATION.TMC_TASK_CAUSE!$A$2:$A$4658,MATCH(TMapCauseDescCIR[[#This Row],[T1]],INTEGRATION.TMC_TASK_CAUSE!$D$2:$D$4658,0))</f>
        <v>#N/A</v>
      </c>
    </row>
    <row r="2245" spans="1:19" ht="14.45" x14ac:dyDescent="0.25">
      <c r="A2245" s="1" t="s">
        <v>2816</v>
      </c>
      <c r="B2245" s="1" t="s">
        <v>2353</v>
      </c>
      <c r="C2245" s="1" t="s">
        <v>2819</v>
      </c>
      <c r="D2245" s="1" t="s">
        <v>3084</v>
      </c>
      <c r="E2245" s="1" t="s">
        <v>3086</v>
      </c>
      <c r="F2245" s="1" t="str">
        <f>INDEX('Cause Codes'!$A$2:$A$3528,MATCH(TMapCauseDescCIR[[#This Row],[Cause Description]],'Cause Codes'!$B$2:$B$3528,0))</f>
        <v>XR74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>
        <f>COUNTIFS($E$2:E2245,TMapCauseDescCIR[[#This Row],[Cause Description]])</f>
        <v>1</v>
      </c>
      <c r="Q2245" s="1"/>
      <c r="R2245" s="1" t="str">
        <f>TMapCauseDescCIR[[#This Row],[Task Code]]&amp;TMapCauseDescCIR[[#This Row],[Cause Code]]</f>
        <v>DRSPXR74</v>
      </c>
      <c r="S2245" s="1" t="e">
        <f>INDEX(INTEGRATION.TMC_TASK_CAUSE!$A$2:$A$4658,MATCH(TMapCauseDescCIR[[#This Row],[T1]],INTEGRATION.TMC_TASK_CAUSE!$D$2:$D$4658,0))</f>
        <v>#N/A</v>
      </c>
    </row>
    <row r="2246" spans="1:19" ht="14.45" x14ac:dyDescent="0.25">
      <c r="A2246" s="1" t="s">
        <v>2816</v>
      </c>
      <c r="B2246" s="1" t="s">
        <v>2355</v>
      </c>
      <c r="C2246" s="1" t="s">
        <v>2819</v>
      </c>
      <c r="D2246" s="1" t="s">
        <v>3033</v>
      </c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>
        <f>COUNTIFS($E$2:E2246,TMapCauseDescCIR[[#This Row],[Cause Description]])</f>
        <v>0</v>
      </c>
      <c r="Q2246" s="1"/>
      <c r="R2246" s="1" t="str">
        <f>TMapCauseDescCIR[[#This Row],[Task Code]]&amp;TMapCauseDescCIR[[#This Row],[Cause Code]]</f>
        <v>DRCV</v>
      </c>
      <c r="S2246" s="1" t="e">
        <f>INDEX(INTEGRATION.TMC_TASK_CAUSE!$A$2:$A$4658,MATCH(TMapCauseDescCIR[[#This Row],[T1]],INTEGRATION.TMC_TASK_CAUSE!$D$2:$D$4658,0))</f>
        <v>#N/A</v>
      </c>
    </row>
    <row r="2247" spans="1:19" ht="14.45" x14ac:dyDescent="0.25">
      <c r="A2247" s="1" t="s">
        <v>2816</v>
      </c>
      <c r="B2247" s="1" t="s">
        <v>2356</v>
      </c>
      <c r="C2247" s="1" t="s">
        <v>2819</v>
      </c>
      <c r="D2247" s="1" t="s">
        <v>3012</v>
      </c>
      <c r="E2247" s="1" t="s">
        <v>2318</v>
      </c>
      <c r="F2247" s="1" t="str">
        <f>INDEX('Cause Codes'!$A$2:$A$3528,MATCH(TMapCauseDescCIR[[#This Row],[Cause Description]],'Cause Codes'!$B$2:$B$3528,0))</f>
        <v>XR18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>
        <f>COUNTIFS($E$2:E2247,TMapCauseDescCIR[[#This Row],[Cause Description]])</f>
        <v>2</v>
      </c>
      <c r="Q2247" s="1"/>
      <c r="R2247" s="1" t="str">
        <f>TMapCauseDescCIR[[#This Row],[Task Code]]&amp;TMapCauseDescCIR[[#This Row],[Cause Code]]</f>
        <v>DRC1XR18</v>
      </c>
      <c r="S2247" s="1" t="e">
        <f>INDEX(INTEGRATION.TMC_TASK_CAUSE!$A$2:$A$4658,MATCH(TMapCauseDescCIR[[#This Row],[T1]],INTEGRATION.TMC_TASK_CAUSE!$D$2:$D$4658,0))</f>
        <v>#N/A</v>
      </c>
    </row>
    <row r="2248" spans="1:19" ht="14.45" x14ac:dyDescent="0.25">
      <c r="A2248" s="1" t="s">
        <v>2816</v>
      </c>
      <c r="B2248" s="1" t="s">
        <v>2357</v>
      </c>
      <c r="C2248" s="1" t="s">
        <v>2817</v>
      </c>
      <c r="D2248" s="1" t="s">
        <v>3019</v>
      </c>
      <c r="E2248" s="1" t="s">
        <v>2358</v>
      </c>
      <c r="F2248" s="1" t="str">
        <f>INDEX('Cause Codes'!$A$2:$A$3528,MATCH(TMapCauseDescCIR[[#This Row],[Cause Description]],'Cause Codes'!$B$2:$B$3528,0))</f>
        <v>XR01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>
        <f>COUNTIFS($E$2:E2248,TMapCauseDescCIR[[#This Row],[Cause Description]])</f>
        <v>1</v>
      </c>
      <c r="Q2248" s="1"/>
      <c r="R2248" s="1" t="str">
        <f>TMapCauseDescCIR[[#This Row],[Task Code]]&amp;TMapCauseDescCIR[[#This Row],[Cause Code]]</f>
        <v>DRC9XR01</v>
      </c>
      <c r="S2248" s="1" t="e">
        <f>INDEX(INTEGRATION.TMC_TASK_CAUSE!$A$2:$A$4658,MATCH(TMapCauseDescCIR[[#This Row],[T1]],INTEGRATION.TMC_TASK_CAUSE!$D$2:$D$4658,0))</f>
        <v>#N/A</v>
      </c>
    </row>
    <row r="2249" spans="1:19" ht="14.45" x14ac:dyDescent="0.25">
      <c r="A2249" s="1" t="s">
        <v>2816</v>
      </c>
      <c r="B2249" s="1" t="s">
        <v>2359</v>
      </c>
      <c r="C2249" s="1" t="s">
        <v>2817</v>
      </c>
      <c r="D2249" s="1" t="s">
        <v>3018</v>
      </c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>
        <f>COUNTIFS($E$2:E2249,TMapCauseDescCIR[[#This Row],[Cause Description]])</f>
        <v>0</v>
      </c>
      <c r="Q2249" s="1"/>
      <c r="R2249" s="1" t="str">
        <f>TMapCauseDescCIR[[#This Row],[Task Code]]&amp;TMapCauseDescCIR[[#This Row],[Cause Code]]</f>
        <v>DRC8</v>
      </c>
      <c r="S2249" s="1" t="e">
        <f>INDEX(INTEGRATION.TMC_TASK_CAUSE!$A$2:$A$4658,MATCH(TMapCauseDescCIR[[#This Row],[T1]],INTEGRATION.TMC_TASK_CAUSE!$D$2:$D$4658,0))</f>
        <v>#N/A</v>
      </c>
    </row>
    <row r="2250" spans="1:19" ht="14.45" x14ac:dyDescent="0.25">
      <c r="A2250" s="1" t="s">
        <v>2816</v>
      </c>
      <c r="B2250" s="1" t="s">
        <v>2360</v>
      </c>
      <c r="C2250" s="1" t="s">
        <v>2819</v>
      </c>
      <c r="D2250" s="1" t="s">
        <v>3021</v>
      </c>
      <c r="E2250" s="1" t="s">
        <v>2361</v>
      </c>
      <c r="F2250" s="1" t="str">
        <f>INDEX('Cause Codes'!$A$2:$A$3528,MATCH(TMapCauseDescCIR[[#This Row],[Cause Description]],'Cause Codes'!$B$2:$B$3528,0))</f>
        <v>XR50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>
        <f>COUNTIFS($E$2:E2250,TMapCauseDescCIR[[#This Row],[Cause Description]])</f>
        <v>1</v>
      </c>
      <c r="Q2250" s="1"/>
      <c r="R2250" s="1" t="str">
        <f>TMapCauseDescCIR[[#This Row],[Task Code]]&amp;TMapCauseDescCIR[[#This Row],[Cause Code]]</f>
        <v>DRCCXR50</v>
      </c>
      <c r="S2250" s="1" t="e">
        <f>INDEX(INTEGRATION.TMC_TASK_CAUSE!$A$2:$A$4658,MATCH(TMapCauseDescCIR[[#This Row],[T1]],INTEGRATION.TMC_TASK_CAUSE!$D$2:$D$4658,0))</f>
        <v>#N/A</v>
      </c>
    </row>
    <row r="2251" spans="1:19" ht="14.45" x14ac:dyDescent="0.25">
      <c r="A2251" s="1" t="s">
        <v>2816</v>
      </c>
      <c r="B2251" s="1" t="s">
        <v>2362</v>
      </c>
      <c r="C2251" s="1" t="s">
        <v>2819</v>
      </c>
      <c r="D2251" s="1" t="s">
        <v>3032</v>
      </c>
      <c r="E2251" s="1" t="s">
        <v>2314</v>
      </c>
      <c r="F2251" s="1" t="str">
        <f>INDEX('Cause Codes'!$A$2:$A$3528,MATCH(TMapCauseDescCIR[[#This Row],[Cause Description]],'Cause Codes'!$B$2:$B$3528,0))</f>
        <v>XR53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>
        <f>COUNTIFS($E$2:E2251,TMapCauseDescCIR[[#This Row],[Cause Description]])</f>
        <v>2</v>
      </c>
      <c r="Q2251" s="1"/>
      <c r="R2251" s="1" t="str">
        <f>TMapCauseDescCIR[[#This Row],[Task Code]]&amp;TMapCauseDescCIR[[#This Row],[Cause Code]]</f>
        <v>DRCRXR53</v>
      </c>
      <c r="S2251" s="1" t="e">
        <f>INDEX(INTEGRATION.TMC_TASK_CAUSE!$A$2:$A$4658,MATCH(TMapCauseDescCIR[[#This Row],[T1]],INTEGRATION.TMC_TASK_CAUSE!$D$2:$D$4658,0))</f>
        <v>#N/A</v>
      </c>
    </row>
    <row r="2252" spans="1:19" ht="14.45" x14ac:dyDescent="0.25">
      <c r="A2252" s="1" t="s">
        <v>2816</v>
      </c>
      <c r="B2252" s="1" t="s">
        <v>2362</v>
      </c>
      <c r="C2252" s="1" t="s">
        <v>2819</v>
      </c>
      <c r="D2252" s="1" t="s">
        <v>3032</v>
      </c>
      <c r="E2252" s="1" t="s">
        <v>3003</v>
      </c>
      <c r="F2252" s="1" t="str">
        <f>INDEX('Cause Codes'!$A$2:$A$3528,MATCH(TMapCauseDescCIR[[#This Row],[Cause Description]],'Cause Codes'!$B$2:$B$3528,0))</f>
        <v>XR61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>
        <f>COUNTIFS($E$2:E2252,TMapCauseDescCIR[[#This Row],[Cause Description]])</f>
        <v>2</v>
      </c>
      <c r="Q2252" s="1"/>
      <c r="R2252" s="1" t="str">
        <f>TMapCauseDescCIR[[#This Row],[Task Code]]&amp;TMapCauseDescCIR[[#This Row],[Cause Code]]</f>
        <v>DRCRXR61</v>
      </c>
      <c r="S2252" s="1" t="e">
        <f>INDEX(INTEGRATION.TMC_TASK_CAUSE!$A$2:$A$4658,MATCH(TMapCauseDescCIR[[#This Row],[T1]],INTEGRATION.TMC_TASK_CAUSE!$D$2:$D$4658,0))</f>
        <v>#N/A</v>
      </c>
    </row>
    <row r="2253" spans="1:19" ht="14.45" x14ac:dyDescent="0.25">
      <c r="A2253" s="1" t="s">
        <v>2816</v>
      </c>
      <c r="B2253" s="1" t="s">
        <v>2363</v>
      </c>
      <c r="C2253" s="1" t="s">
        <v>2819</v>
      </c>
      <c r="D2253" s="1" t="s">
        <v>3044</v>
      </c>
      <c r="E2253" s="1" t="s">
        <v>1434</v>
      </c>
      <c r="F2253" s="1" t="str">
        <f>INDEX('Cause Codes'!$A$2:$A$3528,MATCH(TMapCauseDescCIR[[#This Row],[Cause Description]],'Cause Codes'!$B$2:$B$3528,0))</f>
        <v>XR04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>
        <f>COUNTIFS($E$2:E2253,TMapCauseDescCIR[[#This Row],[Cause Description]])</f>
        <v>2</v>
      </c>
      <c r="Q2253" s="1"/>
      <c r="R2253" s="1" t="str">
        <f>TMapCauseDescCIR[[#This Row],[Task Code]]&amp;TMapCauseDescCIR[[#This Row],[Cause Code]]</f>
        <v>DRG5XR04</v>
      </c>
      <c r="S2253" s="1" t="e">
        <f>INDEX(INTEGRATION.TMC_TASK_CAUSE!$A$2:$A$4658,MATCH(TMapCauseDescCIR[[#This Row],[T1]],INTEGRATION.TMC_TASK_CAUSE!$D$2:$D$4658,0))</f>
        <v>#N/A</v>
      </c>
    </row>
    <row r="2254" spans="1:19" ht="14.45" x14ac:dyDescent="0.25">
      <c r="A2254" s="1" t="s">
        <v>2816</v>
      </c>
      <c r="B2254" s="1" t="s">
        <v>2364</v>
      </c>
      <c r="C2254" s="1" t="s">
        <v>2819</v>
      </c>
      <c r="D2254" s="1" t="s">
        <v>3042</v>
      </c>
      <c r="E2254" s="1" t="s">
        <v>177</v>
      </c>
      <c r="F2254" s="1" t="str">
        <f>INDEX('Cause Codes'!$A$2:$A$3528,MATCH(TMapCauseDescCIR[[#This Row],[Cause Description]],'Cause Codes'!$B$2:$B$3528,0))</f>
        <v>OTAN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>
        <f>COUNTIFS($E$2:E2254,TMapCauseDescCIR[[#This Row],[Cause Description]])</f>
        <v>5</v>
      </c>
      <c r="Q2254" s="1"/>
      <c r="R2254" s="1" t="str">
        <f>TMapCauseDescCIR[[#This Row],[Task Code]]&amp;TMapCauseDescCIR[[#This Row],[Cause Code]]</f>
        <v>DRG3OTAN</v>
      </c>
      <c r="S2254" s="1" t="e">
        <f>INDEX(INTEGRATION.TMC_TASK_CAUSE!$A$2:$A$4658,MATCH(TMapCauseDescCIR[[#This Row],[T1]],INTEGRATION.TMC_TASK_CAUSE!$D$2:$D$4658,0))</f>
        <v>#N/A</v>
      </c>
    </row>
    <row r="2255" spans="1:19" ht="14.45" x14ac:dyDescent="0.25">
      <c r="A2255" s="1" t="s">
        <v>2816</v>
      </c>
      <c r="B2255" s="1" t="s">
        <v>2365</v>
      </c>
      <c r="C2255" s="1" t="s">
        <v>2819</v>
      </c>
      <c r="D2255" s="1" t="s">
        <v>3048</v>
      </c>
      <c r="E2255" s="1" t="s">
        <v>2318</v>
      </c>
      <c r="F2255" s="1" t="str">
        <f>INDEX('Cause Codes'!$A$2:$A$3528,MATCH(TMapCauseDescCIR[[#This Row],[Cause Description]],'Cause Codes'!$B$2:$B$3528,0))</f>
        <v>XR18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>
        <f>COUNTIFS($E$2:E2255,TMapCauseDescCIR[[#This Row],[Cause Description]])</f>
        <v>3</v>
      </c>
      <c r="Q2255" s="1"/>
      <c r="R2255" s="1" t="str">
        <f>TMapCauseDescCIR[[#This Row],[Task Code]]&amp;TMapCauseDescCIR[[#This Row],[Cause Code]]</f>
        <v>DRG9XR18</v>
      </c>
      <c r="S2255" s="1" t="e">
        <f>INDEX(INTEGRATION.TMC_TASK_CAUSE!$A$2:$A$4658,MATCH(TMapCauseDescCIR[[#This Row],[T1]],INTEGRATION.TMC_TASK_CAUSE!$D$2:$D$4658,0))</f>
        <v>#N/A</v>
      </c>
    </row>
    <row r="2256" spans="1:19" ht="14.45" x14ac:dyDescent="0.25">
      <c r="A2256" s="1" t="s">
        <v>2816</v>
      </c>
      <c r="B2256" s="1" t="s">
        <v>2366</v>
      </c>
      <c r="C2256" s="1" t="s">
        <v>2819</v>
      </c>
      <c r="D2256" s="1" t="s">
        <v>3052</v>
      </c>
      <c r="E2256" s="1" t="s">
        <v>2367</v>
      </c>
      <c r="F2256" s="1" t="str">
        <f>INDEX('Cause Codes'!$A$2:$A$3528,MATCH(TMapCauseDescCIR[[#This Row],[Cause Description]],'Cause Codes'!$B$2:$B$3528,0))</f>
        <v>XR31</v>
      </c>
      <c r="G2256" s="1"/>
      <c r="H2256" s="1"/>
      <c r="I2256" s="1"/>
      <c r="J2256" s="1"/>
      <c r="K2256" s="1"/>
      <c r="L2256" s="1"/>
      <c r="M2256" s="1"/>
      <c r="N2256" s="1"/>
      <c r="O2256" s="1"/>
      <c r="P2256" s="1">
        <f>COUNTIFS($E$2:E2256,TMapCauseDescCIR[[#This Row],[Cause Description]])</f>
        <v>1</v>
      </c>
      <c r="Q2256" s="1"/>
      <c r="R2256" s="1" t="str">
        <f>TMapCauseDescCIR[[#This Row],[Task Code]]&amp;TMapCauseDescCIR[[#This Row],[Cause Code]]</f>
        <v>DROCXR31</v>
      </c>
      <c r="S2256" s="1" t="e">
        <f>INDEX(INTEGRATION.TMC_TASK_CAUSE!$A$2:$A$4658,MATCH(TMapCauseDescCIR[[#This Row],[T1]],INTEGRATION.TMC_TASK_CAUSE!$D$2:$D$4658,0))</f>
        <v>#N/A</v>
      </c>
    </row>
    <row r="2257" spans="1:19" ht="14.45" x14ac:dyDescent="0.25">
      <c r="A2257" s="1" t="s">
        <v>2816</v>
      </c>
      <c r="B2257" s="1" t="s">
        <v>2366</v>
      </c>
      <c r="C2257" s="1" t="s">
        <v>2819</v>
      </c>
      <c r="D2257" s="1" t="s">
        <v>3052</v>
      </c>
      <c r="E2257" s="1" t="s">
        <v>3053</v>
      </c>
      <c r="F2257" s="1" t="str">
        <f>INDEX('Cause Codes'!$A$2:$A$3528,MATCH(TMapCauseDescCIR[[#This Row],[Cause Description]],'Cause Codes'!$B$2:$B$3528,0))</f>
        <v>XR56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>
        <f>COUNTIFS($E$2:E2257,TMapCauseDescCIR[[#This Row],[Cause Description]])</f>
        <v>1</v>
      </c>
      <c r="Q2257" s="1"/>
      <c r="R2257" s="1" t="str">
        <f>TMapCauseDescCIR[[#This Row],[Task Code]]&amp;TMapCauseDescCIR[[#This Row],[Cause Code]]</f>
        <v>DROCXR56</v>
      </c>
      <c r="S2257" s="1" t="e">
        <f>INDEX(INTEGRATION.TMC_TASK_CAUSE!$A$2:$A$4658,MATCH(TMapCauseDescCIR[[#This Row],[T1]],INTEGRATION.TMC_TASK_CAUSE!$D$2:$D$4658,0))</f>
        <v>#N/A</v>
      </c>
    </row>
    <row r="2258" spans="1:19" ht="14.45" x14ac:dyDescent="0.25">
      <c r="A2258" s="1" t="s">
        <v>2816</v>
      </c>
      <c r="B2258" s="1" t="s">
        <v>2366</v>
      </c>
      <c r="C2258" s="1" t="s">
        <v>2819</v>
      </c>
      <c r="D2258" s="1" t="s">
        <v>3052</v>
      </c>
      <c r="E2258" s="1" t="s">
        <v>3054</v>
      </c>
      <c r="F2258" s="1" t="str">
        <f>INDEX('Cause Codes'!$A$2:$A$3528,MATCH(TMapCauseDescCIR[[#This Row],[Cause Description]],'Cause Codes'!$B$2:$B$3528,0))</f>
        <v>XR57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>
        <f>COUNTIFS($E$2:E2258,TMapCauseDescCIR[[#This Row],[Cause Description]])</f>
        <v>1</v>
      </c>
      <c r="Q2258" s="1"/>
      <c r="R2258" s="1" t="str">
        <f>TMapCauseDescCIR[[#This Row],[Task Code]]&amp;TMapCauseDescCIR[[#This Row],[Cause Code]]</f>
        <v>DROCXR57</v>
      </c>
      <c r="S2258" s="1" t="e">
        <f>INDEX(INTEGRATION.TMC_TASK_CAUSE!$A$2:$A$4658,MATCH(TMapCauseDescCIR[[#This Row],[T1]],INTEGRATION.TMC_TASK_CAUSE!$D$2:$D$4658,0))</f>
        <v>#N/A</v>
      </c>
    </row>
    <row r="2259" spans="1:19" ht="14.45" x14ac:dyDescent="0.25">
      <c r="A2259" s="1" t="s">
        <v>2816</v>
      </c>
      <c r="B2259" s="1" t="s">
        <v>2366</v>
      </c>
      <c r="C2259" s="1" t="s">
        <v>2819</v>
      </c>
      <c r="D2259" s="1" t="s">
        <v>3052</v>
      </c>
      <c r="E2259" s="1" t="s">
        <v>3055</v>
      </c>
      <c r="F2259" s="1" t="str">
        <f>INDEX('Cause Codes'!$A$2:$A$3528,MATCH(TMapCauseDescCIR[[#This Row],[Cause Description]],'Cause Codes'!$B$2:$B$3528,0))</f>
        <v>XR59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>
        <f>COUNTIFS($E$2:E2259,TMapCauseDescCIR[[#This Row],[Cause Description]])</f>
        <v>1</v>
      </c>
      <c r="Q2259" s="1"/>
      <c r="R2259" s="1" t="str">
        <f>TMapCauseDescCIR[[#This Row],[Task Code]]&amp;TMapCauseDescCIR[[#This Row],[Cause Code]]</f>
        <v>DROCXR59</v>
      </c>
      <c r="S2259" s="1" t="e">
        <f>INDEX(INTEGRATION.TMC_TASK_CAUSE!$A$2:$A$4658,MATCH(TMapCauseDescCIR[[#This Row],[T1]],INTEGRATION.TMC_TASK_CAUSE!$D$2:$D$4658,0))</f>
        <v>#N/A</v>
      </c>
    </row>
    <row r="2260" spans="1:19" ht="14.45" x14ac:dyDescent="0.25">
      <c r="A2260" s="1" t="s">
        <v>2816</v>
      </c>
      <c r="B2260" s="1" t="s">
        <v>2368</v>
      </c>
      <c r="C2260" s="1" t="s">
        <v>2819</v>
      </c>
      <c r="D2260" s="1" t="s">
        <v>3047</v>
      </c>
      <c r="E2260" s="1" t="s">
        <v>177</v>
      </c>
      <c r="F2260" s="1" t="str">
        <f>INDEX('Cause Codes'!$A$2:$A$3528,MATCH(TMapCauseDescCIR[[#This Row],[Cause Description]],'Cause Codes'!$B$2:$B$3528,0))</f>
        <v>OTAN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>
        <f>COUNTIFS($E$2:E2260,TMapCauseDescCIR[[#This Row],[Cause Description]])</f>
        <v>6</v>
      </c>
      <c r="Q2260" s="1"/>
      <c r="R2260" s="1" t="str">
        <f>TMapCauseDescCIR[[#This Row],[Task Code]]&amp;TMapCauseDescCIR[[#This Row],[Cause Code]]</f>
        <v>DRG8OTAN</v>
      </c>
      <c r="S2260" s="1" t="e">
        <f>INDEX(INTEGRATION.TMC_TASK_CAUSE!$A$2:$A$4658,MATCH(TMapCauseDescCIR[[#This Row],[T1]],INTEGRATION.TMC_TASK_CAUSE!$D$2:$D$4658,0))</f>
        <v>#N/A</v>
      </c>
    </row>
    <row r="2261" spans="1:19" ht="14.45" x14ac:dyDescent="0.25">
      <c r="A2261" s="1" t="s">
        <v>2816</v>
      </c>
      <c r="B2261" s="1" t="s">
        <v>2369</v>
      </c>
      <c r="C2261" s="1" t="s">
        <v>2819</v>
      </c>
      <c r="D2261" s="1" t="s">
        <v>3060</v>
      </c>
      <c r="E2261" s="1" t="s">
        <v>2327</v>
      </c>
      <c r="F2261" s="1" t="str">
        <f>INDEX('Cause Codes'!$A$2:$A$3528,MATCH(TMapCauseDescCIR[[#This Row],[Cause Description]],'Cause Codes'!$B$2:$B$3528,0))</f>
        <v>XR73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>
        <f>COUNTIFS($E$2:E2261,TMapCauseDescCIR[[#This Row],[Cause Description]])</f>
        <v>2</v>
      </c>
      <c r="Q2261" s="1"/>
      <c r="R2261" s="1" t="str">
        <f>TMapCauseDescCIR[[#This Row],[Task Code]]&amp;TMapCauseDescCIR[[#This Row],[Cause Code]]</f>
        <v>DRORXR73</v>
      </c>
      <c r="S2261" s="1" t="e">
        <f>INDEX(INTEGRATION.TMC_TASK_CAUSE!$A$2:$A$4658,MATCH(TMapCauseDescCIR[[#This Row],[T1]],INTEGRATION.TMC_TASK_CAUSE!$D$2:$D$4658,0))</f>
        <v>#N/A</v>
      </c>
    </row>
    <row r="2262" spans="1:19" ht="14.45" x14ac:dyDescent="0.25">
      <c r="A2262" s="1" t="s">
        <v>2816</v>
      </c>
      <c r="B2262" s="1" t="s">
        <v>2370</v>
      </c>
      <c r="C2262" s="1" t="s">
        <v>2817</v>
      </c>
      <c r="D2262" s="1" t="s">
        <v>3045</v>
      </c>
      <c r="E2262" s="1" t="s">
        <v>2358</v>
      </c>
      <c r="F2262" s="1" t="str">
        <f>INDEX('Cause Codes'!$A$2:$A$3528,MATCH(TMapCauseDescCIR[[#This Row],[Cause Description]],'Cause Codes'!$B$2:$B$3528,0))</f>
        <v>XR01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>
        <f>COUNTIFS($E$2:E2262,TMapCauseDescCIR[[#This Row],[Cause Description]])</f>
        <v>2</v>
      </c>
      <c r="Q2262" s="1"/>
      <c r="R2262" s="1" t="str">
        <f>TMapCauseDescCIR[[#This Row],[Task Code]]&amp;TMapCauseDescCIR[[#This Row],[Cause Code]]</f>
        <v>DRG6XR01</v>
      </c>
      <c r="S2262" s="1" t="e">
        <f>INDEX(INTEGRATION.TMC_TASK_CAUSE!$A$2:$A$4658,MATCH(TMapCauseDescCIR[[#This Row],[T1]],INTEGRATION.TMC_TASK_CAUSE!$D$2:$D$4658,0))</f>
        <v>#N/A</v>
      </c>
    </row>
    <row r="2263" spans="1:19" ht="14.45" x14ac:dyDescent="0.25">
      <c r="A2263" s="1" t="s">
        <v>2816</v>
      </c>
      <c r="B2263" s="1" t="s">
        <v>2371</v>
      </c>
      <c r="C2263" s="1" t="s">
        <v>2819</v>
      </c>
      <c r="D2263" s="1" t="s">
        <v>3023</v>
      </c>
      <c r="E2263" s="1" t="s">
        <v>2372</v>
      </c>
      <c r="F2263" s="1" t="str">
        <f>INDEX('Cause Codes'!$A$2:$A$3528,MATCH(TMapCauseDescCIR[[#This Row],[Cause Description]],'Cause Codes'!$B$2:$B$3528,0))</f>
        <v>XR30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>
        <f>COUNTIFS($E$2:E2263,TMapCauseDescCIR[[#This Row],[Cause Description]])</f>
        <v>1</v>
      </c>
      <c r="Q2263" s="1"/>
      <c r="R2263" s="1" t="str">
        <f>TMapCauseDescCIR[[#This Row],[Task Code]]&amp;TMapCauseDescCIR[[#This Row],[Cause Code]]</f>
        <v>DRCLXR30</v>
      </c>
      <c r="S2263" s="1" t="e">
        <f>INDEX(INTEGRATION.TMC_TASK_CAUSE!$A$2:$A$4658,MATCH(TMapCauseDescCIR[[#This Row],[T1]],INTEGRATION.TMC_TASK_CAUSE!$D$2:$D$4658,0))</f>
        <v>#N/A</v>
      </c>
    </row>
    <row r="2264" spans="1:19" ht="14.45" x14ac:dyDescent="0.25">
      <c r="A2264" s="1" t="s">
        <v>2816</v>
      </c>
      <c r="B2264" s="1" t="s">
        <v>2371</v>
      </c>
      <c r="C2264" s="1" t="s">
        <v>2819</v>
      </c>
      <c r="D2264" s="1" t="s">
        <v>3023</v>
      </c>
      <c r="E2264" s="1" t="s">
        <v>3024</v>
      </c>
      <c r="F2264" s="1" t="str">
        <f>INDEX('Cause Codes'!$A$2:$A$3528,MATCH(TMapCauseDescCIR[[#This Row],[Cause Description]],'Cause Codes'!$B$2:$B$3528,0))</f>
        <v>XR36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>
        <f>COUNTIFS($E$2:E2264,TMapCauseDescCIR[[#This Row],[Cause Description]])</f>
        <v>1</v>
      </c>
      <c r="Q2264" s="1"/>
      <c r="R2264" s="1" t="str">
        <f>TMapCauseDescCIR[[#This Row],[Task Code]]&amp;TMapCauseDescCIR[[#This Row],[Cause Code]]</f>
        <v>DRCLXR36</v>
      </c>
      <c r="S2264" s="1" t="e">
        <f>INDEX(INTEGRATION.TMC_TASK_CAUSE!$A$2:$A$4658,MATCH(TMapCauseDescCIR[[#This Row],[T1]],INTEGRATION.TMC_TASK_CAUSE!$D$2:$D$4658,0))</f>
        <v>#N/A</v>
      </c>
    </row>
    <row r="2265" spans="1:19" ht="14.45" x14ac:dyDescent="0.25">
      <c r="A2265" s="1" t="s">
        <v>2816</v>
      </c>
      <c r="B2265" s="1" t="s">
        <v>2371</v>
      </c>
      <c r="C2265" s="1" t="s">
        <v>2819</v>
      </c>
      <c r="D2265" s="1" t="s">
        <v>3023</v>
      </c>
      <c r="E2265" s="1" t="s">
        <v>3025</v>
      </c>
      <c r="F2265" s="1" t="str">
        <f>INDEX('Cause Codes'!$A$2:$A$3528,MATCH(TMapCauseDescCIR[[#This Row],[Cause Description]],'Cause Codes'!$B$2:$B$3528,0))</f>
        <v>XR37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>
        <f>COUNTIFS($E$2:E2265,TMapCauseDescCIR[[#This Row],[Cause Description]])</f>
        <v>1</v>
      </c>
      <c r="Q2265" s="1"/>
      <c r="R2265" s="1" t="str">
        <f>TMapCauseDescCIR[[#This Row],[Task Code]]&amp;TMapCauseDescCIR[[#This Row],[Cause Code]]</f>
        <v>DRCLXR37</v>
      </c>
      <c r="S2265" s="1" t="e">
        <f>INDEX(INTEGRATION.TMC_TASK_CAUSE!$A$2:$A$4658,MATCH(TMapCauseDescCIR[[#This Row],[T1]],INTEGRATION.TMC_TASK_CAUSE!$D$2:$D$4658,0))</f>
        <v>#N/A</v>
      </c>
    </row>
    <row r="2266" spans="1:19" ht="14.45" x14ac:dyDescent="0.25">
      <c r="A2266" s="1" t="s">
        <v>2816</v>
      </c>
      <c r="B2266" s="1" t="s">
        <v>2371</v>
      </c>
      <c r="C2266" s="1" t="s">
        <v>2819</v>
      </c>
      <c r="D2266" s="1" t="s">
        <v>3023</v>
      </c>
      <c r="E2266" s="1" t="s">
        <v>3026</v>
      </c>
      <c r="F2266" s="1" t="str">
        <f>INDEX('Cause Codes'!$A$2:$A$3528,MATCH(TMapCauseDescCIR[[#This Row],[Cause Description]],'Cause Codes'!$B$2:$B$3528,0))</f>
        <v>XR40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>
        <f>COUNTIFS($E$2:E2266,TMapCauseDescCIR[[#This Row],[Cause Description]])</f>
        <v>1</v>
      </c>
      <c r="Q2266" s="1"/>
      <c r="R2266" s="1" t="str">
        <f>TMapCauseDescCIR[[#This Row],[Task Code]]&amp;TMapCauseDescCIR[[#This Row],[Cause Code]]</f>
        <v>DRCLXR40</v>
      </c>
      <c r="S2266" s="1" t="e">
        <f>INDEX(INTEGRATION.TMC_TASK_CAUSE!$A$2:$A$4658,MATCH(TMapCauseDescCIR[[#This Row],[T1]],INTEGRATION.TMC_TASK_CAUSE!$D$2:$D$4658,0))</f>
        <v>#N/A</v>
      </c>
    </row>
    <row r="2267" spans="1:19" ht="14.45" x14ac:dyDescent="0.25">
      <c r="A2267" s="1" t="s">
        <v>2816</v>
      </c>
      <c r="B2267" s="1" t="s">
        <v>2371</v>
      </c>
      <c r="C2267" s="1" t="s">
        <v>2819</v>
      </c>
      <c r="D2267" s="1" t="s">
        <v>3023</v>
      </c>
      <c r="E2267" s="1" t="s">
        <v>1150</v>
      </c>
      <c r="F2267" s="1" t="str">
        <f>INDEX('Cause Codes'!$A$2:$A$3528,MATCH(TMapCauseDescCIR[[#This Row],[Cause Description]],'Cause Codes'!$B$2:$B$3528,0))</f>
        <v>LIGS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>
        <f>COUNTIFS($E$2:E2267,TMapCauseDescCIR[[#This Row],[Cause Description]])</f>
        <v>15</v>
      </c>
      <c r="Q2267" s="1"/>
      <c r="R2267" s="1" t="str">
        <f>TMapCauseDescCIR[[#This Row],[Task Code]]&amp;TMapCauseDescCIR[[#This Row],[Cause Code]]</f>
        <v>DRCLLIGS</v>
      </c>
      <c r="S2267" s="1" t="e">
        <f>INDEX(INTEGRATION.TMC_TASK_CAUSE!$A$2:$A$4658,MATCH(TMapCauseDescCIR[[#This Row],[T1]],INTEGRATION.TMC_TASK_CAUSE!$D$2:$D$4658,0))</f>
        <v>#N/A</v>
      </c>
    </row>
    <row r="2268" spans="1:19" ht="14.45" x14ac:dyDescent="0.25">
      <c r="A2268" s="1" t="s">
        <v>2816</v>
      </c>
      <c r="B2268" s="1" t="s">
        <v>2371</v>
      </c>
      <c r="C2268" s="1" t="s">
        <v>2819</v>
      </c>
      <c r="D2268" s="1" t="s">
        <v>3023</v>
      </c>
      <c r="E2268" s="1" t="s">
        <v>3027</v>
      </c>
      <c r="F2268" s="1" t="str">
        <f>INDEX('Cause Codes'!$A$2:$A$3528,MATCH(TMapCauseDescCIR[[#This Row],[Cause Description]],'Cause Codes'!$B$2:$B$3528,0))</f>
        <v>XR68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>
        <f>COUNTIFS($E$2:E2268,TMapCauseDescCIR[[#This Row],[Cause Description]])</f>
        <v>1</v>
      </c>
      <c r="Q2268" s="1"/>
      <c r="R2268" s="1" t="str">
        <f>TMapCauseDescCIR[[#This Row],[Task Code]]&amp;TMapCauseDescCIR[[#This Row],[Cause Code]]</f>
        <v>DRCLXR68</v>
      </c>
      <c r="S2268" s="1" t="e">
        <f>INDEX(INTEGRATION.TMC_TASK_CAUSE!$A$2:$A$4658,MATCH(TMapCauseDescCIR[[#This Row],[T1]],INTEGRATION.TMC_TASK_CAUSE!$D$2:$D$4658,0))</f>
        <v>#N/A</v>
      </c>
    </row>
    <row r="2269" spans="1:19" ht="14.45" x14ac:dyDescent="0.25">
      <c r="A2269" s="1" t="s">
        <v>2816</v>
      </c>
      <c r="B2269" s="1" t="s">
        <v>2371</v>
      </c>
      <c r="C2269" s="1" t="s">
        <v>2819</v>
      </c>
      <c r="D2269" s="1" t="s">
        <v>3023</v>
      </c>
      <c r="E2269" s="1" t="s">
        <v>3028</v>
      </c>
      <c r="F2269" s="1" t="str">
        <f>INDEX('Cause Codes'!$A$2:$A$3528,MATCH(TMapCauseDescCIR[[#This Row],[Cause Description]],'Cause Codes'!$B$2:$B$3528,0))</f>
        <v>XR70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>
        <f>COUNTIFS($E$2:E2269,TMapCauseDescCIR[[#This Row],[Cause Description]])</f>
        <v>1</v>
      </c>
      <c r="Q2269" s="1"/>
      <c r="R2269" s="1" t="str">
        <f>TMapCauseDescCIR[[#This Row],[Task Code]]&amp;TMapCauseDescCIR[[#This Row],[Cause Code]]</f>
        <v>DRCLXR70</v>
      </c>
      <c r="S2269" s="1" t="e">
        <f>INDEX(INTEGRATION.TMC_TASK_CAUSE!$A$2:$A$4658,MATCH(TMapCauseDescCIR[[#This Row],[T1]],INTEGRATION.TMC_TASK_CAUSE!$D$2:$D$4658,0))</f>
        <v>#N/A</v>
      </c>
    </row>
    <row r="2270" spans="1:19" ht="14.45" x14ac:dyDescent="0.25">
      <c r="A2270" s="1" t="s">
        <v>2816</v>
      </c>
      <c r="B2270" s="1" t="s">
        <v>2373</v>
      </c>
      <c r="C2270" s="1" t="s">
        <v>2819</v>
      </c>
      <c r="D2270" s="1" t="s">
        <v>3034</v>
      </c>
      <c r="E2270" s="1" t="s">
        <v>2374</v>
      </c>
      <c r="F2270" s="1" t="str">
        <f>INDEX('Cause Codes'!$A$2:$A$3528,MATCH(TMapCauseDescCIR[[#This Row],[Cause Description]],'Cause Codes'!$B$2:$B$3528,0))</f>
        <v>XR69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>
        <f>COUNTIFS($E$2:E2270,TMapCauseDescCIR[[#This Row],[Cause Description]])</f>
        <v>1</v>
      </c>
      <c r="Q2270" s="1"/>
      <c r="R2270" s="1" t="str">
        <f>TMapCauseDescCIR[[#This Row],[Task Code]]&amp;TMapCauseDescCIR[[#This Row],[Cause Code]]</f>
        <v>DRDHXR69</v>
      </c>
      <c r="S2270" s="1" t="e">
        <f>INDEX(INTEGRATION.TMC_TASK_CAUSE!$A$2:$A$4658,MATCH(TMapCauseDescCIR[[#This Row],[T1]],INTEGRATION.TMC_TASK_CAUSE!$D$2:$D$4658,0))</f>
        <v>#N/A</v>
      </c>
    </row>
    <row r="2271" spans="1:19" ht="14.45" x14ac:dyDescent="0.25">
      <c r="A2271" s="1" t="s">
        <v>2816</v>
      </c>
      <c r="B2271" s="1" t="s">
        <v>2373</v>
      </c>
      <c r="C2271" s="1" t="s">
        <v>2819</v>
      </c>
      <c r="D2271" s="1" t="s">
        <v>3034</v>
      </c>
      <c r="E2271" s="1" t="s">
        <v>3035</v>
      </c>
      <c r="F2271" s="1" t="str">
        <f>INDEX('Cause Codes'!$A$2:$A$3528,MATCH(TMapCauseDescCIR[[#This Row],[Cause Description]],'Cause Codes'!$B$2:$B$3528,0))</f>
        <v>XR71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>
        <f>COUNTIFS($E$2:E2271,TMapCauseDescCIR[[#This Row],[Cause Description]])</f>
        <v>1</v>
      </c>
      <c r="Q2271" s="1"/>
      <c r="R2271" s="1" t="str">
        <f>TMapCauseDescCIR[[#This Row],[Task Code]]&amp;TMapCauseDescCIR[[#This Row],[Cause Code]]</f>
        <v>DRDHXR71</v>
      </c>
      <c r="S2271" s="1" t="e">
        <f>INDEX(INTEGRATION.TMC_TASK_CAUSE!$A$2:$A$4658,MATCH(TMapCauseDescCIR[[#This Row],[T1]],INTEGRATION.TMC_TASK_CAUSE!$D$2:$D$4658,0))</f>
        <v>#N/A</v>
      </c>
    </row>
    <row r="2272" spans="1:19" ht="14.45" x14ac:dyDescent="0.25">
      <c r="A2272" s="1" t="s">
        <v>2816</v>
      </c>
      <c r="B2272" s="1" t="s">
        <v>2375</v>
      </c>
      <c r="C2272" s="1" t="s">
        <v>2819</v>
      </c>
      <c r="D2272" s="1" t="s">
        <v>3036</v>
      </c>
      <c r="E2272" s="1" t="s">
        <v>2376</v>
      </c>
      <c r="F2272" s="1" t="str">
        <f>INDEX('Cause Codes'!$A$2:$A$3528,MATCH(TMapCauseDescCIR[[#This Row],[Cause Description]],'Cause Codes'!$B$2:$B$3528,0))</f>
        <v>XR08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>
        <f>COUNTIFS($E$2:E2272,TMapCauseDescCIR[[#This Row],[Cause Description]])</f>
        <v>1</v>
      </c>
      <c r="Q2272" s="1"/>
      <c r="R2272" s="1" t="str">
        <f>TMapCauseDescCIR[[#This Row],[Task Code]]&amp;TMapCauseDescCIR[[#This Row],[Cause Code]]</f>
        <v>DRFMXR08</v>
      </c>
      <c r="S2272" s="1" t="e">
        <f>INDEX(INTEGRATION.TMC_TASK_CAUSE!$A$2:$A$4658,MATCH(TMapCauseDescCIR[[#This Row],[T1]],INTEGRATION.TMC_TASK_CAUSE!$D$2:$D$4658,0))</f>
        <v>#N/A</v>
      </c>
    </row>
    <row r="2273" spans="1:19" ht="14.45" x14ac:dyDescent="0.25">
      <c r="A2273" s="1" t="s">
        <v>2816</v>
      </c>
      <c r="B2273" s="1" t="s">
        <v>2377</v>
      </c>
      <c r="C2273" s="1" t="s">
        <v>2819</v>
      </c>
      <c r="D2273" s="1" t="s">
        <v>3056</v>
      </c>
      <c r="E2273" s="1" t="s">
        <v>2378</v>
      </c>
      <c r="F2273" s="1" t="str">
        <f>INDEX('Cause Codes'!$A$2:$A$3528,MATCH(TMapCauseDescCIR[[#This Row],[Cause Description]],'Cause Codes'!$B$2:$B$3528,0))</f>
        <v>XR43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>
        <f>COUNTIFS($E$2:E2273,TMapCauseDescCIR[[#This Row],[Cause Description]])</f>
        <v>1</v>
      </c>
      <c r="Q2273" s="1"/>
      <c r="R2273" s="1" t="str">
        <f>TMapCauseDescCIR[[#This Row],[Task Code]]&amp;TMapCauseDescCIR[[#This Row],[Cause Code]]</f>
        <v>DROLXR43</v>
      </c>
      <c r="S2273" s="1" t="e">
        <f>INDEX(INTEGRATION.TMC_TASK_CAUSE!$A$2:$A$4658,MATCH(TMapCauseDescCIR[[#This Row],[T1]],INTEGRATION.TMC_TASK_CAUSE!$D$2:$D$4658,0))</f>
        <v>#N/A</v>
      </c>
    </row>
    <row r="2274" spans="1:19" ht="14.45" x14ac:dyDescent="0.25">
      <c r="A2274" s="1" t="s">
        <v>2816</v>
      </c>
      <c r="B2274" s="1" t="s">
        <v>2377</v>
      </c>
      <c r="C2274" s="1" t="s">
        <v>2819</v>
      </c>
      <c r="D2274" s="1" t="s">
        <v>3056</v>
      </c>
      <c r="E2274" s="1" t="s">
        <v>3057</v>
      </c>
      <c r="F2274" s="1" t="str">
        <f>INDEX('Cause Codes'!$A$2:$A$3528,MATCH(TMapCauseDescCIR[[#This Row],[Cause Description]],'Cause Codes'!$B$2:$B$3528,0))</f>
        <v>XR44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>
        <f>COUNTIFS($E$2:E2274,TMapCauseDescCIR[[#This Row],[Cause Description]])</f>
        <v>1</v>
      </c>
      <c r="Q2274" s="1"/>
      <c r="R2274" s="1" t="str">
        <f>TMapCauseDescCIR[[#This Row],[Task Code]]&amp;TMapCauseDescCIR[[#This Row],[Cause Code]]</f>
        <v>DROLXR44</v>
      </c>
      <c r="S2274" s="1" t="e">
        <f>INDEX(INTEGRATION.TMC_TASK_CAUSE!$A$2:$A$4658,MATCH(TMapCauseDescCIR[[#This Row],[T1]],INTEGRATION.TMC_TASK_CAUSE!$D$2:$D$4658,0))</f>
        <v>#N/A</v>
      </c>
    </row>
    <row r="2275" spans="1:19" ht="14.45" x14ac:dyDescent="0.25">
      <c r="A2275" s="1" t="s">
        <v>2816</v>
      </c>
      <c r="B2275" s="1" t="s">
        <v>2377</v>
      </c>
      <c r="C2275" s="1" t="s">
        <v>2819</v>
      </c>
      <c r="D2275" s="1" t="s">
        <v>3056</v>
      </c>
      <c r="E2275" s="1" t="s">
        <v>3058</v>
      </c>
      <c r="F2275" s="1" t="str">
        <f>INDEX('Cause Codes'!$A$2:$A$3528,MATCH(TMapCauseDescCIR[[#This Row],[Cause Description]],'Cause Codes'!$B$2:$B$3528,0))</f>
        <v>XR45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>
        <f>COUNTIFS($E$2:E2275,TMapCauseDescCIR[[#This Row],[Cause Description]])</f>
        <v>1</v>
      </c>
      <c r="Q2275" s="1"/>
      <c r="R2275" s="1" t="str">
        <f>TMapCauseDescCIR[[#This Row],[Task Code]]&amp;TMapCauseDescCIR[[#This Row],[Cause Code]]</f>
        <v>DROLXR45</v>
      </c>
      <c r="S2275" s="1" t="e">
        <f>INDEX(INTEGRATION.TMC_TASK_CAUSE!$A$2:$A$4658,MATCH(TMapCauseDescCIR[[#This Row],[T1]],INTEGRATION.TMC_TASK_CAUSE!$D$2:$D$4658,0))</f>
        <v>#N/A</v>
      </c>
    </row>
    <row r="2276" spans="1:19" ht="14.45" x14ac:dyDescent="0.25">
      <c r="A2276" s="1" t="s">
        <v>2816</v>
      </c>
      <c r="B2276" s="1" t="s">
        <v>2377</v>
      </c>
      <c r="C2276" s="1" t="s">
        <v>2819</v>
      </c>
      <c r="D2276" s="1" t="s">
        <v>3056</v>
      </c>
      <c r="E2276" s="1" t="s">
        <v>3059</v>
      </c>
      <c r="F2276" s="1" t="str">
        <f>INDEX('Cause Codes'!$A$2:$A$3528,MATCH(TMapCauseDescCIR[[#This Row],[Cause Description]],'Cause Codes'!$B$2:$B$3528,0))</f>
        <v>XR46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>
        <f>COUNTIFS($E$2:E2276,TMapCauseDescCIR[[#This Row],[Cause Description]])</f>
        <v>1</v>
      </c>
      <c r="Q2276" s="1"/>
      <c r="R2276" s="1" t="str">
        <f>TMapCauseDescCIR[[#This Row],[Task Code]]&amp;TMapCauseDescCIR[[#This Row],[Cause Code]]</f>
        <v>DROLXR46</v>
      </c>
      <c r="S2276" s="1" t="e">
        <f>INDEX(INTEGRATION.TMC_TASK_CAUSE!$A$2:$A$4658,MATCH(TMapCauseDescCIR[[#This Row],[T1]],INTEGRATION.TMC_TASK_CAUSE!$D$2:$D$4658,0))</f>
        <v>#N/A</v>
      </c>
    </row>
    <row r="2277" spans="1:19" ht="14.45" x14ac:dyDescent="0.25">
      <c r="A2277" s="1" t="s">
        <v>2816</v>
      </c>
      <c r="B2277" s="1" t="s">
        <v>2379</v>
      </c>
      <c r="C2277" s="1" t="s">
        <v>2819</v>
      </c>
      <c r="D2277" s="1" t="s">
        <v>3073</v>
      </c>
      <c r="E2277" s="1" t="s">
        <v>2380</v>
      </c>
      <c r="F2277" s="1" t="str">
        <f>INDEX('Cause Codes'!$A$2:$A$3528,MATCH(TMapCauseDescCIR[[#This Row],[Cause Description]],'Cause Codes'!$B$2:$B$3528,0))</f>
        <v>XR02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>
        <f>COUNTIFS($E$2:E2277,TMapCauseDescCIR[[#This Row],[Cause Description]])</f>
        <v>1</v>
      </c>
      <c r="Q2277" s="1"/>
      <c r="R2277" s="1" t="str">
        <f>TMapCauseDescCIR[[#This Row],[Task Code]]&amp;TMapCauseDescCIR[[#This Row],[Cause Code]]</f>
        <v>DRRPXR02</v>
      </c>
      <c r="S2277" s="1" t="e">
        <f>INDEX(INTEGRATION.TMC_TASK_CAUSE!$A$2:$A$4658,MATCH(TMapCauseDescCIR[[#This Row],[T1]],INTEGRATION.TMC_TASK_CAUSE!$D$2:$D$4658,0))</f>
        <v>#N/A</v>
      </c>
    </row>
    <row r="2278" spans="1:19" ht="14.45" x14ac:dyDescent="0.25">
      <c r="A2278" s="1" t="s">
        <v>2816</v>
      </c>
      <c r="B2278" s="1" t="s">
        <v>2379</v>
      </c>
      <c r="C2278" s="1" t="s">
        <v>2819</v>
      </c>
      <c r="D2278" s="1" t="s">
        <v>3073</v>
      </c>
      <c r="E2278" s="1" t="s">
        <v>3074</v>
      </c>
      <c r="F2278" s="1" t="str">
        <f>INDEX('Cause Codes'!$A$2:$A$3528,MATCH(TMapCauseDescCIR[[#This Row],[Cause Description]],'Cause Codes'!$B$2:$B$3528,0))</f>
        <v>XR03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>
        <f>COUNTIFS($E$2:E2278,TMapCauseDescCIR[[#This Row],[Cause Description]])</f>
        <v>1</v>
      </c>
      <c r="Q2278" s="1"/>
      <c r="R2278" s="1" t="str">
        <f>TMapCauseDescCIR[[#This Row],[Task Code]]&amp;TMapCauseDescCIR[[#This Row],[Cause Code]]</f>
        <v>DRRPXR03</v>
      </c>
      <c r="S2278" s="1" t="e">
        <f>INDEX(INTEGRATION.TMC_TASK_CAUSE!$A$2:$A$4658,MATCH(TMapCauseDescCIR[[#This Row],[T1]],INTEGRATION.TMC_TASK_CAUSE!$D$2:$D$4658,0))</f>
        <v>#N/A</v>
      </c>
    </row>
    <row r="2279" spans="1:19" ht="14.45" x14ac:dyDescent="0.25">
      <c r="A2279" s="1" t="s">
        <v>2816</v>
      </c>
      <c r="B2279" s="1" t="s">
        <v>2379</v>
      </c>
      <c r="C2279" s="1" t="s">
        <v>2819</v>
      </c>
      <c r="D2279" s="1" t="s">
        <v>3073</v>
      </c>
      <c r="E2279" s="1" t="s">
        <v>3075</v>
      </c>
      <c r="F2279" s="1" t="str">
        <f>INDEX('Cause Codes'!$A$2:$A$3528,MATCH(TMapCauseDescCIR[[#This Row],[Cause Description]],'Cause Codes'!$B$2:$B$3528,0))</f>
        <v>XR11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>
        <f>COUNTIFS($E$2:E2279,TMapCauseDescCIR[[#This Row],[Cause Description]])</f>
        <v>1</v>
      </c>
      <c r="Q2279" s="1"/>
      <c r="R2279" s="1" t="str">
        <f>TMapCauseDescCIR[[#This Row],[Task Code]]&amp;TMapCauseDescCIR[[#This Row],[Cause Code]]</f>
        <v>DRRPXR11</v>
      </c>
      <c r="S2279" s="1" t="e">
        <f>INDEX(INTEGRATION.TMC_TASK_CAUSE!$A$2:$A$4658,MATCH(TMapCauseDescCIR[[#This Row],[T1]],INTEGRATION.TMC_TASK_CAUSE!$D$2:$D$4658,0))</f>
        <v>#N/A</v>
      </c>
    </row>
    <row r="2280" spans="1:19" ht="14.45" x14ac:dyDescent="0.25">
      <c r="A2280" s="1" t="s">
        <v>2816</v>
      </c>
      <c r="B2280" s="1" t="s">
        <v>2381</v>
      </c>
      <c r="C2280" s="1" t="s">
        <v>2819</v>
      </c>
      <c r="D2280" s="1" t="s">
        <v>3063</v>
      </c>
      <c r="E2280" s="1" t="s">
        <v>2382</v>
      </c>
      <c r="F2280" s="1" t="str">
        <f>INDEX('Cause Codes'!$A$2:$A$3528,MATCH(TMapCauseDescCIR[[#This Row],[Cause Description]],'Cause Codes'!$B$2:$B$3528,0))</f>
        <v>XR41</v>
      </c>
      <c r="G2280" s="1"/>
      <c r="H2280" s="1"/>
      <c r="I2280" s="1"/>
      <c r="J2280" s="1"/>
      <c r="K2280" s="1"/>
      <c r="L2280" s="1"/>
      <c r="M2280" s="1"/>
      <c r="N2280" s="1"/>
      <c r="O2280" s="1"/>
      <c r="P2280" s="1">
        <f>COUNTIFS($E$2:E2280,TMapCauseDescCIR[[#This Row],[Cause Description]])</f>
        <v>1</v>
      </c>
      <c r="Q2280" s="1"/>
      <c r="R2280" s="1" t="str">
        <f>TMapCauseDescCIR[[#This Row],[Task Code]]&amp;TMapCauseDescCIR[[#This Row],[Cause Code]]</f>
        <v>DRPVXR41</v>
      </c>
      <c r="S2280" s="1" t="e">
        <f>INDEX(INTEGRATION.TMC_TASK_CAUSE!$A$2:$A$4658,MATCH(TMapCauseDescCIR[[#This Row],[T1]],INTEGRATION.TMC_TASK_CAUSE!$D$2:$D$4658,0))</f>
        <v>#N/A</v>
      </c>
    </row>
    <row r="2281" spans="1:19" ht="14.45" x14ac:dyDescent="0.25">
      <c r="A2281" s="1" t="s">
        <v>2816</v>
      </c>
      <c r="B2281" s="1" t="s">
        <v>2381</v>
      </c>
      <c r="C2281" s="1" t="s">
        <v>2819</v>
      </c>
      <c r="D2281" s="1" t="s">
        <v>3063</v>
      </c>
      <c r="E2281" s="1" t="s">
        <v>3064</v>
      </c>
      <c r="F2281" s="1" t="str">
        <f>INDEX('Cause Codes'!$A$2:$A$3528,MATCH(TMapCauseDescCIR[[#This Row],[Cause Description]],'Cause Codes'!$B$2:$B$3528,0))</f>
        <v>XR49</v>
      </c>
      <c r="G2281" s="1"/>
      <c r="H2281" s="1"/>
      <c r="I2281" s="1"/>
      <c r="J2281" s="1"/>
      <c r="K2281" s="1"/>
      <c r="L2281" s="1"/>
      <c r="M2281" s="1"/>
      <c r="N2281" s="1"/>
      <c r="O2281" s="1"/>
      <c r="P2281" s="1">
        <f>COUNTIFS($E$2:E2281,TMapCauseDescCIR[[#This Row],[Cause Description]])</f>
        <v>1</v>
      </c>
      <c r="Q2281" s="1"/>
      <c r="R2281" s="1" t="str">
        <f>TMapCauseDescCIR[[#This Row],[Task Code]]&amp;TMapCauseDescCIR[[#This Row],[Cause Code]]</f>
        <v>DRPVXR49</v>
      </c>
      <c r="S2281" s="1" t="e">
        <f>INDEX(INTEGRATION.TMC_TASK_CAUSE!$A$2:$A$4658,MATCH(TMapCauseDescCIR[[#This Row],[T1]],INTEGRATION.TMC_TASK_CAUSE!$D$2:$D$4658,0))</f>
        <v>#N/A</v>
      </c>
    </row>
    <row r="2282" spans="1:19" ht="14.45" x14ac:dyDescent="0.25">
      <c r="A2282" s="1" t="s">
        <v>2816</v>
      </c>
      <c r="B2282" s="1" t="s">
        <v>2383</v>
      </c>
      <c r="C2282" s="1" t="s">
        <v>2819</v>
      </c>
      <c r="D2282" s="1" t="s">
        <v>3080</v>
      </c>
      <c r="E2282" s="1" t="s">
        <v>2384</v>
      </c>
      <c r="F2282" s="1" t="str">
        <f>INDEX('Cause Codes'!$A$2:$A$3528,MATCH(TMapCauseDescCIR[[#This Row],[Cause Description]],'Cause Codes'!$B$2:$B$3528,0))</f>
        <v>XR38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>
        <f>COUNTIFS($E$2:E2282,TMapCauseDescCIR[[#This Row],[Cause Description]])</f>
        <v>1</v>
      </c>
      <c r="Q2282" s="1"/>
      <c r="R2282" s="1" t="str">
        <f>TMapCauseDescCIR[[#This Row],[Task Code]]&amp;TMapCauseDescCIR[[#This Row],[Cause Code]]</f>
        <v>DRSGXR38</v>
      </c>
      <c r="S2282" s="1" t="e">
        <f>INDEX(INTEGRATION.TMC_TASK_CAUSE!$A$2:$A$4658,MATCH(TMapCauseDescCIR[[#This Row],[T1]],INTEGRATION.TMC_TASK_CAUSE!$D$2:$D$4658,0))</f>
        <v>#N/A</v>
      </c>
    </row>
    <row r="2283" spans="1:19" ht="14.45" x14ac:dyDescent="0.25">
      <c r="A2283" s="1" t="s">
        <v>2816</v>
      </c>
      <c r="B2283" s="1" t="s">
        <v>2383</v>
      </c>
      <c r="C2283" s="1" t="s">
        <v>2819</v>
      </c>
      <c r="D2283" s="1" t="s">
        <v>3080</v>
      </c>
      <c r="E2283" s="1" t="s">
        <v>3081</v>
      </c>
      <c r="F2283" s="1" t="str">
        <f>INDEX('Cause Codes'!$A$2:$A$3528,MATCH(TMapCauseDescCIR[[#This Row],[Cause Description]],'Cause Codes'!$B$2:$B$3528,0))</f>
        <v>XR42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>
        <f>COUNTIFS($E$2:E2283,TMapCauseDescCIR[[#This Row],[Cause Description]])</f>
        <v>1</v>
      </c>
      <c r="Q2283" s="1"/>
      <c r="R2283" s="1" t="str">
        <f>TMapCauseDescCIR[[#This Row],[Task Code]]&amp;TMapCauseDescCIR[[#This Row],[Cause Code]]</f>
        <v>DRSGXR42</v>
      </c>
      <c r="S2283" s="1" t="e">
        <f>INDEX(INTEGRATION.TMC_TASK_CAUSE!$A$2:$A$4658,MATCH(TMapCauseDescCIR[[#This Row],[T1]],INTEGRATION.TMC_TASK_CAUSE!$D$2:$D$4658,0))</f>
        <v>#N/A</v>
      </c>
    </row>
    <row r="2284" spans="1:19" ht="14.45" x14ac:dyDescent="0.25">
      <c r="A2284" s="1" t="s">
        <v>2816</v>
      </c>
      <c r="B2284" s="1" t="s">
        <v>2383</v>
      </c>
      <c r="C2284" s="1" t="s">
        <v>2819</v>
      </c>
      <c r="D2284" s="1" t="s">
        <v>3080</v>
      </c>
      <c r="E2284" s="1" t="s">
        <v>3082</v>
      </c>
      <c r="F2284" s="1" t="str">
        <f>INDEX('Cause Codes'!$A$2:$A$3528,MATCH(TMapCauseDescCIR[[#This Row],[Cause Description]],'Cause Codes'!$B$2:$B$3528,0))</f>
        <v>XR67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>
        <f>COUNTIFS($E$2:E2284,TMapCauseDescCIR[[#This Row],[Cause Description]])</f>
        <v>1</v>
      </c>
      <c r="Q2284" s="1"/>
      <c r="R2284" s="1" t="str">
        <f>TMapCauseDescCIR[[#This Row],[Task Code]]&amp;TMapCauseDescCIR[[#This Row],[Cause Code]]</f>
        <v>DRSGXR67</v>
      </c>
      <c r="S2284" s="1" t="e">
        <f>INDEX(INTEGRATION.TMC_TASK_CAUSE!$A$2:$A$4658,MATCH(TMapCauseDescCIR[[#This Row],[T1]],INTEGRATION.TMC_TASK_CAUSE!$D$2:$D$4658,0))</f>
        <v>#N/A</v>
      </c>
    </row>
    <row r="2285" spans="1:19" ht="14.45" x14ac:dyDescent="0.25">
      <c r="A2285" s="1" t="s">
        <v>2816</v>
      </c>
      <c r="B2285" s="1" t="s">
        <v>2385</v>
      </c>
      <c r="C2285" s="1" t="s">
        <v>2819</v>
      </c>
      <c r="D2285" s="1" t="s">
        <v>3049</v>
      </c>
      <c r="E2285" s="1" t="s">
        <v>2386</v>
      </c>
      <c r="F2285" s="1" t="str">
        <f>INDEX('Cause Codes'!$A$2:$A$3528,MATCH(TMapCauseDescCIR[[#This Row],[Cause Description]],'Cause Codes'!$B$2:$B$3528,0))</f>
        <v>XR07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>
        <f>COUNTIFS($E$2:E2285,TMapCauseDescCIR[[#This Row],[Cause Description]])</f>
        <v>1</v>
      </c>
      <c r="Q2285" s="1"/>
      <c r="R2285" s="1" t="str">
        <f>TMapCauseDescCIR[[#This Row],[Task Code]]&amp;TMapCauseDescCIR[[#This Row],[Cause Code]]</f>
        <v>DRHSXR07</v>
      </c>
      <c r="S2285" s="1" t="e">
        <f>INDEX(INTEGRATION.TMC_TASK_CAUSE!$A$2:$A$4658,MATCH(TMapCauseDescCIR[[#This Row],[T1]],INTEGRATION.TMC_TASK_CAUSE!$D$2:$D$4658,0))</f>
        <v>#N/A</v>
      </c>
    </row>
    <row r="2286" spans="1:19" ht="14.45" x14ac:dyDescent="0.25">
      <c r="A2286" s="1" t="s">
        <v>2816</v>
      </c>
      <c r="B2286" s="1" t="s">
        <v>2385</v>
      </c>
      <c r="C2286" s="1" t="s">
        <v>2819</v>
      </c>
      <c r="D2286" s="1" t="s">
        <v>3049</v>
      </c>
      <c r="E2286" s="1" t="s">
        <v>3050</v>
      </c>
      <c r="F2286" s="1" t="str">
        <f>INDEX('Cause Codes'!$A$2:$A$3528,MATCH(TMapCauseDescCIR[[#This Row],[Cause Description]],'Cause Codes'!$B$2:$B$3528,0))</f>
        <v>XR10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>
        <f>COUNTIFS($E$2:E2286,TMapCauseDescCIR[[#This Row],[Cause Description]])</f>
        <v>1</v>
      </c>
      <c r="Q2286" s="1"/>
      <c r="R2286" s="1" t="str">
        <f>TMapCauseDescCIR[[#This Row],[Task Code]]&amp;TMapCauseDescCIR[[#This Row],[Cause Code]]</f>
        <v>DRHSXR10</v>
      </c>
      <c r="S2286" s="1" t="e">
        <f>INDEX(INTEGRATION.TMC_TASK_CAUSE!$A$2:$A$4658,MATCH(TMapCauseDescCIR[[#This Row],[T1]],INTEGRATION.TMC_TASK_CAUSE!$D$2:$D$4658,0))</f>
        <v>#N/A</v>
      </c>
    </row>
    <row r="2287" spans="1:19" ht="14.45" x14ac:dyDescent="0.25">
      <c r="A2287" s="1" t="s">
        <v>2816</v>
      </c>
      <c r="B2287" s="1" t="s">
        <v>2387</v>
      </c>
      <c r="C2287" s="1" t="s">
        <v>2819</v>
      </c>
      <c r="D2287" s="1" t="s">
        <v>3065</v>
      </c>
      <c r="E2287" s="1" t="s">
        <v>2386</v>
      </c>
      <c r="F2287" s="1" t="str">
        <f>INDEX('Cause Codes'!$A$2:$A$3528,MATCH(TMapCauseDescCIR[[#This Row],[Cause Description]],'Cause Codes'!$B$2:$B$3528,0))</f>
        <v>XR07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>
        <f>COUNTIFS($E$2:E2287,TMapCauseDescCIR[[#This Row],[Cause Description]])</f>
        <v>2</v>
      </c>
      <c r="Q2287" s="1"/>
      <c r="R2287" s="1" t="str">
        <f>TMapCauseDescCIR[[#This Row],[Task Code]]&amp;TMapCauseDescCIR[[#This Row],[Cause Code]]</f>
        <v>DRRBXR07</v>
      </c>
      <c r="S2287" s="1" t="e">
        <f>INDEX(INTEGRATION.TMC_TASK_CAUSE!$A$2:$A$4658,MATCH(TMapCauseDescCIR[[#This Row],[T1]],INTEGRATION.TMC_TASK_CAUSE!$D$2:$D$4658,0))</f>
        <v>#N/A</v>
      </c>
    </row>
    <row r="2288" spans="1:19" ht="14.45" x14ac:dyDescent="0.25">
      <c r="A2288" s="1" t="s">
        <v>2816</v>
      </c>
      <c r="B2288" s="1" t="s">
        <v>2387</v>
      </c>
      <c r="C2288" s="1" t="s">
        <v>2819</v>
      </c>
      <c r="D2288" s="1" t="s">
        <v>3065</v>
      </c>
      <c r="E2288" s="1" t="s">
        <v>3066</v>
      </c>
      <c r="F2288" s="1" t="str">
        <f>INDEX('Cause Codes'!$A$2:$A$3528,MATCH(TMapCauseDescCIR[[#This Row],[Cause Description]],'Cause Codes'!$B$2:$B$3528,0))</f>
        <v>XR28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>
        <f>COUNTIFS($E$2:E2288,TMapCauseDescCIR[[#This Row],[Cause Description]])</f>
        <v>1</v>
      </c>
      <c r="Q2288" s="1"/>
      <c r="R2288" s="1" t="str">
        <f>TMapCauseDescCIR[[#This Row],[Task Code]]&amp;TMapCauseDescCIR[[#This Row],[Cause Code]]</f>
        <v>DRRBXR28</v>
      </c>
      <c r="S2288" s="1" t="e">
        <f>INDEX(INTEGRATION.TMC_TASK_CAUSE!$A$2:$A$4658,MATCH(TMapCauseDescCIR[[#This Row],[T1]],INTEGRATION.TMC_TASK_CAUSE!$D$2:$D$4658,0))</f>
        <v>#N/A</v>
      </c>
    </row>
    <row r="2289" spans="1:19" ht="14.45" x14ac:dyDescent="0.25">
      <c r="A2289" s="1" t="s">
        <v>2816</v>
      </c>
      <c r="B2289" s="1" t="s">
        <v>2388</v>
      </c>
      <c r="C2289" s="1" t="s">
        <v>2819</v>
      </c>
      <c r="D2289" s="1" t="s">
        <v>3067</v>
      </c>
      <c r="E2289" s="1" t="s">
        <v>2389</v>
      </c>
      <c r="F2289" s="1" t="str">
        <f>INDEX('Cause Codes'!$A$2:$A$3528,MATCH(TMapCauseDescCIR[[#This Row],[Cause Description]],'Cause Codes'!$B$2:$B$3528,0))</f>
        <v>XR17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>
        <f>COUNTIFS($E$2:E2289,TMapCauseDescCIR[[#This Row],[Cause Description]])</f>
        <v>1</v>
      </c>
      <c r="Q2289" s="1"/>
      <c r="R2289" s="1" t="str">
        <f>TMapCauseDescCIR[[#This Row],[Task Code]]&amp;TMapCauseDescCIR[[#This Row],[Cause Code]]</f>
        <v>DRRCXR17</v>
      </c>
      <c r="S2289" s="1" t="e">
        <f>INDEX(INTEGRATION.TMC_TASK_CAUSE!$A$2:$A$4658,MATCH(TMapCauseDescCIR[[#This Row],[T1]],INTEGRATION.TMC_TASK_CAUSE!$D$2:$D$4658,0))</f>
        <v>#N/A</v>
      </c>
    </row>
    <row r="2290" spans="1:19" ht="14.45" x14ac:dyDescent="0.25">
      <c r="A2290" s="1" t="s">
        <v>2816</v>
      </c>
      <c r="B2290" s="1" t="s">
        <v>2388</v>
      </c>
      <c r="C2290" s="1" t="s">
        <v>2819</v>
      </c>
      <c r="D2290" s="1" t="s">
        <v>3067</v>
      </c>
      <c r="E2290" s="1" t="s">
        <v>3039</v>
      </c>
      <c r="F2290" s="1" t="str">
        <f>INDEX('Cause Codes'!$A$2:$A$3528,MATCH(TMapCauseDescCIR[[#This Row],[Cause Description]],'Cause Codes'!$B$2:$B$3528,0))</f>
        <v>XR58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>
        <f>COUNTIFS($E$2:E2290,TMapCauseDescCIR[[#This Row],[Cause Description]])</f>
        <v>2</v>
      </c>
      <c r="Q2290" s="1"/>
      <c r="R2290" s="1" t="str">
        <f>TMapCauseDescCIR[[#This Row],[Task Code]]&amp;TMapCauseDescCIR[[#This Row],[Cause Code]]</f>
        <v>DRRCXR58</v>
      </c>
      <c r="S2290" s="1" t="e">
        <f>INDEX(INTEGRATION.TMC_TASK_CAUSE!$A$2:$A$4658,MATCH(TMapCauseDescCIR[[#This Row],[T1]],INTEGRATION.TMC_TASK_CAUSE!$D$2:$D$4658,0))</f>
        <v>#N/A</v>
      </c>
    </row>
    <row r="2291" spans="1:19" ht="14.45" x14ac:dyDescent="0.25">
      <c r="A2291" s="1" t="s">
        <v>2816</v>
      </c>
      <c r="B2291" s="1" t="s">
        <v>2390</v>
      </c>
      <c r="C2291" s="1" t="s">
        <v>2819</v>
      </c>
      <c r="D2291" s="1" t="s">
        <v>3069</v>
      </c>
      <c r="E2291" s="1" t="s">
        <v>2391</v>
      </c>
      <c r="F2291" s="1" t="str">
        <f>INDEX('Cause Codes'!$A$2:$A$3528,MATCH(TMapCauseDescCIR[[#This Row],[Cause Description]],'Cause Codes'!$B$2:$B$3528,0))</f>
        <v>XR19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>
        <f>COUNTIFS($E$2:E2291,TMapCauseDescCIR[[#This Row],[Cause Description]])</f>
        <v>1</v>
      </c>
      <c r="Q2291" s="1"/>
      <c r="R2291" s="1" t="str">
        <f>TMapCauseDescCIR[[#This Row],[Task Code]]&amp;TMapCauseDescCIR[[#This Row],[Cause Code]]</f>
        <v>DRREXR19</v>
      </c>
      <c r="S2291" s="1" t="e">
        <f>INDEX(INTEGRATION.TMC_TASK_CAUSE!$A$2:$A$4658,MATCH(TMapCauseDescCIR[[#This Row],[T1]],INTEGRATION.TMC_TASK_CAUSE!$D$2:$D$4658,0))</f>
        <v>#N/A</v>
      </c>
    </row>
    <row r="2292" spans="1:19" ht="14.45" x14ac:dyDescent="0.25">
      <c r="A2292" s="1" t="s">
        <v>2816</v>
      </c>
      <c r="B2292" s="1" t="s">
        <v>2392</v>
      </c>
      <c r="C2292" s="1" t="s">
        <v>2817</v>
      </c>
      <c r="D2292" s="1" t="s">
        <v>3041</v>
      </c>
      <c r="E2292" s="1" t="s">
        <v>177</v>
      </c>
      <c r="F2292" s="1" t="str">
        <f>INDEX('Cause Codes'!$A$2:$A$3528,MATCH(TMapCauseDescCIR[[#This Row],[Cause Description]],'Cause Codes'!$B$2:$B$3528,0))</f>
        <v>OTAN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>
        <f>COUNTIFS($E$2:E2292,TMapCauseDescCIR[[#This Row],[Cause Description]])</f>
        <v>7</v>
      </c>
      <c r="Q2292" s="1"/>
      <c r="R2292" s="1" t="str">
        <f>TMapCauseDescCIR[[#This Row],[Task Code]]&amp;TMapCauseDescCIR[[#This Row],[Cause Code]]</f>
        <v>DRG2OTAN</v>
      </c>
      <c r="S2292" s="1" t="e">
        <f>INDEX(INTEGRATION.TMC_TASK_CAUSE!$A$2:$A$4658,MATCH(TMapCauseDescCIR[[#This Row],[T1]],INTEGRATION.TMC_TASK_CAUSE!$D$2:$D$4658,0))</f>
        <v>#N/A</v>
      </c>
    </row>
    <row r="2293" spans="1:19" ht="14.45" x14ac:dyDescent="0.25">
      <c r="A2293" s="1" t="s">
        <v>2816</v>
      </c>
      <c r="B2293" s="1" t="s">
        <v>2392</v>
      </c>
      <c r="C2293" s="1" t="s">
        <v>2819</v>
      </c>
      <c r="D2293" s="1" t="s">
        <v>3118</v>
      </c>
      <c r="E2293" s="1" t="s">
        <v>2339</v>
      </c>
      <c r="F2293" s="1" t="str">
        <f>INDEX('Cause Codes'!$A$2:$A$3528,MATCH(TMapCauseDescCIR[[#This Row],[Cause Description]],'Cause Codes'!$B$2:$B$3528,0))</f>
        <v>XR54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>
        <f>COUNTIFS($E$2:E2293,TMapCauseDescCIR[[#This Row],[Cause Description]])</f>
        <v>2</v>
      </c>
      <c r="Q2293" s="1"/>
      <c r="R2293" s="1" t="str">
        <f>TMapCauseDescCIR[[#This Row],[Task Code]]&amp;TMapCauseDescCIR[[#This Row],[Cause Code]]</f>
        <v>DSSDXR54</v>
      </c>
      <c r="S2293" s="1" t="e">
        <f>INDEX(INTEGRATION.TMC_TASK_CAUSE!$A$2:$A$4658,MATCH(TMapCauseDescCIR[[#This Row],[T1]],INTEGRATION.TMC_TASK_CAUSE!$D$2:$D$4658,0))</f>
        <v>#N/A</v>
      </c>
    </row>
    <row r="2294" spans="1:19" ht="14.45" x14ac:dyDescent="0.25">
      <c r="A2294" s="1" t="s">
        <v>2816</v>
      </c>
      <c r="B2294" s="1" t="s">
        <v>2392</v>
      </c>
      <c r="C2294" s="1" t="s">
        <v>2819</v>
      </c>
      <c r="D2294" s="1" t="s">
        <v>3118</v>
      </c>
      <c r="E2294" s="1" t="s">
        <v>3119</v>
      </c>
      <c r="F2294" s="1" t="str">
        <f>INDEX('Cause Codes'!$A$2:$A$3528,MATCH(TMapCauseDescCIR[[#This Row],[Cause Description]],'Cause Codes'!$B$2:$B$3528,0))</f>
        <v>XR75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>
        <f>COUNTIFS($E$2:E2294,TMapCauseDescCIR[[#This Row],[Cause Description]])</f>
        <v>1</v>
      </c>
      <c r="Q2294" s="1"/>
      <c r="R2294" s="1" t="str">
        <f>TMapCauseDescCIR[[#This Row],[Task Code]]&amp;TMapCauseDescCIR[[#This Row],[Cause Code]]</f>
        <v>DSSDXR75</v>
      </c>
      <c r="S2294" s="1" t="e">
        <f>INDEX(INTEGRATION.TMC_TASK_CAUSE!$A$2:$A$4658,MATCH(TMapCauseDescCIR[[#This Row],[T1]],INTEGRATION.TMC_TASK_CAUSE!$D$2:$D$4658,0))</f>
        <v>#N/A</v>
      </c>
    </row>
    <row r="2295" spans="1:19" ht="14.45" x14ac:dyDescent="0.25">
      <c r="A2295" s="1" t="s">
        <v>2816</v>
      </c>
      <c r="B2295" s="1" t="s">
        <v>2393</v>
      </c>
      <c r="C2295" s="1" t="s">
        <v>2819</v>
      </c>
      <c r="D2295" s="1" t="s">
        <v>3078</v>
      </c>
      <c r="E2295" s="1" t="s">
        <v>2347</v>
      </c>
      <c r="F2295" s="1" t="str">
        <f>INDEX('Cause Codes'!$A$2:$A$3528,MATCH(TMapCauseDescCIR[[#This Row],[Cause Description]],'Cause Codes'!$B$2:$B$3528,0))</f>
        <v>XR63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>
        <f>COUNTIFS($E$2:E2295,TMapCauseDescCIR[[#This Row],[Cause Description]])</f>
        <v>2</v>
      </c>
      <c r="Q2295" s="1"/>
      <c r="R2295" s="1" t="str">
        <f>TMapCauseDescCIR[[#This Row],[Task Code]]&amp;TMapCauseDescCIR[[#This Row],[Cause Code]]</f>
        <v>DRSAXR63</v>
      </c>
      <c r="S2295" s="1" t="e">
        <f>INDEX(INTEGRATION.TMC_TASK_CAUSE!$A$2:$A$4658,MATCH(TMapCauseDescCIR[[#This Row],[T1]],INTEGRATION.TMC_TASK_CAUSE!$D$2:$D$4658,0))</f>
        <v>#N/A</v>
      </c>
    </row>
    <row r="2296" spans="1:19" ht="14.45" x14ac:dyDescent="0.25">
      <c r="A2296" s="1" t="s">
        <v>2816</v>
      </c>
      <c r="B2296" s="1" t="s">
        <v>2394</v>
      </c>
      <c r="C2296" s="1" t="s">
        <v>2819</v>
      </c>
      <c r="D2296" s="1" t="s">
        <v>3088</v>
      </c>
      <c r="E2296" s="1" t="s">
        <v>2395</v>
      </c>
      <c r="F2296" s="1" t="str">
        <f>INDEX('Cause Codes'!$A$2:$A$3528,MATCH(TMapCauseDescCIR[[#This Row],[Cause Description]],'Cause Codes'!$B$2:$B$3528,0))</f>
        <v>XR05</v>
      </c>
      <c r="G2296" s="1"/>
      <c r="H2296" s="1"/>
      <c r="I2296" s="1"/>
      <c r="J2296" s="1"/>
      <c r="K2296" s="1"/>
      <c r="L2296" s="1"/>
      <c r="M2296" s="1"/>
      <c r="N2296" s="1"/>
      <c r="O2296" s="1"/>
      <c r="P2296" s="1">
        <f>COUNTIFS($E$2:E2296,TMapCauseDescCIR[[#This Row],[Cause Description]])</f>
        <v>1</v>
      </c>
      <c r="Q2296" s="1"/>
      <c r="R2296" s="1" t="str">
        <f>TMapCauseDescCIR[[#This Row],[Task Code]]&amp;TMapCauseDescCIR[[#This Row],[Cause Code]]</f>
        <v>DRTRXR05</v>
      </c>
      <c r="S2296" s="1" t="e">
        <f>INDEX(INTEGRATION.TMC_TASK_CAUSE!$A$2:$A$4658,MATCH(TMapCauseDescCIR[[#This Row],[T1]],INTEGRATION.TMC_TASK_CAUSE!$D$2:$D$4658,0))</f>
        <v>#N/A</v>
      </c>
    </row>
    <row r="2297" spans="1:19" ht="14.45" x14ac:dyDescent="0.25">
      <c r="A2297" s="1" t="s">
        <v>2816</v>
      </c>
      <c r="B2297" s="1" t="s">
        <v>2394</v>
      </c>
      <c r="C2297" s="1" t="s">
        <v>2819</v>
      </c>
      <c r="D2297" s="1" t="s">
        <v>3088</v>
      </c>
      <c r="E2297" s="1" t="s">
        <v>3089</v>
      </c>
      <c r="F2297" s="1" t="str">
        <f>INDEX('Cause Codes'!$A$2:$A$3528,MATCH(TMapCauseDescCIR[[#This Row],[Cause Description]],'Cause Codes'!$B$2:$B$3528,0))</f>
        <v>XR29</v>
      </c>
      <c r="G2297" s="1"/>
      <c r="H2297" s="1"/>
      <c r="I2297" s="1"/>
      <c r="J2297" s="1"/>
      <c r="K2297" s="1"/>
      <c r="L2297" s="1"/>
      <c r="M2297" s="1"/>
      <c r="N2297" s="1"/>
      <c r="O2297" s="1"/>
      <c r="P2297" s="1">
        <f>COUNTIFS($E$2:E2297,TMapCauseDescCIR[[#This Row],[Cause Description]])</f>
        <v>1</v>
      </c>
      <c r="Q2297" s="1"/>
      <c r="R2297" s="1" t="str">
        <f>TMapCauseDescCIR[[#This Row],[Task Code]]&amp;TMapCauseDescCIR[[#This Row],[Cause Code]]</f>
        <v>DRTRXR29</v>
      </c>
      <c r="S2297" s="1" t="e">
        <f>INDEX(INTEGRATION.TMC_TASK_CAUSE!$A$2:$A$4658,MATCH(TMapCauseDescCIR[[#This Row],[T1]],INTEGRATION.TMC_TASK_CAUSE!$D$2:$D$4658,0))</f>
        <v>#N/A</v>
      </c>
    </row>
    <row r="2298" spans="1:19" ht="14.45" x14ac:dyDescent="0.25">
      <c r="A2298" s="1" t="s">
        <v>2816</v>
      </c>
      <c r="B2298" s="1" t="s">
        <v>2394</v>
      </c>
      <c r="C2298" s="1" t="s">
        <v>2819</v>
      </c>
      <c r="D2298" s="1" t="s">
        <v>3088</v>
      </c>
      <c r="E2298" s="1" t="s">
        <v>3090</v>
      </c>
      <c r="F2298" s="1" t="str">
        <f>INDEX('Cause Codes'!$A$2:$A$3528,MATCH(TMapCauseDescCIR[[#This Row],[Cause Description]],'Cause Codes'!$B$2:$B$3528,0))</f>
        <v>XR39</v>
      </c>
      <c r="G2298" s="1"/>
      <c r="H2298" s="1"/>
      <c r="I2298" s="1"/>
      <c r="J2298" s="1"/>
      <c r="K2298" s="1"/>
      <c r="L2298" s="1"/>
      <c r="M2298" s="1"/>
      <c r="N2298" s="1"/>
      <c r="O2298" s="1"/>
      <c r="P2298" s="1">
        <f>COUNTIFS($E$2:E2298,TMapCauseDescCIR[[#This Row],[Cause Description]])</f>
        <v>1</v>
      </c>
      <c r="Q2298" s="1"/>
      <c r="R2298" s="1" t="str">
        <f>TMapCauseDescCIR[[#This Row],[Task Code]]&amp;TMapCauseDescCIR[[#This Row],[Cause Code]]</f>
        <v>DRTRXR39</v>
      </c>
      <c r="S2298" s="1" t="e">
        <f>INDEX(INTEGRATION.TMC_TASK_CAUSE!$A$2:$A$4658,MATCH(TMapCauseDescCIR[[#This Row],[T1]],INTEGRATION.TMC_TASK_CAUSE!$D$2:$D$4658,0))</f>
        <v>#N/A</v>
      </c>
    </row>
    <row r="2299" spans="1:19" ht="14.45" x14ac:dyDescent="0.25">
      <c r="A2299" s="1" t="s">
        <v>2816</v>
      </c>
      <c r="B2299" s="1" t="s">
        <v>2394</v>
      </c>
      <c r="C2299" s="1" t="s">
        <v>2819</v>
      </c>
      <c r="D2299" s="1" t="s">
        <v>3088</v>
      </c>
      <c r="E2299" s="1" t="s">
        <v>3055</v>
      </c>
      <c r="F2299" s="1" t="str">
        <f>INDEX('Cause Codes'!$A$2:$A$3528,MATCH(TMapCauseDescCIR[[#This Row],[Cause Description]],'Cause Codes'!$B$2:$B$3528,0))</f>
        <v>XR59</v>
      </c>
      <c r="G2299" s="1"/>
      <c r="H2299" s="1"/>
      <c r="I2299" s="1"/>
      <c r="J2299" s="1"/>
      <c r="K2299" s="1"/>
      <c r="L2299" s="1"/>
      <c r="M2299" s="1"/>
      <c r="N2299" s="1"/>
      <c r="O2299" s="1"/>
      <c r="P2299" s="1">
        <f>COUNTIFS($E$2:E2299,TMapCauseDescCIR[[#This Row],[Cause Description]])</f>
        <v>2</v>
      </c>
      <c r="Q2299" s="1"/>
      <c r="R2299" s="1" t="str">
        <f>TMapCauseDescCIR[[#This Row],[Task Code]]&amp;TMapCauseDescCIR[[#This Row],[Cause Code]]</f>
        <v>DRTRXR59</v>
      </c>
      <c r="S2299" s="1" t="e">
        <f>INDEX(INTEGRATION.TMC_TASK_CAUSE!$A$2:$A$4658,MATCH(TMapCauseDescCIR[[#This Row],[T1]],INTEGRATION.TMC_TASK_CAUSE!$D$2:$D$4658,0))</f>
        <v>#N/A</v>
      </c>
    </row>
    <row r="2300" spans="1:19" ht="14.45" x14ac:dyDescent="0.25">
      <c r="A2300" s="1" t="s">
        <v>2816</v>
      </c>
      <c r="B2300" s="1" t="s">
        <v>2394</v>
      </c>
      <c r="C2300" s="1" t="s">
        <v>2819</v>
      </c>
      <c r="D2300" s="1" t="s">
        <v>3088</v>
      </c>
      <c r="E2300" s="1" t="s">
        <v>3091</v>
      </c>
      <c r="F2300" s="1" t="str">
        <f>INDEX('Cause Codes'!$A$2:$A$3528,MATCH(TMapCauseDescCIR[[#This Row],[Cause Description]],'Cause Codes'!$B$2:$B$3528,0))</f>
        <v>XR78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>
        <f>COUNTIFS($E$2:E2300,TMapCauseDescCIR[[#This Row],[Cause Description]])</f>
        <v>2</v>
      </c>
      <c r="Q2300" s="1"/>
      <c r="R2300" s="1" t="str">
        <f>TMapCauseDescCIR[[#This Row],[Task Code]]&amp;TMapCauseDescCIR[[#This Row],[Cause Code]]</f>
        <v>DRTRXR78</v>
      </c>
      <c r="S2300" s="1" t="e">
        <f>INDEX(INTEGRATION.TMC_TASK_CAUSE!$A$2:$A$4658,MATCH(TMapCauseDescCIR[[#This Row],[T1]],INTEGRATION.TMC_TASK_CAUSE!$D$2:$D$4658,0))</f>
        <v>#N/A</v>
      </c>
    </row>
    <row r="2301" spans="1:19" ht="14.45" x14ac:dyDescent="0.25">
      <c r="A2301" s="1" t="s">
        <v>2816</v>
      </c>
      <c r="B2301" s="1" t="s">
        <v>2396</v>
      </c>
      <c r="C2301" s="1" t="s">
        <v>2819</v>
      </c>
      <c r="D2301" s="1" t="s">
        <v>3046</v>
      </c>
      <c r="E2301" s="1" t="s">
        <v>2325</v>
      </c>
      <c r="F2301" s="1" t="str">
        <f>INDEX('Cause Codes'!$A$2:$A$3528,MATCH(TMapCauseDescCIR[[#This Row],[Cause Description]],'Cause Codes'!$B$2:$B$3528,0))</f>
        <v>XR66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>
        <f>COUNTIFS($E$2:E2301,TMapCauseDescCIR[[#This Row],[Cause Description]])</f>
        <v>2</v>
      </c>
      <c r="Q2301" s="1"/>
      <c r="R2301" s="1" t="str">
        <f>TMapCauseDescCIR[[#This Row],[Task Code]]&amp;TMapCauseDescCIR[[#This Row],[Cause Code]]</f>
        <v>DRG7XR66</v>
      </c>
      <c r="S2301" s="1" t="e">
        <f>INDEX(INTEGRATION.TMC_TASK_CAUSE!$A$2:$A$4658,MATCH(TMapCauseDescCIR[[#This Row],[T1]],INTEGRATION.TMC_TASK_CAUSE!$D$2:$D$4658,0))</f>
        <v>#N/A</v>
      </c>
    </row>
    <row r="2302" spans="1:19" ht="14.45" x14ac:dyDescent="0.25">
      <c r="A2302" s="1" t="s">
        <v>2816</v>
      </c>
      <c r="B2302" s="1" t="s">
        <v>2397</v>
      </c>
      <c r="C2302" s="1" t="s">
        <v>2819</v>
      </c>
      <c r="D2302" s="1" t="s">
        <v>3092</v>
      </c>
      <c r="E2302" s="1" t="s">
        <v>2398</v>
      </c>
      <c r="F2302" s="1" t="str">
        <f>INDEX('Cause Codes'!$A$2:$A$3528,MATCH(TMapCauseDescCIR[[#This Row],[Cause Description]],'Cause Codes'!$B$2:$B$3528,0))</f>
        <v>XR21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>
        <f>COUNTIFS($E$2:E2302,TMapCauseDescCIR[[#This Row],[Cause Description]])</f>
        <v>1</v>
      </c>
      <c r="Q2302" s="1"/>
      <c r="R2302" s="1" t="str">
        <f>TMapCauseDescCIR[[#This Row],[Task Code]]&amp;TMapCauseDescCIR[[#This Row],[Cause Code]]</f>
        <v>DRUMXR21</v>
      </c>
      <c r="S2302" s="1" t="e">
        <f>INDEX(INTEGRATION.TMC_TASK_CAUSE!$A$2:$A$4658,MATCH(TMapCauseDescCIR[[#This Row],[T1]],INTEGRATION.TMC_TASK_CAUSE!$D$2:$D$4658,0))</f>
        <v>#N/A</v>
      </c>
    </row>
    <row r="2303" spans="1:19" ht="14.45" x14ac:dyDescent="0.25">
      <c r="A2303" s="1" t="s">
        <v>2816</v>
      </c>
      <c r="B2303" s="1" t="s">
        <v>2397</v>
      </c>
      <c r="C2303" s="1" t="s">
        <v>2819</v>
      </c>
      <c r="D2303" s="1" t="s">
        <v>3092</v>
      </c>
      <c r="E2303" s="1" t="s">
        <v>3093</v>
      </c>
      <c r="F2303" s="1" t="str">
        <f>INDEX('Cause Codes'!$A$2:$A$3528,MATCH(TMapCauseDescCIR[[#This Row],[Cause Description]],'Cause Codes'!$B$2:$B$3528,0))</f>
        <v>XR27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>
        <f>COUNTIFS($E$2:E2303,TMapCauseDescCIR[[#This Row],[Cause Description]])</f>
        <v>1</v>
      </c>
      <c r="Q2303" s="1"/>
      <c r="R2303" s="1" t="str">
        <f>TMapCauseDescCIR[[#This Row],[Task Code]]&amp;TMapCauseDescCIR[[#This Row],[Cause Code]]</f>
        <v>DRUMXR27</v>
      </c>
      <c r="S2303" s="1" t="e">
        <f>INDEX(INTEGRATION.TMC_TASK_CAUSE!$A$2:$A$4658,MATCH(TMapCauseDescCIR[[#This Row],[T1]],INTEGRATION.TMC_TASK_CAUSE!$D$2:$D$4658,0))</f>
        <v>#N/A</v>
      </c>
    </row>
    <row r="2304" spans="1:19" ht="14.45" x14ac:dyDescent="0.25">
      <c r="A2304" s="1" t="s">
        <v>2816</v>
      </c>
      <c r="B2304" s="1" t="s">
        <v>2399</v>
      </c>
      <c r="C2304" s="1" t="s">
        <v>2819</v>
      </c>
      <c r="D2304" s="1" t="s">
        <v>3094</v>
      </c>
      <c r="E2304" s="1" t="s">
        <v>2400</v>
      </c>
      <c r="F2304" s="1" t="str">
        <f>INDEX('Cause Codes'!$A$2:$A$3528,MATCH(TMapCauseDescCIR[[#This Row],[Cause Description]],'Cause Codes'!$B$2:$B$3528,0))</f>
        <v>XR13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>
        <f>COUNTIFS($E$2:E2304,TMapCauseDescCIR[[#This Row],[Cause Description]])</f>
        <v>1</v>
      </c>
      <c r="Q2304" s="1"/>
      <c r="R2304" s="1" t="str">
        <f>TMapCauseDescCIR[[#This Row],[Task Code]]&amp;TMapCauseDescCIR[[#This Row],[Cause Code]]</f>
        <v>DRURXR13</v>
      </c>
      <c r="S2304" s="1" t="e">
        <f>INDEX(INTEGRATION.TMC_TASK_CAUSE!$A$2:$A$4658,MATCH(TMapCauseDescCIR[[#This Row],[T1]],INTEGRATION.TMC_TASK_CAUSE!$D$2:$D$4658,0))</f>
        <v>#N/A</v>
      </c>
    </row>
    <row r="2305" spans="1:19" ht="14.45" x14ac:dyDescent="0.25">
      <c r="A2305" s="1" t="s">
        <v>2816</v>
      </c>
      <c r="B2305" s="1" t="s">
        <v>2399</v>
      </c>
      <c r="C2305" s="1" t="s">
        <v>2819</v>
      </c>
      <c r="D2305" s="1" t="s">
        <v>3094</v>
      </c>
      <c r="E2305" s="1" t="s">
        <v>3095</v>
      </c>
      <c r="F2305" s="1" t="str">
        <f>INDEX('Cause Codes'!$A$2:$A$3528,MATCH(TMapCauseDescCIR[[#This Row],[Cause Description]],'Cause Codes'!$B$2:$B$3528,0))</f>
        <v>XR22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>
        <f>COUNTIFS($E$2:E2305,TMapCauseDescCIR[[#This Row],[Cause Description]])</f>
        <v>1</v>
      </c>
      <c r="Q2305" s="1"/>
      <c r="R2305" s="1" t="str">
        <f>TMapCauseDescCIR[[#This Row],[Task Code]]&amp;TMapCauseDescCIR[[#This Row],[Cause Code]]</f>
        <v>DRURXR22</v>
      </c>
      <c r="S2305" s="1" t="e">
        <f>INDEX(INTEGRATION.TMC_TASK_CAUSE!$A$2:$A$4658,MATCH(TMapCauseDescCIR[[#This Row],[T1]],INTEGRATION.TMC_TASK_CAUSE!$D$2:$D$4658,0))</f>
        <v>#N/A</v>
      </c>
    </row>
    <row r="2306" spans="1:19" ht="14.45" x14ac:dyDescent="0.25">
      <c r="A2306" s="1" t="s">
        <v>2816</v>
      </c>
      <c r="B2306" s="1" t="s">
        <v>2399</v>
      </c>
      <c r="C2306" s="1" t="s">
        <v>2819</v>
      </c>
      <c r="D2306" s="1" t="s">
        <v>3094</v>
      </c>
      <c r="E2306" s="1" t="s">
        <v>3096</v>
      </c>
      <c r="F2306" s="1" t="str">
        <f>INDEX('Cause Codes'!$A$2:$A$3528,MATCH(TMapCauseDescCIR[[#This Row],[Cause Description]],'Cause Codes'!$B$2:$B$3528,0))</f>
        <v>XR60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>
        <f>COUNTIFS($E$2:E2306,TMapCauseDescCIR[[#This Row],[Cause Description]])</f>
        <v>1</v>
      </c>
      <c r="Q2306" s="1"/>
      <c r="R2306" s="1" t="str">
        <f>TMapCauseDescCIR[[#This Row],[Task Code]]&amp;TMapCauseDescCIR[[#This Row],[Cause Code]]</f>
        <v>DRURXR60</v>
      </c>
      <c r="S2306" s="1" t="e">
        <f>INDEX(INTEGRATION.TMC_TASK_CAUSE!$A$2:$A$4658,MATCH(TMapCauseDescCIR[[#This Row],[T1]],INTEGRATION.TMC_TASK_CAUSE!$D$2:$D$4658,0))</f>
        <v>#N/A</v>
      </c>
    </row>
    <row r="2307" spans="1:19" ht="14.45" x14ac:dyDescent="0.25">
      <c r="A2307" s="1" t="s">
        <v>2816</v>
      </c>
      <c r="B2307" s="1" t="s">
        <v>2401</v>
      </c>
      <c r="C2307" s="1" t="s">
        <v>2819</v>
      </c>
      <c r="D2307" s="1" t="s">
        <v>3040</v>
      </c>
      <c r="E2307" s="1" t="s">
        <v>2318</v>
      </c>
      <c r="F2307" s="1" t="str">
        <f>INDEX('Cause Codes'!$A$2:$A$3528,MATCH(TMapCauseDescCIR[[#This Row],[Cause Description]],'Cause Codes'!$B$2:$B$3528,0))</f>
        <v>XR18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>
        <f>COUNTIFS($E$2:E2307,TMapCauseDescCIR[[#This Row],[Cause Description]])</f>
        <v>4</v>
      </c>
      <c r="Q2307" s="1"/>
      <c r="R2307" s="1" t="str">
        <f>TMapCauseDescCIR[[#This Row],[Task Code]]&amp;TMapCauseDescCIR[[#This Row],[Cause Code]]</f>
        <v>DRG1XR18</v>
      </c>
      <c r="S2307" s="1" t="e">
        <f>INDEX(INTEGRATION.TMC_TASK_CAUSE!$A$2:$A$4658,MATCH(TMapCauseDescCIR[[#This Row],[T1]],INTEGRATION.TMC_TASK_CAUSE!$D$2:$D$4658,0))</f>
        <v>#N/A</v>
      </c>
    </row>
    <row r="2308" spans="1:19" ht="14.45" x14ac:dyDescent="0.25">
      <c r="A2308" s="1" t="s">
        <v>2816</v>
      </c>
      <c r="B2308" s="1" t="s">
        <v>2402</v>
      </c>
      <c r="C2308" s="1" t="s">
        <v>2819</v>
      </c>
      <c r="D2308" s="1" t="s">
        <v>3104</v>
      </c>
      <c r="E2308" s="1" t="s">
        <v>1402</v>
      </c>
      <c r="F2308" s="1" t="str">
        <f>INDEX('Cause Codes'!$A$2:$A$3528,MATCH(TMapCauseDescCIR[[#This Row],[Cause Description]],'Cause Codes'!$B$2:$B$3528,0))</f>
        <v>X01J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>
        <f>COUNTIFS($E$2:E2308,TMapCauseDescCIR[[#This Row],[Cause Description]])</f>
        <v>3</v>
      </c>
      <c r="Q2308" s="1"/>
      <c r="R2308" s="1" t="str">
        <f>TMapCauseDescCIR[[#This Row],[Task Code]]&amp;TMapCauseDescCIR[[#This Row],[Cause Code]]</f>
        <v>DSE3X01J</v>
      </c>
      <c r="S2308" s="1" t="e">
        <f>INDEX(INTEGRATION.TMC_TASK_CAUSE!$A$2:$A$4658,MATCH(TMapCauseDescCIR[[#This Row],[T1]],INTEGRATION.TMC_TASK_CAUSE!$D$2:$D$4658,0))</f>
        <v>#N/A</v>
      </c>
    </row>
    <row r="2309" spans="1:19" ht="14.45" x14ac:dyDescent="0.25">
      <c r="A2309" s="1" t="s">
        <v>2816</v>
      </c>
      <c r="B2309" s="1" t="s">
        <v>2403</v>
      </c>
      <c r="C2309" s="1" t="s">
        <v>2819</v>
      </c>
      <c r="D2309" s="1" t="s">
        <v>3106</v>
      </c>
      <c r="E2309" s="1" t="s">
        <v>177</v>
      </c>
      <c r="F2309" s="1" t="str">
        <f>INDEX('Cause Codes'!$A$2:$A$3528,MATCH(TMapCauseDescCIR[[#This Row],[Cause Description]],'Cause Codes'!$B$2:$B$3528,0))</f>
        <v>OTAN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>
        <f>COUNTIFS($E$2:E2309,TMapCauseDescCIR[[#This Row],[Cause Description]])</f>
        <v>8</v>
      </c>
      <c r="Q2309" s="1"/>
      <c r="R2309" s="1" t="str">
        <f>TMapCauseDescCIR[[#This Row],[Task Code]]&amp;TMapCauseDescCIR[[#This Row],[Cause Code]]</f>
        <v>DSE5OTAN</v>
      </c>
      <c r="S2309" s="1" t="e">
        <f>INDEX(INTEGRATION.TMC_TASK_CAUSE!$A$2:$A$4658,MATCH(TMapCauseDescCIR[[#This Row],[T1]],INTEGRATION.TMC_TASK_CAUSE!$D$2:$D$4658,0))</f>
        <v>#N/A</v>
      </c>
    </row>
    <row r="2310" spans="1:19" ht="14.45" x14ac:dyDescent="0.25">
      <c r="A2310" s="1" t="s">
        <v>2816</v>
      </c>
      <c r="B2310" s="1" t="s">
        <v>2404</v>
      </c>
      <c r="C2310" s="1" t="s">
        <v>2819</v>
      </c>
      <c r="D2310" s="1" t="s">
        <v>3115</v>
      </c>
      <c r="E2310" s="1" t="s">
        <v>2320</v>
      </c>
      <c r="F2310" s="1" t="str">
        <f>INDEX('Cause Codes'!$A$2:$A$3528,MATCH(TMapCauseDescCIR[[#This Row],[Cause Description]],'Cause Codes'!$B$2:$B$3528,0))</f>
        <v>XR76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>
        <f>COUNTIFS($E$2:E2310,TMapCauseDescCIR[[#This Row],[Cause Description]])</f>
        <v>15</v>
      </c>
      <c r="Q2310" s="1"/>
      <c r="R2310" s="1" t="str">
        <f>TMapCauseDescCIR[[#This Row],[Task Code]]&amp;TMapCauseDescCIR[[#This Row],[Cause Code]]</f>
        <v>DSFCXR76</v>
      </c>
      <c r="S2310" s="1" t="e">
        <f>INDEX(INTEGRATION.TMC_TASK_CAUSE!$A$2:$A$4658,MATCH(TMapCauseDescCIR[[#This Row],[T1]],INTEGRATION.TMC_TASK_CAUSE!$D$2:$D$4658,0))</f>
        <v>#N/A</v>
      </c>
    </row>
    <row r="2311" spans="1:19" ht="14.45" x14ac:dyDescent="0.25">
      <c r="A2311" s="1" t="s">
        <v>2816</v>
      </c>
      <c r="B2311" s="1" t="s">
        <v>2405</v>
      </c>
      <c r="C2311" s="1" t="s">
        <v>2819</v>
      </c>
      <c r="D2311" s="1" t="s">
        <v>3107</v>
      </c>
      <c r="E2311" s="1" t="s">
        <v>177</v>
      </c>
      <c r="F2311" s="1" t="str">
        <f>INDEX('Cause Codes'!$A$2:$A$3528,MATCH(TMapCauseDescCIR[[#This Row],[Cause Description]],'Cause Codes'!$B$2:$B$3528,0))</f>
        <v>OTAN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>
        <f>COUNTIFS($E$2:E2311,TMapCauseDescCIR[[#This Row],[Cause Description]])</f>
        <v>9</v>
      </c>
      <c r="Q2311" s="1"/>
      <c r="R2311" s="1" t="str">
        <f>TMapCauseDescCIR[[#This Row],[Task Code]]&amp;TMapCauseDescCIR[[#This Row],[Cause Code]]</f>
        <v>DSE6OTAN</v>
      </c>
      <c r="S2311" s="1" t="e">
        <f>INDEX(INTEGRATION.TMC_TASK_CAUSE!$A$2:$A$4658,MATCH(TMapCauseDescCIR[[#This Row],[T1]],INTEGRATION.TMC_TASK_CAUSE!$D$2:$D$4658,0))</f>
        <v>#N/A</v>
      </c>
    </row>
    <row r="2312" spans="1:19" ht="14.45" x14ac:dyDescent="0.25">
      <c r="A2312" s="1" t="s">
        <v>2816</v>
      </c>
      <c r="B2312" s="1" t="s">
        <v>2406</v>
      </c>
      <c r="C2312" s="1" t="s">
        <v>2819</v>
      </c>
      <c r="D2312" s="1" t="s">
        <v>3105</v>
      </c>
      <c r="E2312" s="1" t="s">
        <v>2325</v>
      </c>
      <c r="F2312" s="1" t="str">
        <f>INDEX('Cause Codes'!$A$2:$A$3528,MATCH(TMapCauseDescCIR[[#This Row],[Cause Description]],'Cause Codes'!$B$2:$B$3528,0))</f>
        <v>XR66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>
        <f>COUNTIFS($E$2:E2312,TMapCauseDescCIR[[#This Row],[Cause Description]])</f>
        <v>3</v>
      </c>
      <c r="Q2312" s="1"/>
      <c r="R2312" s="1" t="str">
        <f>TMapCauseDescCIR[[#This Row],[Task Code]]&amp;TMapCauseDescCIR[[#This Row],[Cause Code]]</f>
        <v>DSE4XR66</v>
      </c>
      <c r="S2312" s="1" t="e">
        <f>INDEX(INTEGRATION.TMC_TASK_CAUSE!$A$2:$A$4658,MATCH(TMapCauseDescCIR[[#This Row],[T1]],INTEGRATION.TMC_TASK_CAUSE!$D$2:$D$4658,0))</f>
        <v>#N/A</v>
      </c>
    </row>
    <row r="2313" spans="1:19" ht="14.45" x14ac:dyDescent="0.25">
      <c r="A2313" s="1" t="s">
        <v>2816</v>
      </c>
      <c r="B2313" s="1" t="s">
        <v>2407</v>
      </c>
      <c r="C2313" s="1" t="s">
        <v>2819</v>
      </c>
      <c r="D2313" s="1" t="s">
        <v>3103</v>
      </c>
      <c r="E2313" s="1" t="s">
        <v>2339</v>
      </c>
      <c r="F2313" s="1" t="str">
        <f>INDEX('Cause Codes'!$A$2:$A$3528,MATCH(TMapCauseDescCIR[[#This Row],[Cause Description]],'Cause Codes'!$B$2:$B$3528,0))</f>
        <v>XR54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>
        <f>COUNTIFS($E$2:E2313,TMapCauseDescCIR[[#This Row],[Cause Description]])</f>
        <v>3</v>
      </c>
      <c r="Q2313" s="1"/>
      <c r="R2313" s="1" t="str">
        <f>TMapCauseDescCIR[[#This Row],[Task Code]]&amp;TMapCauseDescCIR[[#This Row],[Cause Code]]</f>
        <v>DSE2XR54</v>
      </c>
      <c r="S2313" s="1" t="e">
        <f>INDEX(INTEGRATION.TMC_TASK_CAUSE!$A$2:$A$4658,MATCH(TMapCauseDescCIR[[#This Row],[T1]],INTEGRATION.TMC_TASK_CAUSE!$D$2:$D$4658,0))</f>
        <v>#N/A</v>
      </c>
    </row>
    <row r="2314" spans="1:19" ht="14.45" x14ac:dyDescent="0.25">
      <c r="A2314" s="1" t="s">
        <v>2816</v>
      </c>
      <c r="B2314" s="1" t="s">
        <v>2407</v>
      </c>
      <c r="C2314" s="1" t="s">
        <v>2819</v>
      </c>
      <c r="D2314" s="1" t="s">
        <v>3103</v>
      </c>
      <c r="E2314" s="1" t="s">
        <v>177</v>
      </c>
      <c r="F2314" s="1" t="str">
        <f>INDEX('Cause Codes'!$A$2:$A$3528,MATCH(TMapCauseDescCIR[[#This Row],[Cause Description]],'Cause Codes'!$B$2:$B$3528,0))</f>
        <v>OTAN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>
        <f>COUNTIFS($E$2:E2314,TMapCauseDescCIR[[#This Row],[Cause Description]])</f>
        <v>10</v>
      </c>
      <c r="Q2314" s="1"/>
      <c r="R2314" s="1" t="str">
        <f>TMapCauseDescCIR[[#This Row],[Task Code]]&amp;TMapCauseDescCIR[[#This Row],[Cause Code]]</f>
        <v>DSE2OTAN</v>
      </c>
      <c r="S2314" s="1" t="e">
        <f>INDEX(INTEGRATION.TMC_TASK_CAUSE!$A$2:$A$4658,MATCH(TMapCauseDescCIR[[#This Row],[T1]],INTEGRATION.TMC_TASK_CAUSE!$D$2:$D$4658,0))</f>
        <v>#N/A</v>
      </c>
    </row>
    <row r="2315" spans="1:19" ht="14.45" x14ac:dyDescent="0.25">
      <c r="A2315" s="1" t="s">
        <v>2816</v>
      </c>
      <c r="B2315" s="1" t="s">
        <v>2407</v>
      </c>
      <c r="C2315" s="1" t="s">
        <v>2819</v>
      </c>
      <c r="D2315" s="1" t="s">
        <v>3103</v>
      </c>
      <c r="E2315" s="1" t="s">
        <v>2320</v>
      </c>
      <c r="F2315" s="1" t="str">
        <f>INDEX('Cause Codes'!$A$2:$A$3528,MATCH(TMapCauseDescCIR[[#This Row],[Cause Description]],'Cause Codes'!$B$2:$B$3528,0))</f>
        <v>XR76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>
        <f>COUNTIFS($E$2:E2315,TMapCauseDescCIR[[#This Row],[Cause Description]])</f>
        <v>16</v>
      </c>
      <c r="Q2315" s="1"/>
      <c r="R2315" s="1" t="str">
        <f>TMapCauseDescCIR[[#This Row],[Task Code]]&amp;TMapCauseDescCIR[[#This Row],[Cause Code]]</f>
        <v>DSE2XR76</v>
      </c>
      <c r="S2315" s="1" t="e">
        <f>INDEX(INTEGRATION.TMC_TASK_CAUSE!$A$2:$A$4658,MATCH(TMapCauseDescCIR[[#This Row],[T1]],INTEGRATION.TMC_TASK_CAUSE!$D$2:$D$4658,0))</f>
        <v>#N/A</v>
      </c>
    </row>
    <row r="2316" spans="1:19" ht="14.45" x14ac:dyDescent="0.25">
      <c r="A2316" s="1" t="s">
        <v>2816</v>
      </c>
      <c r="B2316" s="1" t="s">
        <v>2408</v>
      </c>
      <c r="C2316" s="1" t="s">
        <v>2819</v>
      </c>
      <c r="D2316" s="1" t="s">
        <v>3102</v>
      </c>
      <c r="E2316" s="1" t="s">
        <v>2318</v>
      </c>
      <c r="F2316" s="1" t="str">
        <f>INDEX('Cause Codes'!$A$2:$A$3528,MATCH(TMapCauseDescCIR[[#This Row],[Cause Description]],'Cause Codes'!$B$2:$B$3528,0))</f>
        <v>XR18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>
        <f>COUNTIFS($E$2:E2316,TMapCauseDescCIR[[#This Row],[Cause Description]])</f>
        <v>5</v>
      </c>
      <c r="Q2316" s="1"/>
      <c r="R2316" s="1" t="str">
        <f>TMapCauseDescCIR[[#This Row],[Task Code]]&amp;TMapCauseDescCIR[[#This Row],[Cause Code]]</f>
        <v>DSE1XR18</v>
      </c>
      <c r="S2316" s="1" t="e">
        <f>INDEX(INTEGRATION.TMC_TASK_CAUSE!$A$2:$A$4658,MATCH(TMapCauseDescCIR[[#This Row],[T1]],INTEGRATION.TMC_TASK_CAUSE!$D$2:$D$4658,0))</f>
        <v>#N/A</v>
      </c>
    </row>
    <row r="2317" spans="1:19" ht="14.45" x14ac:dyDescent="0.25">
      <c r="A2317" s="1" t="s">
        <v>2816</v>
      </c>
      <c r="B2317" s="1" t="s">
        <v>2409</v>
      </c>
      <c r="C2317" s="1" t="s">
        <v>2817</v>
      </c>
      <c r="D2317" s="1" t="s">
        <v>3108</v>
      </c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>
        <f>COUNTIFS($E$2:E2317,TMapCauseDescCIR[[#This Row],[Cause Description]])</f>
        <v>0</v>
      </c>
      <c r="Q2317" s="1"/>
      <c r="R2317" s="1" t="str">
        <f>TMapCauseDescCIR[[#This Row],[Task Code]]&amp;TMapCauseDescCIR[[#This Row],[Cause Code]]</f>
        <v>DSEI</v>
      </c>
      <c r="S2317" s="1" t="e">
        <f>INDEX(INTEGRATION.TMC_TASK_CAUSE!$A$2:$A$4658,MATCH(TMapCauseDescCIR[[#This Row],[T1]],INTEGRATION.TMC_TASK_CAUSE!$D$2:$D$4658,0))</f>
        <v>#N/A</v>
      </c>
    </row>
    <row r="2318" spans="1:19" ht="14.45" x14ac:dyDescent="0.25">
      <c r="A2318" s="1" t="s">
        <v>2816</v>
      </c>
      <c r="B2318" s="1" t="s">
        <v>2410</v>
      </c>
      <c r="C2318" s="1" t="s">
        <v>2819</v>
      </c>
      <c r="D2318" s="1" t="s">
        <v>3123</v>
      </c>
      <c r="E2318" s="1" t="s">
        <v>1402</v>
      </c>
      <c r="F2318" s="1" t="str">
        <f>INDEX('Cause Codes'!$A$2:$A$3528,MATCH(TMapCauseDescCIR[[#This Row],[Cause Description]],'Cause Codes'!$B$2:$B$3528,0))</f>
        <v>X01J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>
        <f>COUNTIFS($E$2:E2318,TMapCauseDescCIR[[#This Row],[Cause Description]])</f>
        <v>4</v>
      </c>
      <c r="Q2318" s="1"/>
      <c r="R2318" s="1" t="str">
        <f>TMapCauseDescCIR[[#This Row],[Task Code]]&amp;TMapCauseDescCIR[[#This Row],[Cause Code]]</f>
        <v>DSW3X01J</v>
      </c>
      <c r="S2318" s="1" t="e">
        <f>INDEX(INTEGRATION.TMC_TASK_CAUSE!$A$2:$A$4658,MATCH(TMapCauseDescCIR[[#This Row],[T1]],INTEGRATION.TMC_TASK_CAUSE!$D$2:$D$4658,0))</f>
        <v>#N/A</v>
      </c>
    </row>
    <row r="2319" spans="1:19" ht="14.45" x14ac:dyDescent="0.25">
      <c r="A2319" s="1" t="s">
        <v>2816</v>
      </c>
      <c r="B2319" s="1" t="s">
        <v>2411</v>
      </c>
      <c r="C2319" s="1" t="s">
        <v>2819</v>
      </c>
      <c r="D2319" s="1" t="s">
        <v>3127</v>
      </c>
      <c r="E2319" s="1" t="s">
        <v>2318</v>
      </c>
      <c r="F2319" s="1" t="str">
        <f>INDEX('Cause Codes'!$A$2:$A$3528,MATCH(TMapCauseDescCIR[[#This Row],[Cause Description]],'Cause Codes'!$B$2:$B$3528,0))</f>
        <v>XR18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>
        <f>COUNTIFS($E$2:E2319,TMapCauseDescCIR[[#This Row],[Cause Description]])</f>
        <v>6</v>
      </c>
      <c r="Q2319" s="1"/>
      <c r="R2319" s="1" t="str">
        <f>TMapCauseDescCIR[[#This Row],[Task Code]]&amp;TMapCauseDescCIR[[#This Row],[Cause Code]]</f>
        <v>DSW7XR18</v>
      </c>
      <c r="S2319" s="1" t="e">
        <f>INDEX(INTEGRATION.TMC_TASK_CAUSE!$A$2:$A$4658,MATCH(TMapCauseDescCIR[[#This Row],[T1]],INTEGRATION.TMC_TASK_CAUSE!$D$2:$D$4658,0))</f>
        <v>#N/A</v>
      </c>
    </row>
    <row r="2320" spans="1:19" ht="14.45" x14ac:dyDescent="0.25">
      <c r="A2320" s="1" t="s">
        <v>2816</v>
      </c>
      <c r="B2320" s="1" t="s">
        <v>2412</v>
      </c>
      <c r="C2320" s="1" t="s">
        <v>2819</v>
      </c>
      <c r="D2320" s="1" t="s">
        <v>3125</v>
      </c>
      <c r="E2320" s="1" t="s">
        <v>177</v>
      </c>
      <c r="F2320" s="1" t="str">
        <f>INDEX('Cause Codes'!$A$2:$A$3528,MATCH(TMapCauseDescCIR[[#This Row],[Cause Description]],'Cause Codes'!$B$2:$B$3528,0))</f>
        <v>OTAN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>
        <f>COUNTIFS($E$2:E2320,TMapCauseDescCIR[[#This Row],[Cause Description]])</f>
        <v>11</v>
      </c>
      <c r="Q2320" s="1"/>
      <c r="R2320" s="1" t="str">
        <f>TMapCauseDescCIR[[#This Row],[Task Code]]&amp;TMapCauseDescCIR[[#This Row],[Cause Code]]</f>
        <v>DSW5OTAN</v>
      </c>
      <c r="S2320" s="1" t="e">
        <f>INDEX(INTEGRATION.TMC_TASK_CAUSE!$A$2:$A$4658,MATCH(TMapCauseDescCIR[[#This Row],[T1]],INTEGRATION.TMC_TASK_CAUSE!$D$2:$D$4658,0))</f>
        <v>#N/A</v>
      </c>
    </row>
    <row r="2321" spans="1:19" ht="14.45" x14ac:dyDescent="0.25">
      <c r="A2321" s="1" t="s">
        <v>2816</v>
      </c>
      <c r="B2321" s="1" t="s">
        <v>2413</v>
      </c>
      <c r="C2321" s="1" t="s">
        <v>2817</v>
      </c>
      <c r="D2321" s="1" t="s">
        <v>3120</v>
      </c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>
        <f>COUNTIFS($E$2:E2321,TMapCauseDescCIR[[#This Row],[Cause Description]])</f>
        <v>0</v>
      </c>
      <c r="Q2321" s="1"/>
      <c r="R2321" s="1" t="str">
        <f>TMapCauseDescCIR[[#This Row],[Task Code]]&amp;TMapCauseDescCIR[[#This Row],[Cause Code]]</f>
        <v>DSSI</v>
      </c>
      <c r="S2321" s="1" t="e">
        <f>INDEX(INTEGRATION.TMC_TASK_CAUSE!$A$2:$A$4658,MATCH(TMapCauseDescCIR[[#This Row],[T1]],INTEGRATION.TMC_TASK_CAUSE!$D$2:$D$4658,0))</f>
        <v>#N/A</v>
      </c>
    </row>
    <row r="2322" spans="1:19" ht="14.45" x14ac:dyDescent="0.25">
      <c r="A2322" s="1" t="s">
        <v>2816</v>
      </c>
      <c r="B2322" s="1" t="s">
        <v>2414</v>
      </c>
      <c r="C2322" s="1" t="s">
        <v>2819</v>
      </c>
      <c r="D2322" s="1" t="s">
        <v>3126</v>
      </c>
      <c r="E2322" s="1" t="s">
        <v>177</v>
      </c>
      <c r="F2322" s="1" t="str">
        <f>INDEX('Cause Codes'!$A$2:$A$3528,MATCH(TMapCauseDescCIR[[#This Row],[Cause Description]],'Cause Codes'!$B$2:$B$3528,0))</f>
        <v>OTAN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>
        <f>COUNTIFS($E$2:E2322,TMapCauseDescCIR[[#This Row],[Cause Description]])</f>
        <v>12</v>
      </c>
      <c r="Q2322" s="1"/>
      <c r="R2322" s="1" t="str">
        <f>TMapCauseDescCIR[[#This Row],[Task Code]]&amp;TMapCauseDescCIR[[#This Row],[Cause Code]]</f>
        <v>DSW6OTAN</v>
      </c>
      <c r="S2322" s="1" t="e">
        <f>INDEX(INTEGRATION.TMC_TASK_CAUSE!$A$2:$A$4658,MATCH(TMapCauseDescCIR[[#This Row],[T1]],INTEGRATION.TMC_TASK_CAUSE!$D$2:$D$4658,0))</f>
        <v>#N/A</v>
      </c>
    </row>
    <row r="2323" spans="1:19" ht="14.45" x14ac:dyDescent="0.25">
      <c r="A2323" s="1" t="s">
        <v>2816</v>
      </c>
      <c r="B2323" s="1" t="s">
        <v>2415</v>
      </c>
      <c r="C2323" s="1" t="s">
        <v>2819</v>
      </c>
      <c r="D2323" s="1" t="s">
        <v>3124</v>
      </c>
      <c r="E2323" s="1" t="s">
        <v>2325</v>
      </c>
      <c r="F2323" s="1" t="str">
        <f>INDEX('Cause Codes'!$A$2:$A$3528,MATCH(TMapCauseDescCIR[[#This Row],[Cause Description]],'Cause Codes'!$B$2:$B$3528,0))</f>
        <v>XR66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>
        <f>COUNTIFS($E$2:E2323,TMapCauseDescCIR[[#This Row],[Cause Description]])</f>
        <v>4</v>
      </c>
      <c r="Q2323" s="1"/>
      <c r="R2323" s="1" t="str">
        <f>TMapCauseDescCIR[[#This Row],[Task Code]]&amp;TMapCauseDescCIR[[#This Row],[Cause Code]]</f>
        <v>DSW4XR66</v>
      </c>
      <c r="S2323" s="1" t="e">
        <f>INDEX(INTEGRATION.TMC_TASK_CAUSE!$A$2:$A$4658,MATCH(TMapCauseDescCIR[[#This Row],[T1]],INTEGRATION.TMC_TASK_CAUSE!$D$2:$D$4658,0))</f>
        <v>#N/A</v>
      </c>
    </row>
    <row r="2324" spans="1:19" ht="14.45" x14ac:dyDescent="0.25">
      <c r="A2324" s="1" t="s">
        <v>2816</v>
      </c>
      <c r="B2324" s="1" t="s">
        <v>2416</v>
      </c>
      <c r="C2324" s="1" t="s">
        <v>2819</v>
      </c>
      <c r="D2324" s="1" t="s">
        <v>3122</v>
      </c>
      <c r="E2324" s="1" t="s">
        <v>2339</v>
      </c>
      <c r="F2324" s="1" t="str">
        <f>INDEX('Cause Codes'!$A$2:$A$3528,MATCH(TMapCauseDescCIR[[#This Row],[Cause Description]],'Cause Codes'!$B$2:$B$3528,0))</f>
        <v>XR54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>
        <f>COUNTIFS($E$2:E2324,TMapCauseDescCIR[[#This Row],[Cause Description]])</f>
        <v>4</v>
      </c>
      <c r="Q2324" s="1"/>
      <c r="R2324" s="1" t="str">
        <f>TMapCauseDescCIR[[#This Row],[Task Code]]&amp;TMapCauseDescCIR[[#This Row],[Cause Code]]</f>
        <v>DSW2XR54</v>
      </c>
      <c r="S2324" s="1" t="e">
        <f>INDEX(INTEGRATION.TMC_TASK_CAUSE!$A$2:$A$4658,MATCH(TMapCauseDescCIR[[#This Row],[T1]],INTEGRATION.TMC_TASK_CAUSE!$D$2:$D$4658,0))</f>
        <v>#N/A</v>
      </c>
    </row>
    <row r="2325" spans="1:19" ht="14.45" x14ac:dyDescent="0.25">
      <c r="A2325" s="1" t="s">
        <v>2816</v>
      </c>
      <c r="B2325" s="1" t="s">
        <v>2416</v>
      </c>
      <c r="C2325" s="1" t="s">
        <v>2819</v>
      </c>
      <c r="D2325" s="1" t="s">
        <v>3122</v>
      </c>
      <c r="E2325" s="1" t="s">
        <v>177</v>
      </c>
      <c r="F2325" s="1" t="str">
        <f>INDEX('Cause Codes'!$A$2:$A$3528,MATCH(TMapCauseDescCIR[[#This Row],[Cause Description]],'Cause Codes'!$B$2:$B$3528,0))</f>
        <v>OTAN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>
        <f>COUNTIFS($E$2:E2325,TMapCauseDescCIR[[#This Row],[Cause Description]])</f>
        <v>13</v>
      </c>
      <c r="Q2325" s="1"/>
      <c r="R2325" s="1" t="str">
        <f>TMapCauseDescCIR[[#This Row],[Task Code]]&amp;TMapCauseDescCIR[[#This Row],[Cause Code]]</f>
        <v>DSW2OTAN</v>
      </c>
      <c r="S2325" s="1" t="e">
        <f>INDEX(INTEGRATION.TMC_TASK_CAUSE!$A$2:$A$4658,MATCH(TMapCauseDescCIR[[#This Row],[T1]],INTEGRATION.TMC_TASK_CAUSE!$D$2:$D$4658,0))</f>
        <v>#N/A</v>
      </c>
    </row>
    <row r="2326" spans="1:19" ht="14.45" x14ac:dyDescent="0.25">
      <c r="A2326" s="1" t="s">
        <v>2816</v>
      </c>
      <c r="B2326" s="1" t="s">
        <v>2416</v>
      </c>
      <c r="C2326" s="1" t="s">
        <v>2819</v>
      </c>
      <c r="D2326" s="1" t="s">
        <v>3122</v>
      </c>
      <c r="E2326" s="1" t="s">
        <v>2320</v>
      </c>
      <c r="F2326" s="1" t="str">
        <f>INDEX('Cause Codes'!$A$2:$A$3528,MATCH(TMapCauseDescCIR[[#This Row],[Cause Description]],'Cause Codes'!$B$2:$B$3528,0))</f>
        <v>XR76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>
        <f>COUNTIFS($E$2:E2326,TMapCauseDescCIR[[#This Row],[Cause Description]])</f>
        <v>17</v>
      </c>
      <c r="Q2326" s="1"/>
      <c r="R2326" s="1" t="str">
        <f>TMapCauseDescCIR[[#This Row],[Task Code]]&amp;TMapCauseDescCIR[[#This Row],[Cause Code]]</f>
        <v>DSW2XR76</v>
      </c>
      <c r="S2326" s="1" t="e">
        <f>INDEX(INTEGRATION.TMC_TASK_CAUSE!$A$2:$A$4658,MATCH(TMapCauseDescCIR[[#This Row],[T1]],INTEGRATION.TMC_TASK_CAUSE!$D$2:$D$4658,0))</f>
        <v>#N/A</v>
      </c>
    </row>
    <row r="2327" spans="1:19" ht="14.45" x14ac:dyDescent="0.25">
      <c r="A2327" s="1" t="s">
        <v>2816</v>
      </c>
      <c r="B2327" s="1" t="s">
        <v>2417</v>
      </c>
      <c r="C2327" s="1" t="s">
        <v>2819</v>
      </c>
      <c r="D2327" s="1" t="s">
        <v>3121</v>
      </c>
      <c r="E2327" s="1" t="s">
        <v>2318</v>
      </c>
      <c r="F2327" s="1" t="str">
        <f>INDEX('Cause Codes'!$A$2:$A$3528,MATCH(TMapCauseDescCIR[[#This Row],[Cause Description]],'Cause Codes'!$B$2:$B$3528,0))</f>
        <v>XR18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>
        <f>COUNTIFS($E$2:E2327,TMapCauseDescCIR[[#This Row],[Cause Description]])</f>
        <v>7</v>
      </c>
      <c r="Q2327" s="1"/>
      <c r="R2327" s="1" t="str">
        <f>TMapCauseDescCIR[[#This Row],[Task Code]]&amp;TMapCauseDescCIR[[#This Row],[Cause Code]]</f>
        <v>DSW1XR18</v>
      </c>
      <c r="S2327" s="1" t="e">
        <f>INDEX(INTEGRATION.TMC_TASK_CAUSE!$A$2:$A$4658,MATCH(TMapCauseDescCIR[[#This Row],[T1]],INTEGRATION.TMC_TASK_CAUSE!$D$2:$D$4658,0))</f>
        <v>#N/A</v>
      </c>
    </row>
    <row r="2328" spans="1:19" ht="14.45" x14ac:dyDescent="0.25">
      <c r="A2328" s="1" t="s">
        <v>2816</v>
      </c>
      <c r="B2328" s="1" t="s">
        <v>2418</v>
      </c>
      <c r="C2328" s="1" t="s">
        <v>2819</v>
      </c>
      <c r="D2328" s="1" t="s">
        <v>3116</v>
      </c>
      <c r="E2328" s="1" t="s">
        <v>2419</v>
      </c>
      <c r="F2328" s="1" t="str">
        <f>INDEX('Cause Codes'!$A$2:$A$3528,MATCH(TMapCauseDescCIR[[#This Row],[Cause Description]],'Cause Codes'!$B$2:$B$3528,0))</f>
        <v>XR79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>
        <f>COUNTIFS($E$2:E2328,TMapCauseDescCIR[[#This Row],[Cause Description]])</f>
        <v>1</v>
      </c>
      <c r="Q2328" s="1"/>
      <c r="R2328" s="1" t="str">
        <f>TMapCauseDescCIR[[#This Row],[Task Code]]&amp;TMapCauseDescCIR[[#This Row],[Cause Code]]</f>
        <v>DSFMXR79</v>
      </c>
      <c r="S2328" s="1" t="e">
        <f>INDEX(INTEGRATION.TMC_TASK_CAUSE!$A$2:$A$4658,MATCH(TMapCauseDescCIR[[#This Row],[T1]],INTEGRATION.TMC_TASK_CAUSE!$D$2:$D$4658,0))</f>
        <v>#N/A</v>
      </c>
    </row>
    <row r="2329" spans="1:19" ht="14.45" x14ac:dyDescent="0.25">
      <c r="A2329" s="1" t="s">
        <v>2816</v>
      </c>
      <c r="B2329" s="1" t="s">
        <v>2418</v>
      </c>
      <c r="C2329" s="1" t="s">
        <v>2819</v>
      </c>
      <c r="D2329" s="1" t="s">
        <v>3116</v>
      </c>
      <c r="E2329" s="1" t="s">
        <v>2320</v>
      </c>
      <c r="F2329" s="1" t="str">
        <f>INDEX('Cause Codes'!$A$2:$A$3528,MATCH(TMapCauseDescCIR[[#This Row],[Cause Description]],'Cause Codes'!$B$2:$B$3528,0))</f>
        <v>XR76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>
        <f>COUNTIFS($E$2:E2329,TMapCauseDescCIR[[#This Row],[Cause Description]])</f>
        <v>18</v>
      </c>
      <c r="Q2329" s="1"/>
      <c r="R2329" s="1" t="str">
        <f>TMapCauseDescCIR[[#This Row],[Task Code]]&amp;TMapCauseDescCIR[[#This Row],[Cause Code]]</f>
        <v>DSFMXR76</v>
      </c>
      <c r="S2329" s="1" t="e">
        <f>INDEX(INTEGRATION.TMC_TASK_CAUSE!$A$2:$A$4658,MATCH(TMapCauseDescCIR[[#This Row],[T1]],INTEGRATION.TMC_TASK_CAUSE!$D$2:$D$4658,0))</f>
        <v>#N/A</v>
      </c>
    </row>
    <row r="2330" spans="1:19" ht="14.45" x14ac:dyDescent="0.25">
      <c r="A2330" s="1" t="s">
        <v>2816</v>
      </c>
      <c r="B2330" s="1" t="s">
        <v>2418</v>
      </c>
      <c r="C2330" s="1" t="s">
        <v>2819</v>
      </c>
      <c r="D2330" s="1" t="s">
        <v>3116</v>
      </c>
      <c r="E2330" s="1" t="s">
        <v>3117</v>
      </c>
      <c r="F2330" s="1" t="str">
        <f>INDEX('Cause Codes'!$A$2:$A$3528,MATCH(TMapCauseDescCIR[[#This Row],[Cause Description]],'Cause Codes'!$B$2:$B$3528,0))</f>
        <v>XR80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>
        <f>COUNTIFS($E$2:E2330,TMapCauseDescCIR[[#This Row],[Cause Description]])</f>
        <v>1</v>
      </c>
      <c r="Q2330" s="1"/>
      <c r="R2330" s="1" t="str">
        <f>TMapCauseDescCIR[[#This Row],[Task Code]]&amp;TMapCauseDescCIR[[#This Row],[Cause Code]]</f>
        <v>DSFMXR80</v>
      </c>
      <c r="S2330" s="1" t="e">
        <f>INDEX(INTEGRATION.TMC_TASK_CAUSE!$A$2:$A$4658,MATCH(TMapCauseDescCIR[[#This Row],[T1]],INTEGRATION.TMC_TASK_CAUSE!$D$2:$D$4658,0))</f>
        <v>#N/A</v>
      </c>
    </row>
    <row r="2331" spans="1:19" ht="14.45" x14ac:dyDescent="0.25">
      <c r="A2331" s="1" t="s">
        <v>2816</v>
      </c>
      <c r="B2331" s="1" t="s">
        <v>2420</v>
      </c>
      <c r="C2331" s="1" t="s">
        <v>2819</v>
      </c>
      <c r="D2331" s="1" t="s">
        <v>3138</v>
      </c>
      <c r="E2331" s="1" t="s">
        <v>2386</v>
      </c>
      <c r="F2331" s="1" t="str">
        <f>INDEX('Cause Codes'!$A$2:$A$3528,MATCH(TMapCauseDescCIR[[#This Row],[Cause Description]],'Cause Codes'!$B$2:$B$3528,0))</f>
        <v>XR07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>
        <f>COUNTIFS($E$2:E2331,TMapCauseDescCIR[[#This Row],[Cause Description]])</f>
        <v>3</v>
      </c>
      <c r="Q2331" s="1"/>
      <c r="R2331" s="1" t="str">
        <f>TMapCauseDescCIR[[#This Row],[Task Code]]&amp;TMapCauseDescCIR[[#This Row],[Cause Code]]</f>
        <v>DXBRXR07</v>
      </c>
      <c r="S2331" s="1" t="e">
        <f>INDEX(INTEGRATION.TMC_TASK_CAUSE!$A$2:$A$4658,MATCH(TMapCauseDescCIR[[#This Row],[T1]],INTEGRATION.TMC_TASK_CAUSE!$D$2:$D$4658,0))</f>
        <v>#N/A</v>
      </c>
    </row>
    <row r="2332" spans="1:19" ht="14.45" x14ac:dyDescent="0.25">
      <c r="A2332" s="1" t="s">
        <v>2816</v>
      </c>
      <c r="B2332" s="1" t="s">
        <v>2420</v>
      </c>
      <c r="C2332" s="1" t="s">
        <v>2819</v>
      </c>
      <c r="D2332" s="1" t="s">
        <v>3138</v>
      </c>
      <c r="E2332" s="1" t="s">
        <v>3066</v>
      </c>
      <c r="F2332" s="1" t="str">
        <f>INDEX('Cause Codes'!$A$2:$A$3528,MATCH(TMapCauseDescCIR[[#This Row],[Cause Description]],'Cause Codes'!$B$2:$B$3528,0))</f>
        <v>XR28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>
        <f>COUNTIFS($E$2:E2332,TMapCauseDescCIR[[#This Row],[Cause Description]])</f>
        <v>2</v>
      </c>
      <c r="Q2332" s="1"/>
      <c r="R2332" s="1" t="str">
        <f>TMapCauseDescCIR[[#This Row],[Task Code]]&amp;TMapCauseDescCIR[[#This Row],[Cause Code]]</f>
        <v>DXBRXR28</v>
      </c>
      <c r="S2332" s="1" t="e">
        <f>INDEX(INTEGRATION.TMC_TASK_CAUSE!$A$2:$A$4658,MATCH(TMapCauseDescCIR[[#This Row],[T1]],INTEGRATION.TMC_TASK_CAUSE!$D$2:$D$4658,0))</f>
        <v>#N/A</v>
      </c>
    </row>
    <row r="2333" spans="1:19" ht="14.45" x14ac:dyDescent="0.25">
      <c r="A2333" s="1" t="s">
        <v>2816</v>
      </c>
      <c r="B2333" s="1" t="s">
        <v>2420</v>
      </c>
      <c r="C2333" s="1" t="s">
        <v>2819</v>
      </c>
      <c r="D2333" s="1" t="s">
        <v>3138</v>
      </c>
      <c r="E2333" s="1" t="s">
        <v>3139</v>
      </c>
      <c r="F2333" s="1" t="str">
        <f>INDEX('Cause Codes'!$A$2:$A$3528,MATCH(TMapCauseDescCIR[[#This Row],[Cause Description]],'Cause Codes'!$B$2:$B$3528,0))</f>
        <v>TXRE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>
        <f>COUNTIFS($E$2:E2333,TMapCauseDescCIR[[#This Row],[Cause Description]])</f>
        <v>1</v>
      </c>
      <c r="Q2333" s="1"/>
      <c r="R2333" s="1" t="str">
        <f>TMapCauseDescCIR[[#This Row],[Task Code]]&amp;TMapCauseDescCIR[[#This Row],[Cause Code]]</f>
        <v>DXBRTXRE</v>
      </c>
      <c r="S2333" s="1" t="e">
        <f>INDEX(INTEGRATION.TMC_TASK_CAUSE!$A$2:$A$4658,MATCH(TMapCauseDescCIR[[#This Row],[T1]],INTEGRATION.TMC_TASK_CAUSE!$D$2:$D$4658,0))</f>
        <v>#N/A</v>
      </c>
    </row>
    <row r="2334" spans="1:19" ht="14.45" x14ac:dyDescent="0.25">
      <c r="A2334" s="1" t="s">
        <v>2816</v>
      </c>
      <c r="B2334" s="1" t="s">
        <v>2420</v>
      </c>
      <c r="C2334" s="1" t="s">
        <v>2819</v>
      </c>
      <c r="D2334" s="1" t="s">
        <v>3138</v>
      </c>
      <c r="E2334" s="1" t="s">
        <v>3140</v>
      </c>
      <c r="F2334" s="1" t="str">
        <f>INDEX('Cause Codes'!$A$2:$A$3528,MATCH(TMapCauseDescCIR[[#This Row],[Cause Description]],'Cause Codes'!$B$2:$B$3528,0))</f>
        <v>TXRB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>
        <f>COUNTIFS($E$2:E2334,TMapCauseDescCIR[[#This Row],[Cause Description]])</f>
        <v>1</v>
      </c>
      <c r="Q2334" s="1"/>
      <c r="R2334" s="1" t="str">
        <f>TMapCauseDescCIR[[#This Row],[Task Code]]&amp;TMapCauseDescCIR[[#This Row],[Cause Code]]</f>
        <v>DXBRTXRB</v>
      </c>
      <c r="S2334" s="1" t="e">
        <f>INDEX(INTEGRATION.TMC_TASK_CAUSE!$A$2:$A$4658,MATCH(TMapCauseDescCIR[[#This Row],[T1]],INTEGRATION.TMC_TASK_CAUSE!$D$2:$D$4658,0))</f>
        <v>#N/A</v>
      </c>
    </row>
    <row r="2335" spans="1:19" ht="14.45" x14ac:dyDescent="0.25">
      <c r="A2335" s="1" t="s">
        <v>2816</v>
      </c>
      <c r="B2335" s="1" t="s">
        <v>2421</v>
      </c>
      <c r="C2335" s="1" t="s">
        <v>2819</v>
      </c>
      <c r="D2335" s="1" t="s">
        <v>3141</v>
      </c>
      <c r="E2335" s="1" t="s">
        <v>2422</v>
      </c>
      <c r="F2335" s="1" t="str">
        <f>INDEX('Cause Codes'!$A$2:$A$3528,MATCH(TMapCauseDescCIR[[#This Row],[Cause Description]],'Cause Codes'!$B$2:$B$3528,0))</f>
        <v>TXBL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>
        <f>COUNTIFS($E$2:E2335,TMapCauseDescCIR[[#This Row],[Cause Description]])</f>
        <v>1</v>
      </c>
      <c r="Q2335" s="1"/>
      <c r="R2335" s="1" t="str">
        <f>TMapCauseDescCIR[[#This Row],[Task Code]]&amp;TMapCauseDescCIR[[#This Row],[Cause Code]]</f>
        <v>DXLRTXBL</v>
      </c>
      <c r="S2335" s="1" t="e">
        <f>INDEX(INTEGRATION.TMC_TASK_CAUSE!$A$2:$A$4658,MATCH(TMapCauseDescCIR[[#This Row],[T1]],INTEGRATION.TMC_TASK_CAUSE!$D$2:$D$4658,0))</f>
        <v>#N/A</v>
      </c>
    </row>
    <row r="2336" spans="1:19" ht="14.45" x14ac:dyDescent="0.25">
      <c r="A2336" s="1" t="s">
        <v>2816</v>
      </c>
      <c r="B2336" s="1" t="s">
        <v>2421</v>
      </c>
      <c r="C2336" s="1" t="s">
        <v>2819</v>
      </c>
      <c r="D2336" s="1" t="s">
        <v>3141</v>
      </c>
      <c r="E2336" s="1" t="s">
        <v>3142</v>
      </c>
      <c r="F2336" s="1" t="str">
        <f>INDEX('Cause Codes'!$A$2:$A$3528,MATCH(TMapCauseDescCIR[[#This Row],[Cause Description]],'Cause Codes'!$B$2:$B$3528,0))</f>
        <v>TXBG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>
        <f>COUNTIFS($E$2:E2336,TMapCauseDescCIR[[#This Row],[Cause Description]])</f>
        <v>1</v>
      </c>
      <c r="Q2336" s="1"/>
      <c r="R2336" s="1" t="str">
        <f>TMapCauseDescCIR[[#This Row],[Task Code]]&amp;TMapCauseDescCIR[[#This Row],[Cause Code]]</f>
        <v>DXLRTXBG</v>
      </c>
      <c r="S2336" s="1" t="e">
        <f>INDEX(INTEGRATION.TMC_TASK_CAUSE!$A$2:$A$4658,MATCH(TMapCauseDescCIR[[#This Row],[T1]],INTEGRATION.TMC_TASK_CAUSE!$D$2:$D$4658,0))</f>
        <v>#N/A</v>
      </c>
    </row>
    <row r="2337" spans="1:19" ht="14.45" x14ac:dyDescent="0.25">
      <c r="A2337" s="1" t="s">
        <v>2816</v>
      </c>
      <c r="B2337" s="1" t="s">
        <v>2421</v>
      </c>
      <c r="C2337" s="1" t="s">
        <v>2819</v>
      </c>
      <c r="D2337" s="1" t="s">
        <v>3141</v>
      </c>
      <c r="E2337" s="1" t="s">
        <v>3143</v>
      </c>
      <c r="F2337" s="1" t="str">
        <f>INDEX('Cause Codes'!$A$2:$A$3528,MATCH(TMapCauseDescCIR[[#This Row],[Cause Description]],'Cause Codes'!$B$2:$B$3528,0))</f>
        <v>TXVL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>
        <f>COUNTIFS($E$2:E2337,TMapCauseDescCIR[[#This Row],[Cause Description]])</f>
        <v>1</v>
      </c>
      <c r="Q2337" s="1"/>
      <c r="R2337" s="1" t="str">
        <f>TMapCauseDescCIR[[#This Row],[Task Code]]&amp;TMapCauseDescCIR[[#This Row],[Cause Code]]</f>
        <v>DXLRTXVL</v>
      </c>
      <c r="S2337" s="1" t="e">
        <f>INDEX(INTEGRATION.TMC_TASK_CAUSE!$A$2:$A$4658,MATCH(TMapCauseDescCIR[[#This Row],[T1]],INTEGRATION.TMC_TASK_CAUSE!$D$2:$D$4658,0))</f>
        <v>#N/A</v>
      </c>
    </row>
    <row r="2338" spans="1:19" ht="14.45" x14ac:dyDescent="0.25">
      <c r="A2338" s="1" t="s">
        <v>2816</v>
      </c>
      <c r="B2338" s="1" t="s">
        <v>2421</v>
      </c>
      <c r="C2338" s="1" t="s">
        <v>2819</v>
      </c>
      <c r="D2338" s="1" t="s">
        <v>3141</v>
      </c>
      <c r="E2338" s="1" t="s">
        <v>3144</v>
      </c>
      <c r="F2338" s="1" t="str">
        <f>INDEX('Cause Codes'!$A$2:$A$3528,MATCH(TMapCauseDescCIR[[#This Row],[Cause Description]],'Cause Codes'!$B$2:$B$3528,0))</f>
        <v>TXGL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>
        <f>COUNTIFS($E$2:E2338,TMapCauseDescCIR[[#This Row],[Cause Description]])</f>
        <v>1</v>
      </c>
      <c r="Q2338" s="1"/>
      <c r="R2338" s="1" t="str">
        <f>TMapCauseDescCIR[[#This Row],[Task Code]]&amp;TMapCauseDescCIR[[#This Row],[Cause Code]]</f>
        <v>DXLRTXGL</v>
      </c>
      <c r="S2338" s="1" t="e">
        <f>INDEX(INTEGRATION.TMC_TASK_CAUSE!$A$2:$A$4658,MATCH(TMapCauseDescCIR[[#This Row],[T1]],INTEGRATION.TMC_TASK_CAUSE!$D$2:$D$4658,0))</f>
        <v>#N/A</v>
      </c>
    </row>
    <row r="2339" spans="1:19" ht="14.45" x14ac:dyDescent="0.25">
      <c r="A2339" s="1" t="s">
        <v>2816</v>
      </c>
      <c r="B2339" s="1" t="s">
        <v>2421</v>
      </c>
      <c r="C2339" s="1" t="s">
        <v>2819</v>
      </c>
      <c r="D2339" s="1" t="s">
        <v>3141</v>
      </c>
      <c r="E2339" s="1" t="s">
        <v>2378</v>
      </c>
      <c r="F2339" s="1" t="str">
        <f>INDEX('Cause Codes'!$A$2:$A$3528,MATCH(TMapCauseDescCIR[[#This Row],[Cause Description]],'Cause Codes'!$B$2:$B$3528,0))</f>
        <v>XR43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>
        <f>COUNTIFS($E$2:E2339,TMapCauseDescCIR[[#This Row],[Cause Description]])</f>
        <v>2</v>
      </c>
      <c r="Q2339" s="1"/>
      <c r="R2339" s="1" t="str">
        <f>TMapCauseDescCIR[[#This Row],[Task Code]]&amp;TMapCauseDescCIR[[#This Row],[Cause Code]]</f>
        <v>DXLRXR43</v>
      </c>
      <c r="S2339" s="1" t="e">
        <f>INDEX(INTEGRATION.TMC_TASK_CAUSE!$A$2:$A$4658,MATCH(TMapCauseDescCIR[[#This Row],[T1]],INTEGRATION.TMC_TASK_CAUSE!$D$2:$D$4658,0))</f>
        <v>#N/A</v>
      </c>
    </row>
    <row r="2340" spans="1:19" ht="14.45" x14ac:dyDescent="0.25">
      <c r="A2340" s="1" t="s">
        <v>2816</v>
      </c>
      <c r="B2340" s="1" t="s">
        <v>2421</v>
      </c>
      <c r="C2340" s="1" t="s">
        <v>2819</v>
      </c>
      <c r="D2340" s="1" t="s">
        <v>3141</v>
      </c>
      <c r="E2340" s="1" t="s">
        <v>3059</v>
      </c>
      <c r="F2340" s="1" t="str">
        <f>INDEX('Cause Codes'!$A$2:$A$3528,MATCH(TMapCauseDescCIR[[#This Row],[Cause Description]],'Cause Codes'!$B$2:$B$3528,0))</f>
        <v>XR46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>
        <f>COUNTIFS($E$2:E2340,TMapCauseDescCIR[[#This Row],[Cause Description]])</f>
        <v>2</v>
      </c>
      <c r="Q2340" s="1"/>
      <c r="R2340" s="1" t="str">
        <f>TMapCauseDescCIR[[#This Row],[Task Code]]&amp;TMapCauseDescCIR[[#This Row],[Cause Code]]</f>
        <v>DXLRXR46</v>
      </c>
      <c r="S2340" s="1" t="e">
        <f>INDEX(INTEGRATION.TMC_TASK_CAUSE!$A$2:$A$4658,MATCH(TMapCauseDescCIR[[#This Row],[T1]],INTEGRATION.TMC_TASK_CAUSE!$D$2:$D$4658,0))</f>
        <v>#N/A</v>
      </c>
    </row>
    <row r="2341" spans="1:19" ht="14.45" x14ac:dyDescent="0.25">
      <c r="A2341" s="1" t="s">
        <v>2816</v>
      </c>
      <c r="B2341" s="1" t="s">
        <v>2421</v>
      </c>
      <c r="C2341" s="1" t="s">
        <v>2819</v>
      </c>
      <c r="D2341" s="1" t="s">
        <v>3141</v>
      </c>
      <c r="E2341" s="1" t="s">
        <v>3146</v>
      </c>
      <c r="F2341" s="1" t="str">
        <f>INDEX('Cause Codes'!$A$2:$A$3528,MATCH(TMapCauseDescCIR[[#This Row],[Cause Description]],'Cause Codes'!$B$2:$B$3528,0))</f>
        <v>TXLL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>
        <f>COUNTIFS($E$2:E2341,TMapCauseDescCIR[[#This Row],[Cause Description]])</f>
        <v>1</v>
      </c>
      <c r="Q2341" s="1"/>
      <c r="R2341" s="1" t="str">
        <f>TMapCauseDescCIR[[#This Row],[Task Code]]&amp;TMapCauseDescCIR[[#This Row],[Cause Code]]</f>
        <v>DXLRTXLL</v>
      </c>
      <c r="S2341" s="1" t="e">
        <f>INDEX(INTEGRATION.TMC_TASK_CAUSE!$A$2:$A$4658,MATCH(TMapCauseDescCIR[[#This Row],[T1]],INTEGRATION.TMC_TASK_CAUSE!$D$2:$D$4658,0))</f>
        <v>#N/A</v>
      </c>
    </row>
    <row r="2342" spans="1:19" ht="14.45" x14ac:dyDescent="0.25">
      <c r="A2342" s="1" t="s">
        <v>2816</v>
      </c>
      <c r="B2342" s="1" t="s">
        <v>2421</v>
      </c>
      <c r="C2342" s="1" t="s">
        <v>2819</v>
      </c>
      <c r="D2342" s="1" t="s">
        <v>3141</v>
      </c>
      <c r="E2342" s="1" t="s">
        <v>3057</v>
      </c>
      <c r="F2342" s="1"/>
      <c r="G2342" s="1"/>
      <c r="H2342" s="1"/>
      <c r="I2342" s="1"/>
      <c r="J2342" s="1" t="s">
        <v>2822</v>
      </c>
      <c r="K2342" s="1" t="s">
        <v>3170</v>
      </c>
      <c r="L2342" s="1" t="s">
        <v>3210</v>
      </c>
      <c r="M2342" s="1" t="s">
        <v>815</v>
      </c>
      <c r="N2342" s="1"/>
      <c r="O2342" s="1"/>
      <c r="P2342" s="1">
        <f>COUNTIFS($E$2:E2342,TMapCauseDescCIR[[#This Row],[Cause Description]])</f>
        <v>2</v>
      </c>
      <c r="Q2342" s="1"/>
      <c r="R2342" s="1"/>
      <c r="S2342" s="1"/>
    </row>
    <row r="2343" spans="1:19" ht="14.45" x14ac:dyDescent="0.25">
      <c r="A2343" s="1" t="s">
        <v>2816</v>
      </c>
      <c r="B2343" s="1" t="s">
        <v>2423</v>
      </c>
      <c r="C2343" s="1" t="s">
        <v>2819</v>
      </c>
      <c r="D2343" s="1" t="s">
        <v>3150</v>
      </c>
      <c r="E2343" s="1" t="s">
        <v>2424</v>
      </c>
      <c r="F2343" s="1" t="str">
        <f>INDEX('Cause Codes'!$A$2:$A$3528,MATCH(TMapCauseDescCIR[[#This Row],[Cause Description]],'Cause Codes'!$B$2:$B$3528,0))</f>
        <v>XR20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>
        <f>COUNTIFS($E$2:E2343,TMapCauseDescCIR[[#This Row],[Cause Description]])</f>
        <v>1</v>
      </c>
      <c r="Q2343" s="1"/>
      <c r="R2343" s="1" t="str">
        <f>TMapCauseDescCIR[[#This Row],[Task Code]]&amp;TMapCauseDescCIR[[#This Row],[Cause Code]]</f>
        <v>DXREXR20</v>
      </c>
      <c r="S2343" s="1" t="e">
        <f>INDEX(INTEGRATION.TMC_TASK_CAUSE!$A$2:$A$4658,MATCH(TMapCauseDescCIR[[#This Row],[T1]],INTEGRATION.TMC_TASK_CAUSE!$D$2:$D$4658,0))</f>
        <v>#N/A</v>
      </c>
    </row>
    <row r="2344" spans="1:19" ht="14.45" x14ac:dyDescent="0.25">
      <c r="A2344" s="1" t="s">
        <v>2816</v>
      </c>
      <c r="B2344" s="1" t="s">
        <v>2423</v>
      </c>
      <c r="C2344" s="1" t="s">
        <v>2819</v>
      </c>
      <c r="D2344" s="1" t="s">
        <v>3150</v>
      </c>
      <c r="E2344" s="1" t="s">
        <v>3151</v>
      </c>
      <c r="F2344" s="1" t="str">
        <f>INDEX('Cause Codes'!$A$2:$A$3528,MATCH(TMapCauseDescCIR[[#This Row],[Cause Description]],'Cause Codes'!$B$2:$B$3528,0))</f>
        <v>TXLO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>
        <f>COUNTIFS($E$2:E2344,TMapCauseDescCIR[[#This Row],[Cause Description]])</f>
        <v>1</v>
      </c>
      <c r="Q2344" s="1"/>
      <c r="R2344" s="1" t="str">
        <f>TMapCauseDescCIR[[#This Row],[Task Code]]&amp;TMapCauseDescCIR[[#This Row],[Cause Code]]</f>
        <v>DXRETXLO</v>
      </c>
      <c r="S2344" s="1" t="e">
        <f>INDEX(INTEGRATION.TMC_TASK_CAUSE!$A$2:$A$4658,MATCH(TMapCauseDescCIR[[#This Row],[T1]],INTEGRATION.TMC_TASK_CAUSE!$D$2:$D$4658,0))</f>
        <v>#N/A</v>
      </c>
    </row>
    <row r="2345" spans="1:19" ht="14.45" x14ac:dyDescent="0.25">
      <c r="A2345" s="1" t="s">
        <v>2816</v>
      </c>
      <c r="B2345" s="1" t="s">
        <v>2425</v>
      </c>
      <c r="C2345" s="1" t="s">
        <v>2819</v>
      </c>
      <c r="D2345" s="1" t="s">
        <v>3147</v>
      </c>
      <c r="E2345" s="1" t="s">
        <v>2424</v>
      </c>
      <c r="F2345" s="1" t="str">
        <f>INDEX('Cause Codes'!$A$2:$A$3528,MATCH(TMapCauseDescCIR[[#This Row],[Cause Description]],'Cause Codes'!$B$2:$B$3528,0))</f>
        <v>XR20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>
        <f>COUNTIFS($E$2:E2345,TMapCauseDescCIR[[#This Row],[Cause Description]])</f>
        <v>2</v>
      </c>
      <c r="Q2345" s="1"/>
      <c r="R2345" s="1" t="str">
        <f>TMapCauseDescCIR[[#This Row],[Task Code]]&amp;TMapCauseDescCIR[[#This Row],[Cause Code]]</f>
        <v>DXORXR20</v>
      </c>
      <c r="S2345" s="1" t="e">
        <f>INDEX(INTEGRATION.TMC_TASK_CAUSE!$A$2:$A$4658,MATCH(TMapCauseDescCIR[[#This Row],[T1]],INTEGRATION.TMC_TASK_CAUSE!$D$2:$D$4658,0))</f>
        <v>#N/A</v>
      </c>
    </row>
    <row r="2346" spans="1:19" ht="14.45" x14ac:dyDescent="0.25">
      <c r="A2346" s="1" t="s">
        <v>2816</v>
      </c>
      <c r="B2346" s="1" t="s">
        <v>2425</v>
      </c>
      <c r="C2346" s="1" t="s">
        <v>2819</v>
      </c>
      <c r="D2346" s="1" t="s">
        <v>3147</v>
      </c>
      <c r="E2346" s="1" t="s">
        <v>3148</v>
      </c>
      <c r="F2346" s="1" t="str">
        <f>INDEX('Cause Codes'!$A$2:$A$3528,MATCH(TMapCauseDescCIR[[#This Row],[Cause Description]],'Cause Codes'!$B$2:$B$3528,0))</f>
        <v>TXMO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>
        <f>COUNTIFS($E$2:E2346,TMapCauseDescCIR[[#This Row],[Cause Description]])</f>
        <v>1</v>
      </c>
      <c r="Q2346" s="1"/>
      <c r="R2346" s="1" t="str">
        <f>TMapCauseDescCIR[[#This Row],[Task Code]]&amp;TMapCauseDescCIR[[#This Row],[Cause Code]]</f>
        <v>DXORTXMO</v>
      </c>
      <c r="S2346" s="1" t="e">
        <f>INDEX(INTEGRATION.TMC_TASK_CAUSE!$A$2:$A$4658,MATCH(TMapCauseDescCIR[[#This Row],[T1]],INTEGRATION.TMC_TASK_CAUSE!$D$2:$D$4658,0))</f>
        <v>#N/A</v>
      </c>
    </row>
    <row r="2347" spans="1:19" ht="14.45" x14ac:dyDescent="0.25">
      <c r="A2347" s="1" t="s">
        <v>2816</v>
      </c>
      <c r="B2347" s="1" t="s">
        <v>2425</v>
      </c>
      <c r="C2347" s="1" t="s">
        <v>2819</v>
      </c>
      <c r="D2347" s="1" t="s">
        <v>3147</v>
      </c>
      <c r="E2347" s="1" t="s">
        <v>3149</v>
      </c>
      <c r="F2347" s="1" t="str">
        <f>INDEX('Cause Codes'!$A$2:$A$3528,MATCH(TMapCauseDescCIR[[#This Row],[Cause Description]],'Cause Codes'!$B$2:$B$3528,0))</f>
        <v>TXWV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>
        <f>COUNTIFS($E$2:E2347,TMapCauseDescCIR[[#This Row],[Cause Description]])</f>
        <v>1</v>
      </c>
      <c r="Q2347" s="1"/>
      <c r="R2347" s="1" t="str">
        <f>TMapCauseDescCIR[[#This Row],[Task Code]]&amp;TMapCauseDescCIR[[#This Row],[Cause Code]]</f>
        <v>DXORTXWV</v>
      </c>
      <c r="S2347" s="1" t="e">
        <f>INDEX(INTEGRATION.TMC_TASK_CAUSE!$A$2:$A$4658,MATCH(TMapCauseDescCIR[[#This Row],[T1]],INTEGRATION.TMC_TASK_CAUSE!$D$2:$D$4658,0))</f>
        <v>#N/A</v>
      </c>
    </row>
    <row r="2348" spans="1:19" ht="14.45" x14ac:dyDescent="0.25">
      <c r="A2348" s="1" t="s">
        <v>2816</v>
      </c>
      <c r="B2348" s="1" t="s">
        <v>2426</v>
      </c>
      <c r="C2348" s="1" t="s">
        <v>2819</v>
      </c>
      <c r="D2348" s="1" t="s">
        <v>4856</v>
      </c>
      <c r="E2348" s="1" t="s">
        <v>177</v>
      </c>
      <c r="F2348" s="1"/>
      <c r="G2348" s="1"/>
      <c r="H2348" s="1"/>
      <c r="I2348" s="1"/>
      <c r="J2348" s="1" t="s">
        <v>2822</v>
      </c>
      <c r="K2348" s="1" t="s">
        <v>4816</v>
      </c>
      <c r="L2348" s="1" t="s">
        <v>572</v>
      </c>
      <c r="M2348" s="1" t="s">
        <v>815</v>
      </c>
      <c r="N2348" s="1"/>
      <c r="O2348" s="1"/>
      <c r="P2348" s="1">
        <f>COUNTIFS($E$2:E2348,TMapCauseDescCIR[[#This Row],[Cause Description]])</f>
        <v>14</v>
      </c>
      <c r="Q2348" s="1"/>
      <c r="R2348" s="1"/>
      <c r="S2348" s="1"/>
    </row>
    <row r="2349" spans="1:19" ht="14.45" x14ac:dyDescent="0.25">
      <c r="A2349" s="1" t="s">
        <v>2816</v>
      </c>
      <c r="B2349" s="1" t="s">
        <v>2427</v>
      </c>
      <c r="C2349" s="1" t="s">
        <v>2819</v>
      </c>
      <c r="D2349" s="1" t="s">
        <v>3131</v>
      </c>
      <c r="E2349" s="1" t="s">
        <v>2325</v>
      </c>
      <c r="F2349" s="1" t="str">
        <f>INDEX('Cause Codes'!$A$2:$A$3528,MATCH(TMapCauseDescCIR[[#This Row],[Cause Description]],'Cause Codes'!$B$2:$B$3528,0))</f>
        <v>XR66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>
        <f>COUNTIFS($E$2:E2349,TMapCauseDescCIR[[#This Row],[Cause Description]])</f>
        <v>5</v>
      </c>
      <c r="Q2349" s="1"/>
      <c r="R2349" s="1" t="str">
        <f>TMapCauseDescCIR[[#This Row],[Task Code]]&amp;TMapCauseDescCIR[[#This Row],[Cause Code]]</f>
        <v>DTSCXR66</v>
      </c>
      <c r="S2349" s="1" t="e">
        <f>INDEX(INTEGRATION.TMC_TASK_CAUSE!$A$2:$A$4658,MATCH(TMapCauseDescCIR[[#This Row],[T1]],INTEGRATION.TMC_TASK_CAUSE!$D$2:$D$4658,0))</f>
        <v>#N/A</v>
      </c>
    </row>
    <row r="2350" spans="1:19" ht="14.45" x14ac:dyDescent="0.25">
      <c r="A2350" s="1" t="s">
        <v>2816</v>
      </c>
      <c r="B2350" s="1" t="s">
        <v>2428</v>
      </c>
      <c r="C2350" s="1" t="s">
        <v>2819</v>
      </c>
      <c r="D2350" s="1" t="s">
        <v>3152</v>
      </c>
      <c r="E2350" s="1" t="s">
        <v>2429</v>
      </c>
      <c r="F2350" s="1" t="str">
        <f>INDEX('Cause Codes'!$A$2:$A$3528,MATCH(TMapCauseDescCIR[[#This Row],[Cause Description]],'Cause Codes'!$B$2:$B$3528,0))</f>
        <v>TXBM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>
        <f>COUNTIFS($E$2:E2350,TMapCauseDescCIR[[#This Row],[Cause Description]])</f>
        <v>1</v>
      </c>
      <c r="Q2350" s="1"/>
      <c r="R2350" s="1" t="str">
        <f>TMapCauseDescCIR[[#This Row],[Task Code]]&amp;TMapCauseDescCIR[[#This Row],[Cause Code]]</f>
        <v>DXSDTXBM</v>
      </c>
      <c r="S2350" s="1" t="e">
        <f>INDEX(INTEGRATION.TMC_TASK_CAUSE!$A$2:$A$4658,MATCH(TMapCauseDescCIR[[#This Row],[T1]],INTEGRATION.TMC_TASK_CAUSE!$D$2:$D$4658,0))</f>
        <v>#N/A</v>
      </c>
    </row>
    <row r="2351" spans="1:19" ht="14.45" x14ac:dyDescent="0.25">
      <c r="A2351" s="1" t="s">
        <v>2816</v>
      </c>
      <c r="B2351" s="1" t="s">
        <v>2428</v>
      </c>
      <c r="C2351" s="1" t="s">
        <v>2819</v>
      </c>
      <c r="D2351" s="1" t="s">
        <v>3152</v>
      </c>
      <c r="E2351" s="1" t="s">
        <v>2347</v>
      </c>
      <c r="F2351" s="1" t="str">
        <f>INDEX('Cause Codes'!$A$2:$A$3528,MATCH(TMapCauseDescCIR[[#This Row],[Cause Description]],'Cause Codes'!$B$2:$B$3528,0))</f>
        <v>XR63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>
        <f>COUNTIFS($E$2:E2351,TMapCauseDescCIR[[#This Row],[Cause Description]])</f>
        <v>3</v>
      </c>
      <c r="Q2351" s="1"/>
      <c r="R2351" s="1" t="str">
        <f>TMapCauseDescCIR[[#This Row],[Task Code]]&amp;TMapCauseDescCIR[[#This Row],[Cause Code]]</f>
        <v>DXSDXR63</v>
      </c>
      <c r="S2351" s="1" t="e">
        <f>INDEX(INTEGRATION.TMC_TASK_CAUSE!$A$2:$A$4658,MATCH(TMapCauseDescCIR[[#This Row],[T1]],INTEGRATION.TMC_TASK_CAUSE!$D$2:$D$4658,0))</f>
        <v>#N/A</v>
      </c>
    </row>
    <row r="2352" spans="1:19" ht="14.45" x14ac:dyDescent="0.25">
      <c r="A2352" s="1" t="s">
        <v>2816</v>
      </c>
      <c r="B2352" s="1" t="s">
        <v>2430</v>
      </c>
      <c r="C2352" s="1" t="s">
        <v>2819</v>
      </c>
      <c r="D2352" s="1" t="s">
        <v>3153</v>
      </c>
      <c r="E2352" s="1" t="s">
        <v>2431</v>
      </c>
      <c r="F2352" s="1" t="str">
        <f>INDEX('Cause Codes'!$A$2:$A$3528,MATCH(TMapCauseDescCIR[[#This Row],[Cause Description]],'Cause Codes'!$B$2:$B$3528,0))</f>
        <v>TXMR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>
        <f>COUNTIFS($E$2:E2352,TMapCauseDescCIR[[#This Row],[Cause Description]])</f>
        <v>1</v>
      </c>
      <c r="Q2352" s="1"/>
      <c r="R2352" s="1" t="str">
        <f>TMapCauseDescCIR[[#This Row],[Task Code]]&amp;TMapCauseDescCIR[[#This Row],[Cause Code]]</f>
        <v>DXSRTXMR</v>
      </c>
      <c r="S2352" s="1" t="e">
        <f>INDEX(INTEGRATION.TMC_TASK_CAUSE!$A$2:$A$4658,MATCH(TMapCauseDescCIR[[#This Row],[T1]],INTEGRATION.TMC_TASK_CAUSE!$D$2:$D$4658,0))</f>
        <v>#N/A</v>
      </c>
    </row>
    <row r="2353" spans="1:19" ht="14.45" x14ac:dyDescent="0.25">
      <c r="A2353" s="1" t="s">
        <v>2816</v>
      </c>
      <c r="B2353" s="1" t="s">
        <v>2430</v>
      </c>
      <c r="C2353" s="1" t="s">
        <v>2819</v>
      </c>
      <c r="D2353" s="1" t="s">
        <v>3153</v>
      </c>
      <c r="E2353" s="1" t="s">
        <v>3154</v>
      </c>
      <c r="F2353" s="1" t="str">
        <f>INDEX('Cause Codes'!$A$2:$A$3528,MATCH(TMapCauseDescCIR[[#This Row],[Cause Description]],'Cause Codes'!$B$2:$B$3528,0))</f>
        <v>XR72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>
        <f>COUNTIFS($E$2:E2353,TMapCauseDescCIR[[#This Row],[Cause Description]])</f>
        <v>1</v>
      </c>
      <c r="Q2353" s="1"/>
      <c r="R2353" s="1" t="str">
        <f>TMapCauseDescCIR[[#This Row],[Task Code]]&amp;TMapCauseDescCIR[[#This Row],[Cause Code]]</f>
        <v>DXSRXR72</v>
      </c>
      <c r="S2353" s="1" t="e">
        <f>INDEX(INTEGRATION.TMC_TASK_CAUSE!$A$2:$A$4658,MATCH(TMapCauseDescCIR[[#This Row],[T1]],INTEGRATION.TMC_TASK_CAUSE!$D$2:$D$4658,0))</f>
        <v>#N/A</v>
      </c>
    </row>
    <row r="2354" spans="1:19" ht="14.45" x14ac:dyDescent="0.25">
      <c r="A2354" t="s">
        <v>2816</v>
      </c>
      <c r="B2354" t="s">
        <v>2432</v>
      </c>
      <c r="C2354" t="s">
        <v>2819</v>
      </c>
      <c r="D2354" t="s">
        <v>3128</v>
      </c>
      <c r="E2354" t="s">
        <v>1434</v>
      </c>
      <c r="F2354" s="1" t="str">
        <f>INDEX('Cause Codes'!$A$2:$A$3528,MATCH(TMapCauseDescCIR[[#This Row],[Cause Description]],'Cause Codes'!$B$2:$B$3528,0))</f>
        <v>XR04</v>
      </c>
      <c r="N2354" s="1"/>
      <c r="P2354">
        <f>COUNTIFS($E$2:E2354,TMapCauseDescCIR[[#This Row],[Cause Description]])</f>
        <v>3</v>
      </c>
      <c r="R2354" s="1" t="str">
        <f>TMapCauseDescCIR[[#This Row],[Task Code]]&amp;TMapCauseDescCIR[[#This Row],[Cause Code]]</f>
        <v>DTS1XR04</v>
      </c>
      <c r="S2354" s="1" t="e">
        <f>INDEX(INTEGRATION.TMC_TASK_CAUSE!$A$2:$A$4658,MATCH(TMapCauseDescCIR[[#This Row],[T1]],INTEGRATION.TMC_TASK_CAUSE!$D$2:$D$4658,0))</f>
        <v>#N/A</v>
      </c>
    </row>
    <row r="2355" spans="1:19" ht="14.45" x14ac:dyDescent="0.25">
      <c r="A2355" s="1" t="s">
        <v>2818</v>
      </c>
      <c r="B2355" s="1" t="s">
        <v>2433</v>
      </c>
      <c r="C2355" s="1" t="s">
        <v>4585</v>
      </c>
      <c r="D2355" s="1" t="s">
        <v>4586</v>
      </c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>
        <f>COUNTIFS($E$2:E2355,TMapCauseDescCIR[[#This Row],[Cause Description]])</f>
        <v>0</v>
      </c>
      <c r="Q2355" s="1"/>
      <c r="R2355" s="1" t="str">
        <f>TMapCauseDescCIR[[#This Row],[Task Code]]&amp;TMapCauseDescCIR[[#This Row],[Cause Code]]</f>
        <v>Y091</v>
      </c>
      <c r="S2355" s="1" t="e">
        <f>INDEX(INTEGRATION.TMC_TASK_CAUSE!$A$2:$A$4658,MATCH(TMapCauseDescCIR[[#This Row],[T1]],INTEGRATION.TMC_TASK_CAUSE!$D$2:$D$4658,0))</f>
        <v>#N/A</v>
      </c>
    </row>
    <row r="2356" spans="1:19" ht="14.45" x14ac:dyDescent="0.25">
      <c r="A2356" t="s">
        <v>2816</v>
      </c>
      <c r="B2356" t="s">
        <v>2434</v>
      </c>
      <c r="C2356" t="s">
        <v>2819</v>
      </c>
      <c r="D2356" t="s">
        <v>3005</v>
      </c>
      <c r="E2356" t="s">
        <v>2435</v>
      </c>
      <c r="F2356" s="1" t="str">
        <f>INDEX('Cause Codes'!$A$2:$A$3528,MATCH(TMapCauseDescCIR[[#This Row],[Cause Description]],'Cause Codes'!$B$2:$B$3528,0))</f>
        <v>ISNR</v>
      </c>
      <c r="N2356" s="1"/>
      <c r="P2356">
        <f>COUNTIFS($E$2:E2356,TMapCauseDescCIR[[#This Row],[Cause Description]])</f>
        <v>1</v>
      </c>
      <c r="R2356" s="1" t="str">
        <f>TMapCauseDescCIR[[#This Row],[Task Code]]&amp;TMapCauseDescCIR[[#This Row],[Cause Code]]</f>
        <v>DGSTISNR</v>
      </c>
      <c r="S2356" s="1" t="e">
        <f>INDEX(INTEGRATION.TMC_TASK_CAUSE!$A$2:$A$4658,MATCH(TMapCauseDescCIR[[#This Row],[T1]],INTEGRATION.TMC_TASK_CAUSE!$D$2:$D$4658,0))</f>
        <v>#N/A</v>
      </c>
    </row>
    <row r="2357" spans="1:19" ht="14.45" x14ac:dyDescent="0.25">
      <c r="A2357" s="1" t="s">
        <v>2818</v>
      </c>
      <c r="B2357" s="1" t="s">
        <v>2436</v>
      </c>
      <c r="C2357" s="1" t="s">
        <v>2817</v>
      </c>
      <c r="D2357" s="1" t="s">
        <v>4696</v>
      </c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>
        <f>COUNTIFS($E$2:E2357,TMapCauseDescCIR[[#This Row],[Cause Description]])</f>
        <v>0</v>
      </c>
      <c r="Q2357" s="1"/>
      <c r="R2357" s="1" t="str">
        <f>TMapCauseDescCIR[[#This Row],[Task Code]]&amp;TMapCauseDescCIR[[#This Row],[Cause Code]]</f>
        <v>Z109</v>
      </c>
      <c r="S2357" s="1" t="e">
        <f>INDEX(INTEGRATION.TMC_TASK_CAUSE!$A$2:$A$4658,MATCH(TMapCauseDescCIR[[#This Row],[T1]],INTEGRATION.TMC_TASK_CAUSE!$D$2:$D$4658,0))</f>
        <v>#N/A</v>
      </c>
    </row>
    <row r="2358" spans="1:19" ht="14.45" x14ac:dyDescent="0.25">
      <c r="A2358" s="1" t="s">
        <v>559</v>
      </c>
      <c r="B2358" s="1" t="s">
        <v>559</v>
      </c>
      <c r="C2358" s="1" t="s">
        <v>531</v>
      </c>
      <c r="D2358" s="1" t="s">
        <v>4854</v>
      </c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>
        <f>COUNTIFS($E$2:E2358,TMapCauseDescCIR[[#This Row],[Cause Description]])</f>
        <v>0</v>
      </c>
      <c r="Q2358" s="1"/>
      <c r="R2358" s="1"/>
      <c r="S2358" s="5"/>
    </row>
    <row r="2359" spans="1:19" ht="14.45" x14ac:dyDescent="0.25">
      <c r="A2359" s="1" t="s">
        <v>2818</v>
      </c>
      <c r="B2359" s="1" t="s">
        <v>2437</v>
      </c>
      <c r="C2359" s="1" t="s">
        <v>2817</v>
      </c>
      <c r="D2359" s="1" t="s">
        <v>4697</v>
      </c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>
        <f>COUNTIFS($E$2:E2359,TMapCauseDescCIR[[#This Row],[Cause Description]])</f>
        <v>0</v>
      </c>
      <c r="Q2359" s="1"/>
      <c r="R2359" s="1" t="str">
        <f>TMapCauseDescCIR[[#This Row],[Task Code]]&amp;TMapCauseDescCIR[[#This Row],[Cause Code]]</f>
        <v>Z110</v>
      </c>
      <c r="S2359" s="1" t="e">
        <f>INDEX(INTEGRATION.TMC_TASK_CAUSE!$A$2:$A$4658,MATCH(TMapCauseDescCIR[[#This Row],[T1]],INTEGRATION.TMC_TASK_CAUSE!$D$2:$D$4658,0))</f>
        <v>#N/A</v>
      </c>
    </row>
    <row r="2360" spans="1:19" ht="14.45" x14ac:dyDescent="0.25">
      <c r="A2360" s="1" t="s">
        <v>2818</v>
      </c>
      <c r="B2360" s="1" t="s">
        <v>2438</v>
      </c>
      <c r="C2360" s="1" t="s">
        <v>2817</v>
      </c>
      <c r="D2360" s="1" t="s">
        <v>4698</v>
      </c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>
        <f>COUNTIFS($E$2:E2360,TMapCauseDescCIR[[#This Row],[Cause Description]])</f>
        <v>0</v>
      </c>
      <c r="Q2360" s="1"/>
      <c r="R2360" s="1" t="str">
        <f>TMapCauseDescCIR[[#This Row],[Task Code]]&amp;TMapCauseDescCIR[[#This Row],[Cause Code]]</f>
        <v>Z111</v>
      </c>
      <c r="S2360" s="1" t="e">
        <f>INDEX(INTEGRATION.TMC_TASK_CAUSE!$A$2:$A$4658,MATCH(TMapCauseDescCIR[[#This Row],[T1]],INTEGRATION.TMC_TASK_CAUSE!$D$2:$D$4658,0))</f>
        <v>#N/A</v>
      </c>
    </row>
    <row r="2361" spans="1:19" ht="14.45" x14ac:dyDescent="0.25">
      <c r="A2361" s="1" t="s">
        <v>2818</v>
      </c>
      <c r="B2361" s="1" t="s">
        <v>2439</v>
      </c>
      <c r="C2361" s="1" t="s">
        <v>2817</v>
      </c>
      <c r="D2361" s="1" t="s">
        <v>4699</v>
      </c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>
        <f>COUNTIFS($E$2:E2361,TMapCauseDescCIR[[#This Row],[Cause Description]])</f>
        <v>0</v>
      </c>
      <c r="Q2361" s="1" t="s">
        <v>536</v>
      </c>
      <c r="R2361" s="1" t="str">
        <f>TMapCauseDescCIR[[#This Row],[Task Code]]&amp;TMapCauseDescCIR[[#This Row],[Cause Code]]</f>
        <v>Z112</v>
      </c>
      <c r="S2361" s="1" t="e">
        <f>INDEX(INTEGRATION.TMC_TASK_CAUSE!$A$2:$A$4658,MATCH(TMapCauseDescCIR[[#This Row],[T1]],INTEGRATION.TMC_TASK_CAUSE!$D$2:$D$4658,0))</f>
        <v>#N/A</v>
      </c>
    </row>
    <row r="2362" spans="1:19" ht="14.45" x14ac:dyDescent="0.25">
      <c r="A2362" s="1" t="s">
        <v>2666</v>
      </c>
      <c r="B2362" s="1" t="s">
        <v>1156</v>
      </c>
      <c r="C2362" s="1" t="s">
        <v>3133</v>
      </c>
      <c r="D2362" s="1" t="s">
        <v>5055</v>
      </c>
      <c r="E2362" s="1" t="s">
        <v>1157</v>
      </c>
      <c r="F2362" s="1"/>
      <c r="G2362" s="1"/>
      <c r="H2362" s="1"/>
      <c r="I2362" s="1"/>
      <c r="J2362" s="1" t="s">
        <v>4862</v>
      </c>
      <c r="K2362" s="1" t="s">
        <v>13009</v>
      </c>
      <c r="L2362" s="1"/>
      <c r="M2362" s="1"/>
      <c r="N2362" s="1"/>
      <c r="O2362" s="1"/>
      <c r="P2362" s="1">
        <f>COUNTIFS($E$2:E2362,TMapCauseDescCIR[[#This Row],[Cause Description]])</f>
        <v>1</v>
      </c>
      <c r="Q2362" s="1" t="s">
        <v>575</v>
      </c>
      <c r="R2362" s="1"/>
      <c r="S2362" s="1"/>
    </row>
    <row r="2363" spans="1:19" ht="14.45" x14ac:dyDescent="0.25">
      <c r="A2363" s="1" t="s">
        <v>4857</v>
      </c>
      <c r="B2363" s="1" t="s">
        <v>1243</v>
      </c>
      <c r="C2363" s="1" t="s">
        <v>3133</v>
      </c>
      <c r="D2363" s="1" t="s">
        <v>5431</v>
      </c>
      <c r="E2363" s="1" t="s">
        <v>1244</v>
      </c>
      <c r="F2363" s="1" t="s">
        <v>5432</v>
      </c>
      <c r="G2363" s="1" t="s">
        <v>2450</v>
      </c>
      <c r="H2363" s="1" t="s">
        <v>5433</v>
      </c>
      <c r="I2363" s="1" t="s">
        <v>5434</v>
      </c>
      <c r="J2363" s="1" t="s">
        <v>4862</v>
      </c>
      <c r="K2363" s="1" t="s">
        <v>13008</v>
      </c>
      <c r="L2363" s="1"/>
      <c r="M2363" s="1"/>
      <c r="N2363" s="1"/>
      <c r="O2363" s="1"/>
      <c r="P2363" s="1">
        <f>COUNTIFS($E$2:E2363,TMapCauseDescCIR[[#This Row],[Cause Description]])</f>
        <v>1</v>
      </c>
      <c r="Q2363" s="1" t="s">
        <v>573</v>
      </c>
      <c r="R2363" s="1"/>
      <c r="S2363" s="1"/>
    </row>
    <row r="2364" spans="1:19" ht="14.45" x14ac:dyDescent="0.25">
      <c r="A2364" s="1" t="s">
        <v>2666</v>
      </c>
      <c r="B2364" s="1" t="s">
        <v>1171</v>
      </c>
      <c r="C2364" s="1" t="s">
        <v>3133</v>
      </c>
      <c r="D2364" s="1" t="s">
        <v>5099</v>
      </c>
      <c r="E2364" s="1" t="s">
        <v>179</v>
      </c>
      <c r="F2364" s="1"/>
      <c r="G2364" s="1"/>
      <c r="H2364" s="1"/>
      <c r="I2364" s="1"/>
      <c r="J2364" s="1" t="s">
        <v>4862</v>
      </c>
      <c r="K2364" s="1" t="s">
        <v>13009</v>
      </c>
      <c r="L2364" s="1"/>
      <c r="M2364" s="1"/>
      <c r="N2364" s="1"/>
      <c r="O2364" s="1"/>
      <c r="P2364" s="1">
        <f>COUNTIFS($E$2:E2364,TMapCauseDescCIR[[#This Row],[Cause Description]])</f>
        <v>1</v>
      </c>
      <c r="Q2364" s="1" t="s">
        <v>5047</v>
      </c>
      <c r="R2364" s="1"/>
      <c r="S2364" s="1" t="s">
        <v>5048</v>
      </c>
    </row>
    <row r="2365" spans="1:19" ht="14.45" x14ac:dyDescent="0.25">
      <c r="A2365" s="1" t="s">
        <v>2666</v>
      </c>
      <c r="B2365" s="1" t="s">
        <v>1182</v>
      </c>
      <c r="C2365" s="1" t="s">
        <v>3133</v>
      </c>
      <c r="D2365" s="1" t="s">
        <v>5113</v>
      </c>
      <c r="E2365" s="1" t="s">
        <v>179</v>
      </c>
      <c r="F2365" s="1"/>
      <c r="G2365" s="1"/>
      <c r="H2365" s="1"/>
      <c r="I2365" s="1"/>
      <c r="J2365" s="1" t="s">
        <v>4862</v>
      </c>
      <c r="K2365" s="1" t="s">
        <v>13009</v>
      </c>
      <c r="L2365" s="1"/>
      <c r="M2365" s="1"/>
      <c r="N2365" s="1"/>
      <c r="O2365" s="1"/>
      <c r="P2365" s="1">
        <f>COUNTIFS($E$2:E2365,TMapCauseDescCIR[[#This Row],[Cause Description]])</f>
        <v>2</v>
      </c>
      <c r="Q2365" s="1" t="s">
        <v>575</v>
      </c>
      <c r="R2365" s="1"/>
      <c r="S2365" s="1"/>
    </row>
    <row r="2366" spans="1:19" ht="14.45" x14ac:dyDescent="0.25">
      <c r="A2366" s="1" t="s">
        <v>2666</v>
      </c>
      <c r="B2366" s="1" t="s">
        <v>1199</v>
      </c>
      <c r="C2366" s="1" t="s">
        <v>4585</v>
      </c>
      <c r="D2366" s="1" t="s">
        <v>4870</v>
      </c>
      <c r="E2366" s="1" t="s">
        <v>1200</v>
      </c>
      <c r="F2366" s="1"/>
      <c r="G2366" s="1"/>
      <c r="H2366" s="1"/>
      <c r="I2366" s="1"/>
      <c r="J2366" s="1" t="s">
        <v>4862</v>
      </c>
      <c r="K2366" s="1" t="s">
        <v>13009</v>
      </c>
      <c r="L2366" s="1"/>
      <c r="M2366" s="1"/>
      <c r="N2366" s="1"/>
      <c r="O2366" s="1"/>
      <c r="P2366" s="1">
        <f>COUNTIFS($E$2:E2366,TMapCauseDescCIR[[#This Row],[Cause Description]])</f>
        <v>1</v>
      </c>
      <c r="Q2366" s="1" t="s">
        <v>575</v>
      </c>
      <c r="R2366" s="1"/>
      <c r="S2366" s="1"/>
    </row>
    <row r="2367" spans="1:19" ht="14.45" x14ac:dyDescent="0.25">
      <c r="A2367" s="1" t="s">
        <v>4857</v>
      </c>
      <c r="B2367" s="1" t="s">
        <v>1213</v>
      </c>
      <c r="C2367" s="1" t="s">
        <v>3133</v>
      </c>
      <c r="D2367" s="1" t="s">
        <v>5158</v>
      </c>
      <c r="E2367" s="1" t="s">
        <v>1214</v>
      </c>
      <c r="F2367" s="1" t="s">
        <v>5159</v>
      </c>
      <c r="G2367" s="1" t="s">
        <v>2454</v>
      </c>
      <c r="H2367" s="1" t="s">
        <v>5160</v>
      </c>
      <c r="I2367" s="1" t="s">
        <v>5161</v>
      </c>
      <c r="J2367" s="1" t="s">
        <v>4862</v>
      </c>
      <c r="K2367" s="1" t="s">
        <v>13009</v>
      </c>
      <c r="L2367" s="1"/>
      <c r="M2367" s="1"/>
      <c r="N2367" s="1"/>
      <c r="O2367" s="1"/>
      <c r="P2367" s="1">
        <f>COUNTIFS($E$2:E2367,TMapCauseDescCIR[[#This Row],[Cause Description]])</f>
        <v>1</v>
      </c>
      <c r="Q2367" s="1" t="s">
        <v>587</v>
      </c>
      <c r="R2367" s="1"/>
      <c r="S2367" s="1" t="s">
        <v>5162</v>
      </c>
    </row>
    <row r="2368" spans="1:19" ht="14.45" x14ac:dyDescent="0.25">
      <c r="A2368" s="1" t="s">
        <v>4871</v>
      </c>
      <c r="B2368" s="1" t="s">
        <v>193</v>
      </c>
      <c r="C2368" s="1" t="s">
        <v>4585</v>
      </c>
      <c r="D2368" s="1" t="s">
        <v>4872</v>
      </c>
      <c r="E2368" s="1" t="s">
        <v>194</v>
      </c>
      <c r="F2368" s="1" t="s">
        <v>4873</v>
      </c>
      <c r="G2368" s="1" t="s">
        <v>2453</v>
      </c>
      <c r="H2368" s="1" t="s">
        <v>4874</v>
      </c>
      <c r="I2368" s="1" t="s">
        <v>3599</v>
      </c>
      <c r="J2368" s="1"/>
      <c r="K2368" s="1"/>
      <c r="L2368" s="1"/>
      <c r="M2368" s="1"/>
      <c r="N2368" s="1"/>
      <c r="O2368" s="1"/>
      <c r="P2368" s="1">
        <f>COUNTIFS($E$2:E2368,TMapCauseDescCIR[[#This Row],[Cause Description]])</f>
        <v>1</v>
      </c>
      <c r="Q2368" s="1"/>
      <c r="R2368" s="1"/>
      <c r="S2368" s="1"/>
    </row>
    <row r="2369" spans="1:19" ht="14.45" x14ac:dyDescent="0.25">
      <c r="A2369" s="1" t="s">
        <v>4871</v>
      </c>
      <c r="B2369" s="1" t="s">
        <v>193</v>
      </c>
      <c r="C2369" s="1" t="s">
        <v>4585</v>
      </c>
      <c r="D2369" s="1" t="s">
        <v>4872</v>
      </c>
      <c r="E2369" s="1" t="s">
        <v>4875</v>
      </c>
      <c r="F2369" s="1" t="s">
        <v>4876</v>
      </c>
      <c r="G2369" s="1" t="s">
        <v>2666</v>
      </c>
      <c r="H2369" s="1" t="s">
        <v>4877</v>
      </c>
      <c r="I2369" s="1" t="s">
        <v>3599</v>
      </c>
      <c r="J2369" s="1"/>
      <c r="K2369" s="1"/>
      <c r="L2369" s="1"/>
      <c r="M2369" s="1"/>
      <c r="N2369" s="1"/>
      <c r="O2369" s="1"/>
      <c r="P2369" s="1">
        <f>COUNTIFS($E$2:E2369,TMapCauseDescCIR[[#This Row],[Cause Description]])</f>
        <v>1</v>
      </c>
      <c r="Q2369" s="1"/>
      <c r="R2369" s="1"/>
      <c r="S2369" s="1"/>
    </row>
    <row r="2370" spans="1:19" ht="14.45" x14ac:dyDescent="0.25">
      <c r="A2370" s="1" t="s">
        <v>4871</v>
      </c>
      <c r="B2370" s="1" t="s">
        <v>193</v>
      </c>
      <c r="C2370" s="1" t="s">
        <v>4585</v>
      </c>
      <c r="D2370" s="1" t="s">
        <v>4872</v>
      </c>
      <c r="E2370" s="1" t="s">
        <v>631</v>
      </c>
      <c r="F2370" s="1" t="s">
        <v>3597</v>
      </c>
      <c r="G2370" s="1" t="s">
        <v>2806</v>
      </c>
      <c r="H2370" s="1" t="s">
        <v>3598</v>
      </c>
      <c r="I2370" s="1" t="s">
        <v>3599</v>
      </c>
      <c r="J2370" s="1"/>
      <c r="K2370" s="1"/>
      <c r="L2370" s="1"/>
      <c r="M2370" s="1"/>
      <c r="N2370" s="1"/>
      <c r="O2370" s="1"/>
      <c r="P2370" s="1">
        <f>COUNTIFS($E$2:E2370,TMapCauseDescCIR[[#This Row],[Cause Description]])</f>
        <v>2</v>
      </c>
      <c r="Q2370" s="1"/>
      <c r="R2370" s="1"/>
      <c r="S2370" s="1"/>
    </row>
    <row r="2371" spans="1:19" ht="14.45" x14ac:dyDescent="0.25">
      <c r="A2371" s="1" t="s">
        <v>4871</v>
      </c>
      <c r="B2371" s="1" t="s">
        <v>630</v>
      </c>
      <c r="C2371" s="1" t="s">
        <v>4585</v>
      </c>
      <c r="D2371" s="1" t="s">
        <v>4878</v>
      </c>
      <c r="E2371" s="1" t="s">
        <v>631</v>
      </c>
      <c r="F2371" s="1" t="s">
        <v>3597</v>
      </c>
      <c r="G2371" s="1" t="s">
        <v>2806</v>
      </c>
      <c r="H2371" s="1" t="s">
        <v>3598</v>
      </c>
      <c r="I2371" s="1" t="s">
        <v>3599</v>
      </c>
      <c r="J2371" s="1"/>
      <c r="K2371" s="1"/>
      <c r="L2371" s="1"/>
      <c r="M2371" s="1"/>
      <c r="N2371" s="1"/>
      <c r="O2371" s="1"/>
      <c r="P2371" s="1">
        <f>COUNTIFS($E$2:E2371,TMapCauseDescCIR[[#This Row],[Cause Description]])</f>
        <v>3</v>
      </c>
      <c r="Q2371" s="1"/>
      <c r="R2371" s="1"/>
      <c r="S2371" s="1"/>
    </row>
    <row r="2372" spans="1:19" ht="14.45" x14ac:dyDescent="0.25">
      <c r="A2372" s="1" t="s">
        <v>4871</v>
      </c>
      <c r="B2372" s="1" t="s">
        <v>630</v>
      </c>
      <c r="C2372" s="1" t="s">
        <v>4585</v>
      </c>
      <c r="D2372" s="1" t="s">
        <v>4878</v>
      </c>
      <c r="E2372" s="1" t="s">
        <v>4879</v>
      </c>
      <c r="F2372" s="1" t="s">
        <v>4880</v>
      </c>
      <c r="G2372" s="1" t="s">
        <v>2546</v>
      </c>
      <c r="H2372" s="1" t="s">
        <v>4881</v>
      </c>
      <c r="I2372" s="1" t="s">
        <v>3599</v>
      </c>
      <c r="J2372" s="1"/>
      <c r="K2372" s="1"/>
      <c r="L2372" s="1"/>
      <c r="M2372" s="1"/>
      <c r="N2372" s="1"/>
      <c r="O2372" s="1"/>
      <c r="P2372" s="1">
        <f>COUNTIFS($E$2:E2372,TMapCauseDescCIR[[#This Row],[Cause Description]])</f>
        <v>1</v>
      </c>
      <c r="Q2372" s="1"/>
      <c r="R2372" s="1"/>
      <c r="S2372" s="1"/>
    </row>
    <row r="2373" spans="1:19" ht="14.45" x14ac:dyDescent="0.25">
      <c r="A2373" s="1" t="s">
        <v>4871</v>
      </c>
      <c r="B2373" s="1" t="s">
        <v>632</v>
      </c>
      <c r="C2373" s="1" t="s">
        <v>4585</v>
      </c>
      <c r="D2373" s="1" t="s">
        <v>4882</v>
      </c>
      <c r="E2373" s="1" t="s">
        <v>633</v>
      </c>
      <c r="F2373" s="1" t="s">
        <v>4883</v>
      </c>
      <c r="G2373" s="1" t="s">
        <v>2547</v>
      </c>
      <c r="H2373" s="1" t="s">
        <v>4884</v>
      </c>
      <c r="I2373" s="1" t="s">
        <v>3599</v>
      </c>
      <c r="J2373" s="1"/>
      <c r="K2373" s="1"/>
      <c r="L2373" s="1"/>
      <c r="M2373" s="1"/>
      <c r="N2373" s="1"/>
      <c r="O2373" s="1"/>
      <c r="P2373" s="1">
        <f>COUNTIFS($E$2:E2373,TMapCauseDescCIR[[#This Row],[Cause Description]])</f>
        <v>1</v>
      </c>
      <c r="Q2373" s="1"/>
      <c r="R2373" s="1"/>
      <c r="S2373" s="1"/>
    </row>
    <row r="2374" spans="1:19" ht="14.45" x14ac:dyDescent="0.25">
      <c r="A2374" s="1" t="s">
        <v>4871</v>
      </c>
      <c r="B2374" s="1" t="s">
        <v>632</v>
      </c>
      <c r="C2374" s="1" t="s">
        <v>4585</v>
      </c>
      <c r="D2374" s="1" t="s">
        <v>4882</v>
      </c>
      <c r="E2374" s="1" t="s">
        <v>631</v>
      </c>
      <c r="F2374" s="1" t="s">
        <v>3597</v>
      </c>
      <c r="G2374" s="1" t="s">
        <v>2806</v>
      </c>
      <c r="H2374" s="1" t="s">
        <v>3598</v>
      </c>
      <c r="I2374" s="1" t="s">
        <v>3599</v>
      </c>
      <c r="J2374" s="1"/>
      <c r="K2374" s="1"/>
      <c r="L2374" s="1"/>
      <c r="M2374" s="1"/>
      <c r="N2374" s="1"/>
      <c r="O2374" s="1"/>
      <c r="P2374" s="1">
        <f>COUNTIFS($E$2:E2374,TMapCauseDescCIR[[#This Row],[Cause Description]])</f>
        <v>4</v>
      </c>
      <c r="Q2374" s="1"/>
      <c r="R2374" s="1"/>
      <c r="S2374" s="1"/>
    </row>
    <row r="2375" spans="1:19" ht="14.45" x14ac:dyDescent="0.25">
      <c r="A2375" s="1" t="s">
        <v>4871</v>
      </c>
      <c r="B2375" s="1" t="s">
        <v>931</v>
      </c>
      <c r="C2375" s="1" t="s">
        <v>4585</v>
      </c>
      <c r="D2375" s="1" t="s">
        <v>4885</v>
      </c>
      <c r="E2375" s="1" t="s">
        <v>932</v>
      </c>
      <c r="F2375" s="1" t="s">
        <v>4886</v>
      </c>
      <c r="G2375" s="1" t="s">
        <v>2612</v>
      </c>
      <c r="H2375" s="1" t="s">
        <v>4887</v>
      </c>
      <c r="I2375" s="1" t="s">
        <v>4888</v>
      </c>
      <c r="J2375" s="1"/>
      <c r="K2375" s="1"/>
      <c r="L2375" s="1"/>
      <c r="M2375" s="1"/>
      <c r="N2375" s="1"/>
      <c r="O2375" s="1"/>
      <c r="P2375" s="1">
        <f>COUNTIFS($E$2:E2375,TMapCauseDescCIR[[#This Row],[Cause Description]])</f>
        <v>1</v>
      </c>
      <c r="Q2375" s="1"/>
      <c r="R2375" s="1"/>
      <c r="S2375" s="1"/>
    </row>
    <row r="2376" spans="1:19" ht="14.45" x14ac:dyDescent="0.25">
      <c r="A2376" s="1" t="s">
        <v>4871</v>
      </c>
      <c r="B2376" s="1" t="s">
        <v>931</v>
      </c>
      <c r="C2376" s="1" t="s">
        <v>4585</v>
      </c>
      <c r="D2376" s="1" t="s">
        <v>4885</v>
      </c>
      <c r="E2376" s="1" t="s">
        <v>631</v>
      </c>
      <c r="F2376" s="1" t="s">
        <v>3597</v>
      </c>
      <c r="G2376" s="1" t="s">
        <v>2806</v>
      </c>
      <c r="H2376" s="1" t="s">
        <v>3598</v>
      </c>
      <c r="I2376" s="1" t="s">
        <v>3599</v>
      </c>
      <c r="J2376" s="1"/>
      <c r="K2376" s="1"/>
      <c r="L2376" s="1"/>
      <c r="M2376" s="1"/>
      <c r="N2376" s="1"/>
      <c r="O2376" s="1"/>
      <c r="P2376" s="1">
        <f>COUNTIFS($E$2:E2376,TMapCauseDescCIR[[#This Row],[Cause Description]])</f>
        <v>5</v>
      </c>
      <c r="Q2376" s="1"/>
      <c r="R2376" s="1"/>
      <c r="S2376" s="1"/>
    </row>
    <row r="2377" spans="1:19" ht="14.45" x14ac:dyDescent="0.25">
      <c r="A2377" s="1" t="s">
        <v>4889</v>
      </c>
      <c r="B2377" s="1" t="s">
        <v>1004</v>
      </c>
      <c r="C2377" s="1" t="s">
        <v>4585</v>
      </c>
      <c r="D2377" s="1" t="s">
        <v>4890</v>
      </c>
      <c r="E2377" s="1" t="s">
        <v>1005</v>
      </c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>
        <f>COUNTIFS($E$2:E2377,TMapCauseDescCIR[[#This Row],[Cause Description]])</f>
        <v>1</v>
      </c>
      <c r="Q2377" s="1"/>
      <c r="R2377" s="1"/>
      <c r="S2377" s="1"/>
    </row>
    <row r="2378" spans="1:19" ht="14.45" x14ac:dyDescent="0.25">
      <c r="A2378" s="1" t="s">
        <v>4889</v>
      </c>
      <c r="B2378" s="1" t="s">
        <v>1004</v>
      </c>
      <c r="C2378" s="1" t="s">
        <v>4585</v>
      </c>
      <c r="D2378" s="1" t="s">
        <v>4890</v>
      </c>
      <c r="E2378" s="1" t="s">
        <v>4891</v>
      </c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>
        <f>COUNTIFS($E$2:E2378,TMapCauseDescCIR[[#This Row],[Cause Description]])</f>
        <v>1</v>
      </c>
      <c r="Q2378" s="1"/>
      <c r="R2378" s="1"/>
      <c r="S2378" s="1"/>
    </row>
    <row r="2379" spans="1:19" ht="14.45" x14ac:dyDescent="0.25">
      <c r="A2379" s="1" t="s">
        <v>4889</v>
      </c>
      <c r="B2379" s="1" t="s">
        <v>1004</v>
      </c>
      <c r="C2379" s="1" t="s">
        <v>4585</v>
      </c>
      <c r="D2379" s="1" t="s">
        <v>4890</v>
      </c>
      <c r="E2379" s="1" t="s">
        <v>4892</v>
      </c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>
        <f>COUNTIFS($E$2:E2379,TMapCauseDescCIR[[#This Row],[Cause Description]])</f>
        <v>1</v>
      </c>
      <c r="Q2379" s="1"/>
      <c r="R2379" s="1"/>
      <c r="S2379" s="1"/>
    </row>
    <row r="2380" spans="1:19" ht="14.45" x14ac:dyDescent="0.25">
      <c r="A2380" s="1" t="s">
        <v>4889</v>
      </c>
      <c r="B2380" s="1" t="s">
        <v>1004</v>
      </c>
      <c r="C2380" s="1" t="s">
        <v>4585</v>
      </c>
      <c r="D2380" s="1" t="s">
        <v>4890</v>
      </c>
      <c r="E2380" s="1" t="s">
        <v>4893</v>
      </c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>
        <f>COUNTIFS($E$2:E2380,TMapCauseDescCIR[[#This Row],[Cause Description]])</f>
        <v>1</v>
      </c>
      <c r="Q2380" s="1"/>
      <c r="R2380" s="1"/>
      <c r="S2380" s="1"/>
    </row>
    <row r="2381" spans="1:19" ht="14.45" x14ac:dyDescent="0.25">
      <c r="A2381" s="1" t="s">
        <v>4889</v>
      </c>
      <c r="B2381" s="1" t="s">
        <v>1004</v>
      </c>
      <c r="C2381" s="1" t="s">
        <v>4585</v>
      </c>
      <c r="D2381" s="1" t="s">
        <v>4890</v>
      </c>
      <c r="E2381" s="1" t="s">
        <v>4894</v>
      </c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>
        <f>COUNTIFS($E$2:E2381,TMapCauseDescCIR[[#This Row],[Cause Description]])</f>
        <v>1</v>
      </c>
      <c r="Q2381" s="1"/>
      <c r="R2381" s="1"/>
      <c r="S2381" s="1"/>
    </row>
    <row r="2382" spans="1:19" ht="14.45" x14ac:dyDescent="0.25">
      <c r="A2382" s="1" t="s">
        <v>4889</v>
      </c>
      <c r="B2382" s="1" t="s">
        <v>1004</v>
      </c>
      <c r="C2382" s="1" t="s">
        <v>4585</v>
      </c>
      <c r="D2382" s="1" t="s">
        <v>4890</v>
      </c>
      <c r="E2382" s="1" t="s">
        <v>4895</v>
      </c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>
        <f>COUNTIFS($E$2:E2382,TMapCauseDescCIR[[#This Row],[Cause Description]])</f>
        <v>1</v>
      </c>
      <c r="Q2382" s="1"/>
      <c r="R2382" s="1"/>
      <c r="S2382" s="1"/>
    </row>
    <row r="2383" spans="1:19" ht="14.45" x14ac:dyDescent="0.25">
      <c r="A2383" s="1" t="s">
        <v>4889</v>
      </c>
      <c r="B2383" s="1" t="s">
        <v>1004</v>
      </c>
      <c r="C2383" s="1" t="s">
        <v>4585</v>
      </c>
      <c r="D2383" s="1" t="s">
        <v>4890</v>
      </c>
      <c r="E2383" s="1" t="s">
        <v>4896</v>
      </c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>
        <f>COUNTIFS($E$2:E2383,TMapCauseDescCIR[[#This Row],[Cause Description]])</f>
        <v>1</v>
      </c>
      <c r="Q2383" s="1"/>
      <c r="R2383" s="1"/>
      <c r="S2383" s="1"/>
    </row>
    <row r="2384" spans="1:19" ht="14.45" x14ac:dyDescent="0.25">
      <c r="A2384" s="1" t="s">
        <v>4889</v>
      </c>
      <c r="B2384" s="1" t="s">
        <v>1004</v>
      </c>
      <c r="C2384" s="1" t="s">
        <v>4585</v>
      </c>
      <c r="D2384" s="1" t="s">
        <v>4890</v>
      </c>
      <c r="E2384" s="1" t="s">
        <v>4897</v>
      </c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>
        <f>COUNTIFS($E$2:E2384,TMapCauseDescCIR[[#This Row],[Cause Description]])</f>
        <v>1</v>
      </c>
      <c r="Q2384" s="1"/>
      <c r="R2384" s="1"/>
      <c r="S2384" s="1"/>
    </row>
    <row r="2385" spans="1:19" ht="14.45" x14ac:dyDescent="0.25">
      <c r="A2385" s="1" t="s">
        <v>4889</v>
      </c>
      <c r="B2385" s="1" t="s">
        <v>1004</v>
      </c>
      <c r="C2385" s="1" t="s">
        <v>4585</v>
      </c>
      <c r="D2385" s="1" t="s">
        <v>4890</v>
      </c>
      <c r="E2385" s="1" t="s">
        <v>4898</v>
      </c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>
        <f>COUNTIFS($E$2:E2385,TMapCauseDescCIR[[#This Row],[Cause Description]])</f>
        <v>1</v>
      </c>
      <c r="Q2385" s="1"/>
      <c r="R2385" s="1"/>
      <c r="S2385" s="1"/>
    </row>
    <row r="2386" spans="1:19" ht="14.45" x14ac:dyDescent="0.25">
      <c r="A2386" s="1" t="s">
        <v>4889</v>
      </c>
      <c r="B2386" s="1" t="s">
        <v>1004</v>
      </c>
      <c r="C2386" s="1" t="s">
        <v>4585</v>
      </c>
      <c r="D2386" s="1" t="s">
        <v>4890</v>
      </c>
      <c r="E2386" s="1" t="s">
        <v>4899</v>
      </c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>
        <f>COUNTIFS($E$2:E2386,TMapCauseDescCIR[[#This Row],[Cause Description]])</f>
        <v>1</v>
      </c>
      <c r="Q2386" s="1"/>
      <c r="R2386" s="1"/>
      <c r="S2386" s="1"/>
    </row>
    <row r="2387" spans="1:19" ht="14.45" x14ac:dyDescent="0.25">
      <c r="A2387" s="1" t="s">
        <v>4900</v>
      </c>
      <c r="B2387" s="1" t="s">
        <v>1004</v>
      </c>
      <c r="C2387" s="1" t="s">
        <v>4585</v>
      </c>
      <c r="D2387" s="1" t="s">
        <v>4901</v>
      </c>
      <c r="E2387" s="1" t="s">
        <v>4902</v>
      </c>
      <c r="F2387" s="1" t="s">
        <v>4903</v>
      </c>
      <c r="G2387" s="1" t="s">
        <v>2455</v>
      </c>
      <c r="H2387" s="1" t="s">
        <v>4904</v>
      </c>
      <c r="I2387" s="1" t="s">
        <v>4905</v>
      </c>
      <c r="J2387" s="1"/>
      <c r="K2387" s="1"/>
      <c r="L2387" s="1"/>
      <c r="M2387" s="1"/>
      <c r="N2387" s="1"/>
      <c r="O2387" s="1"/>
      <c r="P2387" s="1">
        <f>COUNTIFS($E$2:E2387,TMapCauseDescCIR[[#This Row],[Cause Description]])</f>
        <v>1</v>
      </c>
      <c r="Q2387" s="1"/>
      <c r="R2387" s="1"/>
      <c r="S2387" s="1"/>
    </row>
    <row r="2388" spans="1:19" ht="14.45" x14ac:dyDescent="0.25">
      <c r="A2388" s="1" t="s">
        <v>4900</v>
      </c>
      <c r="B2388" s="1" t="s">
        <v>1004</v>
      </c>
      <c r="C2388" s="1" t="s">
        <v>4585</v>
      </c>
      <c r="D2388" s="1" t="s">
        <v>4901</v>
      </c>
      <c r="E2388" s="1" t="s">
        <v>4906</v>
      </c>
      <c r="F2388" s="1" t="s">
        <v>4907</v>
      </c>
      <c r="G2388" s="1" t="s">
        <v>2455</v>
      </c>
      <c r="H2388" s="1" t="s">
        <v>4908</v>
      </c>
      <c r="I2388" s="1" t="s">
        <v>4909</v>
      </c>
      <c r="J2388" s="1"/>
      <c r="K2388" s="1"/>
      <c r="L2388" s="1"/>
      <c r="M2388" s="1"/>
      <c r="N2388" s="1"/>
      <c r="O2388" s="1"/>
      <c r="P2388" s="1">
        <f>COUNTIFS($E$2:E2388,TMapCauseDescCIR[[#This Row],[Cause Description]])</f>
        <v>1</v>
      </c>
      <c r="Q2388" s="1"/>
      <c r="R2388" s="1"/>
      <c r="S2388" s="1"/>
    </row>
    <row r="2389" spans="1:19" ht="14.45" x14ac:dyDescent="0.25">
      <c r="A2389" s="1" t="s">
        <v>4900</v>
      </c>
      <c r="B2389" s="1" t="s">
        <v>1004</v>
      </c>
      <c r="C2389" s="1" t="s">
        <v>4585</v>
      </c>
      <c r="D2389" s="1" t="s">
        <v>4901</v>
      </c>
      <c r="E2389" s="1" t="s">
        <v>4910</v>
      </c>
      <c r="F2389" s="1" t="s">
        <v>4911</v>
      </c>
      <c r="G2389" s="1" t="s">
        <v>2477</v>
      </c>
      <c r="H2389" s="1" t="s">
        <v>4912</v>
      </c>
      <c r="I2389" s="1" t="s">
        <v>4913</v>
      </c>
      <c r="J2389" s="1"/>
      <c r="K2389" s="1"/>
      <c r="L2389" s="1"/>
      <c r="M2389" s="1"/>
      <c r="N2389" s="1"/>
      <c r="O2389" s="1"/>
      <c r="P2389" s="1">
        <f>COUNTIFS($E$2:E2389,TMapCauseDescCIR[[#This Row],[Cause Description]])</f>
        <v>1</v>
      </c>
      <c r="Q2389" s="1"/>
      <c r="R2389" s="1"/>
      <c r="S2389" s="1"/>
    </row>
    <row r="2390" spans="1:19" ht="14.45" x14ac:dyDescent="0.25">
      <c r="A2390" s="1" t="s">
        <v>4900</v>
      </c>
      <c r="B2390" s="1" t="s">
        <v>1004</v>
      </c>
      <c r="C2390" s="1" t="s">
        <v>4585</v>
      </c>
      <c r="D2390" s="1" t="s">
        <v>4901</v>
      </c>
      <c r="E2390" s="1" t="s">
        <v>4914</v>
      </c>
      <c r="F2390" s="1" t="s">
        <v>4915</v>
      </c>
      <c r="G2390" s="1" t="s">
        <v>2478</v>
      </c>
      <c r="H2390" s="1" t="s">
        <v>4916</v>
      </c>
      <c r="I2390" s="1" t="s">
        <v>4909</v>
      </c>
      <c r="J2390" s="1"/>
      <c r="K2390" s="1"/>
      <c r="L2390" s="1"/>
      <c r="M2390" s="1"/>
      <c r="N2390" s="1"/>
      <c r="O2390" s="1"/>
      <c r="P2390" s="1">
        <f>COUNTIFS($E$2:E2390,TMapCauseDescCIR[[#This Row],[Cause Description]])</f>
        <v>1</v>
      </c>
      <c r="Q2390" s="1"/>
      <c r="R2390" s="1"/>
      <c r="S2390" s="1"/>
    </row>
    <row r="2391" spans="1:19" ht="14.45" x14ac:dyDescent="0.25">
      <c r="A2391" s="1" t="s">
        <v>4900</v>
      </c>
      <c r="B2391" s="1" t="s">
        <v>1004</v>
      </c>
      <c r="C2391" s="1" t="s">
        <v>4585</v>
      </c>
      <c r="D2391" s="1" t="s">
        <v>4901</v>
      </c>
      <c r="E2391" s="1" t="s">
        <v>4917</v>
      </c>
      <c r="F2391" s="1" t="s">
        <v>4918</v>
      </c>
      <c r="G2391" s="1" t="s">
        <v>2476</v>
      </c>
      <c r="H2391" s="1" t="s">
        <v>4916</v>
      </c>
      <c r="I2391" s="1" t="s">
        <v>4919</v>
      </c>
      <c r="J2391" s="1"/>
      <c r="K2391" s="1"/>
      <c r="L2391" s="1"/>
      <c r="M2391" s="1"/>
      <c r="N2391" s="1"/>
      <c r="O2391" s="1"/>
      <c r="P2391" s="1">
        <f>COUNTIFS($E$2:E2391,TMapCauseDescCIR[[#This Row],[Cause Description]])</f>
        <v>1</v>
      </c>
      <c r="Q2391" s="1"/>
      <c r="R2391" s="1"/>
      <c r="S2391" s="1"/>
    </row>
    <row r="2392" spans="1:19" ht="14.45" x14ac:dyDescent="0.25">
      <c r="A2392" s="1" t="s">
        <v>4900</v>
      </c>
      <c r="B2392" s="1" t="s">
        <v>1004</v>
      </c>
      <c r="C2392" s="1" t="s">
        <v>4585</v>
      </c>
      <c r="D2392" s="1" t="s">
        <v>4901</v>
      </c>
      <c r="E2392" s="1" t="s">
        <v>4920</v>
      </c>
      <c r="F2392" s="1" t="s">
        <v>4921</v>
      </c>
      <c r="G2392" s="1" t="s">
        <v>2575</v>
      </c>
      <c r="H2392" s="1" t="s">
        <v>4922</v>
      </c>
      <c r="I2392" s="1" t="s">
        <v>4923</v>
      </c>
      <c r="J2392" s="1"/>
      <c r="K2392" s="1"/>
      <c r="L2392" s="1"/>
      <c r="M2392" s="1"/>
      <c r="N2392" s="1"/>
      <c r="O2392" s="1"/>
      <c r="P2392" s="1">
        <f>COUNTIFS($E$2:E2392,TMapCauseDescCIR[[#This Row],[Cause Description]])</f>
        <v>1</v>
      </c>
      <c r="Q2392" s="1"/>
      <c r="R2392" s="1"/>
      <c r="S2392" s="1"/>
    </row>
    <row r="2393" spans="1:19" ht="14.45" x14ac:dyDescent="0.25">
      <c r="A2393" s="1" t="s">
        <v>4900</v>
      </c>
      <c r="B2393" s="1" t="s">
        <v>1004</v>
      </c>
      <c r="C2393" s="1" t="s">
        <v>4585</v>
      </c>
      <c r="D2393" s="1" t="s">
        <v>4901</v>
      </c>
      <c r="E2393" s="1" t="s">
        <v>4924</v>
      </c>
      <c r="F2393" s="1" t="s">
        <v>4925</v>
      </c>
      <c r="G2393" s="1" t="s">
        <v>2587</v>
      </c>
      <c r="H2393" s="1" t="s">
        <v>4926</v>
      </c>
      <c r="I2393" s="1" t="s">
        <v>4905</v>
      </c>
      <c r="J2393" s="1"/>
      <c r="K2393" s="1"/>
      <c r="L2393" s="1"/>
      <c r="M2393" s="1"/>
      <c r="N2393" s="1"/>
      <c r="O2393" s="1"/>
      <c r="P2393" s="1">
        <f>COUNTIFS($E$2:E2393,TMapCauseDescCIR[[#This Row],[Cause Description]])</f>
        <v>1</v>
      </c>
      <c r="Q2393" s="1"/>
      <c r="R2393" s="1"/>
      <c r="S2393" s="1"/>
    </row>
    <row r="2394" spans="1:19" ht="14.45" x14ac:dyDescent="0.25">
      <c r="A2394" s="1" t="s">
        <v>4900</v>
      </c>
      <c r="B2394" s="1" t="s">
        <v>1004</v>
      </c>
      <c r="C2394" s="1" t="s">
        <v>4585</v>
      </c>
      <c r="D2394" s="1" t="s">
        <v>4901</v>
      </c>
      <c r="E2394" s="1" t="s">
        <v>4927</v>
      </c>
      <c r="F2394" s="1" t="s">
        <v>4928</v>
      </c>
      <c r="G2394" s="1" t="s">
        <v>2625</v>
      </c>
      <c r="H2394" s="1" t="s">
        <v>4929</v>
      </c>
      <c r="I2394" s="1" t="s">
        <v>4930</v>
      </c>
      <c r="J2394" s="1"/>
      <c r="K2394" s="1"/>
      <c r="L2394" s="1"/>
      <c r="M2394" s="1"/>
      <c r="N2394" s="1"/>
      <c r="O2394" s="1"/>
      <c r="P2394" s="1">
        <f>COUNTIFS($E$2:E2394,TMapCauseDescCIR[[#This Row],[Cause Description]])</f>
        <v>1</v>
      </c>
      <c r="Q2394" s="1"/>
      <c r="R2394" s="1"/>
      <c r="S2394" s="1"/>
    </row>
    <row r="2395" spans="1:19" ht="14.45" x14ac:dyDescent="0.25">
      <c r="A2395" s="1" t="s">
        <v>4900</v>
      </c>
      <c r="B2395" s="1" t="s">
        <v>1004</v>
      </c>
      <c r="C2395" s="1" t="s">
        <v>4585</v>
      </c>
      <c r="D2395" s="1" t="s">
        <v>4901</v>
      </c>
      <c r="E2395" s="1" t="s">
        <v>4931</v>
      </c>
      <c r="F2395" s="1" t="s">
        <v>4932</v>
      </c>
      <c r="G2395" s="1" t="s">
        <v>2640</v>
      </c>
      <c r="H2395" s="1" t="s">
        <v>4933</v>
      </c>
      <c r="I2395" s="1" t="s">
        <v>4934</v>
      </c>
      <c r="J2395" s="1"/>
      <c r="K2395" s="1"/>
      <c r="L2395" s="1"/>
      <c r="M2395" s="1"/>
      <c r="N2395" s="1"/>
      <c r="O2395" s="1"/>
      <c r="P2395" s="1">
        <f>COUNTIFS($E$2:E2395,TMapCauseDescCIR[[#This Row],[Cause Description]])</f>
        <v>1</v>
      </c>
      <c r="Q2395" s="1"/>
      <c r="R2395" s="1"/>
      <c r="S2395" s="1"/>
    </row>
    <row r="2396" spans="1:19" ht="14.45" x14ac:dyDescent="0.25">
      <c r="A2396" s="1" t="s">
        <v>4900</v>
      </c>
      <c r="B2396" s="1" t="s">
        <v>1004</v>
      </c>
      <c r="C2396" s="1" t="s">
        <v>4585</v>
      </c>
      <c r="D2396" s="1" t="s">
        <v>4901</v>
      </c>
      <c r="E2396" s="1" t="s">
        <v>4935</v>
      </c>
      <c r="F2396" s="1" t="s">
        <v>4936</v>
      </c>
      <c r="G2396" s="1" t="s">
        <v>2668</v>
      </c>
      <c r="H2396" s="1" t="s">
        <v>4937</v>
      </c>
      <c r="I2396" s="1" t="s">
        <v>4938</v>
      </c>
      <c r="J2396" s="1"/>
      <c r="K2396" s="1"/>
      <c r="L2396" s="1"/>
      <c r="M2396" s="1"/>
      <c r="N2396" s="1"/>
      <c r="O2396" s="1"/>
      <c r="P2396" s="1">
        <f>COUNTIFS($E$2:E2396,TMapCauseDescCIR[[#This Row],[Cause Description]])</f>
        <v>1</v>
      </c>
      <c r="Q2396" s="1"/>
      <c r="R2396" s="1"/>
      <c r="S2396" s="1"/>
    </row>
    <row r="2397" spans="1:19" ht="14.45" x14ac:dyDescent="0.25">
      <c r="A2397" s="1" t="s">
        <v>4900</v>
      </c>
      <c r="B2397" s="1" t="s">
        <v>1004</v>
      </c>
      <c r="C2397" s="1" t="s">
        <v>4585</v>
      </c>
      <c r="D2397" s="1" t="s">
        <v>4901</v>
      </c>
      <c r="E2397" s="1" t="s">
        <v>4939</v>
      </c>
      <c r="F2397" s="1" t="s">
        <v>4940</v>
      </c>
      <c r="G2397" s="1" t="s">
        <v>2680</v>
      </c>
      <c r="H2397" s="1" t="s">
        <v>4941</v>
      </c>
      <c r="I2397" s="1" t="s">
        <v>4942</v>
      </c>
      <c r="J2397" s="1"/>
      <c r="K2397" s="1"/>
      <c r="L2397" s="1"/>
      <c r="M2397" s="1"/>
      <c r="N2397" s="1"/>
      <c r="O2397" s="1"/>
      <c r="P2397" s="1">
        <f>COUNTIFS($E$2:E2397,TMapCauseDescCIR[[#This Row],[Cause Description]])</f>
        <v>1</v>
      </c>
      <c r="Q2397" s="1"/>
      <c r="R2397" s="1"/>
      <c r="S2397" s="1"/>
    </row>
    <row r="2398" spans="1:19" ht="14.45" x14ac:dyDescent="0.25">
      <c r="A2398" s="1" t="s">
        <v>4900</v>
      </c>
      <c r="B2398" s="1" t="s">
        <v>1004</v>
      </c>
      <c r="C2398" s="1" t="s">
        <v>4585</v>
      </c>
      <c r="D2398" s="1" t="s">
        <v>4901</v>
      </c>
      <c r="E2398" s="1" t="s">
        <v>4943</v>
      </c>
      <c r="F2398" s="1" t="s">
        <v>4944</v>
      </c>
      <c r="G2398" s="1" t="s">
        <v>2717</v>
      </c>
      <c r="H2398" s="1" t="s">
        <v>4941</v>
      </c>
      <c r="I2398" s="1" t="s">
        <v>3599</v>
      </c>
      <c r="J2398" s="1"/>
      <c r="K2398" s="1"/>
      <c r="L2398" s="1"/>
      <c r="M2398" s="1"/>
      <c r="N2398" s="1"/>
      <c r="O2398" s="1"/>
      <c r="P2398" s="1">
        <f>COUNTIFS($E$2:E2398,TMapCauseDescCIR[[#This Row],[Cause Description]])</f>
        <v>1</v>
      </c>
      <c r="Q2398" s="1"/>
      <c r="R2398" s="1"/>
      <c r="S2398" s="1"/>
    </row>
    <row r="2399" spans="1:19" ht="14.45" x14ac:dyDescent="0.25">
      <c r="A2399" s="1" t="s">
        <v>4900</v>
      </c>
      <c r="B2399" s="1" t="s">
        <v>1004</v>
      </c>
      <c r="C2399" s="1" t="s">
        <v>4585</v>
      </c>
      <c r="D2399" s="1" t="s">
        <v>4901</v>
      </c>
      <c r="E2399" s="1" t="s">
        <v>4945</v>
      </c>
      <c r="F2399" s="1" t="s">
        <v>4946</v>
      </c>
      <c r="G2399" s="1" t="s">
        <v>2731</v>
      </c>
      <c r="H2399" s="1" t="s">
        <v>4916</v>
      </c>
      <c r="I2399" s="1" t="s">
        <v>4947</v>
      </c>
      <c r="J2399" s="1"/>
      <c r="K2399" s="1"/>
      <c r="L2399" s="1"/>
      <c r="M2399" s="1"/>
      <c r="N2399" s="1"/>
      <c r="O2399" s="1"/>
      <c r="P2399" s="1">
        <f>COUNTIFS($E$2:E2399,TMapCauseDescCIR[[#This Row],[Cause Description]])</f>
        <v>1</v>
      </c>
      <c r="Q2399" s="1"/>
      <c r="R2399" s="1"/>
      <c r="S2399" s="1"/>
    </row>
    <row r="2400" spans="1:19" ht="14.45" x14ac:dyDescent="0.25">
      <c r="A2400" s="1" t="s">
        <v>4900</v>
      </c>
      <c r="B2400" s="1" t="s">
        <v>1004</v>
      </c>
      <c r="C2400" s="1" t="s">
        <v>4585</v>
      </c>
      <c r="D2400" s="1" t="s">
        <v>4901</v>
      </c>
      <c r="E2400" s="1" t="s">
        <v>4948</v>
      </c>
      <c r="F2400" s="1" t="s">
        <v>4949</v>
      </c>
      <c r="G2400" s="1" t="s">
        <v>2749</v>
      </c>
      <c r="H2400" s="1" t="s">
        <v>4916</v>
      </c>
      <c r="I2400" s="1" t="s">
        <v>4950</v>
      </c>
      <c r="J2400" s="1"/>
      <c r="K2400" s="1"/>
      <c r="L2400" s="1"/>
      <c r="M2400" s="1"/>
      <c r="N2400" s="1"/>
      <c r="O2400" s="1"/>
      <c r="P2400" s="1">
        <f>COUNTIFS($E$2:E2400,TMapCauseDescCIR[[#This Row],[Cause Description]])</f>
        <v>1</v>
      </c>
      <c r="Q2400" s="1"/>
      <c r="R2400" s="1"/>
      <c r="S2400" s="1"/>
    </row>
    <row r="2401" spans="1:19" ht="14.45" x14ac:dyDescent="0.25">
      <c r="A2401" s="1" t="s">
        <v>4900</v>
      </c>
      <c r="B2401" s="1" t="s">
        <v>1004</v>
      </c>
      <c r="C2401" s="1" t="s">
        <v>4585</v>
      </c>
      <c r="D2401" s="1" t="s">
        <v>4901</v>
      </c>
      <c r="E2401" s="1" t="s">
        <v>4951</v>
      </c>
      <c r="F2401" s="1" t="s">
        <v>4952</v>
      </c>
      <c r="G2401" s="1" t="s">
        <v>2769</v>
      </c>
      <c r="H2401" s="1" t="s">
        <v>4933</v>
      </c>
      <c r="I2401" s="1" t="s">
        <v>4953</v>
      </c>
      <c r="J2401" s="1"/>
      <c r="K2401" s="1"/>
      <c r="L2401" s="1"/>
      <c r="M2401" s="1"/>
      <c r="N2401" s="1"/>
      <c r="O2401" s="1"/>
      <c r="P2401" s="1">
        <f>COUNTIFS($E$2:E2401,TMapCauseDescCIR[[#This Row],[Cause Description]])</f>
        <v>1</v>
      </c>
      <c r="Q2401" s="1"/>
      <c r="R2401" s="1"/>
      <c r="S2401" s="1"/>
    </row>
    <row r="2402" spans="1:19" ht="14.45" x14ac:dyDescent="0.25">
      <c r="A2402" s="1" t="s">
        <v>4900</v>
      </c>
      <c r="B2402" s="1" t="s">
        <v>1004</v>
      </c>
      <c r="C2402" s="1" t="s">
        <v>4585</v>
      </c>
      <c r="D2402" s="1" t="s">
        <v>4901</v>
      </c>
      <c r="E2402" s="1" t="s">
        <v>4954</v>
      </c>
      <c r="F2402" s="1" t="s">
        <v>4955</v>
      </c>
      <c r="G2402" s="1" t="s">
        <v>2769</v>
      </c>
      <c r="H2402" s="1" t="s">
        <v>4933</v>
      </c>
      <c r="I2402" s="1" t="s">
        <v>4956</v>
      </c>
      <c r="J2402" s="1"/>
      <c r="K2402" s="1"/>
      <c r="L2402" s="1"/>
      <c r="M2402" s="1"/>
      <c r="N2402" s="1"/>
      <c r="O2402" s="1"/>
      <c r="P2402" s="1">
        <f>COUNTIFS($E$2:E2402,TMapCauseDescCIR[[#This Row],[Cause Description]])</f>
        <v>1</v>
      </c>
      <c r="Q2402" s="1"/>
      <c r="R2402" s="1"/>
      <c r="S2402" s="1"/>
    </row>
    <row r="2403" spans="1:19" ht="14.45" x14ac:dyDescent="0.25">
      <c r="A2403" s="1" t="s">
        <v>4900</v>
      </c>
      <c r="B2403" s="1" t="s">
        <v>1004</v>
      </c>
      <c r="C2403" s="1" t="s">
        <v>4585</v>
      </c>
      <c r="D2403" s="1" t="s">
        <v>4901</v>
      </c>
      <c r="E2403" s="1" t="s">
        <v>4957</v>
      </c>
      <c r="F2403" s="1" t="s">
        <v>4958</v>
      </c>
      <c r="G2403" s="1" t="s">
        <v>2770</v>
      </c>
      <c r="H2403" s="1" t="s">
        <v>4959</v>
      </c>
      <c r="I2403" s="1" t="s">
        <v>4960</v>
      </c>
      <c r="J2403" s="1"/>
      <c r="K2403" s="1"/>
      <c r="L2403" s="1"/>
      <c r="M2403" s="1"/>
      <c r="N2403" s="1"/>
      <c r="O2403" s="1"/>
      <c r="P2403" s="1">
        <f>COUNTIFS($E$2:E2403,TMapCauseDescCIR[[#This Row],[Cause Description]])</f>
        <v>1</v>
      </c>
      <c r="Q2403" s="1"/>
      <c r="R2403" s="1"/>
      <c r="S2403" s="1"/>
    </row>
    <row r="2404" spans="1:19" ht="14.45" x14ac:dyDescent="0.25">
      <c r="A2404" s="1" t="s">
        <v>4900</v>
      </c>
      <c r="B2404" s="1" t="s">
        <v>1004</v>
      </c>
      <c r="C2404" s="1" t="s">
        <v>4585</v>
      </c>
      <c r="D2404" s="1" t="s">
        <v>4901</v>
      </c>
      <c r="E2404" s="1" t="s">
        <v>4961</v>
      </c>
      <c r="F2404" s="1" t="s">
        <v>4962</v>
      </c>
      <c r="G2404" s="1" t="s">
        <v>2770</v>
      </c>
      <c r="H2404" s="1" t="s">
        <v>4933</v>
      </c>
      <c r="I2404" s="1" t="s">
        <v>4963</v>
      </c>
      <c r="J2404" s="1"/>
      <c r="K2404" s="1"/>
      <c r="L2404" s="1"/>
      <c r="M2404" s="1"/>
      <c r="N2404" s="1"/>
      <c r="O2404" s="1"/>
      <c r="P2404" s="1">
        <f>COUNTIFS($E$2:E2404,TMapCauseDescCIR[[#This Row],[Cause Description]])</f>
        <v>1</v>
      </c>
      <c r="Q2404" s="1"/>
      <c r="R2404" s="1"/>
      <c r="S2404" s="1"/>
    </row>
    <row r="2405" spans="1:19" ht="14.45" x14ac:dyDescent="0.25">
      <c r="A2405" s="1" t="s">
        <v>4900</v>
      </c>
      <c r="B2405" s="1" t="s">
        <v>1004</v>
      </c>
      <c r="C2405" s="1" t="s">
        <v>4585</v>
      </c>
      <c r="D2405" s="1" t="s">
        <v>4901</v>
      </c>
      <c r="E2405" s="1" t="s">
        <v>4964</v>
      </c>
      <c r="F2405" s="1" t="s">
        <v>4965</v>
      </c>
      <c r="G2405" s="1" t="s">
        <v>2770</v>
      </c>
      <c r="H2405" s="1" t="s">
        <v>4916</v>
      </c>
      <c r="I2405" s="1" t="s">
        <v>4966</v>
      </c>
      <c r="J2405" s="1"/>
      <c r="K2405" s="1"/>
      <c r="L2405" s="1"/>
      <c r="M2405" s="1"/>
      <c r="N2405" s="1"/>
      <c r="O2405" s="1"/>
      <c r="P2405" s="1">
        <f>COUNTIFS($E$2:E2405,TMapCauseDescCIR[[#This Row],[Cause Description]])</f>
        <v>1</v>
      </c>
      <c r="Q2405" s="1"/>
      <c r="R2405" s="1"/>
      <c r="S2405" s="1"/>
    </row>
    <row r="2406" spans="1:19" ht="14.45" x14ac:dyDescent="0.25">
      <c r="A2406" s="1" t="s">
        <v>4900</v>
      </c>
      <c r="B2406" s="1" t="s">
        <v>1004</v>
      </c>
      <c r="C2406" s="1" t="s">
        <v>4585</v>
      </c>
      <c r="D2406" s="1" t="s">
        <v>4901</v>
      </c>
      <c r="E2406" s="1" t="s">
        <v>4967</v>
      </c>
      <c r="F2406" s="1" t="s">
        <v>4968</v>
      </c>
      <c r="G2406" s="1" t="s">
        <v>2785</v>
      </c>
      <c r="H2406" s="1" t="s">
        <v>4959</v>
      </c>
      <c r="I2406" s="1" t="s">
        <v>4969</v>
      </c>
      <c r="J2406" s="1"/>
      <c r="K2406" s="1"/>
      <c r="L2406" s="1"/>
      <c r="M2406" s="1"/>
      <c r="N2406" s="1"/>
      <c r="O2406" s="1"/>
      <c r="P2406" s="1">
        <f>COUNTIFS($E$2:E2406,TMapCauseDescCIR[[#This Row],[Cause Description]])</f>
        <v>1</v>
      </c>
      <c r="Q2406" s="1"/>
      <c r="R2406" s="1"/>
      <c r="S2406" s="1"/>
    </row>
    <row r="2407" spans="1:19" ht="14.45" x14ac:dyDescent="0.25">
      <c r="A2407" s="1" t="s">
        <v>4900</v>
      </c>
      <c r="B2407" s="1" t="s">
        <v>1004</v>
      </c>
      <c r="C2407" s="1" t="s">
        <v>4585</v>
      </c>
      <c r="D2407" s="1" t="s">
        <v>4901</v>
      </c>
      <c r="E2407" s="1" t="s">
        <v>631</v>
      </c>
      <c r="F2407" s="1" t="s">
        <v>3597</v>
      </c>
      <c r="G2407" s="1" t="s">
        <v>2806</v>
      </c>
      <c r="H2407" s="1" t="s">
        <v>3598</v>
      </c>
      <c r="I2407" s="1" t="s">
        <v>3599</v>
      </c>
      <c r="J2407" s="1"/>
      <c r="K2407" s="1"/>
      <c r="L2407" s="1"/>
      <c r="M2407" s="1"/>
      <c r="N2407" s="1"/>
      <c r="O2407" s="1"/>
      <c r="P2407" s="1">
        <f>COUNTIFS($E$2:E2407,TMapCauseDescCIR[[#This Row],[Cause Description]])</f>
        <v>6</v>
      </c>
      <c r="Q2407" s="1"/>
      <c r="R2407" s="1"/>
      <c r="S2407" s="1"/>
    </row>
    <row r="2408" spans="1:19" ht="14.45" x14ac:dyDescent="0.25">
      <c r="A2408" s="1" t="s">
        <v>4900</v>
      </c>
      <c r="B2408" s="1" t="s">
        <v>1004</v>
      </c>
      <c r="C2408" s="1" t="s">
        <v>4585</v>
      </c>
      <c r="D2408" s="1" t="s">
        <v>4901</v>
      </c>
      <c r="E2408" s="1" t="s">
        <v>4970</v>
      </c>
      <c r="F2408" s="1" t="s">
        <v>4971</v>
      </c>
      <c r="G2408" s="1" t="s">
        <v>2537</v>
      </c>
      <c r="H2408" s="1" t="s">
        <v>4916</v>
      </c>
      <c r="I2408" s="1" t="s">
        <v>4972</v>
      </c>
      <c r="J2408" s="1"/>
      <c r="K2408" s="1"/>
      <c r="L2408" s="1"/>
      <c r="M2408" s="1"/>
      <c r="N2408" s="1"/>
      <c r="O2408" s="1"/>
      <c r="P2408" s="1">
        <f>COUNTIFS($E$2:E2408,TMapCauseDescCIR[[#This Row],[Cause Description]])</f>
        <v>1</v>
      </c>
      <c r="Q2408" s="1"/>
      <c r="R2408" s="1"/>
      <c r="S2408" s="1"/>
    </row>
    <row r="2409" spans="1:19" ht="14.45" x14ac:dyDescent="0.25">
      <c r="A2409" s="1" t="s">
        <v>4900</v>
      </c>
      <c r="B2409" s="1" t="s">
        <v>1004</v>
      </c>
      <c r="C2409" s="1" t="s">
        <v>4585</v>
      </c>
      <c r="D2409" s="1" t="s">
        <v>4901</v>
      </c>
      <c r="E2409" s="1" t="s">
        <v>4973</v>
      </c>
      <c r="F2409" s="1" t="s">
        <v>4974</v>
      </c>
      <c r="G2409" s="1" t="s">
        <v>2537</v>
      </c>
      <c r="H2409" s="1" t="s">
        <v>4916</v>
      </c>
      <c r="I2409" s="1" t="s">
        <v>4975</v>
      </c>
      <c r="J2409" s="1"/>
      <c r="K2409" s="1"/>
      <c r="L2409" s="1"/>
      <c r="M2409" s="1"/>
      <c r="N2409" s="1"/>
      <c r="O2409" s="1"/>
      <c r="P2409" s="1">
        <f>COUNTIFS($E$2:E2409,TMapCauseDescCIR[[#This Row],[Cause Description]])</f>
        <v>1</v>
      </c>
      <c r="Q2409" s="1"/>
      <c r="R2409" s="1"/>
      <c r="S2409" s="1"/>
    </row>
    <row r="2410" spans="1:19" ht="14.45" x14ac:dyDescent="0.25">
      <c r="A2410" s="1" t="s">
        <v>4889</v>
      </c>
      <c r="B2410" s="1" t="s">
        <v>1422</v>
      </c>
      <c r="C2410" s="1" t="s">
        <v>4585</v>
      </c>
      <c r="D2410" s="1" t="s">
        <v>4976</v>
      </c>
      <c r="E2410" s="1" t="s">
        <v>177</v>
      </c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>
        <f>COUNTIFS($E$2:E2410,TMapCauseDescCIR[[#This Row],[Cause Description]])</f>
        <v>15</v>
      </c>
      <c r="Q2410" s="1"/>
      <c r="R2410" s="1"/>
      <c r="S2410" s="1"/>
    </row>
    <row r="2411" spans="1:19" ht="14.45" x14ac:dyDescent="0.25">
      <c r="A2411" s="1" t="s">
        <v>4871</v>
      </c>
      <c r="B2411" s="1" t="s">
        <v>1423</v>
      </c>
      <c r="C2411" s="1" t="s">
        <v>4585</v>
      </c>
      <c r="D2411" s="1" t="s">
        <v>4977</v>
      </c>
      <c r="E2411" s="1" t="s">
        <v>1424</v>
      </c>
      <c r="F2411" s="1" t="s">
        <v>4978</v>
      </c>
      <c r="G2411" s="1" t="s">
        <v>2797</v>
      </c>
      <c r="H2411" s="1" t="s">
        <v>4979</v>
      </c>
      <c r="I2411" s="1" t="s">
        <v>4980</v>
      </c>
      <c r="J2411" s="1"/>
      <c r="K2411" s="1"/>
      <c r="L2411" s="1"/>
      <c r="M2411" s="1"/>
      <c r="N2411" s="1"/>
      <c r="O2411" s="1"/>
      <c r="P2411" s="1">
        <f>COUNTIFS($E$2:E2411,TMapCauseDescCIR[[#This Row],[Cause Description]])</f>
        <v>1</v>
      </c>
      <c r="Q2411" s="1"/>
      <c r="R2411" s="1"/>
      <c r="S2411" s="1"/>
    </row>
    <row r="2412" spans="1:19" ht="14.45" x14ac:dyDescent="0.25">
      <c r="A2412" s="1" t="s">
        <v>4871</v>
      </c>
      <c r="B2412" s="1" t="s">
        <v>1423</v>
      </c>
      <c r="C2412" s="1" t="s">
        <v>4585</v>
      </c>
      <c r="D2412" s="1" t="s">
        <v>4977</v>
      </c>
      <c r="E2412" s="1" t="s">
        <v>631</v>
      </c>
      <c r="F2412" s="1" t="s">
        <v>3597</v>
      </c>
      <c r="G2412" s="1" t="s">
        <v>2806</v>
      </c>
      <c r="H2412" s="1" t="s">
        <v>3598</v>
      </c>
      <c r="I2412" s="1" t="s">
        <v>3599</v>
      </c>
      <c r="J2412" s="1"/>
      <c r="K2412" s="1"/>
      <c r="L2412" s="1"/>
      <c r="M2412" s="1"/>
      <c r="N2412" s="1"/>
      <c r="O2412" s="1"/>
      <c r="P2412" s="1">
        <f>COUNTIFS($E$2:E2412,TMapCauseDescCIR[[#This Row],[Cause Description]])</f>
        <v>7</v>
      </c>
      <c r="Q2412" s="1"/>
      <c r="R2412" s="1"/>
      <c r="S2412" s="1"/>
    </row>
    <row r="2413" spans="1:19" ht="14.45" x14ac:dyDescent="0.25">
      <c r="A2413" s="1" t="s">
        <v>4889</v>
      </c>
      <c r="B2413" s="1" t="s">
        <v>1818</v>
      </c>
      <c r="C2413" s="1" t="s">
        <v>4585</v>
      </c>
      <c r="D2413" s="1" t="s">
        <v>4981</v>
      </c>
      <c r="E2413" s="1" t="s">
        <v>177</v>
      </c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>
        <f>COUNTIFS($E$2:E2413,TMapCauseDescCIR[[#This Row],[Cause Description]])</f>
        <v>16</v>
      </c>
      <c r="Q2413" s="1"/>
      <c r="R2413" s="1"/>
      <c r="S2413" s="1"/>
    </row>
    <row r="2414" spans="1:19" ht="14.45" x14ac:dyDescent="0.25">
      <c r="A2414" s="1" t="s">
        <v>4982</v>
      </c>
      <c r="B2414" s="1" t="s">
        <v>2298</v>
      </c>
      <c r="C2414" s="1" t="s">
        <v>4983</v>
      </c>
      <c r="D2414" s="1" t="s">
        <v>4984</v>
      </c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>
        <f>COUNTIFS($E$2:E2414,TMapCauseDescCIR[[#This Row],[Cause Description]])</f>
        <v>0</v>
      </c>
      <c r="Q2414" s="1"/>
      <c r="R2414" s="1"/>
      <c r="S2414" s="1"/>
    </row>
    <row r="2415" spans="1:19" ht="14.45" x14ac:dyDescent="0.25">
      <c r="A2415" s="1" t="s">
        <v>2666</v>
      </c>
      <c r="B2415" s="1" t="s">
        <v>1153</v>
      </c>
      <c r="C2415" s="1" t="s">
        <v>3133</v>
      </c>
      <c r="D2415" s="1" t="s">
        <v>5053</v>
      </c>
      <c r="E2415" s="1" t="s">
        <v>1154</v>
      </c>
      <c r="F2415" s="1"/>
      <c r="G2415" s="1"/>
      <c r="H2415" s="1"/>
      <c r="I2415" s="1"/>
      <c r="J2415" s="1" t="s">
        <v>4862</v>
      </c>
      <c r="K2415" s="1" t="s">
        <v>13009</v>
      </c>
      <c r="L2415" s="1"/>
      <c r="M2415" s="1"/>
      <c r="N2415" s="1"/>
      <c r="O2415" s="1"/>
      <c r="P2415" s="1">
        <f>COUNTIFS($E$2:E2415,TMapCauseDescCIR[[#This Row],[Cause Description]])</f>
        <v>1</v>
      </c>
      <c r="Q2415" s="1" t="s">
        <v>5047</v>
      </c>
      <c r="R2415" s="1"/>
      <c r="S2415" s="1" t="s">
        <v>5048</v>
      </c>
    </row>
    <row r="2416" spans="1:19" ht="14.45" x14ac:dyDescent="0.25">
      <c r="A2416" s="1" t="s">
        <v>2666</v>
      </c>
      <c r="B2416" s="1" t="s">
        <v>1155</v>
      </c>
      <c r="C2416" s="1" t="s">
        <v>3133</v>
      </c>
      <c r="D2416" s="1" t="s">
        <v>5054</v>
      </c>
      <c r="E2416" s="1" t="s">
        <v>1154</v>
      </c>
      <c r="F2416" s="1"/>
      <c r="G2416" s="1"/>
      <c r="H2416" s="1"/>
      <c r="I2416" s="1"/>
      <c r="J2416" s="1" t="s">
        <v>4862</v>
      </c>
      <c r="K2416" s="1" t="s">
        <v>13009</v>
      </c>
      <c r="L2416" s="1"/>
      <c r="M2416" s="1"/>
      <c r="N2416" s="1"/>
      <c r="O2416" s="1"/>
      <c r="P2416" s="1">
        <f>COUNTIFS($E$2:E2416,TMapCauseDescCIR[[#This Row],[Cause Description]])</f>
        <v>2</v>
      </c>
      <c r="Q2416" s="1" t="s">
        <v>5047</v>
      </c>
      <c r="R2416" s="1"/>
      <c r="S2416" s="1" t="s">
        <v>5048</v>
      </c>
    </row>
    <row r="2417" spans="1:19" ht="14.45" x14ac:dyDescent="0.25">
      <c r="A2417" s="1" t="s">
        <v>2666</v>
      </c>
      <c r="B2417" s="1" t="s">
        <v>1207</v>
      </c>
      <c r="C2417" s="1" t="s">
        <v>3133</v>
      </c>
      <c r="D2417" s="1" t="s">
        <v>5150</v>
      </c>
      <c r="E2417" s="1" t="s">
        <v>1208</v>
      </c>
      <c r="F2417" s="1"/>
      <c r="G2417" s="1"/>
      <c r="H2417" s="1"/>
      <c r="I2417" s="1"/>
      <c r="J2417" s="1" t="s">
        <v>4862</v>
      </c>
      <c r="K2417" s="1" t="s">
        <v>13009</v>
      </c>
      <c r="L2417" s="1"/>
      <c r="M2417" s="1"/>
      <c r="N2417" s="1"/>
      <c r="O2417" s="1"/>
      <c r="P2417" s="1">
        <f>COUNTIFS($E$2:E2417,TMapCauseDescCIR[[#This Row],[Cause Description]])</f>
        <v>1</v>
      </c>
      <c r="Q2417" s="1" t="s">
        <v>587</v>
      </c>
      <c r="R2417" s="1"/>
      <c r="S2417" s="1"/>
    </row>
    <row r="2418" spans="1:19" ht="14.45" x14ac:dyDescent="0.25">
      <c r="A2418" s="1" t="s">
        <v>4857</v>
      </c>
      <c r="B2418" s="1" t="s">
        <v>1242</v>
      </c>
      <c r="C2418" s="1" t="s">
        <v>559</v>
      </c>
      <c r="D2418" s="1" t="s">
        <v>9672</v>
      </c>
      <c r="E2418" s="1" t="s">
        <v>9677</v>
      </c>
      <c r="F2418" s="1" t="s">
        <v>9678</v>
      </c>
      <c r="G2418" s="1" t="s">
        <v>2487</v>
      </c>
      <c r="H2418" s="1" t="s">
        <v>5120</v>
      </c>
      <c r="I2418" s="1" t="s">
        <v>3599</v>
      </c>
      <c r="J2418" s="1" t="s">
        <v>4862</v>
      </c>
      <c r="K2418" s="1" t="s">
        <v>13009</v>
      </c>
      <c r="L2418" s="1"/>
      <c r="M2418" s="1"/>
      <c r="N2418" s="1"/>
      <c r="O2418" s="1"/>
      <c r="P2418" s="1">
        <f>COUNTIFS($E$2:E2418,TMapCauseDescCIR[[#This Row],[Cause Description]])</f>
        <v>1</v>
      </c>
      <c r="Q2418" s="1" t="s">
        <v>536</v>
      </c>
      <c r="R2418" s="1"/>
      <c r="S2418" s="1"/>
    </row>
    <row r="2419" spans="1:19" ht="14.45" x14ac:dyDescent="0.25">
      <c r="A2419" s="1" t="s">
        <v>4857</v>
      </c>
      <c r="B2419" s="1" t="s">
        <v>1242</v>
      </c>
      <c r="C2419" s="1" t="s">
        <v>559</v>
      </c>
      <c r="D2419" s="1" t="s">
        <v>9672</v>
      </c>
      <c r="E2419" s="1" t="s">
        <v>6093</v>
      </c>
      <c r="F2419" s="1" t="s">
        <v>6094</v>
      </c>
      <c r="G2419" s="1" t="s">
        <v>2487</v>
      </c>
      <c r="H2419" s="1" t="s">
        <v>5120</v>
      </c>
      <c r="I2419" s="1" t="s">
        <v>6085</v>
      </c>
      <c r="J2419" s="1" t="s">
        <v>4862</v>
      </c>
      <c r="K2419" s="1" t="s">
        <v>13009</v>
      </c>
      <c r="L2419" s="1"/>
      <c r="M2419" s="1"/>
      <c r="N2419" s="1"/>
      <c r="O2419" s="1"/>
      <c r="P2419" s="1">
        <f>COUNTIFS($E$2:E2419,TMapCauseDescCIR[[#This Row],[Cause Description]])</f>
        <v>1</v>
      </c>
      <c r="Q2419" s="1" t="s">
        <v>536</v>
      </c>
      <c r="R2419" s="1"/>
      <c r="S2419" s="1"/>
    </row>
    <row r="2420" spans="1:19" ht="14.45" x14ac:dyDescent="0.25">
      <c r="A2420" s="1" t="s">
        <v>4857</v>
      </c>
      <c r="B2420" s="1" t="s">
        <v>1242</v>
      </c>
      <c r="C2420" s="1" t="s">
        <v>559</v>
      </c>
      <c r="D2420" s="1" t="s">
        <v>9672</v>
      </c>
      <c r="E2420" s="1" t="s">
        <v>6886</v>
      </c>
      <c r="F2420" s="1" t="s">
        <v>6887</v>
      </c>
      <c r="G2420" s="1" t="s">
        <v>2487</v>
      </c>
      <c r="H2420" s="1" t="s">
        <v>5120</v>
      </c>
      <c r="I2420" s="1" t="s">
        <v>6888</v>
      </c>
      <c r="J2420" s="1" t="s">
        <v>4862</v>
      </c>
      <c r="K2420" s="1" t="s">
        <v>13009</v>
      </c>
      <c r="L2420" s="1"/>
      <c r="M2420" s="1"/>
      <c r="N2420" s="1"/>
      <c r="O2420" s="1"/>
      <c r="P2420" s="1">
        <f>COUNTIFS($E$2:E2420,TMapCauseDescCIR[[#This Row],[Cause Description]])</f>
        <v>1</v>
      </c>
      <c r="Q2420" s="1" t="s">
        <v>536</v>
      </c>
      <c r="R2420" s="1"/>
      <c r="S2420" s="1"/>
    </row>
    <row r="2421" spans="1:19" ht="14.45" x14ac:dyDescent="0.25">
      <c r="A2421" s="1" t="s">
        <v>4857</v>
      </c>
      <c r="B2421" s="1" t="s">
        <v>1242</v>
      </c>
      <c r="C2421" s="1" t="s">
        <v>559</v>
      </c>
      <c r="D2421" s="1" t="s">
        <v>9672</v>
      </c>
      <c r="E2421" s="1" t="s">
        <v>9679</v>
      </c>
      <c r="F2421" s="1" t="s">
        <v>9680</v>
      </c>
      <c r="G2421" s="1" t="s">
        <v>2487</v>
      </c>
      <c r="H2421" s="1" t="s">
        <v>5120</v>
      </c>
      <c r="I2421" s="1" t="s">
        <v>6623</v>
      </c>
      <c r="J2421" s="1" t="s">
        <v>4862</v>
      </c>
      <c r="K2421" s="1" t="s">
        <v>13009</v>
      </c>
      <c r="L2421" s="1"/>
      <c r="M2421" s="1"/>
      <c r="N2421" s="1"/>
      <c r="O2421" s="1"/>
      <c r="P2421" s="1">
        <f>COUNTIFS($E$2:E2421,TMapCauseDescCIR[[#This Row],[Cause Description]])</f>
        <v>1</v>
      </c>
      <c r="Q2421" s="1" t="s">
        <v>536</v>
      </c>
      <c r="R2421" s="1"/>
      <c r="S2421" s="1"/>
    </row>
    <row r="2422" spans="1:19" ht="14.45" x14ac:dyDescent="0.25">
      <c r="A2422" s="1" t="s">
        <v>4992</v>
      </c>
      <c r="B2422" s="1" t="s">
        <v>2012</v>
      </c>
      <c r="C2422" s="1" t="s">
        <v>988</v>
      </c>
      <c r="D2422" s="1" t="s">
        <v>4993</v>
      </c>
      <c r="E2422" s="1"/>
      <c r="F2422" s="1"/>
      <c r="G2422" s="1"/>
      <c r="H2422" s="1"/>
      <c r="I2422" s="1"/>
      <c r="J2422" s="1" t="s">
        <v>13016</v>
      </c>
      <c r="K2422" s="1"/>
      <c r="L2422" s="1"/>
      <c r="M2422" s="1"/>
      <c r="N2422" s="1"/>
      <c r="O2422" s="1"/>
      <c r="P2422" s="1">
        <f>COUNTIFS($E$2:E2422,TMapCauseDescCIR[[#This Row],[Cause Description]])</f>
        <v>0</v>
      </c>
      <c r="Q2422" s="1"/>
      <c r="R2422" s="1"/>
      <c r="S2422" s="1"/>
    </row>
    <row r="2423" spans="1:19" ht="14.45" x14ac:dyDescent="0.25">
      <c r="A2423" s="1" t="s">
        <v>4857</v>
      </c>
      <c r="B2423" s="1" t="s">
        <v>1189</v>
      </c>
      <c r="C2423" s="1" t="s">
        <v>3133</v>
      </c>
      <c r="D2423" s="1" t="s">
        <v>5118</v>
      </c>
      <c r="E2423" s="1" t="s">
        <v>5122</v>
      </c>
      <c r="F2423" s="1" t="s">
        <v>5123</v>
      </c>
      <c r="G2423" s="1" t="s">
        <v>2487</v>
      </c>
      <c r="H2423" s="1" t="s">
        <v>5120</v>
      </c>
      <c r="I2423" s="1" t="s">
        <v>4963</v>
      </c>
      <c r="J2423" s="1" t="s">
        <v>4862</v>
      </c>
      <c r="K2423" s="1" t="s">
        <v>13009</v>
      </c>
      <c r="L2423" s="1"/>
      <c r="M2423" s="1"/>
      <c r="N2423" s="1"/>
      <c r="O2423" s="1"/>
      <c r="P2423" s="1">
        <f>COUNTIFS($E$2:E2423,TMapCauseDescCIR[[#This Row],[Cause Description]])</f>
        <v>1</v>
      </c>
      <c r="Q2423" s="1" t="s">
        <v>579</v>
      </c>
      <c r="R2423" s="1"/>
      <c r="S2423" s="1" t="s">
        <v>5121</v>
      </c>
    </row>
    <row r="2424" spans="1:19" ht="14.45" x14ac:dyDescent="0.25">
      <c r="A2424" s="1" t="s">
        <v>4857</v>
      </c>
      <c r="B2424" s="1" t="s">
        <v>1242</v>
      </c>
      <c r="C2424" s="1" t="s">
        <v>559</v>
      </c>
      <c r="D2424" s="1" t="s">
        <v>9672</v>
      </c>
      <c r="E2424" s="1" t="s">
        <v>5122</v>
      </c>
      <c r="F2424" s="1" t="s">
        <v>5123</v>
      </c>
      <c r="G2424" s="1" t="s">
        <v>2487</v>
      </c>
      <c r="H2424" s="1" t="s">
        <v>5120</v>
      </c>
      <c r="I2424" s="1" t="s">
        <v>4963</v>
      </c>
      <c r="J2424" s="1" t="s">
        <v>4862</v>
      </c>
      <c r="K2424" s="1" t="s">
        <v>13009</v>
      </c>
      <c r="L2424" s="1"/>
      <c r="M2424" s="1"/>
      <c r="N2424" s="1"/>
      <c r="O2424" s="1"/>
      <c r="P2424" s="1">
        <f>COUNTIFS($E$2:E2424,TMapCauseDescCIR[[#This Row],[Cause Description]])</f>
        <v>2</v>
      </c>
      <c r="Q2424" s="1" t="s">
        <v>536</v>
      </c>
      <c r="R2424" s="1"/>
      <c r="S2424" s="1"/>
    </row>
    <row r="2425" spans="1:19" ht="14.45" x14ac:dyDescent="0.25">
      <c r="A2425" s="1" t="s">
        <v>4857</v>
      </c>
      <c r="B2425" s="1" t="s">
        <v>1189</v>
      </c>
      <c r="C2425" s="1" t="s">
        <v>3133</v>
      </c>
      <c r="D2425" s="1" t="s">
        <v>5118</v>
      </c>
      <c r="E2425" s="1" t="s">
        <v>5128</v>
      </c>
      <c r="F2425" s="1" t="s">
        <v>5129</v>
      </c>
      <c r="G2425" s="1" t="s">
        <v>2487</v>
      </c>
      <c r="H2425" s="1" t="s">
        <v>5120</v>
      </c>
      <c r="I2425" s="1" t="s">
        <v>5126</v>
      </c>
      <c r="J2425" s="1" t="s">
        <v>4862</v>
      </c>
      <c r="K2425" s="1" t="s">
        <v>13009</v>
      </c>
      <c r="L2425" s="1"/>
      <c r="M2425" s="1"/>
      <c r="N2425" s="1"/>
      <c r="O2425" s="1"/>
      <c r="P2425" s="1">
        <f>COUNTIFS($E$2:E2425,TMapCauseDescCIR[[#This Row],[Cause Description]])</f>
        <v>1</v>
      </c>
      <c r="Q2425" s="1" t="s">
        <v>579</v>
      </c>
      <c r="R2425" s="1"/>
      <c r="S2425" s="1" t="s">
        <v>5121</v>
      </c>
    </row>
    <row r="2426" spans="1:19" ht="14.45" x14ac:dyDescent="0.25">
      <c r="A2426" s="1" t="s">
        <v>4857</v>
      </c>
      <c r="B2426" s="1" t="s">
        <v>1242</v>
      </c>
      <c r="C2426" s="1" t="s">
        <v>559</v>
      </c>
      <c r="D2426" s="1" t="s">
        <v>9672</v>
      </c>
      <c r="E2426" s="1" t="s">
        <v>5128</v>
      </c>
      <c r="F2426" s="1" t="s">
        <v>5129</v>
      </c>
      <c r="G2426" s="1" t="s">
        <v>2487</v>
      </c>
      <c r="H2426" s="1" t="s">
        <v>5120</v>
      </c>
      <c r="I2426" s="1" t="s">
        <v>5126</v>
      </c>
      <c r="J2426" s="1" t="s">
        <v>4862</v>
      </c>
      <c r="K2426" s="1" t="s">
        <v>13009</v>
      </c>
      <c r="L2426" s="1"/>
      <c r="M2426" s="1"/>
      <c r="N2426" s="1"/>
      <c r="O2426" s="1"/>
      <c r="P2426" s="1">
        <f>COUNTIFS($E$2:E2426,TMapCauseDescCIR[[#This Row],[Cause Description]])</f>
        <v>2</v>
      </c>
      <c r="Q2426" s="1" t="s">
        <v>536</v>
      </c>
      <c r="R2426" s="1"/>
      <c r="S2426" s="1"/>
    </row>
    <row r="2427" spans="1:19" ht="14.45" x14ac:dyDescent="0.25">
      <c r="A2427" s="1" t="s">
        <v>4857</v>
      </c>
      <c r="B2427" s="1" t="s">
        <v>1242</v>
      </c>
      <c r="C2427" s="1" t="s">
        <v>559</v>
      </c>
      <c r="D2427" s="1" t="s">
        <v>9672</v>
      </c>
      <c r="E2427" s="1" t="s">
        <v>9681</v>
      </c>
      <c r="F2427" s="1" t="s">
        <v>9682</v>
      </c>
      <c r="G2427" s="1" t="s">
        <v>2489</v>
      </c>
      <c r="H2427" s="1" t="s">
        <v>5120</v>
      </c>
      <c r="I2427" s="1" t="s">
        <v>3599</v>
      </c>
      <c r="J2427" s="1" t="s">
        <v>4862</v>
      </c>
      <c r="K2427" s="1" t="s">
        <v>13009</v>
      </c>
      <c r="L2427" s="1"/>
      <c r="M2427" s="1"/>
      <c r="N2427" s="1"/>
      <c r="O2427" s="1"/>
      <c r="P2427" s="1">
        <f>COUNTIFS($E$2:E2427,TMapCauseDescCIR[[#This Row],[Cause Description]])</f>
        <v>1</v>
      </c>
      <c r="Q2427" s="1" t="s">
        <v>536</v>
      </c>
      <c r="R2427" s="1"/>
      <c r="S2427" s="1"/>
    </row>
    <row r="2428" spans="1:19" ht="14.45" x14ac:dyDescent="0.25">
      <c r="A2428" s="1" t="s">
        <v>4857</v>
      </c>
      <c r="B2428" s="1" t="s">
        <v>1242</v>
      </c>
      <c r="C2428" s="1" t="s">
        <v>559</v>
      </c>
      <c r="D2428" s="1" t="s">
        <v>9672</v>
      </c>
      <c r="E2428" s="1" t="s">
        <v>6086</v>
      </c>
      <c r="F2428" s="1" t="s">
        <v>6087</v>
      </c>
      <c r="G2428" s="1" t="s">
        <v>2489</v>
      </c>
      <c r="H2428" s="1" t="s">
        <v>5120</v>
      </c>
      <c r="I2428" s="1" t="s">
        <v>6085</v>
      </c>
      <c r="J2428" s="1" t="s">
        <v>4862</v>
      </c>
      <c r="K2428" s="1" t="s">
        <v>13009</v>
      </c>
      <c r="L2428" s="1"/>
      <c r="M2428" s="1"/>
      <c r="N2428" s="1"/>
      <c r="O2428" s="1"/>
      <c r="P2428" s="1">
        <f>COUNTIFS($E$2:E2428,TMapCauseDescCIR[[#This Row],[Cause Description]])</f>
        <v>1</v>
      </c>
      <c r="Q2428" s="1" t="s">
        <v>536</v>
      </c>
      <c r="R2428" s="1"/>
      <c r="S2428" s="1"/>
    </row>
    <row r="2429" spans="1:19" ht="14.45" x14ac:dyDescent="0.25">
      <c r="A2429" s="1" t="s">
        <v>4857</v>
      </c>
      <c r="B2429" s="1" t="s">
        <v>1242</v>
      </c>
      <c r="C2429" s="1" t="s">
        <v>559</v>
      </c>
      <c r="D2429" s="1" t="s">
        <v>9672</v>
      </c>
      <c r="E2429" s="1" t="s">
        <v>7021</v>
      </c>
      <c r="F2429" s="1" t="s">
        <v>7022</v>
      </c>
      <c r="G2429" s="1" t="s">
        <v>2489</v>
      </c>
      <c r="H2429" s="1" t="s">
        <v>5120</v>
      </c>
      <c r="I2429" s="1" t="s">
        <v>6888</v>
      </c>
      <c r="J2429" s="1" t="s">
        <v>4862</v>
      </c>
      <c r="K2429" s="1" t="s">
        <v>13009</v>
      </c>
      <c r="L2429" s="1"/>
      <c r="M2429" s="1"/>
      <c r="N2429" s="1"/>
      <c r="O2429" s="1"/>
      <c r="P2429" s="1">
        <f>COUNTIFS($E$2:E2429,TMapCauseDescCIR[[#This Row],[Cause Description]])</f>
        <v>1</v>
      </c>
      <c r="Q2429" s="1" t="s">
        <v>536</v>
      </c>
      <c r="R2429" s="1"/>
      <c r="S2429" s="1"/>
    </row>
    <row r="2430" spans="1:19" ht="14.45" x14ac:dyDescent="0.25">
      <c r="A2430" s="1" t="s">
        <v>4857</v>
      </c>
      <c r="B2430" s="1" t="s">
        <v>1242</v>
      </c>
      <c r="C2430" s="1" t="s">
        <v>559</v>
      </c>
      <c r="D2430" s="1" t="s">
        <v>9672</v>
      </c>
      <c r="E2430" s="1" t="s">
        <v>9683</v>
      </c>
      <c r="F2430" s="1" t="s">
        <v>9684</v>
      </c>
      <c r="G2430" s="1" t="s">
        <v>2489</v>
      </c>
      <c r="H2430" s="1" t="s">
        <v>5120</v>
      </c>
      <c r="I2430" s="1" t="s">
        <v>6623</v>
      </c>
      <c r="J2430" s="1" t="s">
        <v>4862</v>
      </c>
      <c r="K2430" s="1" t="s">
        <v>13009</v>
      </c>
      <c r="L2430" s="1"/>
      <c r="M2430" s="1"/>
      <c r="N2430" s="1"/>
      <c r="O2430" s="1"/>
      <c r="P2430" s="1">
        <f>COUNTIFS($E$2:E2430,TMapCauseDescCIR[[#This Row],[Cause Description]])</f>
        <v>1</v>
      </c>
      <c r="Q2430" s="1" t="s">
        <v>536</v>
      </c>
      <c r="R2430" s="1"/>
      <c r="S2430" s="1"/>
    </row>
    <row r="2431" spans="1:19" ht="14.45" x14ac:dyDescent="0.25">
      <c r="A2431" s="1" t="s">
        <v>4857</v>
      </c>
      <c r="B2431" s="1" t="s">
        <v>1189</v>
      </c>
      <c r="C2431" s="1" t="s">
        <v>3133</v>
      </c>
      <c r="D2431" s="1" t="s">
        <v>5118</v>
      </c>
      <c r="E2431" s="1" t="s">
        <v>5130</v>
      </c>
      <c r="F2431" s="1" t="s">
        <v>5131</v>
      </c>
      <c r="G2431" s="1" t="s">
        <v>2489</v>
      </c>
      <c r="H2431" s="1" t="s">
        <v>5120</v>
      </c>
      <c r="I2431" s="1" t="s">
        <v>4963</v>
      </c>
      <c r="J2431" s="1" t="s">
        <v>4862</v>
      </c>
      <c r="K2431" s="1" t="s">
        <v>13009</v>
      </c>
      <c r="L2431" s="1"/>
      <c r="M2431" s="1"/>
      <c r="N2431" s="1"/>
      <c r="O2431" s="1"/>
      <c r="P2431" s="1">
        <f>COUNTIFS($E$2:E2431,TMapCauseDescCIR[[#This Row],[Cause Description]])</f>
        <v>1</v>
      </c>
      <c r="Q2431" s="1" t="s">
        <v>579</v>
      </c>
      <c r="R2431" s="1"/>
      <c r="S2431" s="1" t="s">
        <v>5121</v>
      </c>
    </row>
    <row r="2432" spans="1:19" ht="14.45" x14ac:dyDescent="0.25">
      <c r="A2432" s="1" t="s">
        <v>4857</v>
      </c>
      <c r="B2432" s="1" t="s">
        <v>1242</v>
      </c>
      <c r="C2432" s="1" t="s">
        <v>559</v>
      </c>
      <c r="D2432" s="1" t="s">
        <v>9672</v>
      </c>
      <c r="E2432" s="1" t="s">
        <v>5130</v>
      </c>
      <c r="F2432" s="1" t="s">
        <v>5131</v>
      </c>
      <c r="G2432" s="1" t="s">
        <v>2489</v>
      </c>
      <c r="H2432" s="1" t="s">
        <v>5120</v>
      </c>
      <c r="I2432" s="1" t="s">
        <v>4963</v>
      </c>
      <c r="J2432" s="1" t="s">
        <v>4862</v>
      </c>
      <c r="K2432" s="1" t="s">
        <v>13009</v>
      </c>
      <c r="L2432" s="1"/>
      <c r="M2432" s="1"/>
      <c r="N2432" s="1"/>
      <c r="O2432" s="1"/>
      <c r="P2432" s="1">
        <f>COUNTIFS($E$2:E2432,TMapCauseDescCIR[[#This Row],[Cause Description]])</f>
        <v>2</v>
      </c>
      <c r="Q2432" s="1" t="s">
        <v>536</v>
      </c>
      <c r="R2432" s="1"/>
      <c r="S2432" s="1"/>
    </row>
    <row r="2433" spans="1:19" ht="14.45" x14ac:dyDescent="0.25">
      <c r="A2433" s="1" t="s">
        <v>4857</v>
      </c>
      <c r="B2433" s="1" t="s">
        <v>1189</v>
      </c>
      <c r="C2433" s="1" t="s">
        <v>3133</v>
      </c>
      <c r="D2433" s="1" t="s">
        <v>5118</v>
      </c>
      <c r="E2433" s="1" t="s">
        <v>5132</v>
      </c>
      <c r="F2433" s="1" t="s">
        <v>5133</v>
      </c>
      <c r="G2433" s="1" t="s">
        <v>2489</v>
      </c>
      <c r="H2433" s="1" t="s">
        <v>5120</v>
      </c>
      <c r="I2433" s="1" t="s">
        <v>5126</v>
      </c>
      <c r="J2433" s="1" t="s">
        <v>4862</v>
      </c>
      <c r="K2433" s="1" t="s">
        <v>13009</v>
      </c>
      <c r="L2433" s="1"/>
      <c r="M2433" s="1"/>
      <c r="N2433" s="1"/>
      <c r="O2433" s="1"/>
      <c r="P2433" s="1">
        <f>COUNTIFS($E$2:E2433,TMapCauseDescCIR[[#This Row],[Cause Description]])</f>
        <v>1</v>
      </c>
      <c r="Q2433" s="1" t="s">
        <v>579</v>
      </c>
      <c r="R2433" s="1"/>
      <c r="S2433" s="1" t="s">
        <v>5121</v>
      </c>
    </row>
    <row r="2434" spans="1:19" ht="14.45" x14ac:dyDescent="0.25">
      <c r="A2434" s="1" t="s">
        <v>4857</v>
      </c>
      <c r="B2434" s="1" t="s">
        <v>1242</v>
      </c>
      <c r="C2434" s="1" t="s">
        <v>559</v>
      </c>
      <c r="D2434" s="1" t="s">
        <v>9672</v>
      </c>
      <c r="E2434" s="1" t="s">
        <v>5132</v>
      </c>
      <c r="F2434" s="1" t="s">
        <v>5133</v>
      </c>
      <c r="G2434" s="1" t="s">
        <v>2489</v>
      </c>
      <c r="H2434" s="1" t="s">
        <v>5120</v>
      </c>
      <c r="I2434" s="1" t="s">
        <v>5126</v>
      </c>
      <c r="J2434" s="1" t="s">
        <v>4862</v>
      </c>
      <c r="K2434" s="1" t="s">
        <v>13009</v>
      </c>
      <c r="L2434" s="1"/>
      <c r="M2434" s="1"/>
      <c r="N2434" s="1"/>
      <c r="O2434" s="1"/>
      <c r="P2434" s="1">
        <f>COUNTIFS($E$2:E2434,TMapCauseDescCIR[[#This Row],[Cause Description]])</f>
        <v>2</v>
      </c>
      <c r="Q2434" s="1" t="s">
        <v>536</v>
      </c>
      <c r="R2434" s="1"/>
      <c r="S2434" s="1"/>
    </row>
    <row r="2435" spans="1:19" ht="14.45" x14ac:dyDescent="0.25">
      <c r="A2435" s="1" t="s">
        <v>4857</v>
      </c>
      <c r="B2435" s="1" t="s">
        <v>1242</v>
      </c>
      <c r="C2435" s="1" t="s">
        <v>559</v>
      </c>
      <c r="D2435" s="1" t="s">
        <v>9672</v>
      </c>
      <c r="E2435" s="1" t="s">
        <v>9709</v>
      </c>
      <c r="F2435" s="1" t="s">
        <v>9710</v>
      </c>
      <c r="G2435" s="1" t="s">
        <v>2493</v>
      </c>
      <c r="H2435" s="1" t="s">
        <v>5120</v>
      </c>
      <c r="I2435" s="1" t="s">
        <v>9711</v>
      </c>
      <c r="J2435" s="1" t="s">
        <v>4862</v>
      </c>
      <c r="K2435" s="1" t="s">
        <v>13009</v>
      </c>
      <c r="L2435" s="1"/>
      <c r="M2435" s="1"/>
      <c r="N2435" s="1"/>
      <c r="O2435" s="1"/>
      <c r="P2435" s="1">
        <f>COUNTIFS($E$2:E2435,TMapCauseDescCIR[[#This Row],[Cause Description]])</f>
        <v>1</v>
      </c>
      <c r="Q2435" s="1" t="s">
        <v>536</v>
      </c>
      <c r="R2435" s="1"/>
      <c r="S2435" s="1"/>
    </row>
    <row r="2436" spans="1:19" ht="14.45" x14ac:dyDescent="0.25">
      <c r="A2436" s="1" t="s">
        <v>4857</v>
      </c>
      <c r="B2436" s="1" t="s">
        <v>1242</v>
      </c>
      <c r="C2436" s="1" t="s">
        <v>559</v>
      </c>
      <c r="D2436" s="1" t="s">
        <v>9672</v>
      </c>
      <c r="E2436" s="1" t="s">
        <v>9673</v>
      </c>
      <c r="F2436" s="1" t="s">
        <v>9674</v>
      </c>
      <c r="G2436" s="1" t="s">
        <v>2493</v>
      </c>
      <c r="H2436" s="1" t="s">
        <v>5120</v>
      </c>
      <c r="I2436" s="1" t="s">
        <v>3599</v>
      </c>
      <c r="J2436" s="1" t="s">
        <v>4862</v>
      </c>
      <c r="K2436" s="1" t="s">
        <v>13009</v>
      </c>
      <c r="L2436" s="1"/>
      <c r="M2436" s="1"/>
      <c r="N2436" s="1"/>
      <c r="O2436" s="1"/>
      <c r="P2436" s="1">
        <f>COUNTIFS($E$2:E2436,TMapCauseDescCIR[[#This Row],[Cause Description]])</f>
        <v>1</v>
      </c>
      <c r="Q2436" s="1" t="s">
        <v>536</v>
      </c>
      <c r="R2436" s="1"/>
      <c r="S2436" s="1"/>
    </row>
    <row r="2437" spans="1:19" ht="14.45" x14ac:dyDescent="0.25">
      <c r="A2437" s="1" t="s">
        <v>4857</v>
      </c>
      <c r="B2437" s="1" t="s">
        <v>1242</v>
      </c>
      <c r="C2437" s="1" t="s">
        <v>559</v>
      </c>
      <c r="D2437" s="1" t="s">
        <v>9672</v>
      </c>
      <c r="E2437" s="1" t="s">
        <v>539</v>
      </c>
      <c r="F2437" s="1" t="s">
        <v>6084</v>
      </c>
      <c r="G2437" s="1" t="s">
        <v>2493</v>
      </c>
      <c r="H2437" s="1" t="s">
        <v>5120</v>
      </c>
      <c r="I2437" s="1" t="s">
        <v>6085</v>
      </c>
      <c r="J2437" s="1" t="s">
        <v>4862</v>
      </c>
      <c r="K2437" s="1" t="s">
        <v>13009</v>
      </c>
      <c r="L2437" s="1"/>
      <c r="M2437" s="1"/>
      <c r="N2437" s="1"/>
      <c r="O2437" s="1"/>
      <c r="P2437" s="1">
        <f>COUNTIFS($E$2:E2437,TMapCauseDescCIR[[#This Row],[Cause Description]])</f>
        <v>1</v>
      </c>
      <c r="Q2437" s="1" t="s">
        <v>536</v>
      </c>
      <c r="R2437" s="1"/>
      <c r="S2437" s="1"/>
    </row>
    <row r="2438" spans="1:19" ht="14.45" x14ac:dyDescent="0.25">
      <c r="A2438" s="1" t="s">
        <v>4857</v>
      </c>
      <c r="B2438" s="1" t="s">
        <v>1242</v>
      </c>
      <c r="C2438" s="1" t="s">
        <v>559</v>
      </c>
      <c r="D2438" s="1" t="s">
        <v>9672</v>
      </c>
      <c r="E2438" s="1" t="s">
        <v>6889</v>
      </c>
      <c r="F2438" s="1" t="s">
        <v>6890</v>
      </c>
      <c r="G2438" s="1" t="s">
        <v>2493</v>
      </c>
      <c r="H2438" s="1" t="s">
        <v>5120</v>
      </c>
      <c r="I2438" s="1" t="s">
        <v>6888</v>
      </c>
      <c r="J2438" s="1" t="s">
        <v>4862</v>
      </c>
      <c r="K2438" s="1" t="s">
        <v>13009</v>
      </c>
      <c r="L2438" s="1"/>
      <c r="M2438" s="1"/>
      <c r="N2438" s="1"/>
      <c r="O2438" s="1"/>
      <c r="P2438" s="1">
        <f>COUNTIFS($E$2:E2438,TMapCauseDescCIR[[#This Row],[Cause Description]])</f>
        <v>1</v>
      </c>
      <c r="Q2438" s="1" t="s">
        <v>536</v>
      </c>
      <c r="R2438" s="1"/>
      <c r="S2438" s="1"/>
    </row>
    <row r="2439" spans="1:19" ht="14.45" x14ac:dyDescent="0.25">
      <c r="A2439" s="1" t="s">
        <v>4857</v>
      </c>
      <c r="B2439" s="1" t="s">
        <v>1242</v>
      </c>
      <c r="C2439" s="1" t="s">
        <v>559</v>
      </c>
      <c r="D2439" s="1" t="s">
        <v>9672</v>
      </c>
      <c r="E2439" s="1" t="s">
        <v>9675</v>
      </c>
      <c r="F2439" s="1" t="s">
        <v>9676</v>
      </c>
      <c r="G2439" s="1" t="s">
        <v>2493</v>
      </c>
      <c r="H2439" s="1" t="s">
        <v>5120</v>
      </c>
      <c r="I2439" s="1" t="s">
        <v>6623</v>
      </c>
      <c r="J2439" s="1" t="s">
        <v>4862</v>
      </c>
      <c r="K2439" s="1" t="s">
        <v>13009</v>
      </c>
      <c r="L2439" s="1"/>
      <c r="M2439" s="1"/>
      <c r="N2439" s="1"/>
      <c r="O2439" s="1"/>
      <c r="P2439" s="1">
        <f>COUNTIFS($E$2:E2439,TMapCauseDescCIR[[#This Row],[Cause Description]])</f>
        <v>1</v>
      </c>
      <c r="Q2439" s="1" t="s">
        <v>536</v>
      </c>
      <c r="R2439" s="1"/>
      <c r="S2439" s="1"/>
    </row>
    <row r="2440" spans="1:19" ht="14.45" x14ac:dyDescent="0.25">
      <c r="A2440" s="1" t="s">
        <v>4857</v>
      </c>
      <c r="B2440" s="1" t="s">
        <v>1189</v>
      </c>
      <c r="C2440" s="1" t="s">
        <v>3133</v>
      </c>
      <c r="D2440" s="1" t="s">
        <v>5118</v>
      </c>
      <c r="E2440" s="1" t="s">
        <v>1190</v>
      </c>
      <c r="F2440" s="1" t="s">
        <v>5119</v>
      </c>
      <c r="G2440" s="1" t="s">
        <v>2493</v>
      </c>
      <c r="H2440" s="1" t="s">
        <v>5120</v>
      </c>
      <c r="I2440" s="1" t="s">
        <v>4963</v>
      </c>
      <c r="J2440" s="1" t="s">
        <v>4862</v>
      </c>
      <c r="K2440" s="1" t="s">
        <v>13009</v>
      </c>
      <c r="L2440" s="1"/>
      <c r="M2440" s="1"/>
      <c r="N2440" s="1"/>
      <c r="O2440" s="1"/>
      <c r="P2440" s="1">
        <f>COUNTIFS($E$2:E2440,TMapCauseDescCIR[[#This Row],[Cause Description]])</f>
        <v>1</v>
      </c>
      <c r="Q2440" s="1" t="s">
        <v>579</v>
      </c>
      <c r="R2440" s="1"/>
      <c r="S2440" s="1" t="s">
        <v>5121</v>
      </c>
    </row>
    <row r="2441" spans="1:19" ht="14.45" x14ac:dyDescent="0.25">
      <c r="A2441" s="1" t="s">
        <v>4857</v>
      </c>
      <c r="B2441" s="1" t="s">
        <v>1242</v>
      </c>
      <c r="C2441" s="1" t="s">
        <v>559</v>
      </c>
      <c r="D2441" s="1" t="s">
        <v>9672</v>
      </c>
      <c r="E2441" s="1" t="s">
        <v>1190</v>
      </c>
      <c r="F2441" s="1" t="s">
        <v>5119</v>
      </c>
      <c r="G2441" s="1" t="s">
        <v>2493</v>
      </c>
      <c r="H2441" s="1" t="s">
        <v>5120</v>
      </c>
      <c r="I2441" s="1" t="s">
        <v>4963</v>
      </c>
      <c r="J2441" s="1" t="s">
        <v>4862</v>
      </c>
      <c r="K2441" s="1" t="s">
        <v>13009</v>
      </c>
      <c r="L2441" s="1"/>
      <c r="M2441" s="1"/>
      <c r="N2441" s="1"/>
      <c r="O2441" s="1"/>
      <c r="P2441" s="1">
        <f>COUNTIFS($E$2:E2441,TMapCauseDescCIR[[#This Row],[Cause Description]])</f>
        <v>2</v>
      </c>
      <c r="Q2441" s="1" t="s">
        <v>536</v>
      </c>
      <c r="R2441" s="1"/>
      <c r="S2441" s="1"/>
    </row>
    <row r="2442" spans="1:19" ht="14.45" x14ac:dyDescent="0.25">
      <c r="A2442" s="1" t="s">
        <v>4857</v>
      </c>
      <c r="B2442" s="1" t="s">
        <v>1189</v>
      </c>
      <c r="C2442" s="1" t="s">
        <v>3133</v>
      </c>
      <c r="D2442" s="1" t="s">
        <v>5118</v>
      </c>
      <c r="E2442" s="1" t="s">
        <v>5124</v>
      </c>
      <c r="F2442" s="1" t="s">
        <v>5125</v>
      </c>
      <c r="G2442" s="1" t="s">
        <v>2493</v>
      </c>
      <c r="H2442" s="1" t="s">
        <v>5120</v>
      </c>
      <c r="I2442" s="1" t="s">
        <v>5126</v>
      </c>
      <c r="J2442" s="1" t="s">
        <v>4862</v>
      </c>
      <c r="K2442" s="1" t="s">
        <v>13009</v>
      </c>
      <c r="L2442" s="1"/>
      <c r="M2442" s="1"/>
      <c r="N2442" s="1"/>
      <c r="O2442" s="1"/>
      <c r="P2442" s="1">
        <f>COUNTIFS($E$2:E2442,TMapCauseDescCIR[[#This Row],[Cause Description]])</f>
        <v>1</v>
      </c>
      <c r="Q2442" s="1" t="s">
        <v>579</v>
      </c>
      <c r="R2442" s="1"/>
      <c r="S2442" s="1" t="s">
        <v>5121</v>
      </c>
    </row>
    <row r="2443" spans="1:19" ht="14.45" x14ac:dyDescent="0.25">
      <c r="A2443" s="1" t="s">
        <v>4857</v>
      </c>
      <c r="B2443" s="1" t="s">
        <v>1242</v>
      </c>
      <c r="C2443" s="1" t="s">
        <v>559</v>
      </c>
      <c r="D2443" s="1" t="s">
        <v>9672</v>
      </c>
      <c r="E2443" s="1" t="s">
        <v>5124</v>
      </c>
      <c r="F2443" s="1" t="s">
        <v>5125</v>
      </c>
      <c r="G2443" s="1" t="s">
        <v>2493</v>
      </c>
      <c r="H2443" s="1" t="s">
        <v>5120</v>
      </c>
      <c r="I2443" s="1" t="s">
        <v>5126</v>
      </c>
      <c r="J2443" s="1" t="s">
        <v>4862</v>
      </c>
      <c r="K2443" s="1" t="s">
        <v>13009</v>
      </c>
      <c r="L2443" s="1"/>
      <c r="M2443" s="1"/>
      <c r="N2443" s="1"/>
      <c r="O2443" s="1"/>
      <c r="P2443" s="1">
        <f>COUNTIFS($E$2:E2443,TMapCauseDescCIR[[#This Row],[Cause Description]])</f>
        <v>2</v>
      </c>
      <c r="Q2443" s="1" t="s">
        <v>536</v>
      </c>
      <c r="R2443" s="1"/>
      <c r="S2443" s="1"/>
    </row>
    <row r="2444" spans="1:19" ht="14.45" x14ac:dyDescent="0.25">
      <c r="A2444" s="1" t="s">
        <v>4857</v>
      </c>
      <c r="B2444" s="1" t="s">
        <v>1189</v>
      </c>
      <c r="C2444" s="1" t="s">
        <v>3133</v>
      </c>
      <c r="D2444" s="1" t="s">
        <v>5118</v>
      </c>
      <c r="E2444" s="1" t="s">
        <v>5134</v>
      </c>
      <c r="F2444" s="1" t="s">
        <v>5135</v>
      </c>
      <c r="G2444" s="1" t="s">
        <v>2495</v>
      </c>
      <c r="H2444" s="1" t="s">
        <v>5120</v>
      </c>
      <c r="I2444" s="1" t="s">
        <v>4963</v>
      </c>
      <c r="J2444" s="1" t="s">
        <v>4862</v>
      </c>
      <c r="K2444" s="1" t="s">
        <v>13009</v>
      </c>
      <c r="L2444" s="1"/>
      <c r="M2444" s="1"/>
      <c r="N2444" s="1"/>
      <c r="O2444" s="1"/>
      <c r="P2444" s="1">
        <f>COUNTIFS($E$2:E2444,TMapCauseDescCIR[[#This Row],[Cause Description]])</f>
        <v>1</v>
      </c>
      <c r="Q2444" s="1" t="s">
        <v>579</v>
      </c>
      <c r="R2444" s="1"/>
      <c r="S2444" s="1" t="s">
        <v>5121</v>
      </c>
    </row>
    <row r="2445" spans="1:19" ht="14.45" x14ac:dyDescent="0.25">
      <c r="A2445" s="1" t="s">
        <v>4857</v>
      </c>
      <c r="B2445" s="1" t="s">
        <v>1189</v>
      </c>
      <c r="C2445" s="1" t="s">
        <v>3133</v>
      </c>
      <c r="D2445" s="1" t="s">
        <v>5118</v>
      </c>
      <c r="E2445" s="1" t="s">
        <v>939</v>
      </c>
      <c r="F2445" s="1" t="s">
        <v>5127</v>
      </c>
      <c r="G2445" s="1" t="s">
        <v>2495</v>
      </c>
      <c r="H2445" s="1" t="s">
        <v>5120</v>
      </c>
      <c r="I2445" s="1" t="s">
        <v>5126</v>
      </c>
      <c r="J2445" s="1" t="s">
        <v>4862</v>
      </c>
      <c r="K2445" s="1" t="s">
        <v>13009</v>
      </c>
      <c r="L2445" s="1"/>
      <c r="M2445" s="1"/>
      <c r="N2445" s="1"/>
      <c r="O2445" s="1"/>
      <c r="P2445" s="1">
        <f>COUNTIFS($E$2:E2445,TMapCauseDescCIR[[#This Row],[Cause Description]])</f>
        <v>1</v>
      </c>
      <c r="Q2445" s="1" t="s">
        <v>579</v>
      </c>
      <c r="R2445" s="1"/>
      <c r="S2445" s="1" t="s">
        <v>5121</v>
      </c>
    </row>
    <row r="2446" spans="1:19" ht="14.45" x14ac:dyDescent="0.25">
      <c r="A2446" s="1" t="s">
        <v>4857</v>
      </c>
      <c r="B2446" s="1" t="s">
        <v>1242</v>
      </c>
      <c r="C2446" s="1" t="s">
        <v>559</v>
      </c>
      <c r="D2446" s="1" t="s">
        <v>9672</v>
      </c>
      <c r="E2446" s="1" t="s">
        <v>939</v>
      </c>
      <c r="F2446" s="1" t="s">
        <v>5127</v>
      </c>
      <c r="G2446" s="1" t="s">
        <v>2495</v>
      </c>
      <c r="H2446" s="1" t="s">
        <v>5120</v>
      </c>
      <c r="I2446" s="1" t="s">
        <v>5126</v>
      </c>
      <c r="J2446" s="1" t="s">
        <v>4862</v>
      </c>
      <c r="K2446" s="1" t="s">
        <v>13009</v>
      </c>
      <c r="L2446" s="1"/>
      <c r="M2446" s="1"/>
      <c r="N2446" s="1"/>
      <c r="O2446" s="1"/>
      <c r="P2446" s="1">
        <f>COUNTIFS($E$2:E2446,TMapCauseDescCIR[[#This Row],[Cause Description]])</f>
        <v>2</v>
      </c>
      <c r="Q2446" s="1" t="s">
        <v>536</v>
      </c>
      <c r="R2446" s="1"/>
      <c r="S2446" s="1"/>
    </row>
    <row r="2447" spans="1:19" ht="14.45" x14ac:dyDescent="0.25">
      <c r="A2447" s="1" t="s">
        <v>2666</v>
      </c>
      <c r="B2447" s="1" t="s">
        <v>1217</v>
      </c>
      <c r="C2447" s="1" t="s">
        <v>3133</v>
      </c>
      <c r="D2447" s="1" t="s">
        <v>5395</v>
      </c>
      <c r="E2447" s="1" t="s">
        <v>1218</v>
      </c>
      <c r="F2447" s="1"/>
      <c r="G2447" s="1"/>
      <c r="H2447" s="1"/>
      <c r="I2447" s="1"/>
      <c r="J2447" s="1" t="s">
        <v>4862</v>
      </c>
      <c r="K2447" s="1" t="s">
        <v>13009</v>
      </c>
      <c r="L2447" s="1"/>
      <c r="M2447" s="1"/>
      <c r="N2447" s="1"/>
      <c r="O2447" s="1"/>
      <c r="P2447" s="1">
        <f>COUNTIFS($E$2:E2447,TMapCauseDescCIR[[#This Row],[Cause Description]])</f>
        <v>1</v>
      </c>
      <c r="Q2447" s="1" t="s">
        <v>536</v>
      </c>
      <c r="R2447" s="1"/>
      <c r="S2447" s="1"/>
    </row>
    <row r="2448" spans="1:19" ht="14.45" x14ac:dyDescent="0.25">
      <c r="A2448" s="1" t="s">
        <v>2666</v>
      </c>
      <c r="B2448" s="1" t="s">
        <v>1159</v>
      </c>
      <c r="C2448" s="1" t="s">
        <v>3133</v>
      </c>
      <c r="D2448" s="1" t="s">
        <v>5071</v>
      </c>
      <c r="E2448" s="1" t="s">
        <v>1160</v>
      </c>
      <c r="F2448" s="1"/>
      <c r="G2448" s="1"/>
      <c r="H2448" s="1"/>
      <c r="I2448" s="1"/>
      <c r="J2448" s="1" t="s">
        <v>4862</v>
      </c>
      <c r="K2448" s="1" t="s">
        <v>13009</v>
      </c>
      <c r="L2448" s="1"/>
      <c r="M2448" s="1"/>
      <c r="N2448" s="1"/>
      <c r="O2448" s="1"/>
      <c r="P2448" s="1">
        <f>COUNTIFS($E$2:E2448,TMapCauseDescCIR[[#This Row],[Cause Description]])</f>
        <v>1</v>
      </c>
      <c r="Q2448" s="1" t="s">
        <v>536</v>
      </c>
      <c r="R2448" s="1"/>
      <c r="S2448" s="1"/>
    </row>
    <row r="2449" spans="1:19" ht="14.45" x14ac:dyDescent="0.25">
      <c r="A2449" s="1" t="s">
        <v>5009</v>
      </c>
      <c r="B2449" s="1" t="s">
        <v>178</v>
      </c>
      <c r="C2449" s="1" t="s">
        <v>4994</v>
      </c>
      <c r="D2449" s="1" t="s">
        <v>5010</v>
      </c>
      <c r="E2449" s="1" t="s">
        <v>179</v>
      </c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>
        <f>COUNTIFS($E$2:E2449,TMapCauseDescCIR[[#This Row],[Cause Description]])</f>
        <v>3</v>
      </c>
      <c r="Q2449" s="1"/>
      <c r="R2449" s="1"/>
      <c r="S2449" s="1"/>
    </row>
    <row r="2450" spans="1:19" ht="14.45" x14ac:dyDescent="0.25">
      <c r="A2450" s="1" t="s">
        <v>5011</v>
      </c>
      <c r="B2450" s="1" t="s">
        <v>569</v>
      </c>
      <c r="C2450" s="1" t="s">
        <v>4994</v>
      </c>
      <c r="D2450" s="1" t="s">
        <v>5012</v>
      </c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>
        <f>COUNTIFS($E$2:E2450,TMapCauseDescCIR[[#This Row],[Cause Description]])</f>
        <v>0</v>
      </c>
      <c r="Q2450" s="1"/>
      <c r="R2450" s="1"/>
      <c r="S2450" s="1"/>
    </row>
    <row r="2451" spans="1:19" ht="14.45" x14ac:dyDescent="0.25">
      <c r="A2451" s="1" t="s">
        <v>2548</v>
      </c>
      <c r="B2451" s="1" t="s">
        <v>708</v>
      </c>
      <c r="C2451" s="1" t="s">
        <v>4994</v>
      </c>
      <c r="D2451" s="1" t="s">
        <v>5013</v>
      </c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>
        <f>COUNTIFS($E$2:E2451,TMapCauseDescCIR[[#This Row],[Cause Description]])</f>
        <v>0</v>
      </c>
      <c r="Q2451" s="1"/>
      <c r="R2451" s="1"/>
      <c r="S2451" s="1"/>
    </row>
    <row r="2452" spans="1:19" ht="14.45" x14ac:dyDescent="0.25">
      <c r="A2452" s="1" t="s">
        <v>2548</v>
      </c>
      <c r="B2452" s="1" t="s">
        <v>709</v>
      </c>
      <c r="C2452" s="1" t="s">
        <v>4994</v>
      </c>
      <c r="D2452" s="1" t="s">
        <v>5014</v>
      </c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>
        <f>COUNTIFS($E$2:E2452,TMapCauseDescCIR[[#This Row],[Cause Description]])</f>
        <v>0</v>
      </c>
      <c r="Q2452" s="1"/>
      <c r="R2452" s="1"/>
      <c r="S2452" s="1"/>
    </row>
    <row r="2453" spans="1:19" ht="14.45" x14ac:dyDescent="0.25">
      <c r="A2453" s="1" t="s">
        <v>2548</v>
      </c>
      <c r="B2453" s="1" t="s">
        <v>710</v>
      </c>
      <c r="C2453" s="1" t="s">
        <v>4994</v>
      </c>
      <c r="D2453" s="1" t="s">
        <v>5015</v>
      </c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>
        <f>COUNTIFS($E$2:E2453,TMapCauseDescCIR[[#This Row],[Cause Description]])</f>
        <v>0</v>
      </c>
      <c r="Q2453" s="1"/>
      <c r="R2453" s="1"/>
      <c r="S2453" s="1"/>
    </row>
    <row r="2454" spans="1:19" ht="14.45" x14ac:dyDescent="0.25">
      <c r="A2454" s="1" t="s">
        <v>2548</v>
      </c>
      <c r="B2454" s="1" t="s">
        <v>711</v>
      </c>
      <c r="C2454" s="1" t="s">
        <v>4994</v>
      </c>
      <c r="D2454" s="1" t="s">
        <v>5016</v>
      </c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>
        <f>COUNTIFS($E$2:E2454,TMapCauseDescCIR[[#This Row],[Cause Description]])</f>
        <v>0</v>
      </c>
      <c r="Q2454" s="1"/>
      <c r="R2454" s="1"/>
      <c r="S2454" s="1"/>
    </row>
    <row r="2455" spans="1:19" ht="14.45" x14ac:dyDescent="0.25">
      <c r="A2455" s="1" t="s">
        <v>2768</v>
      </c>
      <c r="B2455" s="1" t="s">
        <v>791</v>
      </c>
      <c r="C2455" s="1" t="s">
        <v>4994</v>
      </c>
      <c r="D2455" s="1" t="s">
        <v>5017</v>
      </c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>
        <f>COUNTIFS($E$2:E2455,TMapCauseDescCIR[[#This Row],[Cause Description]])</f>
        <v>0</v>
      </c>
      <c r="Q2455" s="1"/>
      <c r="R2455" s="1"/>
      <c r="S2455" s="1"/>
    </row>
    <row r="2456" spans="1:19" ht="14.45" x14ac:dyDescent="0.25">
      <c r="A2456" s="1" t="s">
        <v>2768</v>
      </c>
      <c r="B2456" s="1" t="s">
        <v>792</v>
      </c>
      <c r="C2456" s="1" t="s">
        <v>4994</v>
      </c>
      <c r="D2456" s="1" t="s">
        <v>5018</v>
      </c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>
        <f>COUNTIFS($E$2:E2456,TMapCauseDescCIR[[#This Row],[Cause Description]])</f>
        <v>0</v>
      </c>
      <c r="Q2456" s="1"/>
      <c r="R2456" s="1"/>
      <c r="S2456" s="1"/>
    </row>
    <row r="2457" spans="1:19" ht="14.45" x14ac:dyDescent="0.25">
      <c r="A2457" s="1" t="s">
        <v>5019</v>
      </c>
      <c r="B2457" s="1" t="s">
        <v>885</v>
      </c>
      <c r="C2457" s="1" t="s">
        <v>4994</v>
      </c>
      <c r="D2457" s="1" t="s">
        <v>5020</v>
      </c>
      <c r="E2457" s="1" t="s">
        <v>177</v>
      </c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>
        <f>COUNTIFS($E$2:E2457,TMapCauseDescCIR[[#This Row],[Cause Description]])</f>
        <v>17</v>
      </c>
      <c r="Q2457" s="1"/>
      <c r="R2457" s="1"/>
      <c r="S2457" s="1"/>
    </row>
    <row r="2458" spans="1:19" ht="14.45" x14ac:dyDescent="0.25">
      <c r="A2458" s="1" t="s">
        <v>5009</v>
      </c>
      <c r="B2458" s="1" t="s">
        <v>900</v>
      </c>
      <c r="C2458" s="1" t="s">
        <v>4994</v>
      </c>
      <c r="D2458" s="1" t="s">
        <v>5021</v>
      </c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>
        <f>COUNTIFS($E$2:E2458,TMapCauseDescCIR[[#This Row],[Cause Description]])</f>
        <v>0</v>
      </c>
      <c r="Q2458" s="1"/>
      <c r="R2458" s="1"/>
      <c r="S2458" s="1"/>
    </row>
    <row r="2459" spans="1:19" ht="14.45" x14ac:dyDescent="0.25">
      <c r="A2459" s="1" t="s">
        <v>4871</v>
      </c>
      <c r="B2459" s="1" t="s">
        <v>995</v>
      </c>
      <c r="C2459" s="1" t="s">
        <v>4994</v>
      </c>
      <c r="D2459" s="1" t="s">
        <v>5022</v>
      </c>
      <c r="E2459" s="1" t="s">
        <v>996</v>
      </c>
      <c r="F2459" s="1" t="s">
        <v>5023</v>
      </c>
      <c r="G2459" s="1" t="s">
        <v>2636</v>
      </c>
      <c r="H2459" s="1" t="s">
        <v>4904</v>
      </c>
      <c r="I2459" s="1" t="s">
        <v>3599</v>
      </c>
      <c r="J2459" s="1"/>
      <c r="K2459" s="1"/>
      <c r="L2459" s="1"/>
      <c r="M2459" s="1"/>
      <c r="N2459" s="1"/>
      <c r="O2459" s="1"/>
      <c r="P2459" s="1">
        <f>COUNTIFS($E$2:E2459,TMapCauseDescCIR[[#This Row],[Cause Description]])</f>
        <v>1</v>
      </c>
      <c r="Q2459" s="1"/>
      <c r="R2459" s="1"/>
      <c r="S2459" s="1"/>
    </row>
    <row r="2460" spans="1:19" ht="14.45" x14ac:dyDescent="0.25">
      <c r="A2460" s="1" t="s">
        <v>4871</v>
      </c>
      <c r="B2460" s="1" t="s">
        <v>997</v>
      </c>
      <c r="C2460" s="1" t="s">
        <v>4994</v>
      </c>
      <c r="D2460" s="1" t="s">
        <v>5024</v>
      </c>
      <c r="E2460" s="1" t="s">
        <v>996</v>
      </c>
      <c r="F2460" s="1" t="s">
        <v>5023</v>
      </c>
      <c r="G2460" s="1" t="s">
        <v>2636</v>
      </c>
      <c r="H2460" s="1" t="s">
        <v>4904</v>
      </c>
      <c r="I2460" s="1" t="s">
        <v>3599</v>
      </c>
      <c r="J2460" s="1"/>
      <c r="K2460" s="1"/>
      <c r="L2460" s="1"/>
      <c r="M2460" s="1"/>
      <c r="N2460" s="1"/>
      <c r="O2460" s="1"/>
      <c r="P2460" s="1">
        <f>COUNTIFS($E$2:E2460,TMapCauseDescCIR[[#This Row],[Cause Description]])</f>
        <v>2</v>
      </c>
      <c r="Q2460" s="1"/>
      <c r="R2460" s="1"/>
      <c r="S2460" s="1"/>
    </row>
    <row r="2461" spans="1:19" ht="14.45" x14ac:dyDescent="0.25">
      <c r="A2461" s="1" t="s">
        <v>5025</v>
      </c>
      <c r="B2461" s="1" t="s">
        <v>1043</v>
      </c>
      <c r="C2461" s="1" t="s">
        <v>4994</v>
      </c>
      <c r="D2461" s="1" t="s">
        <v>5026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>
        <f>COUNTIFS($E$2:E2461,TMapCauseDescCIR[[#This Row],[Cause Description]])</f>
        <v>0</v>
      </c>
      <c r="Q2461" s="1"/>
      <c r="R2461" s="1"/>
      <c r="S2461" s="1"/>
    </row>
    <row r="2462" spans="1:19" ht="14.45" x14ac:dyDescent="0.25">
      <c r="A2462" s="1" t="s">
        <v>2768</v>
      </c>
      <c r="B2462" s="1" t="s">
        <v>1084</v>
      </c>
      <c r="C2462" s="1" t="s">
        <v>4994</v>
      </c>
      <c r="D2462" s="1" t="s">
        <v>5027</v>
      </c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>
        <f>COUNTIFS($E$2:E2462,TMapCauseDescCIR[[#This Row],[Cause Description]])</f>
        <v>0</v>
      </c>
      <c r="Q2462" s="1"/>
      <c r="R2462" s="1"/>
      <c r="S2462" s="1"/>
    </row>
    <row r="2463" spans="1:19" ht="14.45" x14ac:dyDescent="0.25">
      <c r="A2463" s="1" t="s">
        <v>5028</v>
      </c>
      <c r="B2463" s="1" t="s">
        <v>1124</v>
      </c>
      <c r="C2463" s="1" t="s">
        <v>4994</v>
      </c>
      <c r="D2463" s="1" t="s">
        <v>5029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>
        <f>COUNTIFS($E$2:E2463,TMapCauseDescCIR[[#This Row],[Cause Description]])</f>
        <v>0</v>
      </c>
      <c r="Q2463" s="1"/>
      <c r="R2463" s="1"/>
      <c r="S2463" s="1"/>
    </row>
    <row r="2464" spans="1:19" ht="14.45" x14ac:dyDescent="0.25">
      <c r="A2464" s="1" t="s">
        <v>5030</v>
      </c>
      <c r="B2464" s="1" t="s">
        <v>1350</v>
      </c>
      <c r="C2464" s="1" t="s">
        <v>4994</v>
      </c>
      <c r="D2464" s="1" t="s">
        <v>5031</v>
      </c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>
        <f>COUNTIFS($E$2:E2464,TMapCauseDescCIR[[#This Row],[Cause Description]])</f>
        <v>0</v>
      </c>
      <c r="Q2464" s="1"/>
      <c r="R2464" s="1"/>
      <c r="S2464" s="1"/>
    </row>
    <row r="2465" spans="1:19" ht="14.45" x14ac:dyDescent="0.25">
      <c r="A2465" s="1" t="s">
        <v>5030</v>
      </c>
      <c r="B2465" s="1" t="s">
        <v>1364</v>
      </c>
      <c r="C2465" s="1" t="s">
        <v>4994</v>
      </c>
      <c r="D2465" s="1" t="s">
        <v>5032</v>
      </c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>
        <f>COUNTIFS($E$2:E2465,TMapCauseDescCIR[[#This Row],[Cause Description]])</f>
        <v>0</v>
      </c>
      <c r="Q2465" s="1"/>
      <c r="R2465" s="1"/>
      <c r="S2465" s="1"/>
    </row>
    <row r="2466" spans="1:19" ht="14.45" x14ac:dyDescent="0.25">
      <c r="A2466" s="1" t="s">
        <v>2709</v>
      </c>
      <c r="B2466" s="1" t="s">
        <v>1470</v>
      </c>
      <c r="C2466" s="1" t="s">
        <v>4994</v>
      </c>
      <c r="D2466" s="1" t="s">
        <v>5033</v>
      </c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>
        <f>COUNTIFS($E$2:E2466,TMapCauseDescCIR[[#This Row],[Cause Description]])</f>
        <v>0</v>
      </c>
      <c r="Q2466" s="1"/>
      <c r="R2466" s="1"/>
      <c r="S2466" s="1"/>
    </row>
    <row r="2467" spans="1:19" ht="14.45" x14ac:dyDescent="0.25">
      <c r="A2467" s="1" t="s">
        <v>5034</v>
      </c>
      <c r="B2467" s="1" t="s">
        <v>1515</v>
      </c>
      <c r="C2467" s="1" t="s">
        <v>4994</v>
      </c>
      <c r="D2467" s="1" t="s">
        <v>5035</v>
      </c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>
        <f>COUNTIFS($E$2:E2467,TMapCauseDescCIR[[#This Row],[Cause Description]])</f>
        <v>0</v>
      </c>
      <c r="Q2467" s="1"/>
      <c r="R2467" s="1"/>
      <c r="S2467" s="1"/>
    </row>
    <row r="2468" spans="1:19" ht="14.45" x14ac:dyDescent="0.25">
      <c r="A2468" s="1" t="s">
        <v>5036</v>
      </c>
      <c r="B2468" s="1" t="s">
        <v>1544</v>
      </c>
      <c r="C2468" s="1" t="s">
        <v>4994</v>
      </c>
      <c r="D2468" s="1" t="s">
        <v>5037</v>
      </c>
      <c r="E2468" s="1"/>
      <c r="F2468" s="1"/>
      <c r="G2468" s="1"/>
      <c r="H2468" s="1"/>
      <c r="I2468" s="1"/>
      <c r="J2468" s="1" t="s">
        <v>12947</v>
      </c>
      <c r="K2468" s="1" t="s">
        <v>12977</v>
      </c>
      <c r="L2468" s="1" t="s">
        <v>12975</v>
      </c>
      <c r="M2468" s="1" t="s">
        <v>12978</v>
      </c>
      <c r="N2468" s="1"/>
      <c r="O2468" s="1"/>
      <c r="P2468" s="1">
        <f>COUNTIFS($E$2:E2468,TMapCauseDescCIR[[#This Row],[Cause Description]])</f>
        <v>0</v>
      </c>
      <c r="Q2468" s="1"/>
      <c r="R2468" s="1"/>
      <c r="S2468" s="1"/>
    </row>
    <row r="2469" spans="1:19" ht="14.45" x14ac:dyDescent="0.25">
      <c r="A2469" s="1" t="s">
        <v>5038</v>
      </c>
      <c r="B2469" s="1" t="s">
        <v>1694</v>
      </c>
      <c r="C2469" s="1" t="s">
        <v>4994</v>
      </c>
      <c r="D2469" s="1" t="s">
        <v>5039</v>
      </c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>
        <f>COUNTIFS($E$2:E2469,TMapCauseDescCIR[[#This Row],[Cause Description]])</f>
        <v>0</v>
      </c>
      <c r="Q2469" s="1"/>
      <c r="R2469" s="1"/>
      <c r="S2469" s="1"/>
    </row>
    <row r="2470" spans="1:19" ht="14.45" x14ac:dyDescent="0.25">
      <c r="A2470" s="1" t="s">
        <v>5038</v>
      </c>
      <c r="B2470" s="1" t="s">
        <v>1695</v>
      </c>
      <c r="C2470" s="1" t="s">
        <v>4994</v>
      </c>
      <c r="D2470" s="1" t="s">
        <v>5040</v>
      </c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>
        <f>COUNTIFS($E$2:E2470,TMapCauseDescCIR[[#This Row],[Cause Description]])</f>
        <v>0</v>
      </c>
      <c r="Q2470" s="1"/>
      <c r="R2470" s="1"/>
      <c r="S2470" s="1"/>
    </row>
    <row r="2471" spans="1:19" ht="14.45" x14ac:dyDescent="0.25">
      <c r="A2471" s="1" t="s">
        <v>2768</v>
      </c>
      <c r="B2471" s="1" t="s">
        <v>1744</v>
      </c>
      <c r="C2471" s="1" t="s">
        <v>4994</v>
      </c>
      <c r="D2471" s="1" t="s">
        <v>5041</v>
      </c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>
        <f>COUNTIFS($E$2:E2471,TMapCauseDescCIR[[#This Row],[Cause Description]])</f>
        <v>0</v>
      </c>
      <c r="Q2471" s="1"/>
      <c r="R2471" s="1"/>
      <c r="S2471" s="1"/>
    </row>
    <row r="2472" spans="1:19" ht="14.45" x14ac:dyDescent="0.25">
      <c r="A2472" s="1" t="s">
        <v>4992</v>
      </c>
      <c r="B2472" s="1" t="s">
        <v>1791</v>
      </c>
      <c r="C2472" s="1" t="s">
        <v>4994</v>
      </c>
      <c r="D2472" s="1" t="s">
        <v>5042</v>
      </c>
      <c r="E2472" s="1"/>
      <c r="F2472" s="1"/>
      <c r="G2472" s="1"/>
      <c r="H2472" s="1"/>
      <c r="I2472" s="1"/>
      <c r="J2472" s="1" t="s">
        <v>13016</v>
      </c>
      <c r="K2472" s="1"/>
      <c r="L2472" s="1"/>
      <c r="M2472" s="1"/>
      <c r="N2472" s="1"/>
      <c r="O2472" s="1"/>
      <c r="P2472" s="1">
        <f>COUNTIFS($E$2:E2472,TMapCauseDescCIR[[#This Row],[Cause Description]])</f>
        <v>0</v>
      </c>
      <c r="Q2472" s="1"/>
      <c r="R2472" s="1"/>
      <c r="S2472" s="1"/>
    </row>
    <row r="2473" spans="1:19" ht="14.45" x14ac:dyDescent="0.25">
      <c r="A2473" s="1" t="s">
        <v>5028</v>
      </c>
      <c r="B2473" s="1" t="s">
        <v>2110</v>
      </c>
      <c r="C2473" s="1" t="s">
        <v>4994</v>
      </c>
      <c r="D2473" s="1" t="s">
        <v>5043</v>
      </c>
      <c r="E2473" s="1" t="s">
        <v>631</v>
      </c>
      <c r="F2473" s="1" t="s">
        <v>3597</v>
      </c>
      <c r="G2473" s="1" t="s">
        <v>2806</v>
      </c>
      <c r="H2473" s="1" t="s">
        <v>3598</v>
      </c>
      <c r="I2473" s="1" t="s">
        <v>3599</v>
      </c>
      <c r="J2473" s="1"/>
      <c r="K2473" s="1"/>
      <c r="L2473" s="1"/>
      <c r="M2473" s="1"/>
      <c r="N2473" s="1"/>
      <c r="O2473" s="1"/>
      <c r="P2473" s="1">
        <f>COUNTIFS($E$2:E2473,TMapCauseDescCIR[[#This Row],[Cause Description]])</f>
        <v>8</v>
      </c>
      <c r="Q2473" s="1"/>
      <c r="R2473" s="1"/>
      <c r="S2473" s="1"/>
    </row>
    <row r="2474" spans="1:19" ht="14.45" x14ac:dyDescent="0.25">
      <c r="A2474" s="1" t="s">
        <v>2768</v>
      </c>
      <c r="B2474" s="1" t="s">
        <v>2111</v>
      </c>
      <c r="C2474" s="1" t="s">
        <v>4994</v>
      </c>
      <c r="D2474" s="1" t="s">
        <v>5044</v>
      </c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>
        <f>COUNTIFS($E$2:E2474,TMapCauseDescCIR[[#This Row],[Cause Description]])</f>
        <v>0</v>
      </c>
      <c r="Q2474" s="1"/>
      <c r="R2474" s="1"/>
      <c r="S2474" s="1"/>
    </row>
    <row r="2475" spans="1:19" ht="14.45" x14ac:dyDescent="0.25">
      <c r="A2475" s="1" t="s">
        <v>4982</v>
      </c>
      <c r="B2475" s="1" t="s">
        <v>2299</v>
      </c>
      <c r="C2475" s="1" t="s">
        <v>4994</v>
      </c>
      <c r="D2475" s="1" t="s">
        <v>5045</v>
      </c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>
        <f>COUNTIFS($E$2:E2475,TMapCauseDescCIR[[#This Row],[Cause Description]])</f>
        <v>0</v>
      </c>
      <c r="Q2475" s="1"/>
      <c r="R2475" s="1"/>
      <c r="S2475" s="1"/>
    </row>
    <row r="2476" spans="1:19" ht="14.45" x14ac:dyDescent="0.25">
      <c r="A2476" s="1" t="s">
        <v>2666</v>
      </c>
      <c r="B2476" s="1" t="s">
        <v>1259</v>
      </c>
      <c r="C2476" s="1" t="s">
        <v>3133</v>
      </c>
      <c r="D2476" s="1" t="s">
        <v>5469</v>
      </c>
      <c r="E2476" s="1" t="s">
        <v>1160</v>
      </c>
      <c r="F2476" s="1"/>
      <c r="G2476" s="1"/>
      <c r="H2476" s="1"/>
      <c r="I2476" s="1"/>
      <c r="J2476" s="1" t="s">
        <v>4862</v>
      </c>
      <c r="K2476" s="1"/>
      <c r="L2476" s="1"/>
      <c r="M2476" s="1"/>
      <c r="N2476" s="1"/>
      <c r="O2476" s="1"/>
      <c r="P2476" s="1">
        <f>COUNTIFS($E$2:E2476,TMapCauseDescCIR[[#This Row],[Cause Description]])</f>
        <v>2</v>
      </c>
      <c r="Q2476" s="1" t="s">
        <v>587</v>
      </c>
      <c r="R2476" s="1"/>
      <c r="S2476" s="1"/>
    </row>
    <row r="2477" spans="1:19" ht="14.45" x14ac:dyDescent="0.25">
      <c r="A2477" s="1" t="s">
        <v>2666</v>
      </c>
      <c r="B2477" s="1" t="s">
        <v>1260</v>
      </c>
      <c r="C2477" s="1" t="s">
        <v>3133</v>
      </c>
      <c r="D2477" s="1" t="s">
        <v>5470</v>
      </c>
      <c r="E2477" s="1" t="s">
        <v>1160</v>
      </c>
      <c r="F2477" s="1"/>
      <c r="G2477" s="1"/>
      <c r="H2477" s="1"/>
      <c r="I2477" s="1"/>
      <c r="J2477" s="1" t="s">
        <v>4862</v>
      </c>
      <c r="K2477" s="1"/>
      <c r="L2477" s="1"/>
      <c r="M2477" s="1"/>
      <c r="N2477" s="1"/>
      <c r="O2477" s="1"/>
      <c r="P2477" s="1">
        <f>COUNTIFS($E$2:E2477,TMapCauseDescCIR[[#This Row],[Cause Description]])</f>
        <v>3</v>
      </c>
      <c r="Q2477" s="1" t="s">
        <v>587</v>
      </c>
      <c r="R2477" s="1"/>
      <c r="S2477" s="1"/>
    </row>
    <row r="2478" spans="1:19" ht="14.45" x14ac:dyDescent="0.25">
      <c r="A2478" s="1" t="s">
        <v>2666</v>
      </c>
      <c r="B2478" s="1" t="s">
        <v>1261</v>
      </c>
      <c r="C2478" s="1" t="s">
        <v>3133</v>
      </c>
      <c r="D2478" s="1" t="s">
        <v>5471</v>
      </c>
      <c r="E2478" s="1" t="s">
        <v>1160</v>
      </c>
      <c r="F2478" s="1"/>
      <c r="G2478" s="1"/>
      <c r="H2478" s="1"/>
      <c r="I2478" s="1"/>
      <c r="J2478" s="1" t="s">
        <v>4862</v>
      </c>
      <c r="K2478" s="1"/>
      <c r="L2478" s="1"/>
      <c r="M2478" s="1"/>
      <c r="N2478" s="1"/>
      <c r="O2478" s="1"/>
      <c r="P2478" s="1">
        <f>COUNTIFS($E$2:E2478,TMapCauseDescCIR[[#This Row],[Cause Description]])</f>
        <v>4</v>
      </c>
      <c r="Q2478" s="1" t="s">
        <v>5047</v>
      </c>
      <c r="R2478" s="1"/>
      <c r="S2478" s="1" t="s">
        <v>5472</v>
      </c>
    </row>
    <row r="2479" spans="1:19" ht="14.45" x14ac:dyDescent="0.25">
      <c r="A2479" s="1" t="s">
        <v>2666</v>
      </c>
      <c r="B2479" s="1" t="s">
        <v>1262</v>
      </c>
      <c r="C2479" s="1" t="s">
        <v>3133</v>
      </c>
      <c r="D2479" s="1" t="s">
        <v>5473</v>
      </c>
      <c r="E2479" s="1" t="s">
        <v>1160</v>
      </c>
      <c r="F2479" s="1"/>
      <c r="G2479" s="1"/>
      <c r="H2479" s="1"/>
      <c r="I2479" s="1"/>
      <c r="J2479" s="1" t="s">
        <v>4862</v>
      </c>
      <c r="K2479" s="1"/>
      <c r="L2479" s="1"/>
      <c r="M2479" s="1"/>
      <c r="N2479" s="1"/>
      <c r="O2479" s="1"/>
      <c r="P2479" s="1">
        <f>COUNTIFS($E$2:E2479,TMapCauseDescCIR[[#This Row],[Cause Description]])</f>
        <v>5</v>
      </c>
      <c r="Q2479" s="1" t="s">
        <v>573</v>
      </c>
      <c r="R2479" s="1"/>
      <c r="S2479" s="1" t="s">
        <v>5145</v>
      </c>
    </row>
    <row r="2480" spans="1:19" ht="14.45" x14ac:dyDescent="0.25">
      <c r="A2480" s="1" t="s">
        <v>2666</v>
      </c>
      <c r="B2480" s="1" t="s">
        <v>1263</v>
      </c>
      <c r="C2480" s="1" t="s">
        <v>3133</v>
      </c>
      <c r="D2480" s="1" t="s">
        <v>5474</v>
      </c>
      <c r="E2480" s="1" t="s">
        <v>1160</v>
      </c>
      <c r="F2480" s="1"/>
      <c r="G2480" s="1"/>
      <c r="H2480" s="1"/>
      <c r="I2480" s="1"/>
      <c r="J2480" s="1" t="s">
        <v>4862</v>
      </c>
      <c r="K2480" s="1"/>
      <c r="L2480" s="1"/>
      <c r="M2480" s="1"/>
      <c r="N2480" s="1"/>
      <c r="O2480" s="1"/>
      <c r="P2480" s="1">
        <f>COUNTIFS($E$2:E2480,TMapCauseDescCIR[[#This Row],[Cause Description]])</f>
        <v>6</v>
      </c>
      <c r="Q2480" s="1" t="s">
        <v>536</v>
      </c>
      <c r="R2480" s="1"/>
      <c r="S2480" s="1"/>
    </row>
    <row r="2481" spans="1:19" ht="14.45" x14ac:dyDescent="0.25">
      <c r="A2481" s="1" t="s">
        <v>2666</v>
      </c>
      <c r="B2481" s="1" t="s">
        <v>1264</v>
      </c>
      <c r="C2481" s="1" t="s">
        <v>3133</v>
      </c>
      <c r="D2481" s="1" t="s">
        <v>5475</v>
      </c>
      <c r="E2481" s="1" t="s">
        <v>1160</v>
      </c>
      <c r="F2481" s="1"/>
      <c r="G2481" s="1"/>
      <c r="H2481" s="1"/>
      <c r="I2481" s="1"/>
      <c r="J2481" s="1" t="s">
        <v>4862</v>
      </c>
      <c r="K2481" s="1"/>
      <c r="L2481" s="1"/>
      <c r="M2481" s="1"/>
      <c r="N2481" s="1"/>
      <c r="O2481" s="1"/>
      <c r="P2481" s="1">
        <f>COUNTIFS($E$2:E2481,TMapCauseDescCIR[[#This Row],[Cause Description]])</f>
        <v>7</v>
      </c>
      <c r="Q2481" s="1" t="s">
        <v>587</v>
      </c>
      <c r="R2481" s="1"/>
      <c r="S2481" s="1"/>
    </row>
    <row r="2482" spans="1:19" ht="14.45" x14ac:dyDescent="0.25">
      <c r="A2482" s="1" t="s">
        <v>2666</v>
      </c>
      <c r="B2482" s="1" t="s">
        <v>1265</v>
      </c>
      <c r="C2482" s="1" t="s">
        <v>3133</v>
      </c>
      <c r="D2482" s="1" t="s">
        <v>5476</v>
      </c>
      <c r="E2482" s="1" t="s">
        <v>1160</v>
      </c>
      <c r="F2482" s="1"/>
      <c r="G2482" s="1"/>
      <c r="H2482" s="1"/>
      <c r="I2482" s="1"/>
      <c r="J2482" s="1" t="s">
        <v>4862</v>
      </c>
      <c r="K2482" s="1"/>
      <c r="L2482" s="1"/>
      <c r="M2482" s="1"/>
      <c r="N2482" s="1"/>
      <c r="O2482" s="1"/>
      <c r="P2482" s="1">
        <f>COUNTIFS($E$2:E2482,TMapCauseDescCIR[[#This Row],[Cause Description]])</f>
        <v>8</v>
      </c>
      <c r="Q2482" s="1" t="s">
        <v>587</v>
      </c>
      <c r="R2482" s="1"/>
      <c r="S2482" s="1"/>
    </row>
    <row r="2483" spans="1:19" ht="14.45" x14ac:dyDescent="0.25">
      <c r="A2483" s="1" t="s">
        <v>2666</v>
      </c>
      <c r="B2483" s="1" t="s">
        <v>1266</v>
      </c>
      <c r="C2483" s="1" t="s">
        <v>3133</v>
      </c>
      <c r="D2483" s="1" t="s">
        <v>5477</v>
      </c>
      <c r="E2483" s="1" t="s">
        <v>1160</v>
      </c>
      <c r="F2483" s="1"/>
      <c r="G2483" s="1"/>
      <c r="H2483" s="1"/>
      <c r="I2483" s="1"/>
      <c r="J2483" s="1" t="s">
        <v>4862</v>
      </c>
      <c r="K2483" s="1"/>
      <c r="L2483" s="1"/>
      <c r="M2483" s="1"/>
      <c r="N2483" s="1"/>
      <c r="O2483" s="1"/>
      <c r="P2483" s="1">
        <f>COUNTIFS($E$2:E2483,TMapCauseDescCIR[[#This Row],[Cause Description]])</f>
        <v>9</v>
      </c>
      <c r="Q2483" s="1" t="s">
        <v>587</v>
      </c>
      <c r="R2483" s="1"/>
      <c r="S2483" s="1"/>
    </row>
    <row r="2484" spans="1:19" ht="14.45" x14ac:dyDescent="0.25">
      <c r="A2484" s="1" t="s">
        <v>2666</v>
      </c>
      <c r="B2484" s="1" t="s">
        <v>1224</v>
      </c>
      <c r="C2484" s="1" t="s">
        <v>3133</v>
      </c>
      <c r="D2484" s="1" t="s">
        <v>5404</v>
      </c>
      <c r="E2484" s="1" t="s">
        <v>1225</v>
      </c>
      <c r="F2484" s="1"/>
      <c r="G2484" s="1"/>
      <c r="H2484" s="1"/>
      <c r="I2484" s="1"/>
      <c r="J2484" s="1" t="s">
        <v>4862</v>
      </c>
      <c r="K2484" s="1" t="s">
        <v>13015</v>
      </c>
      <c r="L2484" s="1" t="s">
        <v>572</v>
      </c>
      <c r="M2484" s="1"/>
      <c r="N2484" s="1"/>
      <c r="O2484" s="1"/>
      <c r="P2484" s="1">
        <f>COUNTIFS($E$2:E2484,TMapCauseDescCIR[[#This Row],[Cause Description]])</f>
        <v>1</v>
      </c>
      <c r="Q2484" s="1" t="s">
        <v>587</v>
      </c>
      <c r="R2484" s="1"/>
      <c r="S2484" s="1"/>
    </row>
    <row r="2485" spans="1:19" ht="14.45" x14ac:dyDescent="0.25">
      <c r="A2485" s="1" t="s">
        <v>2666</v>
      </c>
      <c r="B2485" s="1" t="s">
        <v>1156</v>
      </c>
      <c r="C2485" s="1" t="s">
        <v>3133</v>
      </c>
      <c r="D2485" s="1" t="s">
        <v>5055</v>
      </c>
      <c r="E2485" s="1" t="s">
        <v>1162</v>
      </c>
      <c r="F2485" s="1"/>
      <c r="G2485" s="1"/>
      <c r="H2485" s="1"/>
      <c r="I2485" s="1"/>
      <c r="J2485" s="1" t="s">
        <v>4862</v>
      </c>
      <c r="K2485" s="1"/>
      <c r="L2485" s="1"/>
      <c r="M2485" s="1"/>
      <c r="N2485" s="1"/>
      <c r="O2485" s="1"/>
      <c r="P2485" s="1">
        <f>COUNTIFS($E$2:E2485,TMapCauseDescCIR[[#This Row],[Cause Description]])</f>
        <v>1</v>
      </c>
      <c r="Q2485" s="1" t="s">
        <v>575</v>
      </c>
      <c r="R2485" s="1"/>
      <c r="S2485" s="1"/>
    </row>
    <row r="2486" spans="1:19" ht="14.45" x14ac:dyDescent="0.25">
      <c r="A2486" s="1" t="s">
        <v>2666</v>
      </c>
      <c r="B2486" s="1" t="s">
        <v>1161</v>
      </c>
      <c r="C2486" s="1" t="s">
        <v>3133</v>
      </c>
      <c r="D2486" s="1" t="s">
        <v>5072</v>
      </c>
      <c r="E2486" s="1" t="s">
        <v>1162</v>
      </c>
      <c r="F2486" s="1"/>
      <c r="G2486" s="1"/>
      <c r="H2486" s="1"/>
      <c r="I2486" s="1"/>
      <c r="J2486" s="1" t="s">
        <v>4862</v>
      </c>
      <c r="K2486" s="1"/>
      <c r="L2486" s="1"/>
      <c r="M2486" s="1"/>
      <c r="N2486" s="1"/>
      <c r="O2486" s="1"/>
      <c r="P2486" s="1">
        <f>COUNTIFS($E$2:E2486,TMapCauseDescCIR[[#This Row],[Cause Description]])</f>
        <v>2</v>
      </c>
      <c r="Q2486" s="1" t="s">
        <v>536</v>
      </c>
      <c r="R2486" s="1"/>
      <c r="S2486" s="1"/>
    </row>
    <row r="2487" spans="1:19" ht="14.45" x14ac:dyDescent="0.25">
      <c r="A2487" s="1" t="s">
        <v>2666</v>
      </c>
      <c r="B2487" s="1" t="s">
        <v>1196</v>
      </c>
      <c r="C2487" s="1" t="s">
        <v>3133</v>
      </c>
      <c r="D2487" s="1" t="s">
        <v>5140</v>
      </c>
      <c r="E2487" s="1" t="s">
        <v>1162</v>
      </c>
      <c r="F2487" s="1"/>
      <c r="G2487" s="1"/>
      <c r="H2487" s="1"/>
      <c r="I2487" s="1"/>
      <c r="J2487" s="1" t="s">
        <v>4862</v>
      </c>
      <c r="K2487" s="1"/>
      <c r="L2487" s="1"/>
      <c r="M2487" s="1"/>
      <c r="N2487" s="1"/>
      <c r="O2487" s="1"/>
      <c r="P2487" s="1">
        <f>COUNTIFS($E$2:E2487,TMapCauseDescCIR[[#This Row],[Cause Description]])</f>
        <v>3</v>
      </c>
      <c r="Q2487" s="1" t="s">
        <v>536</v>
      </c>
      <c r="R2487" s="1"/>
      <c r="S2487" s="1"/>
    </row>
    <row r="2488" spans="1:19" ht="14.45" x14ac:dyDescent="0.25">
      <c r="A2488" s="1" t="s">
        <v>2666</v>
      </c>
      <c r="B2488" s="1" t="s">
        <v>1198</v>
      </c>
      <c r="C2488" s="1" t="s">
        <v>3133</v>
      </c>
      <c r="D2488" s="1" t="s">
        <v>5142</v>
      </c>
      <c r="E2488" s="1" t="s">
        <v>1162</v>
      </c>
      <c r="F2488" s="1"/>
      <c r="G2488" s="1"/>
      <c r="H2488" s="1"/>
      <c r="I2488" s="1"/>
      <c r="J2488" s="1" t="s">
        <v>4862</v>
      </c>
      <c r="K2488" s="1"/>
      <c r="L2488" s="1"/>
      <c r="M2488" s="1"/>
      <c r="N2488" s="1"/>
      <c r="O2488" s="1"/>
      <c r="P2488" s="1">
        <f>COUNTIFS($E$2:E2488,TMapCauseDescCIR[[#This Row],[Cause Description]])</f>
        <v>4</v>
      </c>
      <c r="Q2488" s="1" t="s">
        <v>5047</v>
      </c>
      <c r="R2488" s="1"/>
      <c r="S2488" s="1" t="s">
        <v>5103</v>
      </c>
    </row>
    <row r="2489" spans="1:19" ht="14.45" x14ac:dyDescent="0.25">
      <c r="A2489" s="1" t="s">
        <v>2666</v>
      </c>
      <c r="B2489" s="1" t="s">
        <v>1202</v>
      </c>
      <c r="C2489" s="1" t="s">
        <v>3133</v>
      </c>
      <c r="D2489" s="1" t="s">
        <v>5144</v>
      </c>
      <c r="E2489" s="1" t="s">
        <v>1162</v>
      </c>
      <c r="F2489" s="1"/>
      <c r="G2489" s="1"/>
      <c r="H2489" s="1"/>
      <c r="I2489" s="1"/>
      <c r="J2489" s="1" t="s">
        <v>4862</v>
      </c>
      <c r="K2489" s="1"/>
      <c r="L2489" s="1"/>
      <c r="M2489" s="1"/>
      <c r="N2489" s="1"/>
      <c r="O2489" s="1"/>
      <c r="P2489" s="1">
        <f>COUNTIFS($E$2:E2489,TMapCauseDescCIR[[#This Row],[Cause Description]])</f>
        <v>5</v>
      </c>
      <c r="Q2489" s="1" t="s">
        <v>573</v>
      </c>
      <c r="R2489" s="1"/>
      <c r="S2489" s="1" t="s">
        <v>5145</v>
      </c>
    </row>
    <row r="2490" spans="1:19" ht="14.45" x14ac:dyDescent="0.25">
      <c r="A2490" s="1" t="s">
        <v>2666</v>
      </c>
      <c r="B2490" s="1" t="s">
        <v>1159</v>
      </c>
      <c r="C2490" s="1" t="s">
        <v>3133</v>
      </c>
      <c r="D2490" s="1" t="s">
        <v>5071</v>
      </c>
      <c r="E2490" s="1" t="s">
        <v>2332</v>
      </c>
      <c r="F2490" s="1"/>
      <c r="G2490" s="1"/>
      <c r="H2490" s="1"/>
      <c r="I2490" s="1"/>
      <c r="J2490" s="1" t="s">
        <v>4862</v>
      </c>
      <c r="K2490" s="1"/>
      <c r="L2490" s="1"/>
      <c r="M2490" s="1"/>
      <c r="N2490" s="1"/>
      <c r="O2490" s="1"/>
      <c r="P2490" s="1">
        <f>COUNTIFS($E$2:E2490,TMapCauseDescCIR[[#This Row],[Cause Description]])</f>
        <v>3</v>
      </c>
      <c r="Q2490" s="1" t="s">
        <v>536</v>
      </c>
      <c r="R2490" s="1"/>
      <c r="S2490" s="1"/>
    </row>
    <row r="2491" spans="1:19" ht="14.45" x14ac:dyDescent="0.25">
      <c r="A2491" s="1" t="s">
        <v>2666</v>
      </c>
      <c r="B2491" s="1" t="s">
        <v>1165</v>
      </c>
      <c r="C2491" s="1" t="s">
        <v>3133</v>
      </c>
      <c r="D2491" s="1" t="s">
        <v>5080</v>
      </c>
      <c r="E2491" s="1" t="s">
        <v>1166</v>
      </c>
      <c r="F2491" s="1"/>
      <c r="G2491" s="1"/>
      <c r="H2491" s="1"/>
      <c r="I2491" s="1"/>
      <c r="J2491" s="1" t="s">
        <v>4862</v>
      </c>
      <c r="K2491" s="1"/>
      <c r="L2491" s="1"/>
      <c r="M2491" s="1"/>
      <c r="N2491" s="1"/>
      <c r="O2491" s="1"/>
      <c r="P2491" s="1">
        <f>COUNTIFS($E$2:E2491,TMapCauseDescCIR[[#This Row],[Cause Description]])</f>
        <v>1</v>
      </c>
      <c r="Q2491" s="1" t="s">
        <v>587</v>
      </c>
      <c r="R2491" s="1"/>
      <c r="S2491" s="1"/>
    </row>
    <row r="2492" spans="1:19" ht="14.45" x14ac:dyDescent="0.25">
      <c r="A2492" s="1" t="s">
        <v>2666</v>
      </c>
      <c r="B2492" s="1" t="s">
        <v>1169</v>
      </c>
      <c r="C2492" s="1" t="s">
        <v>3133</v>
      </c>
      <c r="D2492" s="1" t="s">
        <v>5095</v>
      </c>
      <c r="E2492" s="1" t="s">
        <v>1170</v>
      </c>
      <c r="F2492" s="1"/>
      <c r="G2492" s="1"/>
      <c r="H2492" s="1"/>
      <c r="I2492" s="1"/>
      <c r="J2492" s="1" t="s">
        <v>4862</v>
      </c>
      <c r="K2492" s="1"/>
      <c r="L2492" s="1"/>
      <c r="M2492" s="1"/>
      <c r="N2492" s="1"/>
      <c r="O2492" s="1"/>
      <c r="P2492" s="1">
        <f>COUNTIFS($E$2:E2492,TMapCauseDescCIR[[#This Row],[Cause Description]])</f>
        <v>1</v>
      </c>
      <c r="Q2492" s="1" t="s">
        <v>5047</v>
      </c>
      <c r="R2492" s="1"/>
      <c r="S2492" s="1" t="s">
        <v>5084</v>
      </c>
    </row>
    <row r="2493" spans="1:19" ht="14.45" x14ac:dyDescent="0.25">
      <c r="A2493" s="1" t="s">
        <v>2666</v>
      </c>
      <c r="B2493" s="1" t="s">
        <v>1176</v>
      </c>
      <c r="C2493" s="1" t="s">
        <v>3133</v>
      </c>
      <c r="D2493" s="1" t="s">
        <v>5104</v>
      </c>
      <c r="E2493" s="1" t="s">
        <v>1170</v>
      </c>
      <c r="F2493" s="1"/>
      <c r="G2493" s="1"/>
      <c r="H2493" s="1"/>
      <c r="I2493" s="1"/>
      <c r="J2493" s="1" t="s">
        <v>4862</v>
      </c>
      <c r="K2493" s="1"/>
      <c r="L2493" s="1"/>
      <c r="M2493" s="1"/>
      <c r="N2493" s="1"/>
      <c r="O2493" s="1"/>
      <c r="P2493" s="1">
        <f>COUNTIFS($E$2:E2493,TMapCauseDescCIR[[#This Row],[Cause Description]])</f>
        <v>2</v>
      </c>
      <c r="Q2493" s="1" t="s">
        <v>587</v>
      </c>
      <c r="R2493" s="1"/>
      <c r="S2493" s="1"/>
    </row>
    <row r="2494" spans="1:19" ht="14.45" x14ac:dyDescent="0.25">
      <c r="A2494" s="1" t="s">
        <v>2666</v>
      </c>
      <c r="B2494" s="1" t="s">
        <v>1156</v>
      </c>
      <c r="C2494" s="1" t="s">
        <v>3133</v>
      </c>
      <c r="D2494" s="1" t="s">
        <v>5055</v>
      </c>
      <c r="E2494" s="1" t="s">
        <v>5056</v>
      </c>
      <c r="F2494" s="1"/>
      <c r="G2494" s="1"/>
      <c r="H2494" s="1"/>
      <c r="I2494" s="1"/>
      <c r="J2494" s="1" t="s">
        <v>4862</v>
      </c>
      <c r="K2494" s="1"/>
      <c r="L2494" s="1"/>
      <c r="M2494" s="1"/>
      <c r="N2494" s="1"/>
      <c r="O2494" s="1"/>
      <c r="P2494" s="1">
        <f>COUNTIFS($E$2:E2494,TMapCauseDescCIR[[#This Row],[Cause Description]])</f>
        <v>1</v>
      </c>
      <c r="Q2494" s="1" t="s">
        <v>575</v>
      </c>
      <c r="R2494" s="1"/>
      <c r="S2494" s="1"/>
    </row>
    <row r="2495" spans="1:19" ht="14.45" x14ac:dyDescent="0.25">
      <c r="A2495" s="1" t="s">
        <v>2666</v>
      </c>
      <c r="B2495" s="1" t="s">
        <v>1161</v>
      </c>
      <c r="C2495" s="1" t="s">
        <v>3133</v>
      </c>
      <c r="D2495" s="1" t="s">
        <v>5072</v>
      </c>
      <c r="E2495" s="1" t="s">
        <v>5056</v>
      </c>
      <c r="F2495" s="1"/>
      <c r="G2495" s="1"/>
      <c r="H2495" s="1"/>
      <c r="I2495" s="1"/>
      <c r="J2495" s="1" t="s">
        <v>4862</v>
      </c>
      <c r="K2495" s="1"/>
      <c r="L2495" s="1"/>
      <c r="M2495" s="1"/>
      <c r="N2495" s="1"/>
      <c r="O2495" s="1"/>
      <c r="P2495" s="1">
        <f>COUNTIFS($E$2:E2495,TMapCauseDescCIR[[#This Row],[Cause Description]])</f>
        <v>2</v>
      </c>
      <c r="Q2495" s="1" t="s">
        <v>536</v>
      </c>
      <c r="R2495" s="1"/>
      <c r="S2495" s="1"/>
    </row>
    <row r="2496" spans="1:19" ht="14.45" x14ac:dyDescent="0.25">
      <c r="A2496" s="1" t="s">
        <v>2666</v>
      </c>
      <c r="B2496" s="1" t="s">
        <v>1196</v>
      </c>
      <c r="C2496" s="1" t="s">
        <v>3133</v>
      </c>
      <c r="D2496" s="1" t="s">
        <v>5140</v>
      </c>
      <c r="E2496" s="1" t="s">
        <v>5056</v>
      </c>
      <c r="F2496" s="1"/>
      <c r="G2496" s="1"/>
      <c r="H2496" s="1"/>
      <c r="I2496" s="1"/>
      <c r="J2496" s="1" t="s">
        <v>4862</v>
      </c>
      <c r="K2496" s="1"/>
      <c r="L2496" s="1"/>
      <c r="M2496" s="1"/>
      <c r="N2496" s="1"/>
      <c r="O2496" s="1"/>
      <c r="P2496" s="1">
        <f>COUNTIFS($E$2:E2496,TMapCauseDescCIR[[#This Row],[Cause Description]])</f>
        <v>3</v>
      </c>
      <c r="Q2496" s="1" t="s">
        <v>536</v>
      </c>
      <c r="R2496" s="1"/>
      <c r="S2496" s="1"/>
    </row>
    <row r="2497" spans="1:19" ht="14.45" x14ac:dyDescent="0.25">
      <c r="A2497" s="1" t="s">
        <v>2666</v>
      </c>
      <c r="B2497" s="1" t="s">
        <v>1198</v>
      </c>
      <c r="C2497" s="1" t="s">
        <v>3133</v>
      </c>
      <c r="D2497" s="1" t="s">
        <v>5142</v>
      </c>
      <c r="E2497" s="1" t="s">
        <v>5056</v>
      </c>
      <c r="F2497" s="1"/>
      <c r="G2497" s="1"/>
      <c r="H2497" s="1"/>
      <c r="I2497" s="1"/>
      <c r="J2497" s="1" t="s">
        <v>4862</v>
      </c>
      <c r="K2497" s="1"/>
      <c r="L2497" s="1"/>
      <c r="M2497" s="1"/>
      <c r="N2497" s="1"/>
      <c r="O2497" s="1"/>
      <c r="P2497" s="1">
        <f>COUNTIFS($E$2:E2497,TMapCauseDescCIR[[#This Row],[Cause Description]])</f>
        <v>4</v>
      </c>
      <c r="Q2497" s="1" t="s">
        <v>5047</v>
      </c>
      <c r="R2497" s="1"/>
      <c r="S2497" s="1" t="s">
        <v>5103</v>
      </c>
    </row>
    <row r="2498" spans="1:19" ht="14.45" x14ac:dyDescent="0.25">
      <c r="A2498" s="1" t="s">
        <v>2666</v>
      </c>
      <c r="B2498" s="1" t="s">
        <v>1156</v>
      </c>
      <c r="C2498" s="1" t="s">
        <v>3133</v>
      </c>
      <c r="D2498" s="1" t="s">
        <v>5055</v>
      </c>
      <c r="E2498" s="1" t="s">
        <v>5057</v>
      </c>
      <c r="F2498" s="1"/>
      <c r="G2498" s="1"/>
      <c r="H2498" s="1"/>
      <c r="I2498" s="1"/>
      <c r="J2498" s="1" t="s">
        <v>4862</v>
      </c>
      <c r="K2498" s="1"/>
      <c r="L2498" s="1"/>
      <c r="M2498" s="1"/>
      <c r="N2498" s="1"/>
      <c r="O2498" s="1"/>
      <c r="P2498" s="1">
        <f>COUNTIFS($E$2:E2498,TMapCauseDescCIR[[#This Row],[Cause Description]])</f>
        <v>1</v>
      </c>
      <c r="Q2498" s="1" t="s">
        <v>575</v>
      </c>
      <c r="R2498" s="1"/>
      <c r="S2498" s="1"/>
    </row>
    <row r="2499" spans="1:19" ht="14.45" x14ac:dyDescent="0.25">
      <c r="A2499" s="1" t="s">
        <v>2666</v>
      </c>
      <c r="B2499" s="1" t="s">
        <v>1161</v>
      </c>
      <c r="C2499" s="1" t="s">
        <v>3133</v>
      </c>
      <c r="D2499" s="1" t="s">
        <v>5072</v>
      </c>
      <c r="E2499" s="1" t="s">
        <v>5057</v>
      </c>
      <c r="F2499" s="1"/>
      <c r="G2499" s="1"/>
      <c r="H2499" s="1"/>
      <c r="I2499" s="1"/>
      <c r="J2499" s="1" t="s">
        <v>4862</v>
      </c>
      <c r="K2499" s="1"/>
      <c r="L2499" s="1"/>
      <c r="M2499" s="1"/>
      <c r="N2499" s="1"/>
      <c r="O2499" s="1"/>
      <c r="P2499" s="1">
        <f>COUNTIFS($E$2:E2499,TMapCauseDescCIR[[#This Row],[Cause Description]])</f>
        <v>2</v>
      </c>
      <c r="Q2499" s="1" t="s">
        <v>536</v>
      </c>
      <c r="R2499" s="1"/>
      <c r="S2499" s="1"/>
    </row>
    <row r="2500" spans="1:19" ht="14.45" x14ac:dyDescent="0.25">
      <c r="A2500" s="1" t="s">
        <v>2666</v>
      </c>
      <c r="B2500" s="1" t="s">
        <v>1196</v>
      </c>
      <c r="C2500" s="1" t="s">
        <v>3133</v>
      </c>
      <c r="D2500" s="1" t="s">
        <v>5140</v>
      </c>
      <c r="E2500" s="1" t="s">
        <v>5057</v>
      </c>
      <c r="F2500" s="1"/>
      <c r="G2500" s="1"/>
      <c r="H2500" s="1"/>
      <c r="I2500" s="1"/>
      <c r="J2500" s="1" t="s">
        <v>4862</v>
      </c>
      <c r="K2500" s="1"/>
      <c r="L2500" s="1"/>
      <c r="M2500" s="1"/>
      <c r="N2500" s="1"/>
      <c r="O2500" s="1"/>
      <c r="P2500" s="1">
        <f>COUNTIFS($E$2:E2500,TMapCauseDescCIR[[#This Row],[Cause Description]])</f>
        <v>3</v>
      </c>
      <c r="Q2500" s="1" t="s">
        <v>536</v>
      </c>
      <c r="R2500" s="1"/>
      <c r="S2500" s="1"/>
    </row>
    <row r="2501" spans="1:19" ht="14.45" x14ac:dyDescent="0.25">
      <c r="A2501" s="1" t="s">
        <v>2666</v>
      </c>
      <c r="B2501" s="1" t="s">
        <v>1198</v>
      </c>
      <c r="C2501" s="1" t="s">
        <v>3133</v>
      </c>
      <c r="D2501" s="1" t="s">
        <v>5142</v>
      </c>
      <c r="E2501" s="1" t="s">
        <v>5057</v>
      </c>
      <c r="F2501" s="1"/>
      <c r="G2501" s="1"/>
      <c r="H2501" s="1"/>
      <c r="I2501" s="1"/>
      <c r="J2501" s="1" t="s">
        <v>4862</v>
      </c>
      <c r="K2501" s="1"/>
      <c r="L2501" s="1"/>
      <c r="M2501" s="1"/>
      <c r="N2501" s="1"/>
      <c r="O2501" s="1"/>
      <c r="P2501" s="1">
        <f>COUNTIFS($E$2:E2501,TMapCauseDescCIR[[#This Row],[Cause Description]])</f>
        <v>4</v>
      </c>
      <c r="Q2501" s="1" t="s">
        <v>5047</v>
      </c>
      <c r="R2501" s="1"/>
      <c r="S2501" s="1" t="s">
        <v>5103</v>
      </c>
    </row>
    <row r="2502" spans="1:19" ht="14.45" x14ac:dyDescent="0.25">
      <c r="A2502" s="1" t="s">
        <v>2666</v>
      </c>
      <c r="B2502" s="1" t="s">
        <v>1202</v>
      </c>
      <c r="C2502" s="1" t="s">
        <v>3133</v>
      </c>
      <c r="D2502" s="1" t="s">
        <v>5144</v>
      </c>
      <c r="E2502" s="1" t="s">
        <v>5057</v>
      </c>
      <c r="F2502" s="1"/>
      <c r="G2502" s="1"/>
      <c r="H2502" s="1"/>
      <c r="I2502" s="1"/>
      <c r="J2502" s="1" t="s">
        <v>4862</v>
      </c>
      <c r="K2502" s="1"/>
      <c r="L2502" s="1"/>
      <c r="M2502" s="1"/>
      <c r="N2502" s="1"/>
      <c r="O2502" s="1"/>
      <c r="P2502" s="1">
        <f>COUNTIFS($E$2:E2502,TMapCauseDescCIR[[#This Row],[Cause Description]])</f>
        <v>5</v>
      </c>
      <c r="Q2502" s="1" t="s">
        <v>573</v>
      </c>
      <c r="R2502" s="1"/>
      <c r="S2502" s="1" t="s">
        <v>5145</v>
      </c>
    </row>
    <row r="2503" spans="1:19" ht="14.45" x14ac:dyDescent="0.25">
      <c r="A2503" s="1" t="s">
        <v>2666</v>
      </c>
      <c r="B2503" s="1" t="s">
        <v>1156</v>
      </c>
      <c r="C2503" s="1" t="s">
        <v>3133</v>
      </c>
      <c r="D2503" s="1" t="s">
        <v>5055</v>
      </c>
      <c r="E2503" s="1" t="s">
        <v>5058</v>
      </c>
      <c r="F2503" s="1"/>
      <c r="G2503" s="1"/>
      <c r="H2503" s="1"/>
      <c r="I2503" s="1"/>
      <c r="J2503" s="1" t="s">
        <v>4862</v>
      </c>
      <c r="K2503" s="1"/>
      <c r="L2503" s="1"/>
      <c r="M2503" s="1"/>
      <c r="N2503" s="1"/>
      <c r="O2503" s="1"/>
      <c r="P2503" s="1">
        <f>COUNTIFS($E$2:E2503,TMapCauseDescCIR[[#This Row],[Cause Description]])</f>
        <v>1</v>
      </c>
      <c r="Q2503" s="1" t="s">
        <v>575</v>
      </c>
      <c r="R2503" s="1"/>
      <c r="S2503" s="1"/>
    </row>
    <row r="2504" spans="1:19" ht="14.45" x14ac:dyDescent="0.25">
      <c r="A2504" s="1" t="s">
        <v>2666</v>
      </c>
      <c r="B2504" s="1" t="s">
        <v>1161</v>
      </c>
      <c r="C2504" s="1" t="s">
        <v>3133</v>
      </c>
      <c r="D2504" s="1" t="s">
        <v>5072</v>
      </c>
      <c r="E2504" s="1" t="s">
        <v>5058</v>
      </c>
      <c r="F2504" s="1"/>
      <c r="G2504" s="1"/>
      <c r="H2504" s="1"/>
      <c r="I2504" s="1"/>
      <c r="J2504" s="1" t="s">
        <v>4862</v>
      </c>
      <c r="K2504" s="1"/>
      <c r="L2504" s="1"/>
      <c r="M2504" s="1"/>
      <c r="N2504" s="1"/>
      <c r="O2504" s="1"/>
      <c r="P2504" s="1">
        <f>COUNTIFS($E$2:E2504,TMapCauseDescCIR[[#This Row],[Cause Description]])</f>
        <v>2</v>
      </c>
      <c r="Q2504" s="1" t="s">
        <v>536</v>
      </c>
      <c r="R2504" s="1"/>
      <c r="S2504" s="1"/>
    </row>
    <row r="2505" spans="1:19" ht="14.45" x14ac:dyDescent="0.25">
      <c r="A2505" s="1" t="s">
        <v>2666</v>
      </c>
      <c r="B2505" s="1" t="s">
        <v>1196</v>
      </c>
      <c r="C2505" s="1" t="s">
        <v>3133</v>
      </c>
      <c r="D2505" s="1" t="s">
        <v>5140</v>
      </c>
      <c r="E2505" s="1" t="s">
        <v>5058</v>
      </c>
      <c r="F2505" s="1"/>
      <c r="G2505" s="1"/>
      <c r="H2505" s="1"/>
      <c r="I2505" s="1"/>
      <c r="J2505" s="1" t="s">
        <v>4862</v>
      </c>
      <c r="K2505" s="1"/>
      <c r="L2505" s="1"/>
      <c r="M2505" s="1"/>
      <c r="N2505" s="1"/>
      <c r="O2505" s="1"/>
      <c r="P2505" s="1">
        <f>COUNTIFS($E$2:E2505,TMapCauseDescCIR[[#This Row],[Cause Description]])</f>
        <v>3</v>
      </c>
      <c r="Q2505" s="1" t="s">
        <v>536</v>
      </c>
      <c r="R2505" s="1"/>
      <c r="S2505" s="1"/>
    </row>
    <row r="2506" spans="1:19" ht="14.45" x14ac:dyDescent="0.25">
      <c r="A2506" s="1" t="s">
        <v>2666</v>
      </c>
      <c r="B2506" s="1" t="s">
        <v>1198</v>
      </c>
      <c r="C2506" s="1" t="s">
        <v>3133</v>
      </c>
      <c r="D2506" s="1" t="s">
        <v>5142</v>
      </c>
      <c r="E2506" s="1" t="s">
        <v>5058</v>
      </c>
      <c r="F2506" s="1"/>
      <c r="G2506" s="1"/>
      <c r="H2506" s="1"/>
      <c r="I2506" s="1"/>
      <c r="J2506" s="1" t="s">
        <v>4862</v>
      </c>
      <c r="K2506" s="1"/>
      <c r="L2506" s="1"/>
      <c r="M2506" s="1"/>
      <c r="N2506" s="1"/>
      <c r="O2506" s="1"/>
      <c r="P2506" s="1">
        <f>COUNTIFS($E$2:E2506,TMapCauseDescCIR[[#This Row],[Cause Description]])</f>
        <v>4</v>
      </c>
      <c r="Q2506" s="1" t="s">
        <v>5047</v>
      </c>
      <c r="R2506" s="1"/>
      <c r="S2506" s="1" t="s">
        <v>5103</v>
      </c>
    </row>
    <row r="2507" spans="1:19" ht="14.45" x14ac:dyDescent="0.25">
      <c r="A2507" s="1" t="s">
        <v>2666</v>
      </c>
      <c r="B2507" s="1" t="s">
        <v>1156</v>
      </c>
      <c r="C2507" s="1" t="s">
        <v>3133</v>
      </c>
      <c r="D2507" s="1" t="s">
        <v>5055</v>
      </c>
      <c r="E2507" s="1" t="s">
        <v>5059</v>
      </c>
      <c r="F2507" s="1"/>
      <c r="G2507" s="1"/>
      <c r="H2507" s="1"/>
      <c r="I2507" s="1"/>
      <c r="J2507" s="1" t="s">
        <v>4862</v>
      </c>
      <c r="K2507" s="1"/>
      <c r="L2507" s="1"/>
      <c r="M2507" s="1"/>
      <c r="N2507" s="1"/>
      <c r="O2507" s="1"/>
      <c r="P2507" s="1">
        <f>COUNTIFS($E$2:E2507,TMapCauseDescCIR[[#This Row],[Cause Description]])</f>
        <v>1</v>
      </c>
      <c r="Q2507" s="1" t="s">
        <v>575</v>
      </c>
      <c r="R2507" s="1"/>
      <c r="S2507" s="1"/>
    </row>
    <row r="2508" spans="1:19" ht="14.45" x14ac:dyDescent="0.25">
      <c r="A2508" s="1" t="s">
        <v>2666</v>
      </c>
      <c r="B2508" s="1" t="s">
        <v>1161</v>
      </c>
      <c r="C2508" s="1" t="s">
        <v>3133</v>
      </c>
      <c r="D2508" s="1" t="s">
        <v>5072</v>
      </c>
      <c r="E2508" s="1" t="s">
        <v>5059</v>
      </c>
      <c r="F2508" s="1"/>
      <c r="G2508" s="1"/>
      <c r="H2508" s="1"/>
      <c r="I2508" s="1"/>
      <c r="J2508" s="1" t="s">
        <v>4862</v>
      </c>
      <c r="K2508" s="1"/>
      <c r="L2508" s="1"/>
      <c r="M2508" s="1"/>
      <c r="N2508" s="1"/>
      <c r="O2508" s="1"/>
      <c r="P2508" s="1">
        <f>COUNTIFS($E$2:E2508,TMapCauseDescCIR[[#This Row],[Cause Description]])</f>
        <v>2</v>
      </c>
      <c r="Q2508" s="1" t="s">
        <v>536</v>
      </c>
      <c r="R2508" s="1"/>
      <c r="S2508" s="1"/>
    </row>
    <row r="2509" spans="1:19" ht="14.45" x14ac:dyDescent="0.25">
      <c r="A2509" s="1" t="s">
        <v>2666</v>
      </c>
      <c r="B2509" s="1" t="s">
        <v>1196</v>
      </c>
      <c r="C2509" s="1" t="s">
        <v>3133</v>
      </c>
      <c r="D2509" s="1" t="s">
        <v>5140</v>
      </c>
      <c r="E2509" s="1" t="s">
        <v>5059</v>
      </c>
      <c r="F2509" s="1"/>
      <c r="G2509" s="1"/>
      <c r="H2509" s="1"/>
      <c r="I2509" s="1"/>
      <c r="J2509" s="1" t="s">
        <v>4862</v>
      </c>
      <c r="K2509" s="1"/>
      <c r="L2509" s="1"/>
      <c r="M2509" s="1"/>
      <c r="N2509" s="1"/>
      <c r="O2509" s="1"/>
      <c r="P2509" s="1">
        <f>COUNTIFS($E$2:E2509,TMapCauseDescCIR[[#This Row],[Cause Description]])</f>
        <v>3</v>
      </c>
      <c r="Q2509" s="1" t="s">
        <v>536</v>
      </c>
      <c r="R2509" s="1"/>
      <c r="S2509" s="1"/>
    </row>
    <row r="2510" spans="1:19" ht="14.45" x14ac:dyDescent="0.25">
      <c r="A2510" s="1" t="s">
        <v>2666</v>
      </c>
      <c r="B2510" s="1" t="s">
        <v>1198</v>
      </c>
      <c r="C2510" s="1" t="s">
        <v>3133</v>
      </c>
      <c r="D2510" s="1" t="s">
        <v>5142</v>
      </c>
      <c r="E2510" s="1" t="s">
        <v>5059</v>
      </c>
      <c r="F2510" s="1"/>
      <c r="G2510" s="1"/>
      <c r="H2510" s="1"/>
      <c r="I2510" s="1"/>
      <c r="J2510" s="1" t="s">
        <v>4862</v>
      </c>
      <c r="K2510" s="1"/>
      <c r="L2510" s="1"/>
      <c r="M2510" s="1"/>
      <c r="N2510" s="1"/>
      <c r="O2510" s="1"/>
      <c r="P2510" s="1">
        <f>COUNTIFS($E$2:E2510,TMapCauseDescCIR[[#This Row],[Cause Description]])</f>
        <v>4</v>
      </c>
      <c r="Q2510" s="1" t="s">
        <v>5047</v>
      </c>
      <c r="R2510" s="1"/>
      <c r="S2510" s="1" t="s">
        <v>5103</v>
      </c>
    </row>
    <row r="2511" spans="1:19" ht="14.45" x14ac:dyDescent="0.25">
      <c r="A2511" s="1" t="s">
        <v>2666</v>
      </c>
      <c r="B2511" s="1" t="s">
        <v>1202</v>
      </c>
      <c r="C2511" s="1" t="s">
        <v>3133</v>
      </c>
      <c r="D2511" s="1" t="s">
        <v>5144</v>
      </c>
      <c r="E2511" s="1" t="s">
        <v>5059</v>
      </c>
      <c r="F2511" s="1"/>
      <c r="G2511" s="1"/>
      <c r="H2511" s="1"/>
      <c r="I2511" s="1"/>
      <c r="J2511" s="1" t="s">
        <v>4862</v>
      </c>
      <c r="K2511" s="1"/>
      <c r="L2511" s="1"/>
      <c r="M2511" s="1"/>
      <c r="N2511" s="1"/>
      <c r="O2511" s="1"/>
      <c r="P2511" s="1">
        <f>COUNTIFS($E$2:E2511,TMapCauseDescCIR[[#This Row],[Cause Description]])</f>
        <v>5</v>
      </c>
      <c r="Q2511" s="1" t="s">
        <v>573</v>
      </c>
      <c r="R2511" s="1"/>
      <c r="S2511" s="1" t="s">
        <v>5145</v>
      </c>
    </row>
    <row r="2512" spans="1:19" ht="14.45" x14ac:dyDescent="0.25">
      <c r="A2512" s="1" t="s">
        <v>2666</v>
      </c>
      <c r="B2512" s="1" t="s">
        <v>1156</v>
      </c>
      <c r="C2512" s="1" t="s">
        <v>3133</v>
      </c>
      <c r="D2512" s="1" t="s">
        <v>5055</v>
      </c>
      <c r="E2512" s="1" t="s">
        <v>5060</v>
      </c>
      <c r="F2512" s="1"/>
      <c r="G2512" s="1"/>
      <c r="H2512" s="1"/>
      <c r="I2512" s="1"/>
      <c r="J2512" s="1" t="s">
        <v>4862</v>
      </c>
      <c r="K2512" s="1"/>
      <c r="L2512" s="1"/>
      <c r="M2512" s="1"/>
      <c r="N2512" s="1"/>
      <c r="O2512" s="1"/>
      <c r="P2512" s="1">
        <f>COUNTIFS($E$2:E2512,TMapCauseDescCIR[[#This Row],[Cause Description]])</f>
        <v>1</v>
      </c>
      <c r="Q2512" s="1" t="s">
        <v>575</v>
      </c>
      <c r="R2512" s="1"/>
      <c r="S2512" s="1"/>
    </row>
    <row r="2513" spans="1:19" ht="14.45" x14ac:dyDescent="0.25">
      <c r="A2513" s="1" t="s">
        <v>2666</v>
      </c>
      <c r="B2513" s="1" t="s">
        <v>1161</v>
      </c>
      <c r="C2513" s="1" t="s">
        <v>3133</v>
      </c>
      <c r="D2513" s="1" t="s">
        <v>5072</v>
      </c>
      <c r="E2513" s="1" t="s">
        <v>5060</v>
      </c>
      <c r="F2513" s="1"/>
      <c r="G2513" s="1"/>
      <c r="H2513" s="1"/>
      <c r="I2513" s="1"/>
      <c r="J2513" s="1" t="s">
        <v>4862</v>
      </c>
      <c r="K2513" s="1"/>
      <c r="L2513" s="1"/>
      <c r="M2513" s="1"/>
      <c r="N2513" s="1"/>
      <c r="O2513" s="1"/>
      <c r="P2513" s="1">
        <f>COUNTIFS($E$2:E2513,TMapCauseDescCIR[[#This Row],[Cause Description]])</f>
        <v>2</v>
      </c>
      <c r="Q2513" s="1" t="s">
        <v>536</v>
      </c>
      <c r="R2513" s="1"/>
      <c r="S2513" s="1"/>
    </row>
    <row r="2514" spans="1:19" ht="14.45" x14ac:dyDescent="0.25">
      <c r="A2514" s="1" t="s">
        <v>2666</v>
      </c>
      <c r="B2514" s="1" t="s">
        <v>1196</v>
      </c>
      <c r="C2514" s="1" t="s">
        <v>3133</v>
      </c>
      <c r="D2514" s="1" t="s">
        <v>5140</v>
      </c>
      <c r="E2514" s="1" t="s">
        <v>5060</v>
      </c>
      <c r="F2514" s="1"/>
      <c r="G2514" s="1"/>
      <c r="H2514" s="1"/>
      <c r="I2514" s="1"/>
      <c r="J2514" s="1" t="s">
        <v>4862</v>
      </c>
      <c r="K2514" s="1"/>
      <c r="L2514" s="1"/>
      <c r="M2514" s="1"/>
      <c r="N2514" s="1"/>
      <c r="O2514" s="1"/>
      <c r="P2514" s="1">
        <f>COUNTIFS($E$2:E2514,TMapCauseDescCIR[[#This Row],[Cause Description]])</f>
        <v>3</v>
      </c>
      <c r="Q2514" s="1" t="s">
        <v>536</v>
      </c>
      <c r="R2514" s="1"/>
      <c r="S2514" s="1"/>
    </row>
    <row r="2515" spans="1:19" ht="14.45" x14ac:dyDescent="0.25">
      <c r="A2515" s="1" t="s">
        <v>2666</v>
      </c>
      <c r="B2515" s="1" t="s">
        <v>1198</v>
      </c>
      <c r="C2515" s="1" t="s">
        <v>3133</v>
      </c>
      <c r="D2515" s="1" t="s">
        <v>5142</v>
      </c>
      <c r="E2515" s="1" t="s">
        <v>5060</v>
      </c>
      <c r="F2515" s="1"/>
      <c r="G2515" s="1"/>
      <c r="H2515" s="1"/>
      <c r="I2515" s="1"/>
      <c r="J2515" s="1" t="s">
        <v>4862</v>
      </c>
      <c r="K2515" s="1"/>
      <c r="L2515" s="1"/>
      <c r="M2515" s="1"/>
      <c r="N2515" s="1"/>
      <c r="O2515" s="1"/>
      <c r="P2515" s="1">
        <f>COUNTIFS($E$2:E2515,TMapCauseDescCIR[[#This Row],[Cause Description]])</f>
        <v>4</v>
      </c>
      <c r="Q2515" s="1" t="s">
        <v>5047</v>
      </c>
      <c r="R2515" s="1"/>
      <c r="S2515" s="1" t="s">
        <v>5103</v>
      </c>
    </row>
    <row r="2516" spans="1:19" ht="14.45" x14ac:dyDescent="0.25">
      <c r="A2516" s="1" t="s">
        <v>2666</v>
      </c>
      <c r="B2516" s="1" t="s">
        <v>1202</v>
      </c>
      <c r="C2516" s="1" t="s">
        <v>3133</v>
      </c>
      <c r="D2516" s="1" t="s">
        <v>5144</v>
      </c>
      <c r="E2516" s="1" t="s">
        <v>5060</v>
      </c>
      <c r="F2516" s="1"/>
      <c r="G2516" s="1"/>
      <c r="H2516" s="1"/>
      <c r="I2516" s="1"/>
      <c r="J2516" s="1" t="s">
        <v>4862</v>
      </c>
      <c r="K2516" s="1"/>
      <c r="L2516" s="1"/>
      <c r="M2516" s="1"/>
      <c r="N2516" s="1"/>
      <c r="O2516" s="1"/>
      <c r="P2516" s="1">
        <f>COUNTIFS($E$2:E2516,TMapCauseDescCIR[[#This Row],[Cause Description]])</f>
        <v>5</v>
      </c>
      <c r="Q2516" s="1" t="s">
        <v>573</v>
      </c>
      <c r="R2516" s="1"/>
      <c r="S2516" s="1" t="s">
        <v>5145</v>
      </c>
    </row>
    <row r="2517" spans="1:19" ht="14.45" x14ac:dyDescent="0.25">
      <c r="A2517" s="1" t="s">
        <v>2666</v>
      </c>
      <c r="B2517" s="1" t="s">
        <v>1156</v>
      </c>
      <c r="C2517" s="1" t="s">
        <v>3133</v>
      </c>
      <c r="D2517" s="1" t="s">
        <v>5055</v>
      </c>
      <c r="E2517" s="1" t="s">
        <v>5061</v>
      </c>
      <c r="F2517" s="1"/>
      <c r="G2517" s="1"/>
      <c r="H2517" s="1"/>
      <c r="I2517" s="1"/>
      <c r="J2517" s="1" t="s">
        <v>4862</v>
      </c>
      <c r="K2517" s="1"/>
      <c r="L2517" s="1"/>
      <c r="M2517" s="1"/>
      <c r="N2517" s="1"/>
      <c r="O2517" s="1"/>
      <c r="P2517" s="1">
        <f>COUNTIFS($E$2:E2517,TMapCauseDescCIR[[#This Row],[Cause Description]])</f>
        <v>1</v>
      </c>
      <c r="Q2517" s="1" t="s">
        <v>575</v>
      </c>
      <c r="R2517" s="1"/>
      <c r="S2517" s="1"/>
    </row>
    <row r="2518" spans="1:19" ht="14.45" x14ac:dyDescent="0.25">
      <c r="A2518" s="1" t="s">
        <v>2666</v>
      </c>
      <c r="B2518" s="1" t="s">
        <v>1161</v>
      </c>
      <c r="C2518" s="1" t="s">
        <v>3133</v>
      </c>
      <c r="D2518" s="1" t="s">
        <v>5072</v>
      </c>
      <c r="E2518" s="1" t="s">
        <v>5061</v>
      </c>
      <c r="F2518" s="1"/>
      <c r="G2518" s="1"/>
      <c r="H2518" s="1"/>
      <c r="I2518" s="1"/>
      <c r="J2518" s="1" t="s">
        <v>4862</v>
      </c>
      <c r="K2518" s="1"/>
      <c r="L2518" s="1"/>
      <c r="M2518" s="1"/>
      <c r="N2518" s="1"/>
      <c r="O2518" s="1"/>
      <c r="P2518" s="1">
        <f>COUNTIFS($E$2:E2518,TMapCauseDescCIR[[#This Row],[Cause Description]])</f>
        <v>2</v>
      </c>
      <c r="Q2518" s="1" t="s">
        <v>536</v>
      </c>
      <c r="R2518" s="1"/>
      <c r="S2518" s="1"/>
    </row>
    <row r="2519" spans="1:19" ht="14.45" x14ac:dyDescent="0.25">
      <c r="A2519" s="1" t="s">
        <v>2666</v>
      </c>
      <c r="B2519" s="1" t="s">
        <v>1196</v>
      </c>
      <c r="C2519" s="1" t="s">
        <v>3133</v>
      </c>
      <c r="D2519" s="1" t="s">
        <v>5140</v>
      </c>
      <c r="E2519" s="1" t="s">
        <v>5061</v>
      </c>
      <c r="F2519" s="1"/>
      <c r="G2519" s="1"/>
      <c r="H2519" s="1"/>
      <c r="I2519" s="1"/>
      <c r="J2519" s="1" t="s">
        <v>4862</v>
      </c>
      <c r="K2519" s="1"/>
      <c r="L2519" s="1"/>
      <c r="M2519" s="1"/>
      <c r="N2519" s="1"/>
      <c r="O2519" s="1"/>
      <c r="P2519" s="1">
        <f>COUNTIFS($E$2:E2519,TMapCauseDescCIR[[#This Row],[Cause Description]])</f>
        <v>3</v>
      </c>
      <c r="Q2519" s="1" t="s">
        <v>536</v>
      </c>
      <c r="R2519" s="1"/>
      <c r="S2519" s="1"/>
    </row>
    <row r="2520" spans="1:19" ht="14.45" x14ac:dyDescent="0.25">
      <c r="A2520" s="1" t="s">
        <v>2666</v>
      </c>
      <c r="B2520" s="1" t="s">
        <v>1198</v>
      </c>
      <c r="C2520" s="1" t="s">
        <v>3133</v>
      </c>
      <c r="D2520" s="1" t="s">
        <v>5142</v>
      </c>
      <c r="E2520" s="1" t="s">
        <v>5061</v>
      </c>
      <c r="F2520" s="1"/>
      <c r="G2520" s="1"/>
      <c r="H2520" s="1"/>
      <c r="I2520" s="1"/>
      <c r="J2520" s="1" t="s">
        <v>4862</v>
      </c>
      <c r="K2520" s="1"/>
      <c r="L2520" s="1"/>
      <c r="M2520" s="1"/>
      <c r="N2520" s="1"/>
      <c r="O2520" s="1"/>
      <c r="P2520" s="1">
        <f>COUNTIFS($E$2:E2520,TMapCauseDescCIR[[#This Row],[Cause Description]])</f>
        <v>4</v>
      </c>
      <c r="Q2520" s="1" t="s">
        <v>5047</v>
      </c>
      <c r="R2520" s="1"/>
      <c r="S2520" s="1" t="s">
        <v>5103</v>
      </c>
    </row>
    <row r="2521" spans="1:19" ht="14.45" x14ac:dyDescent="0.25">
      <c r="A2521" s="1" t="s">
        <v>2666</v>
      </c>
      <c r="B2521" s="1" t="s">
        <v>5154</v>
      </c>
      <c r="C2521" s="1" t="s">
        <v>3133</v>
      </c>
      <c r="D2521" s="1" t="s">
        <v>5155</v>
      </c>
      <c r="E2521" s="1" t="s">
        <v>5156</v>
      </c>
      <c r="F2521" s="1"/>
      <c r="G2521" s="1"/>
      <c r="H2521" s="1"/>
      <c r="I2521" s="1"/>
      <c r="J2521" s="1" t="s">
        <v>4862</v>
      </c>
      <c r="K2521" s="1"/>
      <c r="L2521" s="1"/>
      <c r="M2521" s="1"/>
      <c r="N2521" s="1"/>
      <c r="O2521" s="1"/>
      <c r="P2521" s="1">
        <f>COUNTIFS($E$2:E2521,TMapCauseDescCIR[[#This Row],[Cause Description]])</f>
        <v>1</v>
      </c>
      <c r="Q2521" s="1" t="s">
        <v>587</v>
      </c>
      <c r="R2521" s="1"/>
      <c r="S2521" s="1"/>
    </row>
    <row r="2522" spans="1:19" ht="14.45" x14ac:dyDescent="0.25">
      <c r="A2522" s="1" t="s">
        <v>5482</v>
      </c>
      <c r="B2522" s="1" t="s">
        <v>1613</v>
      </c>
      <c r="C2522" s="1" t="s">
        <v>3133</v>
      </c>
      <c r="D2522" s="1" t="s">
        <v>5497</v>
      </c>
      <c r="E2522" s="1" t="s">
        <v>1614</v>
      </c>
      <c r="F2522" s="1" t="s">
        <v>5498</v>
      </c>
      <c r="G2522" s="1" t="s">
        <v>2574</v>
      </c>
      <c r="H2522" s="1" t="s">
        <v>4912</v>
      </c>
      <c r="I2522" s="1" t="s">
        <v>5499</v>
      </c>
      <c r="J2522" s="1" t="s">
        <v>4862</v>
      </c>
      <c r="K2522" s="1" t="s">
        <v>13011</v>
      </c>
      <c r="L2522" s="1"/>
      <c r="M2522" s="1"/>
      <c r="N2522" s="1"/>
      <c r="O2522" s="1"/>
      <c r="P2522" s="1">
        <f>COUNTIFS($E$2:E2522,TMapCauseDescCIR[[#This Row],[Cause Description]])</f>
        <v>1</v>
      </c>
      <c r="Q2522" s="1" t="s">
        <v>536</v>
      </c>
      <c r="R2522" s="1"/>
      <c r="S2522" s="1"/>
    </row>
    <row r="2523" spans="1:19" ht="14.45" x14ac:dyDescent="0.25">
      <c r="A2523" s="1" t="s">
        <v>5482</v>
      </c>
      <c r="B2523" s="1" t="s">
        <v>1613</v>
      </c>
      <c r="C2523" s="1" t="s">
        <v>3133</v>
      </c>
      <c r="D2523" s="1" t="s">
        <v>5497</v>
      </c>
      <c r="E2523" s="1" t="s">
        <v>5500</v>
      </c>
      <c r="F2523" s="1" t="s">
        <v>5501</v>
      </c>
      <c r="G2523" s="1" t="s">
        <v>2574</v>
      </c>
      <c r="H2523" s="1" t="s">
        <v>4912</v>
      </c>
      <c r="I2523" s="1" t="s">
        <v>5502</v>
      </c>
      <c r="J2523" s="1" t="s">
        <v>4862</v>
      </c>
      <c r="K2523" s="1" t="s">
        <v>13011</v>
      </c>
      <c r="L2523" s="1"/>
      <c r="M2523" s="1"/>
      <c r="N2523" s="1"/>
      <c r="O2523" s="1"/>
      <c r="P2523" s="1">
        <f>COUNTIFS($E$2:E2523,TMapCauseDescCIR[[#This Row],[Cause Description]])</f>
        <v>1</v>
      </c>
      <c r="Q2523" s="1" t="s">
        <v>536</v>
      </c>
      <c r="R2523" s="1"/>
      <c r="S2523" s="1"/>
    </row>
    <row r="2524" spans="1:19" ht="14.45" x14ac:dyDescent="0.25">
      <c r="A2524" s="1" t="s">
        <v>5482</v>
      </c>
      <c r="B2524" s="1" t="s">
        <v>1613</v>
      </c>
      <c r="C2524" s="1" t="s">
        <v>3133</v>
      </c>
      <c r="D2524" s="1" t="s">
        <v>5497</v>
      </c>
      <c r="E2524" s="1" t="s">
        <v>5503</v>
      </c>
      <c r="F2524" s="1" t="s">
        <v>5504</v>
      </c>
      <c r="G2524" s="1" t="s">
        <v>2574</v>
      </c>
      <c r="H2524" s="1" t="s">
        <v>5505</v>
      </c>
      <c r="I2524" s="1" t="s">
        <v>5506</v>
      </c>
      <c r="J2524" s="1" t="s">
        <v>4862</v>
      </c>
      <c r="K2524" s="1" t="s">
        <v>13011</v>
      </c>
      <c r="L2524" s="1"/>
      <c r="M2524" s="1"/>
      <c r="N2524" s="1"/>
      <c r="O2524" s="1"/>
      <c r="P2524" s="1">
        <f>COUNTIFS($E$2:E2524,TMapCauseDescCIR[[#This Row],[Cause Description]])</f>
        <v>1</v>
      </c>
      <c r="Q2524" s="1" t="s">
        <v>536</v>
      </c>
      <c r="R2524" s="1"/>
      <c r="S2524" s="1"/>
    </row>
    <row r="2525" spans="1:19" ht="14.45" x14ac:dyDescent="0.25">
      <c r="A2525" s="1" t="s">
        <v>5482</v>
      </c>
      <c r="B2525" s="1" t="s">
        <v>1613</v>
      </c>
      <c r="C2525" s="1" t="s">
        <v>3133</v>
      </c>
      <c r="D2525" s="1" t="s">
        <v>5497</v>
      </c>
      <c r="E2525" s="1" t="s">
        <v>5507</v>
      </c>
      <c r="F2525" s="1" t="s">
        <v>5508</v>
      </c>
      <c r="G2525" s="1" t="s">
        <v>2574</v>
      </c>
      <c r="H2525" s="1" t="s">
        <v>5509</v>
      </c>
      <c r="I2525" s="1" t="s">
        <v>5206</v>
      </c>
      <c r="J2525" s="1" t="s">
        <v>4862</v>
      </c>
      <c r="K2525" s="1" t="s">
        <v>13011</v>
      </c>
      <c r="L2525" s="1"/>
      <c r="M2525" s="1"/>
      <c r="N2525" s="1"/>
      <c r="O2525" s="1"/>
      <c r="P2525" s="1">
        <f>COUNTIFS($E$2:E2525,TMapCauseDescCIR[[#This Row],[Cause Description]])</f>
        <v>1</v>
      </c>
      <c r="Q2525" s="1" t="s">
        <v>536</v>
      </c>
      <c r="R2525" s="1"/>
      <c r="S2525" s="1"/>
    </row>
    <row r="2526" spans="1:19" ht="14.45" x14ac:dyDescent="0.25">
      <c r="A2526" s="1" t="s">
        <v>5482</v>
      </c>
      <c r="B2526" s="1" t="s">
        <v>1613</v>
      </c>
      <c r="C2526" s="1" t="s">
        <v>3133</v>
      </c>
      <c r="D2526" s="1" t="s">
        <v>5497</v>
      </c>
      <c r="E2526" s="1" t="s">
        <v>5510</v>
      </c>
      <c r="F2526" s="1" t="s">
        <v>5511</v>
      </c>
      <c r="G2526" s="1" t="s">
        <v>2574</v>
      </c>
      <c r="H2526" s="1" t="s">
        <v>5512</v>
      </c>
      <c r="I2526" s="1" t="s">
        <v>5513</v>
      </c>
      <c r="J2526" s="1" t="s">
        <v>4862</v>
      </c>
      <c r="K2526" s="1" t="s">
        <v>13011</v>
      </c>
      <c r="L2526" s="1"/>
      <c r="M2526" s="1"/>
      <c r="N2526" s="1"/>
      <c r="O2526" s="1"/>
      <c r="P2526" s="1">
        <f>COUNTIFS($E$2:E2526,TMapCauseDescCIR[[#This Row],[Cause Description]])</f>
        <v>1</v>
      </c>
      <c r="Q2526" s="1" t="s">
        <v>536</v>
      </c>
      <c r="R2526" s="1"/>
      <c r="S2526" s="1"/>
    </row>
    <row r="2527" spans="1:19" ht="14.45" x14ac:dyDescent="0.25">
      <c r="A2527" s="1" t="s">
        <v>5482</v>
      </c>
      <c r="B2527" s="1" t="s">
        <v>1615</v>
      </c>
      <c r="C2527" s="1" t="s">
        <v>559</v>
      </c>
      <c r="D2527" s="1" t="s">
        <v>9718</v>
      </c>
      <c r="E2527" s="1" t="s">
        <v>1616</v>
      </c>
      <c r="F2527" s="1" t="s">
        <v>9719</v>
      </c>
      <c r="G2527" s="1" t="s">
        <v>2574</v>
      </c>
      <c r="H2527" s="1" t="s">
        <v>9720</v>
      </c>
      <c r="I2527" s="1" t="s">
        <v>6872</v>
      </c>
      <c r="J2527" s="1" t="s">
        <v>4862</v>
      </c>
      <c r="K2527" s="1" t="s">
        <v>13011</v>
      </c>
      <c r="L2527" s="1"/>
      <c r="M2527" s="1"/>
      <c r="N2527" s="1"/>
      <c r="O2527" s="1"/>
      <c r="P2527" s="1">
        <f>COUNTIFS($E$2:E2527,TMapCauseDescCIR[[#This Row],[Cause Description]])</f>
        <v>1</v>
      </c>
      <c r="Q2527" s="1" t="s">
        <v>536</v>
      </c>
      <c r="R2527" s="1"/>
      <c r="S2527" s="1"/>
    </row>
    <row r="2528" spans="1:19" ht="14.45" x14ac:dyDescent="0.25">
      <c r="A2528" s="1" t="s">
        <v>5482</v>
      </c>
      <c r="B2528" s="1" t="s">
        <v>1615</v>
      </c>
      <c r="C2528" s="1" t="s">
        <v>559</v>
      </c>
      <c r="D2528" s="1" t="s">
        <v>9718</v>
      </c>
      <c r="E2528" s="1" t="s">
        <v>9721</v>
      </c>
      <c r="F2528" s="1" t="s">
        <v>9722</v>
      </c>
      <c r="G2528" s="1" t="s">
        <v>2574</v>
      </c>
      <c r="H2528" s="1" t="s">
        <v>9720</v>
      </c>
      <c r="I2528" s="1" t="s">
        <v>7092</v>
      </c>
      <c r="J2528" s="1" t="s">
        <v>4862</v>
      </c>
      <c r="K2528" s="1" t="s">
        <v>13011</v>
      </c>
      <c r="L2528" s="1"/>
      <c r="M2528" s="1"/>
      <c r="N2528" s="1"/>
      <c r="O2528" s="1"/>
      <c r="P2528" s="1">
        <f>COUNTIFS($E$2:E2528,TMapCauseDescCIR[[#This Row],[Cause Description]])</f>
        <v>1</v>
      </c>
      <c r="Q2528" s="1" t="s">
        <v>536</v>
      </c>
      <c r="R2528" s="1"/>
      <c r="S2528" s="1"/>
    </row>
    <row r="2529" spans="1:19" ht="14.45" x14ac:dyDescent="0.25">
      <c r="A2529" s="1" t="s">
        <v>5482</v>
      </c>
      <c r="B2529" s="1" t="s">
        <v>1615</v>
      </c>
      <c r="C2529" s="1" t="s">
        <v>559</v>
      </c>
      <c r="D2529" s="1" t="s">
        <v>9718</v>
      </c>
      <c r="E2529" s="1" t="s">
        <v>9723</v>
      </c>
      <c r="F2529" s="1" t="s">
        <v>9724</v>
      </c>
      <c r="G2529" s="1" t="s">
        <v>2574</v>
      </c>
      <c r="H2529" s="1" t="s">
        <v>9720</v>
      </c>
      <c r="I2529" s="1" t="s">
        <v>7151</v>
      </c>
      <c r="J2529" s="1" t="s">
        <v>4862</v>
      </c>
      <c r="K2529" s="1" t="s">
        <v>13011</v>
      </c>
      <c r="L2529" s="1"/>
      <c r="M2529" s="1"/>
      <c r="N2529" s="1"/>
      <c r="O2529" s="1"/>
      <c r="P2529" s="1">
        <f>COUNTIFS($E$2:E2529,TMapCauseDescCIR[[#This Row],[Cause Description]])</f>
        <v>1</v>
      </c>
      <c r="Q2529" s="1" t="s">
        <v>536</v>
      </c>
      <c r="R2529" s="1"/>
      <c r="S2529" s="1"/>
    </row>
    <row r="2530" spans="1:19" ht="14.45" x14ac:dyDescent="0.25">
      <c r="A2530" s="1" t="s">
        <v>2666</v>
      </c>
      <c r="B2530" s="1" t="s">
        <v>1191</v>
      </c>
      <c r="C2530" s="1" t="s">
        <v>3133</v>
      </c>
      <c r="D2530" s="1" t="s">
        <v>5138</v>
      </c>
      <c r="E2530" s="1" t="s">
        <v>1192</v>
      </c>
      <c r="F2530" s="1"/>
      <c r="G2530" s="1"/>
      <c r="H2530" s="1"/>
      <c r="I2530" s="1"/>
      <c r="J2530" s="1" t="s">
        <v>4862</v>
      </c>
      <c r="K2530" s="1"/>
      <c r="L2530" s="1"/>
      <c r="M2530" s="1"/>
      <c r="N2530" s="1"/>
      <c r="O2530" s="1"/>
      <c r="P2530" s="1">
        <f>COUNTIFS($E$2:E2530,TMapCauseDescCIR[[#This Row],[Cause Description]])</f>
        <v>1</v>
      </c>
      <c r="Q2530" s="1" t="s">
        <v>573</v>
      </c>
      <c r="R2530" s="1"/>
      <c r="S2530" s="1"/>
    </row>
    <row r="2531" spans="1:19" ht="14.45" x14ac:dyDescent="0.25">
      <c r="A2531" s="1" t="s">
        <v>2666</v>
      </c>
      <c r="B2531" s="1" t="s">
        <v>1205</v>
      </c>
      <c r="C2531" s="1" t="s">
        <v>3133</v>
      </c>
      <c r="D2531" s="1" t="s">
        <v>5149</v>
      </c>
      <c r="E2531" s="1" t="s">
        <v>1206</v>
      </c>
      <c r="F2531" s="1"/>
      <c r="G2531" s="1"/>
      <c r="H2531" s="1"/>
      <c r="I2531" s="1"/>
      <c r="J2531" s="1" t="s">
        <v>4862</v>
      </c>
      <c r="K2531" s="1"/>
      <c r="L2531" s="1"/>
      <c r="M2531" s="1"/>
      <c r="N2531" s="1"/>
      <c r="O2531" s="1"/>
      <c r="P2531" s="1">
        <f>COUNTIFS($E$2:E2531,TMapCauseDescCIR[[#This Row],[Cause Description]])</f>
        <v>1</v>
      </c>
      <c r="Q2531" s="1" t="s">
        <v>587</v>
      </c>
      <c r="R2531" s="1"/>
      <c r="S2531" s="1"/>
    </row>
    <row r="2532" spans="1:19" ht="14.45" x14ac:dyDescent="0.25">
      <c r="A2532" s="1" t="s">
        <v>2666</v>
      </c>
      <c r="B2532" s="1" t="s">
        <v>1156</v>
      </c>
      <c r="C2532" s="1" t="s">
        <v>3133</v>
      </c>
      <c r="D2532" s="1" t="s">
        <v>5055</v>
      </c>
      <c r="E2532" s="1" t="s">
        <v>5062</v>
      </c>
      <c r="F2532" s="1"/>
      <c r="G2532" s="1"/>
      <c r="H2532" s="1"/>
      <c r="I2532" s="1"/>
      <c r="J2532" s="1" t="s">
        <v>4862</v>
      </c>
      <c r="K2532" s="1"/>
      <c r="L2532" s="1"/>
      <c r="M2532" s="1"/>
      <c r="N2532" s="1"/>
      <c r="O2532" s="1"/>
      <c r="P2532" s="1">
        <f>COUNTIFS($E$2:E2532,TMapCauseDescCIR[[#This Row],[Cause Description]])</f>
        <v>1</v>
      </c>
      <c r="Q2532" s="1" t="s">
        <v>575</v>
      </c>
      <c r="R2532" s="1"/>
      <c r="S2532" s="1"/>
    </row>
    <row r="2533" spans="1:19" ht="14.45" x14ac:dyDescent="0.25">
      <c r="A2533" s="1" t="s">
        <v>2666</v>
      </c>
      <c r="B2533" s="1" t="s">
        <v>1161</v>
      </c>
      <c r="C2533" s="1" t="s">
        <v>3133</v>
      </c>
      <c r="D2533" s="1" t="s">
        <v>5072</v>
      </c>
      <c r="E2533" s="1" t="s">
        <v>5062</v>
      </c>
      <c r="F2533" s="1"/>
      <c r="G2533" s="1"/>
      <c r="H2533" s="1"/>
      <c r="I2533" s="1"/>
      <c r="J2533" s="1" t="s">
        <v>4862</v>
      </c>
      <c r="K2533" s="1"/>
      <c r="L2533" s="1"/>
      <c r="M2533" s="1"/>
      <c r="N2533" s="1"/>
      <c r="O2533" s="1"/>
      <c r="P2533" s="1">
        <f>COUNTIFS($E$2:E2533,TMapCauseDescCIR[[#This Row],[Cause Description]])</f>
        <v>2</v>
      </c>
      <c r="Q2533" s="1" t="s">
        <v>536</v>
      </c>
      <c r="R2533" s="1"/>
      <c r="S2533" s="1"/>
    </row>
    <row r="2534" spans="1:19" ht="14.45" x14ac:dyDescent="0.25">
      <c r="A2534" s="1" t="s">
        <v>2666</v>
      </c>
      <c r="B2534" s="1" t="s">
        <v>1196</v>
      </c>
      <c r="C2534" s="1" t="s">
        <v>3133</v>
      </c>
      <c r="D2534" s="1" t="s">
        <v>5140</v>
      </c>
      <c r="E2534" s="1" t="s">
        <v>5062</v>
      </c>
      <c r="F2534" s="1"/>
      <c r="G2534" s="1"/>
      <c r="H2534" s="1"/>
      <c r="I2534" s="1"/>
      <c r="J2534" s="1" t="s">
        <v>4862</v>
      </c>
      <c r="K2534" s="1"/>
      <c r="L2534" s="1"/>
      <c r="M2534" s="1"/>
      <c r="N2534" s="1"/>
      <c r="O2534" s="1"/>
      <c r="P2534" s="1">
        <f>COUNTIFS($E$2:E2534,TMapCauseDescCIR[[#This Row],[Cause Description]])</f>
        <v>3</v>
      </c>
      <c r="Q2534" s="1" t="s">
        <v>536</v>
      </c>
      <c r="R2534" s="1"/>
      <c r="S2534" s="1"/>
    </row>
    <row r="2535" spans="1:19" ht="14.45" x14ac:dyDescent="0.25">
      <c r="A2535" s="1" t="s">
        <v>2666</v>
      </c>
      <c r="B2535" s="1" t="s">
        <v>1198</v>
      </c>
      <c r="C2535" s="1" t="s">
        <v>3133</v>
      </c>
      <c r="D2535" s="1" t="s">
        <v>5142</v>
      </c>
      <c r="E2535" s="1" t="s">
        <v>5062</v>
      </c>
      <c r="F2535" s="1"/>
      <c r="G2535" s="1"/>
      <c r="H2535" s="1"/>
      <c r="I2535" s="1"/>
      <c r="J2535" s="1" t="s">
        <v>4862</v>
      </c>
      <c r="K2535" s="1"/>
      <c r="L2535" s="1"/>
      <c r="M2535" s="1"/>
      <c r="N2535" s="1"/>
      <c r="O2535" s="1"/>
      <c r="P2535" s="1">
        <f>COUNTIFS($E$2:E2535,TMapCauseDescCIR[[#This Row],[Cause Description]])</f>
        <v>4</v>
      </c>
      <c r="Q2535" s="1" t="s">
        <v>5047</v>
      </c>
      <c r="R2535" s="1"/>
      <c r="S2535" s="1" t="s">
        <v>5103</v>
      </c>
    </row>
    <row r="2536" spans="1:19" ht="14.45" x14ac:dyDescent="0.25">
      <c r="A2536" s="1" t="s">
        <v>2666</v>
      </c>
      <c r="B2536" s="1" t="s">
        <v>1161</v>
      </c>
      <c r="C2536" s="1" t="s">
        <v>3133</v>
      </c>
      <c r="D2536" s="1" t="s">
        <v>5072</v>
      </c>
      <c r="E2536" s="1" t="s">
        <v>505</v>
      </c>
      <c r="F2536" s="1"/>
      <c r="G2536" s="1"/>
      <c r="H2536" s="1"/>
      <c r="I2536" s="1"/>
      <c r="J2536" s="1" t="s">
        <v>4862</v>
      </c>
      <c r="K2536" s="1"/>
      <c r="L2536" s="1"/>
      <c r="M2536" s="1"/>
      <c r="N2536" s="1"/>
      <c r="O2536" s="1"/>
      <c r="P2536" s="1">
        <f>COUNTIFS($E$2:E2536,TMapCauseDescCIR[[#This Row],[Cause Description]])</f>
        <v>1</v>
      </c>
      <c r="Q2536" s="1" t="s">
        <v>536</v>
      </c>
      <c r="R2536" s="1"/>
      <c r="S2536" s="1"/>
    </row>
    <row r="2537" spans="1:19" ht="14.45" x14ac:dyDescent="0.25">
      <c r="A2537" s="1" t="s">
        <v>2666</v>
      </c>
      <c r="B2537" s="1" t="s">
        <v>5136</v>
      </c>
      <c r="C2537" s="1" t="s">
        <v>3133</v>
      </c>
      <c r="D2537" s="1" t="s">
        <v>5137</v>
      </c>
      <c r="E2537" s="1" t="s">
        <v>505</v>
      </c>
      <c r="F2537" s="1"/>
      <c r="G2537" s="1"/>
      <c r="H2537" s="1"/>
      <c r="I2537" s="1"/>
      <c r="J2537" s="1" t="s">
        <v>4862</v>
      </c>
      <c r="K2537" s="1"/>
      <c r="L2537" s="1"/>
      <c r="M2537" s="1"/>
      <c r="N2537" s="1"/>
      <c r="O2537" s="1"/>
      <c r="P2537" s="1">
        <f>COUNTIFS($E$2:E2537,TMapCauseDescCIR[[#This Row],[Cause Description]])</f>
        <v>2</v>
      </c>
      <c r="Q2537" s="1" t="s">
        <v>579</v>
      </c>
      <c r="R2537" s="1"/>
      <c r="S2537" s="1"/>
    </row>
    <row r="2538" spans="1:19" ht="14.45" x14ac:dyDescent="0.25">
      <c r="A2538" s="1" t="s">
        <v>2666</v>
      </c>
      <c r="B2538" s="1" t="s">
        <v>1151</v>
      </c>
      <c r="C2538" s="1" t="s">
        <v>3133</v>
      </c>
      <c r="D2538" s="1" t="s">
        <v>5052</v>
      </c>
      <c r="E2538" s="1" t="s">
        <v>1152</v>
      </c>
      <c r="F2538" s="1"/>
      <c r="G2538" s="1"/>
      <c r="H2538" s="1"/>
      <c r="I2538" s="1"/>
      <c r="J2538" s="1" t="s">
        <v>4862</v>
      </c>
      <c r="K2538" s="1"/>
      <c r="L2538" s="1"/>
      <c r="M2538" s="1"/>
      <c r="N2538" s="1"/>
      <c r="O2538" s="1"/>
      <c r="P2538" s="1">
        <f>COUNTIFS($E$2:E2538,TMapCauseDescCIR[[#This Row],[Cause Description]])</f>
        <v>1</v>
      </c>
      <c r="Q2538" s="1" t="s">
        <v>587</v>
      </c>
      <c r="R2538" s="1"/>
      <c r="S2538" s="1"/>
    </row>
    <row r="2539" spans="1:19" ht="14.45" x14ac:dyDescent="0.25">
      <c r="A2539" s="1" t="s">
        <v>2666</v>
      </c>
      <c r="B2539" s="1" t="s">
        <v>1156</v>
      </c>
      <c r="C2539" s="1" t="s">
        <v>3133</v>
      </c>
      <c r="D2539" s="1" t="s">
        <v>5055</v>
      </c>
      <c r="E2539" s="1" t="s">
        <v>5063</v>
      </c>
      <c r="F2539" s="1"/>
      <c r="G2539" s="1"/>
      <c r="H2539" s="1"/>
      <c r="I2539" s="1"/>
      <c r="J2539" s="1" t="s">
        <v>4862</v>
      </c>
      <c r="K2539" s="1"/>
      <c r="L2539" s="1"/>
      <c r="M2539" s="1"/>
      <c r="N2539" s="1"/>
      <c r="O2539" s="1"/>
      <c r="P2539" s="1">
        <f>COUNTIFS($E$2:E2539,TMapCauseDescCIR[[#This Row],[Cause Description]])</f>
        <v>1</v>
      </c>
      <c r="Q2539" s="1" t="s">
        <v>575</v>
      </c>
      <c r="R2539" s="1"/>
      <c r="S2539" s="1"/>
    </row>
    <row r="2540" spans="1:19" ht="14.45" x14ac:dyDescent="0.25">
      <c r="A2540" s="1" t="s">
        <v>2666</v>
      </c>
      <c r="B2540" s="1" t="s">
        <v>1161</v>
      </c>
      <c r="C2540" s="1" t="s">
        <v>3133</v>
      </c>
      <c r="D2540" s="1" t="s">
        <v>5072</v>
      </c>
      <c r="E2540" s="1" t="s">
        <v>5063</v>
      </c>
      <c r="F2540" s="1"/>
      <c r="G2540" s="1"/>
      <c r="H2540" s="1"/>
      <c r="I2540" s="1"/>
      <c r="J2540" s="1" t="s">
        <v>4862</v>
      </c>
      <c r="K2540" s="1"/>
      <c r="L2540" s="1"/>
      <c r="M2540" s="1"/>
      <c r="N2540" s="1"/>
      <c r="O2540" s="1"/>
      <c r="P2540" s="1">
        <f>COUNTIFS($E$2:E2540,TMapCauseDescCIR[[#This Row],[Cause Description]])</f>
        <v>2</v>
      </c>
      <c r="Q2540" s="1" t="s">
        <v>536</v>
      </c>
      <c r="R2540" s="1"/>
      <c r="S2540" s="1"/>
    </row>
    <row r="2541" spans="1:19" ht="14.45" x14ac:dyDescent="0.25">
      <c r="A2541" s="1" t="s">
        <v>2666</v>
      </c>
      <c r="B2541" s="1" t="s">
        <v>1196</v>
      </c>
      <c r="C2541" s="1" t="s">
        <v>3133</v>
      </c>
      <c r="D2541" s="1" t="s">
        <v>5140</v>
      </c>
      <c r="E2541" s="1" t="s">
        <v>5063</v>
      </c>
      <c r="F2541" s="1"/>
      <c r="G2541" s="1"/>
      <c r="H2541" s="1"/>
      <c r="I2541" s="1"/>
      <c r="J2541" s="1" t="s">
        <v>4862</v>
      </c>
      <c r="K2541" s="1"/>
      <c r="L2541" s="1"/>
      <c r="M2541" s="1"/>
      <c r="N2541" s="1"/>
      <c r="O2541" s="1"/>
      <c r="P2541" s="1">
        <f>COUNTIFS($E$2:E2541,TMapCauseDescCIR[[#This Row],[Cause Description]])</f>
        <v>3</v>
      </c>
      <c r="Q2541" s="1" t="s">
        <v>536</v>
      </c>
      <c r="R2541" s="1"/>
      <c r="S2541" s="1"/>
    </row>
    <row r="2542" spans="1:19" ht="14.45" x14ac:dyDescent="0.25">
      <c r="A2542" s="1" t="s">
        <v>2666</v>
      </c>
      <c r="B2542" s="1" t="s">
        <v>1198</v>
      </c>
      <c r="C2542" s="1" t="s">
        <v>3133</v>
      </c>
      <c r="D2542" s="1" t="s">
        <v>5142</v>
      </c>
      <c r="E2542" s="1" t="s">
        <v>5063</v>
      </c>
      <c r="F2542" s="1"/>
      <c r="G2542" s="1"/>
      <c r="H2542" s="1"/>
      <c r="I2542" s="1"/>
      <c r="J2542" s="1" t="s">
        <v>4862</v>
      </c>
      <c r="K2542" s="1"/>
      <c r="L2542" s="1"/>
      <c r="M2542" s="1"/>
      <c r="N2542" s="1"/>
      <c r="O2542" s="1"/>
      <c r="P2542" s="1">
        <f>COUNTIFS($E$2:E2542,TMapCauseDescCIR[[#This Row],[Cause Description]])</f>
        <v>4</v>
      </c>
      <c r="Q2542" s="1" t="s">
        <v>5047</v>
      </c>
      <c r="R2542" s="1"/>
      <c r="S2542" s="1" t="s">
        <v>5103</v>
      </c>
    </row>
    <row r="2543" spans="1:19" ht="14.45" x14ac:dyDescent="0.25">
      <c r="A2543" s="1" t="s">
        <v>2666</v>
      </c>
      <c r="B2543" s="1" t="s">
        <v>1156</v>
      </c>
      <c r="C2543" s="1" t="s">
        <v>3133</v>
      </c>
      <c r="D2543" s="1" t="s">
        <v>5055</v>
      </c>
      <c r="E2543" s="1" t="s">
        <v>5064</v>
      </c>
      <c r="F2543" s="1"/>
      <c r="G2543" s="1"/>
      <c r="H2543" s="1"/>
      <c r="I2543" s="1"/>
      <c r="J2543" s="1" t="s">
        <v>4862</v>
      </c>
      <c r="K2543" s="1"/>
      <c r="L2543" s="1"/>
      <c r="M2543" s="1"/>
      <c r="N2543" s="1"/>
      <c r="O2543" s="1"/>
      <c r="P2543" s="1">
        <f>COUNTIFS($E$2:E2543,TMapCauseDescCIR[[#This Row],[Cause Description]])</f>
        <v>1</v>
      </c>
      <c r="Q2543" s="1" t="s">
        <v>575</v>
      </c>
      <c r="R2543" s="1"/>
      <c r="S2543" s="1"/>
    </row>
    <row r="2544" spans="1:19" ht="14.45" x14ac:dyDescent="0.25">
      <c r="A2544" s="1" t="s">
        <v>2666</v>
      </c>
      <c r="B2544" s="1" t="s">
        <v>1161</v>
      </c>
      <c r="C2544" s="1" t="s">
        <v>3133</v>
      </c>
      <c r="D2544" s="1" t="s">
        <v>5072</v>
      </c>
      <c r="E2544" s="1" t="s">
        <v>5064</v>
      </c>
      <c r="F2544" s="1"/>
      <c r="G2544" s="1"/>
      <c r="H2544" s="1"/>
      <c r="I2544" s="1"/>
      <c r="J2544" s="1" t="s">
        <v>4862</v>
      </c>
      <c r="K2544" s="1"/>
      <c r="L2544" s="1"/>
      <c r="M2544" s="1"/>
      <c r="N2544" s="1"/>
      <c r="O2544" s="1"/>
      <c r="P2544" s="1">
        <f>COUNTIFS($E$2:E2544,TMapCauseDescCIR[[#This Row],[Cause Description]])</f>
        <v>2</v>
      </c>
      <c r="Q2544" s="1" t="s">
        <v>536</v>
      </c>
      <c r="R2544" s="1"/>
      <c r="S2544" s="1"/>
    </row>
    <row r="2545" spans="1:19" ht="14.45" x14ac:dyDescent="0.25">
      <c r="A2545" s="1" t="s">
        <v>2666</v>
      </c>
      <c r="B2545" s="1" t="s">
        <v>1196</v>
      </c>
      <c r="C2545" s="1" t="s">
        <v>3133</v>
      </c>
      <c r="D2545" s="1" t="s">
        <v>5140</v>
      </c>
      <c r="E2545" s="1" t="s">
        <v>5064</v>
      </c>
      <c r="F2545" s="1"/>
      <c r="G2545" s="1"/>
      <c r="H2545" s="1"/>
      <c r="I2545" s="1"/>
      <c r="J2545" s="1" t="s">
        <v>4862</v>
      </c>
      <c r="K2545" s="1"/>
      <c r="L2545" s="1"/>
      <c r="M2545" s="1"/>
      <c r="N2545" s="1"/>
      <c r="O2545" s="1"/>
      <c r="P2545" s="1">
        <f>COUNTIFS($E$2:E2545,TMapCauseDescCIR[[#This Row],[Cause Description]])</f>
        <v>3</v>
      </c>
      <c r="Q2545" s="1" t="s">
        <v>536</v>
      </c>
      <c r="R2545" s="1"/>
      <c r="S2545" s="1"/>
    </row>
    <row r="2546" spans="1:19" ht="14.45" x14ac:dyDescent="0.25">
      <c r="A2546" s="1" t="s">
        <v>2666</v>
      </c>
      <c r="B2546" s="1" t="s">
        <v>1198</v>
      </c>
      <c r="C2546" s="1" t="s">
        <v>3133</v>
      </c>
      <c r="D2546" s="1" t="s">
        <v>5142</v>
      </c>
      <c r="E2546" s="1" t="s">
        <v>5064</v>
      </c>
      <c r="F2546" s="1"/>
      <c r="G2546" s="1"/>
      <c r="H2546" s="1"/>
      <c r="I2546" s="1"/>
      <c r="J2546" s="1" t="s">
        <v>4862</v>
      </c>
      <c r="K2546" s="1"/>
      <c r="L2546" s="1"/>
      <c r="M2546" s="1"/>
      <c r="N2546" s="1"/>
      <c r="O2546" s="1"/>
      <c r="P2546" s="1">
        <f>COUNTIFS($E$2:E2546,TMapCauseDescCIR[[#This Row],[Cause Description]])</f>
        <v>4</v>
      </c>
      <c r="Q2546" s="1" t="s">
        <v>5047</v>
      </c>
      <c r="R2546" s="1"/>
      <c r="S2546" s="1" t="s">
        <v>5103</v>
      </c>
    </row>
    <row r="2547" spans="1:19" ht="14.45" x14ac:dyDescent="0.25">
      <c r="A2547" s="1" t="s">
        <v>2666</v>
      </c>
      <c r="B2547" s="1" t="s">
        <v>1202</v>
      </c>
      <c r="C2547" s="1" t="s">
        <v>3133</v>
      </c>
      <c r="D2547" s="1" t="s">
        <v>5144</v>
      </c>
      <c r="E2547" s="1" t="s">
        <v>5064</v>
      </c>
      <c r="F2547" s="1"/>
      <c r="G2547" s="1"/>
      <c r="H2547" s="1"/>
      <c r="I2547" s="1"/>
      <c r="J2547" s="1" t="s">
        <v>4862</v>
      </c>
      <c r="K2547" s="1"/>
      <c r="L2547" s="1"/>
      <c r="M2547" s="1"/>
      <c r="N2547" s="1"/>
      <c r="O2547" s="1"/>
      <c r="P2547" s="1">
        <f>COUNTIFS($E$2:E2547,TMapCauseDescCIR[[#This Row],[Cause Description]])</f>
        <v>5</v>
      </c>
      <c r="Q2547" s="1" t="s">
        <v>573</v>
      </c>
      <c r="R2547" s="1"/>
      <c r="S2547" s="1" t="s">
        <v>5145</v>
      </c>
    </row>
    <row r="2548" spans="1:19" ht="14.45" x14ac:dyDescent="0.25">
      <c r="A2548" s="1" t="s">
        <v>2666</v>
      </c>
      <c r="B2548" s="1" t="s">
        <v>1156</v>
      </c>
      <c r="C2548" s="1" t="s">
        <v>3133</v>
      </c>
      <c r="D2548" s="1" t="s">
        <v>5055</v>
      </c>
      <c r="E2548" s="1" t="s">
        <v>5065</v>
      </c>
      <c r="F2548" s="1"/>
      <c r="G2548" s="1"/>
      <c r="H2548" s="1"/>
      <c r="I2548" s="1"/>
      <c r="J2548" s="1" t="s">
        <v>4862</v>
      </c>
      <c r="K2548" s="1"/>
      <c r="L2548" s="1"/>
      <c r="M2548" s="1"/>
      <c r="N2548" s="1"/>
      <c r="O2548" s="1"/>
      <c r="P2548" s="1">
        <f>COUNTIFS($E$2:E2548,TMapCauseDescCIR[[#This Row],[Cause Description]])</f>
        <v>1</v>
      </c>
      <c r="Q2548" s="1" t="s">
        <v>575</v>
      </c>
      <c r="R2548" s="1"/>
      <c r="S2548" s="1"/>
    </row>
    <row r="2549" spans="1:19" ht="14.45" x14ac:dyDescent="0.25">
      <c r="A2549" s="1" t="s">
        <v>2666</v>
      </c>
      <c r="B2549" s="1" t="s">
        <v>1161</v>
      </c>
      <c r="C2549" s="1" t="s">
        <v>3133</v>
      </c>
      <c r="D2549" s="1" t="s">
        <v>5072</v>
      </c>
      <c r="E2549" s="1" t="s">
        <v>5065</v>
      </c>
      <c r="F2549" s="1"/>
      <c r="G2549" s="1"/>
      <c r="H2549" s="1"/>
      <c r="I2549" s="1"/>
      <c r="J2549" s="1" t="s">
        <v>4862</v>
      </c>
      <c r="K2549" s="1"/>
      <c r="L2549" s="1"/>
      <c r="M2549" s="1"/>
      <c r="N2549" s="1"/>
      <c r="O2549" s="1"/>
      <c r="P2549" s="1">
        <f>COUNTIFS($E$2:E2549,TMapCauseDescCIR[[#This Row],[Cause Description]])</f>
        <v>2</v>
      </c>
      <c r="Q2549" s="1" t="s">
        <v>536</v>
      </c>
      <c r="R2549" s="1"/>
      <c r="S2549" s="1"/>
    </row>
    <row r="2550" spans="1:19" ht="14.45" x14ac:dyDescent="0.25">
      <c r="A2550" s="1" t="s">
        <v>2666</v>
      </c>
      <c r="B2550" s="1" t="s">
        <v>1196</v>
      </c>
      <c r="C2550" s="1" t="s">
        <v>3133</v>
      </c>
      <c r="D2550" s="1" t="s">
        <v>5140</v>
      </c>
      <c r="E2550" s="1" t="s">
        <v>5065</v>
      </c>
      <c r="F2550" s="1"/>
      <c r="G2550" s="1"/>
      <c r="H2550" s="1"/>
      <c r="I2550" s="1"/>
      <c r="J2550" s="1" t="s">
        <v>4862</v>
      </c>
      <c r="K2550" s="1"/>
      <c r="L2550" s="1"/>
      <c r="M2550" s="1"/>
      <c r="N2550" s="1"/>
      <c r="O2550" s="1"/>
      <c r="P2550" s="1">
        <f>COUNTIFS($E$2:E2550,TMapCauseDescCIR[[#This Row],[Cause Description]])</f>
        <v>3</v>
      </c>
      <c r="Q2550" s="1" t="s">
        <v>536</v>
      </c>
      <c r="R2550" s="1"/>
      <c r="S2550" s="1"/>
    </row>
    <row r="2551" spans="1:19" ht="14.45" x14ac:dyDescent="0.25">
      <c r="A2551" s="1" t="s">
        <v>2666</v>
      </c>
      <c r="B2551" s="1" t="s">
        <v>1198</v>
      </c>
      <c r="C2551" s="1" t="s">
        <v>3133</v>
      </c>
      <c r="D2551" s="1" t="s">
        <v>5142</v>
      </c>
      <c r="E2551" s="1" t="s">
        <v>5065</v>
      </c>
      <c r="F2551" s="1"/>
      <c r="G2551" s="1"/>
      <c r="H2551" s="1"/>
      <c r="I2551" s="1"/>
      <c r="J2551" s="1" t="s">
        <v>4862</v>
      </c>
      <c r="K2551" s="1"/>
      <c r="L2551" s="1"/>
      <c r="M2551" s="1"/>
      <c r="N2551" s="1"/>
      <c r="O2551" s="1"/>
      <c r="P2551" s="1">
        <f>COUNTIFS($E$2:E2551,TMapCauseDescCIR[[#This Row],[Cause Description]])</f>
        <v>4</v>
      </c>
      <c r="Q2551" s="1" t="s">
        <v>5047</v>
      </c>
      <c r="R2551" s="1"/>
      <c r="S2551" s="1" t="s">
        <v>5103</v>
      </c>
    </row>
    <row r="2552" spans="1:19" ht="14.45" x14ac:dyDescent="0.25">
      <c r="A2552" s="1" t="s">
        <v>2666</v>
      </c>
      <c r="B2552" s="1" t="s">
        <v>1202</v>
      </c>
      <c r="C2552" s="1" t="s">
        <v>3133</v>
      </c>
      <c r="D2552" s="1" t="s">
        <v>5144</v>
      </c>
      <c r="E2552" s="1" t="s">
        <v>5065</v>
      </c>
      <c r="F2552" s="1"/>
      <c r="G2552" s="1"/>
      <c r="H2552" s="1"/>
      <c r="I2552" s="1"/>
      <c r="J2552" s="1" t="s">
        <v>4862</v>
      </c>
      <c r="K2552" s="1"/>
      <c r="L2552" s="1"/>
      <c r="M2552" s="1"/>
      <c r="N2552" s="1"/>
      <c r="O2552" s="1"/>
      <c r="P2552" s="1">
        <f>COUNTIFS($E$2:E2552,TMapCauseDescCIR[[#This Row],[Cause Description]])</f>
        <v>5</v>
      </c>
      <c r="Q2552" s="1" t="s">
        <v>573</v>
      </c>
      <c r="R2552" s="1"/>
      <c r="S2552" s="1" t="s">
        <v>5145</v>
      </c>
    </row>
    <row r="2553" spans="1:19" ht="14.45" x14ac:dyDescent="0.25">
      <c r="A2553" s="1" t="s">
        <v>2666</v>
      </c>
      <c r="B2553" s="1" t="s">
        <v>1149</v>
      </c>
      <c r="C2553" s="1" t="s">
        <v>3133</v>
      </c>
      <c r="D2553" s="1" t="s">
        <v>5050</v>
      </c>
      <c r="E2553" s="1" t="s">
        <v>1150</v>
      </c>
      <c r="F2553" s="1"/>
      <c r="G2553" s="1"/>
      <c r="H2553" s="1"/>
      <c r="I2553" s="1"/>
      <c r="J2553" s="1" t="s">
        <v>4862</v>
      </c>
      <c r="K2553" s="1"/>
      <c r="L2553" s="1"/>
      <c r="M2553" s="1"/>
      <c r="N2553" s="1"/>
      <c r="O2553" s="1"/>
      <c r="P2553" s="1">
        <f>COUNTIFS($E$2:E2553,TMapCauseDescCIR[[#This Row],[Cause Description]])</f>
        <v>16</v>
      </c>
      <c r="Q2553" s="1" t="s">
        <v>573</v>
      </c>
      <c r="R2553" s="1"/>
      <c r="S2553" s="1" t="s">
        <v>5051</v>
      </c>
    </row>
    <row r="2554" spans="1:19" ht="14.45" x14ac:dyDescent="0.25">
      <c r="A2554" s="1" t="s">
        <v>2666</v>
      </c>
      <c r="B2554" s="1" t="s">
        <v>1156</v>
      </c>
      <c r="C2554" s="1" t="s">
        <v>3133</v>
      </c>
      <c r="D2554" s="1" t="s">
        <v>5055</v>
      </c>
      <c r="E2554" s="1" t="s">
        <v>1150</v>
      </c>
      <c r="F2554" s="1"/>
      <c r="G2554" s="1"/>
      <c r="H2554" s="1"/>
      <c r="I2554" s="1"/>
      <c r="J2554" s="1" t="s">
        <v>4862</v>
      </c>
      <c r="K2554" s="1"/>
      <c r="L2554" s="1"/>
      <c r="M2554" s="1"/>
      <c r="N2554" s="1"/>
      <c r="O2554" s="1"/>
      <c r="P2554" s="1">
        <f>COUNTIFS($E$2:E2554,TMapCauseDescCIR[[#This Row],[Cause Description]])</f>
        <v>17</v>
      </c>
      <c r="Q2554" s="1" t="s">
        <v>575</v>
      </c>
      <c r="R2554" s="1"/>
      <c r="S2554" s="1"/>
    </row>
    <row r="2555" spans="1:19" ht="14.45" x14ac:dyDescent="0.25">
      <c r="A2555" s="1" t="s">
        <v>2666</v>
      </c>
      <c r="B2555" s="1" t="s">
        <v>1161</v>
      </c>
      <c r="C2555" s="1" t="s">
        <v>3133</v>
      </c>
      <c r="D2555" s="1" t="s">
        <v>5072</v>
      </c>
      <c r="E2555" s="1" t="s">
        <v>1150</v>
      </c>
      <c r="F2555" s="1"/>
      <c r="G2555" s="1"/>
      <c r="H2555" s="1"/>
      <c r="I2555" s="1"/>
      <c r="J2555" s="1" t="s">
        <v>4862</v>
      </c>
      <c r="K2555" s="1"/>
      <c r="L2555" s="1"/>
      <c r="M2555" s="1"/>
      <c r="N2555" s="1"/>
      <c r="O2555" s="1"/>
      <c r="P2555" s="1">
        <f>COUNTIFS($E$2:E2555,TMapCauseDescCIR[[#This Row],[Cause Description]])</f>
        <v>18</v>
      </c>
      <c r="Q2555" s="1" t="s">
        <v>536</v>
      </c>
      <c r="R2555" s="1"/>
      <c r="S2555" s="1"/>
    </row>
    <row r="2556" spans="1:19" ht="14.45" x14ac:dyDescent="0.25">
      <c r="A2556" s="1" t="s">
        <v>2666</v>
      </c>
      <c r="B2556" s="1" t="s">
        <v>1196</v>
      </c>
      <c r="C2556" s="1" t="s">
        <v>3133</v>
      </c>
      <c r="D2556" s="1" t="s">
        <v>5140</v>
      </c>
      <c r="E2556" s="1" t="s">
        <v>1150</v>
      </c>
      <c r="F2556" s="1"/>
      <c r="G2556" s="1"/>
      <c r="H2556" s="1"/>
      <c r="I2556" s="1"/>
      <c r="J2556" s="1" t="s">
        <v>4862</v>
      </c>
      <c r="K2556" s="1"/>
      <c r="L2556" s="1"/>
      <c r="M2556" s="1"/>
      <c r="N2556" s="1"/>
      <c r="O2556" s="1"/>
      <c r="P2556" s="1">
        <f>COUNTIFS($E$2:E2556,TMapCauseDescCIR[[#This Row],[Cause Description]])</f>
        <v>19</v>
      </c>
      <c r="Q2556" s="1" t="s">
        <v>536</v>
      </c>
      <c r="R2556" s="1"/>
      <c r="S2556" s="1"/>
    </row>
    <row r="2557" spans="1:19" ht="14.45" x14ac:dyDescent="0.25">
      <c r="A2557" s="1" t="s">
        <v>2666</v>
      </c>
      <c r="B2557" s="1" t="s">
        <v>1198</v>
      </c>
      <c r="C2557" s="1" t="s">
        <v>3133</v>
      </c>
      <c r="D2557" s="1" t="s">
        <v>5142</v>
      </c>
      <c r="E2557" s="1" t="s">
        <v>1150</v>
      </c>
      <c r="F2557" s="1"/>
      <c r="G2557" s="1"/>
      <c r="H2557" s="1"/>
      <c r="I2557" s="1"/>
      <c r="J2557" s="1" t="s">
        <v>4862</v>
      </c>
      <c r="K2557" s="1"/>
      <c r="L2557" s="1"/>
      <c r="M2557" s="1"/>
      <c r="N2557" s="1"/>
      <c r="O2557" s="1"/>
      <c r="P2557" s="1">
        <f>COUNTIFS($E$2:E2557,TMapCauseDescCIR[[#This Row],[Cause Description]])</f>
        <v>20</v>
      </c>
      <c r="Q2557" s="1" t="s">
        <v>5047</v>
      </c>
      <c r="R2557" s="1"/>
      <c r="S2557" s="1" t="s">
        <v>5103</v>
      </c>
    </row>
    <row r="2558" spans="1:19" ht="14.45" x14ac:dyDescent="0.25">
      <c r="A2558" s="1" t="s">
        <v>5482</v>
      </c>
      <c r="B2558" s="1" t="s">
        <v>1611</v>
      </c>
      <c r="C2558" s="1" t="s">
        <v>3133</v>
      </c>
      <c r="D2558" s="1" t="s">
        <v>5491</v>
      </c>
      <c r="E2558" s="1" t="s">
        <v>1612</v>
      </c>
      <c r="F2558" s="1" t="s">
        <v>5492</v>
      </c>
      <c r="G2558" s="1" t="s">
        <v>2732</v>
      </c>
      <c r="H2558" s="1" t="s">
        <v>5109</v>
      </c>
      <c r="I2558" s="1" t="s">
        <v>5493</v>
      </c>
      <c r="J2558" s="1" t="s">
        <v>4862</v>
      </c>
      <c r="K2558" s="1" t="s">
        <v>13011</v>
      </c>
      <c r="L2558" s="1"/>
      <c r="M2558" s="1"/>
      <c r="N2558" s="1"/>
      <c r="O2558" s="1"/>
      <c r="P2558" s="1">
        <f>COUNTIFS($E$2:E2558,TMapCauseDescCIR[[#This Row],[Cause Description]])</f>
        <v>1</v>
      </c>
      <c r="Q2558" s="1" t="s">
        <v>587</v>
      </c>
      <c r="R2558" s="1"/>
      <c r="S2558" s="1"/>
    </row>
    <row r="2559" spans="1:19" ht="14.45" x14ac:dyDescent="0.25">
      <c r="A2559" s="1" t="s">
        <v>2666</v>
      </c>
      <c r="B2559" s="1" t="s">
        <v>1217</v>
      </c>
      <c r="C2559" s="1" t="s">
        <v>3133</v>
      </c>
      <c r="D2559" s="1" t="s">
        <v>5395</v>
      </c>
      <c r="E2559" s="1" t="s">
        <v>1546</v>
      </c>
      <c r="F2559" s="1"/>
      <c r="G2559" s="1"/>
      <c r="H2559" s="1"/>
      <c r="I2559" s="1"/>
      <c r="J2559" s="1" t="s">
        <v>4862</v>
      </c>
      <c r="K2559" s="1"/>
      <c r="L2559" s="1"/>
      <c r="M2559" s="1"/>
      <c r="N2559" s="1"/>
      <c r="O2559" s="1"/>
      <c r="P2559" s="1">
        <f>COUNTIFS($E$2:E2559,TMapCauseDescCIR[[#This Row],[Cause Description]])</f>
        <v>1</v>
      </c>
      <c r="Q2559" s="1" t="s">
        <v>536</v>
      </c>
      <c r="R2559" s="1"/>
      <c r="S2559" s="1"/>
    </row>
    <row r="2560" spans="1:19" ht="14.45" x14ac:dyDescent="0.25">
      <c r="A2560" s="1" t="s">
        <v>2666</v>
      </c>
      <c r="B2560" s="1" t="s">
        <v>1161</v>
      </c>
      <c r="C2560" s="1" t="s">
        <v>3133</v>
      </c>
      <c r="D2560" s="1" t="s">
        <v>5072</v>
      </c>
      <c r="E2560" s="1" t="s">
        <v>5073</v>
      </c>
      <c r="F2560" s="1"/>
      <c r="G2560" s="1"/>
      <c r="H2560" s="1"/>
      <c r="I2560" s="1"/>
      <c r="J2560" s="1" t="s">
        <v>4862</v>
      </c>
      <c r="K2560" s="1"/>
      <c r="L2560" s="1"/>
      <c r="M2560" s="1"/>
      <c r="N2560" s="1"/>
      <c r="O2560" s="1"/>
      <c r="P2560" s="1">
        <f>COUNTIFS($E$2:E2560,TMapCauseDescCIR[[#This Row],[Cause Description]])</f>
        <v>1</v>
      </c>
      <c r="Q2560" s="1" t="s">
        <v>536</v>
      </c>
      <c r="R2560" s="1"/>
      <c r="S2560" s="1"/>
    </row>
    <row r="2561" spans="1:19" ht="14.45" x14ac:dyDescent="0.25">
      <c r="A2561" s="1" t="s">
        <v>2666</v>
      </c>
      <c r="B2561" s="1" t="s">
        <v>5136</v>
      </c>
      <c r="C2561" s="1" t="s">
        <v>3133</v>
      </c>
      <c r="D2561" s="1" t="s">
        <v>5137</v>
      </c>
      <c r="E2561" s="1" t="s">
        <v>5073</v>
      </c>
      <c r="F2561" s="1"/>
      <c r="G2561" s="1"/>
      <c r="H2561" s="1"/>
      <c r="I2561" s="1"/>
      <c r="J2561" s="1" t="s">
        <v>4862</v>
      </c>
      <c r="K2561" s="1"/>
      <c r="L2561" s="1"/>
      <c r="M2561" s="1"/>
      <c r="N2561" s="1"/>
      <c r="O2561" s="1"/>
      <c r="P2561" s="1">
        <f>COUNTIFS($E$2:E2561,TMapCauseDescCIR[[#This Row],[Cause Description]])</f>
        <v>2</v>
      </c>
      <c r="Q2561" s="1" t="s">
        <v>579</v>
      </c>
      <c r="R2561" s="1"/>
      <c r="S2561" s="1"/>
    </row>
    <row r="2562" spans="1:19" ht="14.45" x14ac:dyDescent="0.25">
      <c r="A2562" s="1" t="s">
        <v>2666</v>
      </c>
      <c r="B2562" s="1" t="s">
        <v>1201</v>
      </c>
      <c r="C2562" s="1" t="s">
        <v>3133</v>
      </c>
      <c r="D2562" s="1" t="s">
        <v>5143</v>
      </c>
      <c r="E2562" s="1" t="s">
        <v>510</v>
      </c>
      <c r="F2562" s="1"/>
      <c r="G2562" s="1"/>
      <c r="H2562" s="1"/>
      <c r="I2562" s="1"/>
      <c r="J2562" s="1" t="s">
        <v>4862</v>
      </c>
      <c r="K2562" s="1"/>
      <c r="L2562" s="1"/>
      <c r="M2562" s="1"/>
      <c r="N2562" s="1"/>
      <c r="O2562" s="1"/>
      <c r="P2562" s="1">
        <f>COUNTIFS($E$2:E2562,TMapCauseDescCIR[[#This Row],[Cause Description]])</f>
        <v>1</v>
      </c>
      <c r="Q2562" s="1" t="s">
        <v>536</v>
      </c>
      <c r="R2562" s="1"/>
      <c r="S2562" s="1"/>
    </row>
    <row r="2563" spans="1:19" ht="14.45" x14ac:dyDescent="0.25">
      <c r="A2563" s="1" t="s">
        <v>2666</v>
      </c>
      <c r="B2563" s="1" t="s">
        <v>1158</v>
      </c>
      <c r="C2563" s="1" t="s">
        <v>3133</v>
      </c>
      <c r="D2563" s="1" t="s">
        <v>5070</v>
      </c>
      <c r="E2563" s="1" t="s">
        <v>779</v>
      </c>
      <c r="F2563" s="1"/>
      <c r="G2563" s="1"/>
      <c r="H2563" s="1"/>
      <c r="I2563" s="1"/>
      <c r="J2563" s="1" t="s">
        <v>4862</v>
      </c>
      <c r="K2563" s="1"/>
      <c r="L2563" s="1"/>
      <c r="M2563" s="1"/>
      <c r="N2563" s="1"/>
      <c r="O2563" s="1"/>
      <c r="P2563" s="1">
        <f>COUNTIFS($E$2:E2563,TMapCauseDescCIR[[#This Row],[Cause Description]])</f>
        <v>1</v>
      </c>
      <c r="Q2563" s="1" t="s">
        <v>5047</v>
      </c>
      <c r="R2563" s="1"/>
      <c r="S2563" s="1"/>
    </row>
    <row r="2564" spans="1:19" ht="14.45" x14ac:dyDescent="0.25">
      <c r="A2564" s="1" t="s">
        <v>2666</v>
      </c>
      <c r="B2564" s="1" t="s">
        <v>1169</v>
      </c>
      <c r="C2564" s="1" t="s">
        <v>3133</v>
      </c>
      <c r="D2564" s="1" t="s">
        <v>5095</v>
      </c>
      <c r="E2564" s="1" t="s">
        <v>5096</v>
      </c>
      <c r="F2564" s="1"/>
      <c r="G2564" s="1"/>
      <c r="H2564" s="1"/>
      <c r="I2564" s="1"/>
      <c r="J2564" s="1" t="s">
        <v>4862</v>
      </c>
      <c r="K2564" s="1"/>
      <c r="L2564" s="1"/>
      <c r="M2564" s="1"/>
      <c r="N2564" s="1"/>
      <c r="O2564" s="1"/>
      <c r="P2564" s="1">
        <f>COUNTIFS($E$2:E2564,TMapCauseDescCIR[[#This Row],[Cause Description]])</f>
        <v>1</v>
      </c>
      <c r="Q2564" s="1" t="s">
        <v>5047</v>
      </c>
      <c r="R2564" s="1"/>
      <c r="S2564" s="1" t="s">
        <v>5084</v>
      </c>
    </row>
    <row r="2565" spans="1:19" ht="14.45" x14ac:dyDescent="0.25">
      <c r="A2565" s="1" t="s">
        <v>2666</v>
      </c>
      <c r="B2565" s="1" t="s">
        <v>1217</v>
      </c>
      <c r="C2565" s="1" t="s">
        <v>3133</v>
      </c>
      <c r="D2565" s="1" t="s">
        <v>5395</v>
      </c>
      <c r="E2565" s="1" t="s">
        <v>5396</v>
      </c>
      <c r="F2565" s="1"/>
      <c r="G2565" s="1"/>
      <c r="H2565" s="1"/>
      <c r="I2565" s="1"/>
      <c r="J2565" s="1" t="s">
        <v>4862</v>
      </c>
      <c r="K2565" s="1"/>
      <c r="L2565" s="1"/>
      <c r="M2565" s="1"/>
      <c r="N2565" s="1"/>
      <c r="O2565" s="1"/>
      <c r="P2565" s="1">
        <f>COUNTIFS($E$2:E2565,TMapCauseDescCIR[[#This Row],[Cause Description]])</f>
        <v>1</v>
      </c>
      <c r="Q2565" s="1" t="s">
        <v>536</v>
      </c>
      <c r="R2565" s="1"/>
      <c r="S2565" s="1"/>
    </row>
    <row r="2566" spans="1:19" ht="14.45" x14ac:dyDescent="0.25">
      <c r="A2566" s="1" t="s">
        <v>2666</v>
      </c>
      <c r="B2566" s="1" t="s">
        <v>1217</v>
      </c>
      <c r="C2566" s="1" t="s">
        <v>3133</v>
      </c>
      <c r="D2566" s="1" t="s">
        <v>5395</v>
      </c>
      <c r="E2566" s="1" t="s">
        <v>5397</v>
      </c>
      <c r="F2566" s="1"/>
      <c r="G2566" s="1"/>
      <c r="H2566" s="1"/>
      <c r="I2566" s="1"/>
      <c r="J2566" s="1" t="s">
        <v>4862</v>
      </c>
      <c r="K2566" s="1"/>
      <c r="L2566" s="1"/>
      <c r="M2566" s="1"/>
      <c r="N2566" s="1"/>
      <c r="O2566" s="1"/>
      <c r="P2566" s="1">
        <f>COUNTIFS($E$2:E2566,TMapCauseDescCIR[[#This Row],[Cause Description]])</f>
        <v>1</v>
      </c>
      <c r="Q2566" s="1" t="s">
        <v>536</v>
      </c>
      <c r="R2566" s="1"/>
      <c r="S2566" s="1"/>
    </row>
    <row r="2567" spans="1:19" ht="14.45" x14ac:dyDescent="0.25">
      <c r="A2567" s="1" t="s">
        <v>2666</v>
      </c>
      <c r="B2567" s="1" t="s">
        <v>1217</v>
      </c>
      <c r="C2567" s="1" t="s">
        <v>3133</v>
      </c>
      <c r="D2567" s="1" t="s">
        <v>5395</v>
      </c>
      <c r="E2567" s="1" t="s">
        <v>5398</v>
      </c>
      <c r="F2567" s="1"/>
      <c r="G2567" s="1"/>
      <c r="H2567" s="1"/>
      <c r="I2567" s="1"/>
      <c r="J2567" s="1" t="s">
        <v>4862</v>
      </c>
      <c r="K2567" s="1"/>
      <c r="L2567" s="1"/>
      <c r="M2567" s="1"/>
      <c r="N2567" s="1"/>
      <c r="O2567" s="1"/>
      <c r="P2567" s="1">
        <f>COUNTIFS($E$2:E2567,TMapCauseDescCIR[[#This Row],[Cause Description]])</f>
        <v>1</v>
      </c>
      <c r="Q2567" s="1" t="s">
        <v>536</v>
      </c>
      <c r="R2567" s="1"/>
      <c r="S2567" s="1"/>
    </row>
    <row r="2568" spans="1:19" ht="14.45" x14ac:dyDescent="0.25">
      <c r="A2568" s="1" t="s">
        <v>2666</v>
      </c>
      <c r="B2568" s="1" t="s">
        <v>1217</v>
      </c>
      <c r="C2568" s="1" t="s">
        <v>3133</v>
      </c>
      <c r="D2568" s="1" t="s">
        <v>5395</v>
      </c>
      <c r="E2568" s="1" t="s">
        <v>5399</v>
      </c>
      <c r="F2568" s="1"/>
      <c r="G2568" s="1"/>
      <c r="H2568" s="1"/>
      <c r="I2568" s="1"/>
      <c r="J2568" s="1" t="s">
        <v>4862</v>
      </c>
      <c r="K2568" s="1"/>
      <c r="L2568" s="1"/>
      <c r="M2568" s="1"/>
      <c r="N2568" s="1"/>
      <c r="O2568" s="1"/>
      <c r="P2568" s="1">
        <f>COUNTIFS($E$2:E2568,TMapCauseDescCIR[[#This Row],[Cause Description]])</f>
        <v>1</v>
      </c>
      <c r="Q2568" s="1" t="s">
        <v>536</v>
      </c>
      <c r="R2568" s="1"/>
      <c r="S2568" s="1"/>
    </row>
    <row r="2569" spans="1:19" ht="14.45" x14ac:dyDescent="0.25">
      <c r="A2569" s="1" t="s">
        <v>4857</v>
      </c>
      <c r="B2569" s="1" t="s">
        <v>1242</v>
      </c>
      <c r="C2569" s="1" t="s">
        <v>559</v>
      </c>
      <c r="D2569" s="1" t="s">
        <v>9672</v>
      </c>
      <c r="E2569" s="1" t="s">
        <v>9685</v>
      </c>
      <c r="F2569" s="1" t="s">
        <v>9686</v>
      </c>
      <c r="G2569" s="1" t="s">
        <v>2638</v>
      </c>
      <c r="H2569" s="1" t="s">
        <v>5120</v>
      </c>
      <c r="I2569" s="1" t="s">
        <v>9687</v>
      </c>
      <c r="J2569" s="1" t="s">
        <v>4862</v>
      </c>
      <c r="K2569" s="1" t="s">
        <v>13009</v>
      </c>
      <c r="L2569" s="1"/>
      <c r="M2569" s="1"/>
      <c r="N2569" s="1"/>
      <c r="O2569" s="1"/>
      <c r="P2569" s="1">
        <f>COUNTIFS($E$2:E2569,TMapCauseDescCIR[[#This Row],[Cause Description]])</f>
        <v>1</v>
      </c>
      <c r="Q2569" s="1" t="s">
        <v>536</v>
      </c>
      <c r="R2569" s="1"/>
      <c r="S2569" s="1"/>
    </row>
    <row r="2570" spans="1:19" ht="14.45" x14ac:dyDescent="0.25">
      <c r="A2570" s="1" t="s">
        <v>2666</v>
      </c>
      <c r="B2570" s="1" t="s">
        <v>557</v>
      </c>
      <c r="C2570" s="1" t="s">
        <v>3133</v>
      </c>
      <c r="D2570" s="1" t="s">
        <v>5046</v>
      </c>
      <c r="E2570" s="1" t="s">
        <v>177</v>
      </c>
      <c r="F2570" s="1"/>
      <c r="G2570" s="1"/>
      <c r="H2570" s="1"/>
      <c r="I2570" s="1"/>
      <c r="J2570" s="1" t="s">
        <v>4862</v>
      </c>
      <c r="K2570" s="1"/>
      <c r="L2570" s="1"/>
      <c r="M2570" s="1"/>
      <c r="N2570" s="1"/>
      <c r="O2570" s="1"/>
      <c r="P2570" s="1">
        <f>COUNTIFS($E$2:E2570,TMapCauseDescCIR[[#This Row],[Cause Description]])</f>
        <v>18</v>
      </c>
      <c r="Q2570" s="1" t="s">
        <v>5047</v>
      </c>
      <c r="R2570" s="1"/>
      <c r="S2570" s="1" t="s">
        <v>5048</v>
      </c>
    </row>
    <row r="2571" spans="1:19" ht="14.45" x14ac:dyDescent="0.25">
      <c r="A2571" s="1" t="s">
        <v>2666</v>
      </c>
      <c r="B2571" s="1" t="s">
        <v>558</v>
      </c>
      <c r="C2571" s="1" t="s">
        <v>3133</v>
      </c>
      <c r="D2571" s="1" t="s">
        <v>5049</v>
      </c>
      <c r="E2571" s="1" t="s">
        <v>177</v>
      </c>
      <c r="F2571" s="1"/>
      <c r="G2571" s="1"/>
      <c r="H2571" s="1"/>
      <c r="I2571" s="1"/>
      <c r="J2571" s="1" t="s">
        <v>4862</v>
      </c>
      <c r="K2571" s="1"/>
      <c r="L2571" s="1"/>
      <c r="M2571" s="1"/>
      <c r="N2571" s="1"/>
      <c r="O2571" s="1"/>
      <c r="P2571" s="1">
        <f>COUNTIFS($E$2:E2571,TMapCauseDescCIR[[#This Row],[Cause Description]])</f>
        <v>19</v>
      </c>
      <c r="Q2571" s="1" t="s">
        <v>5047</v>
      </c>
      <c r="R2571" s="1"/>
      <c r="S2571" s="1" t="s">
        <v>5048</v>
      </c>
    </row>
    <row r="2572" spans="1:19" ht="14.45" x14ac:dyDescent="0.25">
      <c r="A2572" s="1" t="s">
        <v>2666</v>
      </c>
      <c r="B2572" s="1" t="s">
        <v>1156</v>
      </c>
      <c r="C2572" s="1" t="s">
        <v>3133</v>
      </c>
      <c r="D2572" s="1" t="s">
        <v>5055</v>
      </c>
      <c r="E2572" s="1" t="s">
        <v>177</v>
      </c>
      <c r="F2572" s="1"/>
      <c r="G2572" s="1"/>
      <c r="H2572" s="1"/>
      <c r="I2572" s="1"/>
      <c r="J2572" s="1" t="s">
        <v>4862</v>
      </c>
      <c r="K2572" s="1"/>
      <c r="L2572" s="1"/>
      <c r="M2572" s="1"/>
      <c r="N2572" s="1"/>
      <c r="O2572" s="1"/>
      <c r="P2572" s="1">
        <f>COUNTIFS($E$2:E2572,TMapCauseDescCIR[[#This Row],[Cause Description]])</f>
        <v>20</v>
      </c>
      <c r="Q2572" s="1" t="s">
        <v>575</v>
      </c>
      <c r="R2572" s="1"/>
      <c r="S2572" s="1"/>
    </row>
    <row r="2573" spans="1:19" ht="14.45" x14ac:dyDescent="0.25">
      <c r="A2573" s="1" t="s">
        <v>2666</v>
      </c>
      <c r="B2573" s="1" t="s">
        <v>1195</v>
      </c>
      <c r="C2573" s="1" t="s">
        <v>3133</v>
      </c>
      <c r="D2573" s="1" t="s">
        <v>5139</v>
      </c>
      <c r="E2573" s="1" t="s">
        <v>177</v>
      </c>
      <c r="F2573" s="1"/>
      <c r="G2573" s="1"/>
      <c r="H2573" s="1"/>
      <c r="I2573" s="1"/>
      <c r="J2573" s="1" t="s">
        <v>4862</v>
      </c>
      <c r="K2573" s="1"/>
      <c r="L2573" s="1"/>
      <c r="M2573" s="1"/>
      <c r="N2573" s="1"/>
      <c r="O2573" s="1"/>
      <c r="P2573" s="1">
        <f>COUNTIFS($E$2:E2573,TMapCauseDescCIR[[#This Row],[Cause Description]])</f>
        <v>21</v>
      </c>
      <c r="Q2573" s="1" t="s">
        <v>587</v>
      </c>
      <c r="R2573" s="1"/>
      <c r="S2573" s="1"/>
    </row>
    <row r="2574" spans="1:19" ht="14.45" x14ac:dyDescent="0.25">
      <c r="A2574" s="1" t="s">
        <v>2666</v>
      </c>
      <c r="B2574" s="1" t="s">
        <v>1196</v>
      </c>
      <c r="C2574" s="1" t="s">
        <v>3133</v>
      </c>
      <c r="D2574" s="1" t="s">
        <v>5140</v>
      </c>
      <c r="E2574" s="1" t="s">
        <v>177</v>
      </c>
      <c r="F2574" s="1"/>
      <c r="G2574" s="1"/>
      <c r="H2574" s="1"/>
      <c r="I2574" s="1"/>
      <c r="J2574" s="1" t="s">
        <v>4862</v>
      </c>
      <c r="K2574" s="1"/>
      <c r="L2574" s="1"/>
      <c r="M2574" s="1"/>
      <c r="N2574" s="1"/>
      <c r="O2574" s="1"/>
      <c r="P2574" s="1">
        <f>COUNTIFS($E$2:E2574,TMapCauseDescCIR[[#This Row],[Cause Description]])</f>
        <v>22</v>
      </c>
      <c r="Q2574" s="1" t="s">
        <v>536</v>
      </c>
      <c r="R2574" s="1"/>
      <c r="S2574" s="1"/>
    </row>
    <row r="2575" spans="1:19" ht="14.45" x14ac:dyDescent="0.25">
      <c r="A2575" s="1" t="s">
        <v>2666</v>
      </c>
      <c r="B2575" s="1" t="s">
        <v>1197</v>
      </c>
      <c r="C2575" s="1" t="s">
        <v>3133</v>
      </c>
      <c r="D2575" s="1" t="s">
        <v>5141</v>
      </c>
      <c r="E2575" s="1" t="s">
        <v>177</v>
      </c>
      <c r="F2575" s="1"/>
      <c r="G2575" s="1"/>
      <c r="H2575" s="1"/>
      <c r="I2575" s="1"/>
      <c r="J2575" s="1" t="s">
        <v>4862</v>
      </c>
      <c r="K2575" s="1"/>
      <c r="L2575" s="1"/>
      <c r="M2575" s="1"/>
      <c r="N2575" s="1"/>
      <c r="O2575" s="1"/>
      <c r="P2575" s="1">
        <f>COUNTIFS($E$2:E2575,TMapCauseDescCIR[[#This Row],[Cause Description]])</f>
        <v>23</v>
      </c>
      <c r="Q2575" s="1" t="s">
        <v>5047</v>
      </c>
      <c r="R2575" s="1"/>
      <c r="S2575" s="1" t="s">
        <v>5103</v>
      </c>
    </row>
    <row r="2576" spans="1:19" ht="14.45" x14ac:dyDescent="0.25">
      <c r="A2576" s="1" t="s">
        <v>2666</v>
      </c>
      <c r="B2576" s="1" t="s">
        <v>1198</v>
      </c>
      <c r="C2576" s="1" t="s">
        <v>3133</v>
      </c>
      <c r="D2576" s="1" t="s">
        <v>5142</v>
      </c>
      <c r="E2576" s="1" t="s">
        <v>177</v>
      </c>
      <c r="F2576" s="1"/>
      <c r="G2576" s="1"/>
      <c r="H2576" s="1"/>
      <c r="I2576" s="1"/>
      <c r="J2576" s="1" t="s">
        <v>4862</v>
      </c>
      <c r="K2576" s="1"/>
      <c r="L2576" s="1"/>
      <c r="M2576" s="1"/>
      <c r="N2576" s="1"/>
      <c r="O2576" s="1"/>
      <c r="P2576" s="1">
        <f>COUNTIFS($E$2:E2576,TMapCauseDescCIR[[#This Row],[Cause Description]])</f>
        <v>24</v>
      </c>
      <c r="Q2576" s="1" t="s">
        <v>5047</v>
      </c>
      <c r="R2576" s="1"/>
      <c r="S2576" s="1" t="s">
        <v>5103</v>
      </c>
    </row>
    <row r="2577" spans="1:19" ht="14.45" x14ac:dyDescent="0.25">
      <c r="A2577" s="1" t="s">
        <v>2666</v>
      </c>
      <c r="B2577" s="1" t="s">
        <v>5146</v>
      </c>
      <c r="C2577" s="1" t="s">
        <v>3133</v>
      </c>
      <c r="D2577" s="1" t="s">
        <v>5147</v>
      </c>
      <c r="E2577" s="1" t="s">
        <v>177</v>
      </c>
      <c r="F2577" s="1"/>
      <c r="G2577" s="1"/>
      <c r="H2577" s="1"/>
      <c r="I2577" s="1"/>
      <c r="J2577" s="1" t="s">
        <v>4862</v>
      </c>
      <c r="K2577" s="1"/>
      <c r="L2577" s="1"/>
      <c r="M2577" s="1"/>
      <c r="N2577" s="1"/>
      <c r="O2577" s="1"/>
      <c r="P2577" s="1">
        <f>COUNTIFS($E$2:E2577,TMapCauseDescCIR[[#This Row],[Cause Description]])</f>
        <v>25</v>
      </c>
      <c r="Q2577" s="1" t="s">
        <v>5148</v>
      </c>
      <c r="R2577" s="1"/>
      <c r="S2577" s="1"/>
    </row>
    <row r="2578" spans="1:19" ht="14.45" x14ac:dyDescent="0.25">
      <c r="A2578" s="1" t="s">
        <v>2666</v>
      </c>
      <c r="B2578" s="1" t="s">
        <v>1217</v>
      </c>
      <c r="C2578" s="1" t="s">
        <v>3133</v>
      </c>
      <c r="D2578" s="1" t="s">
        <v>5395</v>
      </c>
      <c r="E2578" s="1" t="s">
        <v>177</v>
      </c>
      <c r="F2578" s="1"/>
      <c r="G2578" s="1"/>
      <c r="H2578" s="1"/>
      <c r="I2578" s="1"/>
      <c r="J2578" s="1" t="s">
        <v>4862</v>
      </c>
      <c r="K2578" s="1"/>
      <c r="L2578" s="1"/>
      <c r="M2578" s="1"/>
      <c r="N2578" s="1"/>
      <c r="O2578" s="1"/>
      <c r="P2578" s="1">
        <f>COUNTIFS($E$2:E2578,TMapCauseDescCIR[[#This Row],[Cause Description]])</f>
        <v>26</v>
      </c>
      <c r="Q2578" s="1" t="s">
        <v>536</v>
      </c>
      <c r="R2578" s="1"/>
      <c r="S2578" s="1"/>
    </row>
    <row r="2579" spans="1:19" ht="14.45" x14ac:dyDescent="0.25">
      <c r="A2579" s="1" t="s">
        <v>2666</v>
      </c>
      <c r="B2579" s="1" t="s">
        <v>1227</v>
      </c>
      <c r="C2579" s="1" t="s">
        <v>3133</v>
      </c>
      <c r="D2579" s="1" t="s">
        <v>5406</v>
      </c>
      <c r="E2579" s="1" t="s">
        <v>177</v>
      </c>
      <c r="F2579" s="1"/>
      <c r="G2579" s="1"/>
      <c r="H2579" s="1"/>
      <c r="I2579" s="1"/>
      <c r="J2579" s="1" t="s">
        <v>4862</v>
      </c>
      <c r="K2579" s="1"/>
      <c r="L2579" s="1"/>
      <c r="M2579" s="1"/>
      <c r="N2579" s="1"/>
      <c r="O2579" s="1"/>
      <c r="P2579" s="1">
        <f>COUNTIFS($E$2:E2579,TMapCauseDescCIR[[#This Row],[Cause Description]])</f>
        <v>27</v>
      </c>
      <c r="Q2579" s="1" t="s">
        <v>5047</v>
      </c>
      <c r="R2579" s="1"/>
      <c r="S2579" s="1" t="s">
        <v>5407</v>
      </c>
    </row>
    <row r="2580" spans="1:19" ht="14.45" x14ac:dyDescent="0.25">
      <c r="A2580" s="1" t="s">
        <v>2666</v>
      </c>
      <c r="B2580" s="1" t="s">
        <v>1169</v>
      </c>
      <c r="C2580" s="1" t="s">
        <v>3133</v>
      </c>
      <c r="D2580" s="1" t="s">
        <v>5095</v>
      </c>
      <c r="E2580" s="1" t="s">
        <v>5097</v>
      </c>
      <c r="F2580" s="1"/>
      <c r="G2580" s="1"/>
      <c r="H2580" s="1"/>
      <c r="I2580" s="1"/>
      <c r="J2580" s="1" t="s">
        <v>4862</v>
      </c>
      <c r="K2580" s="1"/>
      <c r="L2580" s="1"/>
      <c r="M2580" s="1"/>
      <c r="N2580" s="1"/>
      <c r="O2580" s="1"/>
      <c r="P2580" s="1">
        <f>COUNTIFS($E$2:E2580,TMapCauseDescCIR[[#This Row],[Cause Description]])</f>
        <v>1</v>
      </c>
      <c r="Q2580" s="1" t="s">
        <v>5047</v>
      </c>
      <c r="R2580" s="1"/>
      <c r="S2580" s="1" t="s">
        <v>5084</v>
      </c>
    </row>
    <row r="2581" spans="1:19" ht="14.45" x14ac:dyDescent="0.25">
      <c r="A2581" s="1" t="s">
        <v>4857</v>
      </c>
      <c r="B2581" s="1" t="s">
        <v>1215</v>
      </c>
      <c r="C2581" s="1" t="s">
        <v>3133</v>
      </c>
      <c r="D2581" s="1" t="s">
        <v>5217</v>
      </c>
      <c r="E2581" s="1" t="s">
        <v>1216</v>
      </c>
      <c r="F2581" s="1" t="s">
        <v>5218</v>
      </c>
      <c r="G2581" s="1" t="s">
        <v>2667</v>
      </c>
      <c r="H2581" s="1" t="s">
        <v>4912</v>
      </c>
      <c r="I2581" s="1" t="s">
        <v>5219</v>
      </c>
      <c r="J2581" s="1" t="s">
        <v>4862</v>
      </c>
      <c r="K2581" s="1" t="s">
        <v>13009</v>
      </c>
      <c r="L2581" s="1"/>
      <c r="M2581" s="1"/>
      <c r="N2581" s="1"/>
      <c r="O2581" s="1"/>
      <c r="P2581" s="1">
        <f>COUNTIFS($E$2:E2581,TMapCauseDescCIR[[#This Row],[Cause Description]])</f>
        <v>1</v>
      </c>
      <c r="Q2581" s="1" t="s">
        <v>536</v>
      </c>
      <c r="R2581" s="1"/>
      <c r="S2581" s="1"/>
    </row>
    <row r="2582" spans="1:19" ht="14.45" x14ac:dyDescent="0.25">
      <c r="A2582" s="1" t="s">
        <v>4857</v>
      </c>
      <c r="B2582" s="1" t="s">
        <v>1213</v>
      </c>
      <c r="C2582" s="1" t="s">
        <v>3133</v>
      </c>
      <c r="D2582" s="1" t="s">
        <v>5158</v>
      </c>
      <c r="E2582" s="1" t="s">
        <v>5163</v>
      </c>
      <c r="F2582" s="1" t="s">
        <v>5164</v>
      </c>
      <c r="G2582" s="1" t="s">
        <v>2667</v>
      </c>
      <c r="H2582" s="1" t="s">
        <v>5109</v>
      </c>
      <c r="I2582" s="1" t="s">
        <v>5165</v>
      </c>
      <c r="J2582" s="1" t="s">
        <v>4862</v>
      </c>
      <c r="K2582" s="1" t="s">
        <v>13009</v>
      </c>
      <c r="L2582" s="1"/>
      <c r="M2582" s="1"/>
      <c r="N2582" s="1"/>
      <c r="O2582" s="1"/>
      <c r="P2582" s="1">
        <f>COUNTIFS($E$2:E2582,TMapCauseDescCIR[[#This Row],[Cause Description]])</f>
        <v>1</v>
      </c>
      <c r="Q2582" s="1" t="s">
        <v>587</v>
      </c>
      <c r="R2582" s="1"/>
      <c r="S2582" s="1" t="s">
        <v>5162</v>
      </c>
    </row>
    <row r="2583" spans="1:19" ht="14.45" x14ac:dyDescent="0.25">
      <c r="A2583" s="1" t="s">
        <v>4857</v>
      </c>
      <c r="B2583" s="1" t="s">
        <v>1215</v>
      </c>
      <c r="C2583" s="1" t="s">
        <v>3133</v>
      </c>
      <c r="D2583" s="1" t="s">
        <v>5217</v>
      </c>
      <c r="E2583" s="1" t="s">
        <v>5163</v>
      </c>
      <c r="F2583" s="1" t="s">
        <v>5164</v>
      </c>
      <c r="G2583" s="1" t="s">
        <v>2667</v>
      </c>
      <c r="H2583" s="1" t="s">
        <v>5109</v>
      </c>
      <c r="I2583" s="1" t="s">
        <v>5165</v>
      </c>
      <c r="J2583" s="1" t="s">
        <v>4862</v>
      </c>
      <c r="K2583" s="1" t="s">
        <v>13009</v>
      </c>
      <c r="L2583" s="1"/>
      <c r="M2583" s="1"/>
      <c r="N2583" s="1"/>
      <c r="O2583" s="1"/>
      <c r="P2583" s="1">
        <f>COUNTIFS($E$2:E2583,TMapCauseDescCIR[[#This Row],[Cause Description]])</f>
        <v>2</v>
      </c>
      <c r="Q2583" s="1" t="s">
        <v>536</v>
      </c>
      <c r="R2583" s="1"/>
      <c r="S2583" s="1"/>
    </row>
    <row r="2584" spans="1:19" ht="14.45" x14ac:dyDescent="0.25">
      <c r="A2584" s="1" t="s">
        <v>4857</v>
      </c>
      <c r="B2584" s="1" t="s">
        <v>1215</v>
      </c>
      <c r="C2584" s="1" t="s">
        <v>3133</v>
      </c>
      <c r="D2584" s="1" t="s">
        <v>5217</v>
      </c>
      <c r="E2584" s="1" t="s">
        <v>5220</v>
      </c>
      <c r="F2584" s="1" t="s">
        <v>5221</v>
      </c>
      <c r="G2584" s="1" t="s">
        <v>2667</v>
      </c>
      <c r="H2584" s="1" t="s">
        <v>5109</v>
      </c>
      <c r="I2584" s="1" t="s">
        <v>5222</v>
      </c>
      <c r="J2584" s="1" t="s">
        <v>4862</v>
      </c>
      <c r="K2584" s="1" t="s">
        <v>13009</v>
      </c>
      <c r="L2584" s="1"/>
      <c r="M2584" s="1"/>
      <c r="N2584" s="1"/>
      <c r="O2584" s="1"/>
      <c r="P2584" s="1">
        <f>COUNTIFS($E$2:E2584,TMapCauseDescCIR[[#This Row],[Cause Description]])</f>
        <v>1</v>
      </c>
      <c r="Q2584" s="1" t="s">
        <v>536</v>
      </c>
      <c r="R2584" s="1"/>
      <c r="S2584" s="1"/>
    </row>
    <row r="2585" spans="1:19" ht="14.45" x14ac:dyDescent="0.25">
      <c r="A2585" s="1" t="s">
        <v>4857</v>
      </c>
      <c r="B2585" s="1" t="s">
        <v>1215</v>
      </c>
      <c r="C2585" s="1" t="s">
        <v>3133</v>
      </c>
      <c r="D2585" s="1" t="s">
        <v>5217</v>
      </c>
      <c r="E2585" s="1" t="s">
        <v>5223</v>
      </c>
      <c r="F2585" s="1" t="s">
        <v>5224</v>
      </c>
      <c r="G2585" s="1" t="s">
        <v>2667</v>
      </c>
      <c r="H2585" s="1" t="s">
        <v>5109</v>
      </c>
      <c r="I2585" s="1" t="s">
        <v>5225</v>
      </c>
      <c r="J2585" s="1" t="s">
        <v>4862</v>
      </c>
      <c r="K2585" s="1" t="s">
        <v>13009</v>
      </c>
      <c r="L2585" s="1"/>
      <c r="M2585" s="1"/>
      <c r="N2585" s="1"/>
      <c r="O2585" s="1"/>
      <c r="P2585" s="1">
        <f>COUNTIFS($E$2:E2585,TMapCauseDescCIR[[#This Row],[Cause Description]])</f>
        <v>1</v>
      </c>
      <c r="Q2585" s="1" t="s">
        <v>536</v>
      </c>
      <c r="R2585" s="1"/>
      <c r="S2585" s="1"/>
    </row>
    <row r="2586" spans="1:19" ht="14.45" x14ac:dyDescent="0.25">
      <c r="A2586" s="1" t="s">
        <v>4857</v>
      </c>
      <c r="B2586" s="1" t="s">
        <v>1215</v>
      </c>
      <c r="C2586" s="1" t="s">
        <v>3133</v>
      </c>
      <c r="D2586" s="1" t="s">
        <v>5217</v>
      </c>
      <c r="E2586" s="1" t="s">
        <v>5226</v>
      </c>
      <c r="F2586" s="1" t="s">
        <v>5227</v>
      </c>
      <c r="G2586" s="1" t="s">
        <v>2667</v>
      </c>
      <c r="H2586" s="1" t="s">
        <v>4912</v>
      </c>
      <c r="I2586" s="1" t="s">
        <v>5228</v>
      </c>
      <c r="J2586" s="1" t="s">
        <v>4862</v>
      </c>
      <c r="K2586" s="1" t="s">
        <v>13009</v>
      </c>
      <c r="L2586" s="1"/>
      <c r="M2586" s="1"/>
      <c r="N2586" s="1"/>
      <c r="O2586" s="1"/>
      <c r="P2586" s="1">
        <f>COUNTIFS($E$2:E2586,TMapCauseDescCIR[[#This Row],[Cause Description]])</f>
        <v>1</v>
      </c>
      <c r="Q2586" s="1" t="s">
        <v>536</v>
      </c>
      <c r="R2586" s="1"/>
      <c r="S2586" s="1"/>
    </row>
    <row r="2587" spans="1:19" ht="14.45" x14ac:dyDescent="0.25">
      <c r="A2587" s="1" t="s">
        <v>4857</v>
      </c>
      <c r="B2587" s="1" t="s">
        <v>1215</v>
      </c>
      <c r="C2587" s="1" t="s">
        <v>3133</v>
      </c>
      <c r="D2587" s="1" t="s">
        <v>5217</v>
      </c>
      <c r="E2587" s="1" t="s">
        <v>5229</v>
      </c>
      <c r="F2587" s="1" t="s">
        <v>5230</v>
      </c>
      <c r="G2587" s="1" t="s">
        <v>2667</v>
      </c>
      <c r="H2587" s="1" t="s">
        <v>4912</v>
      </c>
      <c r="I2587" s="1" t="s">
        <v>5231</v>
      </c>
      <c r="J2587" s="1" t="s">
        <v>4862</v>
      </c>
      <c r="K2587" s="1" t="s">
        <v>13009</v>
      </c>
      <c r="L2587" s="1"/>
      <c r="M2587" s="1"/>
      <c r="N2587" s="1"/>
      <c r="O2587" s="1"/>
      <c r="P2587" s="1">
        <f>COUNTIFS($E$2:E2587,TMapCauseDescCIR[[#This Row],[Cause Description]])</f>
        <v>1</v>
      </c>
      <c r="Q2587" s="1" t="s">
        <v>536</v>
      </c>
      <c r="R2587" s="1"/>
      <c r="S2587" s="1"/>
    </row>
    <row r="2588" spans="1:19" ht="14.45" x14ac:dyDescent="0.25">
      <c r="A2588" s="1" t="s">
        <v>4857</v>
      </c>
      <c r="B2588" s="1" t="s">
        <v>1215</v>
      </c>
      <c r="C2588" s="1" t="s">
        <v>3133</v>
      </c>
      <c r="D2588" s="1" t="s">
        <v>5217</v>
      </c>
      <c r="E2588" s="1" t="s">
        <v>5232</v>
      </c>
      <c r="F2588" s="1" t="s">
        <v>5233</v>
      </c>
      <c r="G2588" s="1" t="s">
        <v>2667</v>
      </c>
      <c r="H2588" s="1" t="s">
        <v>4912</v>
      </c>
      <c r="I2588" s="1" t="s">
        <v>5234</v>
      </c>
      <c r="J2588" s="1" t="s">
        <v>4862</v>
      </c>
      <c r="K2588" s="1" t="s">
        <v>13009</v>
      </c>
      <c r="L2588" s="1"/>
      <c r="M2588" s="1"/>
      <c r="N2588" s="1"/>
      <c r="O2588" s="1"/>
      <c r="P2588" s="1">
        <f>COUNTIFS($E$2:E2588,TMapCauseDescCIR[[#This Row],[Cause Description]])</f>
        <v>1</v>
      </c>
      <c r="Q2588" s="1" t="s">
        <v>536</v>
      </c>
      <c r="R2588" s="1"/>
      <c r="S2588" s="1"/>
    </row>
    <row r="2589" spans="1:19" ht="14.45" x14ac:dyDescent="0.25">
      <c r="A2589" s="1" t="s">
        <v>4857</v>
      </c>
      <c r="B2589" s="1" t="s">
        <v>1215</v>
      </c>
      <c r="C2589" s="1" t="s">
        <v>3133</v>
      </c>
      <c r="D2589" s="1" t="s">
        <v>5217</v>
      </c>
      <c r="E2589" s="1" t="s">
        <v>5235</v>
      </c>
      <c r="F2589" s="1" t="s">
        <v>5236</v>
      </c>
      <c r="G2589" s="1" t="s">
        <v>2667</v>
      </c>
      <c r="H2589" s="1" t="s">
        <v>4912</v>
      </c>
      <c r="I2589" s="1" t="s">
        <v>5237</v>
      </c>
      <c r="J2589" s="1" t="s">
        <v>4862</v>
      </c>
      <c r="K2589" s="1" t="s">
        <v>13009</v>
      </c>
      <c r="L2589" s="1"/>
      <c r="M2589" s="1"/>
      <c r="N2589" s="1"/>
      <c r="O2589" s="1"/>
      <c r="P2589" s="1">
        <f>COUNTIFS($E$2:E2589,TMapCauseDescCIR[[#This Row],[Cause Description]])</f>
        <v>1</v>
      </c>
      <c r="Q2589" s="1" t="s">
        <v>536</v>
      </c>
      <c r="R2589" s="1"/>
      <c r="S2589" s="1"/>
    </row>
    <row r="2590" spans="1:19" ht="14.45" x14ac:dyDescent="0.25">
      <c r="A2590" s="1" t="s">
        <v>4857</v>
      </c>
      <c r="B2590" s="1" t="s">
        <v>1215</v>
      </c>
      <c r="C2590" s="1" t="s">
        <v>3133</v>
      </c>
      <c r="D2590" s="1" t="s">
        <v>5217</v>
      </c>
      <c r="E2590" s="1" t="s">
        <v>5238</v>
      </c>
      <c r="F2590" s="1" t="s">
        <v>5239</v>
      </c>
      <c r="G2590" s="1" t="s">
        <v>2667</v>
      </c>
      <c r="H2590" s="1" t="s">
        <v>4912</v>
      </c>
      <c r="I2590" s="1" t="s">
        <v>5240</v>
      </c>
      <c r="J2590" s="1" t="s">
        <v>4862</v>
      </c>
      <c r="K2590" s="1" t="s">
        <v>13009</v>
      </c>
      <c r="L2590" s="1"/>
      <c r="M2590" s="1"/>
      <c r="N2590" s="1"/>
      <c r="O2590" s="1"/>
      <c r="P2590" s="1">
        <f>COUNTIFS($E$2:E2590,TMapCauseDescCIR[[#This Row],[Cause Description]])</f>
        <v>1</v>
      </c>
      <c r="Q2590" s="1" t="s">
        <v>536</v>
      </c>
      <c r="R2590" s="1"/>
      <c r="S2590" s="1"/>
    </row>
    <row r="2591" spans="1:19" ht="14.45" x14ac:dyDescent="0.25">
      <c r="A2591" s="1" t="s">
        <v>4857</v>
      </c>
      <c r="B2591" s="1" t="s">
        <v>1215</v>
      </c>
      <c r="C2591" s="1" t="s">
        <v>3133</v>
      </c>
      <c r="D2591" s="1" t="s">
        <v>5217</v>
      </c>
      <c r="E2591" s="1" t="s">
        <v>5241</v>
      </c>
      <c r="F2591" s="1" t="s">
        <v>5242</v>
      </c>
      <c r="G2591" s="1" t="s">
        <v>2667</v>
      </c>
      <c r="H2591" s="1" t="s">
        <v>4912</v>
      </c>
      <c r="I2591" s="1" t="s">
        <v>5243</v>
      </c>
      <c r="J2591" s="1" t="s">
        <v>4862</v>
      </c>
      <c r="K2591" s="1" t="s">
        <v>13009</v>
      </c>
      <c r="L2591" s="1"/>
      <c r="M2591" s="1"/>
      <c r="N2591" s="1"/>
      <c r="O2591" s="1"/>
      <c r="P2591" s="1">
        <f>COUNTIFS($E$2:E2591,TMapCauseDescCIR[[#This Row],[Cause Description]])</f>
        <v>1</v>
      </c>
      <c r="Q2591" s="1" t="s">
        <v>536</v>
      </c>
      <c r="R2591" s="1"/>
      <c r="S2591" s="1"/>
    </row>
    <row r="2592" spans="1:19" ht="14.45" x14ac:dyDescent="0.25">
      <c r="A2592" s="1" t="s">
        <v>4857</v>
      </c>
      <c r="B2592" s="1" t="s">
        <v>1213</v>
      </c>
      <c r="C2592" s="1" t="s">
        <v>3133</v>
      </c>
      <c r="D2592" s="1" t="s">
        <v>5158</v>
      </c>
      <c r="E2592" s="1" t="s">
        <v>5166</v>
      </c>
      <c r="F2592" s="1" t="s">
        <v>5167</v>
      </c>
      <c r="G2592" s="1" t="s">
        <v>2667</v>
      </c>
      <c r="H2592" s="1" t="s">
        <v>5168</v>
      </c>
      <c r="I2592" s="1" t="s">
        <v>5169</v>
      </c>
      <c r="J2592" s="1" t="s">
        <v>4862</v>
      </c>
      <c r="K2592" s="1" t="s">
        <v>13009</v>
      </c>
      <c r="L2592" s="1"/>
      <c r="M2592" s="1"/>
      <c r="N2592" s="1"/>
      <c r="O2592" s="1"/>
      <c r="P2592" s="1">
        <f>COUNTIFS($E$2:E2592,TMapCauseDescCIR[[#This Row],[Cause Description]])</f>
        <v>1</v>
      </c>
      <c r="Q2592" s="1" t="s">
        <v>587</v>
      </c>
      <c r="R2592" s="1"/>
      <c r="S2592" s="1" t="s">
        <v>5162</v>
      </c>
    </row>
    <row r="2593" spans="1:19" ht="14.45" x14ac:dyDescent="0.25">
      <c r="A2593" s="1" t="s">
        <v>4857</v>
      </c>
      <c r="B2593" s="1" t="s">
        <v>1242</v>
      </c>
      <c r="C2593" s="1" t="s">
        <v>559</v>
      </c>
      <c r="D2593" s="1" t="s">
        <v>9672</v>
      </c>
      <c r="E2593" s="1" t="s">
        <v>9688</v>
      </c>
      <c r="F2593" s="1" t="s">
        <v>9689</v>
      </c>
      <c r="G2593" s="1" t="s">
        <v>2667</v>
      </c>
      <c r="H2593" s="1" t="s">
        <v>5851</v>
      </c>
      <c r="I2593" s="1" t="s">
        <v>9690</v>
      </c>
      <c r="J2593" s="1" t="s">
        <v>4862</v>
      </c>
      <c r="K2593" s="1" t="s">
        <v>13009</v>
      </c>
      <c r="L2593" s="1"/>
      <c r="M2593" s="1"/>
      <c r="N2593" s="1"/>
      <c r="O2593" s="1"/>
      <c r="P2593" s="1">
        <f>COUNTIFS($E$2:E2593,TMapCauseDescCIR[[#This Row],[Cause Description]])</f>
        <v>1</v>
      </c>
      <c r="Q2593" s="1" t="s">
        <v>536</v>
      </c>
      <c r="R2593" s="1"/>
      <c r="S2593" s="1"/>
    </row>
    <row r="2594" spans="1:19" ht="14.45" x14ac:dyDescent="0.25">
      <c r="A2594" s="1" t="s">
        <v>4857</v>
      </c>
      <c r="B2594" s="1" t="s">
        <v>1242</v>
      </c>
      <c r="C2594" s="1" t="s">
        <v>559</v>
      </c>
      <c r="D2594" s="1" t="s">
        <v>9672</v>
      </c>
      <c r="E2594" s="1" t="s">
        <v>9691</v>
      </c>
      <c r="F2594" s="1" t="s">
        <v>9692</v>
      </c>
      <c r="G2594" s="1" t="s">
        <v>2667</v>
      </c>
      <c r="H2594" s="1" t="s">
        <v>5851</v>
      </c>
      <c r="I2594" s="1" t="s">
        <v>9693</v>
      </c>
      <c r="J2594" s="1" t="s">
        <v>4862</v>
      </c>
      <c r="K2594" s="1" t="s">
        <v>13009</v>
      </c>
      <c r="L2594" s="1"/>
      <c r="M2594" s="1"/>
      <c r="N2594" s="1"/>
      <c r="O2594" s="1"/>
      <c r="P2594" s="1">
        <f>COUNTIFS($E$2:E2594,TMapCauseDescCIR[[#This Row],[Cause Description]])</f>
        <v>1</v>
      </c>
      <c r="Q2594" s="1" t="s">
        <v>536</v>
      </c>
      <c r="R2594" s="1"/>
      <c r="S2594" s="1"/>
    </row>
    <row r="2595" spans="1:19" ht="14.45" x14ac:dyDescent="0.25">
      <c r="A2595" s="1" t="s">
        <v>4857</v>
      </c>
      <c r="B2595" s="1" t="s">
        <v>1242</v>
      </c>
      <c r="C2595" s="1" t="s">
        <v>559</v>
      </c>
      <c r="D2595" s="1" t="s">
        <v>9672</v>
      </c>
      <c r="E2595" s="1" t="s">
        <v>9694</v>
      </c>
      <c r="F2595" s="1" t="s">
        <v>9695</v>
      </c>
      <c r="G2595" s="1" t="s">
        <v>2667</v>
      </c>
      <c r="H2595" s="1" t="s">
        <v>5851</v>
      </c>
      <c r="I2595" s="1" t="s">
        <v>9696</v>
      </c>
      <c r="J2595" s="1" t="s">
        <v>4862</v>
      </c>
      <c r="K2595" s="1" t="s">
        <v>13009</v>
      </c>
      <c r="L2595" s="1"/>
      <c r="M2595" s="1"/>
      <c r="N2595" s="1"/>
      <c r="O2595" s="1"/>
      <c r="P2595" s="1">
        <f>COUNTIFS($E$2:E2595,TMapCauseDescCIR[[#This Row],[Cause Description]])</f>
        <v>1</v>
      </c>
      <c r="Q2595" s="1" t="s">
        <v>536</v>
      </c>
      <c r="R2595" s="1"/>
      <c r="S2595" s="1"/>
    </row>
    <row r="2596" spans="1:19" ht="14.45" x14ac:dyDescent="0.25">
      <c r="A2596" s="1" t="s">
        <v>4857</v>
      </c>
      <c r="B2596" s="1" t="s">
        <v>1215</v>
      </c>
      <c r="C2596" s="1" t="s">
        <v>3133</v>
      </c>
      <c r="D2596" s="1" t="s">
        <v>5217</v>
      </c>
      <c r="E2596" s="1" t="s">
        <v>5244</v>
      </c>
      <c r="F2596" s="1" t="s">
        <v>5245</v>
      </c>
      <c r="G2596" s="1" t="s">
        <v>2667</v>
      </c>
      <c r="H2596" s="1" t="s">
        <v>5246</v>
      </c>
      <c r="I2596" s="1" t="s">
        <v>5231</v>
      </c>
      <c r="J2596" s="1" t="s">
        <v>4862</v>
      </c>
      <c r="K2596" s="1" t="s">
        <v>13009</v>
      </c>
      <c r="L2596" s="1"/>
      <c r="M2596" s="1"/>
      <c r="N2596" s="1"/>
      <c r="O2596" s="1"/>
      <c r="P2596" s="1">
        <f>COUNTIFS($E$2:E2596,TMapCauseDescCIR[[#This Row],[Cause Description]])</f>
        <v>1</v>
      </c>
      <c r="Q2596" s="1" t="s">
        <v>536</v>
      </c>
      <c r="R2596" s="1"/>
      <c r="S2596" s="1"/>
    </row>
    <row r="2597" spans="1:19" ht="14.45" x14ac:dyDescent="0.25">
      <c r="A2597" s="1" t="s">
        <v>4857</v>
      </c>
      <c r="B2597" s="1" t="s">
        <v>1215</v>
      </c>
      <c r="C2597" s="1" t="s">
        <v>3133</v>
      </c>
      <c r="D2597" s="1" t="s">
        <v>5217</v>
      </c>
      <c r="E2597" s="1" t="s">
        <v>5247</v>
      </c>
      <c r="F2597" s="1" t="s">
        <v>5248</v>
      </c>
      <c r="G2597" s="1" t="s">
        <v>2667</v>
      </c>
      <c r="H2597" s="1" t="s">
        <v>5246</v>
      </c>
      <c r="I2597" s="1" t="s">
        <v>5249</v>
      </c>
      <c r="J2597" s="1" t="s">
        <v>4862</v>
      </c>
      <c r="K2597" s="1" t="s">
        <v>13009</v>
      </c>
      <c r="L2597" s="1"/>
      <c r="M2597" s="1"/>
      <c r="N2597" s="1"/>
      <c r="O2597" s="1"/>
      <c r="P2597" s="1">
        <f>COUNTIFS($E$2:E2597,TMapCauseDescCIR[[#This Row],[Cause Description]])</f>
        <v>1</v>
      </c>
      <c r="Q2597" s="1" t="s">
        <v>536</v>
      </c>
      <c r="R2597" s="1"/>
      <c r="S2597" s="1"/>
    </row>
    <row r="2598" spans="1:19" ht="14.45" x14ac:dyDescent="0.25">
      <c r="A2598" s="1" t="s">
        <v>4857</v>
      </c>
      <c r="B2598" s="1" t="s">
        <v>1215</v>
      </c>
      <c r="C2598" s="1" t="s">
        <v>3133</v>
      </c>
      <c r="D2598" s="1" t="s">
        <v>5217</v>
      </c>
      <c r="E2598" s="1" t="s">
        <v>5250</v>
      </c>
      <c r="F2598" s="1" t="s">
        <v>5251</v>
      </c>
      <c r="G2598" s="1" t="s">
        <v>2667</v>
      </c>
      <c r="H2598" s="1" t="s">
        <v>5246</v>
      </c>
      <c r="I2598" s="1" t="s">
        <v>5234</v>
      </c>
      <c r="J2598" s="1" t="s">
        <v>4862</v>
      </c>
      <c r="K2598" s="1" t="s">
        <v>13009</v>
      </c>
      <c r="L2598" s="1"/>
      <c r="M2598" s="1"/>
      <c r="N2598" s="1"/>
      <c r="O2598" s="1"/>
      <c r="P2598" s="1">
        <f>COUNTIFS($E$2:E2598,TMapCauseDescCIR[[#This Row],[Cause Description]])</f>
        <v>1</v>
      </c>
      <c r="Q2598" s="1" t="s">
        <v>536</v>
      </c>
      <c r="R2598" s="1"/>
      <c r="S2598" s="1"/>
    </row>
    <row r="2599" spans="1:19" ht="14.45" x14ac:dyDescent="0.25">
      <c r="A2599" s="1" t="s">
        <v>4857</v>
      </c>
      <c r="B2599" s="1" t="s">
        <v>1215</v>
      </c>
      <c r="C2599" s="1" t="s">
        <v>3133</v>
      </c>
      <c r="D2599" s="1" t="s">
        <v>5217</v>
      </c>
      <c r="E2599" s="1" t="s">
        <v>5252</v>
      </c>
      <c r="F2599" s="1" t="s">
        <v>5253</v>
      </c>
      <c r="G2599" s="1" t="s">
        <v>2667</v>
      </c>
      <c r="H2599" s="1" t="s">
        <v>5246</v>
      </c>
      <c r="I2599" s="1" t="s">
        <v>5243</v>
      </c>
      <c r="J2599" s="1" t="s">
        <v>4862</v>
      </c>
      <c r="K2599" s="1" t="s">
        <v>13009</v>
      </c>
      <c r="L2599" s="1"/>
      <c r="M2599" s="1"/>
      <c r="N2599" s="1"/>
      <c r="O2599" s="1"/>
      <c r="P2599" s="1">
        <f>COUNTIFS($E$2:E2599,TMapCauseDescCIR[[#This Row],[Cause Description]])</f>
        <v>1</v>
      </c>
      <c r="Q2599" s="1" t="s">
        <v>536</v>
      </c>
      <c r="R2599" s="1"/>
      <c r="S2599" s="1"/>
    </row>
    <row r="2600" spans="1:19" ht="14.45" x14ac:dyDescent="0.25">
      <c r="A2600" s="1" t="s">
        <v>4857</v>
      </c>
      <c r="B2600" s="1" t="s">
        <v>1215</v>
      </c>
      <c r="C2600" s="1" t="s">
        <v>3133</v>
      </c>
      <c r="D2600" s="1" t="s">
        <v>5217</v>
      </c>
      <c r="E2600" s="1" t="s">
        <v>5254</v>
      </c>
      <c r="F2600" s="1" t="s">
        <v>5255</v>
      </c>
      <c r="G2600" s="1" t="s">
        <v>2667</v>
      </c>
      <c r="H2600" s="1" t="s">
        <v>5087</v>
      </c>
      <c r="I2600" s="1" t="s">
        <v>5256</v>
      </c>
      <c r="J2600" s="1" t="s">
        <v>4862</v>
      </c>
      <c r="K2600" s="1" t="s">
        <v>13009</v>
      </c>
      <c r="L2600" s="1"/>
      <c r="M2600" s="1"/>
      <c r="N2600" s="1"/>
      <c r="O2600" s="1"/>
      <c r="P2600" s="1">
        <f>COUNTIFS($E$2:E2600,TMapCauseDescCIR[[#This Row],[Cause Description]])</f>
        <v>1</v>
      </c>
      <c r="Q2600" s="1" t="s">
        <v>536</v>
      </c>
      <c r="R2600" s="1"/>
      <c r="S2600" s="1"/>
    </row>
    <row r="2601" spans="1:19" ht="14.45" x14ac:dyDescent="0.25">
      <c r="A2601" s="1" t="s">
        <v>4857</v>
      </c>
      <c r="B2601" s="1" t="s">
        <v>1215</v>
      </c>
      <c r="C2601" s="1" t="s">
        <v>3133</v>
      </c>
      <c r="D2601" s="1" t="s">
        <v>5217</v>
      </c>
      <c r="E2601" s="1" t="s">
        <v>5257</v>
      </c>
      <c r="F2601" s="1" t="s">
        <v>5258</v>
      </c>
      <c r="G2601" s="1" t="s">
        <v>2668</v>
      </c>
      <c r="H2601" s="1" t="s">
        <v>4912</v>
      </c>
      <c r="I2601" s="1" t="s">
        <v>5219</v>
      </c>
      <c r="J2601" s="1" t="s">
        <v>4862</v>
      </c>
      <c r="K2601" s="1" t="s">
        <v>13009</v>
      </c>
      <c r="L2601" s="1"/>
      <c r="M2601" s="1"/>
      <c r="N2601" s="1"/>
      <c r="O2601" s="1"/>
      <c r="P2601" s="1">
        <f>COUNTIFS($E$2:E2601,TMapCauseDescCIR[[#This Row],[Cause Description]])</f>
        <v>1</v>
      </c>
      <c r="Q2601" s="1" t="s">
        <v>536</v>
      </c>
      <c r="R2601" s="1"/>
      <c r="S2601" s="1"/>
    </row>
    <row r="2602" spans="1:19" ht="14.45" x14ac:dyDescent="0.25">
      <c r="A2602" s="1" t="s">
        <v>4857</v>
      </c>
      <c r="B2602" s="1" t="s">
        <v>1215</v>
      </c>
      <c r="C2602" s="1" t="s">
        <v>3133</v>
      </c>
      <c r="D2602" s="1" t="s">
        <v>5217</v>
      </c>
      <c r="E2602" s="1" t="s">
        <v>5259</v>
      </c>
      <c r="F2602" s="1" t="s">
        <v>5260</v>
      </c>
      <c r="G2602" s="1" t="s">
        <v>2668</v>
      </c>
      <c r="H2602" s="1" t="s">
        <v>4912</v>
      </c>
      <c r="I2602" s="1" t="s">
        <v>5228</v>
      </c>
      <c r="J2602" s="1" t="s">
        <v>4862</v>
      </c>
      <c r="K2602" s="1" t="s">
        <v>13009</v>
      </c>
      <c r="L2602" s="1"/>
      <c r="M2602" s="1"/>
      <c r="N2602" s="1"/>
      <c r="O2602" s="1"/>
      <c r="P2602" s="1">
        <f>COUNTIFS($E$2:E2602,TMapCauseDescCIR[[#This Row],[Cause Description]])</f>
        <v>1</v>
      </c>
      <c r="Q2602" s="1" t="s">
        <v>536</v>
      </c>
      <c r="R2602" s="1"/>
      <c r="S2602" s="1"/>
    </row>
    <row r="2603" spans="1:19" ht="14.45" x14ac:dyDescent="0.25">
      <c r="A2603" s="1" t="s">
        <v>4857</v>
      </c>
      <c r="B2603" s="1" t="s">
        <v>1215</v>
      </c>
      <c r="C2603" s="1" t="s">
        <v>3133</v>
      </c>
      <c r="D2603" s="1" t="s">
        <v>5217</v>
      </c>
      <c r="E2603" s="1" t="s">
        <v>5261</v>
      </c>
      <c r="F2603" s="1" t="s">
        <v>5262</v>
      </c>
      <c r="G2603" s="1" t="s">
        <v>2668</v>
      </c>
      <c r="H2603" s="1" t="s">
        <v>4912</v>
      </c>
      <c r="I2603" s="1" t="s">
        <v>5231</v>
      </c>
      <c r="J2603" s="1" t="s">
        <v>4862</v>
      </c>
      <c r="K2603" s="1" t="s">
        <v>13009</v>
      </c>
      <c r="L2603" s="1"/>
      <c r="M2603" s="1"/>
      <c r="N2603" s="1"/>
      <c r="O2603" s="1"/>
      <c r="P2603" s="1">
        <f>COUNTIFS($E$2:E2603,TMapCauseDescCIR[[#This Row],[Cause Description]])</f>
        <v>1</v>
      </c>
      <c r="Q2603" s="1" t="s">
        <v>536</v>
      </c>
      <c r="R2603" s="1"/>
      <c r="S2603" s="1"/>
    </row>
    <row r="2604" spans="1:19" ht="14.45" x14ac:dyDescent="0.25">
      <c r="A2604" s="1" t="s">
        <v>4857</v>
      </c>
      <c r="B2604" s="1" t="s">
        <v>1215</v>
      </c>
      <c r="C2604" s="1" t="s">
        <v>3133</v>
      </c>
      <c r="D2604" s="1" t="s">
        <v>5217</v>
      </c>
      <c r="E2604" s="1" t="s">
        <v>5263</v>
      </c>
      <c r="F2604" s="1" t="s">
        <v>5264</v>
      </c>
      <c r="G2604" s="1" t="s">
        <v>2668</v>
      </c>
      <c r="H2604" s="1" t="s">
        <v>4912</v>
      </c>
      <c r="I2604" s="1" t="s">
        <v>5234</v>
      </c>
      <c r="J2604" s="1" t="s">
        <v>4862</v>
      </c>
      <c r="K2604" s="1" t="s">
        <v>13009</v>
      </c>
      <c r="L2604" s="1"/>
      <c r="M2604" s="1"/>
      <c r="N2604" s="1"/>
      <c r="O2604" s="1"/>
      <c r="P2604" s="1">
        <f>COUNTIFS($E$2:E2604,TMapCauseDescCIR[[#This Row],[Cause Description]])</f>
        <v>1</v>
      </c>
      <c r="Q2604" s="1" t="s">
        <v>536</v>
      </c>
      <c r="R2604" s="1"/>
      <c r="S2604" s="1"/>
    </row>
    <row r="2605" spans="1:19" ht="14.45" x14ac:dyDescent="0.25">
      <c r="A2605" s="1" t="s">
        <v>4857</v>
      </c>
      <c r="B2605" s="1" t="s">
        <v>1215</v>
      </c>
      <c r="C2605" s="1" t="s">
        <v>3133</v>
      </c>
      <c r="D2605" s="1" t="s">
        <v>5217</v>
      </c>
      <c r="E2605" s="1" t="s">
        <v>5265</v>
      </c>
      <c r="F2605" s="1" t="s">
        <v>5266</v>
      </c>
      <c r="G2605" s="1" t="s">
        <v>2668</v>
      </c>
      <c r="H2605" s="1" t="s">
        <v>4912</v>
      </c>
      <c r="I2605" s="1" t="s">
        <v>5237</v>
      </c>
      <c r="J2605" s="1" t="s">
        <v>4862</v>
      </c>
      <c r="K2605" s="1" t="s">
        <v>13009</v>
      </c>
      <c r="L2605" s="1"/>
      <c r="M2605" s="1"/>
      <c r="N2605" s="1"/>
      <c r="O2605" s="1"/>
      <c r="P2605" s="1">
        <f>COUNTIFS($E$2:E2605,TMapCauseDescCIR[[#This Row],[Cause Description]])</f>
        <v>1</v>
      </c>
      <c r="Q2605" s="1" t="s">
        <v>536</v>
      </c>
      <c r="R2605" s="1"/>
      <c r="S2605" s="1"/>
    </row>
    <row r="2606" spans="1:19" ht="14.45" x14ac:dyDescent="0.25">
      <c r="A2606" s="1" t="s">
        <v>4857</v>
      </c>
      <c r="B2606" s="1" t="s">
        <v>1215</v>
      </c>
      <c r="C2606" s="1" t="s">
        <v>3133</v>
      </c>
      <c r="D2606" s="1" t="s">
        <v>5217</v>
      </c>
      <c r="E2606" s="1" t="s">
        <v>5267</v>
      </c>
      <c r="F2606" s="1" t="s">
        <v>5268</v>
      </c>
      <c r="G2606" s="1" t="s">
        <v>2668</v>
      </c>
      <c r="H2606" s="1" t="s">
        <v>4912</v>
      </c>
      <c r="I2606" s="1" t="s">
        <v>5240</v>
      </c>
      <c r="J2606" s="1" t="s">
        <v>4862</v>
      </c>
      <c r="K2606" s="1" t="s">
        <v>13009</v>
      </c>
      <c r="L2606" s="1"/>
      <c r="M2606" s="1"/>
      <c r="N2606" s="1"/>
      <c r="O2606" s="1"/>
      <c r="P2606" s="1">
        <f>COUNTIFS($E$2:E2606,TMapCauseDescCIR[[#This Row],[Cause Description]])</f>
        <v>1</v>
      </c>
      <c r="Q2606" s="1" t="s">
        <v>536</v>
      </c>
      <c r="R2606" s="1"/>
      <c r="S2606" s="1"/>
    </row>
    <row r="2607" spans="1:19" ht="14.45" x14ac:dyDescent="0.25">
      <c r="A2607" s="1" t="s">
        <v>4857</v>
      </c>
      <c r="B2607" s="1" t="s">
        <v>1215</v>
      </c>
      <c r="C2607" s="1" t="s">
        <v>3133</v>
      </c>
      <c r="D2607" s="1" t="s">
        <v>5217</v>
      </c>
      <c r="E2607" s="1" t="s">
        <v>5269</v>
      </c>
      <c r="F2607" s="1" t="s">
        <v>5270</v>
      </c>
      <c r="G2607" s="1" t="s">
        <v>2668</v>
      </c>
      <c r="H2607" s="1" t="s">
        <v>4912</v>
      </c>
      <c r="I2607" s="1" t="s">
        <v>5243</v>
      </c>
      <c r="J2607" s="1" t="s">
        <v>4862</v>
      </c>
      <c r="K2607" s="1" t="s">
        <v>13009</v>
      </c>
      <c r="L2607" s="1"/>
      <c r="M2607" s="1"/>
      <c r="N2607" s="1"/>
      <c r="O2607" s="1"/>
      <c r="P2607" s="1">
        <f>COUNTIFS($E$2:E2607,TMapCauseDescCIR[[#This Row],[Cause Description]])</f>
        <v>1</v>
      </c>
      <c r="Q2607" s="1" t="s">
        <v>536</v>
      </c>
      <c r="R2607" s="1"/>
      <c r="S2607" s="1"/>
    </row>
    <row r="2608" spans="1:19" ht="14.45" x14ac:dyDescent="0.25">
      <c r="A2608" s="1" t="s">
        <v>4857</v>
      </c>
      <c r="B2608" s="1" t="s">
        <v>1213</v>
      </c>
      <c r="C2608" s="1" t="s">
        <v>3133</v>
      </c>
      <c r="D2608" s="1" t="s">
        <v>5158</v>
      </c>
      <c r="E2608" s="1" t="s">
        <v>5170</v>
      </c>
      <c r="F2608" s="1" t="s">
        <v>5171</v>
      </c>
      <c r="G2608" s="1" t="s">
        <v>2668</v>
      </c>
      <c r="H2608" s="1" t="s">
        <v>5168</v>
      </c>
      <c r="I2608" s="1" t="s">
        <v>5169</v>
      </c>
      <c r="J2608" s="1" t="s">
        <v>4862</v>
      </c>
      <c r="K2608" s="1" t="s">
        <v>13009</v>
      </c>
      <c r="L2608" s="1"/>
      <c r="M2608" s="1"/>
      <c r="N2608" s="1"/>
      <c r="O2608" s="1"/>
      <c r="P2608" s="1">
        <f>COUNTIFS($E$2:E2608,TMapCauseDescCIR[[#This Row],[Cause Description]])</f>
        <v>1</v>
      </c>
      <c r="Q2608" s="1" t="s">
        <v>587</v>
      </c>
      <c r="R2608" s="1"/>
      <c r="S2608" s="1" t="s">
        <v>5162</v>
      </c>
    </row>
    <row r="2609" spans="1:19" ht="14.45" x14ac:dyDescent="0.25">
      <c r="A2609" s="1" t="s">
        <v>4857</v>
      </c>
      <c r="B2609" s="1" t="s">
        <v>1242</v>
      </c>
      <c r="C2609" s="1" t="s">
        <v>559</v>
      </c>
      <c r="D2609" s="1" t="s">
        <v>9672</v>
      </c>
      <c r="E2609" s="1" t="s">
        <v>9697</v>
      </c>
      <c r="F2609" s="1" t="s">
        <v>9698</v>
      </c>
      <c r="G2609" s="1" t="s">
        <v>2668</v>
      </c>
      <c r="H2609" s="1" t="s">
        <v>5851</v>
      </c>
      <c r="I2609" s="1" t="s">
        <v>9690</v>
      </c>
      <c r="J2609" s="1" t="s">
        <v>4862</v>
      </c>
      <c r="K2609" s="1" t="s">
        <v>13009</v>
      </c>
      <c r="L2609" s="1"/>
      <c r="M2609" s="1"/>
      <c r="N2609" s="1"/>
      <c r="O2609" s="1"/>
      <c r="P2609" s="1">
        <f>COUNTIFS($E$2:E2609,TMapCauseDescCIR[[#This Row],[Cause Description]])</f>
        <v>1</v>
      </c>
      <c r="Q2609" s="1" t="s">
        <v>536</v>
      </c>
      <c r="R2609" s="1"/>
      <c r="S2609" s="1"/>
    </row>
    <row r="2610" spans="1:19" ht="14.45" x14ac:dyDescent="0.25">
      <c r="A2610" s="1" t="s">
        <v>4857</v>
      </c>
      <c r="B2610" s="1" t="s">
        <v>1242</v>
      </c>
      <c r="C2610" s="1" t="s">
        <v>559</v>
      </c>
      <c r="D2610" s="1" t="s">
        <v>9672</v>
      </c>
      <c r="E2610" s="1" t="s">
        <v>9699</v>
      </c>
      <c r="F2610" s="1" t="s">
        <v>9700</v>
      </c>
      <c r="G2610" s="1" t="s">
        <v>2668</v>
      </c>
      <c r="H2610" s="1" t="s">
        <v>5851</v>
      </c>
      <c r="I2610" s="1" t="s">
        <v>9693</v>
      </c>
      <c r="J2610" s="1" t="s">
        <v>4862</v>
      </c>
      <c r="K2610" s="1" t="s">
        <v>13009</v>
      </c>
      <c r="L2610" s="1"/>
      <c r="M2610" s="1"/>
      <c r="N2610" s="1"/>
      <c r="O2610" s="1"/>
      <c r="P2610" s="1">
        <f>COUNTIFS($E$2:E2610,TMapCauseDescCIR[[#This Row],[Cause Description]])</f>
        <v>1</v>
      </c>
      <c r="Q2610" s="1" t="s">
        <v>536</v>
      </c>
      <c r="R2610" s="1"/>
      <c r="S2610" s="1"/>
    </row>
    <row r="2611" spans="1:19" ht="14.45" x14ac:dyDescent="0.25">
      <c r="A2611" s="1" t="s">
        <v>4857</v>
      </c>
      <c r="B2611" s="1" t="s">
        <v>1242</v>
      </c>
      <c r="C2611" s="1" t="s">
        <v>559</v>
      </c>
      <c r="D2611" s="1" t="s">
        <v>9672</v>
      </c>
      <c r="E2611" s="1" t="s">
        <v>9701</v>
      </c>
      <c r="F2611" s="1" t="s">
        <v>9702</v>
      </c>
      <c r="G2611" s="1" t="s">
        <v>2668</v>
      </c>
      <c r="H2611" s="1" t="s">
        <v>5851</v>
      </c>
      <c r="I2611" s="1" t="s">
        <v>9696</v>
      </c>
      <c r="J2611" s="1" t="s">
        <v>4862</v>
      </c>
      <c r="K2611" s="1" t="s">
        <v>13009</v>
      </c>
      <c r="L2611" s="1"/>
      <c r="M2611" s="1"/>
      <c r="N2611" s="1"/>
      <c r="O2611" s="1"/>
      <c r="P2611" s="1">
        <f>COUNTIFS($E$2:E2611,TMapCauseDescCIR[[#This Row],[Cause Description]])</f>
        <v>1</v>
      </c>
      <c r="Q2611" s="1" t="s">
        <v>536</v>
      </c>
      <c r="R2611" s="1"/>
      <c r="S2611" s="1"/>
    </row>
    <row r="2612" spans="1:19" ht="14.45" x14ac:dyDescent="0.25">
      <c r="A2612" s="1" t="s">
        <v>4857</v>
      </c>
      <c r="B2612" s="1" t="s">
        <v>1215</v>
      </c>
      <c r="C2612" s="1" t="s">
        <v>3133</v>
      </c>
      <c r="D2612" s="1" t="s">
        <v>5217</v>
      </c>
      <c r="E2612" s="1" t="s">
        <v>5271</v>
      </c>
      <c r="F2612" s="1" t="s">
        <v>5272</v>
      </c>
      <c r="G2612" s="1" t="s">
        <v>2668</v>
      </c>
      <c r="H2612" s="1" t="s">
        <v>5246</v>
      </c>
      <c r="I2612" s="1" t="s">
        <v>5231</v>
      </c>
      <c r="J2612" s="1" t="s">
        <v>4862</v>
      </c>
      <c r="K2612" s="1" t="s">
        <v>13009</v>
      </c>
      <c r="L2612" s="1"/>
      <c r="M2612" s="1"/>
      <c r="N2612" s="1"/>
      <c r="O2612" s="1"/>
      <c r="P2612" s="1">
        <f>COUNTIFS($E$2:E2612,TMapCauseDescCIR[[#This Row],[Cause Description]])</f>
        <v>1</v>
      </c>
      <c r="Q2612" s="1" t="s">
        <v>536</v>
      </c>
      <c r="R2612" s="1"/>
      <c r="S2612" s="1"/>
    </row>
    <row r="2613" spans="1:19" ht="14.45" x14ac:dyDescent="0.25">
      <c r="A2613" s="1" t="s">
        <v>4857</v>
      </c>
      <c r="B2613" s="1" t="s">
        <v>1215</v>
      </c>
      <c r="C2613" s="1" t="s">
        <v>3133</v>
      </c>
      <c r="D2613" s="1" t="s">
        <v>5217</v>
      </c>
      <c r="E2613" s="1" t="s">
        <v>5273</v>
      </c>
      <c r="F2613" s="1" t="s">
        <v>5274</v>
      </c>
      <c r="G2613" s="1" t="s">
        <v>2668</v>
      </c>
      <c r="H2613" s="1" t="s">
        <v>5246</v>
      </c>
      <c r="I2613" s="1" t="s">
        <v>5249</v>
      </c>
      <c r="J2613" s="1" t="s">
        <v>4862</v>
      </c>
      <c r="K2613" s="1" t="s">
        <v>13009</v>
      </c>
      <c r="L2613" s="1"/>
      <c r="M2613" s="1"/>
      <c r="N2613" s="1"/>
      <c r="O2613" s="1"/>
      <c r="P2613" s="1">
        <f>COUNTIFS($E$2:E2613,TMapCauseDescCIR[[#This Row],[Cause Description]])</f>
        <v>1</v>
      </c>
      <c r="Q2613" s="1" t="s">
        <v>536</v>
      </c>
      <c r="R2613" s="1"/>
      <c r="S2613" s="1"/>
    </row>
    <row r="2614" spans="1:19" ht="14.45" x14ac:dyDescent="0.25">
      <c r="A2614" s="1" t="s">
        <v>4857</v>
      </c>
      <c r="B2614" s="1" t="s">
        <v>1215</v>
      </c>
      <c r="C2614" s="1" t="s">
        <v>3133</v>
      </c>
      <c r="D2614" s="1" t="s">
        <v>5217</v>
      </c>
      <c r="E2614" s="1" t="s">
        <v>5275</v>
      </c>
      <c r="F2614" s="1" t="s">
        <v>5276</v>
      </c>
      <c r="G2614" s="1" t="s">
        <v>2668</v>
      </c>
      <c r="H2614" s="1" t="s">
        <v>5246</v>
      </c>
      <c r="I2614" s="1" t="s">
        <v>5234</v>
      </c>
      <c r="J2614" s="1" t="s">
        <v>4862</v>
      </c>
      <c r="K2614" s="1" t="s">
        <v>13009</v>
      </c>
      <c r="L2614" s="1"/>
      <c r="M2614" s="1"/>
      <c r="N2614" s="1"/>
      <c r="O2614" s="1"/>
      <c r="P2614" s="1">
        <f>COUNTIFS($E$2:E2614,TMapCauseDescCIR[[#This Row],[Cause Description]])</f>
        <v>1</v>
      </c>
      <c r="Q2614" s="1" t="s">
        <v>536</v>
      </c>
      <c r="R2614" s="1"/>
      <c r="S2614" s="1"/>
    </row>
    <row r="2615" spans="1:19" ht="14.45" x14ac:dyDescent="0.25">
      <c r="A2615" s="1" t="s">
        <v>4857</v>
      </c>
      <c r="B2615" s="1" t="s">
        <v>1215</v>
      </c>
      <c r="C2615" s="1" t="s">
        <v>3133</v>
      </c>
      <c r="D2615" s="1" t="s">
        <v>5217</v>
      </c>
      <c r="E2615" s="1" t="s">
        <v>5277</v>
      </c>
      <c r="F2615" s="1" t="s">
        <v>5278</v>
      </c>
      <c r="G2615" s="1" t="s">
        <v>2668</v>
      </c>
      <c r="H2615" s="1" t="s">
        <v>5246</v>
      </c>
      <c r="I2615" s="1" t="s">
        <v>5243</v>
      </c>
      <c r="J2615" s="1" t="s">
        <v>4862</v>
      </c>
      <c r="K2615" s="1" t="s">
        <v>13009</v>
      </c>
      <c r="L2615" s="1"/>
      <c r="M2615" s="1"/>
      <c r="N2615" s="1"/>
      <c r="O2615" s="1"/>
      <c r="P2615" s="1">
        <f>COUNTIFS($E$2:E2615,TMapCauseDescCIR[[#This Row],[Cause Description]])</f>
        <v>1</v>
      </c>
      <c r="Q2615" s="1" t="s">
        <v>536</v>
      </c>
      <c r="R2615" s="1"/>
      <c r="S2615" s="1"/>
    </row>
    <row r="2616" spans="1:19" ht="14.45" x14ac:dyDescent="0.25">
      <c r="A2616" s="1" t="s">
        <v>4857</v>
      </c>
      <c r="B2616" s="1" t="s">
        <v>1213</v>
      </c>
      <c r="C2616" s="1" t="s">
        <v>3133</v>
      </c>
      <c r="D2616" s="1" t="s">
        <v>5158</v>
      </c>
      <c r="E2616" s="1" t="s">
        <v>5172</v>
      </c>
      <c r="F2616" s="1" t="s">
        <v>5173</v>
      </c>
      <c r="G2616" s="1" t="s">
        <v>2668</v>
      </c>
      <c r="H2616" s="1" t="s">
        <v>5109</v>
      </c>
      <c r="I2616" s="1" t="s">
        <v>5174</v>
      </c>
      <c r="J2616" s="1" t="s">
        <v>4862</v>
      </c>
      <c r="K2616" s="1" t="s">
        <v>13009</v>
      </c>
      <c r="L2616" s="1"/>
      <c r="M2616" s="1"/>
      <c r="N2616" s="1"/>
      <c r="O2616" s="1"/>
      <c r="P2616" s="1">
        <f>COUNTIFS($E$2:E2616,TMapCauseDescCIR[[#This Row],[Cause Description]])</f>
        <v>1</v>
      </c>
      <c r="Q2616" s="1" t="s">
        <v>587</v>
      </c>
      <c r="R2616" s="1"/>
      <c r="S2616" s="1" t="s">
        <v>5162</v>
      </c>
    </row>
    <row r="2617" spans="1:19" ht="14.45" x14ac:dyDescent="0.25">
      <c r="A2617" s="1" t="s">
        <v>4857</v>
      </c>
      <c r="B2617" s="1" t="s">
        <v>1215</v>
      </c>
      <c r="C2617" s="1" t="s">
        <v>3133</v>
      </c>
      <c r="D2617" s="1" t="s">
        <v>5217</v>
      </c>
      <c r="E2617" s="1" t="s">
        <v>5172</v>
      </c>
      <c r="F2617" s="1" t="s">
        <v>5173</v>
      </c>
      <c r="G2617" s="1" t="s">
        <v>2668</v>
      </c>
      <c r="H2617" s="1" t="s">
        <v>5109</v>
      </c>
      <c r="I2617" s="1" t="s">
        <v>5174</v>
      </c>
      <c r="J2617" s="1" t="s">
        <v>4862</v>
      </c>
      <c r="K2617" s="1" t="s">
        <v>13009</v>
      </c>
      <c r="L2617" s="1"/>
      <c r="M2617" s="1"/>
      <c r="N2617" s="1"/>
      <c r="O2617" s="1"/>
      <c r="P2617" s="1">
        <f>COUNTIFS($E$2:E2617,TMapCauseDescCIR[[#This Row],[Cause Description]])</f>
        <v>2</v>
      </c>
      <c r="Q2617" s="1" t="s">
        <v>536</v>
      </c>
      <c r="R2617" s="1"/>
      <c r="S2617" s="1"/>
    </row>
    <row r="2618" spans="1:19" ht="14.45" x14ac:dyDescent="0.25">
      <c r="A2618" s="1" t="s">
        <v>4857</v>
      </c>
      <c r="B2618" s="1" t="s">
        <v>1215</v>
      </c>
      <c r="C2618" s="1" t="s">
        <v>3133</v>
      </c>
      <c r="D2618" s="1" t="s">
        <v>5217</v>
      </c>
      <c r="E2618" s="1" t="s">
        <v>5279</v>
      </c>
      <c r="F2618" s="1" t="s">
        <v>5280</v>
      </c>
      <c r="G2618" s="1" t="s">
        <v>2668</v>
      </c>
      <c r="H2618" s="1" t="s">
        <v>4912</v>
      </c>
      <c r="I2618" s="1" t="s">
        <v>5281</v>
      </c>
      <c r="J2618" s="1" t="s">
        <v>4862</v>
      </c>
      <c r="K2618" s="1" t="s">
        <v>13009</v>
      </c>
      <c r="L2618" s="1"/>
      <c r="M2618" s="1"/>
      <c r="N2618" s="1"/>
      <c r="O2618" s="1"/>
      <c r="P2618" s="1">
        <f>COUNTIFS($E$2:E2618,TMapCauseDescCIR[[#This Row],[Cause Description]])</f>
        <v>1</v>
      </c>
      <c r="Q2618" s="1" t="s">
        <v>536</v>
      </c>
      <c r="R2618" s="1"/>
      <c r="S2618" s="1"/>
    </row>
    <row r="2619" spans="1:19" ht="14.45" x14ac:dyDescent="0.25">
      <c r="A2619" s="1" t="s">
        <v>4857</v>
      </c>
      <c r="B2619" s="1" t="s">
        <v>1213</v>
      </c>
      <c r="C2619" s="1" t="s">
        <v>3133</v>
      </c>
      <c r="D2619" s="1" t="s">
        <v>5158</v>
      </c>
      <c r="E2619" s="1" t="s">
        <v>5175</v>
      </c>
      <c r="F2619" s="1" t="s">
        <v>5176</v>
      </c>
      <c r="G2619" s="1" t="s">
        <v>2668</v>
      </c>
      <c r="H2619" s="1" t="s">
        <v>5109</v>
      </c>
      <c r="I2619" s="1" t="s">
        <v>5177</v>
      </c>
      <c r="J2619" s="1" t="s">
        <v>4862</v>
      </c>
      <c r="K2619" s="1" t="s">
        <v>13009</v>
      </c>
      <c r="L2619" s="1"/>
      <c r="M2619" s="1"/>
      <c r="N2619" s="1"/>
      <c r="O2619" s="1"/>
      <c r="P2619" s="1">
        <f>COUNTIFS($E$2:E2619,TMapCauseDescCIR[[#This Row],[Cause Description]])</f>
        <v>1</v>
      </c>
      <c r="Q2619" s="1" t="s">
        <v>587</v>
      </c>
      <c r="R2619" s="1"/>
      <c r="S2619" s="1" t="s">
        <v>5162</v>
      </c>
    </row>
    <row r="2620" spans="1:19" ht="14.45" x14ac:dyDescent="0.25">
      <c r="A2620" s="1" t="s">
        <v>4857</v>
      </c>
      <c r="B2620" s="1" t="s">
        <v>1215</v>
      </c>
      <c r="C2620" s="1" t="s">
        <v>3133</v>
      </c>
      <c r="D2620" s="1" t="s">
        <v>5217</v>
      </c>
      <c r="E2620" s="1" t="s">
        <v>5175</v>
      </c>
      <c r="F2620" s="1" t="s">
        <v>5176</v>
      </c>
      <c r="G2620" s="1" t="s">
        <v>2668</v>
      </c>
      <c r="H2620" s="1" t="s">
        <v>5109</v>
      </c>
      <c r="I2620" s="1" t="s">
        <v>5177</v>
      </c>
      <c r="J2620" s="1" t="s">
        <v>4862</v>
      </c>
      <c r="K2620" s="1" t="s">
        <v>13009</v>
      </c>
      <c r="L2620" s="1"/>
      <c r="M2620" s="1"/>
      <c r="N2620" s="1"/>
      <c r="O2620" s="1"/>
      <c r="P2620" s="1">
        <f>COUNTIFS($E$2:E2620,TMapCauseDescCIR[[#This Row],[Cause Description]])</f>
        <v>2</v>
      </c>
      <c r="Q2620" s="1" t="s">
        <v>536</v>
      </c>
      <c r="R2620" s="1"/>
      <c r="S2620" s="1"/>
    </row>
    <row r="2621" spans="1:19" ht="14.45" x14ac:dyDescent="0.25">
      <c r="A2621" s="1" t="s">
        <v>4857</v>
      </c>
      <c r="B2621" s="1" t="s">
        <v>1215</v>
      </c>
      <c r="C2621" s="1" t="s">
        <v>3133</v>
      </c>
      <c r="D2621" s="1" t="s">
        <v>5217</v>
      </c>
      <c r="E2621" s="1" t="s">
        <v>5282</v>
      </c>
      <c r="F2621" s="1" t="s">
        <v>5283</v>
      </c>
      <c r="G2621" s="1" t="s">
        <v>2668</v>
      </c>
      <c r="H2621" s="1" t="s">
        <v>5087</v>
      </c>
      <c r="I2621" s="1" t="s">
        <v>5256</v>
      </c>
      <c r="J2621" s="1" t="s">
        <v>4862</v>
      </c>
      <c r="K2621" s="1" t="s">
        <v>13009</v>
      </c>
      <c r="L2621" s="1"/>
      <c r="M2621" s="1"/>
      <c r="N2621" s="1"/>
      <c r="O2621" s="1"/>
      <c r="P2621" s="1">
        <f>COUNTIFS($E$2:E2621,TMapCauseDescCIR[[#This Row],[Cause Description]])</f>
        <v>1</v>
      </c>
      <c r="Q2621" s="1" t="s">
        <v>536</v>
      </c>
      <c r="R2621" s="1"/>
      <c r="S2621" s="1"/>
    </row>
    <row r="2622" spans="1:19" ht="14.45" x14ac:dyDescent="0.25">
      <c r="A2622" s="1" t="s">
        <v>4857</v>
      </c>
      <c r="B2622" s="1" t="s">
        <v>1215</v>
      </c>
      <c r="C2622" s="1" t="s">
        <v>3133</v>
      </c>
      <c r="D2622" s="1" t="s">
        <v>5217</v>
      </c>
      <c r="E2622" s="1" t="s">
        <v>5284</v>
      </c>
      <c r="F2622" s="1" t="s">
        <v>5285</v>
      </c>
      <c r="G2622" s="1" t="s">
        <v>2669</v>
      </c>
      <c r="H2622" s="1" t="s">
        <v>4912</v>
      </c>
      <c r="I2622" s="1" t="s">
        <v>5219</v>
      </c>
      <c r="J2622" s="1" t="s">
        <v>4862</v>
      </c>
      <c r="K2622" s="1" t="s">
        <v>13009</v>
      </c>
      <c r="L2622" s="1"/>
      <c r="M2622" s="1"/>
      <c r="N2622" s="1"/>
      <c r="O2622" s="1"/>
      <c r="P2622" s="1">
        <f>COUNTIFS($E$2:E2622,TMapCauseDescCIR[[#This Row],[Cause Description]])</f>
        <v>1</v>
      </c>
      <c r="Q2622" s="1" t="s">
        <v>536</v>
      </c>
      <c r="R2622" s="1"/>
      <c r="S2622" s="1"/>
    </row>
    <row r="2623" spans="1:19" ht="14.45" x14ac:dyDescent="0.25">
      <c r="A2623" s="1" t="s">
        <v>4857</v>
      </c>
      <c r="B2623" s="1" t="s">
        <v>1215</v>
      </c>
      <c r="C2623" s="1" t="s">
        <v>3133</v>
      </c>
      <c r="D2623" s="1" t="s">
        <v>5217</v>
      </c>
      <c r="E2623" s="1" t="s">
        <v>5286</v>
      </c>
      <c r="F2623" s="1" t="s">
        <v>5287</v>
      </c>
      <c r="G2623" s="1" t="s">
        <v>2669</v>
      </c>
      <c r="H2623" s="1" t="s">
        <v>4912</v>
      </c>
      <c r="I2623" s="1" t="s">
        <v>5225</v>
      </c>
      <c r="J2623" s="1" t="s">
        <v>4862</v>
      </c>
      <c r="K2623" s="1" t="s">
        <v>13009</v>
      </c>
      <c r="L2623" s="1"/>
      <c r="M2623" s="1"/>
      <c r="N2623" s="1"/>
      <c r="O2623" s="1"/>
      <c r="P2623" s="1">
        <f>COUNTIFS($E$2:E2623,TMapCauseDescCIR[[#This Row],[Cause Description]])</f>
        <v>1</v>
      </c>
      <c r="Q2623" s="1" t="s">
        <v>536</v>
      </c>
      <c r="R2623" s="1"/>
      <c r="S2623" s="1"/>
    </row>
    <row r="2624" spans="1:19" ht="14.45" x14ac:dyDescent="0.25">
      <c r="A2624" s="1" t="s">
        <v>4857</v>
      </c>
      <c r="B2624" s="1" t="s">
        <v>1215</v>
      </c>
      <c r="C2624" s="1" t="s">
        <v>3133</v>
      </c>
      <c r="D2624" s="1" t="s">
        <v>5217</v>
      </c>
      <c r="E2624" s="1" t="s">
        <v>5288</v>
      </c>
      <c r="F2624" s="1" t="s">
        <v>5289</v>
      </c>
      <c r="G2624" s="1" t="s">
        <v>2669</v>
      </c>
      <c r="H2624" s="1" t="s">
        <v>4912</v>
      </c>
      <c r="I2624" s="1" t="s">
        <v>5228</v>
      </c>
      <c r="J2624" s="1" t="s">
        <v>4862</v>
      </c>
      <c r="K2624" s="1" t="s">
        <v>13009</v>
      </c>
      <c r="L2624" s="1"/>
      <c r="M2624" s="1"/>
      <c r="N2624" s="1"/>
      <c r="O2624" s="1"/>
      <c r="P2624" s="1">
        <f>COUNTIFS($E$2:E2624,TMapCauseDescCIR[[#This Row],[Cause Description]])</f>
        <v>1</v>
      </c>
      <c r="Q2624" s="1" t="s">
        <v>536</v>
      </c>
      <c r="R2624" s="1"/>
      <c r="S2624" s="1"/>
    </row>
    <row r="2625" spans="1:19" ht="14.45" x14ac:dyDescent="0.25">
      <c r="A2625" s="1" t="s">
        <v>4857</v>
      </c>
      <c r="B2625" s="1" t="s">
        <v>1215</v>
      </c>
      <c r="C2625" s="1" t="s">
        <v>3133</v>
      </c>
      <c r="D2625" s="1" t="s">
        <v>5217</v>
      </c>
      <c r="E2625" s="1" t="s">
        <v>5290</v>
      </c>
      <c r="F2625" s="1" t="s">
        <v>5291</v>
      </c>
      <c r="G2625" s="1" t="s">
        <v>2669</v>
      </c>
      <c r="H2625" s="1" t="s">
        <v>4912</v>
      </c>
      <c r="I2625" s="1" t="s">
        <v>5292</v>
      </c>
      <c r="J2625" s="1" t="s">
        <v>4862</v>
      </c>
      <c r="K2625" s="1" t="s">
        <v>13009</v>
      </c>
      <c r="L2625" s="1"/>
      <c r="M2625" s="1"/>
      <c r="N2625" s="1"/>
      <c r="O2625" s="1"/>
      <c r="P2625" s="1">
        <f>COUNTIFS($E$2:E2625,TMapCauseDescCIR[[#This Row],[Cause Description]])</f>
        <v>1</v>
      </c>
      <c r="Q2625" s="1" t="s">
        <v>536</v>
      </c>
      <c r="R2625" s="1"/>
      <c r="S2625" s="1"/>
    </row>
    <row r="2626" spans="1:19" ht="14.45" x14ac:dyDescent="0.25">
      <c r="A2626" s="1" t="s">
        <v>4857</v>
      </c>
      <c r="B2626" s="1" t="s">
        <v>1215</v>
      </c>
      <c r="C2626" s="1" t="s">
        <v>3133</v>
      </c>
      <c r="D2626" s="1" t="s">
        <v>5217</v>
      </c>
      <c r="E2626" s="1" t="s">
        <v>5393</v>
      </c>
      <c r="F2626" s="1" t="s">
        <v>5394</v>
      </c>
      <c r="G2626" s="1" t="s">
        <v>2669</v>
      </c>
      <c r="H2626" s="1" t="s">
        <v>4912</v>
      </c>
      <c r="I2626" s="1" t="s">
        <v>5281</v>
      </c>
      <c r="J2626" s="1" t="s">
        <v>4862</v>
      </c>
      <c r="K2626" s="1" t="s">
        <v>13009</v>
      </c>
      <c r="L2626" s="1"/>
      <c r="M2626" s="1"/>
      <c r="N2626" s="1"/>
      <c r="O2626" s="1"/>
      <c r="P2626" s="1">
        <f>COUNTIFS($E$2:E2626,TMapCauseDescCIR[[#This Row],[Cause Description]])</f>
        <v>1</v>
      </c>
      <c r="Q2626" s="1" t="s">
        <v>536</v>
      </c>
      <c r="R2626" s="1"/>
      <c r="S2626" s="1"/>
    </row>
    <row r="2627" spans="1:19" ht="14.45" x14ac:dyDescent="0.25">
      <c r="A2627" s="1" t="s">
        <v>4857</v>
      </c>
      <c r="B2627" s="1" t="s">
        <v>1213</v>
      </c>
      <c r="C2627" s="1" t="s">
        <v>3133</v>
      </c>
      <c r="D2627" s="1" t="s">
        <v>5158</v>
      </c>
      <c r="E2627" s="1" t="s">
        <v>5178</v>
      </c>
      <c r="F2627" s="1" t="s">
        <v>5179</v>
      </c>
      <c r="G2627" s="1" t="s">
        <v>2669</v>
      </c>
      <c r="H2627" s="1" t="s">
        <v>4912</v>
      </c>
      <c r="I2627" s="1" t="s">
        <v>5180</v>
      </c>
      <c r="J2627" s="1" t="s">
        <v>4862</v>
      </c>
      <c r="K2627" s="1" t="s">
        <v>13009</v>
      </c>
      <c r="L2627" s="1"/>
      <c r="M2627" s="1"/>
      <c r="N2627" s="1"/>
      <c r="O2627" s="1"/>
      <c r="P2627" s="1">
        <f>COUNTIFS($E$2:E2627,TMapCauseDescCIR[[#This Row],[Cause Description]])</f>
        <v>1</v>
      </c>
      <c r="Q2627" s="1" t="s">
        <v>587</v>
      </c>
      <c r="R2627" s="1"/>
      <c r="S2627" s="1" t="s">
        <v>5162</v>
      </c>
    </row>
    <row r="2628" spans="1:19" ht="14.45" x14ac:dyDescent="0.25">
      <c r="A2628" s="1" t="s">
        <v>4857</v>
      </c>
      <c r="B2628" s="1" t="s">
        <v>1215</v>
      </c>
      <c r="C2628" s="1" t="s">
        <v>3133</v>
      </c>
      <c r="D2628" s="1" t="s">
        <v>5217</v>
      </c>
      <c r="E2628" s="1" t="s">
        <v>5178</v>
      </c>
      <c r="F2628" s="1" t="s">
        <v>5179</v>
      </c>
      <c r="G2628" s="1" t="s">
        <v>2669</v>
      </c>
      <c r="H2628" s="1" t="s">
        <v>4912</v>
      </c>
      <c r="I2628" s="1" t="s">
        <v>5180</v>
      </c>
      <c r="J2628" s="1" t="s">
        <v>4862</v>
      </c>
      <c r="K2628" s="1" t="s">
        <v>13009</v>
      </c>
      <c r="L2628" s="1"/>
      <c r="M2628" s="1"/>
      <c r="N2628" s="1"/>
      <c r="O2628" s="1"/>
      <c r="P2628" s="1">
        <f>COUNTIFS($E$2:E2628,TMapCauseDescCIR[[#This Row],[Cause Description]])</f>
        <v>2</v>
      </c>
      <c r="Q2628" s="1" t="s">
        <v>536</v>
      </c>
      <c r="R2628" s="1"/>
      <c r="S2628" s="1"/>
    </row>
    <row r="2629" spans="1:19" ht="14.45" x14ac:dyDescent="0.25">
      <c r="A2629" s="1" t="s">
        <v>4857</v>
      </c>
      <c r="B2629" s="1" t="s">
        <v>1215</v>
      </c>
      <c r="C2629" s="1" t="s">
        <v>3133</v>
      </c>
      <c r="D2629" s="1" t="s">
        <v>5217</v>
      </c>
      <c r="E2629" s="1" t="s">
        <v>5293</v>
      </c>
      <c r="F2629" s="1" t="s">
        <v>5294</v>
      </c>
      <c r="G2629" s="1" t="s">
        <v>2669</v>
      </c>
      <c r="H2629" s="1" t="s">
        <v>4912</v>
      </c>
      <c r="I2629" s="1" t="s">
        <v>5295</v>
      </c>
      <c r="J2629" s="1" t="s">
        <v>4862</v>
      </c>
      <c r="K2629" s="1" t="s">
        <v>13009</v>
      </c>
      <c r="L2629" s="1"/>
      <c r="M2629" s="1"/>
      <c r="N2629" s="1"/>
      <c r="O2629" s="1"/>
      <c r="P2629" s="1">
        <f>COUNTIFS($E$2:E2629,TMapCauseDescCIR[[#This Row],[Cause Description]])</f>
        <v>1</v>
      </c>
      <c r="Q2629" s="1" t="s">
        <v>536</v>
      </c>
      <c r="R2629" s="1"/>
      <c r="S2629" s="1"/>
    </row>
    <row r="2630" spans="1:19" ht="14.45" x14ac:dyDescent="0.25">
      <c r="A2630" s="1" t="s">
        <v>4857</v>
      </c>
      <c r="B2630" s="1" t="s">
        <v>1215</v>
      </c>
      <c r="C2630" s="1" t="s">
        <v>3133</v>
      </c>
      <c r="D2630" s="1" t="s">
        <v>5217</v>
      </c>
      <c r="E2630" s="1" t="s">
        <v>5296</v>
      </c>
      <c r="F2630" s="1" t="s">
        <v>5297</v>
      </c>
      <c r="G2630" s="1" t="s">
        <v>2669</v>
      </c>
      <c r="H2630" s="1" t="s">
        <v>5298</v>
      </c>
      <c r="I2630" s="1" t="s">
        <v>5299</v>
      </c>
      <c r="J2630" s="1" t="s">
        <v>4862</v>
      </c>
      <c r="K2630" s="1" t="s">
        <v>13009</v>
      </c>
      <c r="L2630" s="1"/>
      <c r="M2630" s="1"/>
      <c r="N2630" s="1"/>
      <c r="O2630" s="1"/>
      <c r="P2630" s="1">
        <f>COUNTIFS($E$2:E2630,TMapCauseDescCIR[[#This Row],[Cause Description]])</f>
        <v>1</v>
      </c>
      <c r="Q2630" s="1" t="s">
        <v>536</v>
      </c>
      <c r="R2630" s="1"/>
      <c r="S2630" s="1"/>
    </row>
    <row r="2631" spans="1:19" ht="14.45" x14ac:dyDescent="0.25">
      <c r="A2631" s="1" t="s">
        <v>4857</v>
      </c>
      <c r="B2631" s="1" t="s">
        <v>1215</v>
      </c>
      <c r="C2631" s="1" t="s">
        <v>3133</v>
      </c>
      <c r="D2631" s="1" t="s">
        <v>5217</v>
      </c>
      <c r="E2631" s="1" t="s">
        <v>5300</v>
      </c>
      <c r="F2631" s="1" t="s">
        <v>5301</v>
      </c>
      <c r="G2631" s="1" t="s">
        <v>2669</v>
      </c>
      <c r="H2631" s="1" t="s">
        <v>5298</v>
      </c>
      <c r="I2631" s="1" t="s">
        <v>5190</v>
      </c>
      <c r="J2631" s="1" t="s">
        <v>4862</v>
      </c>
      <c r="K2631" s="1" t="s">
        <v>13009</v>
      </c>
      <c r="L2631" s="1"/>
      <c r="M2631" s="1"/>
      <c r="N2631" s="1"/>
      <c r="O2631" s="1"/>
      <c r="P2631" s="1">
        <f>COUNTIFS($E$2:E2631,TMapCauseDescCIR[[#This Row],[Cause Description]])</f>
        <v>1</v>
      </c>
      <c r="Q2631" s="1" t="s">
        <v>536</v>
      </c>
      <c r="R2631" s="1"/>
      <c r="S2631" s="1"/>
    </row>
    <row r="2632" spans="1:19" ht="14.45" x14ac:dyDescent="0.25">
      <c r="A2632" s="1" t="s">
        <v>4857</v>
      </c>
      <c r="B2632" s="1" t="s">
        <v>1215</v>
      </c>
      <c r="C2632" s="1" t="s">
        <v>3133</v>
      </c>
      <c r="D2632" s="1" t="s">
        <v>5217</v>
      </c>
      <c r="E2632" s="1" t="s">
        <v>5302</v>
      </c>
      <c r="F2632" s="1" t="s">
        <v>5303</v>
      </c>
      <c r="G2632" s="1" t="s">
        <v>2669</v>
      </c>
      <c r="H2632" s="1" t="s">
        <v>5298</v>
      </c>
      <c r="I2632" s="1" t="s">
        <v>5117</v>
      </c>
      <c r="J2632" s="1" t="s">
        <v>4862</v>
      </c>
      <c r="K2632" s="1" t="s">
        <v>13009</v>
      </c>
      <c r="L2632" s="1"/>
      <c r="M2632" s="1"/>
      <c r="N2632" s="1"/>
      <c r="O2632" s="1"/>
      <c r="P2632" s="1">
        <f>COUNTIFS($E$2:E2632,TMapCauseDescCIR[[#This Row],[Cause Description]])</f>
        <v>1</v>
      </c>
      <c r="Q2632" s="1" t="s">
        <v>536</v>
      </c>
      <c r="R2632" s="1"/>
      <c r="S2632" s="1"/>
    </row>
    <row r="2633" spans="1:19" ht="14.45" x14ac:dyDescent="0.25">
      <c r="A2633" s="1" t="s">
        <v>4857</v>
      </c>
      <c r="B2633" s="1" t="s">
        <v>1215</v>
      </c>
      <c r="C2633" s="1" t="s">
        <v>3133</v>
      </c>
      <c r="D2633" s="1" t="s">
        <v>5217</v>
      </c>
      <c r="E2633" s="1" t="s">
        <v>5304</v>
      </c>
      <c r="F2633" s="1" t="s">
        <v>5305</v>
      </c>
      <c r="G2633" s="1" t="s">
        <v>2669</v>
      </c>
      <c r="H2633" s="1" t="s">
        <v>5298</v>
      </c>
      <c r="I2633" s="1" t="s">
        <v>5306</v>
      </c>
      <c r="J2633" s="1" t="s">
        <v>4862</v>
      </c>
      <c r="K2633" s="1" t="s">
        <v>13009</v>
      </c>
      <c r="L2633" s="1"/>
      <c r="M2633" s="1"/>
      <c r="N2633" s="1"/>
      <c r="O2633" s="1"/>
      <c r="P2633" s="1">
        <f>COUNTIFS($E$2:E2633,TMapCauseDescCIR[[#This Row],[Cause Description]])</f>
        <v>1</v>
      </c>
      <c r="Q2633" s="1" t="s">
        <v>536</v>
      </c>
      <c r="R2633" s="1"/>
      <c r="S2633" s="1"/>
    </row>
    <row r="2634" spans="1:19" ht="14.45" x14ac:dyDescent="0.25">
      <c r="A2634" s="1" t="s">
        <v>4857</v>
      </c>
      <c r="B2634" s="1" t="s">
        <v>1215</v>
      </c>
      <c r="C2634" s="1" t="s">
        <v>3133</v>
      </c>
      <c r="D2634" s="1" t="s">
        <v>5217</v>
      </c>
      <c r="E2634" s="1" t="s">
        <v>5307</v>
      </c>
      <c r="F2634" s="1" t="s">
        <v>5308</v>
      </c>
      <c r="G2634" s="1" t="s">
        <v>2669</v>
      </c>
      <c r="H2634" s="1" t="s">
        <v>4912</v>
      </c>
      <c r="I2634" s="1" t="s">
        <v>4913</v>
      </c>
      <c r="J2634" s="1" t="s">
        <v>4862</v>
      </c>
      <c r="K2634" s="1" t="s">
        <v>13009</v>
      </c>
      <c r="L2634" s="1"/>
      <c r="M2634" s="1"/>
      <c r="N2634" s="1"/>
      <c r="O2634" s="1"/>
      <c r="P2634" s="1">
        <f>COUNTIFS($E$2:E2634,TMapCauseDescCIR[[#This Row],[Cause Description]])</f>
        <v>1</v>
      </c>
      <c r="Q2634" s="1" t="s">
        <v>536</v>
      </c>
      <c r="R2634" s="1"/>
      <c r="S2634" s="1"/>
    </row>
    <row r="2635" spans="1:19" ht="14.45" x14ac:dyDescent="0.25">
      <c r="A2635" s="1" t="s">
        <v>4857</v>
      </c>
      <c r="B2635" s="1" t="s">
        <v>1215</v>
      </c>
      <c r="C2635" s="1" t="s">
        <v>3133</v>
      </c>
      <c r="D2635" s="1" t="s">
        <v>5217</v>
      </c>
      <c r="E2635" s="1" t="s">
        <v>5309</v>
      </c>
      <c r="F2635" s="1" t="s">
        <v>5310</v>
      </c>
      <c r="G2635" s="1" t="s">
        <v>2669</v>
      </c>
      <c r="H2635" s="1" t="s">
        <v>4912</v>
      </c>
      <c r="I2635" s="1" t="s">
        <v>5231</v>
      </c>
      <c r="J2635" s="1" t="s">
        <v>4862</v>
      </c>
      <c r="K2635" s="1" t="s">
        <v>13009</v>
      </c>
      <c r="L2635" s="1"/>
      <c r="M2635" s="1"/>
      <c r="N2635" s="1"/>
      <c r="O2635" s="1"/>
      <c r="P2635" s="1">
        <f>COUNTIFS($E$2:E2635,TMapCauseDescCIR[[#This Row],[Cause Description]])</f>
        <v>1</v>
      </c>
      <c r="Q2635" s="1" t="s">
        <v>536</v>
      </c>
      <c r="R2635" s="1"/>
      <c r="S2635" s="1"/>
    </row>
    <row r="2636" spans="1:19" ht="14.45" x14ac:dyDescent="0.25">
      <c r="A2636" s="1" t="s">
        <v>4857</v>
      </c>
      <c r="B2636" s="1" t="s">
        <v>1215</v>
      </c>
      <c r="C2636" s="1" t="s">
        <v>3133</v>
      </c>
      <c r="D2636" s="1" t="s">
        <v>5217</v>
      </c>
      <c r="E2636" s="1" t="s">
        <v>5311</v>
      </c>
      <c r="F2636" s="1" t="s">
        <v>5312</v>
      </c>
      <c r="G2636" s="1" t="s">
        <v>2669</v>
      </c>
      <c r="H2636" s="1" t="s">
        <v>4912</v>
      </c>
      <c r="I2636" s="1" t="s">
        <v>5234</v>
      </c>
      <c r="J2636" s="1" t="s">
        <v>4862</v>
      </c>
      <c r="K2636" s="1" t="s">
        <v>13009</v>
      </c>
      <c r="L2636" s="1"/>
      <c r="M2636" s="1"/>
      <c r="N2636" s="1"/>
      <c r="O2636" s="1"/>
      <c r="P2636" s="1">
        <f>COUNTIFS($E$2:E2636,TMapCauseDescCIR[[#This Row],[Cause Description]])</f>
        <v>1</v>
      </c>
      <c r="Q2636" s="1" t="s">
        <v>536</v>
      </c>
      <c r="R2636" s="1"/>
      <c r="S2636" s="1"/>
    </row>
    <row r="2637" spans="1:19" ht="14.45" x14ac:dyDescent="0.25">
      <c r="A2637" s="1" t="s">
        <v>4857</v>
      </c>
      <c r="B2637" s="1" t="s">
        <v>1215</v>
      </c>
      <c r="C2637" s="1" t="s">
        <v>3133</v>
      </c>
      <c r="D2637" s="1" t="s">
        <v>5217</v>
      </c>
      <c r="E2637" s="1" t="s">
        <v>5313</v>
      </c>
      <c r="F2637" s="1" t="s">
        <v>5314</v>
      </c>
      <c r="G2637" s="1" t="s">
        <v>2669</v>
      </c>
      <c r="H2637" s="1" t="s">
        <v>5298</v>
      </c>
      <c r="I2637" s="1" t="s">
        <v>5315</v>
      </c>
      <c r="J2637" s="1" t="s">
        <v>4862</v>
      </c>
      <c r="K2637" s="1" t="s">
        <v>13009</v>
      </c>
      <c r="L2637" s="1"/>
      <c r="M2637" s="1"/>
      <c r="N2637" s="1"/>
      <c r="O2637" s="1"/>
      <c r="P2637" s="1">
        <f>COUNTIFS($E$2:E2637,TMapCauseDescCIR[[#This Row],[Cause Description]])</f>
        <v>1</v>
      </c>
      <c r="Q2637" s="1" t="s">
        <v>536</v>
      </c>
      <c r="R2637" s="1"/>
      <c r="S2637" s="1"/>
    </row>
    <row r="2638" spans="1:19" ht="14.45" x14ac:dyDescent="0.25">
      <c r="A2638" s="1" t="s">
        <v>4857</v>
      </c>
      <c r="B2638" s="1" t="s">
        <v>1215</v>
      </c>
      <c r="C2638" s="1" t="s">
        <v>3133</v>
      </c>
      <c r="D2638" s="1" t="s">
        <v>5217</v>
      </c>
      <c r="E2638" s="1" t="s">
        <v>5316</v>
      </c>
      <c r="F2638" s="1" t="s">
        <v>5317</v>
      </c>
      <c r="G2638" s="1" t="s">
        <v>2669</v>
      </c>
      <c r="H2638" s="1" t="s">
        <v>5298</v>
      </c>
      <c r="I2638" s="1" t="s">
        <v>5318</v>
      </c>
      <c r="J2638" s="1" t="s">
        <v>4862</v>
      </c>
      <c r="K2638" s="1" t="s">
        <v>13009</v>
      </c>
      <c r="L2638" s="1"/>
      <c r="M2638" s="1"/>
      <c r="N2638" s="1"/>
      <c r="O2638" s="1"/>
      <c r="P2638" s="1">
        <f>COUNTIFS($E$2:E2638,TMapCauseDescCIR[[#This Row],[Cause Description]])</f>
        <v>1</v>
      </c>
      <c r="Q2638" s="1" t="s">
        <v>536</v>
      </c>
      <c r="R2638" s="1"/>
      <c r="S2638" s="1"/>
    </row>
    <row r="2639" spans="1:19" ht="14.45" x14ac:dyDescent="0.25">
      <c r="A2639" s="1" t="s">
        <v>4857</v>
      </c>
      <c r="B2639" s="1" t="s">
        <v>1215</v>
      </c>
      <c r="C2639" s="1" t="s">
        <v>3133</v>
      </c>
      <c r="D2639" s="1" t="s">
        <v>5217</v>
      </c>
      <c r="E2639" s="1" t="s">
        <v>5319</v>
      </c>
      <c r="F2639" s="1" t="s">
        <v>5320</v>
      </c>
      <c r="G2639" s="1" t="s">
        <v>2669</v>
      </c>
      <c r="H2639" s="1" t="s">
        <v>5298</v>
      </c>
      <c r="I2639" s="1" t="s">
        <v>5321</v>
      </c>
      <c r="J2639" s="1" t="s">
        <v>4862</v>
      </c>
      <c r="K2639" s="1" t="s">
        <v>13009</v>
      </c>
      <c r="L2639" s="1"/>
      <c r="M2639" s="1"/>
      <c r="N2639" s="1"/>
      <c r="O2639" s="1"/>
      <c r="P2639" s="1">
        <f>COUNTIFS($E$2:E2639,TMapCauseDescCIR[[#This Row],[Cause Description]])</f>
        <v>1</v>
      </c>
      <c r="Q2639" s="1" t="s">
        <v>536</v>
      </c>
      <c r="R2639" s="1"/>
      <c r="S2639" s="1"/>
    </row>
    <row r="2640" spans="1:19" ht="14.45" x14ac:dyDescent="0.25">
      <c r="A2640" s="1" t="s">
        <v>4857</v>
      </c>
      <c r="B2640" s="1" t="s">
        <v>1215</v>
      </c>
      <c r="C2640" s="1" t="s">
        <v>3133</v>
      </c>
      <c r="D2640" s="1" t="s">
        <v>5217</v>
      </c>
      <c r="E2640" s="1" t="s">
        <v>5322</v>
      </c>
      <c r="F2640" s="1" t="s">
        <v>5323</v>
      </c>
      <c r="G2640" s="1" t="s">
        <v>2669</v>
      </c>
      <c r="H2640" s="1" t="s">
        <v>4912</v>
      </c>
      <c r="I2640" s="1" t="s">
        <v>5237</v>
      </c>
      <c r="J2640" s="1" t="s">
        <v>4862</v>
      </c>
      <c r="K2640" s="1" t="s">
        <v>13009</v>
      </c>
      <c r="L2640" s="1"/>
      <c r="M2640" s="1"/>
      <c r="N2640" s="1"/>
      <c r="O2640" s="1"/>
      <c r="P2640" s="1">
        <f>COUNTIFS($E$2:E2640,TMapCauseDescCIR[[#This Row],[Cause Description]])</f>
        <v>1</v>
      </c>
      <c r="Q2640" s="1" t="s">
        <v>536</v>
      </c>
      <c r="R2640" s="1"/>
      <c r="S2640" s="1"/>
    </row>
    <row r="2641" spans="1:19" ht="14.45" x14ac:dyDescent="0.25">
      <c r="A2641" s="1" t="s">
        <v>4857</v>
      </c>
      <c r="B2641" s="1" t="s">
        <v>1215</v>
      </c>
      <c r="C2641" s="1" t="s">
        <v>3133</v>
      </c>
      <c r="D2641" s="1" t="s">
        <v>5217</v>
      </c>
      <c r="E2641" s="1" t="s">
        <v>5324</v>
      </c>
      <c r="F2641" s="1" t="s">
        <v>5325</v>
      </c>
      <c r="G2641" s="1" t="s">
        <v>2669</v>
      </c>
      <c r="H2641" s="1" t="s">
        <v>4912</v>
      </c>
      <c r="I2641" s="1" t="s">
        <v>5240</v>
      </c>
      <c r="J2641" s="1" t="s">
        <v>4862</v>
      </c>
      <c r="K2641" s="1" t="s">
        <v>13009</v>
      </c>
      <c r="L2641" s="1"/>
      <c r="M2641" s="1"/>
      <c r="N2641" s="1"/>
      <c r="O2641" s="1"/>
      <c r="P2641" s="1">
        <f>COUNTIFS($E$2:E2641,TMapCauseDescCIR[[#This Row],[Cause Description]])</f>
        <v>1</v>
      </c>
      <c r="Q2641" s="1" t="s">
        <v>536</v>
      </c>
      <c r="R2641" s="1"/>
      <c r="S2641" s="1"/>
    </row>
    <row r="2642" spans="1:19" ht="14.45" x14ac:dyDescent="0.25">
      <c r="A2642" s="1" t="s">
        <v>4857</v>
      </c>
      <c r="B2642" s="1" t="s">
        <v>1215</v>
      </c>
      <c r="C2642" s="1" t="s">
        <v>3133</v>
      </c>
      <c r="D2642" s="1" t="s">
        <v>5217</v>
      </c>
      <c r="E2642" s="1" t="s">
        <v>5326</v>
      </c>
      <c r="F2642" s="1" t="s">
        <v>5327</v>
      </c>
      <c r="G2642" s="1" t="s">
        <v>2669</v>
      </c>
      <c r="H2642" s="1" t="s">
        <v>4912</v>
      </c>
      <c r="I2642" s="1" t="s">
        <v>5243</v>
      </c>
      <c r="J2642" s="1" t="s">
        <v>4862</v>
      </c>
      <c r="K2642" s="1" t="s">
        <v>13009</v>
      </c>
      <c r="L2642" s="1"/>
      <c r="M2642" s="1"/>
      <c r="N2642" s="1"/>
      <c r="O2642" s="1"/>
      <c r="P2642" s="1">
        <f>COUNTIFS($E$2:E2642,TMapCauseDescCIR[[#This Row],[Cause Description]])</f>
        <v>1</v>
      </c>
      <c r="Q2642" s="1" t="s">
        <v>536</v>
      </c>
      <c r="R2642" s="1"/>
      <c r="S2642" s="1"/>
    </row>
    <row r="2643" spans="1:19" ht="14.45" x14ac:dyDescent="0.25">
      <c r="A2643" s="1" t="s">
        <v>4857</v>
      </c>
      <c r="B2643" s="1" t="s">
        <v>1215</v>
      </c>
      <c r="C2643" s="1" t="s">
        <v>3133</v>
      </c>
      <c r="D2643" s="1" t="s">
        <v>5217</v>
      </c>
      <c r="E2643" s="1" t="s">
        <v>5328</v>
      </c>
      <c r="F2643" s="1" t="s">
        <v>5329</v>
      </c>
      <c r="G2643" s="1" t="s">
        <v>2669</v>
      </c>
      <c r="H2643" s="1" t="s">
        <v>5330</v>
      </c>
      <c r="I2643" s="1" t="s">
        <v>5201</v>
      </c>
      <c r="J2643" s="1" t="s">
        <v>4862</v>
      </c>
      <c r="K2643" s="1" t="s">
        <v>13009</v>
      </c>
      <c r="L2643" s="1"/>
      <c r="M2643" s="1"/>
      <c r="N2643" s="1"/>
      <c r="O2643" s="1"/>
      <c r="P2643" s="1">
        <f>COUNTIFS($E$2:E2643,TMapCauseDescCIR[[#This Row],[Cause Description]])</f>
        <v>1</v>
      </c>
      <c r="Q2643" s="1" t="s">
        <v>536</v>
      </c>
      <c r="R2643" s="1"/>
      <c r="S2643" s="1"/>
    </row>
    <row r="2644" spans="1:19" ht="14.45" x14ac:dyDescent="0.25">
      <c r="A2644" s="1" t="s">
        <v>4857</v>
      </c>
      <c r="B2644" s="1" t="s">
        <v>1213</v>
      </c>
      <c r="C2644" s="1" t="s">
        <v>3133</v>
      </c>
      <c r="D2644" s="1" t="s">
        <v>5158</v>
      </c>
      <c r="E2644" s="1" t="s">
        <v>5181</v>
      </c>
      <c r="F2644" s="1" t="s">
        <v>5182</v>
      </c>
      <c r="G2644" s="1" t="s">
        <v>2669</v>
      </c>
      <c r="H2644" s="1" t="s">
        <v>5168</v>
      </c>
      <c r="I2644" s="1" t="s">
        <v>5169</v>
      </c>
      <c r="J2644" s="1" t="s">
        <v>4862</v>
      </c>
      <c r="K2644" s="1" t="s">
        <v>13009</v>
      </c>
      <c r="L2644" s="1"/>
      <c r="M2644" s="1"/>
      <c r="N2644" s="1"/>
      <c r="O2644" s="1"/>
      <c r="P2644" s="1">
        <f>COUNTIFS($E$2:E2644,TMapCauseDescCIR[[#This Row],[Cause Description]])</f>
        <v>1</v>
      </c>
      <c r="Q2644" s="1" t="s">
        <v>587</v>
      </c>
      <c r="R2644" s="1"/>
      <c r="S2644" s="1" t="s">
        <v>5162</v>
      </c>
    </row>
    <row r="2645" spans="1:19" ht="14.45" x14ac:dyDescent="0.25">
      <c r="A2645" s="1" t="s">
        <v>4857</v>
      </c>
      <c r="B2645" s="1" t="s">
        <v>1213</v>
      </c>
      <c r="C2645" s="1" t="s">
        <v>3133</v>
      </c>
      <c r="D2645" s="1" t="s">
        <v>5158</v>
      </c>
      <c r="E2645" s="1" t="s">
        <v>5183</v>
      </c>
      <c r="F2645" s="1" t="s">
        <v>5184</v>
      </c>
      <c r="G2645" s="1" t="s">
        <v>2669</v>
      </c>
      <c r="H2645" s="1" t="s">
        <v>5185</v>
      </c>
      <c r="I2645" s="1" t="s">
        <v>5186</v>
      </c>
      <c r="J2645" s="1" t="s">
        <v>4862</v>
      </c>
      <c r="K2645" s="1" t="s">
        <v>13009</v>
      </c>
      <c r="L2645" s="1"/>
      <c r="M2645" s="1"/>
      <c r="N2645" s="1"/>
      <c r="O2645" s="1"/>
      <c r="P2645" s="1">
        <f>COUNTIFS($E$2:E2645,TMapCauseDescCIR[[#This Row],[Cause Description]])</f>
        <v>1</v>
      </c>
      <c r="Q2645" s="1" t="s">
        <v>587</v>
      </c>
      <c r="R2645" s="1"/>
      <c r="S2645" s="1" t="s">
        <v>5162</v>
      </c>
    </row>
    <row r="2646" spans="1:19" ht="14.45" x14ac:dyDescent="0.25">
      <c r="A2646" s="1" t="s">
        <v>4857</v>
      </c>
      <c r="B2646" s="1" t="s">
        <v>1215</v>
      </c>
      <c r="C2646" s="1" t="s">
        <v>3133</v>
      </c>
      <c r="D2646" s="1" t="s">
        <v>5217</v>
      </c>
      <c r="E2646" s="1" t="s">
        <v>5331</v>
      </c>
      <c r="F2646" s="1" t="s">
        <v>5332</v>
      </c>
      <c r="G2646" s="1" t="s">
        <v>2669</v>
      </c>
      <c r="H2646" s="1" t="s">
        <v>5333</v>
      </c>
      <c r="I2646" s="1" t="s">
        <v>5299</v>
      </c>
      <c r="J2646" s="1" t="s">
        <v>4862</v>
      </c>
      <c r="K2646" s="1" t="s">
        <v>13009</v>
      </c>
      <c r="L2646" s="1"/>
      <c r="M2646" s="1"/>
      <c r="N2646" s="1"/>
      <c r="O2646" s="1"/>
      <c r="P2646" s="1">
        <f>COUNTIFS($E$2:E2646,TMapCauseDescCIR[[#This Row],[Cause Description]])</f>
        <v>1</v>
      </c>
      <c r="Q2646" s="1" t="s">
        <v>536</v>
      </c>
      <c r="R2646" s="1"/>
      <c r="S2646" s="1"/>
    </row>
    <row r="2647" spans="1:19" ht="14.45" x14ac:dyDescent="0.25">
      <c r="A2647" s="1" t="s">
        <v>4857</v>
      </c>
      <c r="B2647" s="1" t="s">
        <v>1215</v>
      </c>
      <c r="C2647" s="1" t="s">
        <v>3133</v>
      </c>
      <c r="D2647" s="1" t="s">
        <v>5217</v>
      </c>
      <c r="E2647" s="1" t="s">
        <v>5334</v>
      </c>
      <c r="F2647" s="1" t="s">
        <v>5335</v>
      </c>
      <c r="G2647" s="1" t="s">
        <v>2669</v>
      </c>
      <c r="H2647" s="1" t="s">
        <v>5333</v>
      </c>
      <c r="I2647" s="1" t="s">
        <v>5117</v>
      </c>
      <c r="J2647" s="1" t="s">
        <v>4862</v>
      </c>
      <c r="K2647" s="1" t="s">
        <v>13009</v>
      </c>
      <c r="L2647" s="1"/>
      <c r="M2647" s="1"/>
      <c r="N2647" s="1"/>
      <c r="O2647" s="1"/>
      <c r="P2647" s="1">
        <f>COUNTIFS($E$2:E2647,TMapCauseDescCIR[[#This Row],[Cause Description]])</f>
        <v>1</v>
      </c>
      <c r="Q2647" s="1" t="s">
        <v>536</v>
      </c>
      <c r="R2647" s="1"/>
      <c r="S2647" s="1"/>
    </row>
    <row r="2648" spans="1:19" ht="14.45" x14ac:dyDescent="0.25">
      <c r="A2648" s="1" t="s">
        <v>4857</v>
      </c>
      <c r="B2648" s="1" t="s">
        <v>1215</v>
      </c>
      <c r="C2648" s="1" t="s">
        <v>3133</v>
      </c>
      <c r="D2648" s="1" t="s">
        <v>5217</v>
      </c>
      <c r="E2648" s="1" t="s">
        <v>5336</v>
      </c>
      <c r="F2648" s="1" t="s">
        <v>5337</v>
      </c>
      <c r="G2648" s="1" t="s">
        <v>2669</v>
      </c>
      <c r="H2648" s="1" t="s">
        <v>5333</v>
      </c>
      <c r="I2648" s="1" t="s">
        <v>5306</v>
      </c>
      <c r="J2648" s="1" t="s">
        <v>4862</v>
      </c>
      <c r="K2648" s="1" t="s">
        <v>13009</v>
      </c>
      <c r="L2648" s="1"/>
      <c r="M2648" s="1"/>
      <c r="N2648" s="1"/>
      <c r="O2648" s="1"/>
      <c r="P2648" s="1">
        <f>COUNTIFS($E$2:E2648,TMapCauseDescCIR[[#This Row],[Cause Description]])</f>
        <v>1</v>
      </c>
      <c r="Q2648" s="1" t="s">
        <v>536</v>
      </c>
      <c r="R2648" s="1"/>
      <c r="S2648" s="1"/>
    </row>
    <row r="2649" spans="1:19" ht="14.45" x14ac:dyDescent="0.25">
      <c r="A2649" s="1" t="s">
        <v>4857</v>
      </c>
      <c r="B2649" s="1" t="s">
        <v>1215</v>
      </c>
      <c r="C2649" s="1" t="s">
        <v>3133</v>
      </c>
      <c r="D2649" s="1" t="s">
        <v>5217</v>
      </c>
      <c r="E2649" s="1" t="s">
        <v>5338</v>
      </c>
      <c r="F2649" s="1" t="s">
        <v>5339</v>
      </c>
      <c r="G2649" s="1" t="s">
        <v>2669</v>
      </c>
      <c r="H2649" s="1" t="s">
        <v>5333</v>
      </c>
      <c r="I2649" s="1" t="s">
        <v>5315</v>
      </c>
      <c r="J2649" s="1" t="s">
        <v>4862</v>
      </c>
      <c r="K2649" s="1" t="s">
        <v>13009</v>
      </c>
      <c r="L2649" s="1"/>
      <c r="M2649" s="1"/>
      <c r="N2649" s="1"/>
      <c r="O2649" s="1"/>
      <c r="P2649" s="1">
        <f>COUNTIFS($E$2:E2649,TMapCauseDescCIR[[#This Row],[Cause Description]])</f>
        <v>1</v>
      </c>
      <c r="Q2649" s="1" t="s">
        <v>536</v>
      </c>
      <c r="R2649" s="1"/>
      <c r="S2649" s="1"/>
    </row>
    <row r="2650" spans="1:19" ht="14.45" x14ac:dyDescent="0.25">
      <c r="A2650" s="1" t="s">
        <v>4857</v>
      </c>
      <c r="B2650" s="1" t="s">
        <v>1215</v>
      </c>
      <c r="C2650" s="1" t="s">
        <v>3133</v>
      </c>
      <c r="D2650" s="1" t="s">
        <v>5217</v>
      </c>
      <c r="E2650" s="1" t="s">
        <v>5343</v>
      </c>
      <c r="F2650" s="1" t="s">
        <v>5344</v>
      </c>
      <c r="G2650" s="1" t="s">
        <v>2669</v>
      </c>
      <c r="H2650" s="1" t="s">
        <v>5333</v>
      </c>
      <c r="I2650" s="1" t="s">
        <v>5318</v>
      </c>
      <c r="J2650" s="1" t="s">
        <v>4862</v>
      </c>
      <c r="K2650" s="1" t="s">
        <v>13009</v>
      </c>
      <c r="L2650" s="1"/>
      <c r="M2650" s="1"/>
      <c r="N2650" s="1"/>
      <c r="O2650" s="1"/>
      <c r="P2650" s="1">
        <f>COUNTIFS($E$2:E2650,TMapCauseDescCIR[[#This Row],[Cause Description]])</f>
        <v>1</v>
      </c>
      <c r="Q2650" s="1" t="s">
        <v>536</v>
      </c>
      <c r="R2650" s="1"/>
      <c r="S2650" s="1"/>
    </row>
    <row r="2651" spans="1:19" ht="14.45" x14ac:dyDescent="0.25">
      <c r="A2651" s="1" t="s">
        <v>4857</v>
      </c>
      <c r="B2651" s="1" t="s">
        <v>1215</v>
      </c>
      <c r="C2651" s="1" t="s">
        <v>3133</v>
      </c>
      <c r="D2651" s="1" t="s">
        <v>5217</v>
      </c>
      <c r="E2651" s="1" t="s">
        <v>5345</v>
      </c>
      <c r="F2651" s="1" t="s">
        <v>5346</v>
      </c>
      <c r="G2651" s="1" t="s">
        <v>2669</v>
      </c>
      <c r="H2651" s="1" t="s">
        <v>5333</v>
      </c>
      <c r="I2651" s="1" t="s">
        <v>5321</v>
      </c>
      <c r="J2651" s="1" t="s">
        <v>4862</v>
      </c>
      <c r="K2651" s="1" t="s">
        <v>13009</v>
      </c>
      <c r="L2651" s="1"/>
      <c r="M2651" s="1"/>
      <c r="N2651" s="1"/>
      <c r="O2651" s="1"/>
      <c r="P2651" s="1">
        <f>COUNTIFS($E$2:E2651,TMapCauseDescCIR[[#This Row],[Cause Description]])</f>
        <v>1</v>
      </c>
      <c r="Q2651" s="1" t="s">
        <v>536</v>
      </c>
      <c r="R2651" s="1"/>
      <c r="S2651" s="1"/>
    </row>
    <row r="2652" spans="1:19" ht="14.45" x14ac:dyDescent="0.25">
      <c r="A2652" s="1" t="s">
        <v>4857</v>
      </c>
      <c r="B2652" s="1" t="s">
        <v>1215</v>
      </c>
      <c r="C2652" s="1" t="s">
        <v>3133</v>
      </c>
      <c r="D2652" s="1" t="s">
        <v>5217</v>
      </c>
      <c r="E2652" s="1" t="s">
        <v>5347</v>
      </c>
      <c r="F2652" s="1" t="s">
        <v>5348</v>
      </c>
      <c r="G2652" s="1" t="s">
        <v>2669</v>
      </c>
      <c r="H2652" s="1" t="s">
        <v>5349</v>
      </c>
      <c r="I2652" s="1" t="s">
        <v>5299</v>
      </c>
      <c r="J2652" s="1" t="s">
        <v>4862</v>
      </c>
      <c r="K2652" s="1" t="s">
        <v>13009</v>
      </c>
      <c r="L2652" s="1"/>
      <c r="M2652" s="1"/>
      <c r="N2652" s="1"/>
      <c r="O2652" s="1"/>
      <c r="P2652" s="1">
        <f>COUNTIFS($E$2:E2652,TMapCauseDescCIR[[#This Row],[Cause Description]])</f>
        <v>1</v>
      </c>
      <c r="Q2652" s="1" t="s">
        <v>536</v>
      </c>
      <c r="R2652" s="1"/>
      <c r="S2652" s="1"/>
    </row>
    <row r="2653" spans="1:19" ht="14.45" x14ac:dyDescent="0.25">
      <c r="A2653" s="1" t="s">
        <v>4857</v>
      </c>
      <c r="B2653" s="1" t="s">
        <v>1215</v>
      </c>
      <c r="C2653" s="1" t="s">
        <v>3133</v>
      </c>
      <c r="D2653" s="1" t="s">
        <v>5217</v>
      </c>
      <c r="E2653" s="1" t="s">
        <v>5350</v>
      </c>
      <c r="F2653" s="1" t="s">
        <v>5351</v>
      </c>
      <c r="G2653" s="1" t="s">
        <v>2669</v>
      </c>
      <c r="H2653" s="1" t="s">
        <v>5349</v>
      </c>
      <c r="I2653" s="1" t="s">
        <v>5117</v>
      </c>
      <c r="J2653" s="1" t="s">
        <v>4862</v>
      </c>
      <c r="K2653" s="1" t="s">
        <v>13009</v>
      </c>
      <c r="L2653" s="1"/>
      <c r="M2653" s="1"/>
      <c r="N2653" s="1"/>
      <c r="O2653" s="1"/>
      <c r="P2653" s="1">
        <f>COUNTIFS($E$2:E2653,TMapCauseDescCIR[[#This Row],[Cause Description]])</f>
        <v>1</v>
      </c>
      <c r="Q2653" s="1" t="s">
        <v>536</v>
      </c>
      <c r="R2653" s="1"/>
      <c r="S2653" s="1"/>
    </row>
    <row r="2654" spans="1:19" ht="14.45" x14ac:dyDescent="0.25">
      <c r="A2654" s="1" t="s">
        <v>4857</v>
      </c>
      <c r="B2654" s="1" t="s">
        <v>1215</v>
      </c>
      <c r="C2654" s="1" t="s">
        <v>3133</v>
      </c>
      <c r="D2654" s="1" t="s">
        <v>5217</v>
      </c>
      <c r="E2654" s="1" t="s">
        <v>5352</v>
      </c>
      <c r="F2654" s="1" t="s">
        <v>5353</v>
      </c>
      <c r="G2654" s="1" t="s">
        <v>2669</v>
      </c>
      <c r="H2654" s="1" t="s">
        <v>5349</v>
      </c>
      <c r="I2654" s="1" t="s">
        <v>5306</v>
      </c>
      <c r="J2654" s="1" t="s">
        <v>4862</v>
      </c>
      <c r="K2654" s="1" t="s">
        <v>13009</v>
      </c>
      <c r="L2654" s="1"/>
      <c r="M2654" s="1"/>
      <c r="N2654" s="1"/>
      <c r="O2654" s="1"/>
      <c r="P2654" s="1">
        <f>COUNTIFS($E$2:E2654,TMapCauseDescCIR[[#This Row],[Cause Description]])</f>
        <v>1</v>
      </c>
      <c r="Q2654" s="1" t="s">
        <v>536</v>
      </c>
      <c r="R2654" s="1"/>
      <c r="S2654" s="1"/>
    </row>
    <row r="2655" spans="1:19" ht="14.45" x14ac:dyDescent="0.25">
      <c r="A2655" s="1" t="s">
        <v>4857</v>
      </c>
      <c r="B2655" s="1" t="s">
        <v>1215</v>
      </c>
      <c r="C2655" s="1" t="s">
        <v>3133</v>
      </c>
      <c r="D2655" s="1" t="s">
        <v>5217</v>
      </c>
      <c r="E2655" s="1" t="s">
        <v>5354</v>
      </c>
      <c r="F2655" s="1" t="s">
        <v>5355</v>
      </c>
      <c r="G2655" s="1" t="s">
        <v>2669</v>
      </c>
      <c r="H2655" s="1" t="s">
        <v>5349</v>
      </c>
      <c r="I2655" s="1" t="s">
        <v>5315</v>
      </c>
      <c r="J2655" s="1" t="s">
        <v>4862</v>
      </c>
      <c r="K2655" s="1" t="s">
        <v>13009</v>
      </c>
      <c r="L2655" s="1"/>
      <c r="M2655" s="1"/>
      <c r="N2655" s="1"/>
      <c r="O2655" s="1"/>
      <c r="P2655" s="1">
        <f>COUNTIFS($E$2:E2655,TMapCauseDescCIR[[#This Row],[Cause Description]])</f>
        <v>1</v>
      </c>
      <c r="Q2655" s="1" t="s">
        <v>536</v>
      </c>
      <c r="R2655" s="1"/>
      <c r="S2655" s="1"/>
    </row>
    <row r="2656" spans="1:19" ht="14.45" x14ac:dyDescent="0.25">
      <c r="A2656" s="1" t="s">
        <v>4857</v>
      </c>
      <c r="B2656" s="1" t="s">
        <v>1215</v>
      </c>
      <c r="C2656" s="1" t="s">
        <v>3133</v>
      </c>
      <c r="D2656" s="1" t="s">
        <v>5217</v>
      </c>
      <c r="E2656" s="1" t="s">
        <v>5356</v>
      </c>
      <c r="F2656" s="1" t="s">
        <v>5357</v>
      </c>
      <c r="G2656" s="1" t="s">
        <v>2669</v>
      </c>
      <c r="H2656" s="1" t="s">
        <v>5349</v>
      </c>
      <c r="I2656" s="1" t="s">
        <v>5318</v>
      </c>
      <c r="J2656" s="1" t="s">
        <v>4862</v>
      </c>
      <c r="K2656" s="1" t="s">
        <v>13009</v>
      </c>
      <c r="L2656" s="1"/>
      <c r="M2656" s="1"/>
      <c r="N2656" s="1"/>
      <c r="O2656" s="1"/>
      <c r="P2656" s="1">
        <f>COUNTIFS($E$2:E2656,TMapCauseDescCIR[[#This Row],[Cause Description]])</f>
        <v>1</v>
      </c>
      <c r="Q2656" s="1" t="s">
        <v>536</v>
      </c>
      <c r="R2656" s="1"/>
      <c r="S2656" s="1"/>
    </row>
    <row r="2657" spans="1:19" ht="14.45" x14ac:dyDescent="0.25">
      <c r="A2657" s="1" t="s">
        <v>4857</v>
      </c>
      <c r="B2657" s="1" t="s">
        <v>1215</v>
      </c>
      <c r="C2657" s="1" t="s">
        <v>3133</v>
      </c>
      <c r="D2657" s="1" t="s">
        <v>5217</v>
      </c>
      <c r="E2657" s="1" t="s">
        <v>5358</v>
      </c>
      <c r="F2657" s="1" t="s">
        <v>5359</v>
      </c>
      <c r="G2657" s="1" t="s">
        <v>2669</v>
      </c>
      <c r="H2657" s="1" t="s">
        <v>5349</v>
      </c>
      <c r="I2657" s="1" t="s">
        <v>5321</v>
      </c>
      <c r="J2657" s="1" t="s">
        <v>4862</v>
      </c>
      <c r="K2657" s="1" t="s">
        <v>13009</v>
      </c>
      <c r="L2657" s="1"/>
      <c r="M2657" s="1"/>
      <c r="N2657" s="1"/>
      <c r="O2657" s="1"/>
      <c r="P2657" s="1">
        <f>COUNTIFS($E$2:E2657,TMapCauseDescCIR[[#This Row],[Cause Description]])</f>
        <v>1</v>
      </c>
      <c r="Q2657" s="1" t="s">
        <v>536</v>
      </c>
      <c r="R2657" s="1"/>
      <c r="S2657" s="1"/>
    </row>
    <row r="2658" spans="1:19" ht="14.45" x14ac:dyDescent="0.25">
      <c r="A2658" s="1" t="s">
        <v>4857</v>
      </c>
      <c r="B2658" s="1" t="s">
        <v>1215</v>
      </c>
      <c r="C2658" s="1" t="s">
        <v>3133</v>
      </c>
      <c r="D2658" s="1" t="s">
        <v>5217</v>
      </c>
      <c r="E2658" s="1" t="s">
        <v>5360</v>
      </c>
      <c r="F2658" s="1" t="s">
        <v>5361</v>
      </c>
      <c r="G2658" s="1" t="s">
        <v>2669</v>
      </c>
      <c r="H2658" s="1" t="s">
        <v>5342</v>
      </c>
      <c r="I2658" s="1" t="s">
        <v>5299</v>
      </c>
      <c r="J2658" s="1" t="s">
        <v>4862</v>
      </c>
      <c r="K2658" s="1" t="s">
        <v>13009</v>
      </c>
      <c r="L2658" s="1"/>
      <c r="M2658" s="1"/>
      <c r="N2658" s="1"/>
      <c r="O2658" s="1"/>
      <c r="P2658" s="1">
        <f>COUNTIFS($E$2:E2658,TMapCauseDescCIR[[#This Row],[Cause Description]])</f>
        <v>1</v>
      </c>
      <c r="Q2658" s="1" t="s">
        <v>536</v>
      </c>
      <c r="R2658" s="1"/>
      <c r="S2658" s="1"/>
    </row>
    <row r="2659" spans="1:19" ht="14.45" x14ac:dyDescent="0.25">
      <c r="A2659" s="1" t="s">
        <v>4857</v>
      </c>
      <c r="B2659" s="1" t="s">
        <v>1215</v>
      </c>
      <c r="C2659" s="1" t="s">
        <v>3133</v>
      </c>
      <c r="D2659" s="1" t="s">
        <v>5217</v>
      </c>
      <c r="E2659" s="1" t="s">
        <v>5362</v>
      </c>
      <c r="F2659" s="1" t="s">
        <v>5363</v>
      </c>
      <c r="G2659" s="1" t="s">
        <v>2669</v>
      </c>
      <c r="H2659" s="1" t="s">
        <v>5342</v>
      </c>
      <c r="I2659" s="1" t="s">
        <v>5190</v>
      </c>
      <c r="J2659" s="1" t="s">
        <v>4862</v>
      </c>
      <c r="K2659" s="1" t="s">
        <v>13009</v>
      </c>
      <c r="L2659" s="1"/>
      <c r="M2659" s="1"/>
      <c r="N2659" s="1"/>
      <c r="O2659" s="1"/>
      <c r="P2659" s="1">
        <f>COUNTIFS($E$2:E2659,TMapCauseDescCIR[[#This Row],[Cause Description]])</f>
        <v>1</v>
      </c>
      <c r="Q2659" s="1" t="s">
        <v>536</v>
      </c>
      <c r="R2659" s="1"/>
      <c r="S2659" s="1"/>
    </row>
    <row r="2660" spans="1:19" ht="14.45" x14ac:dyDescent="0.25">
      <c r="A2660" s="1" t="s">
        <v>4857</v>
      </c>
      <c r="B2660" s="1" t="s">
        <v>1215</v>
      </c>
      <c r="C2660" s="1" t="s">
        <v>3133</v>
      </c>
      <c r="D2660" s="1" t="s">
        <v>5217</v>
      </c>
      <c r="E2660" s="1" t="s">
        <v>5364</v>
      </c>
      <c r="F2660" s="1" t="s">
        <v>5365</v>
      </c>
      <c r="G2660" s="1" t="s">
        <v>2669</v>
      </c>
      <c r="H2660" s="1" t="s">
        <v>5342</v>
      </c>
      <c r="I2660" s="1" t="s">
        <v>5117</v>
      </c>
      <c r="J2660" s="1" t="s">
        <v>4862</v>
      </c>
      <c r="K2660" s="1" t="s">
        <v>13009</v>
      </c>
      <c r="L2660" s="1"/>
      <c r="M2660" s="1"/>
      <c r="N2660" s="1"/>
      <c r="O2660" s="1"/>
      <c r="P2660" s="1">
        <f>COUNTIFS($E$2:E2660,TMapCauseDescCIR[[#This Row],[Cause Description]])</f>
        <v>1</v>
      </c>
      <c r="Q2660" s="1" t="s">
        <v>536</v>
      </c>
      <c r="R2660" s="1"/>
      <c r="S2660" s="1"/>
    </row>
    <row r="2661" spans="1:19" ht="14.45" x14ac:dyDescent="0.25">
      <c r="A2661" s="1" t="s">
        <v>4857</v>
      </c>
      <c r="B2661" s="1" t="s">
        <v>1215</v>
      </c>
      <c r="C2661" s="1" t="s">
        <v>3133</v>
      </c>
      <c r="D2661" s="1" t="s">
        <v>5217</v>
      </c>
      <c r="E2661" s="1" t="s">
        <v>5366</v>
      </c>
      <c r="F2661" s="1" t="s">
        <v>5367</v>
      </c>
      <c r="G2661" s="1" t="s">
        <v>2669</v>
      </c>
      <c r="H2661" s="1" t="s">
        <v>5342</v>
      </c>
      <c r="I2661" s="1" t="s">
        <v>5306</v>
      </c>
      <c r="J2661" s="1" t="s">
        <v>4862</v>
      </c>
      <c r="K2661" s="1" t="s">
        <v>13009</v>
      </c>
      <c r="L2661" s="1"/>
      <c r="M2661" s="1"/>
      <c r="N2661" s="1"/>
      <c r="O2661" s="1"/>
      <c r="P2661" s="1">
        <f>COUNTIFS($E$2:E2661,TMapCauseDescCIR[[#This Row],[Cause Description]])</f>
        <v>1</v>
      </c>
      <c r="Q2661" s="1" t="s">
        <v>536</v>
      </c>
      <c r="R2661" s="1"/>
      <c r="S2661" s="1"/>
    </row>
    <row r="2662" spans="1:19" ht="14.45" x14ac:dyDescent="0.25">
      <c r="A2662" s="1" t="s">
        <v>4857</v>
      </c>
      <c r="B2662" s="1" t="s">
        <v>1215</v>
      </c>
      <c r="C2662" s="1" t="s">
        <v>3133</v>
      </c>
      <c r="D2662" s="1" t="s">
        <v>5217</v>
      </c>
      <c r="E2662" s="1" t="s">
        <v>5340</v>
      </c>
      <c r="F2662" s="1" t="s">
        <v>5341</v>
      </c>
      <c r="G2662" s="1" t="s">
        <v>2669</v>
      </c>
      <c r="H2662" s="1" t="s">
        <v>5342</v>
      </c>
      <c r="I2662" s="1" t="s">
        <v>5315</v>
      </c>
      <c r="J2662" s="1" t="s">
        <v>4862</v>
      </c>
      <c r="K2662" s="1" t="s">
        <v>13009</v>
      </c>
      <c r="L2662" s="1"/>
      <c r="M2662" s="1"/>
      <c r="N2662" s="1"/>
      <c r="O2662" s="1"/>
      <c r="P2662" s="1">
        <f>COUNTIFS($E$2:E2662,TMapCauseDescCIR[[#This Row],[Cause Description]])</f>
        <v>1</v>
      </c>
      <c r="Q2662" s="1" t="s">
        <v>536</v>
      </c>
      <c r="R2662" s="1"/>
      <c r="S2662" s="1"/>
    </row>
    <row r="2663" spans="1:19" ht="14.45" x14ac:dyDescent="0.25">
      <c r="A2663" s="1" t="s">
        <v>4857</v>
      </c>
      <c r="B2663" s="1" t="s">
        <v>1215</v>
      </c>
      <c r="C2663" s="1" t="s">
        <v>3133</v>
      </c>
      <c r="D2663" s="1" t="s">
        <v>5217</v>
      </c>
      <c r="E2663" s="1" t="s">
        <v>5368</v>
      </c>
      <c r="F2663" s="1" t="s">
        <v>5369</v>
      </c>
      <c r="G2663" s="1" t="s">
        <v>2669</v>
      </c>
      <c r="H2663" s="1" t="s">
        <v>5342</v>
      </c>
      <c r="I2663" s="1" t="s">
        <v>5318</v>
      </c>
      <c r="J2663" s="1" t="s">
        <v>4862</v>
      </c>
      <c r="K2663" s="1" t="s">
        <v>13009</v>
      </c>
      <c r="L2663" s="1"/>
      <c r="M2663" s="1"/>
      <c r="N2663" s="1"/>
      <c r="O2663" s="1"/>
      <c r="P2663" s="1">
        <f>COUNTIFS($E$2:E2663,TMapCauseDescCIR[[#This Row],[Cause Description]])</f>
        <v>1</v>
      </c>
      <c r="Q2663" s="1" t="s">
        <v>536</v>
      </c>
      <c r="R2663" s="1"/>
      <c r="S2663" s="1"/>
    </row>
    <row r="2664" spans="1:19" ht="14.45" x14ac:dyDescent="0.25">
      <c r="A2664" s="1" t="s">
        <v>4857</v>
      </c>
      <c r="B2664" s="1" t="s">
        <v>1215</v>
      </c>
      <c r="C2664" s="1" t="s">
        <v>3133</v>
      </c>
      <c r="D2664" s="1" t="s">
        <v>5217</v>
      </c>
      <c r="E2664" s="1" t="s">
        <v>5370</v>
      </c>
      <c r="F2664" s="1" t="s">
        <v>5371</v>
      </c>
      <c r="G2664" s="1" t="s">
        <v>2669</v>
      </c>
      <c r="H2664" s="1" t="s">
        <v>5342</v>
      </c>
      <c r="I2664" s="1" t="s">
        <v>5321</v>
      </c>
      <c r="J2664" s="1" t="s">
        <v>4862</v>
      </c>
      <c r="K2664" s="1" t="s">
        <v>13009</v>
      </c>
      <c r="L2664" s="1"/>
      <c r="M2664" s="1"/>
      <c r="N2664" s="1"/>
      <c r="O2664" s="1"/>
      <c r="P2664" s="1">
        <f>COUNTIFS($E$2:E2664,TMapCauseDescCIR[[#This Row],[Cause Description]])</f>
        <v>1</v>
      </c>
      <c r="Q2664" s="1" t="s">
        <v>536</v>
      </c>
      <c r="R2664" s="1"/>
      <c r="S2664" s="1"/>
    </row>
    <row r="2665" spans="1:19" ht="14.45" x14ac:dyDescent="0.25">
      <c r="A2665" s="1" t="s">
        <v>4857</v>
      </c>
      <c r="B2665" s="1" t="s">
        <v>1242</v>
      </c>
      <c r="C2665" s="1" t="s">
        <v>559</v>
      </c>
      <c r="D2665" s="1" t="s">
        <v>9672</v>
      </c>
      <c r="E2665" s="1" t="s">
        <v>9703</v>
      </c>
      <c r="F2665" s="1" t="s">
        <v>9704</v>
      </c>
      <c r="G2665" s="1" t="s">
        <v>2669</v>
      </c>
      <c r="H2665" s="1" t="s">
        <v>5851</v>
      </c>
      <c r="I2665" s="1" t="s">
        <v>9690</v>
      </c>
      <c r="J2665" s="1" t="s">
        <v>4862</v>
      </c>
      <c r="K2665" s="1" t="s">
        <v>13009</v>
      </c>
      <c r="L2665" s="1"/>
      <c r="M2665" s="1"/>
      <c r="N2665" s="1"/>
      <c r="O2665" s="1"/>
      <c r="P2665" s="1">
        <f>COUNTIFS($E$2:E2665,TMapCauseDescCIR[[#This Row],[Cause Description]])</f>
        <v>1</v>
      </c>
      <c r="Q2665" s="1" t="s">
        <v>536</v>
      </c>
      <c r="R2665" s="1"/>
      <c r="S2665" s="1"/>
    </row>
    <row r="2666" spans="1:19" ht="14.45" x14ac:dyDescent="0.25">
      <c r="A2666" s="1" t="s">
        <v>4857</v>
      </c>
      <c r="B2666" s="1" t="s">
        <v>1242</v>
      </c>
      <c r="C2666" s="1" t="s">
        <v>559</v>
      </c>
      <c r="D2666" s="1" t="s">
        <v>9672</v>
      </c>
      <c r="E2666" s="1" t="s">
        <v>9705</v>
      </c>
      <c r="F2666" s="1" t="s">
        <v>9706</v>
      </c>
      <c r="G2666" s="1" t="s">
        <v>2669</v>
      </c>
      <c r="H2666" s="1" t="s">
        <v>5851</v>
      </c>
      <c r="I2666" s="1" t="s">
        <v>9693</v>
      </c>
      <c r="J2666" s="1" t="s">
        <v>4862</v>
      </c>
      <c r="K2666" s="1" t="s">
        <v>13009</v>
      </c>
      <c r="L2666" s="1"/>
      <c r="M2666" s="1"/>
      <c r="N2666" s="1"/>
      <c r="O2666" s="1"/>
      <c r="P2666" s="1">
        <f>COUNTIFS($E$2:E2666,TMapCauseDescCIR[[#This Row],[Cause Description]])</f>
        <v>1</v>
      </c>
      <c r="Q2666" s="1" t="s">
        <v>536</v>
      </c>
      <c r="R2666" s="1"/>
      <c r="S2666" s="1"/>
    </row>
    <row r="2667" spans="1:19" ht="14.45" x14ac:dyDescent="0.25">
      <c r="A2667" s="1" t="s">
        <v>4857</v>
      </c>
      <c r="B2667" s="1" t="s">
        <v>1242</v>
      </c>
      <c r="C2667" s="1" t="s">
        <v>559</v>
      </c>
      <c r="D2667" s="1" t="s">
        <v>9672</v>
      </c>
      <c r="E2667" s="1" t="s">
        <v>9707</v>
      </c>
      <c r="F2667" s="1" t="s">
        <v>9708</v>
      </c>
      <c r="G2667" s="1" t="s">
        <v>2669</v>
      </c>
      <c r="H2667" s="1" t="s">
        <v>5851</v>
      </c>
      <c r="I2667" s="1" t="s">
        <v>9696</v>
      </c>
      <c r="J2667" s="1" t="s">
        <v>4862</v>
      </c>
      <c r="K2667" s="1" t="s">
        <v>13009</v>
      </c>
      <c r="L2667" s="1"/>
      <c r="M2667" s="1"/>
      <c r="N2667" s="1"/>
      <c r="O2667" s="1"/>
      <c r="P2667" s="1">
        <f>COUNTIFS($E$2:E2667,TMapCauseDescCIR[[#This Row],[Cause Description]])</f>
        <v>1</v>
      </c>
      <c r="Q2667" s="1" t="s">
        <v>536</v>
      </c>
      <c r="R2667" s="1"/>
      <c r="S2667" s="1"/>
    </row>
    <row r="2668" spans="1:19" ht="14.45" x14ac:dyDescent="0.25">
      <c r="A2668" s="1" t="s">
        <v>4857</v>
      </c>
      <c r="B2668" s="1" t="s">
        <v>1215</v>
      </c>
      <c r="C2668" s="1" t="s">
        <v>3133</v>
      </c>
      <c r="D2668" s="1" t="s">
        <v>5217</v>
      </c>
      <c r="E2668" s="1" t="s">
        <v>5372</v>
      </c>
      <c r="F2668" s="1" t="s">
        <v>5373</v>
      </c>
      <c r="G2668" s="1" t="s">
        <v>2669</v>
      </c>
      <c r="H2668" s="1" t="s">
        <v>5246</v>
      </c>
      <c r="I2668" s="1" t="s">
        <v>5231</v>
      </c>
      <c r="J2668" s="1" t="s">
        <v>4862</v>
      </c>
      <c r="K2668" s="1" t="s">
        <v>13009</v>
      </c>
      <c r="L2668" s="1"/>
      <c r="M2668" s="1"/>
      <c r="N2668" s="1"/>
      <c r="O2668" s="1"/>
      <c r="P2668" s="1">
        <f>COUNTIFS($E$2:E2668,TMapCauseDescCIR[[#This Row],[Cause Description]])</f>
        <v>1</v>
      </c>
      <c r="Q2668" s="1" t="s">
        <v>536</v>
      </c>
      <c r="R2668" s="1"/>
      <c r="S2668" s="1"/>
    </row>
    <row r="2669" spans="1:19" ht="14.45" x14ac:dyDescent="0.25">
      <c r="A2669" s="1" t="s">
        <v>4857</v>
      </c>
      <c r="B2669" s="1" t="s">
        <v>1215</v>
      </c>
      <c r="C2669" s="1" t="s">
        <v>3133</v>
      </c>
      <c r="D2669" s="1" t="s">
        <v>5217</v>
      </c>
      <c r="E2669" s="1" t="s">
        <v>5374</v>
      </c>
      <c r="F2669" s="1" t="s">
        <v>5375</v>
      </c>
      <c r="G2669" s="1" t="s">
        <v>2669</v>
      </c>
      <c r="H2669" s="1" t="s">
        <v>5246</v>
      </c>
      <c r="I2669" s="1" t="s">
        <v>5249</v>
      </c>
      <c r="J2669" s="1" t="s">
        <v>4862</v>
      </c>
      <c r="K2669" s="1" t="s">
        <v>13009</v>
      </c>
      <c r="L2669" s="1"/>
      <c r="M2669" s="1"/>
      <c r="N2669" s="1"/>
      <c r="O2669" s="1"/>
      <c r="P2669" s="1">
        <f>COUNTIFS($E$2:E2669,TMapCauseDescCIR[[#This Row],[Cause Description]])</f>
        <v>1</v>
      </c>
      <c r="Q2669" s="1" t="s">
        <v>536</v>
      </c>
      <c r="R2669" s="1"/>
      <c r="S2669" s="1"/>
    </row>
    <row r="2670" spans="1:19" ht="14.45" x14ac:dyDescent="0.25">
      <c r="A2670" s="1" t="s">
        <v>4857</v>
      </c>
      <c r="B2670" s="1" t="s">
        <v>1215</v>
      </c>
      <c r="C2670" s="1" t="s">
        <v>3133</v>
      </c>
      <c r="D2670" s="1" t="s">
        <v>5217</v>
      </c>
      <c r="E2670" s="1" t="s">
        <v>5376</v>
      </c>
      <c r="F2670" s="1" t="s">
        <v>5377</v>
      </c>
      <c r="G2670" s="1" t="s">
        <v>2669</v>
      </c>
      <c r="H2670" s="1" t="s">
        <v>5246</v>
      </c>
      <c r="I2670" s="1" t="s">
        <v>5234</v>
      </c>
      <c r="J2670" s="1" t="s">
        <v>4862</v>
      </c>
      <c r="K2670" s="1" t="s">
        <v>13009</v>
      </c>
      <c r="L2670" s="1"/>
      <c r="M2670" s="1"/>
      <c r="N2670" s="1"/>
      <c r="O2670" s="1"/>
      <c r="P2670" s="1">
        <f>COUNTIFS($E$2:E2670,TMapCauseDescCIR[[#This Row],[Cause Description]])</f>
        <v>1</v>
      </c>
      <c r="Q2670" s="1" t="s">
        <v>536</v>
      </c>
      <c r="R2670" s="1"/>
      <c r="S2670" s="1"/>
    </row>
    <row r="2671" spans="1:19" ht="14.45" x14ac:dyDescent="0.25">
      <c r="A2671" s="1" t="s">
        <v>4857</v>
      </c>
      <c r="B2671" s="1" t="s">
        <v>1215</v>
      </c>
      <c r="C2671" s="1" t="s">
        <v>3133</v>
      </c>
      <c r="D2671" s="1" t="s">
        <v>5217</v>
      </c>
      <c r="E2671" s="1" t="s">
        <v>5378</v>
      </c>
      <c r="F2671" s="1" t="s">
        <v>5379</v>
      </c>
      <c r="G2671" s="1" t="s">
        <v>2669</v>
      </c>
      <c r="H2671" s="1" t="s">
        <v>5246</v>
      </c>
      <c r="I2671" s="1" t="s">
        <v>5243</v>
      </c>
      <c r="J2671" s="1" t="s">
        <v>4862</v>
      </c>
      <c r="K2671" s="1" t="s">
        <v>13009</v>
      </c>
      <c r="L2671" s="1"/>
      <c r="M2671" s="1"/>
      <c r="N2671" s="1"/>
      <c r="O2671" s="1"/>
      <c r="P2671" s="1">
        <f>COUNTIFS($E$2:E2671,TMapCauseDescCIR[[#This Row],[Cause Description]])</f>
        <v>1</v>
      </c>
      <c r="Q2671" s="1" t="s">
        <v>536</v>
      </c>
      <c r="R2671" s="1"/>
      <c r="S2671" s="1"/>
    </row>
    <row r="2672" spans="1:19" ht="14.45" x14ac:dyDescent="0.25">
      <c r="A2672" s="1" t="s">
        <v>4857</v>
      </c>
      <c r="B2672" s="1" t="s">
        <v>1183</v>
      </c>
      <c r="C2672" s="1" t="s">
        <v>3133</v>
      </c>
      <c r="D2672" s="1" t="s">
        <v>5114</v>
      </c>
      <c r="E2672" s="1" t="s">
        <v>1184</v>
      </c>
      <c r="F2672" s="1" t="s">
        <v>5115</v>
      </c>
      <c r="G2672" s="1" t="s">
        <v>2669</v>
      </c>
      <c r="H2672" s="1" t="s">
        <v>5116</v>
      </c>
      <c r="I2672" s="1" t="s">
        <v>5117</v>
      </c>
      <c r="J2672" s="1" t="s">
        <v>4862</v>
      </c>
      <c r="K2672" s="1" t="s">
        <v>13009</v>
      </c>
      <c r="L2672" s="1"/>
      <c r="M2672" s="1"/>
      <c r="N2672" s="1"/>
      <c r="O2672" s="1"/>
      <c r="P2672" s="1">
        <f>COUNTIFS($E$2:E2672,TMapCauseDescCIR[[#This Row],[Cause Description]])</f>
        <v>1</v>
      </c>
      <c r="Q2672" s="1" t="s">
        <v>575</v>
      </c>
      <c r="R2672" s="1"/>
      <c r="S2672" s="1"/>
    </row>
    <row r="2673" spans="1:19" ht="14.45" x14ac:dyDescent="0.25">
      <c r="A2673" s="1" t="s">
        <v>4857</v>
      </c>
      <c r="B2673" s="1" t="s">
        <v>1254</v>
      </c>
      <c r="C2673" s="1" t="s">
        <v>3133</v>
      </c>
      <c r="D2673" s="1" t="s">
        <v>5445</v>
      </c>
      <c r="E2673" s="1" t="s">
        <v>1255</v>
      </c>
      <c r="F2673" s="1" t="s">
        <v>5446</v>
      </c>
      <c r="G2673" s="1" t="s">
        <v>2669</v>
      </c>
      <c r="H2673" s="1" t="s">
        <v>5200</v>
      </c>
      <c r="I2673" s="1" t="s">
        <v>5225</v>
      </c>
      <c r="J2673" s="1" t="s">
        <v>4862</v>
      </c>
      <c r="K2673" s="1" t="s">
        <v>13009</v>
      </c>
      <c r="L2673" s="1" t="s">
        <v>572</v>
      </c>
      <c r="M2673" s="1"/>
      <c r="N2673" s="1"/>
      <c r="O2673" s="1"/>
      <c r="P2673" s="1">
        <f>COUNTIFS($E$2:E2673,TMapCauseDescCIR[[#This Row],[Cause Description]])</f>
        <v>1</v>
      </c>
      <c r="Q2673" s="1" t="s">
        <v>573</v>
      </c>
      <c r="R2673" s="1"/>
      <c r="S2673" s="1"/>
    </row>
    <row r="2674" spans="1:19" ht="14.45" x14ac:dyDescent="0.25">
      <c r="A2674" s="1" t="s">
        <v>4857</v>
      </c>
      <c r="B2674" s="1" t="s">
        <v>1254</v>
      </c>
      <c r="C2674" s="1" t="s">
        <v>3133</v>
      </c>
      <c r="D2674" s="1" t="s">
        <v>5445</v>
      </c>
      <c r="E2674" s="1" t="s">
        <v>5447</v>
      </c>
      <c r="F2674" s="1" t="s">
        <v>5448</v>
      </c>
      <c r="G2674" s="1" t="s">
        <v>2669</v>
      </c>
      <c r="H2674" s="1" t="s">
        <v>5200</v>
      </c>
      <c r="I2674" s="1" t="s">
        <v>5292</v>
      </c>
      <c r="J2674" s="1" t="s">
        <v>4862</v>
      </c>
      <c r="K2674" s="1" t="s">
        <v>13009</v>
      </c>
      <c r="L2674" s="1" t="s">
        <v>572</v>
      </c>
      <c r="M2674" s="1"/>
      <c r="N2674" s="1"/>
      <c r="O2674" s="1"/>
      <c r="P2674" s="1">
        <f>COUNTIFS($E$2:E2674,TMapCauseDescCIR[[#This Row],[Cause Description]])</f>
        <v>1</v>
      </c>
      <c r="Q2674" s="1" t="s">
        <v>573</v>
      </c>
      <c r="R2674" s="1"/>
      <c r="S2674" s="1"/>
    </row>
    <row r="2675" spans="1:19" ht="14.45" x14ac:dyDescent="0.25">
      <c r="A2675" s="1" t="s">
        <v>4857</v>
      </c>
      <c r="B2675" s="1" t="s">
        <v>1254</v>
      </c>
      <c r="C2675" s="1" t="s">
        <v>3133</v>
      </c>
      <c r="D2675" s="1" t="s">
        <v>5445</v>
      </c>
      <c r="E2675" s="1" t="s">
        <v>5449</v>
      </c>
      <c r="F2675" s="1" t="s">
        <v>5450</v>
      </c>
      <c r="G2675" s="1" t="s">
        <v>2669</v>
      </c>
      <c r="H2675" s="1" t="s">
        <v>5200</v>
      </c>
      <c r="I2675" s="1" t="s">
        <v>5281</v>
      </c>
      <c r="J2675" s="1" t="s">
        <v>4862</v>
      </c>
      <c r="K2675" s="1" t="s">
        <v>13009</v>
      </c>
      <c r="L2675" s="1" t="s">
        <v>572</v>
      </c>
      <c r="M2675" s="1"/>
      <c r="N2675" s="1"/>
      <c r="O2675" s="1"/>
      <c r="P2675" s="1">
        <f>COUNTIFS($E$2:E2675,TMapCauseDescCIR[[#This Row],[Cause Description]])</f>
        <v>1</v>
      </c>
      <c r="Q2675" s="1" t="s">
        <v>573</v>
      </c>
      <c r="R2675" s="1"/>
      <c r="S2675" s="1"/>
    </row>
    <row r="2676" spans="1:19" ht="14.45" x14ac:dyDescent="0.25">
      <c r="A2676" s="1" t="s">
        <v>4857</v>
      </c>
      <c r="B2676" s="1" t="s">
        <v>1254</v>
      </c>
      <c r="C2676" s="1" t="s">
        <v>3133</v>
      </c>
      <c r="D2676" s="1" t="s">
        <v>5445</v>
      </c>
      <c r="E2676" s="1" t="s">
        <v>5451</v>
      </c>
      <c r="F2676" s="1" t="s">
        <v>5452</v>
      </c>
      <c r="G2676" s="1" t="s">
        <v>2669</v>
      </c>
      <c r="H2676" s="1" t="s">
        <v>5200</v>
      </c>
      <c r="I2676" s="1" t="s">
        <v>5180</v>
      </c>
      <c r="J2676" s="1" t="s">
        <v>4862</v>
      </c>
      <c r="K2676" s="1" t="s">
        <v>13009</v>
      </c>
      <c r="L2676" s="1" t="s">
        <v>572</v>
      </c>
      <c r="M2676" s="1"/>
      <c r="N2676" s="1"/>
      <c r="O2676" s="1"/>
      <c r="P2676" s="1">
        <f>COUNTIFS($E$2:E2676,TMapCauseDescCIR[[#This Row],[Cause Description]])</f>
        <v>1</v>
      </c>
      <c r="Q2676" s="1" t="s">
        <v>573</v>
      </c>
      <c r="R2676" s="1"/>
      <c r="S2676" s="1"/>
    </row>
    <row r="2677" spans="1:19" ht="14.45" x14ac:dyDescent="0.25">
      <c r="A2677" s="1" t="s">
        <v>4857</v>
      </c>
      <c r="B2677" s="1" t="s">
        <v>1254</v>
      </c>
      <c r="C2677" s="1" t="s">
        <v>3133</v>
      </c>
      <c r="D2677" s="1" t="s">
        <v>5445</v>
      </c>
      <c r="E2677" s="1" t="s">
        <v>5453</v>
      </c>
      <c r="F2677" s="1" t="s">
        <v>5454</v>
      </c>
      <c r="G2677" s="1" t="s">
        <v>2669</v>
      </c>
      <c r="H2677" s="1" t="s">
        <v>5200</v>
      </c>
      <c r="I2677" s="1" t="s">
        <v>5295</v>
      </c>
      <c r="J2677" s="1" t="s">
        <v>4862</v>
      </c>
      <c r="K2677" s="1" t="s">
        <v>13009</v>
      </c>
      <c r="L2677" s="1" t="s">
        <v>572</v>
      </c>
      <c r="M2677" s="1"/>
      <c r="N2677" s="1"/>
      <c r="O2677" s="1"/>
      <c r="P2677" s="1">
        <f>COUNTIFS($E$2:E2677,TMapCauseDescCIR[[#This Row],[Cause Description]])</f>
        <v>1</v>
      </c>
      <c r="Q2677" s="1" t="s">
        <v>573</v>
      </c>
      <c r="R2677" s="1"/>
      <c r="S2677" s="1"/>
    </row>
    <row r="2678" spans="1:19" ht="14.45" x14ac:dyDescent="0.25">
      <c r="A2678" s="1" t="s">
        <v>4857</v>
      </c>
      <c r="B2678" s="1" t="s">
        <v>1254</v>
      </c>
      <c r="C2678" s="1" t="s">
        <v>3133</v>
      </c>
      <c r="D2678" s="1" t="s">
        <v>5445</v>
      </c>
      <c r="E2678" s="1" t="s">
        <v>5455</v>
      </c>
      <c r="F2678" s="1" t="s">
        <v>5456</v>
      </c>
      <c r="G2678" s="1" t="s">
        <v>2669</v>
      </c>
      <c r="H2678" s="1" t="s">
        <v>5200</v>
      </c>
      <c r="I2678" s="1" t="s">
        <v>5299</v>
      </c>
      <c r="J2678" s="1" t="s">
        <v>4862</v>
      </c>
      <c r="K2678" s="1" t="s">
        <v>13009</v>
      </c>
      <c r="L2678" s="1" t="s">
        <v>572</v>
      </c>
      <c r="M2678" s="1"/>
      <c r="N2678" s="1"/>
      <c r="O2678" s="1"/>
      <c r="P2678" s="1">
        <f>COUNTIFS($E$2:E2678,TMapCauseDescCIR[[#This Row],[Cause Description]])</f>
        <v>1</v>
      </c>
      <c r="Q2678" s="1" t="s">
        <v>573</v>
      </c>
      <c r="R2678" s="1"/>
      <c r="S2678" s="1"/>
    </row>
    <row r="2679" spans="1:19" ht="14.45" x14ac:dyDescent="0.25">
      <c r="A2679" s="1" t="s">
        <v>4857</v>
      </c>
      <c r="B2679" s="1" t="s">
        <v>1254</v>
      </c>
      <c r="C2679" s="1" t="s">
        <v>3133</v>
      </c>
      <c r="D2679" s="1" t="s">
        <v>5445</v>
      </c>
      <c r="E2679" s="1" t="s">
        <v>5457</v>
      </c>
      <c r="F2679" s="1" t="s">
        <v>5458</v>
      </c>
      <c r="G2679" s="1" t="s">
        <v>2669</v>
      </c>
      <c r="H2679" s="1" t="s">
        <v>5200</v>
      </c>
      <c r="I2679" s="1" t="s">
        <v>5190</v>
      </c>
      <c r="J2679" s="1" t="s">
        <v>4862</v>
      </c>
      <c r="K2679" s="1" t="s">
        <v>13009</v>
      </c>
      <c r="L2679" s="1" t="s">
        <v>572</v>
      </c>
      <c r="M2679" s="1"/>
      <c r="N2679" s="1"/>
      <c r="O2679" s="1"/>
      <c r="P2679" s="1">
        <f>COUNTIFS($E$2:E2679,TMapCauseDescCIR[[#This Row],[Cause Description]])</f>
        <v>1</v>
      </c>
      <c r="Q2679" s="1" t="s">
        <v>573</v>
      </c>
      <c r="R2679" s="1"/>
      <c r="S2679" s="1"/>
    </row>
    <row r="2680" spans="1:19" ht="14.45" x14ac:dyDescent="0.25">
      <c r="A2680" s="1" t="s">
        <v>4857</v>
      </c>
      <c r="B2680" s="1" t="s">
        <v>1254</v>
      </c>
      <c r="C2680" s="1" t="s">
        <v>3133</v>
      </c>
      <c r="D2680" s="1" t="s">
        <v>5445</v>
      </c>
      <c r="E2680" s="1" t="s">
        <v>5459</v>
      </c>
      <c r="F2680" s="1" t="s">
        <v>5460</v>
      </c>
      <c r="G2680" s="1" t="s">
        <v>2669</v>
      </c>
      <c r="H2680" s="1" t="s">
        <v>5200</v>
      </c>
      <c r="I2680" s="1" t="s">
        <v>5117</v>
      </c>
      <c r="J2680" s="1" t="s">
        <v>4862</v>
      </c>
      <c r="K2680" s="1" t="s">
        <v>13009</v>
      </c>
      <c r="L2680" s="1" t="s">
        <v>572</v>
      </c>
      <c r="M2680" s="1"/>
      <c r="N2680" s="1"/>
      <c r="O2680" s="1"/>
      <c r="P2680" s="1">
        <f>COUNTIFS($E$2:E2680,TMapCauseDescCIR[[#This Row],[Cause Description]])</f>
        <v>1</v>
      </c>
      <c r="Q2680" s="1" t="s">
        <v>573</v>
      </c>
      <c r="R2680" s="1"/>
      <c r="S2680" s="1"/>
    </row>
    <row r="2681" spans="1:19" ht="14.45" x14ac:dyDescent="0.25">
      <c r="A2681" s="1" t="s">
        <v>4857</v>
      </c>
      <c r="B2681" s="1" t="s">
        <v>1254</v>
      </c>
      <c r="C2681" s="1" t="s">
        <v>3133</v>
      </c>
      <c r="D2681" s="1" t="s">
        <v>5445</v>
      </c>
      <c r="E2681" s="1" t="s">
        <v>5461</v>
      </c>
      <c r="F2681" s="1" t="s">
        <v>5462</v>
      </c>
      <c r="G2681" s="1" t="s">
        <v>2669</v>
      </c>
      <c r="H2681" s="1" t="s">
        <v>5200</v>
      </c>
      <c r="I2681" s="1" t="s">
        <v>5306</v>
      </c>
      <c r="J2681" s="1" t="s">
        <v>4862</v>
      </c>
      <c r="K2681" s="1" t="s">
        <v>13009</v>
      </c>
      <c r="L2681" s="1" t="s">
        <v>572</v>
      </c>
      <c r="M2681" s="1"/>
      <c r="N2681" s="1"/>
      <c r="O2681" s="1"/>
      <c r="P2681" s="1">
        <f>COUNTIFS($E$2:E2681,TMapCauseDescCIR[[#This Row],[Cause Description]])</f>
        <v>1</v>
      </c>
      <c r="Q2681" s="1" t="s">
        <v>573</v>
      </c>
      <c r="R2681" s="1"/>
      <c r="S2681" s="1"/>
    </row>
    <row r="2682" spans="1:19" ht="14.45" x14ac:dyDescent="0.25">
      <c r="A2682" s="1" t="s">
        <v>4857</v>
      </c>
      <c r="B2682" s="1" t="s">
        <v>1232</v>
      </c>
      <c r="C2682" s="1" t="s">
        <v>3133</v>
      </c>
      <c r="D2682" s="1" t="s">
        <v>5419</v>
      </c>
      <c r="E2682" s="1" t="s">
        <v>1233</v>
      </c>
      <c r="F2682" s="1" t="s">
        <v>5420</v>
      </c>
      <c r="G2682" s="1" t="s">
        <v>2669</v>
      </c>
      <c r="H2682" s="1" t="s">
        <v>5200</v>
      </c>
      <c r="I2682" s="1" t="s">
        <v>5315</v>
      </c>
      <c r="J2682" s="1" t="s">
        <v>4862</v>
      </c>
      <c r="K2682" s="1" t="s">
        <v>13009</v>
      </c>
      <c r="L2682" s="1"/>
      <c r="M2682" s="1"/>
      <c r="N2682" s="1"/>
      <c r="O2682" s="1"/>
      <c r="P2682" s="1">
        <f>COUNTIFS($E$2:E2682,TMapCauseDescCIR[[#This Row],[Cause Description]])</f>
        <v>1</v>
      </c>
      <c r="Q2682" s="1" t="s">
        <v>587</v>
      </c>
      <c r="R2682" s="1"/>
      <c r="S2682" s="1"/>
    </row>
    <row r="2683" spans="1:19" ht="14.45" x14ac:dyDescent="0.25">
      <c r="A2683" s="1" t="s">
        <v>4857</v>
      </c>
      <c r="B2683" s="1" t="s">
        <v>1237</v>
      </c>
      <c r="C2683" s="1" t="s">
        <v>3133</v>
      </c>
      <c r="D2683" s="1" t="s">
        <v>5427</v>
      </c>
      <c r="E2683" s="1" t="s">
        <v>1233</v>
      </c>
      <c r="F2683" s="1" t="s">
        <v>5420</v>
      </c>
      <c r="G2683" s="1" t="s">
        <v>2669</v>
      </c>
      <c r="H2683" s="1" t="s">
        <v>5200</v>
      </c>
      <c r="I2683" s="1" t="s">
        <v>5315</v>
      </c>
      <c r="J2683" s="1" t="s">
        <v>4862</v>
      </c>
      <c r="K2683" s="1" t="s">
        <v>13009</v>
      </c>
      <c r="L2683" s="1"/>
      <c r="M2683" s="1"/>
      <c r="N2683" s="1"/>
      <c r="O2683" s="1"/>
      <c r="P2683" s="1">
        <f>COUNTIFS($E$2:E2683,TMapCauseDescCIR[[#This Row],[Cause Description]])</f>
        <v>2</v>
      </c>
      <c r="Q2683" s="1" t="s">
        <v>587</v>
      </c>
      <c r="R2683" s="1"/>
      <c r="S2683" s="1"/>
    </row>
    <row r="2684" spans="1:19" ht="14.45" x14ac:dyDescent="0.25">
      <c r="A2684" s="1" t="s">
        <v>4857</v>
      </c>
      <c r="B2684" s="1" t="s">
        <v>1254</v>
      </c>
      <c r="C2684" s="1" t="s">
        <v>3133</v>
      </c>
      <c r="D2684" s="1" t="s">
        <v>5445</v>
      </c>
      <c r="E2684" s="1" t="s">
        <v>1233</v>
      </c>
      <c r="F2684" s="1" t="s">
        <v>5420</v>
      </c>
      <c r="G2684" s="1" t="s">
        <v>2669</v>
      </c>
      <c r="H2684" s="1" t="s">
        <v>5200</v>
      </c>
      <c r="I2684" s="1" t="s">
        <v>5315</v>
      </c>
      <c r="J2684" s="1" t="s">
        <v>4862</v>
      </c>
      <c r="K2684" s="1" t="s">
        <v>13009</v>
      </c>
      <c r="L2684" s="1" t="s">
        <v>572</v>
      </c>
      <c r="M2684" s="1"/>
      <c r="N2684" s="1"/>
      <c r="O2684" s="1"/>
      <c r="P2684" s="1">
        <f>COUNTIFS($E$2:E2684,TMapCauseDescCIR[[#This Row],[Cause Description]])</f>
        <v>3</v>
      </c>
      <c r="Q2684" s="1" t="s">
        <v>573</v>
      </c>
      <c r="R2684" s="1"/>
      <c r="S2684" s="1"/>
    </row>
    <row r="2685" spans="1:19" ht="14.45" x14ac:dyDescent="0.25">
      <c r="A2685" s="1" t="s">
        <v>4857</v>
      </c>
      <c r="B2685" s="1" t="s">
        <v>1232</v>
      </c>
      <c r="C2685" s="1" t="s">
        <v>3133</v>
      </c>
      <c r="D2685" s="1" t="s">
        <v>5419</v>
      </c>
      <c r="E2685" s="1" t="s">
        <v>5421</v>
      </c>
      <c r="F2685" s="1" t="s">
        <v>5422</v>
      </c>
      <c r="G2685" s="1" t="s">
        <v>2669</v>
      </c>
      <c r="H2685" s="1" t="s">
        <v>5200</v>
      </c>
      <c r="I2685" s="1" t="s">
        <v>5318</v>
      </c>
      <c r="J2685" s="1" t="s">
        <v>4862</v>
      </c>
      <c r="K2685" s="1" t="s">
        <v>13009</v>
      </c>
      <c r="L2685" s="1"/>
      <c r="M2685" s="1"/>
      <c r="N2685" s="1"/>
      <c r="O2685" s="1"/>
      <c r="P2685" s="1">
        <f>COUNTIFS($E$2:E2685,TMapCauseDescCIR[[#This Row],[Cause Description]])</f>
        <v>1</v>
      </c>
      <c r="Q2685" s="1" t="s">
        <v>587</v>
      </c>
      <c r="R2685" s="1"/>
      <c r="S2685" s="1"/>
    </row>
    <row r="2686" spans="1:19" ht="14.45" x14ac:dyDescent="0.25">
      <c r="A2686" s="1" t="s">
        <v>4857</v>
      </c>
      <c r="B2686" s="1" t="s">
        <v>1237</v>
      </c>
      <c r="C2686" s="1" t="s">
        <v>3133</v>
      </c>
      <c r="D2686" s="1" t="s">
        <v>5427</v>
      </c>
      <c r="E2686" s="1" t="s">
        <v>5421</v>
      </c>
      <c r="F2686" s="1" t="s">
        <v>5422</v>
      </c>
      <c r="G2686" s="1" t="s">
        <v>2669</v>
      </c>
      <c r="H2686" s="1" t="s">
        <v>5200</v>
      </c>
      <c r="I2686" s="1" t="s">
        <v>5318</v>
      </c>
      <c r="J2686" s="1" t="s">
        <v>4862</v>
      </c>
      <c r="K2686" s="1" t="s">
        <v>13009</v>
      </c>
      <c r="L2686" s="1"/>
      <c r="M2686" s="1"/>
      <c r="N2686" s="1"/>
      <c r="O2686" s="1"/>
      <c r="P2686" s="1">
        <f>COUNTIFS($E$2:E2686,TMapCauseDescCIR[[#This Row],[Cause Description]])</f>
        <v>2</v>
      </c>
      <c r="Q2686" s="1" t="s">
        <v>587</v>
      </c>
      <c r="R2686" s="1"/>
      <c r="S2686" s="1"/>
    </row>
    <row r="2687" spans="1:19" ht="14.45" x14ac:dyDescent="0.25">
      <c r="A2687" s="1" t="s">
        <v>4857</v>
      </c>
      <c r="B2687" s="1" t="s">
        <v>1254</v>
      </c>
      <c r="C2687" s="1" t="s">
        <v>3133</v>
      </c>
      <c r="D2687" s="1" t="s">
        <v>5445</v>
      </c>
      <c r="E2687" s="1" t="s">
        <v>5421</v>
      </c>
      <c r="F2687" s="1" t="s">
        <v>5422</v>
      </c>
      <c r="G2687" s="1" t="s">
        <v>2669</v>
      </c>
      <c r="H2687" s="1" t="s">
        <v>5200</v>
      </c>
      <c r="I2687" s="1" t="s">
        <v>5318</v>
      </c>
      <c r="J2687" s="1" t="s">
        <v>4862</v>
      </c>
      <c r="K2687" s="1" t="s">
        <v>13009</v>
      </c>
      <c r="L2687" s="1" t="s">
        <v>572</v>
      </c>
      <c r="M2687" s="1"/>
      <c r="N2687" s="1"/>
      <c r="O2687" s="1"/>
      <c r="P2687" s="1">
        <f>COUNTIFS($E$2:E2687,TMapCauseDescCIR[[#This Row],[Cause Description]])</f>
        <v>3</v>
      </c>
      <c r="Q2687" s="1" t="s">
        <v>573</v>
      </c>
      <c r="R2687" s="1"/>
      <c r="S2687" s="1"/>
    </row>
    <row r="2688" spans="1:19" ht="14.45" x14ac:dyDescent="0.25">
      <c r="A2688" s="1" t="s">
        <v>4857</v>
      </c>
      <c r="B2688" s="1" t="s">
        <v>1232</v>
      </c>
      <c r="C2688" s="1" t="s">
        <v>3133</v>
      </c>
      <c r="D2688" s="1" t="s">
        <v>5419</v>
      </c>
      <c r="E2688" s="1" t="s">
        <v>5423</v>
      </c>
      <c r="F2688" s="1" t="s">
        <v>5424</v>
      </c>
      <c r="G2688" s="1" t="s">
        <v>2669</v>
      </c>
      <c r="H2688" s="1" t="s">
        <v>5200</v>
      </c>
      <c r="I2688" s="1" t="s">
        <v>5321</v>
      </c>
      <c r="J2688" s="1" t="s">
        <v>4862</v>
      </c>
      <c r="K2688" s="1" t="s">
        <v>13009</v>
      </c>
      <c r="L2688" s="1"/>
      <c r="M2688" s="1"/>
      <c r="N2688" s="1"/>
      <c r="O2688" s="1"/>
      <c r="P2688" s="1">
        <f>COUNTIFS($E$2:E2688,TMapCauseDescCIR[[#This Row],[Cause Description]])</f>
        <v>1</v>
      </c>
      <c r="Q2688" s="1" t="s">
        <v>587</v>
      </c>
      <c r="R2688" s="1"/>
      <c r="S2688" s="1"/>
    </row>
    <row r="2689" spans="1:19" ht="14.45" x14ac:dyDescent="0.25">
      <c r="A2689" s="1" t="s">
        <v>4857</v>
      </c>
      <c r="B2689" s="1" t="s">
        <v>1237</v>
      </c>
      <c r="C2689" s="1" t="s">
        <v>3133</v>
      </c>
      <c r="D2689" s="1" t="s">
        <v>5427</v>
      </c>
      <c r="E2689" s="1" t="s">
        <v>5423</v>
      </c>
      <c r="F2689" s="1" t="s">
        <v>5424</v>
      </c>
      <c r="G2689" s="1" t="s">
        <v>2669</v>
      </c>
      <c r="H2689" s="1" t="s">
        <v>5200</v>
      </c>
      <c r="I2689" s="1" t="s">
        <v>5321</v>
      </c>
      <c r="J2689" s="1" t="s">
        <v>4862</v>
      </c>
      <c r="K2689" s="1" t="s">
        <v>13009</v>
      </c>
      <c r="L2689" s="1"/>
      <c r="M2689" s="1"/>
      <c r="N2689" s="1"/>
      <c r="O2689" s="1"/>
      <c r="P2689" s="1">
        <f>COUNTIFS($E$2:E2689,TMapCauseDescCIR[[#This Row],[Cause Description]])</f>
        <v>2</v>
      </c>
      <c r="Q2689" s="1" t="s">
        <v>587</v>
      </c>
      <c r="R2689" s="1"/>
      <c r="S2689" s="1"/>
    </row>
    <row r="2690" spans="1:19" ht="14.45" x14ac:dyDescent="0.25">
      <c r="A2690" s="1" t="s">
        <v>4857</v>
      </c>
      <c r="B2690" s="1" t="s">
        <v>1254</v>
      </c>
      <c r="C2690" s="1" t="s">
        <v>3133</v>
      </c>
      <c r="D2690" s="1" t="s">
        <v>5445</v>
      </c>
      <c r="E2690" s="1" t="s">
        <v>5423</v>
      </c>
      <c r="F2690" s="1" t="s">
        <v>5424</v>
      </c>
      <c r="G2690" s="1" t="s">
        <v>2669</v>
      </c>
      <c r="H2690" s="1" t="s">
        <v>5200</v>
      </c>
      <c r="I2690" s="1" t="s">
        <v>5321</v>
      </c>
      <c r="J2690" s="1" t="s">
        <v>4862</v>
      </c>
      <c r="K2690" s="1" t="s">
        <v>13009</v>
      </c>
      <c r="L2690" s="1" t="s">
        <v>572</v>
      </c>
      <c r="M2690" s="1"/>
      <c r="N2690" s="1"/>
      <c r="O2690" s="1"/>
      <c r="P2690" s="1">
        <f>COUNTIFS($E$2:E2690,TMapCauseDescCIR[[#This Row],[Cause Description]])</f>
        <v>3</v>
      </c>
      <c r="Q2690" s="1" t="s">
        <v>573</v>
      </c>
      <c r="R2690" s="1"/>
      <c r="S2690" s="1"/>
    </row>
    <row r="2691" spans="1:19" ht="14.45" x14ac:dyDescent="0.25">
      <c r="A2691" s="1" t="s">
        <v>4857</v>
      </c>
      <c r="B2691" s="1" t="s">
        <v>1215</v>
      </c>
      <c r="C2691" s="1" t="s">
        <v>3133</v>
      </c>
      <c r="D2691" s="1" t="s">
        <v>5217</v>
      </c>
      <c r="E2691" s="1" t="s">
        <v>5380</v>
      </c>
      <c r="F2691" s="1" t="s">
        <v>5381</v>
      </c>
      <c r="G2691" s="1" t="s">
        <v>2669</v>
      </c>
      <c r="H2691" s="1" t="s">
        <v>5087</v>
      </c>
      <c r="I2691" s="1" t="s">
        <v>5256</v>
      </c>
      <c r="J2691" s="1" t="s">
        <v>4862</v>
      </c>
      <c r="K2691" s="1" t="s">
        <v>13009</v>
      </c>
      <c r="L2691" s="1"/>
      <c r="M2691" s="1"/>
      <c r="N2691" s="1"/>
      <c r="O2691" s="1"/>
      <c r="P2691" s="1">
        <f>COUNTIFS($E$2:E2691,TMapCauseDescCIR[[#This Row],[Cause Description]])</f>
        <v>1</v>
      </c>
      <c r="Q2691" s="1" t="s">
        <v>536</v>
      </c>
      <c r="R2691" s="1"/>
      <c r="S2691" s="1"/>
    </row>
    <row r="2692" spans="1:19" ht="14.45" x14ac:dyDescent="0.25">
      <c r="A2692" s="1" t="s">
        <v>4857</v>
      </c>
      <c r="B2692" s="1" t="s">
        <v>1167</v>
      </c>
      <c r="C2692" s="1" t="s">
        <v>3133</v>
      </c>
      <c r="D2692" s="1" t="s">
        <v>5081</v>
      </c>
      <c r="E2692" s="1" t="s">
        <v>5085</v>
      </c>
      <c r="F2692" s="1" t="s">
        <v>5086</v>
      </c>
      <c r="G2692" s="1" t="s">
        <v>2666</v>
      </c>
      <c r="H2692" s="1" t="s">
        <v>5087</v>
      </c>
      <c r="I2692" s="1" t="s">
        <v>5088</v>
      </c>
      <c r="J2692" s="1" t="s">
        <v>4862</v>
      </c>
      <c r="K2692" s="1" t="s">
        <v>13009</v>
      </c>
      <c r="L2692" s="1"/>
      <c r="M2692" s="1"/>
      <c r="N2692" s="1"/>
      <c r="O2692" s="1"/>
      <c r="P2692" s="1">
        <f>COUNTIFS($E$2:E2692,TMapCauseDescCIR[[#This Row],[Cause Description]])</f>
        <v>1</v>
      </c>
      <c r="Q2692" s="1" t="s">
        <v>5047</v>
      </c>
      <c r="R2692" s="1"/>
      <c r="S2692" s="1" t="s">
        <v>5084</v>
      </c>
    </row>
    <row r="2693" spans="1:19" ht="14.45" x14ac:dyDescent="0.25">
      <c r="A2693" s="1" t="s">
        <v>4857</v>
      </c>
      <c r="B2693" s="1" t="s">
        <v>1167</v>
      </c>
      <c r="C2693" s="1" t="s">
        <v>3133</v>
      </c>
      <c r="D2693" s="1" t="s">
        <v>5081</v>
      </c>
      <c r="E2693" s="1" t="s">
        <v>5089</v>
      </c>
      <c r="F2693" s="1" t="s">
        <v>5090</v>
      </c>
      <c r="G2693" s="1" t="s">
        <v>2666</v>
      </c>
      <c r="H2693" s="1" t="s">
        <v>5087</v>
      </c>
      <c r="I2693" s="1" t="s">
        <v>5091</v>
      </c>
      <c r="J2693" s="1" t="s">
        <v>4862</v>
      </c>
      <c r="K2693" s="1" t="s">
        <v>13009</v>
      </c>
      <c r="L2693" s="1"/>
      <c r="M2693" s="1"/>
      <c r="N2693" s="1"/>
      <c r="O2693" s="1"/>
      <c r="P2693" s="1">
        <f>COUNTIFS($E$2:E2693,TMapCauseDescCIR[[#This Row],[Cause Description]])</f>
        <v>1</v>
      </c>
      <c r="Q2693" s="1" t="s">
        <v>5047</v>
      </c>
      <c r="R2693" s="1"/>
      <c r="S2693" s="1" t="s">
        <v>5084</v>
      </c>
    </row>
    <row r="2694" spans="1:19" ht="14.45" x14ac:dyDescent="0.25">
      <c r="A2694" s="1" t="s">
        <v>4857</v>
      </c>
      <c r="B2694" s="1" t="s">
        <v>1213</v>
      </c>
      <c r="C2694" s="1" t="s">
        <v>3133</v>
      </c>
      <c r="D2694" s="1" t="s">
        <v>5158</v>
      </c>
      <c r="E2694" s="1" t="s">
        <v>5187</v>
      </c>
      <c r="F2694" s="1" t="s">
        <v>5188</v>
      </c>
      <c r="G2694" s="1" t="s">
        <v>2669</v>
      </c>
      <c r="H2694" s="1" t="s">
        <v>5189</v>
      </c>
      <c r="I2694" s="1" t="s">
        <v>5190</v>
      </c>
      <c r="J2694" s="1" t="s">
        <v>4862</v>
      </c>
      <c r="K2694" s="1" t="s">
        <v>13009</v>
      </c>
      <c r="L2694" s="1"/>
      <c r="M2694" s="1"/>
      <c r="N2694" s="1"/>
      <c r="O2694" s="1"/>
      <c r="P2694" s="1">
        <f>COUNTIFS($E$2:E2694,TMapCauseDescCIR[[#This Row],[Cause Description]])</f>
        <v>1</v>
      </c>
      <c r="Q2694" s="1" t="s">
        <v>587</v>
      </c>
      <c r="R2694" s="1"/>
      <c r="S2694" s="1" t="s">
        <v>5162</v>
      </c>
    </row>
    <row r="2695" spans="1:19" ht="14.45" x14ac:dyDescent="0.25">
      <c r="A2695" s="1" t="s">
        <v>4857</v>
      </c>
      <c r="B2695" s="1" t="s">
        <v>1213</v>
      </c>
      <c r="C2695" s="1" t="s">
        <v>3133</v>
      </c>
      <c r="D2695" s="1" t="s">
        <v>5158</v>
      </c>
      <c r="E2695" s="1" t="s">
        <v>5213</v>
      </c>
      <c r="F2695" s="1" t="s">
        <v>5214</v>
      </c>
      <c r="G2695" s="1" t="s">
        <v>2669</v>
      </c>
      <c r="H2695" s="1" t="s">
        <v>5215</v>
      </c>
      <c r="I2695" s="1" t="s">
        <v>5216</v>
      </c>
      <c r="J2695" s="1" t="s">
        <v>4862</v>
      </c>
      <c r="K2695" s="1"/>
      <c r="L2695" s="1"/>
      <c r="M2695" s="1"/>
      <c r="N2695" s="1"/>
      <c r="O2695" s="1"/>
      <c r="P2695" s="1">
        <f>COUNTIFS($E$2:E2695,TMapCauseDescCIR[[#This Row],[Cause Description]])</f>
        <v>1</v>
      </c>
      <c r="Q2695" s="1" t="s">
        <v>587</v>
      </c>
      <c r="R2695" s="1"/>
      <c r="S2695" s="1"/>
    </row>
    <row r="2696" spans="1:19" ht="14.45" x14ac:dyDescent="0.25">
      <c r="A2696" s="1" t="s">
        <v>4857</v>
      </c>
      <c r="B2696" s="1" t="s">
        <v>1267</v>
      </c>
      <c r="C2696" s="1" t="s">
        <v>3133</v>
      </c>
      <c r="D2696" s="1" t="s">
        <v>5478</v>
      </c>
      <c r="E2696" s="1" t="s">
        <v>1268</v>
      </c>
      <c r="F2696" s="1" t="s">
        <v>5479</v>
      </c>
      <c r="G2696" s="1" t="s">
        <v>2669</v>
      </c>
      <c r="H2696" s="1" t="s">
        <v>5480</v>
      </c>
      <c r="I2696" s="1" t="s">
        <v>5481</v>
      </c>
      <c r="J2696" s="1" t="s">
        <v>4862</v>
      </c>
      <c r="K2696" s="1"/>
      <c r="L2696" s="1"/>
      <c r="M2696" s="1"/>
      <c r="N2696" s="1"/>
      <c r="O2696" s="1"/>
      <c r="P2696" s="1">
        <f>COUNTIFS($E$2:E2696,TMapCauseDescCIR[[#This Row],[Cause Description]])</f>
        <v>1</v>
      </c>
      <c r="Q2696" s="1" t="s">
        <v>573</v>
      </c>
      <c r="R2696" s="1"/>
      <c r="S2696" s="1"/>
    </row>
    <row r="2697" spans="1:19" ht="14.45" x14ac:dyDescent="0.25">
      <c r="A2697" s="1" t="s">
        <v>2666</v>
      </c>
      <c r="B2697" s="1" t="s">
        <v>1161</v>
      </c>
      <c r="C2697" s="1" t="s">
        <v>3133</v>
      </c>
      <c r="D2697" s="1" t="s">
        <v>5072</v>
      </c>
      <c r="E2697" s="1" t="s">
        <v>5074</v>
      </c>
      <c r="F2697" s="1"/>
      <c r="G2697" s="1"/>
      <c r="H2697" s="1"/>
      <c r="I2697" s="1"/>
      <c r="J2697" s="1" t="s">
        <v>4862</v>
      </c>
      <c r="K2697" s="1"/>
      <c r="L2697" s="1"/>
      <c r="M2697" s="1"/>
      <c r="N2697" s="1"/>
      <c r="O2697" s="1"/>
      <c r="P2697" s="1">
        <f>COUNTIFS($E$2:E2697,TMapCauseDescCIR[[#This Row],[Cause Description]])</f>
        <v>1</v>
      </c>
      <c r="Q2697" s="1" t="s">
        <v>536</v>
      </c>
      <c r="R2697" s="1"/>
      <c r="S2697" s="1"/>
    </row>
    <row r="2698" spans="1:19" ht="14.45" x14ac:dyDescent="0.25">
      <c r="A2698" s="1" t="s">
        <v>2666</v>
      </c>
      <c r="B2698" s="1" t="s">
        <v>1161</v>
      </c>
      <c r="C2698" s="1" t="s">
        <v>3133</v>
      </c>
      <c r="D2698" s="1" t="s">
        <v>5072</v>
      </c>
      <c r="E2698" s="1" t="s">
        <v>5075</v>
      </c>
      <c r="F2698" s="1"/>
      <c r="G2698" s="1"/>
      <c r="H2698" s="1"/>
      <c r="I2698" s="1"/>
      <c r="J2698" s="1" t="s">
        <v>4862</v>
      </c>
      <c r="K2698" s="1"/>
      <c r="L2698" s="1"/>
      <c r="M2698" s="1"/>
      <c r="N2698" s="1"/>
      <c r="O2698" s="1"/>
      <c r="P2698" s="1">
        <f>COUNTIFS($E$2:E2698,TMapCauseDescCIR[[#This Row],[Cause Description]])</f>
        <v>1</v>
      </c>
      <c r="Q2698" s="1" t="s">
        <v>536</v>
      </c>
      <c r="R2698" s="1"/>
      <c r="S2698" s="1"/>
    </row>
    <row r="2699" spans="1:19" ht="14.45" x14ac:dyDescent="0.25">
      <c r="A2699" s="1" t="s">
        <v>2666</v>
      </c>
      <c r="B2699" s="1" t="s">
        <v>1202</v>
      </c>
      <c r="C2699" s="1" t="s">
        <v>3133</v>
      </c>
      <c r="D2699" s="1" t="s">
        <v>5144</v>
      </c>
      <c r="E2699" s="1" t="s">
        <v>5075</v>
      </c>
      <c r="F2699" s="1"/>
      <c r="G2699" s="1"/>
      <c r="H2699" s="1"/>
      <c r="I2699" s="1"/>
      <c r="J2699" s="1" t="s">
        <v>4862</v>
      </c>
      <c r="K2699" s="1"/>
      <c r="L2699" s="1"/>
      <c r="M2699" s="1"/>
      <c r="N2699" s="1"/>
      <c r="O2699" s="1"/>
      <c r="P2699" s="1">
        <f>COUNTIFS($E$2:E2699,TMapCauseDescCIR[[#This Row],[Cause Description]])</f>
        <v>2</v>
      </c>
      <c r="Q2699" s="1" t="s">
        <v>573</v>
      </c>
      <c r="R2699" s="1"/>
      <c r="S2699" s="1" t="s">
        <v>5145</v>
      </c>
    </row>
    <row r="2700" spans="1:19" ht="14.45" x14ac:dyDescent="0.25">
      <c r="A2700" s="1" t="s">
        <v>2666</v>
      </c>
      <c r="B2700" s="1" t="s">
        <v>1219</v>
      </c>
      <c r="C2700" s="1" t="s">
        <v>3133</v>
      </c>
      <c r="D2700" s="1" t="s">
        <v>5401</v>
      </c>
      <c r="E2700" s="1" t="s">
        <v>1220</v>
      </c>
      <c r="F2700" s="1"/>
      <c r="G2700" s="1"/>
      <c r="H2700" s="1"/>
      <c r="I2700" s="1"/>
      <c r="J2700" s="1" t="s">
        <v>4862</v>
      </c>
      <c r="K2700" s="1"/>
      <c r="L2700" s="1"/>
      <c r="M2700" s="1"/>
      <c r="N2700" s="1"/>
      <c r="O2700" s="1"/>
      <c r="P2700" s="1">
        <f>COUNTIFS($E$2:E2700,TMapCauseDescCIR[[#This Row],[Cause Description]])</f>
        <v>1</v>
      </c>
      <c r="Q2700" s="1" t="s">
        <v>587</v>
      </c>
      <c r="R2700" s="1"/>
      <c r="S2700" s="1"/>
    </row>
    <row r="2701" spans="1:19" ht="14.45" x14ac:dyDescent="0.25">
      <c r="A2701" s="1" t="s">
        <v>4857</v>
      </c>
      <c r="B2701" s="1" t="s">
        <v>1245</v>
      </c>
      <c r="C2701" s="1" t="s">
        <v>3133</v>
      </c>
      <c r="D2701" s="1" t="s">
        <v>5435</v>
      </c>
      <c r="E2701" s="1" t="s">
        <v>1246</v>
      </c>
      <c r="F2701" s="1" t="s">
        <v>5436</v>
      </c>
      <c r="G2701" s="1" t="s">
        <v>2671</v>
      </c>
      <c r="H2701" s="1" t="s">
        <v>5193</v>
      </c>
      <c r="I2701" s="1" t="s">
        <v>5437</v>
      </c>
      <c r="J2701" s="1" t="s">
        <v>4862</v>
      </c>
      <c r="K2701" s="1"/>
      <c r="L2701" s="1"/>
      <c r="M2701" s="1"/>
      <c r="N2701" s="1"/>
      <c r="O2701" s="1"/>
      <c r="P2701" s="1">
        <f>COUNTIFS($E$2:E2701,TMapCauseDescCIR[[#This Row],[Cause Description]])</f>
        <v>1</v>
      </c>
      <c r="Q2701" s="1" t="s">
        <v>587</v>
      </c>
      <c r="R2701" s="1"/>
      <c r="S2701" s="1"/>
    </row>
    <row r="2702" spans="1:19" ht="14.45" x14ac:dyDescent="0.25">
      <c r="A2702" s="1" t="s">
        <v>4857</v>
      </c>
      <c r="B2702" s="1" t="s">
        <v>1213</v>
      </c>
      <c r="C2702" s="1" t="s">
        <v>3133</v>
      </c>
      <c r="D2702" s="1" t="s">
        <v>5158</v>
      </c>
      <c r="E2702" s="1" t="s">
        <v>5191</v>
      </c>
      <c r="F2702" s="1" t="s">
        <v>5192</v>
      </c>
      <c r="G2702" s="1" t="s">
        <v>2671</v>
      </c>
      <c r="H2702" s="1" t="s">
        <v>5193</v>
      </c>
      <c r="I2702" s="1" t="s">
        <v>4963</v>
      </c>
      <c r="J2702" s="1" t="s">
        <v>4862</v>
      </c>
      <c r="K2702" s="1" t="s">
        <v>13009</v>
      </c>
      <c r="L2702" s="1"/>
      <c r="M2702" s="1"/>
      <c r="N2702" s="1"/>
      <c r="O2702" s="1"/>
      <c r="P2702" s="1">
        <f>COUNTIFS($E$2:E2702,TMapCauseDescCIR[[#This Row],[Cause Description]])</f>
        <v>1</v>
      </c>
      <c r="Q2702" s="1" t="s">
        <v>573</v>
      </c>
      <c r="R2702" s="1"/>
      <c r="S2702" s="1"/>
    </row>
    <row r="2703" spans="1:19" ht="14.45" x14ac:dyDescent="0.25">
      <c r="A2703" s="1" t="s">
        <v>4857</v>
      </c>
      <c r="B2703" s="1" t="s">
        <v>1163</v>
      </c>
      <c r="C2703" s="1" t="s">
        <v>3133</v>
      </c>
      <c r="D2703" s="1" t="s">
        <v>5077</v>
      </c>
      <c r="E2703" s="1" t="s">
        <v>1164</v>
      </c>
      <c r="F2703" s="1" t="s">
        <v>5078</v>
      </c>
      <c r="G2703" s="1" t="s">
        <v>2666</v>
      </c>
      <c r="H2703" s="1" t="s">
        <v>5079</v>
      </c>
      <c r="I2703" s="1" t="s">
        <v>4861</v>
      </c>
      <c r="J2703" s="1" t="s">
        <v>4862</v>
      </c>
      <c r="K2703" s="1" t="s">
        <v>13009</v>
      </c>
      <c r="L2703" s="1"/>
      <c r="M2703" s="1"/>
      <c r="N2703" s="1"/>
      <c r="O2703" s="1"/>
      <c r="P2703" s="1">
        <f>COUNTIFS($E$2:E2703,TMapCauseDescCIR[[#This Row],[Cause Description]])</f>
        <v>1</v>
      </c>
      <c r="Q2703" s="1" t="s">
        <v>5047</v>
      </c>
      <c r="R2703" s="1"/>
      <c r="S2703" s="1" t="s">
        <v>5048</v>
      </c>
    </row>
    <row r="2704" spans="1:19" ht="14.45" x14ac:dyDescent="0.25">
      <c r="A2704" s="1" t="s">
        <v>4857</v>
      </c>
      <c r="B2704" s="1" t="s">
        <v>1226</v>
      </c>
      <c r="C2704" s="1" t="s">
        <v>3133</v>
      </c>
      <c r="D2704" s="1" t="s">
        <v>5405</v>
      </c>
      <c r="E2704" s="1" t="s">
        <v>1164</v>
      </c>
      <c r="F2704" s="1" t="s">
        <v>5078</v>
      </c>
      <c r="G2704" s="1" t="s">
        <v>2666</v>
      </c>
      <c r="H2704" s="1" t="s">
        <v>5079</v>
      </c>
      <c r="I2704" s="1" t="s">
        <v>4861</v>
      </c>
      <c r="J2704" s="1" t="s">
        <v>4862</v>
      </c>
      <c r="K2704" s="1" t="s">
        <v>13009</v>
      </c>
      <c r="L2704" s="1"/>
      <c r="M2704" s="1"/>
      <c r="N2704" s="1"/>
      <c r="O2704" s="1"/>
      <c r="P2704" s="1">
        <f>COUNTIFS($E$2:E2704,TMapCauseDescCIR[[#This Row],[Cause Description]])</f>
        <v>2</v>
      </c>
      <c r="Q2704" s="1" t="s">
        <v>5047</v>
      </c>
      <c r="R2704" s="1"/>
      <c r="S2704" s="1"/>
    </row>
    <row r="2705" spans="1:19" ht="14.45" x14ac:dyDescent="0.25">
      <c r="A2705" s="1" t="s">
        <v>4857</v>
      </c>
      <c r="B2705" s="1" t="s">
        <v>1172</v>
      </c>
      <c r="C2705" s="1" t="s">
        <v>4585</v>
      </c>
      <c r="D2705" s="1" t="s">
        <v>4858</v>
      </c>
      <c r="E2705" s="1" t="s">
        <v>1173</v>
      </c>
      <c r="F2705" s="1" t="s">
        <v>4859</v>
      </c>
      <c r="G2705" s="1" t="s">
        <v>2666</v>
      </c>
      <c r="H2705" s="1" t="s">
        <v>4860</v>
      </c>
      <c r="I2705" s="1" t="s">
        <v>4861</v>
      </c>
      <c r="J2705" s="1" t="s">
        <v>4862</v>
      </c>
      <c r="K2705" s="1" t="s">
        <v>13009</v>
      </c>
      <c r="L2705" s="1"/>
      <c r="M2705" s="1"/>
      <c r="N2705" s="1"/>
      <c r="O2705" s="1"/>
      <c r="P2705" s="1">
        <f>COUNTIFS($E$2:E2705,TMapCauseDescCIR[[#This Row],[Cause Description]])</f>
        <v>1</v>
      </c>
      <c r="Q2705" s="1" t="s">
        <v>575</v>
      </c>
      <c r="R2705" s="1"/>
      <c r="S2705" s="1"/>
    </row>
    <row r="2706" spans="1:19" ht="14.45" x14ac:dyDescent="0.25">
      <c r="A2706" s="1" t="s">
        <v>4857</v>
      </c>
      <c r="B2706" s="1" t="s">
        <v>1226</v>
      </c>
      <c r="C2706" s="1" t="s">
        <v>3133</v>
      </c>
      <c r="D2706" s="1" t="s">
        <v>5405</v>
      </c>
      <c r="E2706" s="1" t="s">
        <v>1173</v>
      </c>
      <c r="F2706" s="1" t="s">
        <v>4859</v>
      </c>
      <c r="G2706" s="1" t="s">
        <v>2666</v>
      </c>
      <c r="H2706" s="1" t="s">
        <v>4860</v>
      </c>
      <c r="I2706" s="1" t="s">
        <v>4861</v>
      </c>
      <c r="J2706" s="1" t="s">
        <v>4862</v>
      </c>
      <c r="K2706" s="1" t="s">
        <v>13009</v>
      </c>
      <c r="L2706" s="1"/>
      <c r="M2706" s="1"/>
      <c r="N2706" s="1"/>
      <c r="O2706" s="1"/>
      <c r="P2706" s="1">
        <f>COUNTIFS($E$2:E2706,TMapCauseDescCIR[[#This Row],[Cause Description]])</f>
        <v>2</v>
      </c>
      <c r="Q2706" s="1" t="s">
        <v>5047</v>
      </c>
      <c r="R2706" s="1"/>
      <c r="S2706" s="1"/>
    </row>
    <row r="2707" spans="1:19" ht="14.45" x14ac:dyDescent="0.25">
      <c r="A2707" s="1" t="s">
        <v>4857</v>
      </c>
      <c r="B2707" s="1" t="s">
        <v>1174</v>
      </c>
      <c r="C2707" s="1" t="s">
        <v>3133</v>
      </c>
      <c r="D2707" s="1" t="s">
        <v>5100</v>
      </c>
      <c r="E2707" s="1" t="s">
        <v>1175</v>
      </c>
      <c r="F2707" s="1" t="s">
        <v>5101</v>
      </c>
      <c r="G2707" s="1" t="s">
        <v>2666</v>
      </c>
      <c r="H2707" s="1" t="s">
        <v>4860</v>
      </c>
      <c r="I2707" s="1" t="s">
        <v>5102</v>
      </c>
      <c r="J2707" s="1" t="s">
        <v>4862</v>
      </c>
      <c r="K2707" s="1" t="s">
        <v>13009</v>
      </c>
      <c r="L2707" s="1"/>
      <c r="M2707" s="1"/>
      <c r="N2707" s="1"/>
      <c r="O2707" s="1"/>
      <c r="P2707" s="1">
        <f>COUNTIFS($E$2:E2707,TMapCauseDescCIR[[#This Row],[Cause Description]])</f>
        <v>1</v>
      </c>
      <c r="Q2707" s="1" t="s">
        <v>5047</v>
      </c>
      <c r="R2707" s="1"/>
      <c r="S2707" s="1" t="s">
        <v>5103</v>
      </c>
    </row>
    <row r="2708" spans="1:19" ht="14.45" x14ac:dyDescent="0.25">
      <c r="A2708" s="1" t="s">
        <v>2666</v>
      </c>
      <c r="B2708" s="1" t="s">
        <v>1156</v>
      </c>
      <c r="C2708" s="1" t="s">
        <v>3133</v>
      </c>
      <c r="D2708" s="1" t="s">
        <v>5055</v>
      </c>
      <c r="E2708" s="1" t="s">
        <v>5066</v>
      </c>
      <c r="F2708" s="1"/>
      <c r="G2708" s="1"/>
      <c r="H2708" s="1"/>
      <c r="I2708" s="1"/>
      <c r="J2708" s="1" t="s">
        <v>4862</v>
      </c>
      <c r="K2708" s="1"/>
      <c r="L2708" s="1"/>
      <c r="M2708" s="1"/>
      <c r="N2708" s="1"/>
      <c r="O2708" s="1"/>
      <c r="P2708" s="1">
        <f>COUNTIFS($E$2:E2708,TMapCauseDescCIR[[#This Row],[Cause Description]])</f>
        <v>1</v>
      </c>
      <c r="Q2708" s="1" t="s">
        <v>575</v>
      </c>
      <c r="R2708" s="1"/>
      <c r="S2708" s="1"/>
    </row>
    <row r="2709" spans="1:19" ht="14.45" x14ac:dyDescent="0.25">
      <c r="A2709" s="1" t="s">
        <v>2666</v>
      </c>
      <c r="B2709" s="1" t="s">
        <v>1196</v>
      </c>
      <c r="C2709" s="1" t="s">
        <v>3133</v>
      </c>
      <c r="D2709" s="1" t="s">
        <v>5140</v>
      </c>
      <c r="E2709" s="1" t="s">
        <v>5066</v>
      </c>
      <c r="F2709" s="1"/>
      <c r="G2709" s="1"/>
      <c r="H2709" s="1"/>
      <c r="I2709" s="1"/>
      <c r="J2709" s="1" t="s">
        <v>4862</v>
      </c>
      <c r="K2709" s="1"/>
      <c r="L2709" s="1"/>
      <c r="M2709" s="1"/>
      <c r="N2709" s="1"/>
      <c r="O2709" s="1"/>
      <c r="P2709" s="1">
        <f>COUNTIFS($E$2:E2709,TMapCauseDescCIR[[#This Row],[Cause Description]])</f>
        <v>2</v>
      </c>
      <c r="Q2709" s="1" t="s">
        <v>536</v>
      </c>
      <c r="R2709" s="1"/>
      <c r="S2709" s="1"/>
    </row>
    <row r="2710" spans="1:19" ht="14.45" x14ac:dyDescent="0.25">
      <c r="A2710" s="1" t="s">
        <v>2666</v>
      </c>
      <c r="B2710" s="1" t="s">
        <v>1198</v>
      </c>
      <c r="C2710" s="1" t="s">
        <v>3133</v>
      </c>
      <c r="D2710" s="1" t="s">
        <v>5142</v>
      </c>
      <c r="E2710" s="1" t="s">
        <v>5066</v>
      </c>
      <c r="F2710" s="1"/>
      <c r="G2710" s="1"/>
      <c r="H2710" s="1"/>
      <c r="I2710" s="1"/>
      <c r="J2710" s="1" t="s">
        <v>4862</v>
      </c>
      <c r="K2710" s="1"/>
      <c r="L2710" s="1"/>
      <c r="M2710" s="1"/>
      <c r="N2710" s="1"/>
      <c r="O2710" s="1"/>
      <c r="P2710" s="1">
        <f>COUNTIFS($E$2:E2710,TMapCauseDescCIR[[#This Row],[Cause Description]])</f>
        <v>3</v>
      </c>
      <c r="Q2710" s="1" t="s">
        <v>5047</v>
      </c>
      <c r="R2710" s="1"/>
      <c r="S2710" s="1" t="s">
        <v>5103</v>
      </c>
    </row>
    <row r="2711" spans="1:19" ht="14.45" x14ac:dyDescent="0.25">
      <c r="A2711" s="1" t="s">
        <v>2666</v>
      </c>
      <c r="B2711" s="1" t="s">
        <v>1230</v>
      </c>
      <c r="C2711" s="1" t="s">
        <v>3133</v>
      </c>
      <c r="D2711" s="1" t="s">
        <v>5418</v>
      </c>
      <c r="E2711" s="1" t="s">
        <v>1231</v>
      </c>
      <c r="F2711" s="1"/>
      <c r="G2711" s="1"/>
      <c r="H2711" s="1"/>
      <c r="I2711" s="1"/>
      <c r="J2711" s="1" t="s">
        <v>4862</v>
      </c>
      <c r="K2711" s="1"/>
      <c r="L2711" s="1"/>
      <c r="M2711" s="1"/>
      <c r="N2711" s="1"/>
      <c r="O2711" s="1"/>
      <c r="P2711" s="1">
        <f>COUNTIFS($E$2:E2711,TMapCauseDescCIR[[#This Row],[Cause Description]])</f>
        <v>1</v>
      </c>
      <c r="Q2711" s="1" t="s">
        <v>587</v>
      </c>
      <c r="R2711" s="1"/>
      <c r="S2711" s="1"/>
    </row>
    <row r="2712" spans="1:19" ht="14.45" x14ac:dyDescent="0.25">
      <c r="A2712" s="1" t="s">
        <v>4857</v>
      </c>
      <c r="B2712" s="1" t="s">
        <v>1250</v>
      </c>
      <c r="C2712" s="1" t="s">
        <v>3133</v>
      </c>
      <c r="D2712" s="1" t="s">
        <v>5442</v>
      </c>
      <c r="E2712" s="1" t="s">
        <v>1251</v>
      </c>
      <c r="F2712" s="1" t="s">
        <v>5443</v>
      </c>
      <c r="G2712" s="1" t="s">
        <v>2673</v>
      </c>
      <c r="H2712" s="1" t="s">
        <v>4912</v>
      </c>
      <c r="I2712" s="1" t="s">
        <v>5444</v>
      </c>
      <c r="J2712" s="1" t="s">
        <v>4862</v>
      </c>
      <c r="K2712" s="1"/>
      <c r="L2712" s="1"/>
      <c r="M2712" s="1"/>
      <c r="N2712" s="1"/>
      <c r="O2712" s="1"/>
      <c r="P2712" s="1">
        <f>COUNTIFS($E$2:E2712,TMapCauseDescCIR[[#This Row],[Cause Description]])</f>
        <v>1</v>
      </c>
      <c r="Q2712" s="1" t="s">
        <v>587</v>
      </c>
      <c r="R2712" s="1"/>
      <c r="S2712" s="1"/>
    </row>
    <row r="2713" spans="1:19" ht="14.45" x14ac:dyDescent="0.25">
      <c r="A2713" s="1" t="s">
        <v>4857</v>
      </c>
      <c r="B2713" s="1" t="s">
        <v>1248</v>
      </c>
      <c r="C2713" s="1" t="s">
        <v>3133</v>
      </c>
      <c r="D2713" s="1" t="s">
        <v>5438</v>
      </c>
      <c r="E2713" s="1" t="s">
        <v>1249</v>
      </c>
      <c r="F2713" s="1" t="s">
        <v>5439</v>
      </c>
      <c r="G2713" s="1" t="s">
        <v>2673</v>
      </c>
      <c r="H2713" s="1" t="s">
        <v>5440</v>
      </c>
      <c r="I2713" s="1" t="s">
        <v>5441</v>
      </c>
      <c r="J2713" s="1" t="s">
        <v>4862</v>
      </c>
      <c r="K2713" s="1"/>
      <c r="L2713" s="1"/>
      <c r="M2713" s="1"/>
      <c r="N2713" s="1"/>
      <c r="O2713" s="1"/>
      <c r="P2713" s="1">
        <f>COUNTIFS($E$2:E2713,TMapCauseDescCIR[[#This Row],[Cause Description]])</f>
        <v>1</v>
      </c>
      <c r="Q2713" s="1" t="s">
        <v>573</v>
      </c>
      <c r="R2713" s="1"/>
      <c r="S2713" s="1"/>
    </row>
    <row r="2714" spans="1:19" ht="14.45" x14ac:dyDescent="0.25">
      <c r="A2714" s="1" t="s">
        <v>4857</v>
      </c>
      <c r="B2714" s="1" t="s">
        <v>1213</v>
      </c>
      <c r="C2714" s="1" t="s">
        <v>3133</v>
      </c>
      <c r="D2714" s="1" t="s">
        <v>5158</v>
      </c>
      <c r="E2714" s="1" t="s">
        <v>5194</v>
      </c>
      <c r="F2714" s="1" t="s">
        <v>5195</v>
      </c>
      <c r="G2714" s="1" t="s">
        <v>2674</v>
      </c>
      <c r="H2714" s="1" t="s">
        <v>5196</v>
      </c>
      <c r="I2714" s="1" t="s">
        <v>5197</v>
      </c>
      <c r="J2714" s="1" t="s">
        <v>4862</v>
      </c>
      <c r="K2714" s="1" t="s">
        <v>13009</v>
      </c>
      <c r="L2714" s="1"/>
      <c r="M2714" s="1"/>
      <c r="N2714" s="1"/>
      <c r="O2714" s="1"/>
      <c r="P2714" s="1">
        <f>COUNTIFS($E$2:E2714,TMapCauseDescCIR[[#This Row],[Cause Description]])</f>
        <v>1</v>
      </c>
      <c r="Q2714" s="1" t="s">
        <v>587</v>
      </c>
      <c r="R2714" s="1"/>
      <c r="S2714" s="1"/>
    </row>
    <row r="2715" spans="1:19" ht="14.45" x14ac:dyDescent="0.25">
      <c r="A2715" s="1" t="s">
        <v>4857</v>
      </c>
      <c r="B2715" s="1" t="s">
        <v>1213</v>
      </c>
      <c r="C2715" s="1" t="s">
        <v>3133</v>
      </c>
      <c r="D2715" s="1" t="s">
        <v>5158</v>
      </c>
      <c r="E2715" s="1" t="s">
        <v>5198</v>
      </c>
      <c r="F2715" s="1" t="s">
        <v>5199</v>
      </c>
      <c r="G2715" s="1" t="s">
        <v>2674</v>
      </c>
      <c r="H2715" s="1" t="s">
        <v>5200</v>
      </c>
      <c r="I2715" s="1" t="s">
        <v>5201</v>
      </c>
      <c r="J2715" s="1" t="s">
        <v>4862</v>
      </c>
      <c r="K2715" s="1" t="s">
        <v>13009</v>
      </c>
      <c r="L2715" s="1"/>
      <c r="M2715" s="1"/>
      <c r="N2715" s="1"/>
      <c r="O2715" s="1"/>
      <c r="P2715" s="1">
        <f>COUNTIFS($E$2:E2715,TMapCauseDescCIR[[#This Row],[Cause Description]])</f>
        <v>1</v>
      </c>
      <c r="Q2715" s="1" t="s">
        <v>587</v>
      </c>
      <c r="R2715" s="1"/>
      <c r="S2715" s="1"/>
    </row>
    <row r="2716" spans="1:19" ht="14.45" x14ac:dyDescent="0.25">
      <c r="A2716" s="1" t="s">
        <v>4857</v>
      </c>
      <c r="B2716" s="1" t="s">
        <v>1213</v>
      </c>
      <c r="C2716" s="1" t="s">
        <v>3133</v>
      </c>
      <c r="D2716" s="1" t="s">
        <v>5158</v>
      </c>
      <c r="E2716" s="1" t="s">
        <v>5202</v>
      </c>
      <c r="F2716" s="1"/>
      <c r="G2716" s="1"/>
      <c r="H2716" s="1"/>
      <c r="I2716" s="1"/>
      <c r="J2716" s="1" t="s">
        <v>4862</v>
      </c>
      <c r="K2716" s="1" t="s">
        <v>13009</v>
      </c>
      <c r="L2716" s="1"/>
      <c r="M2716" s="1"/>
      <c r="N2716" s="1"/>
      <c r="O2716" s="1"/>
      <c r="P2716" s="1">
        <f>COUNTIFS($E$2:E2716,TMapCauseDescCIR[[#This Row],[Cause Description]])</f>
        <v>1</v>
      </c>
      <c r="Q2716" s="1" t="s">
        <v>587</v>
      </c>
      <c r="R2716" s="1"/>
      <c r="S2716" s="1"/>
    </row>
    <row r="2717" spans="1:19" ht="14.45" x14ac:dyDescent="0.25">
      <c r="A2717" s="1" t="s">
        <v>4857</v>
      </c>
      <c r="B2717" s="1" t="s">
        <v>1180</v>
      </c>
      <c r="C2717" s="1" t="s">
        <v>3133</v>
      </c>
      <c r="D2717" s="1" t="s">
        <v>5107</v>
      </c>
      <c r="E2717" s="1" t="s">
        <v>1181</v>
      </c>
      <c r="F2717" s="1" t="s">
        <v>5108</v>
      </c>
      <c r="G2717" s="1" t="s">
        <v>2675</v>
      </c>
      <c r="H2717" s="1" t="s">
        <v>5109</v>
      </c>
      <c r="I2717" s="1" t="s">
        <v>5110</v>
      </c>
      <c r="J2717" s="1" t="s">
        <v>4862</v>
      </c>
      <c r="K2717" s="1" t="s">
        <v>13009</v>
      </c>
      <c r="L2717" s="1"/>
      <c r="M2717" s="1"/>
      <c r="N2717" s="1"/>
      <c r="O2717" s="1"/>
      <c r="P2717" s="1">
        <f>COUNTIFS($E$2:E2717,TMapCauseDescCIR[[#This Row],[Cause Description]])</f>
        <v>1</v>
      </c>
      <c r="Q2717" s="1" t="s">
        <v>575</v>
      </c>
      <c r="R2717" s="1"/>
      <c r="S2717" s="1"/>
    </row>
    <row r="2718" spans="1:19" ht="14.45" x14ac:dyDescent="0.25">
      <c r="A2718" s="1" t="s">
        <v>4857</v>
      </c>
      <c r="B2718" s="1" t="s">
        <v>1185</v>
      </c>
      <c r="C2718" s="1" t="s">
        <v>4585</v>
      </c>
      <c r="D2718" s="1" t="s">
        <v>4863</v>
      </c>
      <c r="E2718" s="1" t="s">
        <v>1186</v>
      </c>
      <c r="F2718" s="1" t="s">
        <v>4864</v>
      </c>
      <c r="G2718" s="1" t="s">
        <v>2676</v>
      </c>
      <c r="H2718" s="1" t="s">
        <v>4865</v>
      </c>
      <c r="I2718" s="1" t="s">
        <v>4866</v>
      </c>
      <c r="J2718" s="1" t="s">
        <v>4862</v>
      </c>
      <c r="K2718" s="1" t="s">
        <v>13009</v>
      </c>
      <c r="L2718" s="1"/>
      <c r="M2718" s="1"/>
      <c r="N2718" s="1"/>
      <c r="O2718" s="1"/>
      <c r="P2718" s="1">
        <f>COUNTIFS($E$2:E2718,TMapCauseDescCIR[[#This Row],[Cause Description]])</f>
        <v>1</v>
      </c>
      <c r="Q2718" s="1" t="s">
        <v>575</v>
      </c>
      <c r="R2718" s="1"/>
      <c r="S2718" s="1"/>
    </row>
    <row r="2719" spans="1:19" ht="14.45" x14ac:dyDescent="0.25">
      <c r="A2719" s="1" t="s">
        <v>4857</v>
      </c>
      <c r="B2719" s="1" t="s">
        <v>1185</v>
      </c>
      <c r="C2719" s="1" t="s">
        <v>4585</v>
      </c>
      <c r="D2719" s="1" t="s">
        <v>4863</v>
      </c>
      <c r="E2719" s="1" t="s">
        <v>4867</v>
      </c>
      <c r="F2719" s="1" t="s">
        <v>4868</v>
      </c>
      <c r="G2719" s="1" t="s">
        <v>2676</v>
      </c>
      <c r="H2719" s="1" t="s">
        <v>4865</v>
      </c>
      <c r="I2719" s="1" t="s">
        <v>4869</v>
      </c>
      <c r="J2719" s="1" t="s">
        <v>4862</v>
      </c>
      <c r="K2719" s="1" t="s">
        <v>13009</v>
      </c>
      <c r="L2719" s="1"/>
      <c r="M2719" s="1"/>
      <c r="N2719" s="1"/>
      <c r="O2719" s="1"/>
      <c r="P2719" s="1">
        <f>COUNTIFS($E$2:E2719,TMapCauseDescCIR[[#This Row],[Cause Description]])</f>
        <v>1</v>
      </c>
      <c r="Q2719" s="1" t="s">
        <v>575</v>
      </c>
      <c r="R2719" s="1"/>
      <c r="S2719" s="1"/>
    </row>
    <row r="2720" spans="1:19" ht="14.45" x14ac:dyDescent="0.25">
      <c r="A2720" s="1" t="s">
        <v>4857</v>
      </c>
      <c r="B2720" s="1" t="s">
        <v>1187</v>
      </c>
      <c r="C2720" s="1" t="s">
        <v>559</v>
      </c>
      <c r="D2720" s="1" t="s">
        <v>9662</v>
      </c>
      <c r="E2720" s="1" t="s">
        <v>1188</v>
      </c>
      <c r="F2720" s="1" t="s">
        <v>9663</v>
      </c>
      <c r="G2720" s="1" t="s">
        <v>2666</v>
      </c>
      <c r="H2720" s="1" t="s">
        <v>5440</v>
      </c>
      <c r="I2720" s="1" t="s">
        <v>6985</v>
      </c>
      <c r="J2720" s="1" t="s">
        <v>4862</v>
      </c>
      <c r="K2720" s="1" t="s">
        <v>13009</v>
      </c>
      <c r="L2720" s="1"/>
      <c r="M2720" s="1"/>
      <c r="N2720" s="1"/>
      <c r="O2720" s="1"/>
      <c r="P2720" s="1">
        <f>COUNTIFS($E$2:E2720,TMapCauseDescCIR[[#This Row],[Cause Description]])</f>
        <v>1</v>
      </c>
      <c r="Q2720" s="1" t="s">
        <v>579</v>
      </c>
      <c r="R2720" s="1"/>
      <c r="S2720" s="1"/>
    </row>
    <row r="2721" spans="1:19" ht="14.45" x14ac:dyDescent="0.25">
      <c r="A2721" s="1" t="s">
        <v>4857</v>
      </c>
      <c r="B2721" s="1" t="s">
        <v>1187</v>
      </c>
      <c r="C2721" s="1" t="s">
        <v>559</v>
      </c>
      <c r="D2721" s="1" t="s">
        <v>9662</v>
      </c>
      <c r="E2721" s="1" t="s">
        <v>9664</v>
      </c>
      <c r="F2721" s="1" t="s">
        <v>9665</v>
      </c>
      <c r="G2721" s="1" t="s">
        <v>2666</v>
      </c>
      <c r="H2721" s="1" t="s">
        <v>5440</v>
      </c>
      <c r="I2721" s="1" t="s">
        <v>7068</v>
      </c>
      <c r="J2721" s="1" t="s">
        <v>4862</v>
      </c>
      <c r="K2721" s="1" t="s">
        <v>13009</v>
      </c>
      <c r="L2721" s="1"/>
      <c r="M2721" s="1"/>
      <c r="N2721" s="1"/>
      <c r="O2721" s="1"/>
      <c r="P2721" s="1">
        <f>COUNTIFS($E$2:E2721,TMapCauseDescCIR[[#This Row],[Cause Description]])</f>
        <v>1</v>
      </c>
      <c r="Q2721" s="1" t="s">
        <v>579</v>
      </c>
      <c r="R2721" s="1"/>
      <c r="S2721" s="1"/>
    </row>
    <row r="2722" spans="1:19" ht="14.45" x14ac:dyDescent="0.25">
      <c r="A2722" s="1" t="s">
        <v>4857</v>
      </c>
      <c r="B2722" s="1" t="s">
        <v>1203</v>
      </c>
      <c r="C2722" s="1" t="s">
        <v>559</v>
      </c>
      <c r="D2722" s="1" t="s">
        <v>9666</v>
      </c>
      <c r="E2722" s="1" t="s">
        <v>1204</v>
      </c>
      <c r="F2722" s="1" t="s">
        <v>9667</v>
      </c>
      <c r="G2722" s="1" t="s">
        <v>2666</v>
      </c>
      <c r="H2722" s="1" t="s">
        <v>9668</v>
      </c>
      <c r="I2722" s="1" t="s">
        <v>9669</v>
      </c>
      <c r="J2722" s="1" t="s">
        <v>4862</v>
      </c>
      <c r="K2722" s="1" t="s">
        <v>13009</v>
      </c>
      <c r="L2722" s="1"/>
      <c r="M2722" s="1"/>
      <c r="N2722" s="1"/>
      <c r="O2722" s="1"/>
      <c r="P2722" s="1">
        <f>COUNTIFS($E$2:E2722,TMapCauseDescCIR[[#This Row],[Cause Description]])</f>
        <v>1</v>
      </c>
      <c r="Q2722" s="1" t="s">
        <v>5148</v>
      </c>
      <c r="R2722" s="1"/>
      <c r="S2722" s="1"/>
    </row>
    <row r="2723" spans="1:19" ht="14.45" x14ac:dyDescent="0.25">
      <c r="A2723" s="1" t="s">
        <v>2666</v>
      </c>
      <c r="B2723" s="1" t="s">
        <v>1169</v>
      </c>
      <c r="C2723" s="1" t="s">
        <v>3133</v>
      </c>
      <c r="D2723" s="1" t="s">
        <v>5095</v>
      </c>
      <c r="E2723" s="1" t="s">
        <v>5098</v>
      </c>
      <c r="F2723" s="1"/>
      <c r="G2723" s="1"/>
      <c r="H2723" s="1"/>
      <c r="I2723" s="1"/>
      <c r="J2723" s="1" t="s">
        <v>4862</v>
      </c>
      <c r="K2723" s="1"/>
      <c r="L2723" s="1"/>
      <c r="M2723" s="1"/>
      <c r="N2723" s="1"/>
      <c r="O2723" s="1"/>
      <c r="P2723" s="1">
        <f>COUNTIFS($E$2:E2723,TMapCauseDescCIR[[#This Row],[Cause Description]])</f>
        <v>1</v>
      </c>
      <c r="Q2723" s="1" t="s">
        <v>5047</v>
      </c>
      <c r="R2723" s="1"/>
      <c r="S2723" s="1" t="s">
        <v>5084</v>
      </c>
    </row>
    <row r="2724" spans="1:19" ht="14.45" x14ac:dyDescent="0.25">
      <c r="A2724" s="1" t="s">
        <v>2666</v>
      </c>
      <c r="B2724" s="1" t="s">
        <v>5416</v>
      </c>
      <c r="C2724" s="1" t="s">
        <v>3133</v>
      </c>
      <c r="D2724" s="1" t="s">
        <v>5417</v>
      </c>
      <c r="E2724" s="1" t="s">
        <v>5098</v>
      </c>
      <c r="F2724" s="1"/>
      <c r="G2724" s="1"/>
      <c r="H2724" s="1"/>
      <c r="I2724" s="1"/>
      <c r="J2724" s="1" t="s">
        <v>4862</v>
      </c>
      <c r="K2724" s="1"/>
      <c r="L2724" s="1"/>
      <c r="M2724" s="1"/>
      <c r="N2724" s="1"/>
      <c r="O2724" s="1"/>
      <c r="P2724" s="1">
        <f>COUNTIFS($E$2:E2724,TMapCauseDescCIR[[#This Row],[Cause Description]])</f>
        <v>2</v>
      </c>
      <c r="Q2724" s="1" t="s">
        <v>587</v>
      </c>
      <c r="R2724" s="1"/>
      <c r="S2724" s="1"/>
    </row>
    <row r="2725" spans="1:19" ht="14.45" x14ac:dyDescent="0.25">
      <c r="A2725" s="1" t="s">
        <v>4857</v>
      </c>
      <c r="B2725" s="1" t="s">
        <v>1228</v>
      </c>
      <c r="C2725" s="1" t="s">
        <v>3133</v>
      </c>
      <c r="D2725" s="1" t="s">
        <v>5408</v>
      </c>
      <c r="E2725" s="1" t="s">
        <v>1229</v>
      </c>
      <c r="F2725" s="1" t="s">
        <v>5409</v>
      </c>
      <c r="G2725" s="1" t="s">
        <v>2666</v>
      </c>
      <c r="H2725" s="1" t="s">
        <v>5246</v>
      </c>
      <c r="I2725" s="1" t="s">
        <v>5231</v>
      </c>
      <c r="J2725" s="1" t="s">
        <v>4862</v>
      </c>
      <c r="K2725" s="1" t="s">
        <v>13009</v>
      </c>
      <c r="L2725" s="1"/>
      <c r="M2725" s="1"/>
      <c r="N2725" s="1"/>
      <c r="O2725" s="1"/>
      <c r="P2725" s="1">
        <f>COUNTIFS($E$2:E2725,TMapCauseDescCIR[[#This Row],[Cause Description]])</f>
        <v>1</v>
      </c>
      <c r="Q2725" s="1" t="s">
        <v>587</v>
      </c>
      <c r="R2725" s="1"/>
      <c r="S2725" s="1"/>
    </row>
    <row r="2726" spans="1:19" ht="14.45" x14ac:dyDescent="0.25">
      <c r="A2726" s="1" t="s">
        <v>4857</v>
      </c>
      <c r="B2726" s="1" t="s">
        <v>1228</v>
      </c>
      <c r="C2726" s="1" t="s">
        <v>3133</v>
      </c>
      <c r="D2726" s="1" t="s">
        <v>5408</v>
      </c>
      <c r="E2726" s="1" t="s">
        <v>5410</v>
      </c>
      <c r="F2726" s="1" t="s">
        <v>5411</v>
      </c>
      <c r="G2726" s="1" t="s">
        <v>2666</v>
      </c>
      <c r="H2726" s="1" t="s">
        <v>5246</v>
      </c>
      <c r="I2726" s="1" t="s">
        <v>5249</v>
      </c>
      <c r="J2726" s="1" t="s">
        <v>4862</v>
      </c>
      <c r="K2726" s="1" t="s">
        <v>13009</v>
      </c>
      <c r="L2726" s="1"/>
      <c r="M2726" s="1"/>
      <c r="N2726" s="1"/>
      <c r="O2726" s="1"/>
      <c r="P2726" s="1">
        <f>COUNTIFS($E$2:E2726,TMapCauseDescCIR[[#This Row],[Cause Description]])</f>
        <v>1</v>
      </c>
      <c r="Q2726" s="1" t="s">
        <v>587</v>
      </c>
      <c r="R2726" s="1"/>
      <c r="S2726" s="1"/>
    </row>
    <row r="2727" spans="1:19" ht="14.45" x14ac:dyDescent="0.25">
      <c r="A2727" s="1" t="s">
        <v>4857</v>
      </c>
      <c r="B2727" s="1" t="s">
        <v>1228</v>
      </c>
      <c r="C2727" s="1" t="s">
        <v>3133</v>
      </c>
      <c r="D2727" s="1" t="s">
        <v>5408</v>
      </c>
      <c r="E2727" s="1" t="s">
        <v>5412</v>
      </c>
      <c r="F2727" s="1" t="s">
        <v>5413</v>
      </c>
      <c r="G2727" s="1" t="s">
        <v>2666</v>
      </c>
      <c r="H2727" s="1" t="s">
        <v>5246</v>
      </c>
      <c r="I2727" s="1" t="s">
        <v>5234</v>
      </c>
      <c r="J2727" s="1" t="s">
        <v>4862</v>
      </c>
      <c r="K2727" s="1" t="s">
        <v>13009</v>
      </c>
      <c r="L2727" s="1"/>
      <c r="M2727" s="1"/>
      <c r="N2727" s="1"/>
      <c r="O2727" s="1"/>
      <c r="P2727" s="1">
        <f>COUNTIFS($E$2:E2727,TMapCauseDescCIR[[#This Row],[Cause Description]])</f>
        <v>1</v>
      </c>
      <c r="Q2727" s="1" t="s">
        <v>587</v>
      </c>
      <c r="R2727" s="1"/>
      <c r="S2727" s="1"/>
    </row>
    <row r="2728" spans="1:19" ht="14.45" x14ac:dyDescent="0.25">
      <c r="A2728" s="1" t="s">
        <v>4857</v>
      </c>
      <c r="B2728" s="1" t="s">
        <v>1228</v>
      </c>
      <c r="C2728" s="1" t="s">
        <v>3133</v>
      </c>
      <c r="D2728" s="1" t="s">
        <v>5408</v>
      </c>
      <c r="E2728" s="1" t="s">
        <v>5414</v>
      </c>
      <c r="F2728" s="1" t="s">
        <v>5415</v>
      </c>
      <c r="G2728" s="1" t="s">
        <v>2666</v>
      </c>
      <c r="H2728" s="1" t="s">
        <v>5246</v>
      </c>
      <c r="I2728" s="1" t="s">
        <v>5243</v>
      </c>
      <c r="J2728" s="1" t="s">
        <v>4862</v>
      </c>
      <c r="K2728" s="1" t="s">
        <v>13009</v>
      </c>
      <c r="L2728" s="1"/>
      <c r="M2728" s="1"/>
      <c r="N2728" s="1"/>
      <c r="O2728" s="1"/>
      <c r="P2728" s="1">
        <f>COUNTIFS($E$2:E2728,TMapCauseDescCIR[[#This Row],[Cause Description]])</f>
        <v>1</v>
      </c>
      <c r="Q2728" s="1" t="s">
        <v>587</v>
      </c>
      <c r="R2728" s="1"/>
      <c r="S2728" s="1"/>
    </row>
    <row r="2729" spans="1:19" ht="14.45" x14ac:dyDescent="0.25">
      <c r="A2729" s="1" t="s">
        <v>2666</v>
      </c>
      <c r="B2729" s="1" t="s">
        <v>1177</v>
      </c>
      <c r="C2729" s="1" t="s">
        <v>3133</v>
      </c>
      <c r="D2729" s="1" t="s">
        <v>5105</v>
      </c>
      <c r="E2729" s="1" t="s">
        <v>1178</v>
      </c>
      <c r="F2729" s="1"/>
      <c r="G2729" s="1"/>
      <c r="H2729" s="1"/>
      <c r="I2729" s="1"/>
      <c r="J2729" s="1" t="s">
        <v>4862</v>
      </c>
      <c r="K2729" s="1"/>
      <c r="L2729" s="1"/>
      <c r="M2729" s="1"/>
      <c r="N2729" s="1"/>
      <c r="O2729" s="1"/>
      <c r="P2729" s="1">
        <f>COUNTIFS($E$2:E2729,TMapCauseDescCIR[[#This Row],[Cause Description]])</f>
        <v>1</v>
      </c>
      <c r="Q2729" s="1" t="s">
        <v>573</v>
      </c>
      <c r="R2729" s="1"/>
      <c r="S2729" s="1"/>
    </row>
    <row r="2730" spans="1:19" ht="14.45" x14ac:dyDescent="0.25">
      <c r="A2730" s="1" t="s">
        <v>2666</v>
      </c>
      <c r="B2730" s="1" t="s">
        <v>1179</v>
      </c>
      <c r="C2730" s="1" t="s">
        <v>3133</v>
      </c>
      <c r="D2730" s="1" t="s">
        <v>5106</v>
      </c>
      <c r="E2730" s="1" t="s">
        <v>1178</v>
      </c>
      <c r="F2730" s="1"/>
      <c r="G2730" s="1"/>
      <c r="H2730" s="1"/>
      <c r="I2730" s="1"/>
      <c r="J2730" s="1" t="s">
        <v>4862</v>
      </c>
      <c r="K2730" s="1"/>
      <c r="L2730" s="1"/>
      <c r="M2730" s="1"/>
      <c r="N2730" s="1"/>
      <c r="O2730" s="1"/>
      <c r="P2730" s="1">
        <f>COUNTIFS($E$2:E2730,TMapCauseDescCIR[[#This Row],[Cause Description]])</f>
        <v>2</v>
      </c>
      <c r="Q2730" s="1" t="s">
        <v>5047</v>
      </c>
      <c r="R2730" s="1"/>
      <c r="S2730" s="1" t="s">
        <v>3137</v>
      </c>
    </row>
    <row r="2731" spans="1:19" ht="14.45" x14ac:dyDescent="0.25">
      <c r="A2731" s="1" t="s">
        <v>4857</v>
      </c>
      <c r="B2731" s="1" t="s">
        <v>1203</v>
      </c>
      <c r="C2731" s="1" t="s">
        <v>559</v>
      </c>
      <c r="D2731" s="1" t="s">
        <v>9666</v>
      </c>
      <c r="E2731" s="1" t="s">
        <v>9670</v>
      </c>
      <c r="F2731" s="1" t="s">
        <v>9671</v>
      </c>
      <c r="G2731" s="1" t="s">
        <v>2666</v>
      </c>
      <c r="H2731" s="1" t="s">
        <v>4884</v>
      </c>
      <c r="I2731" s="1" t="s">
        <v>6988</v>
      </c>
      <c r="J2731" s="1" t="s">
        <v>4862</v>
      </c>
      <c r="K2731" s="1" t="s">
        <v>13009</v>
      </c>
      <c r="L2731" s="1"/>
      <c r="M2731" s="1"/>
      <c r="N2731" s="1"/>
      <c r="O2731" s="1"/>
      <c r="P2731" s="1">
        <f>COUNTIFS($E$2:E2731,TMapCauseDescCIR[[#This Row],[Cause Description]])</f>
        <v>1</v>
      </c>
      <c r="Q2731" s="1" t="s">
        <v>5148</v>
      </c>
      <c r="R2731" s="1"/>
      <c r="S2731" s="1"/>
    </row>
    <row r="2732" spans="1:19" ht="14.45" x14ac:dyDescent="0.25">
      <c r="A2732" s="1" t="s">
        <v>4857</v>
      </c>
      <c r="B2732" s="1" t="s">
        <v>1215</v>
      </c>
      <c r="C2732" s="1" t="s">
        <v>3133</v>
      </c>
      <c r="D2732" s="1" t="s">
        <v>5217</v>
      </c>
      <c r="E2732" s="1" t="s">
        <v>5382</v>
      </c>
      <c r="F2732" s="1" t="s">
        <v>5383</v>
      </c>
      <c r="G2732" s="1" t="s">
        <v>2677</v>
      </c>
      <c r="H2732" s="1" t="s">
        <v>4912</v>
      </c>
      <c r="I2732" s="1" t="s">
        <v>5243</v>
      </c>
      <c r="J2732" s="1" t="s">
        <v>4862</v>
      </c>
      <c r="K2732" s="1" t="s">
        <v>13009</v>
      </c>
      <c r="L2732" s="1"/>
      <c r="M2732" s="1"/>
      <c r="N2732" s="1"/>
      <c r="O2732" s="1"/>
      <c r="P2732" s="1">
        <f>COUNTIFS($E$2:E2732,TMapCauseDescCIR[[#This Row],[Cause Description]])</f>
        <v>1</v>
      </c>
      <c r="Q2732" s="1" t="s">
        <v>536</v>
      </c>
      <c r="R2732" s="1"/>
      <c r="S2732" s="1"/>
    </row>
    <row r="2733" spans="1:19" ht="14.45" x14ac:dyDescent="0.25">
      <c r="A2733" s="1" t="s">
        <v>4857</v>
      </c>
      <c r="B2733" s="1" t="s">
        <v>1254</v>
      </c>
      <c r="C2733" s="1" t="s">
        <v>3133</v>
      </c>
      <c r="D2733" s="1" t="s">
        <v>5445</v>
      </c>
      <c r="E2733" s="1" t="s">
        <v>5463</v>
      </c>
      <c r="F2733" s="1" t="s">
        <v>5464</v>
      </c>
      <c r="G2733" s="1" t="s">
        <v>2677</v>
      </c>
      <c r="H2733" s="1" t="s">
        <v>5440</v>
      </c>
      <c r="I2733" s="1" t="s">
        <v>4888</v>
      </c>
      <c r="J2733" s="1" t="s">
        <v>4862</v>
      </c>
      <c r="K2733" s="1" t="s">
        <v>13015</v>
      </c>
      <c r="L2733" s="1"/>
      <c r="M2733" s="1"/>
      <c r="N2733" s="1"/>
      <c r="O2733" s="1"/>
      <c r="P2733" s="1">
        <f>COUNTIFS($E$2:E2733,TMapCauseDescCIR[[#This Row],[Cause Description]])</f>
        <v>1</v>
      </c>
      <c r="Q2733" s="1" t="s">
        <v>573</v>
      </c>
      <c r="R2733" s="1"/>
      <c r="S2733" s="1"/>
    </row>
    <row r="2734" spans="1:19" ht="14.45" x14ac:dyDescent="0.25">
      <c r="A2734" s="1" t="s">
        <v>4857</v>
      </c>
      <c r="B2734" s="1" t="s">
        <v>1215</v>
      </c>
      <c r="C2734" s="1" t="s">
        <v>3133</v>
      </c>
      <c r="D2734" s="1" t="s">
        <v>5217</v>
      </c>
      <c r="E2734" s="1" t="s">
        <v>1257</v>
      </c>
      <c r="F2734" s="1" t="s">
        <v>5384</v>
      </c>
      <c r="G2734" s="1" t="s">
        <v>2677</v>
      </c>
      <c r="H2734" s="1" t="s">
        <v>5200</v>
      </c>
      <c r="I2734" s="1" t="s">
        <v>5174</v>
      </c>
      <c r="J2734" s="1" t="s">
        <v>4862</v>
      </c>
      <c r="K2734" s="1" t="s">
        <v>13009</v>
      </c>
      <c r="L2734" s="1"/>
      <c r="M2734" s="1"/>
      <c r="N2734" s="1"/>
      <c r="O2734" s="1"/>
      <c r="P2734" s="1">
        <f>COUNTIFS($E$2:E2734,TMapCauseDescCIR[[#This Row],[Cause Description]])</f>
        <v>1</v>
      </c>
      <c r="Q2734" s="1" t="s">
        <v>536</v>
      </c>
      <c r="R2734" s="1"/>
      <c r="S2734" s="1"/>
    </row>
    <row r="2735" spans="1:19" ht="14.45" x14ac:dyDescent="0.25">
      <c r="A2735" s="1" t="s">
        <v>4857</v>
      </c>
      <c r="B2735" s="1" t="s">
        <v>1256</v>
      </c>
      <c r="C2735" s="1" t="s">
        <v>3133</v>
      </c>
      <c r="D2735" s="1" t="s">
        <v>5467</v>
      </c>
      <c r="E2735" s="1" t="s">
        <v>1257</v>
      </c>
      <c r="F2735" s="1" t="s">
        <v>5384</v>
      </c>
      <c r="G2735" s="1" t="s">
        <v>2677</v>
      </c>
      <c r="H2735" s="1" t="s">
        <v>5200</v>
      </c>
      <c r="I2735" s="1" t="s">
        <v>5174</v>
      </c>
      <c r="J2735" s="1" t="s">
        <v>4862</v>
      </c>
      <c r="K2735" s="1" t="s">
        <v>13015</v>
      </c>
      <c r="L2735" s="1" t="s">
        <v>572</v>
      </c>
      <c r="M2735" s="1"/>
      <c r="N2735" s="1"/>
      <c r="O2735" s="1"/>
      <c r="P2735" s="1">
        <f>COUNTIFS($E$2:E2735,TMapCauseDescCIR[[#This Row],[Cause Description]])</f>
        <v>2</v>
      </c>
      <c r="Q2735" s="1" t="s">
        <v>587</v>
      </c>
      <c r="R2735" s="1"/>
      <c r="S2735" s="1"/>
    </row>
    <row r="2736" spans="1:19" ht="14.45" x14ac:dyDescent="0.25">
      <c r="A2736" s="1" t="s">
        <v>4857</v>
      </c>
      <c r="B2736" s="1" t="s">
        <v>1258</v>
      </c>
      <c r="C2736" s="1" t="s">
        <v>3133</v>
      </c>
      <c r="D2736" s="1" t="s">
        <v>5468</v>
      </c>
      <c r="E2736" s="1" t="s">
        <v>1257</v>
      </c>
      <c r="F2736" s="1" t="s">
        <v>5384</v>
      </c>
      <c r="G2736" s="1" t="s">
        <v>2677</v>
      </c>
      <c r="H2736" s="1" t="s">
        <v>5200</v>
      </c>
      <c r="I2736" s="1" t="s">
        <v>5174</v>
      </c>
      <c r="J2736" s="1" t="s">
        <v>4862</v>
      </c>
      <c r="K2736" s="1" t="s">
        <v>13015</v>
      </c>
      <c r="L2736" s="1" t="s">
        <v>572</v>
      </c>
      <c r="M2736" s="1"/>
      <c r="N2736" s="1"/>
      <c r="O2736" s="1"/>
      <c r="P2736" s="1">
        <f>COUNTIFS($E$2:E2736,TMapCauseDescCIR[[#This Row],[Cause Description]])</f>
        <v>3</v>
      </c>
      <c r="Q2736" s="1" t="s">
        <v>587</v>
      </c>
      <c r="R2736" s="1"/>
      <c r="S2736" s="1"/>
    </row>
    <row r="2737" spans="1:19" ht="14.45" x14ac:dyDescent="0.25">
      <c r="A2737" s="1" t="s">
        <v>4857</v>
      </c>
      <c r="B2737" s="1" t="s">
        <v>1215</v>
      </c>
      <c r="C2737" s="1" t="s">
        <v>3133</v>
      </c>
      <c r="D2737" s="1" t="s">
        <v>5217</v>
      </c>
      <c r="E2737" s="1" t="s">
        <v>5385</v>
      </c>
      <c r="F2737" s="1" t="s">
        <v>5386</v>
      </c>
      <c r="G2737" s="1" t="s">
        <v>2677</v>
      </c>
      <c r="H2737" s="1" t="s">
        <v>5200</v>
      </c>
      <c r="I2737" s="1" t="s">
        <v>5387</v>
      </c>
      <c r="J2737" s="1" t="s">
        <v>4862</v>
      </c>
      <c r="K2737" s="1"/>
      <c r="L2737" s="1"/>
      <c r="M2737" s="1"/>
      <c r="N2737" s="1"/>
      <c r="O2737" s="1"/>
      <c r="P2737" s="1">
        <f>COUNTIFS($E$2:E2737,TMapCauseDescCIR[[#This Row],[Cause Description]])</f>
        <v>1</v>
      </c>
      <c r="Q2737" s="1" t="s">
        <v>536</v>
      </c>
      <c r="R2737" s="1"/>
      <c r="S2737" s="1"/>
    </row>
    <row r="2738" spans="1:19" ht="14.45" x14ac:dyDescent="0.25">
      <c r="A2738" s="1" t="s">
        <v>4857</v>
      </c>
      <c r="B2738" s="1" t="s">
        <v>1256</v>
      </c>
      <c r="C2738" s="1" t="s">
        <v>3133</v>
      </c>
      <c r="D2738" s="1" t="s">
        <v>5467</v>
      </c>
      <c r="E2738" s="1" t="s">
        <v>5385</v>
      </c>
      <c r="F2738" s="1" t="s">
        <v>5386</v>
      </c>
      <c r="G2738" s="1" t="s">
        <v>2677</v>
      </c>
      <c r="H2738" s="1" t="s">
        <v>5200</v>
      </c>
      <c r="I2738" s="1" t="s">
        <v>5387</v>
      </c>
      <c r="J2738" s="1" t="s">
        <v>4862</v>
      </c>
      <c r="K2738" s="1" t="s">
        <v>13015</v>
      </c>
      <c r="L2738" s="1" t="s">
        <v>572</v>
      </c>
      <c r="M2738" s="1"/>
      <c r="N2738" s="1"/>
      <c r="O2738" s="1"/>
      <c r="P2738" s="1">
        <f>COUNTIFS($E$2:E2738,TMapCauseDescCIR[[#This Row],[Cause Description]])</f>
        <v>2</v>
      </c>
      <c r="Q2738" s="1" t="s">
        <v>587</v>
      </c>
      <c r="R2738" s="1"/>
      <c r="S2738" s="1"/>
    </row>
    <row r="2739" spans="1:19" ht="14.45" x14ac:dyDescent="0.25">
      <c r="A2739" s="1" t="s">
        <v>4857</v>
      </c>
      <c r="B2739" s="1" t="s">
        <v>1215</v>
      </c>
      <c r="C2739" s="1" t="s">
        <v>3133</v>
      </c>
      <c r="D2739" s="1" t="s">
        <v>5217</v>
      </c>
      <c r="E2739" s="1" t="s">
        <v>5388</v>
      </c>
      <c r="F2739" s="1" t="s">
        <v>5389</v>
      </c>
      <c r="G2739" s="1" t="s">
        <v>2677</v>
      </c>
      <c r="H2739" s="1" t="s">
        <v>5200</v>
      </c>
      <c r="I2739" s="1" t="s">
        <v>5390</v>
      </c>
      <c r="J2739" s="1" t="s">
        <v>4862</v>
      </c>
      <c r="K2739" s="1"/>
      <c r="L2739" s="1"/>
      <c r="M2739" s="1"/>
      <c r="N2739" s="1"/>
      <c r="O2739" s="1"/>
      <c r="P2739" s="1">
        <f>COUNTIFS($E$2:E2739,TMapCauseDescCIR[[#This Row],[Cause Description]])</f>
        <v>1</v>
      </c>
      <c r="Q2739" s="1" t="s">
        <v>536</v>
      </c>
      <c r="R2739" s="1"/>
      <c r="S2739" s="1"/>
    </row>
    <row r="2740" spans="1:19" ht="14.45" x14ac:dyDescent="0.25">
      <c r="A2740" s="1" t="s">
        <v>4857</v>
      </c>
      <c r="B2740" s="1" t="s">
        <v>1258</v>
      </c>
      <c r="C2740" s="1" t="s">
        <v>3133</v>
      </c>
      <c r="D2740" s="1" t="s">
        <v>5468</v>
      </c>
      <c r="E2740" s="1" t="s">
        <v>5388</v>
      </c>
      <c r="F2740" s="1" t="s">
        <v>5389</v>
      </c>
      <c r="G2740" s="1" t="s">
        <v>2677</v>
      </c>
      <c r="H2740" s="1" t="s">
        <v>5200</v>
      </c>
      <c r="I2740" s="1" t="s">
        <v>5390</v>
      </c>
      <c r="J2740" s="1" t="s">
        <v>4862</v>
      </c>
      <c r="K2740" s="1" t="s">
        <v>13015</v>
      </c>
      <c r="L2740" s="1" t="s">
        <v>572</v>
      </c>
      <c r="M2740" s="1"/>
      <c r="N2740" s="1"/>
      <c r="O2740" s="1"/>
      <c r="P2740" s="1">
        <f>COUNTIFS($E$2:E2740,TMapCauseDescCIR[[#This Row],[Cause Description]])</f>
        <v>2</v>
      </c>
      <c r="Q2740" s="1" t="s">
        <v>587</v>
      </c>
      <c r="R2740" s="1"/>
      <c r="S2740" s="1"/>
    </row>
    <row r="2741" spans="1:19" ht="14.45" x14ac:dyDescent="0.25">
      <c r="A2741" s="1" t="s">
        <v>4857</v>
      </c>
      <c r="B2741" s="1" t="s">
        <v>1254</v>
      </c>
      <c r="C2741" s="1" t="s">
        <v>3133</v>
      </c>
      <c r="D2741" s="1" t="s">
        <v>5445</v>
      </c>
      <c r="E2741" s="1" t="s">
        <v>5465</v>
      </c>
      <c r="F2741" s="1" t="s">
        <v>5466</v>
      </c>
      <c r="G2741" s="1" t="s">
        <v>2677</v>
      </c>
      <c r="H2741" s="1" t="s">
        <v>5200</v>
      </c>
      <c r="I2741" s="1" t="s">
        <v>5243</v>
      </c>
      <c r="J2741" s="1" t="s">
        <v>4862</v>
      </c>
      <c r="K2741" s="1" t="s">
        <v>13015</v>
      </c>
      <c r="L2741" s="1" t="s">
        <v>572</v>
      </c>
      <c r="M2741" s="1" t="s">
        <v>4191</v>
      </c>
      <c r="N2741" s="1"/>
      <c r="O2741" s="1"/>
      <c r="P2741" s="1">
        <f>COUNTIFS($E$2:E2741,TMapCauseDescCIR[[#This Row],[Cause Description]])</f>
        <v>1</v>
      </c>
      <c r="Q2741" s="1" t="s">
        <v>573</v>
      </c>
      <c r="R2741" s="1"/>
      <c r="S2741" s="1"/>
    </row>
    <row r="2742" spans="1:19" ht="14.45" x14ac:dyDescent="0.25">
      <c r="A2742" s="1" t="s">
        <v>4857</v>
      </c>
      <c r="B2742" s="1" t="s">
        <v>1167</v>
      </c>
      <c r="C2742" s="1" t="s">
        <v>3133</v>
      </c>
      <c r="D2742" s="1" t="s">
        <v>5081</v>
      </c>
      <c r="E2742" s="1" t="s">
        <v>5092</v>
      </c>
      <c r="F2742" s="1" t="s">
        <v>5093</v>
      </c>
      <c r="G2742" s="1" t="s">
        <v>2666</v>
      </c>
      <c r="H2742" s="1" t="s">
        <v>5087</v>
      </c>
      <c r="I2742" s="1" t="s">
        <v>5094</v>
      </c>
      <c r="J2742" s="1" t="s">
        <v>4862</v>
      </c>
      <c r="K2742" s="1"/>
      <c r="L2742" s="1"/>
      <c r="M2742" s="1"/>
      <c r="N2742" s="1"/>
      <c r="O2742" s="1"/>
      <c r="P2742" s="1">
        <f>COUNTIFS($E$2:E2742,TMapCauseDescCIR[[#This Row],[Cause Description]])</f>
        <v>1</v>
      </c>
      <c r="Q2742" s="1" t="s">
        <v>5047</v>
      </c>
      <c r="R2742" s="1"/>
      <c r="S2742" s="1" t="s">
        <v>5084</v>
      </c>
    </row>
    <row r="2743" spans="1:19" ht="14.45" x14ac:dyDescent="0.25">
      <c r="A2743" s="1" t="s">
        <v>4857</v>
      </c>
      <c r="B2743" s="1" t="s">
        <v>1167</v>
      </c>
      <c r="C2743" s="1" t="s">
        <v>3133</v>
      </c>
      <c r="D2743" s="1" t="s">
        <v>5081</v>
      </c>
      <c r="E2743" s="1" t="s">
        <v>1168</v>
      </c>
      <c r="F2743" s="1" t="s">
        <v>5082</v>
      </c>
      <c r="G2743" s="1" t="s">
        <v>2666</v>
      </c>
      <c r="H2743" s="1" t="s">
        <v>4916</v>
      </c>
      <c r="I2743" s="1" t="s">
        <v>5083</v>
      </c>
      <c r="J2743" s="1" t="s">
        <v>4862</v>
      </c>
      <c r="K2743" s="1"/>
      <c r="L2743" s="1"/>
      <c r="M2743" s="1"/>
      <c r="N2743" s="1"/>
      <c r="O2743" s="1"/>
      <c r="P2743" s="1">
        <f>COUNTIFS($E$2:E2743,TMapCauseDescCIR[[#This Row],[Cause Description]])</f>
        <v>1</v>
      </c>
      <c r="Q2743" s="1" t="s">
        <v>5047</v>
      </c>
      <c r="R2743" s="1"/>
      <c r="S2743" s="1" t="s">
        <v>5084</v>
      </c>
    </row>
    <row r="2744" spans="1:19" ht="14.45" x14ac:dyDescent="0.25">
      <c r="A2744" s="1" t="s">
        <v>4857</v>
      </c>
      <c r="B2744" s="1" t="s">
        <v>1213</v>
      </c>
      <c r="C2744" s="1" t="s">
        <v>3133</v>
      </c>
      <c r="D2744" s="1" t="s">
        <v>5158</v>
      </c>
      <c r="E2744" s="1" t="s">
        <v>5203</v>
      </c>
      <c r="F2744" s="1" t="s">
        <v>5204</v>
      </c>
      <c r="G2744" s="1" t="s">
        <v>2678</v>
      </c>
      <c r="H2744" s="1" t="s">
        <v>5205</v>
      </c>
      <c r="I2744" s="1" t="s">
        <v>5206</v>
      </c>
      <c r="J2744" s="1" t="s">
        <v>4862</v>
      </c>
      <c r="K2744" s="1"/>
      <c r="L2744" s="1"/>
      <c r="M2744" s="1"/>
      <c r="N2744" s="1"/>
      <c r="O2744" s="1"/>
      <c r="P2744" s="1">
        <f>COUNTIFS($E$2:E2744,TMapCauseDescCIR[[#This Row],[Cause Description]])</f>
        <v>1</v>
      </c>
      <c r="Q2744" s="1" t="s">
        <v>587</v>
      </c>
      <c r="R2744" s="1"/>
      <c r="S2744" s="1"/>
    </row>
    <row r="2745" spans="1:19" ht="14.45" x14ac:dyDescent="0.25">
      <c r="A2745" s="1" t="s">
        <v>4857</v>
      </c>
      <c r="B2745" s="1" t="s">
        <v>1213</v>
      </c>
      <c r="C2745" s="1" t="s">
        <v>3133</v>
      </c>
      <c r="D2745" s="1" t="s">
        <v>5158</v>
      </c>
      <c r="E2745" s="1" t="s">
        <v>5207</v>
      </c>
      <c r="F2745" s="1" t="s">
        <v>5208</v>
      </c>
      <c r="G2745" s="1" t="s">
        <v>2678</v>
      </c>
      <c r="H2745" s="1" t="s">
        <v>4912</v>
      </c>
      <c r="I2745" s="1" t="s">
        <v>5174</v>
      </c>
      <c r="J2745" s="1" t="s">
        <v>4862</v>
      </c>
      <c r="K2745" s="1"/>
      <c r="L2745" s="1"/>
      <c r="M2745" s="1"/>
      <c r="N2745" s="1"/>
      <c r="O2745" s="1"/>
      <c r="P2745" s="1">
        <f>COUNTIFS($E$2:E2745,TMapCauseDescCIR[[#This Row],[Cause Description]])</f>
        <v>1</v>
      </c>
      <c r="Q2745" s="1" t="s">
        <v>587</v>
      </c>
      <c r="R2745" s="1"/>
      <c r="S2745" s="1"/>
    </row>
    <row r="2746" spans="1:19" ht="14.45" x14ac:dyDescent="0.25">
      <c r="A2746" s="1" t="s">
        <v>4857</v>
      </c>
      <c r="B2746" s="1" t="s">
        <v>1213</v>
      </c>
      <c r="C2746" s="1" t="s">
        <v>3133</v>
      </c>
      <c r="D2746" s="1" t="s">
        <v>5158</v>
      </c>
      <c r="E2746" s="1" t="s">
        <v>5209</v>
      </c>
      <c r="F2746" s="1" t="s">
        <v>5210</v>
      </c>
      <c r="G2746" s="1" t="s">
        <v>2678</v>
      </c>
      <c r="H2746" s="1" t="s">
        <v>5211</v>
      </c>
      <c r="I2746" s="1" t="s">
        <v>5212</v>
      </c>
      <c r="J2746" s="1" t="s">
        <v>4862</v>
      </c>
      <c r="K2746" s="1"/>
      <c r="L2746" s="1"/>
      <c r="M2746" s="1"/>
      <c r="N2746" s="1"/>
      <c r="O2746" s="1"/>
      <c r="P2746" s="1">
        <f>COUNTIFS($E$2:E2746,TMapCauseDescCIR[[#This Row],[Cause Description]])</f>
        <v>1</v>
      </c>
      <c r="Q2746" s="1" t="s">
        <v>587</v>
      </c>
      <c r="R2746" s="1"/>
      <c r="S2746" s="1"/>
    </row>
    <row r="2747" spans="1:19" ht="14.45" x14ac:dyDescent="0.25">
      <c r="A2747" s="1" t="s">
        <v>4857</v>
      </c>
      <c r="B2747" s="1" t="s">
        <v>1180</v>
      </c>
      <c r="C2747" s="1" t="s">
        <v>3133</v>
      </c>
      <c r="D2747" s="1" t="s">
        <v>5107</v>
      </c>
      <c r="E2747" s="1" t="s">
        <v>5111</v>
      </c>
      <c r="F2747" s="1" t="s">
        <v>5112</v>
      </c>
      <c r="G2747" s="1" t="s">
        <v>2679</v>
      </c>
      <c r="H2747" s="1" t="s">
        <v>5109</v>
      </c>
      <c r="I2747" s="1" t="s">
        <v>5110</v>
      </c>
      <c r="J2747" s="1" t="s">
        <v>4862</v>
      </c>
      <c r="K2747" s="1"/>
      <c r="L2747" s="1"/>
      <c r="M2747" s="1"/>
      <c r="N2747" s="1"/>
      <c r="O2747" s="1"/>
      <c r="P2747" s="1">
        <f>COUNTIFS($E$2:E2747,TMapCauseDescCIR[[#This Row],[Cause Description]])</f>
        <v>1</v>
      </c>
      <c r="Q2747" s="1" t="s">
        <v>575</v>
      </c>
      <c r="R2747" s="1"/>
      <c r="S2747" s="1"/>
    </row>
    <row r="2748" spans="1:19" ht="14.45" x14ac:dyDescent="0.25">
      <c r="A2748" s="1" t="s">
        <v>4857</v>
      </c>
      <c r="B2748" s="1" t="s">
        <v>1209</v>
      </c>
      <c r="C2748" s="1" t="s">
        <v>3133</v>
      </c>
      <c r="D2748" s="1" t="s">
        <v>5151</v>
      </c>
      <c r="E2748" s="1" t="s">
        <v>1210</v>
      </c>
      <c r="F2748" s="1" t="s">
        <v>5152</v>
      </c>
      <c r="G2748" s="1" t="s">
        <v>2666</v>
      </c>
      <c r="H2748" s="1" t="s">
        <v>5153</v>
      </c>
      <c r="I2748" s="1" t="s">
        <v>5126</v>
      </c>
      <c r="J2748" s="1" t="s">
        <v>4862</v>
      </c>
      <c r="K2748" s="1"/>
      <c r="L2748" s="1"/>
      <c r="M2748" s="1"/>
      <c r="N2748" s="1"/>
      <c r="O2748" s="1"/>
      <c r="P2748" s="1">
        <f>COUNTIFS($E$2:E2748,TMapCauseDescCIR[[#This Row],[Cause Description]])</f>
        <v>1</v>
      </c>
      <c r="Q2748" s="1" t="s">
        <v>587</v>
      </c>
      <c r="R2748" s="1"/>
      <c r="S2748" s="1"/>
    </row>
    <row r="2749" spans="1:19" ht="14.45" x14ac:dyDescent="0.25">
      <c r="A2749" s="1" t="s">
        <v>2666</v>
      </c>
      <c r="B2749" s="1" t="s">
        <v>1211</v>
      </c>
      <c r="C2749" s="1" t="s">
        <v>3133</v>
      </c>
      <c r="D2749" s="1" t="s">
        <v>5157</v>
      </c>
      <c r="E2749" s="1" t="s">
        <v>1212</v>
      </c>
      <c r="F2749" s="1"/>
      <c r="G2749" s="1"/>
      <c r="H2749" s="1"/>
      <c r="I2749" s="1"/>
      <c r="J2749" s="1" t="s">
        <v>4862</v>
      </c>
      <c r="K2749" s="1"/>
      <c r="L2749" s="1"/>
      <c r="M2749" s="1"/>
      <c r="N2749" s="1"/>
      <c r="O2749" s="1"/>
      <c r="P2749" s="1">
        <f>COUNTIFS($E$2:E2749,TMapCauseDescCIR[[#This Row],[Cause Description]])</f>
        <v>1</v>
      </c>
      <c r="Q2749" s="1" t="s">
        <v>587</v>
      </c>
      <c r="R2749" s="1"/>
      <c r="S2749" s="1"/>
    </row>
    <row r="2750" spans="1:19" ht="14.45" x14ac:dyDescent="0.25">
      <c r="A2750" s="1" t="s">
        <v>2666</v>
      </c>
      <c r="B2750" s="1" t="s">
        <v>1240</v>
      </c>
      <c r="C2750" s="1" t="s">
        <v>3133</v>
      </c>
      <c r="D2750" s="1" t="s">
        <v>5430</v>
      </c>
      <c r="E2750" s="1" t="s">
        <v>1241</v>
      </c>
      <c r="F2750" s="1"/>
      <c r="G2750" s="1"/>
      <c r="H2750" s="1"/>
      <c r="I2750" s="1"/>
      <c r="J2750" s="1" t="s">
        <v>4862</v>
      </c>
      <c r="K2750" s="1"/>
      <c r="L2750" s="1"/>
      <c r="M2750" s="1"/>
      <c r="N2750" s="1"/>
      <c r="O2750" s="1"/>
      <c r="P2750" s="1">
        <f>COUNTIFS($E$2:E2750,TMapCauseDescCIR[[#This Row],[Cause Description]])</f>
        <v>1</v>
      </c>
      <c r="Q2750" s="1" t="s">
        <v>587</v>
      </c>
      <c r="R2750" s="1"/>
      <c r="S2750" s="1"/>
    </row>
    <row r="2751" spans="1:19" ht="14.45" x14ac:dyDescent="0.25">
      <c r="A2751" s="1" t="s">
        <v>2666</v>
      </c>
      <c r="B2751" s="1" t="s">
        <v>1156</v>
      </c>
      <c r="C2751" s="1" t="s">
        <v>3133</v>
      </c>
      <c r="D2751" s="1" t="s">
        <v>5055</v>
      </c>
      <c r="E2751" s="1" t="s">
        <v>5067</v>
      </c>
      <c r="F2751" s="1"/>
      <c r="G2751" s="1"/>
      <c r="H2751" s="1"/>
      <c r="I2751" s="1"/>
      <c r="J2751" s="1" t="s">
        <v>4862</v>
      </c>
      <c r="K2751" s="1"/>
      <c r="L2751" s="1"/>
      <c r="M2751" s="1"/>
      <c r="N2751" s="1"/>
      <c r="O2751" s="1"/>
      <c r="P2751" s="1">
        <f>COUNTIFS($E$2:E2751,TMapCauseDescCIR[[#This Row],[Cause Description]])</f>
        <v>1</v>
      </c>
      <c r="Q2751" s="1" t="s">
        <v>575</v>
      </c>
      <c r="R2751" s="1"/>
      <c r="S2751" s="1"/>
    </row>
    <row r="2752" spans="1:19" ht="14.45" x14ac:dyDescent="0.25">
      <c r="A2752" s="1" t="s">
        <v>5482</v>
      </c>
      <c r="B2752" s="1" t="s">
        <v>1617</v>
      </c>
      <c r="C2752" s="1" t="s">
        <v>3133</v>
      </c>
      <c r="D2752" s="1" t="s">
        <v>5517</v>
      </c>
      <c r="E2752" s="1" t="s">
        <v>1620</v>
      </c>
      <c r="F2752" s="1" t="s">
        <v>5524</v>
      </c>
      <c r="G2752" s="1" t="s">
        <v>2721</v>
      </c>
      <c r="H2752" s="1" t="s">
        <v>4912</v>
      </c>
      <c r="I2752" s="1" t="s">
        <v>5174</v>
      </c>
      <c r="J2752" s="1" t="s">
        <v>4862</v>
      </c>
      <c r="K2752" s="1" t="s">
        <v>13011</v>
      </c>
      <c r="L2752" s="1"/>
      <c r="M2752" s="1"/>
      <c r="N2752" s="1"/>
      <c r="O2752" s="1"/>
      <c r="P2752" s="1">
        <f>COUNTIFS($E$2:E2752,TMapCauseDescCIR[[#This Row],[Cause Description]])</f>
        <v>1</v>
      </c>
      <c r="Q2752" s="1" t="s">
        <v>587</v>
      </c>
      <c r="R2752" s="1"/>
      <c r="S2752" s="1"/>
    </row>
    <row r="2753" spans="1:19" ht="14.45" x14ac:dyDescent="0.25">
      <c r="A2753" s="1" t="s">
        <v>5482</v>
      </c>
      <c r="B2753" s="1" t="s">
        <v>1619</v>
      </c>
      <c r="C2753" s="1" t="s">
        <v>3133</v>
      </c>
      <c r="D2753" s="1" t="s">
        <v>5566</v>
      </c>
      <c r="E2753" s="1" t="s">
        <v>1620</v>
      </c>
      <c r="F2753" s="1" t="s">
        <v>5524</v>
      </c>
      <c r="G2753" s="1" t="s">
        <v>2721</v>
      </c>
      <c r="H2753" s="1" t="s">
        <v>4912</v>
      </c>
      <c r="I2753" s="1" t="s">
        <v>5174</v>
      </c>
      <c r="J2753" s="1" t="s">
        <v>4862</v>
      </c>
      <c r="K2753" s="1" t="s">
        <v>13011</v>
      </c>
      <c r="L2753" s="1"/>
      <c r="M2753" s="1"/>
      <c r="N2753" s="1"/>
      <c r="O2753" s="1"/>
      <c r="P2753" s="1">
        <f>COUNTIFS($E$2:E2753,TMapCauseDescCIR[[#This Row],[Cause Description]])</f>
        <v>2</v>
      </c>
      <c r="Q2753" s="1" t="s">
        <v>587</v>
      </c>
      <c r="R2753" s="1"/>
      <c r="S2753" s="1"/>
    </row>
    <row r="2754" spans="1:19" ht="14.45" x14ac:dyDescent="0.25">
      <c r="A2754" s="1" t="s">
        <v>5482</v>
      </c>
      <c r="B2754" s="1" t="s">
        <v>1617</v>
      </c>
      <c r="C2754" s="1" t="s">
        <v>3133</v>
      </c>
      <c r="D2754" s="1" t="s">
        <v>5517</v>
      </c>
      <c r="E2754" s="1" t="s">
        <v>5525</v>
      </c>
      <c r="F2754" s="1" t="s">
        <v>5526</v>
      </c>
      <c r="G2754" s="1" t="s">
        <v>2721</v>
      </c>
      <c r="H2754" s="1" t="s">
        <v>4912</v>
      </c>
      <c r="I2754" s="1" t="s">
        <v>5527</v>
      </c>
      <c r="J2754" s="1" t="s">
        <v>4862</v>
      </c>
      <c r="K2754" s="1" t="s">
        <v>13011</v>
      </c>
      <c r="L2754" s="1"/>
      <c r="M2754" s="1"/>
      <c r="N2754" s="1"/>
      <c r="O2754" s="1"/>
      <c r="P2754" s="1">
        <f>COUNTIFS($E$2:E2754,TMapCauseDescCIR[[#This Row],[Cause Description]])</f>
        <v>1</v>
      </c>
      <c r="Q2754" s="1" t="s">
        <v>587</v>
      </c>
      <c r="R2754" s="1"/>
      <c r="S2754" s="1"/>
    </row>
    <row r="2755" spans="1:19" ht="14.45" x14ac:dyDescent="0.25">
      <c r="A2755" s="1" t="s">
        <v>5482</v>
      </c>
      <c r="B2755" s="1" t="s">
        <v>1619</v>
      </c>
      <c r="C2755" s="1" t="s">
        <v>3133</v>
      </c>
      <c r="D2755" s="1" t="s">
        <v>5566</v>
      </c>
      <c r="E2755" s="1" t="s">
        <v>5525</v>
      </c>
      <c r="F2755" s="1" t="s">
        <v>5526</v>
      </c>
      <c r="G2755" s="1" t="s">
        <v>2721</v>
      </c>
      <c r="H2755" s="1" t="s">
        <v>4912</v>
      </c>
      <c r="I2755" s="1" t="s">
        <v>5527</v>
      </c>
      <c r="J2755" s="1" t="s">
        <v>4862</v>
      </c>
      <c r="K2755" s="1" t="s">
        <v>13011</v>
      </c>
      <c r="L2755" s="1"/>
      <c r="M2755" s="1"/>
      <c r="N2755" s="1"/>
      <c r="O2755" s="1"/>
      <c r="P2755" s="1">
        <f>COUNTIFS($E$2:E2755,TMapCauseDescCIR[[#This Row],[Cause Description]])</f>
        <v>2</v>
      </c>
      <c r="Q2755" s="1" t="s">
        <v>536</v>
      </c>
      <c r="R2755" s="1"/>
      <c r="S2755" s="1"/>
    </row>
    <row r="2756" spans="1:19" ht="14.45" x14ac:dyDescent="0.25">
      <c r="A2756" s="1" t="s">
        <v>5482</v>
      </c>
      <c r="B2756" s="1" t="s">
        <v>1607</v>
      </c>
      <c r="C2756" s="1" t="s">
        <v>559</v>
      </c>
      <c r="D2756" s="1" t="s">
        <v>9716</v>
      </c>
      <c r="E2756" s="1" t="s">
        <v>1608</v>
      </c>
      <c r="F2756" s="1" t="s">
        <v>9717</v>
      </c>
      <c r="G2756" s="1" t="s">
        <v>2731</v>
      </c>
      <c r="H2756" s="1" t="s">
        <v>4884</v>
      </c>
      <c r="I2756" s="1" t="s">
        <v>6988</v>
      </c>
      <c r="J2756" s="1" t="s">
        <v>4862</v>
      </c>
      <c r="K2756" s="1" t="s">
        <v>13011</v>
      </c>
      <c r="L2756" s="1"/>
      <c r="M2756" s="1"/>
      <c r="N2756" s="1"/>
      <c r="O2756" s="1"/>
      <c r="P2756" s="1">
        <f>COUNTIFS($E$2:E2756,TMapCauseDescCIR[[#This Row],[Cause Description]])</f>
        <v>1</v>
      </c>
      <c r="Q2756" s="1" t="s">
        <v>573</v>
      </c>
      <c r="R2756" s="1"/>
      <c r="S2756" s="1"/>
    </row>
    <row r="2757" spans="1:19" ht="14.45" x14ac:dyDescent="0.25">
      <c r="A2757" s="1" t="s">
        <v>5482</v>
      </c>
      <c r="B2757" s="1" t="s">
        <v>1611</v>
      </c>
      <c r="C2757" s="1" t="s">
        <v>3133</v>
      </c>
      <c r="D2757" s="1" t="s">
        <v>5491</v>
      </c>
      <c r="E2757" s="1" t="s">
        <v>5494</v>
      </c>
      <c r="F2757" s="1" t="s">
        <v>5495</v>
      </c>
      <c r="G2757" s="1" t="s">
        <v>2732</v>
      </c>
      <c r="H2757" s="1" t="s">
        <v>4912</v>
      </c>
      <c r="I2757" s="1" t="s">
        <v>5496</v>
      </c>
      <c r="J2757" s="1" t="s">
        <v>4862</v>
      </c>
      <c r="K2757" s="1" t="s">
        <v>13011</v>
      </c>
      <c r="L2757" s="1"/>
      <c r="M2757" s="1"/>
      <c r="N2757" s="1"/>
      <c r="O2757" s="1"/>
      <c r="P2757" s="1">
        <f>COUNTIFS($E$2:E2757,TMapCauseDescCIR[[#This Row],[Cause Description]])</f>
        <v>1</v>
      </c>
      <c r="Q2757" s="1" t="s">
        <v>587</v>
      </c>
      <c r="R2757" s="1"/>
      <c r="S2757" s="1"/>
    </row>
    <row r="2758" spans="1:19" ht="14.45" x14ac:dyDescent="0.25">
      <c r="A2758" s="1" t="s">
        <v>5482</v>
      </c>
      <c r="B2758" s="1" t="s">
        <v>1603</v>
      </c>
      <c r="C2758" s="1" t="s">
        <v>559</v>
      </c>
      <c r="D2758" s="1" t="s">
        <v>9712</v>
      </c>
      <c r="E2758" s="1" t="s">
        <v>1604</v>
      </c>
      <c r="F2758" s="1" t="s">
        <v>9713</v>
      </c>
      <c r="G2758" s="1" t="s">
        <v>2730</v>
      </c>
      <c r="H2758" s="1" t="s">
        <v>5440</v>
      </c>
      <c r="I2758" s="1" t="s">
        <v>6985</v>
      </c>
      <c r="J2758" s="1" t="s">
        <v>4862</v>
      </c>
      <c r="K2758" s="1" t="s">
        <v>13011</v>
      </c>
      <c r="L2758" s="1"/>
      <c r="M2758" s="1"/>
      <c r="N2758" s="1"/>
      <c r="O2758" s="1"/>
      <c r="P2758" s="1">
        <f>COUNTIFS($E$2:E2758,TMapCauseDescCIR[[#This Row],[Cause Description]])</f>
        <v>1</v>
      </c>
      <c r="Q2758" s="1" t="s">
        <v>573</v>
      </c>
      <c r="R2758" s="1"/>
      <c r="S2758" s="1"/>
    </row>
    <row r="2759" spans="1:19" ht="14.45" x14ac:dyDescent="0.25">
      <c r="A2759" s="1" t="s">
        <v>5482</v>
      </c>
      <c r="B2759" s="1" t="s">
        <v>1605</v>
      </c>
      <c r="C2759" s="1" t="s">
        <v>3133</v>
      </c>
      <c r="D2759" s="1" t="s">
        <v>5485</v>
      </c>
      <c r="E2759" s="1" t="s">
        <v>1606</v>
      </c>
      <c r="F2759" s="1" t="s">
        <v>5486</v>
      </c>
      <c r="G2759" s="1" t="s">
        <v>2730</v>
      </c>
      <c r="H2759" s="1" t="s">
        <v>5440</v>
      </c>
      <c r="I2759" s="1" t="s">
        <v>5487</v>
      </c>
      <c r="J2759" s="1" t="s">
        <v>4862</v>
      </c>
      <c r="K2759" s="1" t="s">
        <v>13011</v>
      </c>
      <c r="L2759" s="1"/>
      <c r="M2759" s="1"/>
      <c r="N2759" s="1"/>
      <c r="O2759" s="1"/>
      <c r="P2759" s="1">
        <f>COUNTIFS($E$2:E2759,TMapCauseDescCIR[[#This Row],[Cause Description]])</f>
        <v>1</v>
      </c>
      <c r="Q2759" s="1" t="s">
        <v>573</v>
      </c>
      <c r="R2759" s="1"/>
      <c r="S2759" s="1"/>
    </row>
    <row r="2760" spans="1:19" ht="14.45" x14ac:dyDescent="0.25">
      <c r="A2760" s="1" t="s">
        <v>5482</v>
      </c>
      <c r="B2760" s="1" t="s">
        <v>1603</v>
      </c>
      <c r="C2760" s="1" t="s">
        <v>559</v>
      </c>
      <c r="D2760" s="1" t="s">
        <v>9712</v>
      </c>
      <c r="E2760" s="1" t="s">
        <v>9714</v>
      </c>
      <c r="F2760" s="1" t="s">
        <v>9715</v>
      </c>
      <c r="G2760" s="1" t="s">
        <v>2730</v>
      </c>
      <c r="H2760" s="1" t="s">
        <v>5440</v>
      </c>
      <c r="I2760" s="1" t="s">
        <v>7068</v>
      </c>
      <c r="J2760" s="1" t="s">
        <v>4862</v>
      </c>
      <c r="K2760" s="1" t="s">
        <v>13011</v>
      </c>
      <c r="L2760" s="1"/>
      <c r="M2760" s="1"/>
      <c r="N2760" s="1"/>
      <c r="O2760" s="1"/>
      <c r="P2760" s="1">
        <f>COUNTIFS($E$2:E2760,TMapCauseDescCIR[[#This Row],[Cause Description]])</f>
        <v>1</v>
      </c>
      <c r="Q2760" s="1" t="s">
        <v>573</v>
      </c>
      <c r="R2760" s="1"/>
      <c r="S2760" s="1"/>
    </row>
    <row r="2761" spans="1:19" ht="14.45" x14ac:dyDescent="0.25">
      <c r="A2761" s="1" t="s">
        <v>5482</v>
      </c>
      <c r="B2761" s="1" t="s">
        <v>1617</v>
      </c>
      <c r="C2761" s="1" t="s">
        <v>3133</v>
      </c>
      <c r="D2761" s="1" t="s">
        <v>5517</v>
      </c>
      <c r="E2761" s="1" t="s">
        <v>5528</v>
      </c>
      <c r="F2761" s="1" t="s">
        <v>5529</v>
      </c>
      <c r="G2761" s="1" t="s">
        <v>2733</v>
      </c>
      <c r="H2761" s="1" t="s">
        <v>4912</v>
      </c>
      <c r="I2761" s="1" t="s">
        <v>5530</v>
      </c>
      <c r="J2761" s="1" t="s">
        <v>4862</v>
      </c>
      <c r="K2761" s="1" t="s">
        <v>13011</v>
      </c>
      <c r="L2761" s="1"/>
      <c r="M2761" s="1"/>
      <c r="N2761" s="1"/>
      <c r="O2761" s="1"/>
      <c r="P2761" s="1">
        <f>COUNTIFS($E$2:E2761,TMapCauseDescCIR[[#This Row],[Cause Description]])</f>
        <v>1</v>
      </c>
      <c r="Q2761" s="1" t="s">
        <v>587</v>
      </c>
      <c r="R2761" s="1"/>
      <c r="S2761" s="1"/>
    </row>
    <row r="2762" spans="1:19" ht="14.45" x14ac:dyDescent="0.25">
      <c r="A2762" s="1" t="s">
        <v>5482</v>
      </c>
      <c r="B2762" s="1" t="s">
        <v>1617</v>
      </c>
      <c r="C2762" s="1" t="s">
        <v>3133</v>
      </c>
      <c r="D2762" s="1" t="s">
        <v>5517</v>
      </c>
      <c r="E2762" s="1" t="s">
        <v>5531</v>
      </c>
      <c r="F2762" s="1" t="s">
        <v>5532</v>
      </c>
      <c r="G2762" s="1" t="s">
        <v>2733</v>
      </c>
      <c r="H2762" s="1" t="s">
        <v>4912</v>
      </c>
      <c r="I2762" s="1" t="s">
        <v>5527</v>
      </c>
      <c r="J2762" s="1" t="s">
        <v>4862</v>
      </c>
      <c r="K2762" s="1" t="s">
        <v>13011</v>
      </c>
      <c r="L2762" s="1"/>
      <c r="M2762" s="1"/>
      <c r="N2762" s="1"/>
      <c r="O2762" s="1"/>
      <c r="P2762" s="1">
        <f>COUNTIFS($E$2:E2762,TMapCauseDescCIR[[#This Row],[Cause Description]])</f>
        <v>1</v>
      </c>
      <c r="Q2762" s="1" t="s">
        <v>587</v>
      </c>
      <c r="R2762" s="1"/>
      <c r="S2762" s="1"/>
    </row>
    <row r="2763" spans="1:19" ht="14.45" x14ac:dyDescent="0.25">
      <c r="A2763" s="1" t="s">
        <v>5482</v>
      </c>
      <c r="B2763" s="1" t="s">
        <v>1617</v>
      </c>
      <c r="C2763" s="1" t="s">
        <v>3133</v>
      </c>
      <c r="D2763" s="1" t="s">
        <v>5517</v>
      </c>
      <c r="E2763" s="1" t="s">
        <v>5533</v>
      </c>
      <c r="F2763" s="1" t="s">
        <v>5534</v>
      </c>
      <c r="G2763" s="1" t="s">
        <v>2733</v>
      </c>
      <c r="H2763" s="1" t="s">
        <v>4912</v>
      </c>
      <c r="I2763" s="1" t="s">
        <v>4913</v>
      </c>
      <c r="J2763" s="1" t="s">
        <v>4862</v>
      </c>
      <c r="K2763" s="1" t="s">
        <v>13011</v>
      </c>
      <c r="L2763" s="1"/>
      <c r="M2763" s="1"/>
      <c r="N2763" s="1"/>
      <c r="O2763" s="1"/>
      <c r="P2763" s="1">
        <f>COUNTIFS($E$2:E2763,TMapCauseDescCIR[[#This Row],[Cause Description]])</f>
        <v>1</v>
      </c>
      <c r="Q2763" s="1" t="s">
        <v>587</v>
      </c>
      <c r="R2763" s="1"/>
      <c r="S2763" s="1"/>
    </row>
    <row r="2764" spans="1:19" ht="14.45" x14ac:dyDescent="0.25">
      <c r="A2764" s="1" t="s">
        <v>5482</v>
      </c>
      <c r="B2764" s="1" t="s">
        <v>1617</v>
      </c>
      <c r="C2764" s="1" t="s">
        <v>3133</v>
      </c>
      <c r="D2764" s="1" t="s">
        <v>5517</v>
      </c>
      <c r="E2764" s="1" t="s">
        <v>5535</v>
      </c>
      <c r="F2764" s="1" t="s">
        <v>5536</v>
      </c>
      <c r="G2764" s="1" t="s">
        <v>2733</v>
      </c>
      <c r="H2764" s="1" t="s">
        <v>4912</v>
      </c>
      <c r="I2764" s="1" t="s">
        <v>5537</v>
      </c>
      <c r="J2764" s="1" t="s">
        <v>4862</v>
      </c>
      <c r="K2764" s="1" t="s">
        <v>13011</v>
      </c>
      <c r="L2764" s="1"/>
      <c r="M2764" s="1"/>
      <c r="N2764" s="1"/>
      <c r="O2764" s="1"/>
      <c r="P2764" s="1">
        <f>COUNTIFS($E$2:E2764,TMapCauseDescCIR[[#This Row],[Cause Description]])</f>
        <v>1</v>
      </c>
      <c r="Q2764" s="1" t="s">
        <v>587</v>
      </c>
      <c r="R2764" s="1"/>
      <c r="S2764" s="1"/>
    </row>
    <row r="2765" spans="1:19" ht="14.45" x14ac:dyDescent="0.25">
      <c r="A2765" s="1" t="s">
        <v>5482</v>
      </c>
      <c r="B2765" s="1" t="s">
        <v>1619</v>
      </c>
      <c r="C2765" s="1" t="s">
        <v>3133</v>
      </c>
      <c r="D2765" s="1" t="s">
        <v>5566</v>
      </c>
      <c r="E2765" s="1" t="s">
        <v>5567</v>
      </c>
      <c r="F2765" s="1" t="s">
        <v>5568</v>
      </c>
      <c r="G2765" s="1" t="s">
        <v>2733</v>
      </c>
      <c r="H2765" s="1" t="s">
        <v>5569</v>
      </c>
      <c r="I2765" s="1" t="s">
        <v>5570</v>
      </c>
      <c r="J2765" s="1" t="s">
        <v>4862</v>
      </c>
      <c r="K2765" s="1" t="s">
        <v>13011</v>
      </c>
      <c r="L2765" s="1"/>
      <c r="M2765" s="1"/>
      <c r="N2765" s="1"/>
      <c r="O2765" s="1"/>
      <c r="P2765" s="1">
        <f>COUNTIFS($E$2:E2765,TMapCauseDescCIR[[#This Row],[Cause Description]])</f>
        <v>1</v>
      </c>
      <c r="Q2765" s="1" t="s">
        <v>536</v>
      </c>
      <c r="R2765" s="1"/>
      <c r="S2765" s="1"/>
    </row>
    <row r="2766" spans="1:19" ht="14.45" x14ac:dyDescent="0.25">
      <c r="A2766" s="1" t="s">
        <v>5482</v>
      </c>
      <c r="B2766" s="1" t="s">
        <v>1619</v>
      </c>
      <c r="C2766" s="1" t="s">
        <v>3133</v>
      </c>
      <c r="D2766" s="1" t="s">
        <v>5566</v>
      </c>
      <c r="E2766" s="1" t="s">
        <v>5571</v>
      </c>
      <c r="F2766" s="1" t="s">
        <v>5572</v>
      </c>
      <c r="G2766" s="1" t="s">
        <v>2733</v>
      </c>
      <c r="H2766" s="1" t="s">
        <v>5569</v>
      </c>
      <c r="I2766" s="1" t="s">
        <v>4913</v>
      </c>
      <c r="J2766" s="1" t="s">
        <v>4862</v>
      </c>
      <c r="K2766" s="1" t="s">
        <v>13011</v>
      </c>
      <c r="L2766" s="1"/>
      <c r="M2766" s="1"/>
      <c r="N2766" s="1"/>
      <c r="O2766" s="1"/>
      <c r="P2766" s="1">
        <f>COUNTIFS($E$2:E2766,TMapCauseDescCIR[[#This Row],[Cause Description]])</f>
        <v>1</v>
      </c>
      <c r="Q2766" s="1" t="s">
        <v>536</v>
      </c>
      <c r="R2766" s="1"/>
      <c r="S2766" s="1"/>
    </row>
    <row r="2767" spans="1:19" ht="14.45" x14ac:dyDescent="0.25">
      <c r="A2767" s="1" t="s">
        <v>5482</v>
      </c>
      <c r="B2767" s="1" t="s">
        <v>1617</v>
      </c>
      <c r="C2767" s="1" t="s">
        <v>3133</v>
      </c>
      <c r="D2767" s="1" t="s">
        <v>5517</v>
      </c>
      <c r="E2767" s="1" t="s">
        <v>5538</v>
      </c>
      <c r="F2767" s="1" t="s">
        <v>5539</v>
      </c>
      <c r="G2767" s="1" t="s">
        <v>2733</v>
      </c>
      <c r="H2767" s="1" t="s">
        <v>5193</v>
      </c>
      <c r="I2767" s="1" t="s">
        <v>5540</v>
      </c>
      <c r="J2767" s="1" t="s">
        <v>4862</v>
      </c>
      <c r="K2767" s="1" t="s">
        <v>13011</v>
      </c>
      <c r="L2767" s="1"/>
      <c r="M2767" s="1"/>
      <c r="N2767" s="1"/>
      <c r="O2767" s="1"/>
      <c r="P2767" s="1">
        <f>COUNTIFS($E$2:E2767,TMapCauseDescCIR[[#This Row],[Cause Description]])</f>
        <v>1</v>
      </c>
      <c r="Q2767" s="1" t="s">
        <v>587</v>
      </c>
      <c r="R2767" s="1"/>
      <c r="S2767" s="1"/>
    </row>
    <row r="2768" spans="1:19" ht="14.45" x14ac:dyDescent="0.25">
      <c r="A2768" s="1" t="s">
        <v>5482</v>
      </c>
      <c r="B2768" s="1" t="s">
        <v>1619</v>
      </c>
      <c r="C2768" s="1" t="s">
        <v>3133</v>
      </c>
      <c r="D2768" s="1" t="s">
        <v>5566</v>
      </c>
      <c r="E2768" s="1" t="s">
        <v>5538</v>
      </c>
      <c r="F2768" s="1" t="s">
        <v>5539</v>
      </c>
      <c r="G2768" s="1" t="s">
        <v>2733</v>
      </c>
      <c r="H2768" s="1" t="s">
        <v>5193</v>
      </c>
      <c r="I2768" s="1" t="s">
        <v>5540</v>
      </c>
      <c r="J2768" s="1" t="s">
        <v>4862</v>
      </c>
      <c r="K2768" s="1" t="s">
        <v>13011</v>
      </c>
      <c r="L2768" s="1"/>
      <c r="M2768" s="1"/>
      <c r="N2768" s="1"/>
      <c r="O2768" s="1"/>
      <c r="P2768" s="1">
        <f>COUNTIFS($E$2:E2768,TMapCauseDescCIR[[#This Row],[Cause Description]])</f>
        <v>2</v>
      </c>
      <c r="Q2768" s="1" t="s">
        <v>536</v>
      </c>
      <c r="R2768" s="1"/>
      <c r="S2768" s="1"/>
    </row>
    <row r="2769" spans="1:19" ht="14.45" x14ac:dyDescent="0.25">
      <c r="A2769" s="1" t="s">
        <v>5482</v>
      </c>
      <c r="B2769" s="1" t="s">
        <v>1619</v>
      </c>
      <c r="C2769" s="1" t="s">
        <v>3133</v>
      </c>
      <c r="D2769" s="1" t="s">
        <v>5566</v>
      </c>
      <c r="E2769" s="1" t="s">
        <v>5573</v>
      </c>
      <c r="F2769" s="1" t="s">
        <v>5574</v>
      </c>
      <c r="G2769" s="1" t="s">
        <v>2730</v>
      </c>
      <c r="H2769" s="1" t="s">
        <v>5512</v>
      </c>
      <c r="I2769" s="1" t="s">
        <v>5513</v>
      </c>
      <c r="J2769" s="1" t="s">
        <v>4862</v>
      </c>
      <c r="K2769" s="1" t="s">
        <v>13011</v>
      </c>
      <c r="L2769" s="1"/>
      <c r="M2769" s="1"/>
      <c r="N2769" s="1"/>
      <c r="O2769" s="1"/>
      <c r="P2769" s="1">
        <f>COUNTIFS($E$2:E2769,TMapCauseDescCIR[[#This Row],[Cause Description]])</f>
        <v>1</v>
      </c>
      <c r="Q2769" s="1" t="s">
        <v>536</v>
      </c>
      <c r="R2769" s="1"/>
      <c r="S2769" s="1"/>
    </row>
    <row r="2770" spans="1:19" ht="14.45" x14ac:dyDescent="0.25">
      <c r="A2770" s="1" t="s">
        <v>5482</v>
      </c>
      <c r="B2770" s="1" t="s">
        <v>1613</v>
      </c>
      <c r="C2770" s="1" t="s">
        <v>3133</v>
      </c>
      <c r="D2770" s="1" t="s">
        <v>5497</v>
      </c>
      <c r="E2770" s="1" t="s">
        <v>5514</v>
      </c>
      <c r="F2770" s="1" t="s">
        <v>5515</v>
      </c>
      <c r="G2770" s="1" t="s">
        <v>2730</v>
      </c>
      <c r="H2770" s="1" t="s">
        <v>5512</v>
      </c>
      <c r="I2770" s="1" t="s">
        <v>5516</v>
      </c>
      <c r="J2770" s="1" t="s">
        <v>4862</v>
      </c>
      <c r="K2770" s="1" t="s">
        <v>13011</v>
      </c>
      <c r="L2770" s="1"/>
      <c r="M2770" s="1"/>
      <c r="N2770" s="1"/>
      <c r="O2770" s="1"/>
      <c r="P2770" s="1">
        <f>COUNTIFS($E$2:E2770,TMapCauseDescCIR[[#This Row],[Cause Description]])</f>
        <v>1</v>
      </c>
      <c r="Q2770" s="1" t="s">
        <v>536</v>
      </c>
      <c r="R2770" s="1"/>
      <c r="S2770" s="1"/>
    </row>
    <row r="2771" spans="1:19" ht="14.45" x14ac:dyDescent="0.25">
      <c r="A2771" s="1" t="s">
        <v>5482</v>
      </c>
      <c r="B2771" s="1" t="s">
        <v>1619</v>
      </c>
      <c r="C2771" s="1" t="s">
        <v>3133</v>
      </c>
      <c r="D2771" s="1" t="s">
        <v>5566</v>
      </c>
      <c r="E2771" s="1" t="s">
        <v>5514</v>
      </c>
      <c r="F2771" s="1" t="s">
        <v>5515</v>
      </c>
      <c r="G2771" s="1" t="s">
        <v>2730</v>
      </c>
      <c r="H2771" s="1" t="s">
        <v>5512</v>
      </c>
      <c r="I2771" s="1" t="s">
        <v>5516</v>
      </c>
      <c r="J2771" s="1" t="s">
        <v>4862</v>
      </c>
      <c r="K2771" s="1" t="s">
        <v>13011</v>
      </c>
      <c r="L2771" s="1"/>
      <c r="M2771" s="1"/>
      <c r="N2771" s="1"/>
      <c r="O2771" s="1"/>
      <c r="P2771" s="1">
        <f>COUNTIFS($E$2:E2771,TMapCauseDescCIR[[#This Row],[Cause Description]])</f>
        <v>2</v>
      </c>
      <c r="Q2771" s="1" t="s">
        <v>536</v>
      </c>
      <c r="R2771" s="1"/>
      <c r="S2771" s="1"/>
    </row>
    <row r="2772" spans="1:19" ht="14.45" x14ac:dyDescent="0.25">
      <c r="A2772" s="1" t="s">
        <v>5482</v>
      </c>
      <c r="B2772" s="1" t="s">
        <v>1621</v>
      </c>
      <c r="C2772" s="1" t="s">
        <v>559</v>
      </c>
      <c r="D2772" s="1" t="s">
        <v>9725</v>
      </c>
      <c r="E2772" s="1" t="s">
        <v>1622</v>
      </c>
      <c r="F2772" s="1" t="s">
        <v>9726</v>
      </c>
      <c r="G2772" s="1" t="s">
        <v>2730</v>
      </c>
      <c r="H2772" s="1" t="s">
        <v>9720</v>
      </c>
      <c r="I2772" s="1" t="s">
        <v>6872</v>
      </c>
      <c r="J2772" s="1" t="s">
        <v>4862</v>
      </c>
      <c r="K2772" s="1" t="s">
        <v>13011</v>
      </c>
      <c r="L2772" s="1"/>
      <c r="M2772" s="1"/>
      <c r="N2772" s="1"/>
      <c r="O2772" s="1"/>
      <c r="P2772" s="1">
        <f>COUNTIFS($E$2:E2772,TMapCauseDescCIR[[#This Row],[Cause Description]])</f>
        <v>1</v>
      </c>
      <c r="Q2772" s="1" t="s">
        <v>536</v>
      </c>
      <c r="R2772" s="1"/>
      <c r="S2772" s="1"/>
    </row>
    <row r="2773" spans="1:19" ht="14.45" x14ac:dyDescent="0.25">
      <c r="A2773" s="1" t="s">
        <v>5482</v>
      </c>
      <c r="B2773" s="1" t="s">
        <v>1621</v>
      </c>
      <c r="C2773" s="1" t="s">
        <v>559</v>
      </c>
      <c r="D2773" s="1" t="s">
        <v>9725</v>
      </c>
      <c r="E2773" s="1" t="s">
        <v>9727</v>
      </c>
      <c r="F2773" s="1" t="s">
        <v>9728</v>
      </c>
      <c r="G2773" s="1" t="s">
        <v>2730</v>
      </c>
      <c r="H2773" s="1" t="s">
        <v>9720</v>
      </c>
      <c r="I2773" s="1" t="s">
        <v>7092</v>
      </c>
      <c r="J2773" s="1" t="s">
        <v>4862</v>
      </c>
      <c r="K2773" s="1" t="s">
        <v>13011</v>
      </c>
      <c r="L2773" s="1"/>
      <c r="M2773" s="1"/>
      <c r="N2773" s="1"/>
      <c r="O2773" s="1"/>
      <c r="P2773" s="1">
        <f>COUNTIFS($E$2:E2773,TMapCauseDescCIR[[#This Row],[Cause Description]])</f>
        <v>1</v>
      </c>
      <c r="Q2773" s="1" t="s">
        <v>536</v>
      </c>
      <c r="R2773" s="1"/>
      <c r="S2773" s="1"/>
    </row>
    <row r="2774" spans="1:19" ht="14.45" x14ac:dyDescent="0.25">
      <c r="A2774" s="1" t="s">
        <v>5482</v>
      </c>
      <c r="B2774" s="1" t="s">
        <v>1621</v>
      </c>
      <c r="C2774" s="1" t="s">
        <v>559</v>
      </c>
      <c r="D2774" s="1" t="s">
        <v>9725</v>
      </c>
      <c r="E2774" s="1" t="s">
        <v>9729</v>
      </c>
      <c r="F2774" s="1" t="s">
        <v>9730</v>
      </c>
      <c r="G2774" s="1" t="s">
        <v>2730</v>
      </c>
      <c r="H2774" s="1" t="s">
        <v>9720</v>
      </c>
      <c r="I2774" s="1" t="s">
        <v>7151</v>
      </c>
      <c r="J2774" s="1" t="s">
        <v>4862</v>
      </c>
      <c r="K2774" s="1" t="s">
        <v>13011</v>
      </c>
      <c r="L2774" s="1"/>
      <c r="M2774" s="1"/>
      <c r="N2774" s="1"/>
      <c r="O2774" s="1"/>
      <c r="P2774" s="1">
        <f>COUNTIFS($E$2:E2774,TMapCauseDescCIR[[#This Row],[Cause Description]])</f>
        <v>1</v>
      </c>
      <c r="Q2774" s="1" t="s">
        <v>536</v>
      </c>
      <c r="R2774" s="1"/>
      <c r="S2774" s="1"/>
    </row>
    <row r="2775" spans="1:19" ht="14.45" x14ac:dyDescent="0.25">
      <c r="A2775" s="1" t="s">
        <v>5482</v>
      </c>
      <c r="B2775" s="1" t="s">
        <v>1609</v>
      </c>
      <c r="C2775" s="1" t="s">
        <v>3133</v>
      </c>
      <c r="D2775" s="1" t="s">
        <v>5488</v>
      </c>
      <c r="E2775" s="1" t="s">
        <v>1610</v>
      </c>
      <c r="F2775" s="1" t="s">
        <v>5489</v>
      </c>
      <c r="G2775" s="1" t="s">
        <v>2734</v>
      </c>
      <c r="H2775" s="1" t="s">
        <v>4912</v>
      </c>
      <c r="I2775" s="1" t="s">
        <v>5490</v>
      </c>
      <c r="J2775" s="1" t="s">
        <v>4862</v>
      </c>
      <c r="K2775" s="1" t="s">
        <v>13011</v>
      </c>
      <c r="L2775" s="1"/>
      <c r="M2775" s="1"/>
      <c r="N2775" s="1"/>
      <c r="O2775" s="1"/>
      <c r="P2775" s="1">
        <f>COUNTIFS($E$2:E2775,TMapCauseDescCIR[[#This Row],[Cause Description]])</f>
        <v>1</v>
      </c>
      <c r="Q2775" s="1" t="s">
        <v>573</v>
      </c>
      <c r="R2775" s="1"/>
      <c r="S2775" s="1"/>
    </row>
    <row r="2776" spans="1:19" ht="14.45" x14ac:dyDescent="0.25">
      <c r="A2776" s="1" t="s">
        <v>5482</v>
      </c>
      <c r="B2776" s="1" t="s">
        <v>1619</v>
      </c>
      <c r="C2776" s="1" t="s">
        <v>3133</v>
      </c>
      <c r="D2776" s="1" t="s">
        <v>5566</v>
      </c>
      <c r="E2776" s="1" t="s">
        <v>1610</v>
      </c>
      <c r="F2776" s="1" t="s">
        <v>5489</v>
      </c>
      <c r="G2776" s="1" t="s">
        <v>2734</v>
      </c>
      <c r="H2776" s="1" t="s">
        <v>4912</v>
      </c>
      <c r="I2776" s="1" t="s">
        <v>5490</v>
      </c>
      <c r="J2776" s="1" t="s">
        <v>4862</v>
      </c>
      <c r="K2776" s="1" t="s">
        <v>13011</v>
      </c>
      <c r="L2776" s="1"/>
      <c r="M2776" s="1"/>
      <c r="N2776" s="1"/>
      <c r="O2776" s="1"/>
      <c r="P2776" s="1">
        <f>COUNTIFS($E$2:E2776,TMapCauseDescCIR[[#This Row],[Cause Description]])</f>
        <v>2</v>
      </c>
      <c r="Q2776" s="1" t="s">
        <v>536</v>
      </c>
      <c r="R2776" s="1"/>
      <c r="S2776" s="1"/>
    </row>
    <row r="2777" spans="1:19" ht="14.45" x14ac:dyDescent="0.25">
      <c r="A2777" s="1" t="s">
        <v>5482</v>
      </c>
      <c r="B2777" s="1" t="s">
        <v>1619</v>
      </c>
      <c r="C2777" s="1" t="s">
        <v>3133</v>
      </c>
      <c r="D2777" s="1" t="s">
        <v>5566</v>
      </c>
      <c r="E2777" s="1" t="s">
        <v>5575</v>
      </c>
      <c r="F2777" s="1" t="s">
        <v>5576</v>
      </c>
      <c r="G2777" s="1" t="s">
        <v>2734</v>
      </c>
      <c r="H2777" s="1" t="s">
        <v>4912</v>
      </c>
      <c r="I2777" s="1" t="s">
        <v>5174</v>
      </c>
      <c r="J2777" s="1" t="s">
        <v>4862</v>
      </c>
      <c r="K2777" s="1" t="s">
        <v>13011</v>
      </c>
      <c r="L2777" s="1"/>
      <c r="M2777" s="1"/>
      <c r="N2777" s="1"/>
      <c r="O2777" s="1"/>
      <c r="P2777" s="1">
        <f>COUNTIFS($E$2:E2777,TMapCauseDescCIR[[#This Row],[Cause Description]])</f>
        <v>1</v>
      </c>
      <c r="Q2777" s="1" t="s">
        <v>536</v>
      </c>
      <c r="R2777" s="1"/>
      <c r="S2777" s="1"/>
    </row>
    <row r="2778" spans="1:19" ht="14.45" x14ac:dyDescent="0.25">
      <c r="A2778" s="1" t="s">
        <v>5482</v>
      </c>
      <c r="B2778" s="1" t="s">
        <v>1619</v>
      </c>
      <c r="C2778" s="1" t="s">
        <v>3133</v>
      </c>
      <c r="D2778" s="1" t="s">
        <v>5566</v>
      </c>
      <c r="E2778" s="1" t="s">
        <v>5577</v>
      </c>
      <c r="F2778" s="1" t="s">
        <v>5578</v>
      </c>
      <c r="G2778" s="1" t="s">
        <v>2734</v>
      </c>
      <c r="H2778" s="1" t="s">
        <v>4912</v>
      </c>
      <c r="I2778" s="1" t="s">
        <v>4913</v>
      </c>
      <c r="J2778" s="1" t="s">
        <v>4862</v>
      </c>
      <c r="K2778" s="1" t="s">
        <v>13011</v>
      </c>
      <c r="L2778" s="1"/>
      <c r="M2778" s="1"/>
      <c r="N2778" s="1"/>
      <c r="O2778" s="1"/>
      <c r="P2778" s="1">
        <f>COUNTIFS($E$2:E2778,TMapCauseDescCIR[[#This Row],[Cause Description]])</f>
        <v>1</v>
      </c>
      <c r="Q2778" s="1" t="s">
        <v>536</v>
      </c>
      <c r="R2778" s="1"/>
      <c r="S2778" s="1"/>
    </row>
    <row r="2779" spans="1:19" ht="14.45" x14ac:dyDescent="0.25">
      <c r="A2779" s="1" t="s">
        <v>5482</v>
      </c>
      <c r="B2779" s="1" t="s">
        <v>1617</v>
      </c>
      <c r="C2779" s="1" t="s">
        <v>3133</v>
      </c>
      <c r="D2779" s="1" t="s">
        <v>5517</v>
      </c>
      <c r="E2779" s="1" t="s">
        <v>5541</v>
      </c>
      <c r="F2779" s="1" t="s">
        <v>5542</v>
      </c>
      <c r="G2779" s="1" t="s">
        <v>2734</v>
      </c>
      <c r="H2779" s="1" t="s">
        <v>4912</v>
      </c>
      <c r="I2779" s="1" t="s">
        <v>5543</v>
      </c>
      <c r="J2779" s="1" t="s">
        <v>4862</v>
      </c>
      <c r="K2779" s="1" t="s">
        <v>13011</v>
      </c>
      <c r="L2779" s="1"/>
      <c r="M2779" s="1"/>
      <c r="N2779" s="1"/>
      <c r="O2779" s="1"/>
      <c r="P2779" s="1">
        <f>COUNTIFS($E$2:E2779,TMapCauseDescCIR[[#This Row],[Cause Description]])</f>
        <v>1</v>
      </c>
      <c r="Q2779" s="1" t="s">
        <v>587</v>
      </c>
      <c r="R2779" s="1"/>
      <c r="S2779" s="1"/>
    </row>
    <row r="2780" spans="1:19" ht="14.45" x14ac:dyDescent="0.25">
      <c r="A2780" s="1" t="s">
        <v>5482</v>
      </c>
      <c r="B2780" s="1" t="s">
        <v>1619</v>
      </c>
      <c r="C2780" s="1" t="s">
        <v>3133</v>
      </c>
      <c r="D2780" s="1" t="s">
        <v>5566</v>
      </c>
      <c r="E2780" s="1" t="s">
        <v>5579</v>
      </c>
      <c r="F2780" s="1" t="s">
        <v>5580</v>
      </c>
      <c r="G2780" s="1" t="s">
        <v>2734</v>
      </c>
      <c r="H2780" s="1" t="s">
        <v>4912</v>
      </c>
      <c r="I2780" s="1" t="s">
        <v>5206</v>
      </c>
      <c r="J2780" s="1" t="s">
        <v>4862</v>
      </c>
      <c r="K2780" s="1" t="s">
        <v>13011</v>
      </c>
      <c r="L2780" s="1"/>
      <c r="M2780" s="1"/>
      <c r="N2780" s="1"/>
      <c r="O2780" s="1"/>
      <c r="P2780" s="1">
        <f>COUNTIFS($E$2:E2780,TMapCauseDescCIR[[#This Row],[Cause Description]])</f>
        <v>1</v>
      </c>
      <c r="Q2780" s="1" t="s">
        <v>536</v>
      </c>
      <c r="R2780" s="1"/>
      <c r="S2780" s="1"/>
    </row>
    <row r="2781" spans="1:19" ht="14.45" x14ac:dyDescent="0.25">
      <c r="A2781" s="1" t="s">
        <v>5482</v>
      </c>
      <c r="B2781" s="1" t="s">
        <v>1619</v>
      </c>
      <c r="C2781" s="1" t="s">
        <v>3133</v>
      </c>
      <c r="D2781" s="1" t="s">
        <v>5566</v>
      </c>
      <c r="E2781" s="1" t="s">
        <v>5581</v>
      </c>
      <c r="F2781" s="1" t="s">
        <v>5582</v>
      </c>
      <c r="G2781" s="1" t="s">
        <v>2734</v>
      </c>
      <c r="H2781" s="1" t="s">
        <v>4912</v>
      </c>
      <c r="I2781" s="1" t="s">
        <v>5527</v>
      </c>
      <c r="J2781" s="1" t="s">
        <v>4862</v>
      </c>
      <c r="K2781" s="1" t="s">
        <v>13011</v>
      </c>
      <c r="L2781" s="1"/>
      <c r="M2781" s="1"/>
      <c r="N2781" s="1"/>
      <c r="O2781" s="1"/>
      <c r="P2781" s="1">
        <f>COUNTIFS($E$2:E2781,TMapCauseDescCIR[[#This Row],[Cause Description]])</f>
        <v>1</v>
      </c>
      <c r="Q2781" s="1" t="s">
        <v>536</v>
      </c>
      <c r="R2781" s="1"/>
      <c r="S2781" s="1"/>
    </row>
    <row r="2782" spans="1:19" ht="14.45" x14ac:dyDescent="0.25">
      <c r="A2782" s="1" t="s">
        <v>5482</v>
      </c>
      <c r="B2782" s="1" t="s">
        <v>1619</v>
      </c>
      <c r="C2782" s="1" t="s">
        <v>3133</v>
      </c>
      <c r="D2782" s="1" t="s">
        <v>5566</v>
      </c>
      <c r="E2782" s="1" t="s">
        <v>5583</v>
      </c>
      <c r="F2782" s="1" t="s">
        <v>5584</v>
      </c>
      <c r="G2782" s="1" t="s">
        <v>2734</v>
      </c>
      <c r="H2782" s="1" t="s">
        <v>4912</v>
      </c>
      <c r="I2782" s="1" t="s">
        <v>5169</v>
      </c>
      <c r="J2782" s="1" t="s">
        <v>4862</v>
      </c>
      <c r="K2782" s="1" t="s">
        <v>13011</v>
      </c>
      <c r="L2782" s="1"/>
      <c r="M2782" s="1"/>
      <c r="N2782" s="1"/>
      <c r="O2782" s="1"/>
      <c r="P2782" s="1">
        <f>COUNTIFS($E$2:E2782,TMapCauseDescCIR[[#This Row],[Cause Description]])</f>
        <v>1</v>
      </c>
      <c r="Q2782" s="1" t="s">
        <v>536</v>
      </c>
      <c r="R2782" s="1"/>
      <c r="S2782" s="1"/>
    </row>
    <row r="2783" spans="1:19" ht="14.45" x14ac:dyDescent="0.25">
      <c r="A2783" s="1" t="s">
        <v>5482</v>
      </c>
      <c r="B2783" s="1" t="s">
        <v>1617</v>
      </c>
      <c r="C2783" s="1" t="s">
        <v>3133</v>
      </c>
      <c r="D2783" s="1" t="s">
        <v>5517</v>
      </c>
      <c r="E2783" s="1" t="s">
        <v>1618</v>
      </c>
      <c r="F2783" s="1" t="s">
        <v>5518</v>
      </c>
      <c r="G2783" s="1" t="s">
        <v>2734</v>
      </c>
      <c r="H2783" s="1" t="s">
        <v>5519</v>
      </c>
      <c r="I2783" s="1" t="s">
        <v>5520</v>
      </c>
      <c r="J2783" s="1" t="s">
        <v>4862</v>
      </c>
      <c r="K2783" s="1" t="s">
        <v>13011</v>
      </c>
      <c r="L2783" s="1"/>
      <c r="M2783" s="1"/>
      <c r="N2783" s="1"/>
      <c r="O2783" s="1"/>
      <c r="P2783" s="1">
        <f>COUNTIFS($E$2:E2783,TMapCauseDescCIR[[#This Row],[Cause Description]])</f>
        <v>1</v>
      </c>
      <c r="Q2783" s="1" t="s">
        <v>587</v>
      </c>
      <c r="R2783" s="1"/>
      <c r="S2783" s="1"/>
    </row>
    <row r="2784" spans="1:19" ht="14.45" x14ac:dyDescent="0.25">
      <c r="A2784" s="1" t="s">
        <v>5482</v>
      </c>
      <c r="B2784" s="1" t="s">
        <v>1617</v>
      </c>
      <c r="C2784" s="1" t="s">
        <v>3133</v>
      </c>
      <c r="D2784" s="1" t="s">
        <v>5517</v>
      </c>
      <c r="E2784" s="1" t="s">
        <v>5521</v>
      </c>
      <c r="F2784" s="1" t="s">
        <v>5522</v>
      </c>
      <c r="G2784" s="1" t="s">
        <v>2734</v>
      </c>
      <c r="H2784" s="1" t="s">
        <v>5519</v>
      </c>
      <c r="I2784" s="1" t="s">
        <v>5523</v>
      </c>
      <c r="J2784" s="1" t="s">
        <v>4862</v>
      </c>
      <c r="K2784" s="1" t="s">
        <v>13011</v>
      </c>
      <c r="L2784" s="1"/>
      <c r="M2784" s="1"/>
      <c r="N2784" s="1"/>
      <c r="O2784" s="1"/>
      <c r="P2784" s="1">
        <f>COUNTIFS($E$2:E2784,TMapCauseDescCIR[[#This Row],[Cause Description]])</f>
        <v>1</v>
      </c>
      <c r="Q2784" s="1" t="s">
        <v>587</v>
      </c>
      <c r="R2784" s="1"/>
      <c r="S2784" s="1"/>
    </row>
    <row r="2785" spans="1:19" ht="14.45" x14ac:dyDescent="0.25">
      <c r="A2785" s="1" t="s">
        <v>5482</v>
      </c>
      <c r="B2785" s="1" t="s">
        <v>1617</v>
      </c>
      <c r="C2785" s="1" t="s">
        <v>3133</v>
      </c>
      <c r="D2785" s="1" t="s">
        <v>5517</v>
      </c>
      <c r="E2785" s="1" t="s">
        <v>5544</v>
      </c>
      <c r="F2785" s="1" t="s">
        <v>5545</v>
      </c>
      <c r="G2785" s="1" t="s">
        <v>2734</v>
      </c>
      <c r="H2785" s="1" t="s">
        <v>5519</v>
      </c>
      <c r="I2785" s="1" t="s">
        <v>5546</v>
      </c>
      <c r="J2785" s="1" t="s">
        <v>4862</v>
      </c>
      <c r="K2785" s="1" t="s">
        <v>13011</v>
      </c>
      <c r="L2785" s="1"/>
      <c r="M2785" s="1"/>
      <c r="N2785" s="1"/>
      <c r="O2785" s="1"/>
      <c r="P2785" s="1">
        <f>COUNTIFS($E$2:E2785,TMapCauseDescCIR[[#This Row],[Cause Description]])</f>
        <v>1</v>
      </c>
      <c r="Q2785" s="1" t="s">
        <v>587</v>
      </c>
      <c r="R2785" s="1"/>
      <c r="S2785" s="1"/>
    </row>
    <row r="2786" spans="1:19" ht="14.45" x14ac:dyDescent="0.25">
      <c r="A2786" s="1" t="s">
        <v>5482</v>
      </c>
      <c r="B2786" s="1" t="s">
        <v>1617</v>
      </c>
      <c r="C2786" s="1" t="s">
        <v>3133</v>
      </c>
      <c r="D2786" s="1" t="s">
        <v>5517</v>
      </c>
      <c r="E2786" s="1" t="s">
        <v>5547</v>
      </c>
      <c r="F2786" s="1" t="s">
        <v>5548</v>
      </c>
      <c r="G2786" s="1" t="s">
        <v>2734</v>
      </c>
      <c r="H2786" s="1" t="s">
        <v>5519</v>
      </c>
      <c r="I2786" s="1" t="s">
        <v>5549</v>
      </c>
      <c r="J2786" s="1" t="s">
        <v>4862</v>
      </c>
      <c r="K2786" s="1" t="s">
        <v>13011</v>
      </c>
      <c r="L2786" s="1"/>
      <c r="M2786" s="1"/>
      <c r="N2786" s="1"/>
      <c r="O2786" s="1"/>
      <c r="P2786" s="1">
        <f>COUNTIFS($E$2:E2786,TMapCauseDescCIR[[#This Row],[Cause Description]])</f>
        <v>1</v>
      </c>
      <c r="Q2786" s="1" t="s">
        <v>587</v>
      </c>
      <c r="R2786" s="1"/>
      <c r="S2786" s="1"/>
    </row>
    <row r="2787" spans="1:19" ht="14.45" x14ac:dyDescent="0.25">
      <c r="A2787" s="1" t="s">
        <v>5482</v>
      </c>
      <c r="B2787" s="1" t="s">
        <v>1617</v>
      </c>
      <c r="C2787" s="1" t="s">
        <v>3133</v>
      </c>
      <c r="D2787" s="1" t="s">
        <v>5517</v>
      </c>
      <c r="E2787" s="1" t="s">
        <v>5550</v>
      </c>
      <c r="F2787" s="1" t="s">
        <v>5551</v>
      </c>
      <c r="G2787" s="1" t="s">
        <v>2734</v>
      </c>
      <c r="H2787" s="1" t="s">
        <v>5519</v>
      </c>
      <c r="I2787" s="1" t="s">
        <v>5552</v>
      </c>
      <c r="J2787" s="1" t="s">
        <v>4862</v>
      </c>
      <c r="K2787" s="1" t="s">
        <v>13011</v>
      </c>
      <c r="L2787" s="1"/>
      <c r="M2787" s="1"/>
      <c r="N2787" s="1"/>
      <c r="O2787" s="1"/>
      <c r="P2787" s="1">
        <f>COUNTIFS($E$2:E2787,TMapCauseDescCIR[[#This Row],[Cause Description]])</f>
        <v>1</v>
      </c>
      <c r="Q2787" s="1" t="s">
        <v>587</v>
      </c>
      <c r="R2787" s="1"/>
      <c r="S2787" s="1"/>
    </row>
    <row r="2788" spans="1:19" ht="14.45" x14ac:dyDescent="0.25">
      <c r="A2788" s="1" t="s">
        <v>5482</v>
      </c>
      <c r="B2788" s="1" t="s">
        <v>1617</v>
      </c>
      <c r="C2788" s="1" t="s">
        <v>3133</v>
      </c>
      <c r="D2788" s="1" t="s">
        <v>5517</v>
      </c>
      <c r="E2788" s="1" t="s">
        <v>5553</v>
      </c>
      <c r="F2788" s="1" t="s">
        <v>5554</v>
      </c>
      <c r="G2788" s="1" t="s">
        <v>2735</v>
      </c>
      <c r="H2788" s="1" t="s">
        <v>5433</v>
      </c>
      <c r="I2788" s="1" t="s">
        <v>5490</v>
      </c>
      <c r="J2788" s="1" t="s">
        <v>4862</v>
      </c>
      <c r="K2788" s="1" t="s">
        <v>13011</v>
      </c>
      <c r="L2788" s="1"/>
      <c r="M2788" s="1"/>
      <c r="N2788" s="1"/>
      <c r="O2788" s="1"/>
      <c r="P2788" s="1">
        <f>COUNTIFS($E$2:E2788,TMapCauseDescCIR[[#This Row],[Cause Description]])</f>
        <v>1</v>
      </c>
      <c r="Q2788" s="1" t="s">
        <v>587</v>
      </c>
      <c r="R2788" s="1"/>
      <c r="S2788" s="1"/>
    </row>
    <row r="2789" spans="1:19" ht="14.45" x14ac:dyDescent="0.25">
      <c r="A2789" s="1" t="s">
        <v>5482</v>
      </c>
      <c r="B2789" s="1" t="s">
        <v>1617</v>
      </c>
      <c r="C2789" s="1" t="s">
        <v>3133</v>
      </c>
      <c r="D2789" s="1" t="s">
        <v>5517</v>
      </c>
      <c r="E2789" s="1" t="s">
        <v>5555</v>
      </c>
      <c r="F2789" s="1" t="s">
        <v>5556</v>
      </c>
      <c r="G2789" s="1" t="s">
        <v>2735</v>
      </c>
      <c r="H2789" s="1" t="s">
        <v>5433</v>
      </c>
      <c r="I2789" s="1" t="s">
        <v>5543</v>
      </c>
      <c r="J2789" s="1" t="s">
        <v>4862</v>
      </c>
      <c r="K2789" s="1" t="s">
        <v>13011</v>
      </c>
      <c r="L2789" s="1"/>
      <c r="M2789" s="1"/>
      <c r="N2789" s="1"/>
      <c r="O2789" s="1"/>
      <c r="P2789" s="1">
        <f>COUNTIFS($E$2:E2789,TMapCauseDescCIR[[#This Row],[Cause Description]])</f>
        <v>1</v>
      </c>
      <c r="Q2789" s="1" t="s">
        <v>587</v>
      </c>
      <c r="R2789" s="1"/>
      <c r="S2789" s="1"/>
    </row>
    <row r="2790" spans="1:19" ht="14.45" x14ac:dyDescent="0.25">
      <c r="A2790" s="1" t="s">
        <v>5482</v>
      </c>
      <c r="B2790" s="1" t="s">
        <v>1617</v>
      </c>
      <c r="C2790" s="1" t="s">
        <v>3133</v>
      </c>
      <c r="D2790" s="1" t="s">
        <v>5517</v>
      </c>
      <c r="E2790" s="1" t="s">
        <v>5557</v>
      </c>
      <c r="F2790" s="1" t="s">
        <v>5558</v>
      </c>
      <c r="G2790" s="1" t="s">
        <v>2735</v>
      </c>
      <c r="H2790" s="1" t="s">
        <v>5193</v>
      </c>
      <c r="I2790" s="1" t="s">
        <v>5540</v>
      </c>
      <c r="J2790" s="1" t="s">
        <v>4862</v>
      </c>
      <c r="K2790" s="1" t="s">
        <v>13011</v>
      </c>
      <c r="L2790" s="1"/>
      <c r="M2790" s="1"/>
      <c r="N2790" s="1"/>
      <c r="O2790" s="1"/>
      <c r="P2790" s="1">
        <f>COUNTIFS($E$2:E2790,TMapCauseDescCIR[[#This Row],[Cause Description]])</f>
        <v>1</v>
      </c>
      <c r="Q2790" s="1" t="s">
        <v>587</v>
      </c>
      <c r="R2790" s="1"/>
      <c r="S2790" s="1"/>
    </row>
    <row r="2791" spans="1:19" ht="14.45" x14ac:dyDescent="0.25">
      <c r="A2791" s="1" t="s">
        <v>5482</v>
      </c>
      <c r="B2791" s="1" t="s">
        <v>1617</v>
      </c>
      <c r="C2791" s="1" t="s">
        <v>3133</v>
      </c>
      <c r="D2791" s="1" t="s">
        <v>5517</v>
      </c>
      <c r="E2791" s="1" t="s">
        <v>5559</v>
      </c>
      <c r="F2791" s="1" t="s">
        <v>5560</v>
      </c>
      <c r="G2791" s="1" t="s">
        <v>2735</v>
      </c>
      <c r="H2791" s="1" t="s">
        <v>5433</v>
      </c>
      <c r="I2791" s="1" t="s">
        <v>5527</v>
      </c>
      <c r="J2791" s="1" t="s">
        <v>4862</v>
      </c>
      <c r="K2791" s="1" t="s">
        <v>13011</v>
      </c>
      <c r="L2791" s="1"/>
      <c r="M2791" s="1"/>
      <c r="N2791" s="1"/>
      <c r="O2791" s="1"/>
      <c r="P2791" s="1">
        <f>COUNTIFS($E$2:E2791,TMapCauseDescCIR[[#This Row],[Cause Description]])</f>
        <v>1</v>
      </c>
      <c r="Q2791" s="1" t="s">
        <v>587</v>
      </c>
      <c r="R2791" s="1"/>
      <c r="S2791" s="1"/>
    </row>
    <row r="2792" spans="1:19" ht="14.45" x14ac:dyDescent="0.25">
      <c r="A2792" s="1" t="s">
        <v>5482</v>
      </c>
      <c r="B2792" s="1" t="s">
        <v>1617</v>
      </c>
      <c r="C2792" s="1" t="s">
        <v>3133</v>
      </c>
      <c r="D2792" s="1" t="s">
        <v>5517</v>
      </c>
      <c r="E2792" s="1" t="s">
        <v>5561</v>
      </c>
      <c r="F2792" s="1" t="s">
        <v>5562</v>
      </c>
      <c r="G2792" s="1" t="s">
        <v>2735</v>
      </c>
      <c r="H2792" s="1" t="s">
        <v>5433</v>
      </c>
      <c r="I2792" s="1" t="s">
        <v>5169</v>
      </c>
      <c r="J2792" s="1" t="s">
        <v>4862</v>
      </c>
      <c r="K2792" s="1" t="s">
        <v>13011</v>
      </c>
      <c r="L2792" s="1"/>
      <c r="M2792" s="1"/>
      <c r="N2792" s="1"/>
      <c r="O2792" s="1"/>
      <c r="P2792" s="1">
        <f>COUNTIFS($E$2:E2792,TMapCauseDescCIR[[#This Row],[Cause Description]])</f>
        <v>1</v>
      </c>
      <c r="Q2792" s="1" t="s">
        <v>587</v>
      </c>
      <c r="R2792" s="1"/>
      <c r="S2792" s="1"/>
    </row>
    <row r="2793" spans="1:19" ht="14.45" x14ac:dyDescent="0.25">
      <c r="A2793" s="1" t="s">
        <v>5482</v>
      </c>
      <c r="B2793" s="1" t="s">
        <v>1617</v>
      </c>
      <c r="C2793" s="1" t="s">
        <v>3133</v>
      </c>
      <c r="D2793" s="1" t="s">
        <v>5517</v>
      </c>
      <c r="E2793" s="1" t="s">
        <v>5563</v>
      </c>
      <c r="F2793" s="1" t="s">
        <v>5564</v>
      </c>
      <c r="G2793" s="1" t="s">
        <v>2736</v>
      </c>
      <c r="H2793" s="1" t="s">
        <v>5565</v>
      </c>
      <c r="I2793" s="1" t="s">
        <v>5537</v>
      </c>
      <c r="J2793" s="1" t="s">
        <v>4862</v>
      </c>
      <c r="K2793" s="1" t="s">
        <v>13011</v>
      </c>
      <c r="L2793" s="1"/>
      <c r="M2793" s="1"/>
      <c r="N2793" s="1"/>
      <c r="O2793" s="1"/>
      <c r="P2793" s="1">
        <f>COUNTIFS($E$2:E2793,TMapCauseDescCIR[[#This Row],[Cause Description]])</f>
        <v>1</v>
      </c>
      <c r="Q2793" s="1" t="s">
        <v>587</v>
      </c>
      <c r="R2793" s="1"/>
      <c r="S2793" s="1"/>
    </row>
    <row r="2794" spans="1:19" ht="14.45" x14ac:dyDescent="0.25">
      <c r="A2794" s="1" t="s">
        <v>2666</v>
      </c>
      <c r="B2794" s="1" t="s">
        <v>1221</v>
      </c>
      <c r="C2794" s="1" t="s">
        <v>3133</v>
      </c>
      <c r="D2794" s="1" t="s">
        <v>5402</v>
      </c>
      <c r="E2794" s="1" t="s">
        <v>1222</v>
      </c>
      <c r="F2794" s="1"/>
      <c r="G2794" s="1"/>
      <c r="H2794" s="1"/>
      <c r="I2794" s="1"/>
      <c r="J2794" s="1" t="s">
        <v>4862</v>
      </c>
      <c r="K2794" s="1"/>
      <c r="L2794" s="1"/>
      <c r="M2794" s="1"/>
      <c r="N2794" s="1"/>
      <c r="O2794" s="1"/>
      <c r="P2794" s="1">
        <f>COUNTIFS($E$2:E2794,TMapCauseDescCIR[[#This Row],[Cause Description]])</f>
        <v>1</v>
      </c>
      <c r="Q2794" s="1" t="s">
        <v>587</v>
      </c>
      <c r="R2794" s="1"/>
      <c r="S2794" s="1"/>
    </row>
    <row r="2795" spans="1:19" ht="14.45" x14ac:dyDescent="0.25">
      <c r="A2795" s="1" t="s">
        <v>2666</v>
      </c>
      <c r="B2795" s="1" t="s">
        <v>1223</v>
      </c>
      <c r="C2795" s="1" t="s">
        <v>3133</v>
      </c>
      <c r="D2795" s="1" t="s">
        <v>5403</v>
      </c>
      <c r="E2795" s="1" t="s">
        <v>1222</v>
      </c>
      <c r="F2795" s="1"/>
      <c r="G2795" s="1"/>
      <c r="H2795" s="1"/>
      <c r="I2795" s="1"/>
      <c r="J2795" s="1" t="s">
        <v>4862</v>
      </c>
      <c r="K2795" s="1"/>
      <c r="L2795" s="1"/>
      <c r="M2795" s="1"/>
      <c r="N2795" s="1"/>
      <c r="O2795" s="1"/>
      <c r="P2795" s="1">
        <f>COUNTIFS($E$2:E2795,TMapCauseDescCIR[[#This Row],[Cause Description]])</f>
        <v>2</v>
      </c>
      <c r="Q2795" s="1" t="s">
        <v>587</v>
      </c>
      <c r="R2795" s="1"/>
      <c r="S2795" s="1"/>
    </row>
    <row r="2796" spans="1:19" ht="14.45" x14ac:dyDescent="0.25">
      <c r="A2796" s="1" t="s">
        <v>2666</v>
      </c>
      <c r="B2796" s="1" t="s">
        <v>1217</v>
      </c>
      <c r="C2796" s="1" t="s">
        <v>3133</v>
      </c>
      <c r="D2796" s="1" t="s">
        <v>5395</v>
      </c>
      <c r="E2796" s="1" t="s">
        <v>5400</v>
      </c>
      <c r="F2796" s="1"/>
      <c r="G2796" s="1"/>
      <c r="H2796" s="1"/>
      <c r="I2796" s="1"/>
      <c r="J2796" s="1" t="s">
        <v>4862</v>
      </c>
      <c r="K2796" s="1"/>
      <c r="L2796" s="1"/>
      <c r="M2796" s="1"/>
      <c r="N2796" s="1"/>
      <c r="O2796" s="1"/>
      <c r="P2796" s="1">
        <f>COUNTIFS($E$2:E2796,TMapCauseDescCIR[[#This Row],[Cause Description]])</f>
        <v>1</v>
      </c>
      <c r="Q2796" s="1" t="s">
        <v>536</v>
      </c>
      <c r="R2796" s="1"/>
      <c r="S2796" s="1"/>
    </row>
    <row r="2797" spans="1:19" ht="14.45" x14ac:dyDescent="0.25">
      <c r="A2797" s="1" t="s">
        <v>2666</v>
      </c>
      <c r="B2797" s="1" t="s">
        <v>1156</v>
      </c>
      <c r="C2797" s="1" t="s">
        <v>3133</v>
      </c>
      <c r="D2797" s="1" t="s">
        <v>5055</v>
      </c>
      <c r="E2797" s="1" t="s">
        <v>1235</v>
      </c>
      <c r="F2797" s="1"/>
      <c r="G2797" s="1"/>
      <c r="H2797" s="1"/>
      <c r="I2797" s="1"/>
      <c r="J2797" s="1" t="s">
        <v>4862</v>
      </c>
      <c r="K2797" s="1"/>
      <c r="L2797" s="1"/>
      <c r="M2797" s="1"/>
      <c r="N2797" s="1"/>
      <c r="O2797" s="1"/>
      <c r="P2797" s="1">
        <f>COUNTIFS($E$2:E2797,TMapCauseDescCIR[[#This Row],[Cause Description]])</f>
        <v>1</v>
      </c>
      <c r="Q2797" s="1" t="s">
        <v>575</v>
      </c>
      <c r="R2797" s="1"/>
      <c r="S2797" s="1"/>
    </row>
    <row r="2798" spans="1:19" ht="14.45" x14ac:dyDescent="0.25">
      <c r="A2798" s="1" t="s">
        <v>2666</v>
      </c>
      <c r="B2798" s="1" t="s">
        <v>1161</v>
      </c>
      <c r="C2798" s="1" t="s">
        <v>3133</v>
      </c>
      <c r="D2798" s="1" t="s">
        <v>5072</v>
      </c>
      <c r="E2798" s="1" t="s">
        <v>1235</v>
      </c>
      <c r="F2798" s="1"/>
      <c r="G2798" s="1"/>
      <c r="H2798" s="1"/>
      <c r="I2798" s="1"/>
      <c r="J2798" s="1" t="s">
        <v>4862</v>
      </c>
      <c r="K2798" s="1"/>
      <c r="L2798" s="1"/>
      <c r="M2798" s="1"/>
      <c r="N2798" s="1"/>
      <c r="O2798" s="1"/>
      <c r="P2798" s="1">
        <f>COUNTIFS($E$2:E2798,TMapCauseDescCIR[[#This Row],[Cause Description]])</f>
        <v>2</v>
      </c>
      <c r="Q2798" s="1" t="s">
        <v>536</v>
      </c>
      <c r="R2798" s="1"/>
      <c r="S2798" s="1"/>
    </row>
    <row r="2799" spans="1:19" ht="14.45" x14ac:dyDescent="0.25">
      <c r="A2799" s="1" t="s">
        <v>2666</v>
      </c>
      <c r="B2799" s="1" t="s">
        <v>1196</v>
      </c>
      <c r="C2799" s="1" t="s">
        <v>3133</v>
      </c>
      <c r="D2799" s="1" t="s">
        <v>5140</v>
      </c>
      <c r="E2799" s="1" t="s">
        <v>1235</v>
      </c>
      <c r="F2799" s="1"/>
      <c r="G2799" s="1"/>
      <c r="H2799" s="1"/>
      <c r="I2799" s="1"/>
      <c r="J2799" s="1" t="s">
        <v>4862</v>
      </c>
      <c r="K2799" s="1"/>
      <c r="L2799" s="1"/>
      <c r="M2799" s="1"/>
      <c r="N2799" s="1"/>
      <c r="O2799" s="1"/>
      <c r="P2799" s="1">
        <f>COUNTIFS($E$2:E2799,TMapCauseDescCIR[[#This Row],[Cause Description]])</f>
        <v>3</v>
      </c>
      <c r="Q2799" s="1" t="s">
        <v>536</v>
      </c>
      <c r="R2799" s="1"/>
      <c r="S2799" s="1"/>
    </row>
    <row r="2800" spans="1:19" ht="14.45" x14ac:dyDescent="0.25">
      <c r="A2800" s="1" t="s">
        <v>2666</v>
      </c>
      <c r="B2800" s="1" t="s">
        <v>1198</v>
      </c>
      <c r="C2800" s="1" t="s">
        <v>3133</v>
      </c>
      <c r="D2800" s="1" t="s">
        <v>5142</v>
      </c>
      <c r="E2800" s="1" t="s">
        <v>1235</v>
      </c>
      <c r="F2800" s="1"/>
      <c r="G2800" s="1"/>
      <c r="H2800" s="1"/>
      <c r="I2800" s="1"/>
      <c r="J2800" s="1" t="s">
        <v>4862</v>
      </c>
      <c r="K2800" s="1"/>
      <c r="L2800" s="1"/>
      <c r="M2800" s="1"/>
      <c r="N2800" s="1"/>
      <c r="O2800" s="1"/>
      <c r="P2800" s="1">
        <f>COUNTIFS($E$2:E2800,TMapCauseDescCIR[[#This Row],[Cause Description]])</f>
        <v>4</v>
      </c>
      <c r="Q2800" s="1" t="s">
        <v>5047</v>
      </c>
      <c r="R2800" s="1"/>
      <c r="S2800" s="1" t="s">
        <v>5103</v>
      </c>
    </row>
    <row r="2801" spans="1:19" ht="14.45" x14ac:dyDescent="0.25">
      <c r="A2801" s="1" t="s">
        <v>2666</v>
      </c>
      <c r="B2801" s="1" t="s">
        <v>1202</v>
      </c>
      <c r="C2801" s="1" t="s">
        <v>3133</v>
      </c>
      <c r="D2801" s="1" t="s">
        <v>5144</v>
      </c>
      <c r="E2801" s="1" t="s">
        <v>1235</v>
      </c>
      <c r="F2801" s="1"/>
      <c r="G2801" s="1"/>
      <c r="H2801" s="1"/>
      <c r="I2801" s="1"/>
      <c r="J2801" s="1" t="s">
        <v>4862</v>
      </c>
      <c r="K2801" s="1"/>
      <c r="L2801" s="1"/>
      <c r="M2801" s="1"/>
      <c r="N2801" s="1"/>
      <c r="O2801" s="1"/>
      <c r="P2801" s="1">
        <f>COUNTIFS($E$2:E2801,TMapCauseDescCIR[[#This Row],[Cause Description]])</f>
        <v>5</v>
      </c>
      <c r="Q2801" s="1" t="s">
        <v>573</v>
      </c>
      <c r="R2801" s="1"/>
      <c r="S2801" s="1" t="s">
        <v>5145</v>
      </c>
    </row>
    <row r="2802" spans="1:19" ht="14.45" x14ac:dyDescent="0.25">
      <c r="A2802" s="1" t="s">
        <v>2666</v>
      </c>
      <c r="B2802" s="1" t="s">
        <v>1234</v>
      </c>
      <c r="C2802" s="1" t="s">
        <v>3133</v>
      </c>
      <c r="D2802" s="1" t="s">
        <v>5425</v>
      </c>
      <c r="E2802" s="1" t="s">
        <v>1235</v>
      </c>
      <c r="F2802" s="1"/>
      <c r="G2802" s="1"/>
      <c r="H2802" s="1"/>
      <c r="I2802" s="1"/>
      <c r="J2802" s="1" t="s">
        <v>4862</v>
      </c>
      <c r="K2802" s="1"/>
      <c r="L2802" s="1"/>
      <c r="M2802" s="1"/>
      <c r="N2802" s="1"/>
      <c r="O2802" s="1"/>
      <c r="P2802" s="1">
        <f>COUNTIFS($E$2:E2802,TMapCauseDescCIR[[#This Row],[Cause Description]])</f>
        <v>6</v>
      </c>
      <c r="Q2802" s="1" t="s">
        <v>587</v>
      </c>
      <c r="R2802" s="1"/>
      <c r="S2802" s="1"/>
    </row>
    <row r="2803" spans="1:19" ht="14.45" x14ac:dyDescent="0.25">
      <c r="A2803" s="1" t="s">
        <v>2666</v>
      </c>
      <c r="B2803" s="1" t="s">
        <v>1236</v>
      </c>
      <c r="C2803" s="1" t="s">
        <v>3133</v>
      </c>
      <c r="D2803" s="1" t="s">
        <v>5426</v>
      </c>
      <c r="E2803" s="1" t="s">
        <v>1235</v>
      </c>
      <c r="F2803" s="1"/>
      <c r="G2803" s="1"/>
      <c r="H2803" s="1"/>
      <c r="I2803" s="1"/>
      <c r="J2803" s="1" t="s">
        <v>4862</v>
      </c>
      <c r="K2803" s="1"/>
      <c r="L2803" s="1"/>
      <c r="M2803" s="1"/>
      <c r="N2803" s="1"/>
      <c r="O2803" s="1"/>
      <c r="P2803" s="1">
        <f>COUNTIFS($E$2:E2803,TMapCauseDescCIR[[#This Row],[Cause Description]])</f>
        <v>7</v>
      </c>
      <c r="Q2803" s="1" t="s">
        <v>587</v>
      </c>
      <c r="R2803" s="1"/>
      <c r="S2803" s="1"/>
    </row>
    <row r="2804" spans="1:19" ht="14.45" x14ac:dyDescent="0.25">
      <c r="A2804" s="1" t="s">
        <v>2666</v>
      </c>
      <c r="B2804" s="1" t="s">
        <v>1238</v>
      </c>
      <c r="C2804" s="1" t="s">
        <v>3133</v>
      </c>
      <c r="D2804" s="1" t="s">
        <v>5428</v>
      </c>
      <c r="E2804" s="1" t="s">
        <v>1235</v>
      </c>
      <c r="F2804" s="1"/>
      <c r="G2804" s="1"/>
      <c r="H2804" s="1"/>
      <c r="I2804" s="1"/>
      <c r="J2804" s="1" t="s">
        <v>4862</v>
      </c>
      <c r="K2804" s="1"/>
      <c r="L2804" s="1"/>
      <c r="M2804" s="1"/>
      <c r="N2804" s="1"/>
      <c r="O2804" s="1"/>
      <c r="P2804" s="1">
        <f>COUNTIFS($E$2:E2804,TMapCauseDescCIR[[#This Row],[Cause Description]])</f>
        <v>8</v>
      </c>
      <c r="Q2804" s="1" t="s">
        <v>587</v>
      </c>
      <c r="R2804" s="1"/>
      <c r="S2804" s="1"/>
    </row>
    <row r="2805" spans="1:19" ht="14.45" x14ac:dyDescent="0.25">
      <c r="A2805" s="1" t="s">
        <v>2666</v>
      </c>
      <c r="B2805" s="1" t="s">
        <v>1239</v>
      </c>
      <c r="C2805" s="1" t="s">
        <v>3133</v>
      </c>
      <c r="D2805" s="1" t="s">
        <v>5429</v>
      </c>
      <c r="E2805" s="1" t="s">
        <v>1235</v>
      </c>
      <c r="F2805" s="1"/>
      <c r="G2805" s="1"/>
      <c r="H2805" s="1"/>
      <c r="I2805" s="1"/>
      <c r="J2805" s="1" t="s">
        <v>4862</v>
      </c>
      <c r="K2805" s="1"/>
      <c r="L2805" s="1"/>
      <c r="M2805" s="1"/>
      <c r="N2805" s="1"/>
      <c r="O2805" s="1"/>
      <c r="P2805" s="1">
        <f>COUNTIFS($E$2:E2805,TMapCauseDescCIR[[#This Row],[Cause Description]])</f>
        <v>9</v>
      </c>
      <c r="Q2805" s="1" t="s">
        <v>587</v>
      </c>
      <c r="R2805" s="1"/>
      <c r="S2805" s="1"/>
    </row>
    <row r="2806" spans="1:19" ht="14.45" x14ac:dyDescent="0.25">
      <c r="A2806" s="1" t="s">
        <v>4857</v>
      </c>
      <c r="B2806" s="1" t="s">
        <v>1215</v>
      </c>
      <c r="C2806" s="1" t="s">
        <v>3133</v>
      </c>
      <c r="D2806" s="1" t="s">
        <v>5217</v>
      </c>
      <c r="E2806" s="1" t="s">
        <v>5391</v>
      </c>
      <c r="F2806" s="1" t="s">
        <v>5392</v>
      </c>
      <c r="G2806" s="1" t="s">
        <v>2798</v>
      </c>
      <c r="H2806" s="1" t="s">
        <v>5120</v>
      </c>
      <c r="I2806" s="1" t="s">
        <v>5126</v>
      </c>
      <c r="J2806" s="1" t="s">
        <v>4862</v>
      </c>
      <c r="K2806" s="1"/>
      <c r="L2806" s="1"/>
      <c r="M2806" s="1"/>
      <c r="N2806" s="1"/>
      <c r="O2806" s="1"/>
      <c r="P2806" s="1">
        <f>COUNTIFS($E$2:E2806,TMapCauseDescCIR[[#This Row],[Cause Description]])</f>
        <v>1</v>
      </c>
      <c r="Q2806" s="1" t="s">
        <v>536</v>
      </c>
      <c r="R2806" s="1"/>
      <c r="S2806" s="1"/>
    </row>
    <row r="2807" spans="1:19" ht="14.45" x14ac:dyDescent="0.25">
      <c r="A2807" s="1" t="s">
        <v>2666</v>
      </c>
      <c r="B2807" s="1" t="s">
        <v>1161</v>
      </c>
      <c r="C2807" s="1" t="s">
        <v>3133</v>
      </c>
      <c r="D2807" s="1" t="s">
        <v>5072</v>
      </c>
      <c r="E2807" s="1" t="s">
        <v>5076</v>
      </c>
      <c r="F2807" s="1"/>
      <c r="G2807" s="1"/>
      <c r="H2807" s="1"/>
      <c r="I2807" s="1"/>
      <c r="J2807" s="1" t="s">
        <v>4862</v>
      </c>
      <c r="K2807" s="1"/>
      <c r="L2807" s="1"/>
      <c r="M2807" s="1"/>
      <c r="N2807" s="1"/>
      <c r="O2807" s="1"/>
      <c r="P2807" s="1">
        <f>COUNTIFS($E$2:E2807,TMapCauseDescCIR[[#This Row],[Cause Description]])</f>
        <v>1</v>
      </c>
      <c r="Q2807" s="1" t="s">
        <v>536</v>
      </c>
      <c r="R2807" s="1"/>
      <c r="S2807" s="1"/>
    </row>
    <row r="2808" spans="1:19" ht="14.45" x14ac:dyDescent="0.25">
      <c r="A2808" s="1" t="s">
        <v>2666</v>
      </c>
      <c r="B2808" s="1" t="s">
        <v>1156</v>
      </c>
      <c r="C2808" s="1" t="s">
        <v>3133</v>
      </c>
      <c r="D2808" s="1" t="s">
        <v>5055</v>
      </c>
      <c r="E2808" s="1" t="s">
        <v>5068</v>
      </c>
      <c r="F2808" s="1"/>
      <c r="G2808" s="1"/>
      <c r="H2808" s="1"/>
      <c r="I2808" s="1"/>
      <c r="J2808" s="1" t="s">
        <v>4862</v>
      </c>
      <c r="K2808" s="1"/>
      <c r="L2808" s="1"/>
      <c r="M2808" s="1"/>
      <c r="N2808" s="1"/>
      <c r="O2808" s="1"/>
      <c r="P2808" s="1">
        <f>COUNTIFS($E$2:E2808,TMapCauseDescCIR[[#This Row],[Cause Description]])</f>
        <v>1</v>
      </c>
      <c r="Q2808" s="1" t="s">
        <v>575</v>
      </c>
      <c r="R2808" s="1"/>
      <c r="S2808" s="1"/>
    </row>
    <row r="2809" spans="1:19" ht="14.45" x14ac:dyDescent="0.25">
      <c r="A2809" s="1" t="s">
        <v>2666</v>
      </c>
      <c r="B2809" s="1" t="s">
        <v>1161</v>
      </c>
      <c r="C2809" s="1" t="s">
        <v>3133</v>
      </c>
      <c r="D2809" s="1" t="s">
        <v>5072</v>
      </c>
      <c r="E2809" s="1" t="s">
        <v>5068</v>
      </c>
      <c r="F2809" s="1"/>
      <c r="G2809" s="1"/>
      <c r="H2809" s="1"/>
      <c r="I2809" s="1"/>
      <c r="J2809" s="1" t="s">
        <v>4862</v>
      </c>
      <c r="K2809" s="1"/>
      <c r="L2809" s="1"/>
      <c r="M2809" s="1"/>
      <c r="N2809" s="1"/>
      <c r="O2809" s="1"/>
      <c r="P2809" s="1">
        <f>COUNTIFS($E$2:E2809,TMapCauseDescCIR[[#This Row],[Cause Description]])</f>
        <v>2</v>
      </c>
      <c r="Q2809" s="1" t="s">
        <v>536</v>
      </c>
      <c r="R2809" s="1"/>
      <c r="S2809" s="1"/>
    </row>
    <row r="2810" spans="1:19" ht="14.45" x14ac:dyDescent="0.25">
      <c r="A2810" s="1" t="s">
        <v>2666</v>
      </c>
      <c r="B2810" s="1" t="s">
        <v>1196</v>
      </c>
      <c r="C2810" s="1" t="s">
        <v>3133</v>
      </c>
      <c r="D2810" s="1" t="s">
        <v>5140</v>
      </c>
      <c r="E2810" s="1" t="s">
        <v>5068</v>
      </c>
      <c r="F2810" s="1"/>
      <c r="G2810" s="1"/>
      <c r="H2810" s="1"/>
      <c r="I2810" s="1"/>
      <c r="J2810" s="1" t="s">
        <v>4862</v>
      </c>
      <c r="K2810" s="1"/>
      <c r="L2810" s="1"/>
      <c r="M2810" s="1"/>
      <c r="N2810" s="1"/>
      <c r="O2810" s="1"/>
      <c r="P2810" s="1">
        <f>COUNTIFS($E$2:E2810,TMapCauseDescCIR[[#This Row],[Cause Description]])</f>
        <v>3</v>
      </c>
      <c r="Q2810" s="1" t="s">
        <v>536</v>
      </c>
      <c r="R2810" s="1"/>
      <c r="S2810" s="1"/>
    </row>
    <row r="2811" spans="1:19" ht="14.45" x14ac:dyDescent="0.25">
      <c r="A2811" s="1" t="s">
        <v>2666</v>
      </c>
      <c r="B2811" s="1" t="s">
        <v>1198</v>
      </c>
      <c r="C2811" s="1" t="s">
        <v>3133</v>
      </c>
      <c r="D2811" s="1" t="s">
        <v>5142</v>
      </c>
      <c r="E2811" s="1" t="s">
        <v>5068</v>
      </c>
      <c r="F2811" s="1"/>
      <c r="G2811" s="1"/>
      <c r="H2811" s="1"/>
      <c r="I2811" s="1"/>
      <c r="J2811" s="1" t="s">
        <v>4862</v>
      </c>
      <c r="K2811" s="1"/>
      <c r="L2811" s="1"/>
      <c r="M2811" s="1"/>
      <c r="N2811" s="1"/>
      <c r="O2811" s="1"/>
      <c r="P2811" s="1">
        <f>COUNTIFS($E$2:E2811,TMapCauseDescCIR[[#This Row],[Cause Description]])</f>
        <v>4</v>
      </c>
      <c r="Q2811" s="1" t="s">
        <v>5047</v>
      </c>
      <c r="R2811" s="1"/>
      <c r="S2811" s="1" t="s">
        <v>5103</v>
      </c>
    </row>
    <row r="2812" spans="1:19" ht="14.45" x14ac:dyDescent="0.25">
      <c r="A2812" s="1" t="s">
        <v>2666</v>
      </c>
      <c r="B2812" s="1" t="s">
        <v>2256</v>
      </c>
      <c r="C2812" s="1" t="s">
        <v>4994</v>
      </c>
      <c r="D2812" s="1" t="s">
        <v>5008</v>
      </c>
      <c r="E2812" s="1" t="s">
        <v>2194</v>
      </c>
      <c r="F2812" s="1"/>
      <c r="G2812" s="1"/>
      <c r="H2812" s="1"/>
      <c r="I2812" s="1"/>
      <c r="J2812" s="1" t="s">
        <v>4862</v>
      </c>
      <c r="K2812" s="1"/>
      <c r="L2812" s="1"/>
      <c r="M2812" s="1"/>
      <c r="N2812" s="1"/>
      <c r="O2812" s="1"/>
      <c r="P2812" s="1">
        <f>COUNTIFS($E$2:E2812,TMapCauseDescCIR[[#This Row],[Cause Description]])</f>
        <v>1</v>
      </c>
      <c r="Q2812" s="1" t="s">
        <v>575</v>
      </c>
      <c r="R2812" s="1"/>
      <c r="S2812" s="1"/>
    </row>
    <row r="2813" spans="1:19" ht="14.45" x14ac:dyDescent="0.25">
      <c r="A2813" s="1" t="s">
        <v>2666</v>
      </c>
      <c r="B2813" s="1" t="s">
        <v>2256</v>
      </c>
      <c r="C2813" s="1" t="s">
        <v>4994</v>
      </c>
      <c r="D2813" s="1" t="s">
        <v>5008</v>
      </c>
      <c r="E2813" s="1" t="s">
        <v>2195</v>
      </c>
      <c r="F2813" s="1"/>
      <c r="G2813" s="1"/>
      <c r="H2813" s="1"/>
      <c r="I2813" s="1"/>
      <c r="J2813" s="1" t="s">
        <v>4862</v>
      </c>
      <c r="K2813" s="1"/>
      <c r="L2813" s="1"/>
      <c r="M2813" s="1"/>
      <c r="N2813" s="1"/>
      <c r="O2813" s="1"/>
      <c r="P2813" s="1">
        <f>COUNTIFS($E$2:E2813,TMapCauseDescCIR[[#This Row],[Cause Description]])</f>
        <v>1</v>
      </c>
      <c r="Q2813" s="1" t="s">
        <v>575</v>
      </c>
      <c r="R2813" s="1"/>
      <c r="S2813" s="1"/>
    </row>
    <row r="2814" spans="1:19" ht="14.45" x14ac:dyDescent="0.25">
      <c r="A2814" s="1" t="s">
        <v>2666</v>
      </c>
      <c r="B2814" s="1" t="s">
        <v>2256</v>
      </c>
      <c r="C2814" s="1" t="s">
        <v>4994</v>
      </c>
      <c r="D2814" s="1" t="s">
        <v>5008</v>
      </c>
      <c r="E2814" s="1" t="s">
        <v>2196</v>
      </c>
      <c r="F2814" s="1"/>
      <c r="G2814" s="1"/>
      <c r="H2814" s="1"/>
      <c r="I2814" s="1"/>
      <c r="J2814" s="1" t="s">
        <v>4862</v>
      </c>
      <c r="K2814" s="1"/>
      <c r="L2814" s="1"/>
      <c r="M2814" s="1"/>
      <c r="N2814" s="1"/>
      <c r="O2814" s="1"/>
      <c r="P2814" s="1">
        <f>COUNTIFS($E$2:E2814,TMapCauseDescCIR[[#This Row],[Cause Description]])</f>
        <v>1</v>
      </c>
      <c r="Q2814" s="1" t="s">
        <v>575</v>
      </c>
      <c r="R2814" s="1"/>
      <c r="S2814" s="1"/>
    </row>
    <row r="2815" spans="1:19" ht="14.45" x14ac:dyDescent="0.25">
      <c r="A2815" s="1" t="s">
        <v>2666</v>
      </c>
      <c r="B2815" s="1" t="s">
        <v>2256</v>
      </c>
      <c r="C2815" s="1" t="s">
        <v>4994</v>
      </c>
      <c r="D2815" s="1" t="s">
        <v>5008</v>
      </c>
      <c r="E2815" s="1" t="s">
        <v>2197</v>
      </c>
      <c r="F2815" s="1"/>
      <c r="G2815" s="1"/>
      <c r="H2815" s="1"/>
      <c r="I2815" s="1"/>
      <c r="J2815" s="1" t="s">
        <v>4862</v>
      </c>
      <c r="K2815" s="1"/>
      <c r="L2815" s="1"/>
      <c r="M2815" s="1"/>
      <c r="N2815" s="1"/>
      <c r="O2815" s="1"/>
      <c r="P2815" s="1">
        <f>COUNTIFS($E$2:E2815,TMapCauseDescCIR[[#This Row],[Cause Description]])</f>
        <v>1</v>
      </c>
      <c r="Q2815" s="1" t="s">
        <v>575</v>
      </c>
      <c r="R2815" s="1"/>
      <c r="S2815" s="1"/>
    </row>
    <row r="2816" spans="1:19" ht="14.45" x14ac:dyDescent="0.25">
      <c r="A2816" s="1" t="s">
        <v>2666</v>
      </c>
      <c r="B2816" s="1" t="s">
        <v>2256</v>
      </c>
      <c r="C2816" s="1" t="s">
        <v>4994</v>
      </c>
      <c r="D2816" s="1" t="s">
        <v>5008</v>
      </c>
      <c r="E2816" s="1" t="s">
        <v>2198</v>
      </c>
      <c r="F2816" s="1"/>
      <c r="G2816" s="1"/>
      <c r="H2816" s="1"/>
      <c r="I2816" s="1"/>
      <c r="J2816" s="1" t="s">
        <v>4862</v>
      </c>
      <c r="K2816" s="1"/>
      <c r="L2816" s="1"/>
      <c r="M2816" s="1"/>
      <c r="N2816" s="1"/>
      <c r="O2816" s="1"/>
      <c r="P2816" s="1">
        <f>COUNTIFS($E$2:E2816,TMapCauseDescCIR[[#This Row],[Cause Description]])</f>
        <v>1</v>
      </c>
      <c r="Q2816" s="1" t="s">
        <v>575</v>
      </c>
      <c r="R2816" s="1"/>
      <c r="S2816" s="1"/>
    </row>
    <row r="2817" spans="1:19" ht="14.45" x14ac:dyDescent="0.25">
      <c r="A2817" s="1" t="s">
        <v>2666</v>
      </c>
      <c r="B2817" s="1" t="s">
        <v>2256</v>
      </c>
      <c r="C2817" s="1" t="s">
        <v>4994</v>
      </c>
      <c r="D2817" s="1" t="s">
        <v>5008</v>
      </c>
      <c r="E2817" s="1" t="s">
        <v>2200</v>
      </c>
      <c r="F2817" s="1"/>
      <c r="G2817" s="1"/>
      <c r="H2817" s="1"/>
      <c r="I2817" s="1"/>
      <c r="J2817" s="1" t="s">
        <v>4862</v>
      </c>
      <c r="K2817" s="1"/>
      <c r="L2817" s="1"/>
      <c r="M2817" s="1"/>
      <c r="N2817" s="1"/>
      <c r="O2817" s="1"/>
      <c r="P2817" s="1">
        <f>COUNTIFS($E$2:E2817,TMapCauseDescCIR[[#This Row],[Cause Description]])</f>
        <v>1</v>
      </c>
      <c r="Q2817" s="1" t="s">
        <v>575</v>
      </c>
      <c r="R2817" s="1"/>
      <c r="S2817" s="1"/>
    </row>
    <row r="2818" spans="1:19" ht="14.45" x14ac:dyDescent="0.25">
      <c r="A2818" s="1" t="s">
        <v>2666</v>
      </c>
      <c r="B2818" s="1" t="s">
        <v>2256</v>
      </c>
      <c r="C2818" s="1" t="s">
        <v>4994</v>
      </c>
      <c r="D2818" s="1" t="s">
        <v>5008</v>
      </c>
      <c r="E2818" s="1" t="s">
        <v>2201</v>
      </c>
      <c r="F2818" s="1"/>
      <c r="G2818" s="1"/>
      <c r="H2818" s="1"/>
      <c r="I2818" s="1"/>
      <c r="J2818" s="1" t="s">
        <v>4862</v>
      </c>
      <c r="K2818" s="1"/>
      <c r="L2818" s="1"/>
      <c r="M2818" s="1"/>
      <c r="N2818" s="1"/>
      <c r="O2818" s="1"/>
      <c r="P2818" s="1">
        <f>COUNTIFS($E$2:E2818,TMapCauseDescCIR[[#This Row],[Cause Description]])</f>
        <v>1</v>
      </c>
      <c r="Q2818" s="1" t="s">
        <v>575</v>
      </c>
      <c r="R2818" s="1"/>
      <c r="S2818" s="1"/>
    </row>
    <row r="2819" spans="1:19" ht="14.45" x14ac:dyDescent="0.25">
      <c r="A2819" s="1" t="s">
        <v>2666</v>
      </c>
      <c r="B2819" s="1" t="s">
        <v>2256</v>
      </c>
      <c r="C2819" s="1" t="s">
        <v>4994</v>
      </c>
      <c r="D2819" s="1" t="s">
        <v>5008</v>
      </c>
      <c r="E2819" s="1" t="s">
        <v>2202</v>
      </c>
      <c r="F2819" s="1"/>
      <c r="G2819" s="1"/>
      <c r="H2819" s="1"/>
      <c r="I2819" s="1"/>
      <c r="J2819" s="1" t="s">
        <v>4862</v>
      </c>
      <c r="K2819" s="1"/>
      <c r="L2819" s="1"/>
      <c r="M2819" s="1"/>
      <c r="N2819" s="1"/>
      <c r="O2819" s="1"/>
      <c r="P2819" s="1">
        <f>COUNTIFS($E$2:E2819,TMapCauseDescCIR[[#This Row],[Cause Description]])</f>
        <v>1</v>
      </c>
      <c r="Q2819" s="1" t="s">
        <v>575</v>
      </c>
      <c r="R2819" s="1"/>
      <c r="S2819" s="1"/>
    </row>
    <row r="2820" spans="1:19" ht="14.45" x14ac:dyDescent="0.25">
      <c r="A2820" s="1" t="s">
        <v>2666</v>
      </c>
      <c r="B2820" s="1" t="s">
        <v>2256</v>
      </c>
      <c r="C2820" s="1" t="s">
        <v>4994</v>
      </c>
      <c r="D2820" s="1" t="s">
        <v>5008</v>
      </c>
      <c r="E2820" s="1" t="s">
        <v>2227</v>
      </c>
      <c r="F2820" s="1"/>
      <c r="G2820" s="1"/>
      <c r="H2820" s="1"/>
      <c r="I2820" s="1"/>
      <c r="J2820" s="1" t="s">
        <v>4862</v>
      </c>
      <c r="K2820" s="1"/>
      <c r="L2820" s="1"/>
      <c r="M2820" s="1"/>
      <c r="N2820" s="1"/>
      <c r="O2820" s="1"/>
      <c r="P2820" s="1">
        <f>COUNTIFS($E$2:E2820,TMapCauseDescCIR[[#This Row],[Cause Description]])</f>
        <v>1</v>
      </c>
      <c r="Q2820" s="1" t="s">
        <v>575</v>
      </c>
      <c r="R2820" s="1"/>
      <c r="S2820" s="1"/>
    </row>
    <row r="2821" spans="1:19" ht="14.45" x14ac:dyDescent="0.25">
      <c r="A2821" s="1" t="s">
        <v>2666</v>
      </c>
      <c r="B2821" s="1" t="s">
        <v>2256</v>
      </c>
      <c r="C2821" s="1" t="s">
        <v>4994</v>
      </c>
      <c r="D2821" s="1" t="s">
        <v>5008</v>
      </c>
      <c r="E2821" s="1" t="s">
        <v>2230</v>
      </c>
      <c r="F2821" s="1"/>
      <c r="G2821" s="1"/>
      <c r="H2821" s="1"/>
      <c r="I2821" s="1"/>
      <c r="J2821" s="1" t="s">
        <v>4862</v>
      </c>
      <c r="K2821" s="1"/>
      <c r="L2821" s="1"/>
      <c r="M2821" s="1"/>
      <c r="N2821" s="1"/>
      <c r="O2821" s="1"/>
      <c r="P2821" s="1">
        <f>COUNTIFS($E$2:E2821,TMapCauseDescCIR[[#This Row],[Cause Description]])</f>
        <v>1</v>
      </c>
      <c r="Q2821" s="1" t="s">
        <v>575</v>
      </c>
      <c r="R2821" s="1"/>
      <c r="S2821" s="1"/>
    </row>
    <row r="2822" spans="1:19" ht="14.45" x14ac:dyDescent="0.25">
      <c r="A2822" s="1" t="s">
        <v>2666</v>
      </c>
      <c r="B2822" s="1" t="s">
        <v>2256</v>
      </c>
      <c r="C2822" s="1" t="s">
        <v>4994</v>
      </c>
      <c r="D2822" s="1" t="s">
        <v>5008</v>
      </c>
      <c r="E2822" s="1" t="s">
        <v>2231</v>
      </c>
      <c r="F2822" s="1"/>
      <c r="G2822" s="1"/>
      <c r="H2822" s="1"/>
      <c r="I2822" s="1"/>
      <c r="J2822" s="1" t="s">
        <v>4862</v>
      </c>
      <c r="K2822" s="1"/>
      <c r="L2822" s="1"/>
      <c r="M2822" s="1"/>
      <c r="N2822" s="1"/>
      <c r="O2822" s="1"/>
      <c r="P2822" s="1">
        <f>COUNTIFS($E$2:E2822,TMapCauseDescCIR[[#This Row],[Cause Description]])</f>
        <v>1</v>
      </c>
      <c r="Q2822" s="1" t="s">
        <v>575</v>
      </c>
      <c r="R2822" s="1"/>
      <c r="S2822" s="1"/>
    </row>
    <row r="2823" spans="1:19" ht="14.45" x14ac:dyDescent="0.25">
      <c r="A2823" s="1" t="s">
        <v>2666</v>
      </c>
      <c r="B2823" s="1" t="s">
        <v>2256</v>
      </c>
      <c r="C2823" s="1" t="s">
        <v>4994</v>
      </c>
      <c r="D2823" s="1" t="s">
        <v>5008</v>
      </c>
      <c r="E2823" s="1" t="s">
        <v>2232</v>
      </c>
      <c r="F2823" s="1"/>
      <c r="G2823" s="1"/>
      <c r="H2823" s="1"/>
      <c r="I2823" s="1"/>
      <c r="J2823" s="1" t="s">
        <v>4862</v>
      </c>
      <c r="K2823" s="1"/>
      <c r="L2823" s="1"/>
      <c r="M2823" s="1"/>
      <c r="N2823" s="1"/>
      <c r="O2823" s="1"/>
      <c r="P2823" s="1">
        <f>COUNTIFS($E$2:E2823,TMapCauseDescCIR[[#This Row],[Cause Description]])</f>
        <v>1</v>
      </c>
      <c r="Q2823" s="1" t="s">
        <v>575</v>
      </c>
      <c r="R2823" s="1"/>
      <c r="S2823" s="1"/>
    </row>
    <row r="2824" spans="1:19" ht="14.45" x14ac:dyDescent="0.25">
      <c r="A2824" s="1" t="s">
        <v>2666</v>
      </c>
      <c r="B2824" s="1" t="s">
        <v>2256</v>
      </c>
      <c r="C2824" s="1" t="s">
        <v>4994</v>
      </c>
      <c r="D2824" s="1" t="s">
        <v>5008</v>
      </c>
      <c r="E2824" s="1" t="s">
        <v>2233</v>
      </c>
      <c r="F2824" s="1"/>
      <c r="G2824" s="1"/>
      <c r="H2824" s="1"/>
      <c r="I2824" s="1"/>
      <c r="J2824" s="1" t="s">
        <v>4862</v>
      </c>
      <c r="K2824" s="1"/>
      <c r="L2824" s="1"/>
      <c r="M2824" s="1"/>
      <c r="N2824" s="1"/>
      <c r="O2824" s="1"/>
      <c r="P2824" s="1">
        <f>COUNTIFS($E$2:E2824,TMapCauseDescCIR[[#This Row],[Cause Description]])</f>
        <v>1</v>
      </c>
      <c r="Q2824" s="1" t="s">
        <v>575</v>
      </c>
      <c r="R2824" s="1"/>
      <c r="S2824" s="1"/>
    </row>
    <row r="2825" spans="1:19" ht="14.45" x14ac:dyDescent="0.25">
      <c r="A2825" s="1" t="s">
        <v>2666</v>
      </c>
      <c r="B2825" s="1" t="s">
        <v>1156</v>
      </c>
      <c r="C2825" s="1" t="s">
        <v>3133</v>
      </c>
      <c r="D2825" s="1" t="s">
        <v>5055</v>
      </c>
      <c r="E2825" s="1" t="s">
        <v>5069</v>
      </c>
      <c r="F2825" s="1"/>
      <c r="G2825" s="1"/>
      <c r="H2825" s="1"/>
      <c r="I2825" s="1"/>
      <c r="J2825" s="1" t="s">
        <v>4862</v>
      </c>
      <c r="K2825" s="1"/>
      <c r="L2825" s="1"/>
      <c r="M2825" s="1"/>
      <c r="N2825" s="1"/>
      <c r="O2825" s="1"/>
      <c r="P2825" s="1">
        <f>COUNTIFS($E$2:E2825,TMapCauseDescCIR[[#This Row],[Cause Description]])</f>
        <v>1</v>
      </c>
      <c r="Q2825" s="1" t="s">
        <v>575</v>
      </c>
      <c r="R2825" s="1"/>
      <c r="S2825" s="1"/>
    </row>
    <row r="2826" spans="1:19" ht="14.45" x14ac:dyDescent="0.25">
      <c r="A2826" s="1" t="s">
        <v>2666</v>
      </c>
      <c r="B2826" s="1" t="s">
        <v>1161</v>
      </c>
      <c r="C2826" s="1" t="s">
        <v>3133</v>
      </c>
      <c r="D2826" s="1" t="s">
        <v>5072</v>
      </c>
      <c r="E2826" s="1" t="s">
        <v>5069</v>
      </c>
      <c r="F2826" s="1"/>
      <c r="G2826" s="1"/>
      <c r="H2826" s="1"/>
      <c r="I2826" s="1"/>
      <c r="J2826" s="1" t="s">
        <v>4862</v>
      </c>
      <c r="K2826" s="1"/>
      <c r="L2826" s="1"/>
      <c r="M2826" s="1"/>
      <c r="N2826" s="1"/>
      <c r="O2826" s="1"/>
      <c r="P2826" s="1">
        <f>COUNTIFS($E$2:E2826,TMapCauseDescCIR[[#This Row],[Cause Description]])</f>
        <v>2</v>
      </c>
      <c r="Q2826" s="1" t="s">
        <v>536</v>
      </c>
      <c r="R2826" s="1"/>
      <c r="S2826" s="1"/>
    </row>
    <row r="2827" spans="1:19" ht="14.45" x14ac:dyDescent="0.25">
      <c r="A2827" s="1" t="s">
        <v>2666</v>
      </c>
      <c r="B2827" s="1" t="s">
        <v>1169</v>
      </c>
      <c r="C2827" s="1" t="s">
        <v>3133</v>
      </c>
      <c r="D2827" s="1" t="s">
        <v>5095</v>
      </c>
      <c r="E2827" s="1" t="s">
        <v>5069</v>
      </c>
      <c r="F2827" s="1"/>
      <c r="G2827" s="1"/>
      <c r="H2827" s="1"/>
      <c r="I2827" s="1"/>
      <c r="J2827" s="1" t="s">
        <v>4862</v>
      </c>
      <c r="K2827" s="1"/>
      <c r="L2827" s="1"/>
      <c r="M2827" s="1"/>
      <c r="N2827" s="1"/>
      <c r="O2827" s="1"/>
      <c r="P2827" s="1">
        <f>COUNTIFS($E$2:E2827,TMapCauseDescCIR[[#This Row],[Cause Description]])</f>
        <v>3</v>
      </c>
      <c r="Q2827" s="1" t="s">
        <v>5047</v>
      </c>
      <c r="R2827" s="1"/>
      <c r="S2827" s="1" t="s">
        <v>5084</v>
      </c>
    </row>
    <row r="2828" spans="1:19" ht="14.45" x14ac:dyDescent="0.25">
      <c r="A2828" s="1" t="s">
        <v>2666</v>
      </c>
      <c r="B2828" s="1" t="s">
        <v>1196</v>
      </c>
      <c r="C2828" s="1" t="s">
        <v>3133</v>
      </c>
      <c r="D2828" s="1" t="s">
        <v>5140</v>
      </c>
      <c r="E2828" s="1" t="s">
        <v>5069</v>
      </c>
      <c r="F2828" s="1"/>
      <c r="G2828" s="1"/>
      <c r="H2828" s="1"/>
      <c r="I2828" s="1"/>
      <c r="J2828" s="1" t="s">
        <v>4862</v>
      </c>
      <c r="K2828" s="1"/>
      <c r="L2828" s="1"/>
      <c r="M2828" s="1"/>
      <c r="N2828" s="1"/>
      <c r="O2828" s="1"/>
      <c r="P2828" s="1">
        <f>COUNTIFS($E$2:E2828,TMapCauseDescCIR[[#This Row],[Cause Description]])</f>
        <v>4</v>
      </c>
      <c r="Q2828" s="1" t="s">
        <v>536</v>
      </c>
      <c r="R2828" s="1"/>
      <c r="S2828" s="1"/>
    </row>
    <row r="2829" spans="1:19" ht="14.45" x14ac:dyDescent="0.25">
      <c r="A2829" s="1" t="s">
        <v>2666</v>
      </c>
      <c r="B2829" s="1" t="s">
        <v>1198</v>
      </c>
      <c r="C2829" s="1" t="s">
        <v>3133</v>
      </c>
      <c r="D2829" s="1" t="s">
        <v>5142</v>
      </c>
      <c r="E2829" s="1" t="s">
        <v>5069</v>
      </c>
      <c r="F2829" s="1"/>
      <c r="G2829" s="1"/>
      <c r="H2829" s="1"/>
      <c r="I2829" s="1"/>
      <c r="J2829" s="1" t="s">
        <v>4862</v>
      </c>
      <c r="K2829" s="1"/>
      <c r="L2829" s="1"/>
      <c r="M2829" s="1"/>
      <c r="N2829" s="1"/>
      <c r="O2829" s="1"/>
      <c r="P2829" s="1">
        <f>COUNTIFS($E$2:E2829,TMapCauseDescCIR[[#This Row],[Cause Description]])</f>
        <v>5</v>
      </c>
      <c r="Q2829" s="1" t="s">
        <v>5047</v>
      </c>
      <c r="R2829" s="1"/>
      <c r="S2829" s="1" t="s">
        <v>5103</v>
      </c>
    </row>
    <row r="2830" spans="1:19" ht="14.45" x14ac:dyDescent="0.25">
      <c r="A2830" s="1" t="s">
        <v>4857</v>
      </c>
      <c r="B2830" s="1" t="s">
        <v>1172</v>
      </c>
      <c r="C2830" s="1" t="s">
        <v>4585</v>
      </c>
      <c r="D2830" s="1" t="s">
        <v>4858</v>
      </c>
      <c r="E2830" s="1" t="s">
        <v>631</v>
      </c>
      <c r="F2830" s="1" t="s">
        <v>3597</v>
      </c>
      <c r="G2830" s="1" t="s">
        <v>2806</v>
      </c>
      <c r="H2830" s="1" t="s">
        <v>3598</v>
      </c>
      <c r="I2830" s="1" t="s">
        <v>3599</v>
      </c>
      <c r="J2830" s="1" t="s">
        <v>4862</v>
      </c>
      <c r="K2830" s="1"/>
      <c r="L2830" s="1"/>
      <c r="M2830" s="1"/>
      <c r="N2830" s="1"/>
      <c r="O2830" s="1"/>
      <c r="P2830" s="1">
        <f>COUNTIFS($E$2:E2830,TMapCauseDescCIR[[#This Row],[Cause Description]])</f>
        <v>9</v>
      </c>
      <c r="Q2830" s="1" t="s">
        <v>575</v>
      </c>
      <c r="R2830" s="1"/>
      <c r="S2830" s="1"/>
    </row>
    <row r="2831" spans="1:19" ht="14.45" x14ac:dyDescent="0.25">
      <c r="A2831" s="1" t="s">
        <v>4857</v>
      </c>
      <c r="B2831" s="1" t="s">
        <v>1185</v>
      </c>
      <c r="C2831" s="1" t="s">
        <v>4585</v>
      </c>
      <c r="D2831" s="1" t="s">
        <v>4863</v>
      </c>
      <c r="E2831" s="1" t="s">
        <v>631</v>
      </c>
      <c r="F2831" s="1" t="s">
        <v>3597</v>
      </c>
      <c r="G2831" s="1" t="s">
        <v>2806</v>
      </c>
      <c r="H2831" s="1" t="s">
        <v>3598</v>
      </c>
      <c r="I2831" s="1" t="s">
        <v>3599</v>
      </c>
      <c r="J2831" s="1" t="s">
        <v>4862</v>
      </c>
      <c r="K2831" s="1"/>
      <c r="L2831" s="1"/>
      <c r="M2831" s="1"/>
      <c r="N2831" s="1"/>
      <c r="O2831" s="1"/>
      <c r="P2831" s="1">
        <f>COUNTIFS($E$2:E2831,TMapCauseDescCIR[[#This Row],[Cause Description]])</f>
        <v>10</v>
      </c>
      <c r="Q2831" s="1" t="s">
        <v>575</v>
      </c>
      <c r="R2831" s="1"/>
      <c r="S2831" s="1"/>
    </row>
    <row r="2832" spans="1:19" ht="14.45" x14ac:dyDescent="0.25">
      <c r="A2832" s="1" t="s">
        <v>4857</v>
      </c>
      <c r="B2832" s="1" t="s">
        <v>1163</v>
      </c>
      <c r="C2832" s="1" t="s">
        <v>3133</v>
      </c>
      <c r="D2832" s="1" t="s">
        <v>5077</v>
      </c>
      <c r="E2832" s="1" t="s">
        <v>631</v>
      </c>
      <c r="F2832" s="1" t="s">
        <v>3597</v>
      </c>
      <c r="G2832" s="1" t="s">
        <v>2806</v>
      </c>
      <c r="H2832" s="1" t="s">
        <v>3598</v>
      </c>
      <c r="I2832" s="1" t="s">
        <v>3599</v>
      </c>
      <c r="J2832" s="1" t="s">
        <v>4862</v>
      </c>
      <c r="K2832" s="1"/>
      <c r="L2832" s="1"/>
      <c r="M2832" s="1"/>
      <c r="N2832" s="1"/>
      <c r="O2832" s="1"/>
      <c r="P2832" s="1">
        <f>COUNTIFS($E$2:E2832,TMapCauseDescCIR[[#This Row],[Cause Description]])</f>
        <v>11</v>
      </c>
      <c r="Q2832" s="1" t="s">
        <v>5047</v>
      </c>
      <c r="R2832" s="1"/>
      <c r="S2832" s="1" t="s">
        <v>5048</v>
      </c>
    </row>
    <row r="2833" spans="1:19" ht="14.45" x14ac:dyDescent="0.25">
      <c r="A2833" s="1" t="s">
        <v>4857</v>
      </c>
      <c r="B2833" s="1" t="s">
        <v>1167</v>
      </c>
      <c r="C2833" s="1" t="s">
        <v>3133</v>
      </c>
      <c r="D2833" s="1" t="s">
        <v>5081</v>
      </c>
      <c r="E2833" s="1" t="s">
        <v>631</v>
      </c>
      <c r="F2833" s="1" t="s">
        <v>3597</v>
      </c>
      <c r="G2833" s="1" t="s">
        <v>2806</v>
      </c>
      <c r="H2833" s="1" t="s">
        <v>3598</v>
      </c>
      <c r="I2833" s="1" t="s">
        <v>3599</v>
      </c>
      <c r="J2833" s="1" t="s">
        <v>4862</v>
      </c>
      <c r="K2833" s="1"/>
      <c r="L2833" s="1"/>
      <c r="M2833" s="1"/>
      <c r="N2833" s="1"/>
      <c r="O2833" s="1"/>
      <c r="P2833" s="1">
        <f>COUNTIFS($E$2:E2833,TMapCauseDescCIR[[#This Row],[Cause Description]])</f>
        <v>12</v>
      </c>
      <c r="Q2833" s="1" t="s">
        <v>5047</v>
      </c>
      <c r="R2833" s="1"/>
      <c r="S2833" s="1" t="s">
        <v>5084</v>
      </c>
    </row>
    <row r="2834" spans="1:19" ht="14.45" x14ac:dyDescent="0.25">
      <c r="A2834" s="1" t="s">
        <v>4857</v>
      </c>
      <c r="B2834" s="1" t="s">
        <v>1174</v>
      </c>
      <c r="C2834" s="1" t="s">
        <v>3133</v>
      </c>
      <c r="D2834" s="1" t="s">
        <v>5100</v>
      </c>
      <c r="E2834" s="1" t="s">
        <v>631</v>
      </c>
      <c r="F2834" s="1" t="s">
        <v>3597</v>
      </c>
      <c r="G2834" s="1" t="s">
        <v>2806</v>
      </c>
      <c r="H2834" s="1" t="s">
        <v>3598</v>
      </c>
      <c r="I2834" s="1" t="s">
        <v>3599</v>
      </c>
      <c r="J2834" s="1" t="s">
        <v>4862</v>
      </c>
      <c r="K2834" s="1"/>
      <c r="L2834" s="1"/>
      <c r="M2834" s="1"/>
      <c r="N2834" s="1"/>
      <c r="O2834" s="1"/>
      <c r="P2834" s="1">
        <f>COUNTIFS($E$2:E2834,TMapCauseDescCIR[[#This Row],[Cause Description]])</f>
        <v>13</v>
      </c>
      <c r="Q2834" s="1" t="s">
        <v>5047</v>
      </c>
      <c r="R2834" s="1"/>
      <c r="S2834" s="1" t="s">
        <v>5103</v>
      </c>
    </row>
    <row r="2835" spans="1:19" ht="14.45" x14ac:dyDescent="0.25">
      <c r="A2835" s="1" t="s">
        <v>4857</v>
      </c>
      <c r="B2835" s="1" t="s">
        <v>1180</v>
      </c>
      <c r="C2835" s="1" t="s">
        <v>3133</v>
      </c>
      <c r="D2835" s="1" t="s">
        <v>5107</v>
      </c>
      <c r="E2835" s="1" t="s">
        <v>631</v>
      </c>
      <c r="F2835" s="1" t="s">
        <v>3597</v>
      </c>
      <c r="G2835" s="1" t="s">
        <v>2806</v>
      </c>
      <c r="H2835" s="1" t="s">
        <v>3598</v>
      </c>
      <c r="I2835" s="1" t="s">
        <v>3599</v>
      </c>
      <c r="J2835" s="1" t="s">
        <v>4862</v>
      </c>
      <c r="K2835" s="1"/>
      <c r="L2835" s="1"/>
      <c r="M2835" s="1"/>
      <c r="N2835" s="1"/>
      <c r="O2835" s="1"/>
      <c r="P2835" s="1">
        <f>COUNTIFS($E$2:E2835,TMapCauseDescCIR[[#This Row],[Cause Description]])</f>
        <v>14</v>
      </c>
      <c r="Q2835" s="1" t="s">
        <v>575</v>
      </c>
      <c r="R2835" s="1"/>
      <c r="S2835" s="1"/>
    </row>
    <row r="2836" spans="1:19" ht="14.45" x14ac:dyDescent="0.25">
      <c r="A2836" s="1" t="s">
        <v>4857</v>
      </c>
      <c r="B2836" s="1" t="s">
        <v>1183</v>
      </c>
      <c r="C2836" s="1" t="s">
        <v>3133</v>
      </c>
      <c r="D2836" s="1" t="s">
        <v>5114</v>
      </c>
      <c r="E2836" s="1" t="s">
        <v>631</v>
      </c>
      <c r="F2836" s="1" t="s">
        <v>3597</v>
      </c>
      <c r="G2836" s="1" t="s">
        <v>2806</v>
      </c>
      <c r="H2836" s="1" t="s">
        <v>3598</v>
      </c>
      <c r="I2836" s="1" t="s">
        <v>3599</v>
      </c>
      <c r="J2836" s="1" t="s">
        <v>4862</v>
      </c>
      <c r="K2836" s="1"/>
      <c r="L2836" s="1"/>
      <c r="M2836" s="1"/>
      <c r="N2836" s="1"/>
      <c r="O2836" s="1"/>
      <c r="P2836" s="1">
        <f>COUNTIFS($E$2:E2836,TMapCauseDescCIR[[#This Row],[Cause Description]])</f>
        <v>15</v>
      </c>
      <c r="Q2836" s="1" t="s">
        <v>587</v>
      </c>
      <c r="R2836" s="1"/>
      <c r="S2836" s="1"/>
    </row>
    <row r="2837" spans="1:19" ht="14.45" x14ac:dyDescent="0.25">
      <c r="A2837" s="1" t="s">
        <v>3595</v>
      </c>
      <c r="B2837" s="1" t="s">
        <v>5585</v>
      </c>
      <c r="C2837" s="1" t="s">
        <v>3133</v>
      </c>
      <c r="D2837" s="1" t="s">
        <v>5586</v>
      </c>
      <c r="E2837" s="1" t="s">
        <v>5587</v>
      </c>
      <c r="F2837" s="1" t="s">
        <v>5588</v>
      </c>
      <c r="G2837" s="1" t="s">
        <v>2514</v>
      </c>
      <c r="H2837" s="1" t="s">
        <v>4912</v>
      </c>
      <c r="I2837" s="1" t="s">
        <v>5174</v>
      </c>
      <c r="J2837" s="1" t="s">
        <v>532</v>
      </c>
      <c r="K2837" s="1" t="s">
        <v>533</v>
      </c>
      <c r="L2837" s="5" t="s">
        <v>572</v>
      </c>
      <c r="M2837" s="1" t="s">
        <v>4035</v>
      </c>
      <c r="N2837" s="1" t="s">
        <v>5589</v>
      </c>
      <c r="O2837" s="1" t="s">
        <v>5590</v>
      </c>
      <c r="P2837" s="1">
        <f>COUNTIFS($E$2:E2837,TMapCauseDescCIR[[#This Row],[Cause Description]])</f>
        <v>1</v>
      </c>
      <c r="Q2837" s="5" t="s">
        <v>536</v>
      </c>
      <c r="R2837" s="1"/>
      <c r="S2837" s="1"/>
    </row>
    <row r="2838" spans="1:19" ht="14.45" x14ac:dyDescent="0.25">
      <c r="A2838" s="1" t="s">
        <v>3595</v>
      </c>
      <c r="B2838" s="1" t="s">
        <v>5585</v>
      </c>
      <c r="C2838" s="1" t="s">
        <v>3133</v>
      </c>
      <c r="D2838" s="1" t="s">
        <v>5586</v>
      </c>
      <c r="E2838" s="1" t="s">
        <v>5591</v>
      </c>
      <c r="F2838" s="1" t="s">
        <v>5592</v>
      </c>
      <c r="G2838" s="1" t="s">
        <v>2515</v>
      </c>
      <c r="H2838" s="1" t="s">
        <v>4912</v>
      </c>
      <c r="I2838" s="1" t="s">
        <v>5174</v>
      </c>
      <c r="J2838" s="1" t="s">
        <v>532</v>
      </c>
      <c r="K2838" s="1" t="s">
        <v>533</v>
      </c>
      <c r="L2838" s="5" t="s">
        <v>572</v>
      </c>
      <c r="M2838" s="1" t="s">
        <v>4035</v>
      </c>
      <c r="N2838" s="1" t="s">
        <v>5589</v>
      </c>
      <c r="O2838" s="1" t="s">
        <v>5593</v>
      </c>
      <c r="P2838" s="1">
        <f>COUNTIFS($E$2:E2838,TMapCauseDescCIR[[#This Row],[Cause Description]])</f>
        <v>1</v>
      </c>
      <c r="Q2838" s="5" t="s">
        <v>536</v>
      </c>
      <c r="R2838" s="1"/>
      <c r="S2838" s="1"/>
    </row>
    <row r="2839" spans="1:19" ht="14.45" x14ac:dyDescent="0.25">
      <c r="A2839" s="1" t="s">
        <v>3595</v>
      </c>
      <c r="B2839" s="1" t="s">
        <v>5585</v>
      </c>
      <c r="C2839" s="1" t="s">
        <v>3133</v>
      </c>
      <c r="D2839" s="1" t="s">
        <v>5586</v>
      </c>
      <c r="E2839" s="1" t="s">
        <v>5594</v>
      </c>
      <c r="F2839" s="1" t="s">
        <v>5595</v>
      </c>
      <c r="G2839" s="1" t="s">
        <v>2516</v>
      </c>
      <c r="H2839" s="1" t="s">
        <v>4912</v>
      </c>
      <c r="I2839" s="1" t="s">
        <v>5174</v>
      </c>
      <c r="J2839" s="1" t="s">
        <v>532</v>
      </c>
      <c r="K2839" s="1" t="s">
        <v>533</v>
      </c>
      <c r="L2839" s="5" t="s">
        <v>572</v>
      </c>
      <c r="M2839" s="1" t="s">
        <v>4035</v>
      </c>
      <c r="N2839" s="1" t="s">
        <v>5589</v>
      </c>
      <c r="O2839" s="1" t="s">
        <v>5596</v>
      </c>
      <c r="P2839" s="1">
        <f>COUNTIFS($E$2:E2839,TMapCauseDescCIR[[#This Row],[Cause Description]])</f>
        <v>1</v>
      </c>
      <c r="Q2839" s="5" t="s">
        <v>536</v>
      </c>
      <c r="R2839" s="1"/>
      <c r="S2839" s="1"/>
    </row>
    <row r="2840" spans="1:19" ht="14.45" x14ac:dyDescent="0.25">
      <c r="A2840" s="1" t="s">
        <v>3595</v>
      </c>
      <c r="B2840" s="1" t="s">
        <v>5585</v>
      </c>
      <c r="C2840" s="1" t="s">
        <v>3133</v>
      </c>
      <c r="D2840" s="1" t="s">
        <v>5586</v>
      </c>
      <c r="E2840" s="1" t="s">
        <v>5597</v>
      </c>
      <c r="F2840" s="1" t="s">
        <v>5598</v>
      </c>
      <c r="G2840" s="1" t="s">
        <v>2517</v>
      </c>
      <c r="H2840" s="1" t="s">
        <v>4912</v>
      </c>
      <c r="I2840" s="1" t="s">
        <v>5174</v>
      </c>
      <c r="J2840" s="1" t="s">
        <v>532</v>
      </c>
      <c r="K2840" s="1" t="s">
        <v>533</v>
      </c>
      <c r="L2840" s="5" t="s">
        <v>572</v>
      </c>
      <c r="M2840" s="1" t="s">
        <v>4035</v>
      </c>
      <c r="N2840" s="1" t="s">
        <v>5589</v>
      </c>
      <c r="O2840" s="1" t="s">
        <v>5599</v>
      </c>
      <c r="P2840" s="1">
        <f>COUNTIFS($E$2:E2840,TMapCauseDescCIR[[#This Row],[Cause Description]])</f>
        <v>1</v>
      </c>
      <c r="Q2840" s="5" t="s">
        <v>536</v>
      </c>
      <c r="R2840" s="1"/>
      <c r="S2840" s="1"/>
    </row>
    <row r="2841" spans="1:19" ht="14.45" x14ac:dyDescent="0.25">
      <c r="A2841" s="1" t="s">
        <v>3595</v>
      </c>
      <c r="B2841" s="1" t="s">
        <v>5585</v>
      </c>
      <c r="C2841" s="1" t="s">
        <v>3133</v>
      </c>
      <c r="D2841" s="1" t="s">
        <v>5586</v>
      </c>
      <c r="E2841" s="1" t="s">
        <v>5600</v>
      </c>
      <c r="F2841" s="1" t="s">
        <v>5601</v>
      </c>
      <c r="G2841" s="1" t="s">
        <v>2518</v>
      </c>
      <c r="H2841" s="1" t="s">
        <v>4912</v>
      </c>
      <c r="I2841" s="1" t="s">
        <v>5174</v>
      </c>
      <c r="J2841" s="1" t="s">
        <v>532</v>
      </c>
      <c r="K2841" s="1" t="s">
        <v>533</v>
      </c>
      <c r="L2841" s="5" t="s">
        <v>572</v>
      </c>
      <c r="M2841" s="1" t="s">
        <v>4035</v>
      </c>
      <c r="N2841" s="1" t="s">
        <v>5602</v>
      </c>
      <c r="O2841" s="1" t="s">
        <v>5590</v>
      </c>
      <c r="P2841" s="1">
        <f>COUNTIFS($E$2:E2841,TMapCauseDescCIR[[#This Row],[Cause Description]])</f>
        <v>1</v>
      </c>
      <c r="Q2841" s="5" t="s">
        <v>536</v>
      </c>
      <c r="R2841" s="1"/>
      <c r="S2841" s="1"/>
    </row>
    <row r="2842" spans="1:19" ht="14.45" x14ac:dyDescent="0.25">
      <c r="A2842" s="1" t="s">
        <v>3595</v>
      </c>
      <c r="B2842" s="1" t="s">
        <v>5585</v>
      </c>
      <c r="C2842" s="1" t="s">
        <v>3133</v>
      </c>
      <c r="D2842" s="1" t="s">
        <v>5586</v>
      </c>
      <c r="E2842" s="1" t="s">
        <v>5603</v>
      </c>
      <c r="F2842" s="1" t="s">
        <v>5604</v>
      </c>
      <c r="G2842" s="1" t="s">
        <v>2519</v>
      </c>
      <c r="H2842" s="1" t="s">
        <v>4912</v>
      </c>
      <c r="I2842" s="1" t="s">
        <v>5174</v>
      </c>
      <c r="J2842" s="1" t="s">
        <v>532</v>
      </c>
      <c r="K2842" s="1" t="s">
        <v>533</v>
      </c>
      <c r="L2842" s="5" t="s">
        <v>572</v>
      </c>
      <c r="M2842" s="1" t="s">
        <v>4035</v>
      </c>
      <c r="N2842" s="1" t="s">
        <v>5602</v>
      </c>
      <c r="O2842" s="1" t="s">
        <v>5593</v>
      </c>
      <c r="P2842" s="1">
        <f>COUNTIFS($E$2:E2842,TMapCauseDescCIR[[#This Row],[Cause Description]])</f>
        <v>1</v>
      </c>
      <c r="Q2842" s="5" t="s">
        <v>536</v>
      </c>
      <c r="R2842" s="1"/>
      <c r="S2842" s="1"/>
    </row>
    <row r="2843" spans="1:19" ht="14.45" x14ac:dyDescent="0.25">
      <c r="A2843" s="1" t="s">
        <v>3595</v>
      </c>
      <c r="B2843" s="1" t="s">
        <v>5585</v>
      </c>
      <c r="C2843" s="1" t="s">
        <v>3133</v>
      </c>
      <c r="D2843" s="1" t="s">
        <v>5586</v>
      </c>
      <c r="E2843" s="1" t="s">
        <v>5605</v>
      </c>
      <c r="F2843" s="1" t="s">
        <v>5606</v>
      </c>
      <c r="G2843" s="1" t="s">
        <v>2520</v>
      </c>
      <c r="H2843" s="1" t="s">
        <v>4912</v>
      </c>
      <c r="I2843" s="1" t="s">
        <v>5174</v>
      </c>
      <c r="J2843" s="1" t="s">
        <v>532</v>
      </c>
      <c r="K2843" s="1" t="s">
        <v>533</v>
      </c>
      <c r="L2843" s="5" t="s">
        <v>572</v>
      </c>
      <c r="M2843" s="1" t="s">
        <v>4035</v>
      </c>
      <c r="N2843" s="1" t="s">
        <v>5602</v>
      </c>
      <c r="O2843" s="1" t="s">
        <v>5596</v>
      </c>
      <c r="P2843" s="1">
        <f>COUNTIFS($E$2:E2843,TMapCauseDescCIR[[#This Row],[Cause Description]])</f>
        <v>1</v>
      </c>
      <c r="Q2843" s="5" t="s">
        <v>536</v>
      </c>
      <c r="R2843" s="1"/>
      <c r="S2843" s="1"/>
    </row>
    <row r="2844" spans="1:19" ht="14.45" x14ac:dyDescent="0.25">
      <c r="A2844" s="1" t="s">
        <v>3595</v>
      </c>
      <c r="B2844" s="1" t="s">
        <v>5585</v>
      </c>
      <c r="C2844" s="1" t="s">
        <v>3133</v>
      </c>
      <c r="D2844" s="1" t="s">
        <v>5586</v>
      </c>
      <c r="E2844" s="1" t="s">
        <v>5607</v>
      </c>
      <c r="F2844" s="1" t="s">
        <v>5608</v>
      </c>
      <c r="G2844" s="1" t="s">
        <v>2521</v>
      </c>
      <c r="H2844" s="1" t="s">
        <v>4912</v>
      </c>
      <c r="I2844" s="1" t="s">
        <v>5174</v>
      </c>
      <c r="J2844" s="1" t="s">
        <v>532</v>
      </c>
      <c r="K2844" s="1" t="s">
        <v>533</v>
      </c>
      <c r="L2844" s="5" t="s">
        <v>572</v>
      </c>
      <c r="M2844" s="1" t="s">
        <v>4035</v>
      </c>
      <c r="N2844" s="1" t="s">
        <v>5602</v>
      </c>
      <c r="O2844" s="1" t="s">
        <v>5599</v>
      </c>
      <c r="P2844" s="1">
        <f>COUNTIFS($E$2:E2844,TMapCauseDescCIR[[#This Row],[Cause Description]])</f>
        <v>1</v>
      </c>
      <c r="Q2844" s="5" t="s">
        <v>536</v>
      </c>
      <c r="R2844" s="1"/>
      <c r="S2844" s="1"/>
    </row>
    <row r="2845" spans="1:19" ht="14.45" x14ac:dyDescent="0.25">
      <c r="A2845" s="1" t="s">
        <v>3595</v>
      </c>
      <c r="B2845" s="1" t="s">
        <v>5585</v>
      </c>
      <c r="C2845" s="1" t="s">
        <v>3133</v>
      </c>
      <c r="D2845" s="1" t="s">
        <v>5586</v>
      </c>
      <c r="E2845" s="1" t="s">
        <v>5609</v>
      </c>
      <c r="F2845" s="1" t="s">
        <v>5610</v>
      </c>
      <c r="G2845" s="1" t="s">
        <v>2514</v>
      </c>
      <c r="H2845" s="1" t="s">
        <v>4912</v>
      </c>
      <c r="I2845" s="1" t="s">
        <v>5611</v>
      </c>
      <c r="J2845" s="1" t="s">
        <v>532</v>
      </c>
      <c r="K2845" s="1" t="s">
        <v>533</v>
      </c>
      <c r="L2845" s="5" t="s">
        <v>572</v>
      </c>
      <c r="M2845" s="1" t="s">
        <v>3771</v>
      </c>
      <c r="N2845" s="1" t="s">
        <v>5589</v>
      </c>
      <c r="O2845" s="1" t="s">
        <v>5590</v>
      </c>
      <c r="P2845" s="1">
        <f>COUNTIFS($E$2:E2845,TMapCauseDescCIR[[#This Row],[Cause Description]])</f>
        <v>1</v>
      </c>
      <c r="Q2845" s="5" t="s">
        <v>536</v>
      </c>
      <c r="R2845" s="1"/>
      <c r="S2845" s="1"/>
    </row>
    <row r="2846" spans="1:19" ht="14.45" x14ac:dyDescent="0.25">
      <c r="A2846" s="1" t="s">
        <v>3595</v>
      </c>
      <c r="B2846" s="1" t="s">
        <v>5585</v>
      </c>
      <c r="C2846" s="1" t="s">
        <v>3133</v>
      </c>
      <c r="D2846" s="1" t="s">
        <v>5586</v>
      </c>
      <c r="E2846" s="1" t="s">
        <v>5612</v>
      </c>
      <c r="F2846" s="1" t="s">
        <v>5613</v>
      </c>
      <c r="G2846" s="1" t="s">
        <v>2515</v>
      </c>
      <c r="H2846" s="1" t="s">
        <v>4912</v>
      </c>
      <c r="I2846" s="1" t="s">
        <v>5611</v>
      </c>
      <c r="J2846" s="1" t="s">
        <v>532</v>
      </c>
      <c r="K2846" s="1" t="s">
        <v>533</v>
      </c>
      <c r="L2846" s="5" t="s">
        <v>572</v>
      </c>
      <c r="M2846" s="1" t="s">
        <v>3771</v>
      </c>
      <c r="N2846" s="1" t="s">
        <v>5589</v>
      </c>
      <c r="O2846" s="1" t="s">
        <v>5593</v>
      </c>
      <c r="P2846" s="1">
        <f>COUNTIFS($E$2:E2846,TMapCauseDescCIR[[#This Row],[Cause Description]])</f>
        <v>1</v>
      </c>
      <c r="Q2846" s="5" t="s">
        <v>536</v>
      </c>
      <c r="R2846" s="1"/>
      <c r="S2846" s="1"/>
    </row>
    <row r="2847" spans="1:19" ht="14.45" x14ac:dyDescent="0.25">
      <c r="A2847" s="1" t="s">
        <v>3595</v>
      </c>
      <c r="B2847" s="1" t="s">
        <v>5585</v>
      </c>
      <c r="C2847" s="1" t="s">
        <v>3133</v>
      </c>
      <c r="D2847" s="1" t="s">
        <v>5586</v>
      </c>
      <c r="E2847" s="1" t="s">
        <v>5614</v>
      </c>
      <c r="F2847" s="1" t="s">
        <v>5615</v>
      </c>
      <c r="G2847" s="1" t="s">
        <v>2516</v>
      </c>
      <c r="H2847" s="1" t="s">
        <v>4912</v>
      </c>
      <c r="I2847" s="1" t="s">
        <v>5611</v>
      </c>
      <c r="J2847" s="1" t="s">
        <v>532</v>
      </c>
      <c r="K2847" s="1" t="s">
        <v>533</v>
      </c>
      <c r="L2847" s="5" t="s">
        <v>572</v>
      </c>
      <c r="M2847" s="1" t="s">
        <v>3771</v>
      </c>
      <c r="N2847" s="1" t="s">
        <v>5589</v>
      </c>
      <c r="O2847" s="1" t="s">
        <v>5596</v>
      </c>
      <c r="P2847" s="1">
        <f>COUNTIFS($E$2:E2847,TMapCauseDescCIR[[#This Row],[Cause Description]])</f>
        <v>1</v>
      </c>
      <c r="Q2847" s="5" t="s">
        <v>536</v>
      </c>
      <c r="R2847" s="1"/>
      <c r="S2847" s="1"/>
    </row>
    <row r="2848" spans="1:19" ht="14.45" x14ac:dyDescent="0.25">
      <c r="A2848" s="1" t="s">
        <v>3595</v>
      </c>
      <c r="B2848" s="1" t="s">
        <v>5585</v>
      </c>
      <c r="C2848" s="1" t="s">
        <v>3133</v>
      </c>
      <c r="D2848" s="1" t="s">
        <v>5586</v>
      </c>
      <c r="E2848" s="1" t="s">
        <v>5616</v>
      </c>
      <c r="F2848" s="1" t="s">
        <v>5617</v>
      </c>
      <c r="G2848" s="1" t="s">
        <v>2517</v>
      </c>
      <c r="H2848" s="1" t="s">
        <v>4912</v>
      </c>
      <c r="I2848" s="1" t="s">
        <v>5611</v>
      </c>
      <c r="J2848" s="1" t="s">
        <v>532</v>
      </c>
      <c r="K2848" s="1" t="s">
        <v>533</v>
      </c>
      <c r="L2848" s="5" t="s">
        <v>572</v>
      </c>
      <c r="M2848" s="1" t="s">
        <v>3771</v>
      </c>
      <c r="N2848" s="1" t="s">
        <v>5589</v>
      </c>
      <c r="O2848" s="1" t="s">
        <v>5599</v>
      </c>
      <c r="P2848" s="1">
        <f>COUNTIFS($E$2:E2848,TMapCauseDescCIR[[#This Row],[Cause Description]])</f>
        <v>1</v>
      </c>
      <c r="Q2848" s="5" t="s">
        <v>536</v>
      </c>
      <c r="R2848" s="1"/>
      <c r="S2848" s="1"/>
    </row>
    <row r="2849" spans="1:19" ht="14.45" x14ac:dyDescent="0.25">
      <c r="A2849" s="1" t="s">
        <v>3595</v>
      </c>
      <c r="B2849" s="1" t="s">
        <v>5585</v>
      </c>
      <c r="C2849" s="1" t="s">
        <v>3133</v>
      </c>
      <c r="D2849" s="1" t="s">
        <v>5586</v>
      </c>
      <c r="E2849" s="1" t="s">
        <v>5618</v>
      </c>
      <c r="F2849" s="1" t="s">
        <v>5619</v>
      </c>
      <c r="G2849" s="1" t="s">
        <v>2518</v>
      </c>
      <c r="H2849" s="1" t="s">
        <v>4912</v>
      </c>
      <c r="I2849" s="1" t="s">
        <v>5611</v>
      </c>
      <c r="J2849" s="1" t="s">
        <v>532</v>
      </c>
      <c r="K2849" s="1" t="s">
        <v>533</v>
      </c>
      <c r="L2849" s="5" t="s">
        <v>572</v>
      </c>
      <c r="M2849" s="1" t="s">
        <v>3771</v>
      </c>
      <c r="N2849" s="1" t="s">
        <v>5602</v>
      </c>
      <c r="O2849" s="1" t="s">
        <v>5590</v>
      </c>
      <c r="P2849" s="1">
        <f>COUNTIFS($E$2:E2849,TMapCauseDescCIR[[#This Row],[Cause Description]])</f>
        <v>1</v>
      </c>
      <c r="Q2849" s="5" t="s">
        <v>536</v>
      </c>
      <c r="R2849" s="1"/>
      <c r="S2849" s="1"/>
    </row>
    <row r="2850" spans="1:19" ht="14.45" x14ac:dyDescent="0.25">
      <c r="A2850" s="1" t="s">
        <v>3595</v>
      </c>
      <c r="B2850" s="1" t="s">
        <v>5585</v>
      </c>
      <c r="C2850" s="1" t="s">
        <v>3133</v>
      </c>
      <c r="D2850" s="1" t="s">
        <v>5586</v>
      </c>
      <c r="E2850" s="1" t="s">
        <v>5620</v>
      </c>
      <c r="F2850" s="1" t="s">
        <v>5621</v>
      </c>
      <c r="G2850" s="1" t="s">
        <v>2519</v>
      </c>
      <c r="H2850" s="1" t="s">
        <v>4912</v>
      </c>
      <c r="I2850" s="1" t="s">
        <v>5611</v>
      </c>
      <c r="J2850" s="1" t="s">
        <v>532</v>
      </c>
      <c r="K2850" s="1" t="s">
        <v>533</v>
      </c>
      <c r="L2850" s="5" t="s">
        <v>572</v>
      </c>
      <c r="M2850" s="1" t="s">
        <v>3771</v>
      </c>
      <c r="N2850" s="1" t="s">
        <v>5602</v>
      </c>
      <c r="O2850" s="1" t="s">
        <v>5593</v>
      </c>
      <c r="P2850" s="1">
        <f>COUNTIFS($E$2:E2850,TMapCauseDescCIR[[#This Row],[Cause Description]])</f>
        <v>1</v>
      </c>
      <c r="Q2850" s="5" t="s">
        <v>536</v>
      </c>
      <c r="R2850" s="1"/>
      <c r="S2850" s="1"/>
    </row>
    <row r="2851" spans="1:19" ht="14.45" x14ac:dyDescent="0.25">
      <c r="A2851" s="1" t="s">
        <v>3595</v>
      </c>
      <c r="B2851" s="1" t="s">
        <v>5585</v>
      </c>
      <c r="C2851" s="1" t="s">
        <v>3133</v>
      </c>
      <c r="D2851" s="1" t="s">
        <v>5586</v>
      </c>
      <c r="E2851" s="1" t="s">
        <v>5622</v>
      </c>
      <c r="F2851" s="1" t="s">
        <v>5623</v>
      </c>
      <c r="G2851" s="1" t="s">
        <v>2520</v>
      </c>
      <c r="H2851" s="1" t="s">
        <v>4912</v>
      </c>
      <c r="I2851" s="1" t="s">
        <v>5611</v>
      </c>
      <c r="J2851" s="1" t="s">
        <v>532</v>
      </c>
      <c r="K2851" s="1" t="s">
        <v>533</v>
      </c>
      <c r="L2851" s="5" t="s">
        <v>572</v>
      </c>
      <c r="M2851" s="1" t="s">
        <v>3771</v>
      </c>
      <c r="N2851" s="1" t="s">
        <v>5602</v>
      </c>
      <c r="O2851" s="1" t="s">
        <v>5596</v>
      </c>
      <c r="P2851" s="1">
        <f>COUNTIFS($E$2:E2851,TMapCauseDescCIR[[#This Row],[Cause Description]])</f>
        <v>1</v>
      </c>
      <c r="Q2851" s="5" t="s">
        <v>536</v>
      </c>
      <c r="R2851" s="1"/>
      <c r="S2851" s="1"/>
    </row>
    <row r="2852" spans="1:19" ht="14.45" x14ac:dyDescent="0.25">
      <c r="A2852" s="1" t="s">
        <v>3595</v>
      </c>
      <c r="B2852" s="1" t="s">
        <v>5585</v>
      </c>
      <c r="C2852" s="1" t="s">
        <v>3133</v>
      </c>
      <c r="D2852" s="1" t="s">
        <v>5586</v>
      </c>
      <c r="E2852" s="1" t="s">
        <v>5624</v>
      </c>
      <c r="F2852" s="1" t="s">
        <v>5625</v>
      </c>
      <c r="G2852" s="1" t="s">
        <v>2521</v>
      </c>
      <c r="H2852" s="1" t="s">
        <v>4912</v>
      </c>
      <c r="I2852" s="1" t="s">
        <v>5611</v>
      </c>
      <c r="J2852" s="1" t="s">
        <v>532</v>
      </c>
      <c r="K2852" s="1" t="s">
        <v>533</v>
      </c>
      <c r="L2852" s="5" t="s">
        <v>572</v>
      </c>
      <c r="M2852" s="1" t="s">
        <v>3771</v>
      </c>
      <c r="N2852" s="1" t="s">
        <v>5602</v>
      </c>
      <c r="O2852" s="1" t="s">
        <v>5599</v>
      </c>
      <c r="P2852" s="1">
        <f>COUNTIFS($E$2:E2852,TMapCauseDescCIR[[#This Row],[Cause Description]])</f>
        <v>1</v>
      </c>
      <c r="Q2852" s="5" t="s">
        <v>536</v>
      </c>
      <c r="R2852" s="1"/>
      <c r="S2852" s="1"/>
    </row>
    <row r="2853" spans="1:19" ht="14.45" x14ac:dyDescent="0.25">
      <c r="A2853" s="1" t="s">
        <v>3595</v>
      </c>
      <c r="B2853" s="1" t="s">
        <v>5585</v>
      </c>
      <c r="C2853" s="1" t="s">
        <v>3133</v>
      </c>
      <c r="D2853" s="1" t="s">
        <v>5586</v>
      </c>
      <c r="E2853" s="1" t="s">
        <v>5626</v>
      </c>
      <c r="F2853" s="1" t="s">
        <v>5627</v>
      </c>
      <c r="G2853" s="1" t="s">
        <v>2514</v>
      </c>
      <c r="H2853" s="1" t="s">
        <v>4912</v>
      </c>
      <c r="I2853" s="1" t="s">
        <v>5628</v>
      </c>
      <c r="J2853" s="1" t="s">
        <v>532</v>
      </c>
      <c r="K2853" s="1" t="s">
        <v>533</v>
      </c>
      <c r="L2853" s="5" t="s">
        <v>572</v>
      </c>
      <c r="M2853" s="1" t="s">
        <v>4191</v>
      </c>
      <c r="N2853" s="1" t="s">
        <v>5589</v>
      </c>
      <c r="O2853" s="1" t="s">
        <v>5590</v>
      </c>
      <c r="P2853" s="1">
        <f>COUNTIFS($E$2:E2853,TMapCauseDescCIR[[#This Row],[Cause Description]])</f>
        <v>1</v>
      </c>
      <c r="Q2853" s="5" t="s">
        <v>536</v>
      </c>
      <c r="R2853" s="1"/>
      <c r="S2853" s="1"/>
    </row>
    <row r="2854" spans="1:19" ht="14.45" x14ac:dyDescent="0.25">
      <c r="A2854" s="1" t="s">
        <v>3595</v>
      </c>
      <c r="B2854" s="1" t="s">
        <v>5585</v>
      </c>
      <c r="C2854" s="1" t="s">
        <v>3133</v>
      </c>
      <c r="D2854" s="1" t="s">
        <v>5586</v>
      </c>
      <c r="E2854" s="1" t="s">
        <v>5629</v>
      </c>
      <c r="F2854" s="1" t="s">
        <v>5630</v>
      </c>
      <c r="G2854" s="1" t="s">
        <v>2515</v>
      </c>
      <c r="H2854" s="1" t="s">
        <v>4912</v>
      </c>
      <c r="I2854" s="1" t="s">
        <v>5628</v>
      </c>
      <c r="J2854" s="1" t="s">
        <v>532</v>
      </c>
      <c r="K2854" s="1" t="s">
        <v>533</v>
      </c>
      <c r="L2854" s="5" t="s">
        <v>572</v>
      </c>
      <c r="M2854" s="1" t="s">
        <v>4191</v>
      </c>
      <c r="N2854" s="1" t="s">
        <v>5589</v>
      </c>
      <c r="O2854" s="1" t="s">
        <v>5593</v>
      </c>
      <c r="P2854" s="1">
        <f>COUNTIFS($E$2:E2854,TMapCauseDescCIR[[#This Row],[Cause Description]])</f>
        <v>1</v>
      </c>
      <c r="Q2854" s="5" t="s">
        <v>536</v>
      </c>
      <c r="R2854" s="1"/>
      <c r="S2854" s="1"/>
    </row>
    <row r="2855" spans="1:19" ht="14.45" x14ac:dyDescent="0.25">
      <c r="A2855" s="1" t="s">
        <v>3595</v>
      </c>
      <c r="B2855" s="1" t="s">
        <v>5585</v>
      </c>
      <c r="C2855" s="1" t="s">
        <v>3133</v>
      </c>
      <c r="D2855" s="1" t="s">
        <v>5586</v>
      </c>
      <c r="E2855" s="1" t="s">
        <v>5631</v>
      </c>
      <c r="F2855" s="1" t="s">
        <v>5632</v>
      </c>
      <c r="G2855" s="1" t="s">
        <v>2516</v>
      </c>
      <c r="H2855" s="1" t="s">
        <v>4912</v>
      </c>
      <c r="I2855" s="1" t="s">
        <v>5628</v>
      </c>
      <c r="J2855" s="1" t="s">
        <v>532</v>
      </c>
      <c r="K2855" s="1" t="s">
        <v>533</v>
      </c>
      <c r="L2855" s="5" t="s">
        <v>572</v>
      </c>
      <c r="M2855" s="1" t="s">
        <v>4191</v>
      </c>
      <c r="N2855" s="1" t="s">
        <v>5589</v>
      </c>
      <c r="O2855" s="1" t="s">
        <v>5596</v>
      </c>
      <c r="P2855" s="1">
        <f>COUNTIFS($E$2:E2855,TMapCauseDescCIR[[#This Row],[Cause Description]])</f>
        <v>1</v>
      </c>
      <c r="Q2855" s="5" t="s">
        <v>536</v>
      </c>
      <c r="R2855" s="1"/>
      <c r="S2855" s="1"/>
    </row>
    <row r="2856" spans="1:19" ht="14.45" x14ac:dyDescent="0.25">
      <c r="A2856" s="1" t="s">
        <v>3595</v>
      </c>
      <c r="B2856" s="1" t="s">
        <v>5585</v>
      </c>
      <c r="C2856" s="1" t="s">
        <v>3133</v>
      </c>
      <c r="D2856" s="1" t="s">
        <v>5586</v>
      </c>
      <c r="E2856" s="1" t="s">
        <v>5633</v>
      </c>
      <c r="F2856" s="1" t="s">
        <v>5634</v>
      </c>
      <c r="G2856" s="1" t="s">
        <v>2517</v>
      </c>
      <c r="H2856" s="1" t="s">
        <v>4912</v>
      </c>
      <c r="I2856" s="1" t="s">
        <v>5628</v>
      </c>
      <c r="J2856" s="1" t="s">
        <v>532</v>
      </c>
      <c r="K2856" s="1" t="s">
        <v>533</v>
      </c>
      <c r="L2856" s="5" t="s">
        <v>572</v>
      </c>
      <c r="M2856" s="1" t="s">
        <v>4191</v>
      </c>
      <c r="N2856" s="1" t="s">
        <v>5589</v>
      </c>
      <c r="O2856" s="1" t="s">
        <v>5599</v>
      </c>
      <c r="P2856" s="1">
        <f>COUNTIFS($E$2:E2856,TMapCauseDescCIR[[#This Row],[Cause Description]])</f>
        <v>1</v>
      </c>
      <c r="Q2856" s="5" t="s">
        <v>536</v>
      </c>
      <c r="R2856" s="1"/>
      <c r="S2856" s="1"/>
    </row>
    <row r="2857" spans="1:19" ht="14.45" x14ac:dyDescent="0.25">
      <c r="A2857" s="1" t="s">
        <v>3595</v>
      </c>
      <c r="B2857" s="1" t="s">
        <v>5585</v>
      </c>
      <c r="C2857" s="1" t="s">
        <v>3133</v>
      </c>
      <c r="D2857" s="1" t="s">
        <v>5586</v>
      </c>
      <c r="E2857" s="1" t="s">
        <v>5635</v>
      </c>
      <c r="F2857" s="1" t="s">
        <v>5636</v>
      </c>
      <c r="G2857" s="1" t="s">
        <v>2518</v>
      </c>
      <c r="H2857" s="1" t="s">
        <v>4912</v>
      </c>
      <c r="I2857" s="1" t="s">
        <v>5628</v>
      </c>
      <c r="J2857" s="1" t="s">
        <v>532</v>
      </c>
      <c r="K2857" s="1" t="s">
        <v>533</v>
      </c>
      <c r="L2857" s="5" t="s">
        <v>572</v>
      </c>
      <c r="M2857" s="1" t="s">
        <v>4191</v>
      </c>
      <c r="N2857" s="1" t="s">
        <v>5602</v>
      </c>
      <c r="O2857" s="1" t="s">
        <v>5590</v>
      </c>
      <c r="P2857" s="1">
        <f>COUNTIFS($E$2:E2857,TMapCauseDescCIR[[#This Row],[Cause Description]])</f>
        <v>1</v>
      </c>
      <c r="Q2857" s="5" t="s">
        <v>536</v>
      </c>
      <c r="R2857" s="1"/>
      <c r="S2857" s="1"/>
    </row>
    <row r="2858" spans="1:19" ht="14.45" x14ac:dyDescent="0.25">
      <c r="A2858" s="1" t="s">
        <v>3595</v>
      </c>
      <c r="B2858" s="1" t="s">
        <v>5585</v>
      </c>
      <c r="C2858" s="1" t="s">
        <v>3133</v>
      </c>
      <c r="D2858" s="1" t="s">
        <v>5586</v>
      </c>
      <c r="E2858" s="1" t="s">
        <v>5637</v>
      </c>
      <c r="F2858" s="1" t="s">
        <v>5638</v>
      </c>
      <c r="G2858" s="1" t="s">
        <v>2519</v>
      </c>
      <c r="H2858" s="1" t="s">
        <v>4912</v>
      </c>
      <c r="I2858" s="1" t="s">
        <v>5628</v>
      </c>
      <c r="J2858" s="1" t="s">
        <v>532</v>
      </c>
      <c r="K2858" s="1" t="s">
        <v>533</v>
      </c>
      <c r="L2858" s="5" t="s">
        <v>572</v>
      </c>
      <c r="M2858" s="1" t="s">
        <v>4191</v>
      </c>
      <c r="N2858" s="1" t="s">
        <v>5602</v>
      </c>
      <c r="O2858" s="1" t="s">
        <v>5593</v>
      </c>
      <c r="P2858" s="1">
        <f>COUNTIFS($E$2:E2858,TMapCauseDescCIR[[#This Row],[Cause Description]])</f>
        <v>1</v>
      </c>
      <c r="Q2858" s="5" t="s">
        <v>536</v>
      </c>
      <c r="R2858" s="1"/>
      <c r="S2858" s="1"/>
    </row>
    <row r="2859" spans="1:19" ht="14.45" x14ac:dyDescent="0.25">
      <c r="A2859" s="1" t="s">
        <v>3595</v>
      </c>
      <c r="B2859" s="1" t="s">
        <v>5585</v>
      </c>
      <c r="C2859" s="1" t="s">
        <v>3133</v>
      </c>
      <c r="D2859" s="1" t="s">
        <v>5586</v>
      </c>
      <c r="E2859" s="1" t="s">
        <v>5639</v>
      </c>
      <c r="F2859" s="1" t="s">
        <v>5640</v>
      </c>
      <c r="G2859" s="1" t="s">
        <v>2520</v>
      </c>
      <c r="H2859" s="1" t="s">
        <v>4912</v>
      </c>
      <c r="I2859" s="1" t="s">
        <v>5628</v>
      </c>
      <c r="J2859" s="1" t="s">
        <v>532</v>
      </c>
      <c r="K2859" s="1" t="s">
        <v>533</v>
      </c>
      <c r="L2859" s="5" t="s">
        <v>572</v>
      </c>
      <c r="M2859" s="1" t="s">
        <v>4191</v>
      </c>
      <c r="N2859" s="1" t="s">
        <v>5602</v>
      </c>
      <c r="O2859" s="1" t="s">
        <v>5596</v>
      </c>
      <c r="P2859" s="1">
        <f>COUNTIFS($E$2:E2859,TMapCauseDescCIR[[#This Row],[Cause Description]])</f>
        <v>1</v>
      </c>
      <c r="Q2859" s="5" t="s">
        <v>536</v>
      </c>
      <c r="R2859" s="1"/>
      <c r="S2859" s="1"/>
    </row>
    <row r="2860" spans="1:19" ht="14.45" x14ac:dyDescent="0.25">
      <c r="A2860" s="1" t="s">
        <v>3595</v>
      </c>
      <c r="B2860" s="1" t="s">
        <v>5585</v>
      </c>
      <c r="C2860" s="1" t="s">
        <v>3133</v>
      </c>
      <c r="D2860" s="1" t="s">
        <v>5586</v>
      </c>
      <c r="E2860" s="1" t="s">
        <v>5641</v>
      </c>
      <c r="F2860" s="1" t="s">
        <v>5642</v>
      </c>
      <c r="G2860" s="1" t="s">
        <v>2521</v>
      </c>
      <c r="H2860" s="1" t="s">
        <v>4912</v>
      </c>
      <c r="I2860" s="1" t="s">
        <v>5628</v>
      </c>
      <c r="J2860" s="1" t="s">
        <v>532</v>
      </c>
      <c r="K2860" s="1" t="s">
        <v>533</v>
      </c>
      <c r="L2860" s="5" t="s">
        <v>572</v>
      </c>
      <c r="M2860" s="1" t="s">
        <v>4191</v>
      </c>
      <c r="N2860" s="1" t="s">
        <v>5602</v>
      </c>
      <c r="O2860" s="1" t="s">
        <v>5599</v>
      </c>
      <c r="P2860" s="1">
        <f>COUNTIFS($E$2:E2860,TMapCauseDescCIR[[#This Row],[Cause Description]])</f>
        <v>1</v>
      </c>
      <c r="Q2860" s="5" t="s">
        <v>536</v>
      </c>
      <c r="R2860" s="1"/>
      <c r="S2860" s="1"/>
    </row>
    <row r="2861" spans="1:19" ht="14.45" x14ac:dyDescent="0.25">
      <c r="A2861" s="1" t="s">
        <v>3595</v>
      </c>
      <c r="B2861" s="1" t="s">
        <v>5585</v>
      </c>
      <c r="C2861" s="1" t="s">
        <v>3133</v>
      </c>
      <c r="D2861" s="1" t="s">
        <v>5586</v>
      </c>
      <c r="E2861" s="1" t="s">
        <v>5643</v>
      </c>
      <c r="F2861" s="1" t="s">
        <v>5644</v>
      </c>
      <c r="G2861" s="1" t="s">
        <v>2514</v>
      </c>
      <c r="H2861" s="1" t="s">
        <v>4912</v>
      </c>
      <c r="I2861" s="1" t="s">
        <v>5206</v>
      </c>
      <c r="J2861" s="1" t="s">
        <v>532</v>
      </c>
      <c r="K2861" s="1" t="s">
        <v>533</v>
      </c>
      <c r="L2861" s="5" t="s">
        <v>572</v>
      </c>
      <c r="M2861" s="1" t="s">
        <v>5645</v>
      </c>
      <c r="N2861" s="1" t="s">
        <v>5589</v>
      </c>
      <c r="O2861" s="1" t="s">
        <v>5590</v>
      </c>
      <c r="P2861" s="1">
        <f>COUNTIFS($E$2:E2861,TMapCauseDescCIR[[#This Row],[Cause Description]])</f>
        <v>1</v>
      </c>
      <c r="Q2861" s="5" t="s">
        <v>536</v>
      </c>
      <c r="R2861" s="1"/>
      <c r="S2861" s="1"/>
    </row>
    <row r="2862" spans="1:19" ht="14.45" x14ac:dyDescent="0.25">
      <c r="A2862" s="1" t="s">
        <v>3595</v>
      </c>
      <c r="B2862" s="1" t="s">
        <v>5585</v>
      </c>
      <c r="C2862" s="1" t="s">
        <v>3133</v>
      </c>
      <c r="D2862" s="1" t="s">
        <v>5586</v>
      </c>
      <c r="E2862" s="1" t="s">
        <v>5646</v>
      </c>
      <c r="F2862" s="1" t="s">
        <v>5647</v>
      </c>
      <c r="G2862" s="1" t="s">
        <v>2515</v>
      </c>
      <c r="H2862" s="1" t="s">
        <v>4912</v>
      </c>
      <c r="I2862" s="1" t="s">
        <v>5206</v>
      </c>
      <c r="J2862" s="1" t="s">
        <v>532</v>
      </c>
      <c r="K2862" s="1" t="s">
        <v>533</v>
      </c>
      <c r="L2862" s="5" t="s">
        <v>572</v>
      </c>
      <c r="M2862" s="1" t="s">
        <v>5645</v>
      </c>
      <c r="N2862" s="1" t="s">
        <v>5589</v>
      </c>
      <c r="O2862" s="1" t="s">
        <v>5593</v>
      </c>
      <c r="P2862" s="1">
        <f>COUNTIFS($E$2:E2862,TMapCauseDescCIR[[#This Row],[Cause Description]])</f>
        <v>1</v>
      </c>
      <c r="Q2862" s="5" t="s">
        <v>536</v>
      </c>
      <c r="R2862" s="1"/>
      <c r="S2862" s="1"/>
    </row>
    <row r="2863" spans="1:19" ht="14.45" x14ac:dyDescent="0.25">
      <c r="A2863" s="1" t="s">
        <v>3595</v>
      </c>
      <c r="B2863" s="1" t="s">
        <v>5585</v>
      </c>
      <c r="C2863" s="1" t="s">
        <v>3133</v>
      </c>
      <c r="D2863" s="1" t="s">
        <v>5586</v>
      </c>
      <c r="E2863" s="1" t="s">
        <v>5648</v>
      </c>
      <c r="F2863" s="1" t="s">
        <v>5649</v>
      </c>
      <c r="G2863" s="1" t="s">
        <v>2516</v>
      </c>
      <c r="H2863" s="1" t="s">
        <v>4912</v>
      </c>
      <c r="I2863" s="1" t="s">
        <v>5206</v>
      </c>
      <c r="J2863" s="1" t="s">
        <v>532</v>
      </c>
      <c r="K2863" s="1" t="s">
        <v>533</v>
      </c>
      <c r="L2863" s="5" t="s">
        <v>572</v>
      </c>
      <c r="M2863" s="1" t="s">
        <v>5645</v>
      </c>
      <c r="N2863" s="1" t="s">
        <v>5589</v>
      </c>
      <c r="O2863" s="1" t="s">
        <v>5596</v>
      </c>
      <c r="P2863" s="1">
        <f>COUNTIFS($E$2:E2863,TMapCauseDescCIR[[#This Row],[Cause Description]])</f>
        <v>1</v>
      </c>
      <c r="Q2863" s="5" t="s">
        <v>536</v>
      </c>
      <c r="R2863" s="1"/>
      <c r="S2863" s="1"/>
    </row>
    <row r="2864" spans="1:19" ht="14.45" x14ac:dyDescent="0.25">
      <c r="A2864" s="1" t="s">
        <v>3595</v>
      </c>
      <c r="B2864" s="1" t="s">
        <v>5585</v>
      </c>
      <c r="C2864" s="1" t="s">
        <v>3133</v>
      </c>
      <c r="D2864" s="1" t="s">
        <v>5586</v>
      </c>
      <c r="E2864" s="1" t="s">
        <v>5650</v>
      </c>
      <c r="F2864" s="1" t="s">
        <v>5651</v>
      </c>
      <c r="G2864" s="1" t="s">
        <v>2517</v>
      </c>
      <c r="H2864" s="1" t="s">
        <v>4912</v>
      </c>
      <c r="I2864" s="1" t="s">
        <v>5206</v>
      </c>
      <c r="J2864" s="1" t="s">
        <v>532</v>
      </c>
      <c r="K2864" s="1" t="s">
        <v>533</v>
      </c>
      <c r="L2864" s="5" t="s">
        <v>572</v>
      </c>
      <c r="M2864" s="1" t="s">
        <v>5645</v>
      </c>
      <c r="N2864" s="1" t="s">
        <v>5589</v>
      </c>
      <c r="O2864" s="1" t="s">
        <v>5599</v>
      </c>
      <c r="P2864" s="1">
        <f>COUNTIFS($E$2:E2864,TMapCauseDescCIR[[#This Row],[Cause Description]])</f>
        <v>1</v>
      </c>
      <c r="Q2864" s="5" t="s">
        <v>536</v>
      </c>
      <c r="R2864" s="1"/>
      <c r="S2864" s="1"/>
    </row>
    <row r="2865" spans="1:19" ht="14.45" x14ac:dyDescent="0.25">
      <c r="A2865" s="1" t="s">
        <v>3595</v>
      </c>
      <c r="B2865" s="1" t="s">
        <v>5585</v>
      </c>
      <c r="C2865" s="1" t="s">
        <v>3133</v>
      </c>
      <c r="D2865" s="1" t="s">
        <v>5586</v>
      </c>
      <c r="E2865" s="1" t="s">
        <v>5652</v>
      </c>
      <c r="F2865" s="1" t="s">
        <v>5653</v>
      </c>
      <c r="G2865" s="1" t="s">
        <v>2518</v>
      </c>
      <c r="H2865" s="1" t="s">
        <v>4912</v>
      </c>
      <c r="I2865" s="1" t="s">
        <v>5206</v>
      </c>
      <c r="J2865" s="1" t="s">
        <v>532</v>
      </c>
      <c r="K2865" s="1" t="s">
        <v>533</v>
      </c>
      <c r="L2865" s="5" t="s">
        <v>572</v>
      </c>
      <c r="M2865" s="1" t="s">
        <v>5645</v>
      </c>
      <c r="N2865" s="1" t="s">
        <v>5602</v>
      </c>
      <c r="O2865" s="1" t="s">
        <v>5590</v>
      </c>
      <c r="P2865" s="1">
        <f>COUNTIFS($E$2:E2865,TMapCauseDescCIR[[#This Row],[Cause Description]])</f>
        <v>1</v>
      </c>
      <c r="Q2865" s="5" t="s">
        <v>536</v>
      </c>
      <c r="R2865" s="1"/>
      <c r="S2865" s="1"/>
    </row>
    <row r="2866" spans="1:19" ht="14.45" x14ac:dyDescent="0.25">
      <c r="A2866" s="1" t="s">
        <v>3595</v>
      </c>
      <c r="B2866" s="1" t="s">
        <v>5585</v>
      </c>
      <c r="C2866" s="1" t="s">
        <v>3133</v>
      </c>
      <c r="D2866" s="1" t="s">
        <v>5586</v>
      </c>
      <c r="E2866" s="1" t="s">
        <v>5654</v>
      </c>
      <c r="F2866" s="1" t="s">
        <v>5655</v>
      </c>
      <c r="G2866" s="1" t="s">
        <v>2519</v>
      </c>
      <c r="H2866" s="1" t="s">
        <v>4912</v>
      </c>
      <c r="I2866" s="1" t="s">
        <v>5206</v>
      </c>
      <c r="J2866" s="1" t="s">
        <v>532</v>
      </c>
      <c r="K2866" s="1" t="s">
        <v>533</v>
      </c>
      <c r="L2866" s="5" t="s">
        <v>572</v>
      </c>
      <c r="M2866" s="1" t="s">
        <v>5645</v>
      </c>
      <c r="N2866" s="1" t="s">
        <v>5602</v>
      </c>
      <c r="O2866" s="1" t="s">
        <v>5593</v>
      </c>
      <c r="P2866" s="1">
        <f>COUNTIFS($E$2:E2866,TMapCauseDescCIR[[#This Row],[Cause Description]])</f>
        <v>1</v>
      </c>
      <c r="Q2866" s="5" t="s">
        <v>536</v>
      </c>
      <c r="R2866" s="1"/>
      <c r="S2866" s="1"/>
    </row>
    <row r="2867" spans="1:19" ht="14.45" x14ac:dyDescent="0.25">
      <c r="A2867" s="1" t="s">
        <v>3595</v>
      </c>
      <c r="B2867" s="1" t="s">
        <v>5585</v>
      </c>
      <c r="C2867" s="1" t="s">
        <v>3133</v>
      </c>
      <c r="D2867" s="1" t="s">
        <v>5586</v>
      </c>
      <c r="E2867" s="1" t="s">
        <v>5656</v>
      </c>
      <c r="F2867" s="1" t="s">
        <v>5657</v>
      </c>
      <c r="G2867" s="1" t="s">
        <v>2520</v>
      </c>
      <c r="H2867" s="1" t="s">
        <v>4912</v>
      </c>
      <c r="I2867" s="1" t="s">
        <v>5206</v>
      </c>
      <c r="J2867" s="1" t="s">
        <v>532</v>
      </c>
      <c r="K2867" s="1" t="s">
        <v>533</v>
      </c>
      <c r="L2867" s="5" t="s">
        <v>572</v>
      </c>
      <c r="M2867" s="1" t="s">
        <v>5645</v>
      </c>
      <c r="N2867" s="1" t="s">
        <v>5602</v>
      </c>
      <c r="O2867" s="1" t="s">
        <v>5596</v>
      </c>
      <c r="P2867" s="1">
        <f>COUNTIFS($E$2:E2867,TMapCauseDescCIR[[#This Row],[Cause Description]])</f>
        <v>1</v>
      </c>
      <c r="Q2867" s="5" t="s">
        <v>536</v>
      </c>
      <c r="R2867" s="1"/>
      <c r="S2867" s="1"/>
    </row>
    <row r="2868" spans="1:19" ht="14.45" x14ac:dyDescent="0.25">
      <c r="A2868" s="1" t="s">
        <v>3595</v>
      </c>
      <c r="B2868" s="1" t="s">
        <v>5585</v>
      </c>
      <c r="C2868" s="1" t="s">
        <v>3133</v>
      </c>
      <c r="D2868" s="1" t="s">
        <v>5586</v>
      </c>
      <c r="E2868" s="1" t="s">
        <v>5658</v>
      </c>
      <c r="F2868" s="1" t="s">
        <v>5659</v>
      </c>
      <c r="G2868" s="1" t="s">
        <v>2521</v>
      </c>
      <c r="H2868" s="1" t="s">
        <v>4912</v>
      </c>
      <c r="I2868" s="1" t="s">
        <v>5206</v>
      </c>
      <c r="J2868" s="1" t="s">
        <v>532</v>
      </c>
      <c r="K2868" s="1" t="s">
        <v>533</v>
      </c>
      <c r="L2868" s="5" t="s">
        <v>572</v>
      </c>
      <c r="M2868" s="1" t="s">
        <v>5645</v>
      </c>
      <c r="N2868" s="1" t="s">
        <v>5602</v>
      </c>
      <c r="O2868" s="1" t="s">
        <v>5599</v>
      </c>
      <c r="P2868" s="1">
        <f>COUNTIFS($E$2:E2868,TMapCauseDescCIR[[#This Row],[Cause Description]])</f>
        <v>1</v>
      </c>
      <c r="Q2868" s="5" t="s">
        <v>536</v>
      </c>
      <c r="R2868" s="1"/>
      <c r="S2868" s="1"/>
    </row>
    <row r="2869" spans="1:19" ht="14.45" x14ac:dyDescent="0.25">
      <c r="A2869" s="1" t="s">
        <v>3595</v>
      </c>
      <c r="B2869" s="1" t="s">
        <v>5585</v>
      </c>
      <c r="C2869" s="1" t="s">
        <v>3133</v>
      </c>
      <c r="D2869" s="1" t="s">
        <v>5586</v>
      </c>
      <c r="E2869" s="1" t="s">
        <v>5660</v>
      </c>
      <c r="F2869" s="1" t="s">
        <v>5661</v>
      </c>
      <c r="G2869" s="1" t="s">
        <v>2514</v>
      </c>
      <c r="H2869" s="1" t="s">
        <v>5512</v>
      </c>
      <c r="I2869" s="1" t="s">
        <v>5662</v>
      </c>
      <c r="J2869" s="1" t="s">
        <v>532</v>
      </c>
      <c r="K2869" s="1" t="s">
        <v>533</v>
      </c>
      <c r="L2869" s="1" t="s">
        <v>581</v>
      </c>
      <c r="M2869" s="1" t="s">
        <v>5663</v>
      </c>
      <c r="N2869" s="1" t="s">
        <v>5589</v>
      </c>
      <c r="O2869" s="1" t="s">
        <v>5590</v>
      </c>
      <c r="P2869" s="1">
        <f>COUNTIFS($E$2:E2869,TMapCauseDescCIR[[#This Row],[Cause Description]])</f>
        <v>1</v>
      </c>
      <c r="Q2869" s="5" t="s">
        <v>536</v>
      </c>
      <c r="R2869" s="1"/>
      <c r="S2869" s="1"/>
    </row>
    <row r="2870" spans="1:19" ht="14.45" x14ac:dyDescent="0.25">
      <c r="A2870" s="1" t="s">
        <v>3595</v>
      </c>
      <c r="B2870" s="1" t="s">
        <v>5585</v>
      </c>
      <c r="C2870" s="1" t="s">
        <v>3133</v>
      </c>
      <c r="D2870" s="1" t="s">
        <v>5586</v>
      </c>
      <c r="E2870" s="1" t="s">
        <v>5664</v>
      </c>
      <c r="F2870" s="1" t="s">
        <v>5665</v>
      </c>
      <c r="G2870" s="1" t="s">
        <v>2514</v>
      </c>
      <c r="H2870" s="1" t="s">
        <v>5512</v>
      </c>
      <c r="I2870" s="1" t="s">
        <v>5666</v>
      </c>
      <c r="J2870" s="1" t="s">
        <v>532</v>
      </c>
      <c r="K2870" s="1" t="s">
        <v>533</v>
      </c>
      <c r="L2870" s="1" t="s">
        <v>581</v>
      </c>
      <c r="M2870" s="1" t="s">
        <v>5663</v>
      </c>
      <c r="N2870" s="1" t="s">
        <v>5589</v>
      </c>
      <c r="O2870" s="1" t="s">
        <v>5590</v>
      </c>
      <c r="P2870" s="1">
        <f>COUNTIFS($E$2:E2870,TMapCauseDescCIR[[#This Row],[Cause Description]])</f>
        <v>1</v>
      </c>
      <c r="Q2870" s="5" t="s">
        <v>536</v>
      </c>
      <c r="R2870" s="1"/>
      <c r="S2870" s="1"/>
    </row>
    <row r="2871" spans="1:19" ht="14.45" x14ac:dyDescent="0.25">
      <c r="A2871" s="1" t="s">
        <v>3595</v>
      </c>
      <c r="B2871" s="1" t="s">
        <v>5585</v>
      </c>
      <c r="C2871" s="1" t="s">
        <v>3133</v>
      </c>
      <c r="D2871" s="1" t="s">
        <v>5586</v>
      </c>
      <c r="E2871" s="1" t="s">
        <v>5667</v>
      </c>
      <c r="F2871" s="1" t="s">
        <v>5668</v>
      </c>
      <c r="G2871" s="1" t="s">
        <v>2515</v>
      </c>
      <c r="H2871" s="1" t="s">
        <v>5512</v>
      </c>
      <c r="I2871" s="1" t="s">
        <v>5662</v>
      </c>
      <c r="J2871" s="1" t="s">
        <v>532</v>
      </c>
      <c r="K2871" s="1" t="s">
        <v>533</v>
      </c>
      <c r="L2871" s="1" t="s">
        <v>581</v>
      </c>
      <c r="M2871" s="1" t="s">
        <v>5663</v>
      </c>
      <c r="N2871" s="1" t="s">
        <v>5589</v>
      </c>
      <c r="O2871" s="1" t="s">
        <v>5593</v>
      </c>
      <c r="P2871" s="1">
        <f>COUNTIFS($E$2:E2871,TMapCauseDescCIR[[#This Row],[Cause Description]])</f>
        <v>1</v>
      </c>
      <c r="Q2871" s="5" t="s">
        <v>536</v>
      </c>
      <c r="R2871" s="1"/>
      <c r="S2871" s="1"/>
    </row>
    <row r="2872" spans="1:19" ht="14.45" x14ac:dyDescent="0.25">
      <c r="A2872" s="1" t="s">
        <v>3595</v>
      </c>
      <c r="B2872" s="1" t="s">
        <v>5585</v>
      </c>
      <c r="C2872" s="1" t="s">
        <v>3133</v>
      </c>
      <c r="D2872" s="1" t="s">
        <v>5586</v>
      </c>
      <c r="E2872" s="1" t="s">
        <v>5669</v>
      </c>
      <c r="F2872" s="1" t="s">
        <v>5670</v>
      </c>
      <c r="G2872" s="1" t="s">
        <v>2515</v>
      </c>
      <c r="H2872" s="1" t="s">
        <v>5512</v>
      </c>
      <c r="I2872" s="1" t="s">
        <v>5666</v>
      </c>
      <c r="J2872" s="1" t="s">
        <v>532</v>
      </c>
      <c r="K2872" s="1" t="s">
        <v>533</v>
      </c>
      <c r="L2872" s="1" t="s">
        <v>581</v>
      </c>
      <c r="M2872" s="1" t="s">
        <v>5663</v>
      </c>
      <c r="N2872" s="1" t="s">
        <v>5589</v>
      </c>
      <c r="O2872" s="1" t="s">
        <v>5593</v>
      </c>
      <c r="P2872" s="1">
        <f>COUNTIFS($E$2:E2872,TMapCauseDescCIR[[#This Row],[Cause Description]])</f>
        <v>1</v>
      </c>
      <c r="Q2872" s="5" t="s">
        <v>536</v>
      </c>
      <c r="R2872" s="1"/>
      <c r="S2872" s="1"/>
    </row>
    <row r="2873" spans="1:19" ht="14.45" x14ac:dyDescent="0.25">
      <c r="A2873" s="1" t="s">
        <v>3595</v>
      </c>
      <c r="B2873" s="1" t="s">
        <v>5585</v>
      </c>
      <c r="C2873" s="1" t="s">
        <v>3133</v>
      </c>
      <c r="D2873" s="1" t="s">
        <v>5586</v>
      </c>
      <c r="E2873" s="1" t="s">
        <v>5671</v>
      </c>
      <c r="F2873" s="1" t="s">
        <v>5672</v>
      </c>
      <c r="G2873" s="1" t="s">
        <v>2516</v>
      </c>
      <c r="H2873" s="1" t="s">
        <v>5512</v>
      </c>
      <c r="I2873" s="1" t="s">
        <v>5662</v>
      </c>
      <c r="J2873" s="1" t="s">
        <v>532</v>
      </c>
      <c r="K2873" s="1" t="s">
        <v>533</v>
      </c>
      <c r="L2873" s="1" t="s">
        <v>581</v>
      </c>
      <c r="M2873" s="1" t="s">
        <v>5663</v>
      </c>
      <c r="N2873" s="1" t="s">
        <v>5589</v>
      </c>
      <c r="O2873" s="1" t="s">
        <v>5596</v>
      </c>
      <c r="P2873" s="1">
        <f>COUNTIFS($E$2:E2873,TMapCauseDescCIR[[#This Row],[Cause Description]])</f>
        <v>1</v>
      </c>
      <c r="Q2873" s="5" t="s">
        <v>536</v>
      </c>
      <c r="R2873" s="1"/>
      <c r="S2873" s="1"/>
    </row>
    <row r="2874" spans="1:19" ht="14.45" x14ac:dyDescent="0.25">
      <c r="A2874" s="1" t="s">
        <v>3595</v>
      </c>
      <c r="B2874" s="1" t="s">
        <v>5585</v>
      </c>
      <c r="C2874" s="1" t="s">
        <v>3133</v>
      </c>
      <c r="D2874" s="1" t="s">
        <v>5586</v>
      </c>
      <c r="E2874" s="1" t="s">
        <v>5673</v>
      </c>
      <c r="F2874" s="1" t="s">
        <v>5674</v>
      </c>
      <c r="G2874" s="1" t="s">
        <v>2516</v>
      </c>
      <c r="H2874" s="1" t="s">
        <v>5512</v>
      </c>
      <c r="I2874" s="1" t="s">
        <v>5666</v>
      </c>
      <c r="J2874" s="1" t="s">
        <v>532</v>
      </c>
      <c r="K2874" s="1" t="s">
        <v>533</v>
      </c>
      <c r="L2874" s="1" t="s">
        <v>581</v>
      </c>
      <c r="M2874" s="1" t="s">
        <v>5663</v>
      </c>
      <c r="N2874" s="1" t="s">
        <v>5589</v>
      </c>
      <c r="O2874" s="1" t="s">
        <v>5596</v>
      </c>
      <c r="P2874" s="1">
        <f>COUNTIFS($E$2:E2874,TMapCauseDescCIR[[#This Row],[Cause Description]])</f>
        <v>1</v>
      </c>
      <c r="Q2874" s="5" t="s">
        <v>536</v>
      </c>
      <c r="R2874" s="1"/>
      <c r="S2874" s="1"/>
    </row>
    <row r="2875" spans="1:19" ht="14.45" x14ac:dyDescent="0.25">
      <c r="A2875" s="1" t="s">
        <v>3595</v>
      </c>
      <c r="B2875" s="1" t="s">
        <v>5585</v>
      </c>
      <c r="C2875" s="1" t="s">
        <v>3133</v>
      </c>
      <c r="D2875" s="1" t="s">
        <v>5586</v>
      </c>
      <c r="E2875" s="1" t="s">
        <v>5675</v>
      </c>
      <c r="F2875" s="1" t="s">
        <v>5676</v>
      </c>
      <c r="G2875" s="1" t="s">
        <v>2517</v>
      </c>
      <c r="H2875" s="1" t="s">
        <v>5512</v>
      </c>
      <c r="I2875" s="1" t="s">
        <v>5662</v>
      </c>
      <c r="J2875" s="1" t="s">
        <v>532</v>
      </c>
      <c r="K2875" s="1" t="s">
        <v>533</v>
      </c>
      <c r="L2875" s="1" t="s">
        <v>581</v>
      </c>
      <c r="M2875" s="1" t="s">
        <v>5663</v>
      </c>
      <c r="N2875" s="1" t="s">
        <v>5589</v>
      </c>
      <c r="O2875" s="1" t="s">
        <v>5599</v>
      </c>
      <c r="P2875" s="1">
        <f>COUNTIFS($E$2:E2875,TMapCauseDescCIR[[#This Row],[Cause Description]])</f>
        <v>1</v>
      </c>
      <c r="Q2875" s="5" t="s">
        <v>536</v>
      </c>
      <c r="R2875" s="1"/>
      <c r="S2875" s="1"/>
    </row>
    <row r="2876" spans="1:19" ht="14.45" x14ac:dyDescent="0.25">
      <c r="A2876" s="1" t="s">
        <v>3595</v>
      </c>
      <c r="B2876" s="1" t="s">
        <v>5585</v>
      </c>
      <c r="C2876" s="1" t="s">
        <v>3133</v>
      </c>
      <c r="D2876" s="1" t="s">
        <v>5586</v>
      </c>
      <c r="E2876" s="1" t="s">
        <v>5677</v>
      </c>
      <c r="F2876" s="1" t="s">
        <v>5678</v>
      </c>
      <c r="G2876" s="1" t="s">
        <v>2517</v>
      </c>
      <c r="H2876" s="1" t="s">
        <v>5512</v>
      </c>
      <c r="I2876" s="1" t="s">
        <v>5666</v>
      </c>
      <c r="J2876" s="1" t="s">
        <v>532</v>
      </c>
      <c r="K2876" s="1" t="s">
        <v>533</v>
      </c>
      <c r="L2876" s="1" t="s">
        <v>581</v>
      </c>
      <c r="M2876" s="1" t="s">
        <v>5663</v>
      </c>
      <c r="N2876" s="1" t="s">
        <v>5589</v>
      </c>
      <c r="O2876" s="1" t="s">
        <v>5599</v>
      </c>
      <c r="P2876" s="1">
        <f>COUNTIFS($E$2:E2876,TMapCauseDescCIR[[#This Row],[Cause Description]])</f>
        <v>1</v>
      </c>
      <c r="Q2876" s="5" t="s">
        <v>536</v>
      </c>
      <c r="R2876" s="1"/>
      <c r="S2876" s="1"/>
    </row>
    <row r="2877" spans="1:19" ht="14.45" x14ac:dyDescent="0.25">
      <c r="A2877" s="5" t="s">
        <v>5679</v>
      </c>
      <c r="B2877" s="5" t="s">
        <v>574</v>
      </c>
      <c r="C2877" s="5" t="s">
        <v>3133</v>
      </c>
      <c r="D2877" s="5" t="s">
        <v>5680</v>
      </c>
      <c r="E2877" s="5" t="s">
        <v>5681</v>
      </c>
      <c r="F2877" s="5" t="s">
        <v>5682</v>
      </c>
      <c r="G2877" s="5" t="s">
        <v>2537</v>
      </c>
      <c r="H2877" s="5" t="s">
        <v>4904</v>
      </c>
      <c r="I2877" s="5" t="s">
        <v>5683</v>
      </c>
      <c r="J2877" s="5" t="s">
        <v>532</v>
      </c>
      <c r="K2877" s="5" t="s">
        <v>571</v>
      </c>
      <c r="L2877" s="5" t="s">
        <v>572</v>
      </c>
      <c r="M2877" s="5" t="s">
        <v>535</v>
      </c>
      <c r="N2877" s="5"/>
      <c r="O2877" s="5"/>
      <c r="P2877" s="5">
        <f>COUNTIFS($E$2:E2877,TMapCauseDescCIR[[#This Row],[Cause Description]])</f>
        <v>1</v>
      </c>
      <c r="Q2877" s="5" t="s">
        <v>575</v>
      </c>
      <c r="R2877" s="5"/>
      <c r="S2877" s="1"/>
    </row>
    <row r="2878" spans="1:19" ht="14.45" x14ac:dyDescent="0.25">
      <c r="A2878" s="5" t="s">
        <v>2537</v>
      </c>
      <c r="B2878" s="5" t="s">
        <v>570</v>
      </c>
      <c r="C2878" s="5" t="s">
        <v>3133</v>
      </c>
      <c r="D2878" s="5" t="s">
        <v>5684</v>
      </c>
      <c r="E2878" s="5" t="s">
        <v>5685</v>
      </c>
      <c r="F2878" s="5"/>
      <c r="G2878" s="5" t="s">
        <v>2537</v>
      </c>
      <c r="H2878" s="5" t="s">
        <v>4912</v>
      </c>
      <c r="I2878" s="5" t="s">
        <v>5225</v>
      </c>
      <c r="J2878" s="5" t="s">
        <v>532</v>
      </c>
      <c r="K2878" s="5" t="s">
        <v>571</v>
      </c>
      <c r="L2878" s="5" t="s">
        <v>572</v>
      </c>
      <c r="M2878" s="5" t="s">
        <v>5686</v>
      </c>
      <c r="N2878" s="5"/>
      <c r="O2878" s="5"/>
      <c r="P2878" s="5">
        <f>COUNTIFS($E$2:E2878,TMapCauseDescCIR[[#This Row],[Cause Description]])</f>
        <v>1</v>
      </c>
      <c r="Q2878" s="5" t="s">
        <v>573</v>
      </c>
      <c r="R2878" s="5" t="s">
        <v>5687</v>
      </c>
      <c r="S2878" s="1"/>
    </row>
    <row r="2879" spans="1:19" ht="14.45" x14ac:dyDescent="0.25">
      <c r="A2879" s="5" t="s">
        <v>2537</v>
      </c>
      <c r="B2879" s="5" t="s">
        <v>570</v>
      </c>
      <c r="C2879" s="5" t="s">
        <v>3133</v>
      </c>
      <c r="D2879" s="5" t="s">
        <v>5684</v>
      </c>
      <c r="E2879" s="5" t="s">
        <v>5688</v>
      </c>
      <c r="F2879" s="5"/>
      <c r="G2879" s="5" t="s">
        <v>2537</v>
      </c>
      <c r="H2879" s="5" t="s">
        <v>4912</v>
      </c>
      <c r="I2879" s="5" t="s">
        <v>5689</v>
      </c>
      <c r="J2879" s="5" t="s">
        <v>532</v>
      </c>
      <c r="K2879" s="5" t="s">
        <v>571</v>
      </c>
      <c r="L2879" s="5" t="s">
        <v>572</v>
      </c>
      <c r="M2879" s="5" t="s">
        <v>5690</v>
      </c>
      <c r="N2879" s="5"/>
      <c r="O2879" s="5"/>
      <c r="P2879" s="5">
        <f>COUNTIFS($E$2:E2879,TMapCauseDescCIR[[#This Row],[Cause Description]])</f>
        <v>1</v>
      </c>
      <c r="Q2879" s="5" t="s">
        <v>573</v>
      </c>
      <c r="R2879" s="5" t="s">
        <v>5687</v>
      </c>
      <c r="S2879" s="1"/>
    </row>
    <row r="2880" spans="1:19" ht="14.45" x14ac:dyDescent="0.25">
      <c r="A2880" s="5" t="s">
        <v>2537</v>
      </c>
      <c r="B2880" s="5" t="s">
        <v>570</v>
      </c>
      <c r="C2880" s="5" t="s">
        <v>3133</v>
      </c>
      <c r="D2880" s="5" t="s">
        <v>5684</v>
      </c>
      <c r="E2880" s="5" t="s">
        <v>5691</v>
      </c>
      <c r="F2880" s="5"/>
      <c r="G2880" s="5" t="s">
        <v>2537</v>
      </c>
      <c r="H2880" s="5" t="s">
        <v>4912</v>
      </c>
      <c r="I2880" s="5" t="s">
        <v>4913</v>
      </c>
      <c r="J2880" s="5" t="s">
        <v>532</v>
      </c>
      <c r="K2880" s="5" t="s">
        <v>571</v>
      </c>
      <c r="L2880" s="5" t="s">
        <v>572</v>
      </c>
      <c r="M2880" s="5" t="s">
        <v>4188</v>
      </c>
      <c r="N2880" s="5"/>
      <c r="O2880" s="5"/>
      <c r="P2880" s="5">
        <f>COUNTIFS($E$2:E2880,TMapCauseDescCIR[[#This Row],[Cause Description]])</f>
        <v>1</v>
      </c>
      <c r="Q2880" s="5" t="s">
        <v>573</v>
      </c>
      <c r="R2880" s="5" t="s">
        <v>5687</v>
      </c>
      <c r="S2880" s="1"/>
    </row>
    <row r="2881" spans="1:19" ht="14.45" x14ac:dyDescent="0.25">
      <c r="A2881" s="5" t="s">
        <v>2537</v>
      </c>
      <c r="B2881" s="5" t="s">
        <v>5692</v>
      </c>
      <c r="C2881" s="5" t="s">
        <v>3133</v>
      </c>
      <c r="D2881" s="5" t="s">
        <v>5693</v>
      </c>
      <c r="E2881" s="5" t="s">
        <v>5694</v>
      </c>
      <c r="F2881" s="5"/>
      <c r="G2881" s="5" t="s">
        <v>2590</v>
      </c>
      <c r="H2881" s="5" t="s">
        <v>4912</v>
      </c>
      <c r="I2881" s="5"/>
      <c r="J2881" s="5" t="s">
        <v>532</v>
      </c>
      <c r="K2881" s="5" t="s">
        <v>571</v>
      </c>
      <c r="L2881" s="5" t="s">
        <v>572</v>
      </c>
      <c r="M2881" s="5" t="s">
        <v>535</v>
      </c>
      <c r="N2881" s="5" t="s">
        <v>5695</v>
      </c>
      <c r="O2881" s="5"/>
      <c r="P2881" s="5">
        <f>COUNTIFS($E$2:E2881,TMapCauseDescCIR[[#This Row],[Cause Description]])</f>
        <v>1</v>
      </c>
      <c r="Q2881" s="5" t="s">
        <v>536</v>
      </c>
      <c r="R2881" s="5"/>
      <c r="S2881" s="1"/>
    </row>
    <row r="2882" spans="1:19" ht="14.45" x14ac:dyDescent="0.25">
      <c r="A2882" s="5" t="s">
        <v>2537</v>
      </c>
      <c r="B2882" s="5" t="s">
        <v>5696</v>
      </c>
      <c r="C2882" s="5" t="s">
        <v>3133</v>
      </c>
      <c r="D2882" s="5" t="s">
        <v>5697</v>
      </c>
      <c r="E2882" s="5" t="s">
        <v>5685</v>
      </c>
      <c r="F2882" s="5"/>
      <c r="G2882" s="5" t="s">
        <v>2537</v>
      </c>
      <c r="H2882" s="5" t="s">
        <v>4912</v>
      </c>
      <c r="I2882" s="5" t="s">
        <v>5225</v>
      </c>
      <c r="J2882" s="5" t="s">
        <v>532</v>
      </c>
      <c r="K2882" s="5" t="s">
        <v>571</v>
      </c>
      <c r="L2882" s="5" t="s">
        <v>572</v>
      </c>
      <c r="M2882" s="5" t="s">
        <v>5686</v>
      </c>
      <c r="N2882" s="5"/>
      <c r="O2882" s="5"/>
      <c r="P2882" s="5">
        <f>COUNTIFS($E$2:E2882,TMapCauseDescCIR[[#This Row],[Cause Description]])</f>
        <v>2</v>
      </c>
      <c r="Q2882" s="5" t="s">
        <v>575</v>
      </c>
      <c r="R2882" s="5"/>
      <c r="S2882" s="1"/>
    </row>
    <row r="2883" spans="1:19" ht="14.45" x14ac:dyDescent="0.25">
      <c r="A2883" s="5" t="s">
        <v>2537</v>
      </c>
      <c r="B2883" s="5" t="s">
        <v>5696</v>
      </c>
      <c r="C2883" s="5" t="s">
        <v>3133</v>
      </c>
      <c r="D2883" s="5" t="s">
        <v>5697</v>
      </c>
      <c r="E2883" s="5" t="s">
        <v>5688</v>
      </c>
      <c r="F2883" s="5"/>
      <c r="G2883" s="5" t="s">
        <v>2537</v>
      </c>
      <c r="H2883" s="5" t="s">
        <v>4912</v>
      </c>
      <c r="I2883" s="5" t="s">
        <v>5689</v>
      </c>
      <c r="J2883" s="5" t="s">
        <v>532</v>
      </c>
      <c r="K2883" s="5" t="s">
        <v>571</v>
      </c>
      <c r="L2883" s="5" t="s">
        <v>572</v>
      </c>
      <c r="M2883" s="5" t="s">
        <v>5690</v>
      </c>
      <c r="N2883" s="5"/>
      <c r="O2883" s="5"/>
      <c r="P2883" s="5">
        <f>COUNTIFS($E$2:E2883,TMapCauseDescCIR[[#This Row],[Cause Description]])</f>
        <v>2</v>
      </c>
      <c r="Q2883" s="5" t="s">
        <v>575</v>
      </c>
      <c r="R2883" s="5"/>
      <c r="S2883" s="1"/>
    </row>
    <row r="2884" spans="1:19" ht="14.45" x14ac:dyDescent="0.25">
      <c r="A2884" s="5" t="s">
        <v>2537</v>
      </c>
      <c r="B2884" s="5" t="s">
        <v>5696</v>
      </c>
      <c r="C2884" s="5" t="s">
        <v>3133</v>
      </c>
      <c r="D2884" s="5" t="s">
        <v>5697</v>
      </c>
      <c r="E2884" s="5" t="s">
        <v>5691</v>
      </c>
      <c r="F2884" s="5"/>
      <c r="G2884" s="5" t="s">
        <v>2537</v>
      </c>
      <c r="H2884" s="5" t="s">
        <v>4912</v>
      </c>
      <c r="I2884" s="5" t="s">
        <v>4913</v>
      </c>
      <c r="J2884" s="5" t="s">
        <v>532</v>
      </c>
      <c r="K2884" s="5" t="s">
        <v>571</v>
      </c>
      <c r="L2884" s="5" t="s">
        <v>572</v>
      </c>
      <c r="M2884" s="5" t="s">
        <v>4188</v>
      </c>
      <c r="N2884" s="5"/>
      <c r="O2884" s="5"/>
      <c r="P2884" s="5">
        <f>COUNTIFS($E$2:E2884,TMapCauseDescCIR[[#This Row],[Cause Description]])</f>
        <v>2</v>
      </c>
      <c r="Q2884" s="5" t="s">
        <v>575</v>
      </c>
      <c r="R2884" s="5"/>
      <c r="S2884" s="1"/>
    </row>
    <row r="2885" spans="1:19" ht="14.45" x14ac:dyDescent="0.25">
      <c r="A2885" s="5" t="s">
        <v>2537</v>
      </c>
      <c r="B2885" s="5" t="s">
        <v>5696</v>
      </c>
      <c r="C2885" s="5" t="s">
        <v>3133</v>
      </c>
      <c r="D2885" s="5" t="s">
        <v>5697</v>
      </c>
      <c r="E2885" s="5" t="s">
        <v>1235</v>
      </c>
      <c r="F2885" s="5"/>
      <c r="G2885" s="5" t="s">
        <v>2537</v>
      </c>
      <c r="H2885" s="5" t="s">
        <v>4912</v>
      </c>
      <c r="I2885" s="5" t="s">
        <v>5698</v>
      </c>
      <c r="J2885" s="5" t="s">
        <v>532</v>
      </c>
      <c r="K2885" s="5" t="s">
        <v>571</v>
      </c>
      <c r="L2885" s="5" t="s">
        <v>572</v>
      </c>
      <c r="M2885" s="5" t="s">
        <v>5699</v>
      </c>
      <c r="N2885" s="5"/>
      <c r="O2885" s="5"/>
      <c r="P2885" s="5">
        <f>COUNTIFS($E$2:E2885,TMapCauseDescCIR[[#This Row],[Cause Description]])</f>
        <v>10</v>
      </c>
      <c r="Q2885" s="5" t="s">
        <v>575</v>
      </c>
      <c r="R2885" s="5"/>
      <c r="S2885" s="1"/>
    </row>
    <row r="2886" spans="1:19" ht="14.45" x14ac:dyDescent="0.25">
      <c r="A2886" s="5" t="s">
        <v>2537</v>
      </c>
      <c r="B2886" s="5" t="s">
        <v>5696</v>
      </c>
      <c r="C2886" s="5" t="s">
        <v>3133</v>
      </c>
      <c r="D2886" s="5" t="s">
        <v>5697</v>
      </c>
      <c r="E2886" s="5" t="s">
        <v>5700</v>
      </c>
      <c r="F2886" s="5"/>
      <c r="G2886" s="5" t="s">
        <v>2537</v>
      </c>
      <c r="H2886" s="5" t="s">
        <v>4912</v>
      </c>
      <c r="I2886" s="5" t="s">
        <v>5701</v>
      </c>
      <c r="J2886" s="5" t="s">
        <v>532</v>
      </c>
      <c r="K2886" s="5" t="s">
        <v>571</v>
      </c>
      <c r="L2886" s="5" t="s">
        <v>572</v>
      </c>
      <c r="M2886" s="5" t="s">
        <v>5702</v>
      </c>
      <c r="N2886" s="5"/>
      <c r="O2886" s="5"/>
      <c r="P2886" s="5">
        <f>COUNTIFS($E$2:E2886,TMapCauseDescCIR[[#This Row],[Cause Description]])</f>
        <v>1</v>
      </c>
      <c r="Q2886" s="5" t="s">
        <v>575</v>
      </c>
      <c r="R2886" s="5"/>
      <c r="S2886" s="1"/>
    </row>
    <row r="2887" spans="1:19" ht="14.45" x14ac:dyDescent="0.25">
      <c r="A2887" s="5" t="s">
        <v>2537</v>
      </c>
      <c r="B2887" s="5" t="s">
        <v>5696</v>
      </c>
      <c r="C2887" s="5" t="s">
        <v>3133</v>
      </c>
      <c r="D2887" s="5" t="s">
        <v>5697</v>
      </c>
      <c r="E2887" s="5" t="s">
        <v>5703</v>
      </c>
      <c r="F2887" s="5"/>
      <c r="G2887" s="5" t="s">
        <v>2537</v>
      </c>
      <c r="H2887" s="5" t="s">
        <v>5704</v>
      </c>
      <c r="I2887" s="5"/>
      <c r="J2887" s="5" t="s">
        <v>532</v>
      </c>
      <c r="K2887" s="5" t="s">
        <v>571</v>
      </c>
      <c r="L2887" s="5" t="s">
        <v>814</v>
      </c>
      <c r="M2887" s="5" t="s">
        <v>535</v>
      </c>
      <c r="N2887" s="5"/>
      <c r="O2887" s="5"/>
      <c r="P2887" s="5">
        <f>COUNTIFS($E$2:E2887,TMapCauseDescCIR[[#This Row],[Cause Description]])</f>
        <v>1</v>
      </c>
      <c r="Q2887" s="5" t="s">
        <v>575</v>
      </c>
      <c r="R2887" s="5"/>
      <c r="S2887" s="1"/>
    </row>
    <row r="2888" spans="1:19" ht="14.45" x14ac:dyDescent="0.25">
      <c r="A2888" s="5" t="s">
        <v>2537</v>
      </c>
      <c r="B2888" s="5" t="s">
        <v>5692</v>
      </c>
      <c r="C2888" s="5" t="s">
        <v>3133</v>
      </c>
      <c r="D2888" s="5" t="s">
        <v>5693</v>
      </c>
      <c r="E2888" s="5" t="s">
        <v>5703</v>
      </c>
      <c r="F2888" s="5"/>
      <c r="G2888" s="5" t="s">
        <v>2537</v>
      </c>
      <c r="H2888" s="5" t="s">
        <v>5704</v>
      </c>
      <c r="I2888" s="5"/>
      <c r="J2888" s="5" t="s">
        <v>532</v>
      </c>
      <c r="K2888" s="5" t="s">
        <v>571</v>
      </c>
      <c r="L2888" s="5" t="s">
        <v>814</v>
      </c>
      <c r="M2888" s="5" t="s">
        <v>535</v>
      </c>
      <c r="N2888" s="5"/>
      <c r="O2888" s="5"/>
      <c r="P2888" s="5">
        <f>COUNTIFS($E$2:E2888,TMapCauseDescCIR[[#This Row],[Cause Description]])</f>
        <v>2</v>
      </c>
      <c r="Q2888" s="5" t="s">
        <v>536</v>
      </c>
      <c r="R2888" s="5"/>
      <c r="S2888" s="1"/>
    </row>
    <row r="2889" spans="1:19" ht="14.45" x14ac:dyDescent="0.25">
      <c r="A2889" s="5" t="s">
        <v>5679</v>
      </c>
      <c r="B2889" s="5" t="s">
        <v>574</v>
      </c>
      <c r="C2889" s="5" t="s">
        <v>3133</v>
      </c>
      <c r="D2889" s="5" t="s">
        <v>5680</v>
      </c>
      <c r="E2889" s="5" t="s">
        <v>631</v>
      </c>
      <c r="F2889" s="5" t="s">
        <v>3597</v>
      </c>
      <c r="G2889" s="5" t="s">
        <v>2806</v>
      </c>
      <c r="H2889" s="5" t="s">
        <v>3598</v>
      </c>
      <c r="I2889" s="5" t="s">
        <v>3599</v>
      </c>
      <c r="J2889" s="5" t="s">
        <v>532</v>
      </c>
      <c r="K2889" s="5" t="s">
        <v>571</v>
      </c>
      <c r="L2889" s="5" t="s">
        <v>534</v>
      </c>
      <c r="M2889" s="5" t="s">
        <v>535</v>
      </c>
      <c r="N2889" s="5"/>
      <c r="O2889" s="5"/>
      <c r="P2889" s="5">
        <f>COUNTIFS($E$2:E2889,TMapCauseDescCIR[[#This Row],[Cause Description]])</f>
        <v>16</v>
      </c>
      <c r="Q2889" s="5" t="s">
        <v>575</v>
      </c>
      <c r="R2889" s="5"/>
      <c r="S2889" s="1"/>
    </row>
    <row r="2890" spans="1:19" ht="14.45" x14ac:dyDescent="0.25">
      <c r="A2890" s="5" t="s">
        <v>2537</v>
      </c>
      <c r="B2890" s="5" t="s">
        <v>580</v>
      </c>
      <c r="C2890" s="5" t="s">
        <v>3133</v>
      </c>
      <c r="D2890" s="5" t="s">
        <v>5705</v>
      </c>
      <c r="E2890" s="5" t="s">
        <v>493</v>
      </c>
      <c r="F2890" s="5"/>
      <c r="G2890" s="5" t="s">
        <v>2484</v>
      </c>
      <c r="H2890" s="5" t="s">
        <v>5120</v>
      </c>
      <c r="I2890" s="5"/>
      <c r="J2890" s="5" t="s">
        <v>532</v>
      </c>
      <c r="K2890" s="5" t="s">
        <v>571</v>
      </c>
      <c r="L2890" s="5" t="s">
        <v>581</v>
      </c>
      <c r="M2890" s="5" t="s">
        <v>5663</v>
      </c>
      <c r="N2890" s="5"/>
      <c r="O2890" s="5"/>
      <c r="P2890" s="5">
        <f>COUNTIFS($E$2:E2890,TMapCauseDescCIR[[#This Row],[Cause Description]])</f>
        <v>1</v>
      </c>
      <c r="Q2890" s="5" t="s">
        <v>536</v>
      </c>
      <c r="R2890" s="5"/>
      <c r="S2890" s="1"/>
    </row>
    <row r="2891" spans="1:19" ht="14.45" x14ac:dyDescent="0.25">
      <c r="A2891" s="5" t="s">
        <v>5679</v>
      </c>
      <c r="B2891" s="5" t="s">
        <v>582</v>
      </c>
      <c r="C2891" s="5" t="s">
        <v>3133</v>
      </c>
      <c r="D2891" s="5" t="s">
        <v>5706</v>
      </c>
      <c r="E2891" s="5" t="s">
        <v>5707</v>
      </c>
      <c r="F2891" s="5" t="s">
        <v>5708</v>
      </c>
      <c r="G2891" s="5" t="s">
        <v>2542</v>
      </c>
      <c r="H2891" s="5" t="s">
        <v>5709</v>
      </c>
      <c r="I2891" s="5" t="s">
        <v>5225</v>
      </c>
      <c r="J2891" s="5" t="s">
        <v>532</v>
      </c>
      <c r="K2891" s="5" t="s">
        <v>571</v>
      </c>
      <c r="L2891" s="5" t="s">
        <v>572</v>
      </c>
      <c r="M2891" s="5" t="s">
        <v>5686</v>
      </c>
      <c r="N2891" s="1"/>
      <c r="O2891" s="4" t="s">
        <v>5710</v>
      </c>
      <c r="P2891" s="5">
        <f>COUNTIFS($E$2:E2891,TMapCauseDescCIR[[#This Row],[Cause Description]])</f>
        <v>1</v>
      </c>
      <c r="Q2891" s="5" t="s">
        <v>573</v>
      </c>
      <c r="R2891" s="5" t="s">
        <v>5687</v>
      </c>
      <c r="S2891" s="1"/>
    </row>
    <row r="2892" spans="1:19" ht="14.45" x14ac:dyDescent="0.25">
      <c r="A2892" s="5" t="s">
        <v>5679</v>
      </c>
      <c r="B2892" s="5" t="s">
        <v>582</v>
      </c>
      <c r="C2892" s="5" t="s">
        <v>3133</v>
      </c>
      <c r="D2892" s="5" t="s">
        <v>5706</v>
      </c>
      <c r="E2892" s="5" t="s">
        <v>5711</v>
      </c>
      <c r="F2892" s="5" t="s">
        <v>5712</v>
      </c>
      <c r="G2892" s="5" t="s">
        <v>2543</v>
      </c>
      <c r="H2892" s="5" t="s">
        <v>5109</v>
      </c>
      <c r="I2892" s="5" t="s">
        <v>5174</v>
      </c>
      <c r="J2892" s="5" t="s">
        <v>532</v>
      </c>
      <c r="K2892" s="5" t="s">
        <v>813</v>
      </c>
      <c r="L2892" s="5" t="s">
        <v>572</v>
      </c>
      <c r="M2892" s="5" t="s">
        <v>4035</v>
      </c>
      <c r="N2892" s="5"/>
      <c r="O2892" s="5"/>
      <c r="P2892" s="5">
        <f>COUNTIFS($E$2:E2892,TMapCauseDescCIR[[#This Row],[Cause Description]])</f>
        <v>1</v>
      </c>
      <c r="Q2892" s="5" t="s">
        <v>587</v>
      </c>
      <c r="R2892" s="5"/>
      <c r="S2892" s="1"/>
    </row>
    <row r="2893" spans="1:19" ht="14.45" x14ac:dyDescent="0.25">
      <c r="A2893" s="5" t="s">
        <v>5679</v>
      </c>
      <c r="B2893" s="5" t="s">
        <v>582</v>
      </c>
      <c r="C2893" s="5" t="s">
        <v>3133</v>
      </c>
      <c r="D2893" s="5" t="s">
        <v>5706</v>
      </c>
      <c r="E2893" s="5" t="s">
        <v>631</v>
      </c>
      <c r="F2893" s="5" t="s">
        <v>3597</v>
      </c>
      <c r="G2893" s="5" t="s">
        <v>2806</v>
      </c>
      <c r="H2893" s="5" t="s">
        <v>3598</v>
      </c>
      <c r="I2893" s="5" t="s">
        <v>3599</v>
      </c>
      <c r="J2893" s="5" t="s">
        <v>532</v>
      </c>
      <c r="K2893" s="5" t="s">
        <v>571</v>
      </c>
      <c r="L2893" s="5" t="s">
        <v>534</v>
      </c>
      <c r="M2893" s="5" t="s">
        <v>535</v>
      </c>
      <c r="N2893" s="5"/>
      <c r="O2893" s="5"/>
      <c r="P2893" s="5">
        <f>COUNTIFS($E$2:E2893,TMapCauseDescCIR[[#This Row],[Cause Description]])</f>
        <v>17</v>
      </c>
      <c r="Q2893" s="5" t="s">
        <v>587</v>
      </c>
      <c r="R2893" s="5"/>
      <c r="S2893" s="1"/>
    </row>
    <row r="2894" spans="1:19" ht="14.45" x14ac:dyDescent="0.25">
      <c r="A2894" s="5" t="s">
        <v>5679</v>
      </c>
      <c r="B2894" s="5" t="s">
        <v>583</v>
      </c>
      <c r="C2894" s="5" t="s">
        <v>3133</v>
      </c>
      <c r="D2894" s="5" t="s">
        <v>5713</v>
      </c>
      <c r="E2894" s="5" t="s">
        <v>631</v>
      </c>
      <c r="F2894" s="5" t="s">
        <v>3597</v>
      </c>
      <c r="G2894" s="5" t="s">
        <v>2806</v>
      </c>
      <c r="H2894" s="5" t="s">
        <v>3598</v>
      </c>
      <c r="I2894" s="5" t="s">
        <v>3599</v>
      </c>
      <c r="J2894" s="5" t="s">
        <v>532</v>
      </c>
      <c r="K2894" s="5" t="s">
        <v>571</v>
      </c>
      <c r="L2894" s="5" t="s">
        <v>534</v>
      </c>
      <c r="M2894" s="5" t="s">
        <v>535</v>
      </c>
      <c r="N2894" s="5"/>
      <c r="O2894" s="5"/>
      <c r="P2894" s="5">
        <f>COUNTIFS($E$2:E2894,TMapCauseDescCIR[[#This Row],[Cause Description]])</f>
        <v>18</v>
      </c>
      <c r="Q2894" s="5" t="s">
        <v>536</v>
      </c>
      <c r="R2894" s="5"/>
      <c r="S2894" s="1"/>
    </row>
    <row r="2895" spans="1:19" ht="14.45" x14ac:dyDescent="0.25">
      <c r="A2895" s="5" t="s">
        <v>5679</v>
      </c>
      <c r="B2895" s="5" t="s">
        <v>1272</v>
      </c>
      <c r="C2895" s="5" t="s">
        <v>3133</v>
      </c>
      <c r="D2895" s="5" t="s">
        <v>5714</v>
      </c>
      <c r="E2895" s="5" t="s">
        <v>631</v>
      </c>
      <c r="F2895" s="5" t="s">
        <v>3597</v>
      </c>
      <c r="G2895" s="5" t="s">
        <v>2806</v>
      </c>
      <c r="H2895" s="5" t="s">
        <v>3598</v>
      </c>
      <c r="I2895" s="5" t="s">
        <v>3599</v>
      </c>
      <c r="J2895" s="5" t="s">
        <v>532</v>
      </c>
      <c r="K2895" s="5" t="s">
        <v>571</v>
      </c>
      <c r="L2895" s="5" t="s">
        <v>534</v>
      </c>
      <c r="M2895" s="5" t="s">
        <v>535</v>
      </c>
      <c r="N2895" s="5"/>
      <c r="O2895" s="5"/>
      <c r="P2895" s="5">
        <f>COUNTIFS($E$2:E2895,TMapCauseDescCIR[[#This Row],[Cause Description]])</f>
        <v>19</v>
      </c>
      <c r="Q2895" s="5" t="s">
        <v>536</v>
      </c>
      <c r="R2895" s="5"/>
      <c r="S2895" s="1"/>
    </row>
    <row r="2896" spans="1:19" ht="14.45" x14ac:dyDescent="0.25">
      <c r="A2896" s="5" t="s">
        <v>5679</v>
      </c>
      <c r="B2896" s="5" t="s">
        <v>588</v>
      </c>
      <c r="C2896" s="5" t="s">
        <v>559</v>
      </c>
      <c r="D2896" s="5" t="s">
        <v>5715</v>
      </c>
      <c r="E2896" s="5" t="s">
        <v>631</v>
      </c>
      <c r="F2896" s="5" t="s">
        <v>3597</v>
      </c>
      <c r="G2896" s="5" t="s">
        <v>2806</v>
      </c>
      <c r="H2896" s="5" t="s">
        <v>3598</v>
      </c>
      <c r="I2896" s="5" t="s">
        <v>3599</v>
      </c>
      <c r="J2896" s="5" t="s">
        <v>532</v>
      </c>
      <c r="K2896" s="5" t="s">
        <v>571</v>
      </c>
      <c r="L2896" s="5" t="s">
        <v>534</v>
      </c>
      <c r="M2896" s="5" t="s">
        <v>535</v>
      </c>
      <c r="N2896" s="5"/>
      <c r="O2896" s="5"/>
      <c r="P2896" s="5">
        <f>COUNTIFS($E$2:E2896,TMapCauseDescCIR[[#This Row],[Cause Description]])</f>
        <v>20</v>
      </c>
      <c r="Q2896" s="5" t="s">
        <v>536</v>
      </c>
      <c r="R2896" s="5"/>
      <c r="S2896" s="1"/>
    </row>
    <row r="2897" spans="1:19" ht="14.45" x14ac:dyDescent="0.25">
      <c r="A2897" s="5" t="s">
        <v>5679</v>
      </c>
      <c r="B2897" s="5" t="s">
        <v>582</v>
      </c>
      <c r="C2897" s="5" t="s">
        <v>3133</v>
      </c>
      <c r="D2897" s="5" t="s">
        <v>5706</v>
      </c>
      <c r="E2897" s="5" t="s">
        <v>5716</v>
      </c>
      <c r="F2897" s="5" t="s">
        <v>5717</v>
      </c>
      <c r="G2897" s="5" t="s">
        <v>2543</v>
      </c>
      <c r="H2897" s="5" t="s">
        <v>5519</v>
      </c>
      <c r="I2897" s="5" t="s">
        <v>5718</v>
      </c>
      <c r="J2897" s="5" t="s">
        <v>532</v>
      </c>
      <c r="K2897" s="5" t="s">
        <v>5719</v>
      </c>
      <c r="L2897" s="5" t="s">
        <v>814</v>
      </c>
      <c r="M2897" s="5" t="s">
        <v>535</v>
      </c>
      <c r="N2897" s="5"/>
      <c r="O2897" s="5"/>
      <c r="P2897" s="5">
        <f>COUNTIFS($E$2:E2897,TMapCauseDescCIR[[#This Row],[Cause Description]])</f>
        <v>1</v>
      </c>
      <c r="Q2897" s="5" t="s">
        <v>587</v>
      </c>
      <c r="R2897" s="5" t="s">
        <v>5720</v>
      </c>
      <c r="S2897" s="1"/>
    </row>
    <row r="2898" spans="1:19" ht="14.45" x14ac:dyDescent="0.25">
      <c r="A2898" s="5" t="s">
        <v>5679</v>
      </c>
      <c r="B2898" s="5" t="s">
        <v>574</v>
      </c>
      <c r="C2898" s="5" t="s">
        <v>3133</v>
      </c>
      <c r="D2898" s="5" t="s">
        <v>5680</v>
      </c>
      <c r="E2898" s="5" t="s">
        <v>5721</v>
      </c>
      <c r="F2898" s="5" t="s">
        <v>5722</v>
      </c>
      <c r="G2898" s="5" t="s">
        <v>2537</v>
      </c>
      <c r="H2898" s="5" t="s">
        <v>4904</v>
      </c>
      <c r="I2898" s="5" t="s">
        <v>5723</v>
      </c>
      <c r="J2898" s="5" t="s">
        <v>532</v>
      </c>
      <c r="K2898" s="5" t="s">
        <v>5724</v>
      </c>
      <c r="L2898" s="5" t="s">
        <v>814</v>
      </c>
      <c r="M2898" s="5" t="s">
        <v>535</v>
      </c>
      <c r="N2898" s="5"/>
      <c r="O2898" s="5"/>
      <c r="P2898" s="5">
        <f>COUNTIFS($E$2:E2898,TMapCauseDescCIR[[#This Row],[Cause Description]])</f>
        <v>1</v>
      </c>
      <c r="Q2898" s="5" t="s">
        <v>575</v>
      </c>
      <c r="R2898" s="5"/>
      <c r="S2898" s="1"/>
    </row>
    <row r="2899" spans="1:19" ht="14.45" x14ac:dyDescent="0.25">
      <c r="A2899" s="5" t="s">
        <v>5679</v>
      </c>
      <c r="B2899" s="5" t="s">
        <v>582</v>
      </c>
      <c r="C2899" s="5" t="s">
        <v>3133</v>
      </c>
      <c r="D2899" s="5" t="s">
        <v>5706</v>
      </c>
      <c r="E2899" s="5" t="s">
        <v>5725</v>
      </c>
      <c r="F2899" s="5" t="s">
        <v>5726</v>
      </c>
      <c r="G2899" s="5" t="s">
        <v>2538</v>
      </c>
      <c r="H2899" s="5" t="s">
        <v>5704</v>
      </c>
      <c r="I2899" s="5" t="s">
        <v>5727</v>
      </c>
      <c r="J2899" s="5" t="s">
        <v>532</v>
      </c>
      <c r="K2899" s="5" t="s">
        <v>813</v>
      </c>
      <c r="L2899" s="5" t="s">
        <v>814</v>
      </c>
      <c r="M2899" s="5" t="s">
        <v>535</v>
      </c>
      <c r="N2899" s="1"/>
      <c r="O2899" s="4" t="s">
        <v>5728</v>
      </c>
      <c r="P2899" s="5">
        <f>COUNTIFS($E$2:E2899,TMapCauseDescCIR[[#This Row],[Cause Description]])</f>
        <v>1</v>
      </c>
      <c r="Q2899" s="5" t="s">
        <v>587</v>
      </c>
      <c r="R2899" s="5" t="s">
        <v>5720</v>
      </c>
      <c r="S2899" s="1"/>
    </row>
    <row r="2900" spans="1:19" ht="14.45" x14ac:dyDescent="0.25">
      <c r="A2900" s="5" t="s">
        <v>5679</v>
      </c>
      <c r="B2900" s="5" t="s">
        <v>583</v>
      </c>
      <c r="C2900" s="5" t="s">
        <v>3133</v>
      </c>
      <c r="D2900" s="5" t="s">
        <v>5713</v>
      </c>
      <c r="E2900" s="5" t="s">
        <v>5729</v>
      </c>
      <c r="F2900" s="5" t="s">
        <v>5730</v>
      </c>
      <c r="G2900" s="5" t="s">
        <v>2539</v>
      </c>
      <c r="H2900" s="5" t="s">
        <v>4912</v>
      </c>
      <c r="I2900" s="5" t="s">
        <v>5174</v>
      </c>
      <c r="J2900" s="5" t="s">
        <v>532</v>
      </c>
      <c r="K2900" s="5" t="s">
        <v>571</v>
      </c>
      <c r="L2900" s="5" t="s">
        <v>572</v>
      </c>
      <c r="M2900" s="5" t="s">
        <v>4035</v>
      </c>
      <c r="N2900" s="1"/>
      <c r="O2900" s="4" t="s">
        <v>5731</v>
      </c>
      <c r="P2900" s="5">
        <f>COUNTIFS($E$2:E2900,TMapCauseDescCIR[[#This Row],[Cause Description]])</f>
        <v>1</v>
      </c>
      <c r="Q2900" s="5" t="s">
        <v>536</v>
      </c>
      <c r="R2900" s="5"/>
      <c r="S2900" s="1"/>
    </row>
    <row r="2901" spans="1:19" ht="14.45" x14ac:dyDescent="0.25">
      <c r="A2901" s="5" t="s">
        <v>5679</v>
      </c>
      <c r="B2901" s="5" t="s">
        <v>583</v>
      </c>
      <c r="C2901" s="5" t="s">
        <v>3133</v>
      </c>
      <c r="D2901" s="5" t="s">
        <v>5713</v>
      </c>
      <c r="E2901" s="5" t="s">
        <v>5732</v>
      </c>
      <c r="F2901" s="5" t="s">
        <v>5733</v>
      </c>
      <c r="G2901" s="5" t="s">
        <v>2538</v>
      </c>
      <c r="H2901" s="5" t="s">
        <v>4912</v>
      </c>
      <c r="I2901" s="5" t="s">
        <v>5225</v>
      </c>
      <c r="J2901" s="5" t="s">
        <v>532</v>
      </c>
      <c r="K2901" s="5" t="s">
        <v>571</v>
      </c>
      <c r="L2901" s="5" t="s">
        <v>572</v>
      </c>
      <c r="M2901" s="5" t="s">
        <v>5686</v>
      </c>
      <c r="N2901" s="1"/>
      <c r="O2901" s="4" t="s">
        <v>5728</v>
      </c>
      <c r="P2901" s="5">
        <f>COUNTIFS($E$2:E2901,TMapCauseDescCIR[[#This Row],[Cause Description]])</f>
        <v>1</v>
      </c>
      <c r="Q2901" s="5" t="s">
        <v>536</v>
      </c>
      <c r="R2901" s="5"/>
      <c r="S2901" s="1"/>
    </row>
    <row r="2902" spans="1:19" ht="14.45" x14ac:dyDescent="0.25">
      <c r="A2902" s="5" t="s">
        <v>5679</v>
      </c>
      <c r="B2902" s="5" t="s">
        <v>583</v>
      </c>
      <c r="C2902" s="5" t="s">
        <v>3133</v>
      </c>
      <c r="D2902" s="5" t="s">
        <v>5713</v>
      </c>
      <c r="E2902" s="5" t="s">
        <v>5734</v>
      </c>
      <c r="F2902" s="5" t="s">
        <v>5735</v>
      </c>
      <c r="G2902" s="5" t="s">
        <v>2542</v>
      </c>
      <c r="H2902" s="5" t="s">
        <v>4912</v>
      </c>
      <c r="I2902" s="5" t="s">
        <v>5225</v>
      </c>
      <c r="J2902" s="5" t="s">
        <v>532</v>
      </c>
      <c r="K2902" s="5" t="s">
        <v>571</v>
      </c>
      <c r="L2902" s="5" t="s">
        <v>572</v>
      </c>
      <c r="M2902" s="5" t="s">
        <v>5686</v>
      </c>
      <c r="N2902" s="1"/>
      <c r="O2902" s="4" t="s">
        <v>5710</v>
      </c>
      <c r="P2902" s="5">
        <f>COUNTIFS($E$2:E2902,TMapCauseDescCIR[[#This Row],[Cause Description]])</f>
        <v>1</v>
      </c>
      <c r="Q2902" s="5" t="s">
        <v>536</v>
      </c>
      <c r="R2902" s="5"/>
      <c r="S2902" s="1"/>
    </row>
    <row r="2903" spans="1:19" ht="14.45" x14ac:dyDescent="0.25">
      <c r="A2903" s="5" t="s">
        <v>5679</v>
      </c>
      <c r="B2903" s="5" t="s">
        <v>583</v>
      </c>
      <c r="C2903" s="5" t="s">
        <v>3133</v>
      </c>
      <c r="D2903" s="5" t="s">
        <v>5713</v>
      </c>
      <c r="E2903" s="5" t="s">
        <v>5736</v>
      </c>
      <c r="F2903" s="5" t="s">
        <v>5737</v>
      </c>
      <c r="G2903" s="5" t="s">
        <v>2540</v>
      </c>
      <c r="H2903" s="5" t="s">
        <v>4912</v>
      </c>
      <c r="I2903" s="5" t="s">
        <v>5225</v>
      </c>
      <c r="J2903" s="5" t="s">
        <v>532</v>
      </c>
      <c r="K2903" s="5" t="s">
        <v>571</v>
      </c>
      <c r="L2903" s="5" t="s">
        <v>572</v>
      </c>
      <c r="M2903" s="5" t="s">
        <v>5686</v>
      </c>
      <c r="N2903" s="1"/>
      <c r="O2903" s="4" t="s">
        <v>5738</v>
      </c>
      <c r="P2903" s="5">
        <f>COUNTIFS($E$2:E2903,TMapCauseDescCIR[[#This Row],[Cause Description]])</f>
        <v>1</v>
      </c>
      <c r="Q2903" s="5" t="s">
        <v>536</v>
      </c>
      <c r="R2903" s="5"/>
      <c r="S2903" s="1"/>
    </row>
    <row r="2904" spans="1:19" ht="14.45" x14ac:dyDescent="0.25">
      <c r="A2904" s="5" t="s">
        <v>5679</v>
      </c>
      <c r="B2904" s="5" t="s">
        <v>583</v>
      </c>
      <c r="C2904" s="5" t="s">
        <v>3133</v>
      </c>
      <c r="D2904" s="5" t="s">
        <v>5713</v>
      </c>
      <c r="E2904" s="5" t="s">
        <v>5739</v>
      </c>
      <c r="F2904" s="5" t="s">
        <v>5740</v>
      </c>
      <c r="G2904" s="5" t="s">
        <v>2541</v>
      </c>
      <c r="H2904" s="5" t="s">
        <v>4912</v>
      </c>
      <c r="I2904" s="5" t="s">
        <v>5225</v>
      </c>
      <c r="J2904" s="5" t="s">
        <v>532</v>
      </c>
      <c r="K2904" s="5" t="s">
        <v>571</v>
      </c>
      <c r="L2904" s="5" t="s">
        <v>572</v>
      </c>
      <c r="M2904" s="5" t="s">
        <v>5686</v>
      </c>
      <c r="N2904" s="1"/>
      <c r="O2904" s="4" t="s">
        <v>5741</v>
      </c>
      <c r="P2904" s="5">
        <f>COUNTIFS($E$2:E2904,TMapCauseDescCIR[[#This Row],[Cause Description]])</f>
        <v>1</v>
      </c>
      <c r="Q2904" s="5" t="s">
        <v>536</v>
      </c>
      <c r="R2904" s="5"/>
      <c r="S2904" s="1"/>
    </row>
    <row r="2905" spans="1:19" ht="14.45" x14ac:dyDescent="0.25">
      <c r="A2905" s="5" t="s">
        <v>2537</v>
      </c>
      <c r="B2905" s="5" t="s">
        <v>5692</v>
      </c>
      <c r="C2905" s="5" t="s">
        <v>3133</v>
      </c>
      <c r="D2905" s="5" t="s">
        <v>5693</v>
      </c>
      <c r="E2905" s="5" t="s">
        <v>5685</v>
      </c>
      <c r="F2905" s="5"/>
      <c r="G2905" s="5" t="s">
        <v>2537</v>
      </c>
      <c r="H2905" s="5" t="s">
        <v>4912</v>
      </c>
      <c r="I2905" s="5" t="s">
        <v>5225</v>
      </c>
      <c r="J2905" s="5" t="s">
        <v>532</v>
      </c>
      <c r="K2905" s="5" t="s">
        <v>571</v>
      </c>
      <c r="L2905" s="5" t="s">
        <v>572</v>
      </c>
      <c r="M2905" s="5" t="s">
        <v>5686</v>
      </c>
      <c r="N2905" s="5"/>
      <c r="O2905" s="5"/>
      <c r="P2905" s="5">
        <f>COUNTIFS($E$2:E2905,TMapCauseDescCIR[[#This Row],[Cause Description]])</f>
        <v>3</v>
      </c>
      <c r="Q2905" s="5" t="s">
        <v>536</v>
      </c>
      <c r="R2905" s="5"/>
      <c r="S2905" s="1"/>
    </row>
    <row r="2906" spans="1:19" ht="14.45" x14ac:dyDescent="0.25">
      <c r="A2906" s="5" t="s">
        <v>5679</v>
      </c>
      <c r="B2906" s="5" t="s">
        <v>583</v>
      </c>
      <c r="C2906" s="5" t="s">
        <v>3133</v>
      </c>
      <c r="D2906" s="5" t="s">
        <v>5713</v>
      </c>
      <c r="E2906" s="5" t="s">
        <v>5742</v>
      </c>
      <c r="F2906" s="5" t="s">
        <v>5743</v>
      </c>
      <c r="G2906" s="5" t="s">
        <v>2538</v>
      </c>
      <c r="H2906" s="5" t="s">
        <v>4912</v>
      </c>
      <c r="I2906" s="5" t="s">
        <v>5292</v>
      </c>
      <c r="J2906" s="5" t="s">
        <v>532</v>
      </c>
      <c r="K2906" s="5" t="s">
        <v>571</v>
      </c>
      <c r="L2906" s="5" t="s">
        <v>572</v>
      </c>
      <c r="M2906" s="5" t="s">
        <v>5690</v>
      </c>
      <c r="N2906" s="1"/>
      <c r="O2906" s="4" t="s">
        <v>5728</v>
      </c>
      <c r="P2906" s="5">
        <f>COUNTIFS($E$2:E2906,TMapCauseDescCIR[[#This Row],[Cause Description]])</f>
        <v>1</v>
      </c>
      <c r="Q2906" s="5" t="s">
        <v>536</v>
      </c>
      <c r="R2906" s="5"/>
      <c r="S2906" s="1"/>
    </row>
    <row r="2907" spans="1:19" ht="14.45" x14ac:dyDescent="0.25">
      <c r="A2907" s="5" t="s">
        <v>5679</v>
      </c>
      <c r="B2907" s="5" t="s">
        <v>583</v>
      </c>
      <c r="C2907" s="5" t="s">
        <v>3133</v>
      </c>
      <c r="D2907" s="5" t="s">
        <v>5713</v>
      </c>
      <c r="E2907" s="5" t="s">
        <v>5744</v>
      </c>
      <c r="F2907" s="5" t="s">
        <v>5745</v>
      </c>
      <c r="G2907" s="5" t="s">
        <v>2542</v>
      </c>
      <c r="H2907" s="5" t="s">
        <v>4912</v>
      </c>
      <c r="I2907" s="5" t="s">
        <v>5292</v>
      </c>
      <c r="J2907" s="5" t="s">
        <v>532</v>
      </c>
      <c r="K2907" s="5" t="s">
        <v>571</v>
      </c>
      <c r="L2907" s="5" t="s">
        <v>572</v>
      </c>
      <c r="M2907" s="5" t="s">
        <v>5690</v>
      </c>
      <c r="N2907" s="1"/>
      <c r="O2907" s="4" t="s">
        <v>5710</v>
      </c>
      <c r="P2907" s="5">
        <f>COUNTIFS($E$2:E2907,TMapCauseDescCIR[[#This Row],[Cause Description]])</f>
        <v>1</v>
      </c>
      <c r="Q2907" s="5" t="s">
        <v>536</v>
      </c>
      <c r="R2907" s="5"/>
      <c r="S2907" s="1"/>
    </row>
    <row r="2908" spans="1:19" ht="14.45" x14ac:dyDescent="0.25">
      <c r="A2908" s="5" t="s">
        <v>5679</v>
      </c>
      <c r="B2908" s="5" t="s">
        <v>583</v>
      </c>
      <c r="C2908" s="5" t="s">
        <v>3133</v>
      </c>
      <c r="D2908" s="5" t="s">
        <v>5713</v>
      </c>
      <c r="E2908" s="5" t="s">
        <v>5746</v>
      </c>
      <c r="F2908" s="5" t="s">
        <v>5747</v>
      </c>
      <c r="G2908" s="5" t="s">
        <v>2540</v>
      </c>
      <c r="H2908" s="5" t="s">
        <v>4912</v>
      </c>
      <c r="I2908" s="5" t="s">
        <v>5292</v>
      </c>
      <c r="J2908" s="5" t="s">
        <v>532</v>
      </c>
      <c r="K2908" s="5" t="s">
        <v>571</v>
      </c>
      <c r="L2908" s="5" t="s">
        <v>572</v>
      </c>
      <c r="M2908" s="5" t="s">
        <v>5690</v>
      </c>
      <c r="N2908" s="1"/>
      <c r="O2908" s="4" t="s">
        <v>5738</v>
      </c>
      <c r="P2908" s="5">
        <f>COUNTIFS($E$2:E2908,TMapCauseDescCIR[[#This Row],[Cause Description]])</f>
        <v>1</v>
      </c>
      <c r="Q2908" s="5" t="s">
        <v>536</v>
      </c>
      <c r="R2908" s="5"/>
      <c r="S2908" s="1"/>
    </row>
    <row r="2909" spans="1:19" ht="14.45" x14ac:dyDescent="0.25">
      <c r="A2909" s="5" t="s">
        <v>5679</v>
      </c>
      <c r="B2909" s="5" t="s">
        <v>583</v>
      </c>
      <c r="C2909" s="5" t="s">
        <v>3133</v>
      </c>
      <c r="D2909" s="5" t="s">
        <v>5713</v>
      </c>
      <c r="E2909" s="5" t="s">
        <v>5748</v>
      </c>
      <c r="F2909" s="5" t="s">
        <v>5749</v>
      </c>
      <c r="G2909" s="5" t="s">
        <v>2541</v>
      </c>
      <c r="H2909" s="5" t="s">
        <v>4912</v>
      </c>
      <c r="I2909" s="5" t="s">
        <v>5292</v>
      </c>
      <c r="J2909" s="5" t="s">
        <v>532</v>
      </c>
      <c r="K2909" s="5" t="s">
        <v>571</v>
      </c>
      <c r="L2909" s="5" t="s">
        <v>572</v>
      </c>
      <c r="M2909" s="5" t="s">
        <v>5690</v>
      </c>
      <c r="N2909" s="1"/>
      <c r="O2909" s="4" t="s">
        <v>5741</v>
      </c>
      <c r="P2909" s="5">
        <f>COUNTIFS($E$2:E2909,TMapCauseDescCIR[[#This Row],[Cause Description]])</f>
        <v>1</v>
      </c>
      <c r="Q2909" s="5" t="s">
        <v>536</v>
      </c>
      <c r="R2909" s="5"/>
      <c r="S2909" s="1"/>
    </row>
    <row r="2910" spans="1:19" ht="14.45" x14ac:dyDescent="0.25">
      <c r="A2910" s="5" t="s">
        <v>2537</v>
      </c>
      <c r="B2910" s="5" t="s">
        <v>5692</v>
      </c>
      <c r="C2910" s="5" t="s">
        <v>3133</v>
      </c>
      <c r="D2910" s="5" t="s">
        <v>5693</v>
      </c>
      <c r="E2910" s="5" t="s">
        <v>5688</v>
      </c>
      <c r="F2910" s="5"/>
      <c r="G2910" s="5" t="s">
        <v>2537</v>
      </c>
      <c r="H2910" s="5" t="s">
        <v>4912</v>
      </c>
      <c r="I2910" s="5" t="s">
        <v>5689</v>
      </c>
      <c r="J2910" s="5" t="s">
        <v>532</v>
      </c>
      <c r="K2910" s="5" t="s">
        <v>571</v>
      </c>
      <c r="L2910" s="5" t="s">
        <v>572</v>
      </c>
      <c r="M2910" s="5" t="s">
        <v>5690</v>
      </c>
      <c r="N2910" s="5"/>
      <c r="O2910" s="5"/>
      <c r="P2910" s="5">
        <f>COUNTIFS($E$2:E2910,TMapCauseDescCIR[[#This Row],[Cause Description]])</f>
        <v>3</v>
      </c>
      <c r="Q2910" s="5" t="s">
        <v>536</v>
      </c>
      <c r="R2910" s="5"/>
      <c r="S2910" s="1"/>
    </row>
    <row r="2911" spans="1:19" ht="14.45" x14ac:dyDescent="0.25">
      <c r="A2911" s="5" t="s">
        <v>5679</v>
      </c>
      <c r="B2911" s="5" t="s">
        <v>583</v>
      </c>
      <c r="C2911" s="5" t="s">
        <v>3133</v>
      </c>
      <c r="D2911" s="5" t="s">
        <v>5713</v>
      </c>
      <c r="E2911" s="5" t="s">
        <v>5750</v>
      </c>
      <c r="F2911" s="5" t="s">
        <v>5751</v>
      </c>
      <c r="G2911" s="5" t="s">
        <v>2542</v>
      </c>
      <c r="H2911" s="5" t="s">
        <v>4912</v>
      </c>
      <c r="I2911" s="5" t="s">
        <v>5117</v>
      </c>
      <c r="J2911" s="5" t="s">
        <v>532</v>
      </c>
      <c r="K2911" s="5" t="s">
        <v>571</v>
      </c>
      <c r="L2911" s="5" t="s">
        <v>572</v>
      </c>
      <c r="M2911" s="5" t="s">
        <v>5752</v>
      </c>
      <c r="N2911" s="1"/>
      <c r="O2911" s="4" t="s">
        <v>5710</v>
      </c>
      <c r="P2911" s="5">
        <f>COUNTIFS($E$2:E2911,TMapCauseDescCIR[[#This Row],[Cause Description]])</f>
        <v>1</v>
      </c>
      <c r="Q2911" s="5" t="s">
        <v>536</v>
      </c>
      <c r="R2911" s="5"/>
      <c r="S2911" s="1"/>
    </row>
    <row r="2912" spans="1:19" ht="14.45" x14ac:dyDescent="0.25">
      <c r="A2912" s="5" t="s">
        <v>5679</v>
      </c>
      <c r="B2912" s="5" t="s">
        <v>583</v>
      </c>
      <c r="C2912" s="5" t="s">
        <v>3133</v>
      </c>
      <c r="D2912" s="5" t="s">
        <v>5713</v>
      </c>
      <c r="E2912" s="5" t="s">
        <v>5753</v>
      </c>
      <c r="F2912" s="5" t="s">
        <v>5754</v>
      </c>
      <c r="G2912" s="5" t="s">
        <v>2542</v>
      </c>
      <c r="H2912" s="5" t="s">
        <v>4912</v>
      </c>
      <c r="I2912" s="5" t="s">
        <v>5306</v>
      </c>
      <c r="J2912" s="5" t="s">
        <v>532</v>
      </c>
      <c r="K2912" s="5" t="s">
        <v>571</v>
      </c>
      <c r="L2912" s="5" t="s">
        <v>572</v>
      </c>
      <c r="M2912" s="5" t="s">
        <v>5752</v>
      </c>
      <c r="N2912" s="1"/>
      <c r="O2912" s="4" t="s">
        <v>5710</v>
      </c>
      <c r="P2912" s="5">
        <f>COUNTIFS($E$2:E2912,TMapCauseDescCIR[[#This Row],[Cause Description]])</f>
        <v>1</v>
      </c>
      <c r="Q2912" s="5" t="s">
        <v>536</v>
      </c>
      <c r="R2912" s="5"/>
      <c r="S2912" s="1"/>
    </row>
    <row r="2913" spans="1:19" ht="14.45" x14ac:dyDescent="0.25">
      <c r="A2913" s="5" t="s">
        <v>5679</v>
      </c>
      <c r="B2913" s="5" t="s">
        <v>583</v>
      </c>
      <c r="C2913" s="5" t="s">
        <v>3133</v>
      </c>
      <c r="D2913" s="5" t="s">
        <v>5713</v>
      </c>
      <c r="E2913" s="5" t="s">
        <v>5755</v>
      </c>
      <c r="F2913" s="5" t="s">
        <v>5756</v>
      </c>
      <c r="G2913" s="5" t="s">
        <v>2540</v>
      </c>
      <c r="H2913" s="5" t="s">
        <v>4912</v>
      </c>
      <c r="I2913" s="5" t="s">
        <v>5117</v>
      </c>
      <c r="J2913" s="5" t="s">
        <v>532</v>
      </c>
      <c r="K2913" s="5" t="s">
        <v>571</v>
      </c>
      <c r="L2913" s="5" t="s">
        <v>572</v>
      </c>
      <c r="M2913" s="5" t="s">
        <v>5752</v>
      </c>
      <c r="N2913" s="1"/>
      <c r="O2913" s="4" t="s">
        <v>5738</v>
      </c>
      <c r="P2913" s="5">
        <f>COUNTIFS($E$2:E2913,TMapCauseDescCIR[[#This Row],[Cause Description]])</f>
        <v>1</v>
      </c>
      <c r="Q2913" s="5" t="s">
        <v>536</v>
      </c>
      <c r="R2913" s="5"/>
      <c r="S2913" s="1"/>
    </row>
    <row r="2914" spans="1:19" ht="14.45" x14ac:dyDescent="0.25">
      <c r="A2914" s="5" t="s">
        <v>5679</v>
      </c>
      <c r="B2914" s="5" t="s">
        <v>583</v>
      </c>
      <c r="C2914" s="5" t="s">
        <v>3133</v>
      </c>
      <c r="D2914" s="5" t="s">
        <v>5713</v>
      </c>
      <c r="E2914" s="5" t="s">
        <v>5757</v>
      </c>
      <c r="F2914" s="5" t="s">
        <v>5758</v>
      </c>
      <c r="G2914" s="5" t="s">
        <v>2540</v>
      </c>
      <c r="H2914" s="5" t="s">
        <v>4912</v>
      </c>
      <c r="I2914" s="5" t="s">
        <v>5306</v>
      </c>
      <c r="J2914" s="5" t="s">
        <v>532</v>
      </c>
      <c r="K2914" s="5" t="s">
        <v>571</v>
      </c>
      <c r="L2914" s="5" t="s">
        <v>572</v>
      </c>
      <c r="M2914" s="5" t="s">
        <v>5752</v>
      </c>
      <c r="N2914" s="1"/>
      <c r="O2914" s="4" t="s">
        <v>5738</v>
      </c>
      <c r="P2914" s="5">
        <f>COUNTIFS($E$2:E2914,TMapCauseDescCIR[[#This Row],[Cause Description]])</f>
        <v>1</v>
      </c>
      <c r="Q2914" s="5" t="s">
        <v>536</v>
      </c>
      <c r="R2914" s="5"/>
      <c r="S2914" s="1"/>
    </row>
    <row r="2915" spans="1:19" ht="14.45" x14ac:dyDescent="0.25">
      <c r="A2915" s="5" t="s">
        <v>5679</v>
      </c>
      <c r="B2915" s="5" t="s">
        <v>583</v>
      </c>
      <c r="C2915" s="5" t="s">
        <v>3133</v>
      </c>
      <c r="D2915" s="5" t="s">
        <v>5713</v>
      </c>
      <c r="E2915" s="5" t="s">
        <v>5759</v>
      </c>
      <c r="F2915" s="5" t="s">
        <v>5760</v>
      </c>
      <c r="G2915" s="5" t="s">
        <v>2541</v>
      </c>
      <c r="H2915" s="5" t="s">
        <v>4912</v>
      </c>
      <c r="I2915" s="5" t="s">
        <v>5117</v>
      </c>
      <c r="J2915" s="5" t="s">
        <v>532</v>
      </c>
      <c r="K2915" s="5" t="s">
        <v>571</v>
      </c>
      <c r="L2915" s="5" t="s">
        <v>572</v>
      </c>
      <c r="M2915" s="5" t="s">
        <v>5752</v>
      </c>
      <c r="N2915" s="1"/>
      <c r="O2915" s="4" t="s">
        <v>5741</v>
      </c>
      <c r="P2915" s="5">
        <f>COUNTIFS($E$2:E2915,TMapCauseDescCIR[[#This Row],[Cause Description]])</f>
        <v>1</v>
      </c>
      <c r="Q2915" s="5" t="s">
        <v>536</v>
      </c>
      <c r="R2915" s="5"/>
      <c r="S2915" s="1"/>
    </row>
    <row r="2916" spans="1:19" ht="14.45" x14ac:dyDescent="0.25">
      <c r="A2916" s="5" t="s">
        <v>5679</v>
      </c>
      <c r="B2916" s="5" t="s">
        <v>583</v>
      </c>
      <c r="C2916" s="5" t="s">
        <v>3133</v>
      </c>
      <c r="D2916" s="5" t="s">
        <v>5713</v>
      </c>
      <c r="E2916" s="5" t="s">
        <v>5761</v>
      </c>
      <c r="F2916" s="5" t="s">
        <v>5762</v>
      </c>
      <c r="G2916" s="5" t="s">
        <v>2541</v>
      </c>
      <c r="H2916" s="5" t="s">
        <v>4912</v>
      </c>
      <c r="I2916" s="5" t="s">
        <v>5306</v>
      </c>
      <c r="J2916" s="5" t="s">
        <v>532</v>
      </c>
      <c r="K2916" s="5" t="s">
        <v>571</v>
      </c>
      <c r="L2916" s="5" t="s">
        <v>572</v>
      </c>
      <c r="M2916" s="5" t="s">
        <v>5752</v>
      </c>
      <c r="N2916" s="1"/>
      <c r="O2916" s="4" t="s">
        <v>5741</v>
      </c>
      <c r="P2916" s="5">
        <f>COUNTIFS($E$2:E2916,TMapCauseDescCIR[[#This Row],[Cause Description]])</f>
        <v>1</v>
      </c>
      <c r="Q2916" s="5" t="s">
        <v>536</v>
      </c>
      <c r="R2916" s="5"/>
      <c r="S2916" s="1"/>
    </row>
    <row r="2917" spans="1:19" ht="14.45" x14ac:dyDescent="0.25">
      <c r="A2917" s="5" t="s">
        <v>2537</v>
      </c>
      <c r="B2917" s="5" t="s">
        <v>5692</v>
      </c>
      <c r="C2917" s="5" t="s">
        <v>3133</v>
      </c>
      <c r="D2917" s="5" t="s">
        <v>5693</v>
      </c>
      <c r="E2917" s="5" t="s">
        <v>5763</v>
      </c>
      <c r="F2917" s="5"/>
      <c r="G2917" s="5" t="s">
        <v>2537</v>
      </c>
      <c r="H2917" s="5" t="s">
        <v>4912</v>
      </c>
      <c r="I2917" s="5" t="s">
        <v>5764</v>
      </c>
      <c r="J2917" s="5" t="s">
        <v>532</v>
      </c>
      <c r="K2917" s="5" t="s">
        <v>571</v>
      </c>
      <c r="L2917" s="5" t="s">
        <v>572</v>
      </c>
      <c r="M2917" s="5" t="s">
        <v>5752</v>
      </c>
      <c r="N2917" s="5"/>
      <c r="O2917" s="5"/>
      <c r="P2917" s="5">
        <f>COUNTIFS($E$2:E2917,TMapCauseDescCIR[[#This Row],[Cause Description]])</f>
        <v>1</v>
      </c>
      <c r="Q2917" s="5" t="s">
        <v>536</v>
      </c>
      <c r="R2917" s="5"/>
      <c r="S2917" s="1"/>
    </row>
    <row r="2918" spans="1:19" ht="14.45" x14ac:dyDescent="0.25">
      <c r="A2918" s="5" t="s">
        <v>5679</v>
      </c>
      <c r="B2918" s="5" t="s">
        <v>583</v>
      </c>
      <c r="C2918" s="5" t="s">
        <v>3133</v>
      </c>
      <c r="D2918" s="5" t="s">
        <v>5713</v>
      </c>
      <c r="E2918" s="5" t="s">
        <v>5765</v>
      </c>
      <c r="F2918" s="5" t="s">
        <v>5766</v>
      </c>
      <c r="G2918" s="5" t="s">
        <v>2538</v>
      </c>
      <c r="H2918" s="5" t="s">
        <v>4912</v>
      </c>
      <c r="I2918" s="5" t="s">
        <v>5767</v>
      </c>
      <c r="J2918" s="5" t="s">
        <v>532</v>
      </c>
      <c r="K2918" s="5" t="s">
        <v>571</v>
      </c>
      <c r="L2918" s="5" t="s">
        <v>572</v>
      </c>
      <c r="M2918" s="5" t="s">
        <v>4191</v>
      </c>
      <c r="N2918" s="1"/>
      <c r="O2918" s="4" t="s">
        <v>5728</v>
      </c>
      <c r="P2918" s="5">
        <f>COUNTIFS($E$2:E2918,TMapCauseDescCIR[[#This Row],[Cause Description]])</f>
        <v>1</v>
      </c>
      <c r="Q2918" s="5" t="s">
        <v>536</v>
      </c>
      <c r="R2918" s="5"/>
      <c r="S2918" s="1"/>
    </row>
    <row r="2919" spans="1:19" ht="14.45" x14ac:dyDescent="0.25">
      <c r="A2919" s="5" t="s">
        <v>5679</v>
      </c>
      <c r="B2919" s="5" t="s">
        <v>583</v>
      </c>
      <c r="C2919" s="5" t="s">
        <v>3133</v>
      </c>
      <c r="D2919" s="5" t="s">
        <v>5713</v>
      </c>
      <c r="E2919" s="5" t="s">
        <v>5768</v>
      </c>
      <c r="F2919" s="5" t="s">
        <v>5769</v>
      </c>
      <c r="G2919" s="5" t="s">
        <v>2538</v>
      </c>
      <c r="H2919" s="5" t="s">
        <v>4912</v>
      </c>
      <c r="I2919" s="5" t="s">
        <v>5237</v>
      </c>
      <c r="J2919" s="5" t="s">
        <v>532</v>
      </c>
      <c r="K2919" s="5" t="s">
        <v>571</v>
      </c>
      <c r="L2919" s="5" t="s">
        <v>572</v>
      </c>
      <c r="M2919" s="5" t="s">
        <v>4191</v>
      </c>
      <c r="N2919" s="1"/>
      <c r="O2919" s="4" t="s">
        <v>5728</v>
      </c>
      <c r="P2919" s="5">
        <f>COUNTIFS($E$2:E2919,TMapCauseDescCIR[[#This Row],[Cause Description]])</f>
        <v>1</v>
      </c>
      <c r="Q2919" s="5" t="s">
        <v>536</v>
      </c>
      <c r="R2919" s="5"/>
      <c r="S2919" s="1"/>
    </row>
    <row r="2920" spans="1:19" ht="14.45" x14ac:dyDescent="0.25">
      <c r="A2920" s="5" t="s">
        <v>5679</v>
      </c>
      <c r="B2920" s="5" t="s">
        <v>583</v>
      </c>
      <c r="C2920" s="5" t="s">
        <v>3133</v>
      </c>
      <c r="D2920" s="5" t="s">
        <v>5713</v>
      </c>
      <c r="E2920" s="5" t="s">
        <v>5770</v>
      </c>
      <c r="F2920" s="5" t="s">
        <v>5771</v>
      </c>
      <c r="G2920" s="5" t="s">
        <v>2538</v>
      </c>
      <c r="H2920" s="5" t="s">
        <v>4912</v>
      </c>
      <c r="I2920" s="5" t="s">
        <v>5240</v>
      </c>
      <c r="J2920" s="5" t="s">
        <v>532</v>
      </c>
      <c r="K2920" s="5" t="s">
        <v>571</v>
      </c>
      <c r="L2920" s="5" t="s">
        <v>572</v>
      </c>
      <c r="M2920" s="5" t="s">
        <v>4191</v>
      </c>
      <c r="N2920" s="1"/>
      <c r="O2920" s="4" t="s">
        <v>5728</v>
      </c>
      <c r="P2920" s="5">
        <f>COUNTIFS($E$2:E2920,TMapCauseDescCIR[[#This Row],[Cause Description]])</f>
        <v>1</v>
      </c>
      <c r="Q2920" s="5" t="s">
        <v>536</v>
      </c>
      <c r="R2920" s="5"/>
      <c r="S2920" s="1"/>
    </row>
    <row r="2921" spans="1:19" ht="14.45" x14ac:dyDescent="0.25">
      <c r="A2921" s="5" t="s">
        <v>5679</v>
      </c>
      <c r="B2921" s="5" t="s">
        <v>583</v>
      </c>
      <c r="C2921" s="5" t="s">
        <v>3133</v>
      </c>
      <c r="D2921" s="5" t="s">
        <v>5713</v>
      </c>
      <c r="E2921" s="5" t="s">
        <v>5772</v>
      </c>
      <c r="F2921" s="5" t="s">
        <v>5773</v>
      </c>
      <c r="G2921" s="5" t="s">
        <v>2539</v>
      </c>
      <c r="H2921" s="5" t="s">
        <v>4912</v>
      </c>
      <c r="I2921" s="5" t="s">
        <v>5767</v>
      </c>
      <c r="J2921" s="5" t="s">
        <v>532</v>
      </c>
      <c r="K2921" s="5" t="s">
        <v>571</v>
      </c>
      <c r="L2921" s="5" t="s">
        <v>572</v>
      </c>
      <c r="M2921" s="5" t="s">
        <v>4191</v>
      </c>
      <c r="N2921" s="1"/>
      <c r="O2921" s="4" t="s">
        <v>5731</v>
      </c>
      <c r="P2921" s="5">
        <f>COUNTIFS($E$2:E2921,TMapCauseDescCIR[[#This Row],[Cause Description]])</f>
        <v>1</v>
      </c>
      <c r="Q2921" s="5" t="s">
        <v>536</v>
      </c>
      <c r="R2921" s="5"/>
      <c r="S2921" s="1"/>
    </row>
    <row r="2922" spans="1:19" ht="14.45" x14ac:dyDescent="0.25">
      <c r="A2922" s="5" t="s">
        <v>5679</v>
      </c>
      <c r="B2922" s="5" t="s">
        <v>583</v>
      </c>
      <c r="C2922" s="5" t="s">
        <v>3133</v>
      </c>
      <c r="D2922" s="5" t="s">
        <v>5713</v>
      </c>
      <c r="E2922" s="5" t="s">
        <v>5774</v>
      </c>
      <c r="F2922" s="5" t="s">
        <v>5775</v>
      </c>
      <c r="G2922" s="5" t="s">
        <v>2539</v>
      </c>
      <c r="H2922" s="5" t="s">
        <v>4912</v>
      </c>
      <c r="I2922" s="5" t="s">
        <v>5237</v>
      </c>
      <c r="J2922" s="5" t="s">
        <v>532</v>
      </c>
      <c r="K2922" s="5" t="s">
        <v>571</v>
      </c>
      <c r="L2922" s="5" t="s">
        <v>572</v>
      </c>
      <c r="M2922" s="5" t="s">
        <v>4191</v>
      </c>
      <c r="N2922" s="1"/>
      <c r="O2922" s="4" t="s">
        <v>5731</v>
      </c>
      <c r="P2922" s="5">
        <f>COUNTIFS($E$2:E2922,TMapCauseDescCIR[[#This Row],[Cause Description]])</f>
        <v>1</v>
      </c>
      <c r="Q2922" s="5" t="s">
        <v>536</v>
      </c>
      <c r="R2922" s="5"/>
      <c r="S2922" s="1"/>
    </row>
    <row r="2923" spans="1:19" ht="14.45" x14ac:dyDescent="0.25">
      <c r="A2923" s="5" t="s">
        <v>5679</v>
      </c>
      <c r="B2923" s="5" t="s">
        <v>583</v>
      </c>
      <c r="C2923" s="5" t="s">
        <v>3133</v>
      </c>
      <c r="D2923" s="5" t="s">
        <v>5713</v>
      </c>
      <c r="E2923" s="5" t="s">
        <v>5776</v>
      </c>
      <c r="F2923" s="5" t="s">
        <v>5777</v>
      </c>
      <c r="G2923" s="5" t="s">
        <v>2539</v>
      </c>
      <c r="H2923" s="5" t="s">
        <v>4912</v>
      </c>
      <c r="I2923" s="5" t="s">
        <v>5240</v>
      </c>
      <c r="J2923" s="5" t="s">
        <v>532</v>
      </c>
      <c r="K2923" s="5" t="s">
        <v>571</v>
      </c>
      <c r="L2923" s="5" t="s">
        <v>572</v>
      </c>
      <c r="M2923" s="5" t="s">
        <v>4191</v>
      </c>
      <c r="N2923" s="1"/>
      <c r="O2923" s="4" t="s">
        <v>5731</v>
      </c>
      <c r="P2923" s="5">
        <f>COUNTIFS($E$2:E2923,TMapCauseDescCIR[[#This Row],[Cause Description]])</f>
        <v>1</v>
      </c>
      <c r="Q2923" s="5" t="s">
        <v>536</v>
      </c>
      <c r="R2923" s="5"/>
      <c r="S2923" s="1"/>
    </row>
    <row r="2924" spans="1:19" ht="14.45" x14ac:dyDescent="0.25">
      <c r="A2924" s="5" t="s">
        <v>5679</v>
      </c>
      <c r="B2924" s="5" t="s">
        <v>583</v>
      </c>
      <c r="C2924" s="5" t="s">
        <v>3133</v>
      </c>
      <c r="D2924" s="5" t="s">
        <v>5713</v>
      </c>
      <c r="E2924" s="5" t="s">
        <v>5778</v>
      </c>
      <c r="F2924" s="5" t="s">
        <v>5779</v>
      </c>
      <c r="G2924" s="5" t="s">
        <v>2542</v>
      </c>
      <c r="H2924" s="5" t="s">
        <v>4912</v>
      </c>
      <c r="I2924" s="5" t="s">
        <v>5767</v>
      </c>
      <c r="J2924" s="5" t="s">
        <v>532</v>
      </c>
      <c r="K2924" s="5" t="s">
        <v>571</v>
      </c>
      <c r="L2924" s="5" t="s">
        <v>572</v>
      </c>
      <c r="M2924" s="5" t="s">
        <v>4191</v>
      </c>
      <c r="N2924" s="1"/>
      <c r="O2924" s="4" t="s">
        <v>5710</v>
      </c>
      <c r="P2924" s="5">
        <f>COUNTIFS($E$2:E2924,TMapCauseDescCIR[[#This Row],[Cause Description]])</f>
        <v>1</v>
      </c>
      <c r="Q2924" s="5" t="s">
        <v>536</v>
      </c>
      <c r="R2924" s="5"/>
      <c r="S2924" s="1"/>
    </row>
    <row r="2925" spans="1:19" ht="14.45" x14ac:dyDescent="0.25">
      <c r="A2925" s="5" t="s">
        <v>5679</v>
      </c>
      <c r="B2925" s="5" t="s">
        <v>583</v>
      </c>
      <c r="C2925" s="5" t="s">
        <v>3133</v>
      </c>
      <c r="D2925" s="5" t="s">
        <v>5713</v>
      </c>
      <c r="E2925" s="5" t="s">
        <v>5780</v>
      </c>
      <c r="F2925" s="5" t="s">
        <v>5781</v>
      </c>
      <c r="G2925" s="5" t="s">
        <v>2542</v>
      </c>
      <c r="H2925" s="5" t="s">
        <v>4912</v>
      </c>
      <c r="I2925" s="5" t="s">
        <v>5237</v>
      </c>
      <c r="J2925" s="5" t="s">
        <v>532</v>
      </c>
      <c r="K2925" s="5" t="s">
        <v>571</v>
      </c>
      <c r="L2925" s="5" t="s">
        <v>572</v>
      </c>
      <c r="M2925" s="5" t="s">
        <v>4191</v>
      </c>
      <c r="N2925" s="1"/>
      <c r="O2925" s="4" t="s">
        <v>5710</v>
      </c>
      <c r="P2925" s="5">
        <f>COUNTIFS($E$2:E2925,TMapCauseDescCIR[[#This Row],[Cause Description]])</f>
        <v>1</v>
      </c>
      <c r="Q2925" s="5" t="s">
        <v>536</v>
      </c>
      <c r="R2925" s="5"/>
      <c r="S2925" s="1"/>
    </row>
    <row r="2926" spans="1:19" ht="14.45" x14ac:dyDescent="0.25">
      <c r="A2926" s="5" t="s">
        <v>5679</v>
      </c>
      <c r="B2926" s="5" t="s">
        <v>583</v>
      </c>
      <c r="C2926" s="5" t="s">
        <v>3133</v>
      </c>
      <c r="D2926" s="5" t="s">
        <v>5713</v>
      </c>
      <c r="E2926" s="5" t="s">
        <v>5782</v>
      </c>
      <c r="F2926" s="5" t="s">
        <v>5783</v>
      </c>
      <c r="G2926" s="5" t="s">
        <v>2542</v>
      </c>
      <c r="H2926" s="5" t="s">
        <v>4912</v>
      </c>
      <c r="I2926" s="5" t="s">
        <v>5240</v>
      </c>
      <c r="J2926" s="5" t="s">
        <v>532</v>
      </c>
      <c r="K2926" s="5" t="s">
        <v>571</v>
      </c>
      <c r="L2926" s="5" t="s">
        <v>572</v>
      </c>
      <c r="M2926" s="5" t="s">
        <v>4191</v>
      </c>
      <c r="N2926" s="1"/>
      <c r="O2926" s="4" t="s">
        <v>5710</v>
      </c>
      <c r="P2926" s="5">
        <f>COUNTIFS($E$2:E2926,TMapCauseDescCIR[[#This Row],[Cause Description]])</f>
        <v>1</v>
      </c>
      <c r="Q2926" s="5" t="s">
        <v>536</v>
      </c>
      <c r="R2926" s="5"/>
      <c r="S2926" s="1"/>
    </row>
    <row r="2927" spans="1:19" ht="14.45" x14ac:dyDescent="0.25">
      <c r="A2927" s="5" t="s">
        <v>5679</v>
      </c>
      <c r="B2927" s="5" t="s">
        <v>583</v>
      </c>
      <c r="C2927" s="5" t="s">
        <v>3133</v>
      </c>
      <c r="D2927" s="5" t="s">
        <v>5713</v>
      </c>
      <c r="E2927" s="5" t="s">
        <v>5784</v>
      </c>
      <c r="F2927" s="5" t="s">
        <v>5785</v>
      </c>
      <c r="G2927" s="5" t="s">
        <v>2540</v>
      </c>
      <c r="H2927" s="5" t="s">
        <v>4912</v>
      </c>
      <c r="I2927" s="5" t="s">
        <v>5767</v>
      </c>
      <c r="J2927" s="5" t="s">
        <v>532</v>
      </c>
      <c r="K2927" s="5" t="s">
        <v>571</v>
      </c>
      <c r="L2927" s="5" t="s">
        <v>572</v>
      </c>
      <c r="M2927" s="5" t="s">
        <v>4191</v>
      </c>
      <c r="N2927" s="1"/>
      <c r="O2927" s="4" t="s">
        <v>5738</v>
      </c>
      <c r="P2927" s="5">
        <f>COUNTIFS($E$2:E2927,TMapCauseDescCIR[[#This Row],[Cause Description]])</f>
        <v>1</v>
      </c>
      <c r="Q2927" s="5" t="s">
        <v>536</v>
      </c>
      <c r="R2927" s="5"/>
      <c r="S2927" s="1"/>
    </row>
    <row r="2928" spans="1:19" ht="14.45" x14ac:dyDescent="0.25">
      <c r="A2928" s="5" t="s">
        <v>5679</v>
      </c>
      <c r="B2928" s="5" t="s">
        <v>583</v>
      </c>
      <c r="C2928" s="5" t="s">
        <v>3133</v>
      </c>
      <c r="D2928" s="5" t="s">
        <v>5713</v>
      </c>
      <c r="E2928" s="5" t="s">
        <v>5786</v>
      </c>
      <c r="F2928" s="5" t="s">
        <v>5787</v>
      </c>
      <c r="G2928" s="5" t="s">
        <v>2540</v>
      </c>
      <c r="H2928" s="5" t="s">
        <v>4912</v>
      </c>
      <c r="I2928" s="5" t="s">
        <v>5237</v>
      </c>
      <c r="J2928" s="5" t="s">
        <v>532</v>
      </c>
      <c r="K2928" s="5" t="s">
        <v>571</v>
      </c>
      <c r="L2928" s="5" t="s">
        <v>572</v>
      </c>
      <c r="M2928" s="5" t="s">
        <v>4191</v>
      </c>
      <c r="N2928" s="1"/>
      <c r="O2928" s="4" t="s">
        <v>5738</v>
      </c>
      <c r="P2928" s="5">
        <f>COUNTIFS($E$2:E2928,TMapCauseDescCIR[[#This Row],[Cause Description]])</f>
        <v>1</v>
      </c>
      <c r="Q2928" s="5" t="s">
        <v>536</v>
      </c>
      <c r="R2928" s="5"/>
      <c r="S2928" s="1"/>
    </row>
    <row r="2929" spans="1:19" ht="14.45" x14ac:dyDescent="0.25">
      <c r="A2929" s="5" t="s">
        <v>5679</v>
      </c>
      <c r="B2929" s="5" t="s">
        <v>583</v>
      </c>
      <c r="C2929" s="5" t="s">
        <v>3133</v>
      </c>
      <c r="D2929" s="5" t="s">
        <v>5713</v>
      </c>
      <c r="E2929" s="5" t="s">
        <v>5788</v>
      </c>
      <c r="F2929" s="5" t="s">
        <v>5789</v>
      </c>
      <c r="G2929" s="5" t="s">
        <v>2540</v>
      </c>
      <c r="H2929" s="5" t="s">
        <v>4912</v>
      </c>
      <c r="I2929" s="5" t="s">
        <v>5240</v>
      </c>
      <c r="J2929" s="5" t="s">
        <v>532</v>
      </c>
      <c r="K2929" s="5" t="s">
        <v>571</v>
      </c>
      <c r="L2929" s="5" t="s">
        <v>572</v>
      </c>
      <c r="M2929" s="5" t="s">
        <v>4191</v>
      </c>
      <c r="N2929" s="1"/>
      <c r="O2929" s="4" t="s">
        <v>5738</v>
      </c>
      <c r="P2929" s="5">
        <f>COUNTIFS($E$2:E2929,TMapCauseDescCIR[[#This Row],[Cause Description]])</f>
        <v>1</v>
      </c>
      <c r="Q2929" s="5" t="s">
        <v>536</v>
      </c>
      <c r="R2929" s="5"/>
      <c r="S2929" s="1"/>
    </row>
    <row r="2930" spans="1:19" ht="14.45" x14ac:dyDescent="0.25">
      <c r="A2930" s="5" t="s">
        <v>5679</v>
      </c>
      <c r="B2930" s="5" t="s">
        <v>583</v>
      </c>
      <c r="C2930" s="5" t="s">
        <v>3133</v>
      </c>
      <c r="D2930" s="5" t="s">
        <v>5713</v>
      </c>
      <c r="E2930" s="5" t="s">
        <v>5790</v>
      </c>
      <c r="F2930" s="5" t="s">
        <v>5791</v>
      </c>
      <c r="G2930" s="5" t="s">
        <v>2541</v>
      </c>
      <c r="H2930" s="5" t="s">
        <v>4912</v>
      </c>
      <c r="I2930" s="5" t="s">
        <v>5767</v>
      </c>
      <c r="J2930" s="5" t="s">
        <v>532</v>
      </c>
      <c r="K2930" s="5" t="s">
        <v>571</v>
      </c>
      <c r="L2930" s="5" t="s">
        <v>572</v>
      </c>
      <c r="M2930" s="5" t="s">
        <v>4191</v>
      </c>
      <c r="N2930" s="1"/>
      <c r="O2930" s="4" t="s">
        <v>5741</v>
      </c>
      <c r="P2930" s="5">
        <f>COUNTIFS($E$2:E2930,TMapCauseDescCIR[[#This Row],[Cause Description]])</f>
        <v>1</v>
      </c>
      <c r="Q2930" s="5" t="s">
        <v>536</v>
      </c>
      <c r="R2930" s="5"/>
      <c r="S2930" s="1"/>
    </row>
    <row r="2931" spans="1:19" ht="14.45" x14ac:dyDescent="0.25">
      <c r="A2931" s="5" t="s">
        <v>5679</v>
      </c>
      <c r="B2931" s="5" t="s">
        <v>583</v>
      </c>
      <c r="C2931" s="5" t="s">
        <v>3133</v>
      </c>
      <c r="D2931" s="5" t="s">
        <v>5713</v>
      </c>
      <c r="E2931" s="5" t="s">
        <v>5792</v>
      </c>
      <c r="F2931" s="5" t="s">
        <v>5793</v>
      </c>
      <c r="G2931" s="5" t="s">
        <v>2541</v>
      </c>
      <c r="H2931" s="5" t="s">
        <v>4912</v>
      </c>
      <c r="I2931" s="5" t="s">
        <v>5237</v>
      </c>
      <c r="J2931" s="5" t="s">
        <v>532</v>
      </c>
      <c r="K2931" s="5" t="s">
        <v>571</v>
      </c>
      <c r="L2931" s="5" t="s">
        <v>572</v>
      </c>
      <c r="M2931" s="5" t="s">
        <v>4191</v>
      </c>
      <c r="N2931" s="1"/>
      <c r="O2931" s="4" t="s">
        <v>5741</v>
      </c>
      <c r="P2931" s="5">
        <f>COUNTIFS($E$2:E2931,TMapCauseDescCIR[[#This Row],[Cause Description]])</f>
        <v>1</v>
      </c>
      <c r="Q2931" s="5" t="s">
        <v>536</v>
      </c>
      <c r="R2931" s="5"/>
      <c r="S2931" s="1"/>
    </row>
    <row r="2932" spans="1:19" ht="14.45" x14ac:dyDescent="0.25">
      <c r="A2932" s="5" t="s">
        <v>5679</v>
      </c>
      <c r="B2932" s="5" t="s">
        <v>583</v>
      </c>
      <c r="C2932" s="5" t="s">
        <v>3133</v>
      </c>
      <c r="D2932" s="5" t="s">
        <v>5713</v>
      </c>
      <c r="E2932" s="5" t="s">
        <v>5794</v>
      </c>
      <c r="F2932" s="5" t="s">
        <v>5795</v>
      </c>
      <c r="G2932" s="5" t="s">
        <v>2541</v>
      </c>
      <c r="H2932" s="5" t="s">
        <v>4912</v>
      </c>
      <c r="I2932" s="5" t="s">
        <v>5240</v>
      </c>
      <c r="J2932" s="5" t="s">
        <v>532</v>
      </c>
      <c r="K2932" s="5" t="s">
        <v>571</v>
      </c>
      <c r="L2932" s="5" t="s">
        <v>572</v>
      </c>
      <c r="M2932" s="5" t="s">
        <v>4191</v>
      </c>
      <c r="N2932" s="1"/>
      <c r="O2932" s="4" t="s">
        <v>5741</v>
      </c>
      <c r="P2932" s="5">
        <f>COUNTIFS($E$2:E2932,TMapCauseDescCIR[[#This Row],[Cause Description]])</f>
        <v>1</v>
      </c>
      <c r="Q2932" s="5" t="s">
        <v>536</v>
      </c>
      <c r="R2932" s="5"/>
      <c r="S2932" s="1"/>
    </row>
    <row r="2933" spans="1:19" ht="14.45" x14ac:dyDescent="0.25">
      <c r="A2933" s="5" t="s">
        <v>5679</v>
      </c>
      <c r="B2933" s="5" t="s">
        <v>583</v>
      </c>
      <c r="C2933" s="5" t="s">
        <v>3133</v>
      </c>
      <c r="D2933" s="5" t="s">
        <v>5713</v>
      </c>
      <c r="E2933" s="5" t="s">
        <v>5796</v>
      </c>
      <c r="F2933" s="5" t="s">
        <v>5797</v>
      </c>
      <c r="G2933" s="5" t="s">
        <v>2538</v>
      </c>
      <c r="H2933" s="5" t="s">
        <v>4912</v>
      </c>
      <c r="I2933" s="5" t="s">
        <v>4913</v>
      </c>
      <c r="J2933" s="5" t="s">
        <v>532</v>
      </c>
      <c r="K2933" s="5" t="s">
        <v>571</v>
      </c>
      <c r="L2933" s="5" t="s">
        <v>572</v>
      </c>
      <c r="M2933" s="5" t="s">
        <v>4188</v>
      </c>
      <c r="N2933" s="1"/>
      <c r="O2933" s="4" t="s">
        <v>5728</v>
      </c>
      <c r="P2933" s="5">
        <f>COUNTIFS($E$2:E2933,TMapCauseDescCIR[[#This Row],[Cause Description]])</f>
        <v>1</v>
      </c>
      <c r="Q2933" s="5" t="s">
        <v>536</v>
      </c>
      <c r="R2933" s="5"/>
      <c r="S2933" s="1"/>
    </row>
    <row r="2934" spans="1:19" ht="14.45" x14ac:dyDescent="0.25">
      <c r="A2934" s="5" t="s">
        <v>5679</v>
      </c>
      <c r="B2934" s="5" t="s">
        <v>583</v>
      </c>
      <c r="C2934" s="5" t="s">
        <v>3133</v>
      </c>
      <c r="D2934" s="5" t="s">
        <v>5713</v>
      </c>
      <c r="E2934" s="5" t="s">
        <v>5798</v>
      </c>
      <c r="F2934" s="5" t="s">
        <v>5799</v>
      </c>
      <c r="G2934" s="5" t="s">
        <v>2542</v>
      </c>
      <c r="H2934" s="5" t="s">
        <v>4912</v>
      </c>
      <c r="I2934" s="5" t="s">
        <v>4913</v>
      </c>
      <c r="J2934" s="5" t="s">
        <v>532</v>
      </c>
      <c r="K2934" s="5" t="s">
        <v>571</v>
      </c>
      <c r="L2934" s="5" t="s">
        <v>572</v>
      </c>
      <c r="M2934" s="5" t="s">
        <v>4188</v>
      </c>
      <c r="N2934" s="1"/>
      <c r="O2934" s="4" t="s">
        <v>5710</v>
      </c>
      <c r="P2934" s="5">
        <f>COUNTIFS($E$2:E2934,TMapCauseDescCIR[[#This Row],[Cause Description]])</f>
        <v>1</v>
      </c>
      <c r="Q2934" s="5" t="s">
        <v>536</v>
      </c>
      <c r="R2934" s="5"/>
      <c r="S2934" s="1"/>
    </row>
    <row r="2935" spans="1:19" ht="14.45" x14ac:dyDescent="0.25">
      <c r="A2935" s="5" t="s">
        <v>5679</v>
      </c>
      <c r="B2935" s="5" t="s">
        <v>583</v>
      </c>
      <c r="C2935" s="5" t="s">
        <v>3133</v>
      </c>
      <c r="D2935" s="5" t="s">
        <v>5713</v>
      </c>
      <c r="E2935" s="5" t="s">
        <v>5800</v>
      </c>
      <c r="F2935" s="5" t="s">
        <v>5801</v>
      </c>
      <c r="G2935" s="5" t="s">
        <v>2540</v>
      </c>
      <c r="H2935" s="5" t="s">
        <v>4912</v>
      </c>
      <c r="I2935" s="5" t="s">
        <v>4913</v>
      </c>
      <c r="J2935" s="5" t="s">
        <v>532</v>
      </c>
      <c r="K2935" s="5" t="s">
        <v>571</v>
      </c>
      <c r="L2935" s="5" t="s">
        <v>572</v>
      </c>
      <c r="M2935" s="5" t="s">
        <v>4188</v>
      </c>
      <c r="N2935" s="1"/>
      <c r="O2935" s="4" t="s">
        <v>5738</v>
      </c>
      <c r="P2935" s="5">
        <f>COUNTIFS($E$2:E2935,TMapCauseDescCIR[[#This Row],[Cause Description]])</f>
        <v>1</v>
      </c>
      <c r="Q2935" s="5" t="s">
        <v>536</v>
      </c>
      <c r="R2935" s="5"/>
      <c r="S2935" s="1"/>
    </row>
    <row r="2936" spans="1:19" ht="14.45" x14ac:dyDescent="0.25">
      <c r="A2936" s="5" t="s">
        <v>5679</v>
      </c>
      <c r="B2936" s="5" t="s">
        <v>583</v>
      </c>
      <c r="C2936" s="5" t="s">
        <v>3133</v>
      </c>
      <c r="D2936" s="5" t="s">
        <v>5713</v>
      </c>
      <c r="E2936" s="5" t="s">
        <v>5802</v>
      </c>
      <c r="F2936" s="5" t="s">
        <v>5803</v>
      </c>
      <c r="G2936" s="5" t="s">
        <v>2541</v>
      </c>
      <c r="H2936" s="5" t="s">
        <v>4912</v>
      </c>
      <c r="I2936" s="5" t="s">
        <v>4913</v>
      </c>
      <c r="J2936" s="5" t="s">
        <v>532</v>
      </c>
      <c r="K2936" s="5" t="s">
        <v>571</v>
      </c>
      <c r="L2936" s="5" t="s">
        <v>572</v>
      </c>
      <c r="M2936" s="5" t="s">
        <v>4188</v>
      </c>
      <c r="N2936" s="1"/>
      <c r="O2936" s="4" t="s">
        <v>5741</v>
      </c>
      <c r="P2936" s="5">
        <f>COUNTIFS($E$2:E2936,TMapCauseDescCIR[[#This Row],[Cause Description]])</f>
        <v>1</v>
      </c>
      <c r="Q2936" s="5" t="s">
        <v>536</v>
      </c>
      <c r="R2936" s="5"/>
      <c r="S2936" s="1"/>
    </row>
    <row r="2937" spans="1:19" ht="14.45" x14ac:dyDescent="0.25">
      <c r="A2937" s="5" t="s">
        <v>2537</v>
      </c>
      <c r="B2937" s="5" t="s">
        <v>5692</v>
      </c>
      <c r="C2937" s="5" t="s">
        <v>3133</v>
      </c>
      <c r="D2937" s="5" t="s">
        <v>5693</v>
      </c>
      <c r="E2937" s="5" t="s">
        <v>5691</v>
      </c>
      <c r="F2937" s="5"/>
      <c r="G2937" s="5" t="s">
        <v>2537</v>
      </c>
      <c r="H2937" s="5" t="s">
        <v>4912</v>
      </c>
      <c r="I2937" s="5" t="s">
        <v>4913</v>
      </c>
      <c r="J2937" s="5" t="s">
        <v>532</v>
      </c>
      <c r="K2937" s="5" t="s">
        <v>571</v>
      </c>
      <c r="L2937" s="5" t="s">
        <v>572</v>
      </c>
      <c r="M2937" s="5" t="s">
        <v>4188</v>
      </c>
      <c r="N2937" s="5"/>
      <c r="O2937" s="5"/>
      <c r="P2937" s="5">
        <f>COUNTIFS($E$2:E2937,TMapCauseDescCIR[[#This Row],[Cause Description]])</f>
        <v>3</v>
      </c>
      <c r="Q2937" s="5" t="s">
        <v>536</v>
      </c>
      <c r="R2937" s="5"/>
      <c r="S2937" s="1"/>
    </row>
    <row r="2938" spans="1:19" ht="14.45" x14ac:dyDescent="0.25">
      <c r="A2938" s="5" t="s">
        <v>5679</v>
      </c>
      <c r="B2938" s="5" t="s">
        <v>583</v>
      </c>
      <c r="C2938" s="5" t="s">
        <v>3133</v>
      </c>
      <c r="D2938" s="5" t="s">
        <v>5713</v>
      </c>
      <c r="E2938" s="5" t="s">
        <v>5804</v>
      </c>
      <c r="F2938" s="5" t="s">
        <v>5805</v>
      </c>
      <c r="G2938" s="5" t="s">
        <v>2538</v>
      </c>
      <c r="H2938" s="5" t="s">
        <v>4912</v>
      </c>
      <c r="I2938" s="5" t="s">
        <v>5231</v>
      </c>
      <c r="J2938" s="5" t="s">
        <v>532</v>
      </c>
      <c r="K2938" s="5" t="s">
        <v>571</v>
      </c>
      <c r="L2938" s="5" t="s">
        <v>572</v>
      </c>
      <c r="M2938" s="5" t="s">
        <v>5663</v>
      </c>
      <c r="N2938" s="1"/>
      <c r="O2938" s="4" t="s">
        <v>5728</v>
      </c>
      <c r="P2938" s="5">
        <f>COUNTIFS($E$2:E2938,TMapCauseDescCIR[[#This Row],[Cause Description]])</f>
        <v>1</v>
      </c>
      <c r="Q2938" s="5" t="s">
        <v>536</v>
      </c>
      <c r="R2938" s="5"/>
      <c r="S2938" s="1"/>
    </row>
    <row r="2939" spans="1:19" ht="14.45" x14ac:dyDescent="0.25">
      <c r="A2939" s="5" t="s">
        <v>5679</v>
      </c>
      <c r="B2939" s="5" t="s">
        <v>583</v>
      </c>
      <c r="C2939" s="5" t="s">
        <v>3133</v>
      </c>
      <c r="D2939" s="5" t="s">
        <v>5713</v>
      </c>
      <c r="E2939" s="5" t="s">
        <v>5806</v>
      </c>
      <c r="F2939" s="5" t="s">
        <v>5807</v>
      </c>
      <c r="G2939" s="5" t="s">
        <v>2538</v>
      </c>
      <c r="H2939" s="5" t="s">
        <v>4912</v>
      </c>
      <c r="I2939" s="5" t="s">
        <v>5808</v>
      </c>
      <c r="J2939" s="5" t="s">
        <v>532</v>
      </c>
      <c r="K2939" s="5" t="s">
        <v>571</v>
      </c>
      <c r="L2939" s="5" t="s">
        <v>572</v>
      </c>
      <c r="M2939" s="5" t="s">
        <v>5663</v>
      </c>
      <c r="N2939" s="1"/>
      <c r="O2939" s="4" t="s">
        <v>5728</v>
      </c>
      <c r="P2939" s="5">
        <f>COUNTIFS($E$2:E2939,TMapCauseDescCIR[[#This Row],[Cause Description]])</f>
        <v>1</v>
      </c>
      <c r="Q2939" s="5" t="s">
        <v>536</v>
      </c>
      <c r="R2939" s="5"/>
      <c r="S2939" s="1"/>
    </row>
    <row r="2940" spans="1:19" ht="14.45" x14ac:dyDescent="0.25">
      <c r="A2940" s="5" t="s">
        <v>5679</v>
      </c>
      <c r="B2940" s="5" t="s">
        <v>583</v>
      </c>
      <c r="C2940" s="5" t="s">
        <v>3133</v>
      </c>
      <c r="D2940" s="5" t="s">
        <v>5713</v>
      </c>
      <c r="E2940" s="5" t="s">
        <v>5809</v>
      </c>
      <c r="F2940" s="5" t="s">
        <v>5810</v>
      </c>
      <c r="G2940" s="5" t="s">
        <v>2539</v>
      </c>
      <c r="H2940" s="5" t="s">
        <v>4912</v>
      </c>
      <c r="I2940" s="5" t="s">
        <v>5231</v>
      </c>
      <c r="J2940" s="5" t="s">
        <v>532</v>
      </c>
      <c r="K2940" s="5" t="s">
        <v>571</v>
      </c>
      <c r="L2940" s="5" t="s">
        <v>572</v>
      </c>
      <c r="M2940" s="5" t="s">
        <v>5663</v>
      </c>
      <c r="N2940" s="1"/>
      <c r="O2940" s="4" t="s">
        <v>5731</v>
      </c>
      <c r="P2940" s="5">
        <f>COUNTIFS($E$2:E2940,TMapCauseDescCIR[[#This Row],[Cause Description]])</f>
        <v>1</v>
      </c>
      <c r="Q2940" s="5" t="s">
        <v>536</v>
      </c>
      <c r="R2940" s="5"/>
      <c r="S2940" s="1"/>
    </row>
    <row r="2941" spans="1:19" ht="14.45" x14ac:dyDescent="0.25">
      <c r="A2941" s="5" t="s">
        <v>5679</v>
      </c>
      <c r="B2941" s="5" t="s">
        <v>583</v>
      </c>
      <c r="C2941" s="5" t="s">
        <v>3133</v>
      </c>
      <c r="D2941" s="5" t="s">
        <v>5713</v>
      </c>
      <c r="E2941" s="5" t="s">
        <v>5811</v>
      </c>
      <c r="F2941" s="5" t="s">
        <v>5812</v>
      </c>
      <c r="G2941" s="5" t="s">
        <v>2539</v>
      </c>
      <c r="H2941" s="5" t="s">
        <v>4912</v>
      </c>
      <c r="I2941" s="5" t="s">
        <v>5808</v>
      </c>
      <c r="J2941" s="5" t="s">
        <v>532</v>
      </c>
      <c r="K2941" s="5" t="s">
        <v>571</v>
      </c>
      <c r="L2941" s="5" t="s">
        <v>572</v>
      </c>
      <c r="M2941" s="5" t="s">
        <v>5663</v>
      </c>
      <c r="N2941" s="1"/>
      <c r="O2941" s="4" t="s">
        <v>5731</v>
      </c>
      <c r="P2941" s="5">
        <f>COUNTIFS($E$2:E2941,TMapCauseDescCIR[[#This Row],[Cause Description]])</f>
        <v>1</v>
      </c>
      <c r="Q2941" s="5" t="s">
        <v>536</v>
      </c>
      <c r="R2941" s="5"/>
      <c r="S2941" s="1"/>
    </row>
    <row r="2942" spans="1:19" ht="14.45" x14ac:dyDescent="0.25">
      <c r="A2942" s="5" t="s">
        <v>5679</v>
      </c>
      <c r="B2942" s="5" t="s">
        <v>583</v>
      </c>
      <c r="C2942" s="5" t="s">
        <v>3133</v>
      </c>
      <c r="D2942" s="5" t="s">
        <v>5713</v>
      </c>
      <c r="E2942" s="5" t="s">
        <v>5813</v>
      </c>
      <c r="F2942" s="5" t="s">
        <v>5814</v>
      </c>
      <c r="G2942" s="5" t="s">
        <v>2542</v>
      </c>
      <c r="H2942" s="5" t="s">
        <v>4912</v>
      </c>
      <c r="I2942" s="5" t="s">
        <v>5808</v>
      </c>
      <c r="J2942" s="5" t="s">
        <v>532</v>
      </c>
      <c r="K2942" s="5" t="s">
        <v>571</v>
      </c>
      <c r="L2942" s="5" t="s">
        <v>572</v>
      </c>
      <c r="M2942" s="5" t="s">
        <v>5663</v>
      </c>
      <c r="N2942" s="1"/>
      <c r="O2942" s="4" t="s">
        <v>5710</v>
      </c>
      <c r="P2942" s="5">
        <f>COUNTIFS($E$2:E2942,TMapCauseDescCIR[[#This Row],[Cause Description]])</f>
        <v>1</v>
      </c>
      <c r="Q2942" s="5" t="s">
        <v>536</v>
      </c>
      <c r="R2942" s="5"/>
      <c r="S2942" s="1"/>
    </row>
    <row r="2943" spans="1:19" ht="14.45" x14ac:dyDescent="0.25">
      <c r="A2943" s="5" t="s">
        <v>5679</v>
      </c>
      <c r="B2943" s="5" t="s">
        <v>583</v>
      </c>
      <c r="C2943" s="5" t="s">
        <v>3133</v>
      </c>
      <c r="D2943" s="5" t="s">
        <v>5713</v>
      </c>
      <c r="E2943" s="5" t="s">
        <v>5815</v>
      </c>
      <c r="F2943" s="5" t="s">
        <v>5816</v>
      </c>
      <c r="G2943" s="5" t="s">
        <v>2540</v>
      </c>
      <c r="H2943" s="5" t="s">
        <v>4912</v>
      </c>
      <c r="I2943" s="5" t="s">
        <v>5808</v>
      </c>
      <c r="J2943" s="5" t="s">
        <v>532</v>
      </c>
      <c r="K2943" s="5" t="s">
        <v>571</v>
      </c>
      <c r="L2943" s="5" t="s">
        <v>572</v>
      </c>
      <c r="M2943" s="5" t="s">
        <v>5663</v>
      </c>
      <c r="N2943" s="1"/>
      <c r="O2943" s="4" t="s">
        <v>5738</v>
      </c>
      <c r="P2943" s="5">
        <f>COUNTIFS($E$2:E2943,TMapCauseDescCIR[[#This Row],[Cause Description]])</f>
        <v>1</v>
      </c>
      <c r="Q2943" s="5" t="s">
        <v>536</v>
      </c>
      <c r="R2943" s="5"/>
      <c r="S2943" s="1"/>
    </row>
    <row r="2944" spans="1:19" ht="14.45" x14ac:dyDescent="0.25">
      <c r="A2944" s="5" t="s">
        <v>5679</v>
      </c>
      <c r="B2944" s="5" t="s">
        <v>583</v>
      </c>
      <c r="C2944" s="5" t="s">
        <v>3133</v>
      </c>
      <c r="D2944" s="5" t="s">
        <v>5713</v>
      </c>
      <c r="E2944" s="5" t="s">
        <v>5817</v>
      </c>
      <c r="F2944" s="5" t="s">
        <v>5818</v>
      </c>
      <c r="G2944" s="5" t="s">
        <v>2541</v>
      </c>
      <c r="H2944" s="5" t="s">
        <v>4912</v>
      </c>
      <c r="I2944" s="5" t="s">
        <v>5808</v>
      </c>
      <c r="J2944" s="5" t="s">
        <v>532</v>
      </c>
      <c r="K2944" s="5" t="s">
        <v>571</v>
      </c>
      <c r="L2944" s="5" t="s">
        <v>572</v>
      </c>
      <c r="M2944" s="5" t="s">
        <v>5663</v>
      </c>
      <c r="N2944" s="1"/>
      <c r="O2944" s="4" t="s">
        <v>5741</v>
      </c>
      <c r="P2944" s="5">
        <f>COUNTIFS($E$2:E2944,TMapCauseDescCIR[[#This Row],[Cause Description]])</f>
        <v>1</v>
      </c>
      <c r="Q2944" s="5" t="s">
        <v>536</v>
      </c>
      <c r="R2944" s="5"/>
      <c r="S2944" s="1"/>
    </row>
    <row r="2945" spans="1:19" ht="14.45" x14ac:dyDescent="0.25">
      <c r="A2945" s="5" t="s">
        <v>5679</v>
      </c>
      <c r="B2945" s="5" t="s">
        <v>583</v>
      </c>
      <c r="C2945" s="5" t="s">
        <v>3133</v>
      </c>
      <c r="D2945" s="5" t="s">
        <v>5713</v>
      </c>
      <c r="E2945" s="5" t="s">
        <v>5819</v>
      </c>
      <c r="F2945" s="5" t="s">
        <v>5820</v>
      </c>
      <c r="G2945" s="5" t="s">
        <v>2542</v>
      </c>
      <c r="H2945" s="5" t="s">
        <v>4912</v>
      </c>
      <c r="I2945" s="5" t="s">
        <v>5698</v>
      </c>
      <c r="J2945" s="5" t="s">
        <v>532</v>
      </c>
      <c r="K2945" s="5" t="s">
        <v>571</v>
      </c>
      <c r="L2945" s="5" t="s">
        <v>572</v>
      </c>
      <c r="M2945" s="5" t="s">
        <v>5699</v>
      </c>
      <c r="N2945" s="1"/>
      <c r="O2945" s="4" t="s">
        <v>5710</v>
      </c>
      <c r="P2945" s="5">
        <f>COUNTIFS($E$2:E2945,TMapCauseDescCIR[[#This Row],[Cause Description]])</f>
        <v>1</v>
      </c>
      <c r="Q2945" s="5" t="s">
        <v>536</v>
      </c>
      <c r="R2945" s="5"/>
      <c r="S2945" s="1"/>
    </row>
    <row r="2946" spans="1:19" ht="14.45" x14ac:dyDescent="0.25">
      <c r="A2946" s="5" t="s">
        <v>5679</v>
      </c>
      <c r="B2946" s="5" t="s">
        <v>583</v>
      </c>
      <c r="C2946" s="5" t="s">
        <v>3133</v>
      </c>
      <c r="D2946" s="5" t="s">
        <v>5713</v>
      </c>
      <c r="E2946" s="5" t="s">
        <v>5821</v>
      </c>
      <c r="F2946" s="5" t="s">
        <v>5822</v>
      </c>
      <c r="G2946" s="5" t="s">
        <v>2540</v>
      </c>
      <c r="H2946" s="5" t="s">
        <v>4912</v>
      </c>
      <c r="I2946" s="5" t="s">
        <v>5698</v>
      </c>
      <c r="J2946" s="5" t="s">
        <v>532</v>
      </c>
      <c r="K2946" s="5" t="s">
        <v>571</v>
      </c>
      <c r="L2946" s="5" t="s">
        <v>572</v>
      </c>
      <c r="M2946" s="5" t="s">
        <v>5699</v>
      </c>
      <c r="N2946" s="1"/>
      <c r="O2946" s="4" t="s">
        <v>5738</v>
      </c>
      <c r="P2946" s="5">
        <f>COUNTIFS($E$2:E2946,TMapCauseDescCIR[[#This Row],[Cause Description]])</f>
        <v>1</v>
      </c>
      <c r="Q2946" s="5" t="s">
        <v>536</v>
      </c>
      <c r="R2946" s="5"/>
      <c r="S2946" s="1"/>
    </row>
    <row r="2947" spans="1:19" ht="14.45" x14ac:dyDescent="0.25">
      <c r="A2947" s="5" t="s">
        <v>5679</v>
      </c>
      <c r="B2947" s="5" t="s">
        <v>583</v>
      </c>
      <c r="C2947" s="5" t="s">
        <v>3133</v>
      </c>
      <c r="D2947" s="5" t="s">
        <v>5713</v>
      </c>
      <c r="E2947" s="5" t="s">
        <v>5823</v>
      </c>
      <c r="F2947" s="5" t="s">
        <v>5824</v>
      </c>
      <c r="G2947" s="5" t="s">
        <v>2541</v>
      </c>
      <c r="H2947" s="5" t="s">
        <v>4912</v>
      </c>
      <c r="I2947" s="5" t="s">
        <v>5698</v>
      </c>
      <c r="J2947" s="5" t="s">
        <v>532</v>
      </c>
      <c r="K2947" s="5" t="s">
        <v>571</v>
      </c>
      <c r="L2947" s="5" t="s">
        <v>572</v>
      </c>
      <c r="M2947" s="5" t="s">
        <v>5699</v>
      </c>
      <c r="N2947" s="1"/>
      <c r="O2947" s="4" t="s">
        <v>5741</v>
      </c>
      <c r="P2947" s="5">
        <f>COUNTIFS($E$2:E2947,TMapCauseDescCIR[[#This Row],[Cause Description]])</f>
        <v>1</v>
      </c>
      <c r="Q2947" s="5" t="s">
        <v>536</v>
      </c>
      <c r="R2947" s="5"/>
      <c r="S2947" s="1"/>
    </row>
    <row r="2948" spans="1:19" ht="14.45" x14ac:dyDescent="0.25">
      <c r="A2948" s="5" t="s">
        <v>2537</v>
      </c>
      <c r="B2948" s="5" t="s">
        <v>5692</v>
      </c>
      <c r="C2948" s="5" t="s">
        <v>3133</v>
      </c>
      <c r="D2948" s="5" t="s">
        <v>5693</v>
      </c>
      <c r="E2948" s="5" t="s">
        <v>5825</v>
      </c>
      <c r="F2948" s="5"/>
      <c r="G2948" s="5" t="s">
        <v>2541</v>
      </c>
      <c r="H2948" s="5" t="s">
        <v>4912</v>
      </c>
      <c r="I2948" s="5"/>
      <c r="J2948" s="5" t="s">
        <v>532</v>
      </c>
      <c r="K2948" s="5" t="s">
        <v>571</v>
      </c>
      <c r="L2948" s="5" t="s">
        <v>572</v>
      </c>
      <c r="M2948" s="5" t="s">
        <v>5699</v>
      </c>
      <c r="N2948" s="1"/>
      <c r="O2948" s="4" t="s">
        <v>5741</v>
      </c>
      <c r="P2948" s="5">
        <f>COUNTIFS($E$2:E2948,TMapCauseDescCIR[[#This Row],[Cause Description]])</f>
        <v>1</v>
      </c>
      <c r="Q2948" s="5" t="s">
        <v>536</v>
      </c>
      <c r="R2948" s="5"/>
      <c r="S2948" s="1"/>
    </row>
    <row r="2949" spans="1:19" ht="14.45" x14ac:dyDescent="0.25">
      <c r="A2949" s="5" t="s">
        <v>2537</v>
      </c>
      <c r="B2949" s="5" t="s">
        <v>5692</v>
      </c>
      <c r="C2949" s="5" t="s">
        <v>3133</v>
      </c>
      <c r="D2949" s="5" t="s">
        <v>5693</v>
      </c>
      <c r="E2949" s="5" t="s">
        <v>1235</v>
      </c>
      <c r="F2949" s="5"/>
      <c r="G2949" s="5" t="s">
        <v>2537</v>
      </c>
      <c r="H2949" s="5" t="s">
        <v>4912</v>
      </c>
      <c r="I2949" s="5" t="s">
        <v>5698</v>
      </c>
      <c r="J2949" s="5" t="s">
        <v>532</v>
      </c>
      <c r="K2949" s="5" t="s">
        <v>571</v>
      </c>
      <c r="L2949" s="5" t="s">
        <v>572</v>
      </c>
      <c r="M2949" s="5" t="s">
        <v>5699</v>
      </c>
      <c r="N2949" s="5"/>
      <c r="O2949" s="5"/>
      <c r="P2949" s="5">
        <f>COUNTIFS($E$2:E2949,TMapCauseDescCIR[[#This Row],[Cause Description]])</f>
        <v>11</v>
      </c>
      <c r="Q2949" s="5" t="s">
        <v>536</v>
      </c>
      <c r="R2949" s="5"/>
      <c r="S2949" s="1"/>
    </row>
    <row r="2950" spans="1:19" ht="14.45" x14ac:dyDescent="0.25">
      <c r="A2950" s="5" t="s">
        <v>5679</v>
      </c>
      <c r="B2950" s="5" t="s">
        <v>583</v>
      </c>
      <c r="C2950" s="5" t="s">
        <v>3133</v>
      </c>
      <c r="D2950" s="5" t="s">
        <v>5713</v>
      </c>
      <c r="E2950" s="5" t="s">
        <v>5826</v>
      </c>
      <c r="F2950" s="5" t="s">
        <v>5827</v>
      </c>
      <c r="G2950" s="5" t="s">
        <v>2538</v>
      </c>
      <c r="H2950" s="5" t="s">
        <v>4912</v>
      </c>
      <c r="I2950" s="5" t="s">
        <v>5828</v>
      </c>
      <c r="J2950" s="5" t="s">
        <v>532</v>
      </c>
      <c r="K2950" s="5" t="s">
        <v>571</v>
      </c>
      <c r="L2950" s="5" t="s">
        <v>572</v>
      </c>
      <c r="M2950" s="5" t="s">
        <v>5702</v>
      </c>
      <c r="N2950" s="1"/>
      <c r="O2950" s="4" t="s">
        <v>5728</v>
      </c>
      <c r="P2950" s="5">
        <f>COUNTIFS($E$2:E2950,TMapCauseDescCIR[[#This Row],[Cause Description]])</f>
        <v>1</v>
      </c>
      <c r="Q2950" s="5" t="s">
        <v>536</v>
      </c>
      <c r="R2950" s="5"/>
      <c r="S2950" s="1"/>
    </row>
    <row r="2951" spans="1:19" ht="14.45" x14ac:dyDescent="0.25">
      <c r="A2951" s="5" t="s">
        <v>5679</v>
      </c>
      <c r="B2951" s="5" t="s">
        <v>583</v>
      </c>
      <c r="C2951" s="5" t="s">
        <v>3133</v>
      </c>
      <c r="D2951" s="5" t="s">
        <v>5713</v>
      </c>
      <c r="E2951" s="5" t="s">
        <v>5829</v>
      </c>
      <c r="F2951" s="5" t="s">
        <v>5830</v>
      </c>
      <c r="G2951" s="5" t="s">
        <v>2542</v>
      </c>
      <c r="H2951" s="5" t="s">
        <v>4912</v>
      </c>
      <c r="I2951" s="5" t="s">
        <v>5701</v>
      </c>
      <c r="J2951" s="5" t="s">
        <v>532</v>
      </c>
      <c r="K2951" s="5" t="s">
        <v>571</v>
      </c>
      <c r="L2951" s="5" t="s">
        <v>572</v>
      </c>
      <c r="M2951" s="5" t="s">
        <v>5702</v>
      </c>
      <c r="N2951" s="1"/>
      <c r="O2951" s="4" t="s">
        <v>5710</v>
      </c>
      <c r="P2951" s="5">
        <f>COUNTIFS($E$2:E2951,TMapCauseDescCIR[[#This Row],[Cause Description]])</f>
        <v>1</v>
      </c>
      <c r="Q2951" s="5" t="s">
        <v>536</v>
      </c>
      <c r="R2951" s="5"/>
      <c r="S2951" s="1"/>
    </row>
    <row r="2952" spans="1:19" ht="14.45" x14ac:dyDescent="0.25">
      <c r="A2952" s="5" t="s">
        <v>2537</v>
      </c>
      <c r="B2952" s="5" t="s">
        <v>5692</v>
      </c>
      <c r="C2952" s="5" t="s">
        <v>3133</v>
      </c>
      <c r="D2952" s="5" t="s">
        <v>5693</v>
      </c>
      <c r="E2952" s="5" t="s">
        <v>5831</v>
      </c>
      <c r="F2952" s="5"/>
      <c r="G2952" s="5" t="s">
        <v>2537</v>
      </c>
      <c r="H2952" s="5" t="s">
        <v>4912</v>
      </c>
      <c r="I2952" s="5"/>
      <c r="J2952" s="5" t="s">
        <v>532</v>
      </c>
      <c r="K2952" s="5" t="s">
        <v>571</v>
      </c>
      <c r="L2952" s="5" t="s">
        <v>572</v>
      </c>
      <c r="M2952" s="5" t="s">
        <v>5702</v>
      </c>
      <c r="N2952" s="1"/>
      <c r="O2952" s="4" t="s">
        <v>5738</v>
      </c>
      <c r="P2952" s="5">
        <f>COUNTIFS($E$2:E2952,TMapCauseDescCIR[[#This Row],[Cause Description]])</f>
        <v>1</v>
      </c>
      <c r="Q2952" s="5" t="s">
        <v>536</v>
      </c>
      <c r="R2952" s="5"/>
      <c r="S2952" s="1"/>
    </row>
    <row r="2953" spans="1:19" ht="14.45" x14ac:dyDescent="0.25">
      <c r="A2953" s="5" t="s">
        <v>2537</v>
      </c>
      <c r="B2953" s="5" t="s">
        <v>5692</v>
      </c>
      <c r="C2953" s="5" t="s">
        <v>3133</v>
      </c>
      <c r="D2953" s="5" t="s">
        <v>5693</v>
      </c>
      <c r="E2953" s="5" t="s">
        <v>5700</v>
      </c>
      <c r="F2953" s="5"/>
      <c r="G2953" s="5" t="s">
        <v>2537</v>
      </c>
      <c r="H2953" s="5" t="s">
        <v>4912</v>
      </c>
      <c r="I2953" s="5" t="s">
        <v>5701</v>
      </c>
      <c r="J2953" s="5" t="s">
        <v>532</v>
      </c>
      <c r="K2953" s="5" t="s">
        <v>571</v>
      </c>
      <c r="L2953" s="5" t="s">
        <v>572</v>
      </c>
      <c r="M2953" s="5" t="s">
        <v>5702</v>
      </c>
      <c r="N2953" s="5"/>
      <c r="O2953" s="5"/>
      <c r="P2953" s="5">
        <f>COUNTIFS($E$2:E2953,TMapCauseDescCIR[[#This Row],[Cause Description]])</f>
        <v>2</v>
      </c>
      <c r="Q2953" s="5" t="s">
        <v>536</v>
      </c>
      <c r="R2953" s="5"/>
      <c r="S2953" s="1"/>
    </row>
    <row r="2954" spans="1:19" ht="14.45" x14ac:dyDescent="0.25">
      <c r="A2954" s="5" t="s">
        <v>5679</v>
      </c>
      <c r="B2954" s="5" t="s">
        <v>582</v>
      </c>
      <c r="C2954" s="5" t="s">
        <v>3133</v>
      </c>
      <c r="D2954" s="5" t="s">
        <v>5706</v>
      </c>
      <c r="E2954" s="5" t="s">
        <v>5832</v>
      </c>
      <c r="F2954" s="5" t="s">
        <v>5833</v>
      </c>
      <c r="G2954" s="5" t="s">
        <v>2539</v>
      </c>
      <c r="H2954" s="5" t="s">
        <v>5704</v>
      </c>
      <c r="I2954" s="5" t="s">
        <v>5727</v>
      </c>
      <c r="J2954" s="5" t="s">
        <v>532</v>
      </c>
      <c r="K2954" s="5" t="s">
        <v>813</v>
      </c>
      <c r="L2954" s="5" t="s">
        <v>814</v>
      </c>
      <c r="M2954" s="5" t="s">
        <v>535</v>
      </c>
      <c r="N2954" s="1"/>
      <c r="O2954" s="4" t="s">
        <v>5731</v>
      </c>
      <c r="P2954" s="5">
        <f>COUNTIFS($E$2:E2954,TMapCauseDescCIR[[#This Row],[Cause Description]])</f>
        <v>1</v>
      </c>
      <c r="Q2954" s="5" t="s">
        <v>587</v>
      </c>
      <c r="R2954" s="5" t="s">
        <v>5720</v>
      </c>
      <c r="S2954" s="1"/>
    </row>
    <row r="2955" spans="1:19" ht="14.45" x14ac:dyDescent="0.25">
      <c r="A2955" s="5" t="s">
        <v>5679</v>
      </c>
      <c r="B2955" s="5" t="s">
        <v>583</v>
      </c>
      <c r="C2955" s="5" t="s">
        <v>3133</v>
      </c>
      <c r="D2955" s="5" t="s">
        <v>5713</v>
      </c>
      <c r="E2955" s="5" t="s">
        <v>5834</v>
      </c>
      <c r="F2955" s="5" t="s">
        <v>5835</v>
      </c>
      <c r="G2955" s="5" t="s">
        <v>2542</v>
      </c>
      <c r="H2955" s="5" t="s">
        <v>5704</v>
      </c>
      <c r="I2955" s="5" t="s">
        <v>5231</v>
      </c>
      <c r="J2955" s="5" t="s">
        <v>532</v>
      </c>
      <c r="K2955" s="5" t="s">
        <v>571</v>
      </c>
      <c r="L2955" s="5" t="s">
        <v>814</v>
      </c>
      <c r="M2955" s="5" t="s">
        <v>5663</v>
      </c>
      <c r="N2955" s="1"/>
      <c r="O2955" s="4" t="s">
        <v>5710</v>
      </c>
      <c r="P2955" s="5">
        <f>COUNTIFS($E$2:E2955,TMapCauseDescCIR[[#This Row],[Cause Description]])</f>
        <v>1</v>
      </c>
      <c r="Q2955" s="5" t="s">
        <v>536</v>
      </c>
      <c r="R2955" s="5"/>
      <c r="S2955" s="1"/>
    </row>
    <row r="2956" spans="1:19" ht="14.45" x14ac:dyDescent="0.25">
      <c r="A2956" s="5" t="s">
        <v>5679</v>
      </c>
      <c r="B2956" s="5" t="s">
        <v>583</v>
      </c>
      <c r="C2956" s="5" t="s">
        <v>3133</v>
      </c>
      <c r="D2956" s="5" t="s">
        <v>5713</v>
      </c>
      <c r="E2956" s="5" t="s">
        <v>5836</v>
      </c>
      <c r="F2956" s="5" t="s">
        <v>5837</v>
      </c>
      <c r="G2956" s="5" t="s">
        <v>2540</v>
      </c>
      <c r="H2956" s="5" t="s">
        <v>5704</v>
      </c>
      <c r="I2956" s="5" t="s">
        <v>5231</v>
      </c>
      <c r="J2956" s="5" t="s">
        <v>532</v>
      </c>
      <c r="K2956" s="5" t="s">
        <v>571</v>
      </c>
      <c r="L2956" s="5" t="s">
        <v>814</v>
      </c>
      <c r="M2956" s="5" t="s">
        <v>5663</v>
      </c>
      <c r="N2956" s="1"/>
      <c r="O2956" s="4" t="s">
        <v>5738</v>
      </c>
      <c r="P2956" s="5">
        <f>COUNTIFS($E$2:E2956,TMapCauseDescCIR[[#This Row],[Cause Description]])</f>
        <v>1</v>
      </c>
      <c r="Q2956" s="5" t="s">
        <v>536</v>
      </c>
      <c r="R2956" s="5"/>
      <c r="S2956" s="1"/>
    </row>
    <row r="2957" spans="1:19" ht="14.45" x14ac:dyDescent="0.25">
      <c r="A2957" s="5" t="s">
        <v>5679</v>
      </c>
      <c r="B2957" s="5" t="s">
        <v>583</v>
      </c>
      <c r="C2957" s="5" t="s">
        <v>3133</v>
      </c>
      <c r="D2957" s="5" t="s">
        <v>5713</v>
      </c>
      <c r="E2957" s="5" t="s">
        <v>5838</v>
      </c>
      <c r="F2957" s="5" t="s">
        <v>5839</v>
      </c>
      <c r="G2957" s="5" t="s">
        <v>2541</v>
      </c>
      <c r="H2957" s="5" t="s">
        <v>5704</v>
      </c>
      <c r="I2957" s="5" t="s">
        <v>5231</v>
      </c>
      <c r="J2957" s="5" t="s">
        <v>532</v>
      </c>
      <c r="K2957" s="5" t="s">
        <v>571</v>
      </c>
      <c r="L2957" s="5" t="s">
        <v>814</v>
      </c>
      <c r="M2957" s="5" t="s">
        <v>5663</v>
      </c>
      <c r="N2957" s="1"/>
      <c r="O2957" s="4" t="s">
        <v>5741</v>
      </c>
      <c r="P2957" s="5">
        <f>COUNTIFS($E$2:E2957,TMapCauseDescCIR[[#This Row],[Cause Description]])</f>
        <v>1</v>
      </c>
      <c r="Q2957" s="5" t="s">
        <v>536</v>
      </c>
      <c r="R2957" s="5"/>
      <c r="S2957" s="1"/>
    </row>
    <row r="2958" spans="1:19" ht="14.45" x14ac:dyDescent="0.25">
      <c r="A2958" s="5" t="s">
        <v>5679</v>
      </c>
      <c r="B2958" s="5" t="s">
        <v>583</v>
      </c>
      <c r="C2958" s="5" t="s">
        <v>3133</v>
      </c>
      <c r="D2958" s="5" t="s">
        <v>5713</v>
      </c>
      <c r="E2958" s="5" t="s">
        <v>5840</v>
      </c>
      <c r="F2958" s="5" t="s">
        <v>5841</v>
      </c>
      <c r="G2958" s="5" t="s">
        <v>2542</v>
      </c>
      <c r="H2958" s="5" t="s">
        <v>5842</v>
      </c>
      <c r="I2958" s="5" t="s">
        <v>5216</v>
      </c>
      <c r="J2958" s="5" t="s">
        <v>532</v>
      </c>
      <c r="K2958" s="5" t="s">
        <v>571</v>
      </c>
      <c r="L2958" s="5" t="s">
        <v>814</v>
      </c>
      <c r="M2958" s="5" t="s">
        <v>5702</v>
      </c>
      <c r="N2958" s="1"/>
      <c r="O2958" s="4" t="s">
        <v>5710</v>
      </c>
      <c r="P2958" s="5">
        <f>COUNTIFS($E$2:E2958,TMapCauseDescCIR[[#This Row],[Cause Description]])</f>
        <v>1</v>
      </c>
      <c r="Q2958" s="5" t="s">
        <v>536</v>
      </c>
      <c r="R2958" s="5"/>
      <c r="S2958" s="1"/>
    </row>
    <row r="2959" spans="1:19" ht="14.45" x14ac:dyDescent="0.25">
      <c r="A2959" s="5" t="s">
        <v>5679</v>
      </c>
      <c r="B2959" s="5" t="s">
        <v>582</v>
      </c>
      <c r="C2959" s="5" t="s">
        <v>3133</v>
      </c>
      <c r="D2959" s="5" t="s">
        <v>5706</v>
      </c>
      <c r="E2959" s="5" t="s">
        <v>5843</v>
      </c>
      <c r="F2959" s="5" t="s">
        <v>5844</v>
      </c>
      <c r="G2959" s="5" t="s">
        <v>2542</v>
      </c>
      <c r="H2959" s="5" t="s">
        <v>5704</v>
      </c>
      <c r="I2959" s="5" t="s">
        <v>5727</v>
      </c>
      <c r="J2959" s="5" t="s">
        <v>532</v>
      </c>
      <c r="K2959" s="5" t="s">
        <v>813</v>
      </c>
      <c r="L2959" s="5" t="s">
        <v>814</v>
      </c>
      <c r="M2959" s="5" t="s">
        <v>535</v>
      </c>
      <c r="N2959" s="1"/>
      <c r="O2959" s="4" t="s">
        <v>5710</v>
      </c>
      <c r="P2959" s="5">
        <f>COUNTIFS($E$2:E2959,TMapCauseDescCIR[[#This Row],[Cause Description]])</f>
        <v>1</v>
      </c>
      <c r="Q2959" s="5" t="s">
        <v>587</v>
      </c>
      <c r="R2959" s="5" t="s">
        <v>5720</v>
      </c>
      <c r="S2959" s="1"/>
    </row>
    <row r="2960" spans="1:19" ht="14.45" x14ac:dyDescent="0.25">
      <c r="A2960" s="5" t="s">
        <v>5679</v>
      </c>
      <c r="B2960" s="5" t="s">
        <v>583</v>
      </c>
      <c r="C2960" s="5" t="s">
        <v>3133</v>
      </c>
      <c r="D2960" s="5" t="s">
        <v>5713</v>
      </c>
      <c r="E2960" s="5" t="s">
        <v>5845</v>
      </c>
      <c r="F2960" s="5" t="s">
        <v>5846</v>
      </c>
      <c r="G2960" s="5" t="s">
        <v>2538</v>
      </c>
      <c r="H2960" s="5" t="s">
        <v>5847</v>
      </c>
      <c r="I2960" s="5" t="s">
        <v>5848</v>
      </c>
      <c r="J2960" s="5" t="s">
        <v>532</v>
      </c>
      <c r="K2960" s="5" t="s">
        <v>571</v>
      </c>
      <c r="L2960" s="5" t="s">
        <v>581</v>
      </c>
      <c r="M2960" s="5" t="s">
        <v>5645</v>
      </c>
      <c r="N2960" s="1"/>
      <c r="O2960" s="4" t="s">
        <v>5728</v>
      </c>
      <c r="P2960" s="5">
        <f>COUNTIFS($E$2:E2960,TMapCauseDescCIR[[#This Row],[Cause Description]])</f>
        <v>1</v>
      </c>
      <c r="Q2960" s="5" t="s">
        <v>536</v>
      </c>
      <c r="R2960" s="5"/>
      <c r="S2960" s="1"/>
    </row>
    <row r="2961" spans="1:19" ht="14.45" x14ac:dyDescent="0.25">
      <c r="A2961" s="5" t="s">
        <v>5679</v>
      </c>
      <c r="B2961" s="5" t="s">
        <v>583</v>
      </c>
      <c r="C2961" s="5" t="s">
        <v>3133</v>
      </c>
      <c r="D2961" s="5" t="s">
        <v>5713</v>
      </c>
      <c r="E2961" s="5" t="s">
        <v>5849</v>
      </c>
      <c r="F2961" s="5" t="s">
        <v>5850</v>
      </c>
      <c r="G2961" s="5" t="s">
        <v>2538</v>
      </c>
      <c r="H2961" s="5" t="s">
        <v>5851</v>
      </c>
      <c r="I2961" s="5" t="s">
        <v>5848</v>
      </c>
      <c r="J2961" s="5" t="s">
        <v>532</v>
      </c>
      <c r="K2961" s="5" t="s">
        <v>571</v>
      </c>
      <c r="L2961" s="5" t="s">
        <v>581</v>
      </c>
      <c r="M2961" s="5" t="s">
        <v>5645</v>
      </c>
      <c r="N2961" s="1"/>
      <c r="O2961" s="4" t="s">
        <v>5728</v>
      </c>
      <c r="P2961" s="5">
        <f>COUNTIFS($E$2:E2961,TMapCauseDescCIR[[#This Row],[Cause Description]])</f>
        <v>1</v>
      </c>
      <c r="Q2961" s="5" t="s">
        <v>536</v>
      </c>
      <c r="R2961" s="5"/>
      <c r="S2961" s="1"/>
    </row>
    <row r="2962" spans="1:19" ht="14.45" x14ac:dyDescent="0.25">
      <c r="A2962" s="5" t="s">
        <v>5679</v>
      </c>
      <c r="B2962" s="5" t="s">
        <v>583</v>
      </c>
      <c r="C2962" s="5" t="s">
        <v>3133</v>
      </c>
      <c r="D2962" s="5" t="s">
        <v>5713</v>
      </c>
      <c r="E2962" s="5" t="s">
        <v>5852</v>
      </c>
      <c r="F2962" s="5" t="s">
        <v>5853</v>
      </c>
      <c r="G2962" s="5" t="s">
        <v>2539</v>
      </c>
      <c r="H2962" s="5" t="s">
        <v>5847</v>
      </c>
      <c r="I2962" s="5" t="s">
        <v>5848</v>
      </c>
      <c r="J2962" s="5" t="s">
        <v>532</v>
      </c>
      <c r="K2962" s="5" t="s">
        <v>571</v>
      </c>
      <c r="L2962" s="5" t="s">
        <v>581</v>
      </c>
      <c r="M2962" s="5" t="s">
        <v>5645</v>
      </c>
      <c r="N2962" s="1"/>
      <c r="O2962" s="4" t="s">
        <v>5731</v>
      </c>
      <c r="P2962" s="5">
        <f>COUNTIFS($E$2:E2962,TMapCauseDescCIR[[#This Row],[Cause Description]])</f>
        <v>1</v>
      </c>
      <c r="Q2962" s="5" t="s">
        <v>536</v>
      </c>
      <c r="R2962" s="5"/>
      <c r="S2962" s="1"/>
    </row>
    <row r="2963" spans="1:19" ht="14.45" x14ac:dyDescent="0.25">
      <c r="A2963" s="5" t="s">
        <v>5679</v>
      </c>
      <c r="B2963" s="5" t="s">
        <v>583</v>
      </c>
      <c r="C2963" s="5" t="s">
        <v>3133</v>
      </c>
      <c r="D2963" s="5" t="s">
        <v>5713</v>
      </c>
      <c r="E2963" s="5" t="s">
        <v>5854</v>
      </c>
      <c r="F2963" s="5" t="s">
        <v>5855</v>
      </c>
      <c r="G2963" s="5" t="s">
        <v>2539</v>
      </c>
      <c r="H2963" s="5" t="s">
        <v>5851</v>
      </c>
      <c r="I2963" s="5" t="s">
        <v>5848</v>
      </c>
      <c r="J2963" s="5" t="s">
        <v>532</v>
      </c>
      <c r="K2963" s="5" t="s">
        <v>571</v>
      </c>
      <c r="L2963" s="5" t="s">
        <v>581</v>
      </c>
      <c r="M2963" s="5" t="s">
        <v>5645</v>
      </c>
      <c r="N2963" s="1"/>
      <c r="O2963" s="4" t="s">
        <v>5731</v>
      </c>
      <c r="P2963" s="5">
        <f>COUNTIFS($E$2:E2963,TMapCauseDescCIR[[#This Row],[Cause Description]])</f>
        <v>1</v>
      </c>
      <c r="Q2963" s="5" t="s">
        <v>536</v>
      </c>
      <c r="R2963" s="5"/>
      <c r="S2963" s="1"/>
    </row>
    <row r="2964" spans="1:19" ht="14.45" x14ac:dyDescent="0.25">
      <c r="A2964" s="5" t="s">
        <v>5679</v>
      </c>
      <c r="B2964" s="5" t="s">
        <v>583</v>
      </c>
      <c r="C2964" s="5" t="s">
        <v>3133</v>
      </c>
      <c r="D2964" s="5" t="s">
        <v>5713</v>
      </c>
      <c r="E2964" s="5" t="s">
        <v>5856</v>
      </c>
      <c r="F2964" s="5" t="s">
        <v>5857</v>
      </c>
      <c r="G2964" s="5" t="s">
        <v>2542</v>
      </c>
      <c r="H2964" s="5" t="s">
        <v>5847</v>
      </c>
      <c r="I2964" s="5" t="s">
        <v>5848</v>
      </c>
      <c r="J2964" s="5" t="s">
        <v>532</v>
      </c>
      <c r="K2964" s="5" t="s">
        <v>571</v>
      </c>
      <c r="L2964" s="5" t="s">
        <v>581</v>
      </c>
      <c r="M2964" s="5" t="s">
        <v>5645</v>
      </c>
      <c r="N2964" s="1"/>
      <c r="O2964" s="4" t="s">
        <v>5710</v>
      </c>
      <c r="P2964" s="5">
        <f>COUNTIFS($E$2:E2964,TMapCauseDescCIR[[#This Row],[Cause Description]])</f>
        <v>1</v>
      </c>
      <c r="Q2964" s="5" t="s">
        <v>536</v>
      </c>
      <c r="R2964" s="5"/>
      <c r="S2964" s="1"/>
    </row>
    <row r="2965" spans="1:19" ht="14.45" x14ac:dyDescent="0.25">
      <c r="A2965" s="5" t="s">
        <v>5679</v>
      </c>
      <c r="B2965" s="5" t="s">
        <v>583</v>
      </c>
      <c r="C2965" s="5" t="s">
        <v>3133</v>
      </c>
      <c r="D2965" s="5" t="s">
        <v>5713</v>
      </c>
      <c r="E2965" s="5" t="s">
        <v>5858</v>
      </c>
      <c r="F2965" s="5" t="s">
        <v>5859</v>
      </c>
      <c r="G2965" s="5" t="s">
        <v>2542</v>
      </c>
      <c r="H2965" s="5" t="s">
        <v>5851</v>
      </c>
      <c r="I2965" s="5" t="s">
        <v>5848</v>
      </c>
      <c r="J2965" s="5" t="s">
        <v>532</v>
      </c>
      <c r="K2965" s="5" t="s">
        <v>571</v>
      </c>
      <c r="L2965" s="5" t="s">
        <v>581</v>
      </c>
      <c r="M2965" s="5" t="s">
        <v>5645</v>
      </c>
      <c r="N2965" s="1"/>
      <c r="O2965" s="4" t="s">
        <v>5710</v>
      </c>
      <c r="P2965" s="5">
        <f>COUNTIFS($E$2:E2965,TMapCauseDescCIR[[#This Row],[Cause Description]])</f>
        <v>1</v>
      </c>
      <c r="Q2965" s="5" t="s">
        <v>536</v>
      </c>
      <c r="R2965" s="5"/>
      <c r="S2965" s="1"/>
    </row>
    <row r="2966" spans="1:19" ht="14.45" x14ac:dyDescent="0.25">
      <c r="A2966" s="5" t="s">
        <v>5679</v>
      </c>
      <c r="B2966" s="5" t="s">
        <v>583</v>
      </c>
      <c r="C2966" s="5" t="s">
        <v>3133</v>
      </c>
      <c r="D2966" s="5" t="s">
        <v>5713</v>
      </c>
      <c r="E2966" s="5" t="s">
        <v>5860</v>
      </c>
      <c r="F2966" s="5" t="s">
        <v>5861</v>
      </c>
      <c r="G2966" s="5" t="s">
        <v>2540</v>
      </c>
      <c r="H2966" s="5" t="s">
        <v>5847</v>
      </c>
      <c r="I2966" s="5" t="s">
        <v>5848</v>
      </c>
      <c r="J2966" s="5" t="s">
        <v>532</v>
      </c>
      <c r="K2966" s="5" t="s">
        <v>571</v>
      </c>
      <c r="L2966" s="5" t="s">
        <v>581</v>
      </c>
      <c r="M2966" s="5" t="s">
        <v>5645</v>
      </c>
      <c r="N2966" s="1"/>
      <c r="O2966" s="4" t="s">
        <v>5738</v>
      </c>
      <c r="P2966" s="5">
        <f>COUNTIFS($E$2:E2966,TMapCauseDescCIR[[#This Row],[Cause Description]])</f>
        <v>1</v>
      </c>
      <c r="Q2966" s="5" t="s">
        <v>536</v>
      </c>
      <c r="R2966" s="5"/>
      <c r="S2966" s="1"/>
    </row>
    <row r="2967" spans="1:19" ht="14.45" x14ac:dyDescent="0.25">
      <c r="A2967" s="5" t="s">
        <v>5679</v>
      </c>
      <c r="B2967" s="5" t="s">
        <v>583</v>
      </c>
      <c r="C2967" s="5" t="s">
        <v>3133</v>
      </c>
      <c r="D2967" s="5" t="s">
        <v>5713</v>
      </c>
      <c r="E2967" s="5" t="s">
        <v>5862</v>
      </c>
      <c r="F2967" s="5" t="s">
        <v>5863</v>
      </c>
      <c r="G2967" s="5" t="s">
        <v>2540</v>
      </c>
      <c r="H2967" s="5" t="s">
        <v>5851</v>
      </c>
      <c r="I2967" s="5" t="s">
        <v>5848</v>
      </c>
      <c r="J2967" s="5" t="s">
        <v>532</v>
      </c>
      <c r="K2967" s="5" t="s">
        <v>571</v>
      </c>
      <c r="L2967" s="5" t="s">
        <v>581</v>
      </c>
      <c r="M2967" s="5" t="s">
        <v>5645</v>
      </c>
      <c r="N2967" s="1"/>
      <c r="O2967" s="4" t="s">
        <v>5738</v>
      </c>
      <c r="P2967" s="5">
        <f>COUNTIFS($E$2:E2967,TMapCauseDescCIR[[#This Row],[Cause Description]])</f>
        <v>1</v>
      </c>
      <c r="Q2967" s="5" t="s">
        <v>536</v>
      </c>
      <c r="R2967" s="5"/>
      <c r="S2967" s="1"/>
    </row>
    <row r="2968" spans="1:19" ht="14.45" x14ac:dyDescent="0.25">
      <c r="A2968" s="5" t="s">
        <v>5679</v>
      </c>
      <c r="B2968" s="5" t="s">
        <v>583</v>
      </c>
      <c r="C2968" s="5" t="s">
        <v>3133</v>
      </c>
      <c r="D2968" s="5" t="s">
        <v>5713</v>
      </c>
      <c r="E2968" s="5" t="s">
        <v>5864</v>
      </c>
      <c r="F2968" s="5" t="s">
        <v>5865</v>
      </c>
      <c r="G2968" s="5" t="s">
        <v>2541</v>
      </c>
      <c r="H2968" s="5" t="s">
        <v>5847</v>
      </c>
      <c r="I2968" s="5" t="s">
        <v>5848</v>
      </c>
      <c r="J2968" s="5" t="s">
        <v>532</v>
      </c>
      <c r="K2968" s="5" t="s">
        <v>571</v>
      </c>
      <c r="L2968" s="5" t="s">
        <v>581</v>
      </c>
      <c r="M2968" s="5" t="s">
        <v>5645</v>
      </c>
      <c r="N2968" s="1"/>
      <c r="O2968" s="4" t="s">
        <v>5741</v>
      </c>
      <c r="P2968" s="5">
        <f>COUNTIFS($E$2:E2968,TMapCauseDescCIR[[#This Row],[Cause Description]])</f>
        <v>1</v>
      </c>
      <c r="Q2968" s="5" t="s">
        <v>536</v>
      </c>
      <c r="R2968" s="5"/>
      <c r="S2968" s="1"/>
    </row>
    <row r="2969" spans="1:19" ht="14.45" x14ac:dyDescent="0.25">
      <c r="A2969" s="5" t="s">
        <v>5679</v>
      </c>
      <c r="B2969" s="5" t="s">
        <v>583</v>
      </c>
      <c r="C2969" s="5" t="s">
        <v>3133</v>
      </c>
      <c r="D2969" s="5" t="s">
        <v>5713</v>
      </c>
      <c r="E2969" s="5" t="s">
        <v>5866</v>
      </c>
      <c r="F2969" s="5" t="s">
        <v>5867</v>
      </c>
      <c r="G2969" s="5" t="s">
        <v>2541</v>
      </c>
      <c r="H2969" s="5" t="s">
        <v>5851</v>
      </c>
      <c r="I2969" s="5" t="s">
        <v>5848</v>
      </c>
      <c r="J2969" s="5" t="s">
        <v>532</v>
      </c>
      <c r="K2969" s="5" t="s">
        <v>571</v>
      </c>
      <c r="L2969" s="5" t="s">
        <v>581</v>
      </c>
      <c r="M2969" s="5" t="s">
        <v>5645</v>
      </c>
      <c r="N2969" s="1"/>
      <c r="O2969" s="4" t="s">
        <v>5741</v>
      </c>
      <c r="P2969" s="5">
        <f>COUNTIFS($E$2:E2969,TMapCauseDescCIR[[#This Row],[Cause Description]])</f>
        <v>1</v>
      </c>
      <c r="Q2969" s="5" t="s">
        <v>536</v>
      </c>
      <c r="R2969" s="5"/>
      <c r="S2969" s="1"/>
    </row>
    <row r="2970" spans="1:19" ht="14.45" x14ac:dyDescent="0.25">
      <c r="A2970" s="5" t="s">
        <v>5679</v>
      </c>
      <c r="B2970" s="5" t="s">
        <v>583</v>
      </c>
      <c r="C2970" s="5" t="s">
        <v>3133</v>
      </c>
      <c r="D2970" s="5" t="s">
        <v>5713</v>
      </c>
      <c r="E2970" s="5" t="s">
        <v>5868</v>
      </c>
      <c r="F2970" s="5" t="s">
        <v>5869</v>
      </c>
      <c r="G2970" s="5" t="s">
        <v>2541</v>
      </c>
      <c r="H2970" s="5" t="s">
        <v>5512</v>
      </c>
      <c r="I2970" s="5" t="s">
        <v>4888</v>
      </c>
      <c r="J2970" s="5" t="s">
        <v>532</v>
      </c>
      <c r="K2970" s="5" t="s">
        <v>571</v>
      </c>
      <c r="L2970" s="5" t="s">
        <v>581</v>
      </c>
      <c r="M2970" s="5" t="s">
        <v>5870</v>
      </c>
      <c r="N2970" s="1"/>
      <c r="O2970" s="4" t="s">
        <v>5741</v>
      </c>
      <c r="P2970" s="5">
        <f>COUNTIFS($E$2:E2970,TMapCauseDescCIR[[#This Row],[Cause Description]])</f>
        <v>1</v>
      </c>
      <c r="Q2970" s="5" t="s">
        <v>536</v>
      </c>
      <c r="R2970" s="5"/>
      <c r="S2970" s="1"/>
    </row>
    <row r="2971" spans="1:19" ht="14.45" x14ac:dyDescent="0.25">
      <c r="A2971" s="5" t="s">
        <v>2537</v>
      </c>
      <c r="B2971" s="5" t="s">
        <v>5692</v>
      </c>
      <c r="C2971" s="5" t="s">
        <v>3133</v>
      </c>
      <c r="D2971" s="5" t="s">
        <v>5693</v>
      </c>
      <c r="E2971" s="5" t="s">
        <v>505</v>
      </c>
      <c r="F2971" s="5"/>
      <c r="G2971" s="5" t="s">
        <v>2493</v>
      </c>
      <c r="H2971" s="5" t="s">
        <v>5120</v>
      </c>
      <c r="I2971" s="5"/>
      <c r="J2971" s="5" t="s">
        <v>532</v>
      </c>
      <c r="K2971" s="5" t="s">
        <v>571</v>
      </c>
      <c r="L2971" s="5" t="s">
        <v>581</v>
      </c>
      <c r="M2971" s="5" t="s">
        <v>5663</v>
      </c>
      <c r="N2971" s="4" t="s">
        <v>5871</v>
      </c>
      <c r="O2971" s="5"/>
      <c r="P2971" s="5">
        <f>COUNTIFS($E$2:E2971,TMapCauseDescCIR[[#This Row],[Cause Description]])</f>
        <v>3</v>
      </c>
      <c r="Q2971" s="5" t="s">
        <v>536</v>
      </c>
      <c r="R2971" s="5"/>
      <c r="S2971" s="1"/>
    </row>
    <row r="2972" spans="1:19" ht="14.45" x14ac:dyDescent="0.25">
      <c r="A2972" s="5" t="s">
        <v>2537</v>
      </c>
      <c r="B2972" s="5" t="s">
        <v>5692</v>
      </c>
      <c r="C2972" s="5" t="s">
        <v>3133</v>
      </c>
      <c r="D2972" s="5" t="s">
        <v>5693</v>
      </c>
      <c r="E2972" s="5" t="s">
        <v>5073</v>
      </c>
      <c r="F2972" s="5"/>
      <c r="G2972" s="5" t="s">
        <v>2484</v>
      </c>
      <c r="H2972" s="5" t="s">
        <v>5120</v>
      </c>
      <c r="I2972" s="5"/>
      <c r="J2972" s="5" t="s">
        <v>532</v>
      </c>
      <c r="K2972" s="5" t="s">
        <v>571</v>
      </c>
      <c r="L2972" s="5" t="s">
        <v>581</v>
      </c>
      <c r="M2972" s="5" t="s">
        <v>5663</v>
      </c>
      <c r="N2972" s="5"/>
      <c r="O2972" s="5"/>
      <c r="P2972" s="5">
        <f>COUNTIFS($E$2:E2972,TMapCauseDescCIR[[#This Row],[Cause Description]])</f>
        <v>3</v>
      </c>
      <c r="Q2972" s="5" t="s">
        <v>536</v>
      </c>
      <c r="R2972" s="5"/>
      <c r="S2972" s="1"/>
    </row>
    <row r="2973" spans="1:19" ht="14.45" x14ac:dyDescent="0.25">
      <c r="A2973" s="5" t="s">
        <v>5679</v>
      </c>
      <c r="B2973" s="5" t="s">
        <v>582</v>
      </c>
      <c r="C2973" s="5" t="s">
        <v>3133</v>
      </c>
      <c r="D2973" s="5" t="s">
        <v>5706</v>
      </c>
      <c r="E2973" s="5" t="s">
        <v>5872</v>
      </c>
      <c r="F2973" s="5" t="s">
        <v>5873</v>
      </c>
      <c r="G2973" s="5" t="s">
        <v>2540</v>
      </c>
      <c r="H2973" s="5" t="s">
        <v>5704</v>
      </c>
      <c r="I2973" s="5" t="s">
        <v>5727</v>
      </c>
      <c r="J2973" s="5" t="s">
        <v>532</v>
      </c>
      <c r="K2973" s="5" t="s">
        <v>813</v>
      </c>
      <c r="L2973" s="5" t="s">
        <v>814</v>
      </c>
      <c r="M2973" s="5" t="s">
        <v>535</v>
      </c>
      <c r="N2973" s="1"/>
      <c r="O2973" s="4" t="s">
        <v>5738</v>
      </c>
      <c r="P2973" s="5">
        <f>COUNTIFS($E$2:E2973,TMapCauseDescCIR[[#This Row],[Cause Description]])</f>
        <v>1</v>
      </c>
      <c r="Q2973" s="5" t="s">
        <v>587</v>
      </c>
      <c r="R2973" s="5" t="s">
        <v>5720</v>
      </c>
      <c r="S2973" s="1"/>
    </row>
    <row r="2974" spans="1:19" ht="14.45" x14ac:dyDescent="0.25">
      <c r="A2974" s="5" t="s">
        <v>5679</v>
      </c>
      <c r="B2974" s="5" t="s">
        <v>583</v>
      </c>
      <c r="C2974" s="5" t="s">
        <v>3133</v>
      </c>
      <c r="D2974" s="5" t="s">
        <v>5713</v>
      </c>
      <c r="E2974" s="5" t="s">
        <v>5874</v>
      </c>
      <c r="F2974" s="5" t="s">
        <v>5875</v>
      </c>
      <c r="G2974" s="5" t="s">
        <v>2538</v>
      </c>
      <c r="H2974" s="5" t="s">
        <v>4912</v>
      </c>
      <c r="I2974" s="5" t="s">
        <v>5876</v>
      </c>
      <c r="J2974" s="5" t="s">
        <v>532</v>
      </c>
      <c r="K2974" s="5" t="s">
        <v>813</v>
      </c>
      <c r="L2974" s="5" t="s">
        <v>572</v>
      </c>
      <c r="M2974" s="5" t="s">
        <v>4035</v>
      </c>
      <c r="N2974" s="1"/>
      <c r="O2974" s="4" t="s">
        <v>5728</v>
      </c>
      <c r="P2974" s="5">
        <f>COUNTIFS($E$2:E2974,TMapCauseDescCIR[[#This Row],[Cause Description]])</f>
        <v>1</v>
      </c>
      <c r="Q2974" s="5" t="s">
        <v>536</v>
      </c>
      <c r="R2974" s="5"/>
      <c r="S2974" s="1"/>
    </row>
    <row r="2975" spans="1:19" ht="14.45" x14ac:dyDescent="0.25">
      <c r="A2975" s="5" t="s">
        <v>5679</v>
      </c>
      <c r="B2975" s="5" t="s">
        <v>583</v>
      </c>
      <c r="C2975" s="5" t="s">
        <v>3133</v>
      </c>
      <c r="D2975" s="5" t="s">
        <v>5713</v>
      </c>
      <c r="E2975" s="5" t="s">
        <v>5877</v>
      </c>
      <c r="F2975" s="5" t="s">
        <v>5878</v>
      </c>
      <c r="G2975" s="5" t="s">
        <v>2539</v>
      </c>
      <c r="H2975" s="5" t="s">
        <v>4912</v>
      </c>
      <c r="I2975" s="5" t="s">
        <v>5876</v>
      </c>
      <c r="J2975" s="5" t="s">
        <v>532</v>
      </c>
      <c r="K2975" s="5" t="s">
        <v>813</v>
      </c>
      <c r="L2975" s="5" t="s">
        <v>572</v>
      </c>
      <c r="M2975" s="5" t="s">
        <v>4035</v>
      </c>
      <c r="N2975" s="1"/>
      <c r="O2975" s="4" t="s">
        <v>5731</v>
      </c>
      <c r="P2975" s="5">
        <f>COUNTIFS($E$2:E2975,TMapCauseDescCIR[[#This Row],[Cause Description]])</f>
        <v>1</v>
      </c>
      <c r="Q2975" s="5" t="s">
        <v>536</v>
      </c>
      <c r="R2975" s="5"/>
      <c r="S2975" s="1"/>
    </row>
    <row r="2976" spans="1:19" ht="14.45" x14ac:dyDescent="0.25">
      <c r="A2976" s="5" t="s">
        <v>2537</v>
      </c>
      <c r="B2976" s="5" t="s">
        <v>5692</v>
      </c>
      <c r="C2976" s="5" t="s">
        <v>3133</v>
      </c>
      <c r="D2976" s="5" t="s">
        <v>5693</v>
      </c>
      <c r="E2976" s="5" t="s">
        <v>1222</v>
      </c>
      <c r="F2976" s="5"/>
      <c r="G2976" s="5" t="s">
        <v>2537</v>
      </c>
      <c r="H2976" s="5" t="s">
        <v>4912</v>
      </c>
      <c r="I2976" s="5" t="s">
        <v>5876</v>
      </c>
      <c r="J2976" s="5" t="s">
        <v>532</v>
      </c>
      <c r="K2976" s="5" t="s">
        <v>813</v>
      </c>
      <c r="L2976" s="5" t="s">
        <v>572</v>
      </c>
      <c r="M2976" s="5" t="s">
        <v>4035</v>
      </c>
      <c r="N2976" s="5"/>
      <c r="O2976" s="5"/>
      <c r="P2976" s="5">
        <f>COUNTIFS($E$2:E2976,TMapCauseDescCIR[[#This Row],[Cause Description]])</f>
        <v>3</v>
      </c>
      <c r="Q2976" s="5" t="s">
        <v>536</v>
      </c>
      <c r="R2976" s="5"/>
      <c r="S2976" s="1"/>
    </row>
    <row r="2977" spans="1:19" ht="14.45" x14ac:dyDescent="0.25">
      <c r="A2977" s="5" t="s">
        <v>5679</v>
      </c>
      <c r="B2977" s="5" t="s">
        <v>583</v>
      </c>
      <c r="C2977" s="5" t="s">
        <v>3133</v>
      </c>
      <c r="D2977" s="5" t="s">
        <v>5713</v>
      </c>
      <c r="E2977" s="5" t="s">
        <v>5879</v>
      </c>
      <c r="F2977" s="5" t="s">
        <v>5880</v>
      </c>
      <c r="G2977" s="5" t="s">
        <v>2542</v>
      </c>
      <c r="H2977" s="5" t="s">
        <v>5704</v>
      </c>
      <c r="I2977" s="5" t="s">
        <v>5876</v>
      </c>
      <c r="J2977" s="5" t="s">
        <v>532</v>
      </c>
      <c r="K2977" s="5" t="s">
        <v>813</v>
      </c>
      <c r="L2977" s="5" t="s">
        <v>814</v>
      </c>
      <c r="M2977" s="5" t="s">
        <v>4035</v>
      </c>
      <c r="N2977" s="1"/>
      <c r="O2977" s="4" t="s">
        <v>5710</v>
      </c>
      <c r="P2977" s="5">
        <f>COUNTIFS($E$2:E2977,TMapCauseDescCIR[[#This Row],[Cause Description]])</f>
        <v>1</v>
      </c>
      <c r="Q2977" s="5" t="s">
        <v>536</v>
      </c>
      <c r="R2977" s="5"/>
      <c r="S2977" s="1"/>
    </row>
    <row r="2978" spans="1:19" ht="14.45" x14ac:dyDescent="0.25">
      <c r="A2978" s="5" t="s">
        <v>5679</v>
      </c>
      <c r="B2978" s="5" t="s">
        <v>583</v>
      </c>
      <c r="C2978" s="5" t="s">
        <v>3133</v>
      </c>
      <c r="D2978" s="5" t="s">
        <v>5713</v>
      </c>
      <c r="E2978" s="5" t="s">
        <v>5881</v>
      </c>
      <c r="F2978" s="5" t="s">
        <v>5882</v>
      </c>
      <c r="G2978" s="5" t="s">
        <v>2540</v>
      </c>
      <c r="H2978" s="5" t="s">
        <v>5704</v>
      </c>
      <c r="I2978" s="5" t="s">
        <v>5876</v>
      </c>
      <c r="J2978" s="5" t="s">
        <v>532</v>
      </c>
      <c r="K2978" s="5" t="s">
        <v>813</v>
      </c>
      <c r="L2978" s="5" t="s">
        <v>814</v>
      </c>
      <c r="M2978" s="5" t="s">
        <v>4035</v>
      </c>
      <c r="N2978" s="1"/>
      <c r="O2978" s="4" t="s">
        <v>5738</v>
      </c>
      <c r="P2978" s="5">
        <f>COUNTIFS($E$2:E2978,TMapCauseDescCIR[[#This Row],[Cause Description]])</f>
        <v>1</v>
      </c>
      <c r="Q2978" s="5" t="s">
        <v>536</v>
      </c>
      <c r="R2978" s="5"/>
      <c r="S2978" s="1"/>
    </row>
    <row r="2979" spans="1:19" ht="14.45" x14ac:dyDescent="0.25">
      <c r="A2979" s="5" t="s">
        <v>5679</v>
      </c>
      <c r="B2979" s="5" t="s">
        <v>583</v>
      </c>
      <c r="C2979" s="5" t="s">
        <v>3133</v>
      </c>
      <c r="D2979" s="5" t="s">
        <v>5713</v>
      </c>
      <c r="E2979" s="5" t="s">
        <v>5883</v>
      </c>
      <c r="F2979" s="5" t="s">
        <v>5884</v>
      </c>
      <c r="G2979" s="5" t="s">
        <v>2541</v>
      </c>
      <c r="H2979" s="5" t="s">
        <v>5704</v>
      </c>
      <c r="I2979" s="5" t="s">
        <v>5876</v>
      </c>
      <c r="J2979" s="5" t="s">
        <v>532</v>
      </c>
      <c r="K2979" s="5" t="s">
        <v>813</v>
      </c>
      <c r="L2979" s="5" t="s">
        <v>814</v>
      </c>
      <c r="M2979" s="5" t="s">
        <v>4035</v>
      </c>
      <c r="N2979" s="1"/>
      <c r="O2979" s="4" t="s">
        <v>5741</v>
      </c>
      <c r="P2979" s="5">
        <f>COUNTIFS($E$2:E2979,TMapCauseDescCIR[[#This Row],[Cause Description]])</f>
        <v>1</v>
      </c>
      <c r="Q2979" s="5" t="s">
        <v>536</v>
      </c>
      <c r="R2979" s="5"/>
      <c r="S2979" s="1"/>
    </row>
    <row r="2980" spans="1:19" ht="14.45" x14ac:dyDescent="0.25">
      <c r="A2980" s="5" t="s">
        <v>2537</v>
      </c>
      <c r="B2980" s="5" t="s">
        <v>584</v>
      </c>
      <c r="C2980" s="5" t="s">
        <v>3133</v>
      </c>
      <c r="D2980" s="5" t="s">
        <v>5885</v>
      </c>
      <c r="E2980" s="5" t="s">
        <v>1222</v>
      </c>
      <c r="F2980" s="5"/>
      <c r="G2980" s="5" t="s">
        <v>2537</v>
      </c>
      <c r="H2980" s="5" t="s">
        <v>4912</v>
      </c>
      <c r="I2980" s="5" t="s">
        <v>5876</v>
      </c>
      <c r="J2980" s="5" t="s">
        <v>532</v>
      </c>
      <c r="K2980" s="5" t="s">
        <v>585</v>
      </c>
      <c r="L2980" s="5" t="s">
        <v>572</v>
      </c>
      <c r="M2980" s="5" t="s">
        <v>4035</v>
      </c>
      <c r="N2980" s="5"/>
      <c r="O2980" s="5"/>
      <c r="P2980" s="5">
        <f>COUNTIFS($E$2:E2980,TMapCauseDescCIR[[#This Row],[Cause Description]])</f>
        <v>4</v>
      </c>
      <c r="Q2980" s="5" t="s">
        <v>536</v>
      </c>
      <c r="R2980" s="5"/>
      <c r="S2980" s="1"/>
    </row>
    <row r="2981" spans="1:19" ht="14.45" x14ac:dyDescent="0.25">
      <c r="A2981" s="5" t="s">
        <v>2537</v>
      </c>
      <c r="B2981" s="5" t="s">
        <v>586</v>
      </c>
      <c r="C2981" s="5" t="s">
        <v>3133</v>
      </c>
      <c r="D2981" s="5" t="s">
        <v>5886</v>
      </c>
      <c r="E2981" s="5" t="s">
        <v>1235</v>
      </c>
      <c r="F2981" s="5"/>
      <c r="G2981" s="5" t="s">
        <v>2537</v>
      </c>
      <c r="H2981" s="5" t="s">
        <v>4912</v>
      </c>
      <c r="I2981" s="5" t="s">
        <v>5698</v>
      </c>
      <c r="J2981" s="5" t="s">
        <v>532</v>
      </c>
      <c r="K2981" s="5" t="s">
        <v>571</v>
      </c>
      <c r="L2981" s="5" t="s">
        <v>572</v>
      </c>
      <c r="M2981" s="5" t="s">
        <v>5699</v>
      </c>
      <c r="N2981" s="5"/>
      <c r="O2981" s="5"/>
      <c r="P2981" s="5">
        <f>COUNTIFS($E$2:E2981,TMapCauseDescCIR[[#This Row],[Cause Description]])</f>
        <v>12</v>
      </c>
      <c r="Q2981" s="5" t="s">
        <v>587</v>
      </c>
      <c r="R2981" s="5" t="s">
        <v>5887</v>
      </c>
      <c r="S2981" s="1"/>
    </row>
    <row r="2982" spans="1:19" ht="14.45" x14ac:dyDescent="0.25">
      <c r="A2982" s="5" t="s">
        <v>5679</v>
      </c>
      <c r="B2982" s="5" t="s">
        <v>582</v>
      </c>
      <c r="C2982" s="5" t="s">
        <v>3133</v>
      </c>
      <c r="D2982" s="5" t="s">
        <v>5706</v>
      </c>
      <c r="E2982" s="5" t="s">
        <v>5888</v>
      </c>
      <c r="F2982" s="5" t="s">
        <v>5889</v>
      </c>
      <c r="G2982" s="5" t="s">
        <v>2541</v>
      </c>
      <c r="H2982" s="5" t="s">
        <v>5704</v>
      </c>
      <c r="I2982" s="5" t="s">
        <v>5727</v>
      </c>
      <c r="J2982" s="5" t="s">
        <v>532</v>
      </c>
      <c r="K2982" s="5" t="s">
        <v>813</v>
      </c>
      <c r="L2982" s="5" t="s">
        <v>814</v>
      </c>
      <c r="M2982" s="5" t="s">
        <v>535</v>
      </c>
      <c r="N2982" s="1"/>
      <c r="O2982" s="4" t="s">
        <v>5741</v>
      </c>
      <c r="P2982" s="5">
        <f>COUNTIFS($E$2:E2982,TMapCauseDescCIR[[#This Row],[Cause Description]])</f>
        <v>1</v>
      </c>
      <c r="Q2982" s="5" t="s">
        <v>587</v>
      </c>
      <c r="R2982" s="5" t="s">
        <v>5720</v>
      </c>
      <c r="S2982" s="1"/>
    </row>
    <row r="2983" spans="1:19" ht="14.45" x14ac:dyDescent="0.25">
      <c r="A2983" s="5" t="s">
        <v>5890</v>
      </c>
      <c r="B2983" s="5" t="s">
        <v>812</v>
      </c>
      <c r="C2983" s="5" t="s">
        <v>3133</v>
      </c>
      <c r="D2983" s="5" t="s">
        <v>5891</v>
      </c>
      <c r="E2983" s="5" t="s">
        <v>1222</v>
      </c>
      <c r="F2983" s="5"/>
      <c r="G2983" s="5" t="s">
        <v>2587</v>
      </c>
      <c r="H2983" s="5" t="s">
        <v>4912</v>
      </c>
      <c r="I2983" s="5" t="s">
        <v>5892</v>
      </c>
      <c r="J2983" s="5" t="s">
        <v>532</v>
      </c>
      <c r="K2983" s="5" t="s">
        <v>847</v>
      </c>
      <c r="L2983" s="5" t="s">
        <v>572</v>
      </c>
      <c r="M2983" s="5" t="s">
        <v>4035</v>
      </c>
      <c r="N2983" s="5"/>
      <c r="O2983" s="5"/>
      <c r="P2983" s="5">
        <f>COUNTIFS($E$2:E2983,TMapCauseDescCIR[[#This Row],[Cause Description]])</f>
        <v>5</v>
      </c>
      <c r="Q2983" s="5" t="s">
        <v>587</v>
      </c>
      <c r="R2983" s="5" t="s">
        <v>5720</v>
      </c>
      <c r="S2983" s="1"/>
    </row>
    <row r="2984" spans="1:19" ht="14.45" x14ac:dyDescent="0.25">
      <c r="A2984" s="5" t="s">
        <v>5890</v>
      </c>
      <c r="B2984" s="5" t="s">
        <v>812</v>
      </c>
      <c r="C2984" s="5" t="s">
        <v>3133</v>
      </c>
      <c r="D2984" s="5" t="s">
        <v>5891</v>
      </c>
      <c r="E2984" s="5" t="s">
        <v>5703</v>
      </c>
      <c r="F2984" s="5"/>
      <c r="G2984" s="5" t="s">
        <v>2537</v>
      </c>
      <c r="H2984" s="5" t="s">
        <v>5704</v>
      </c>
      <c r="I2984" s="5" t="s">
        <v>5727</v>
      </c>
      <c r="J2984" s="5" t="s">
        <v>532</v>
      </c>
      <c r="K2984" s="5" t="s">
        <v>813</v>
      </c>
      <c r="L2984" s="5" t="s">
        <v>814</v>
      </c>
      <c r="M2984" s="5" t="s">
        <v>535</v>
      </c>
      <c r="N2984" s="5"/>
      <c r="O2984" s="5"/>
      <c r="P2984" s="5">
        <f>COUNTIFS($E$2:E2984,TMapCauseDescCIR[[#This Row],[Cause Description]])</f>
        <v>3</v>
      </c>
      <c r="Q2984" s="5" t="s">
        <v>587</v>
      </c>
      <c r="R2984" s="5" t="s">
        <v>5720</v>
      </c>
      <c r="S2984" s="1"/>
    </row>
    <row r="2985" spans="1:19" ht="14.45" x14ac:dyDescent="0.25">
      <c r="A2985" s="5" t="s">
        <v>2587</v>
      </c>
      <c r="B2985" s="5" t="s">
        <v>839</v>
      </c>
      <c r="C2985" s="5" t="s">
        <v>3133</v>
      </c>
      <c r="D2985" s="5" t="s">
        <v>5893</v>
      </c>
      <c r="E2985" s="5" t="s">
        <v>5894</v>
      </c>
      <c r="F2985" s="5"/>
      <c r="G2985" s="5" t="s">
        <v>2587</v>
      </c>
      <c r="H2985" s="5" t="s">
        <v>5851</v>
      </c>
      <c r="I2985" s="5" t="s">
        <v>5895</v>
      </c>
      <c r="J2985" s="5" t="s">
        <v>532</v>
      </c>
      <c r="K2985" s="5" t="s">
        <v>840</v>
      </c>
      <c r="L2985" s="5" t="s">
        <v>581</v>
      </c>
      <c r="M2985" s="5" t="s">
        <v>5870</v>
      </c>
      <c r="N2985" s="5" t="s">
        <v>5896</v>
      </c>
      <c r="O2985" s="5"/>
      <c r="P2985" s="5">
        <f>COUNTIFS($E$2:E2985,TMapCauseDescCIR[[#This Row],[Cause Description]])</f>
        <v>1</v>
      </c>
      <c r="Q2985" s="5" t="s">
        <v>573</v>
      </c>
      <c r="R2985" s="5" t="s">
        <v>5897</v>
      </c>
      <c r="S2985" s="1"/>
    </row>
    <row r="2986" spans="1:19" ht="14.45" x14ac:dyDescent="0.25">
      <c r="A2986" s="5" t="s">
        <v>5679</v>
      </c>
      <c r="B2986" s="5" t="s">
        <v>1430</v>
      </c>
      <c r="C2986" s="5" t="s">
        <v>3133</v>
      </c>
      <c r="D2986" s="5" t="s">
        <v>5898</v>
      </c>
      <c r="E2986" s="5" t="s">
        <v>631</v>
      </c>
      <c r="F2986" s="5" t="s">
        <v>3597</v>
      </c>
      <c r="G2986" s="5" t="s">
        <v>2806</v>
      </c>
      <c r="H2986" s="5" t="s">
        <v>3598</v>
      </c>
      <c r="I2986" s="5" t="s">
        <v>3599</v>
      </c>
      <c r="J2986" s="5" t="s">
        <v>532</v>
      </c>
      <c r="K2986" s="5" t="s">
        <v>813</v>
      </c>
      <c r="L2986" s="5" t="s">
        <v>814</v>
      </c>
      <c r="M2986" s="5" t="s">
        <v>535</v>
      </c>
      <c r="N2986" s="5"/>
      <c r="O2986" s="5"/>
      <c r="P2986" s="5">
        <f>COUNTIFS($E$2:E2986,TMapCauseDescCIR[[#This Row],[Cause Description]])</f>
        <v>21</v>
      </c>
      <c r="Q2986" s="5" t="s">
        <v>587</v>
      </c>
      <c r="R2986" s="5" t="s">
        <v>5720</v>
      </c>
      <c r="S2986" s="1"/>
    </row>
    <row r="2987" spans="1:19" ht="14.45" x14ac:dyDescent="0.25">
      <c r="A2987" s="5" t="s">
        <v>5899</v>
      </c>
      <c r="B2987" s="5" t="s">
        <v>842</v>
      </c>
      <c r="C2987" s="5" t="s">
        <v>3133</v>
      </c>
      <c r="D2987" s="5" t="s">
        <v>5900</v>
      </c>
      <c r="E2987" s="5" t="s">
        <v>5901</v>
      </c>
      <c r="F2987" s="5" t="s">
        <v>5902</v>
      </c>
      <c r="G2987" s="5" t="s">
        <v>2587</v>
      </c>
      <c r="H2987" s="5" t="s">
        <v>5903</v>
      </c>
      <c r="I2987" s="5" t="s">
        <v>5904</v>
      </c>
      <c r="J2987" s="5" t="s">
        <v>532</v>
      </c>
      <c r="K2987" s="5" t="s">
        <v>840</v>
      </c>
      <c r="L2987" s="5" t="s">
        <v>852</v>
      </c>
      <c r="M2987" s="5" t="s">
        <v>3979</v>
      </c>
      <c r="N2987" s="5"/>
      <c r="O2987" s="5"/>
      <c r="P2987" s="5">
        <f>COUNTIFS($E$2:E2987,TMapCauseDescCIR[[#This Row],[Cause Description]])</f>
        <v>1</v>
      </c>
      <c r="Q2987" s="5" t="s">
        <v>587</v>
      </c>
      <c r="R2987" s="5" t="s">
        <v>5905</v>
      </c>
      <c r="S2987" s="1"/>
    </row>
    <row r="2988" spans="1:19" ht="14.45" x14ac:dyDescent="0.25">
      <c r="A2988" s="5" t="s">
        <v>2587</v>
      </c>
      <c r="B2988" s="5" t="s">
        <v>844</v>
      </c>
      <c r="C2988" s="5" t="s">
        <v>3133</v>
      </c>
      <c r="D2988" s="5" t="s">
        <v>5906</v>
      </c>
      <c r="E2988" s="5" t="s">
        <v>5894</v>
      </c>
      <c r="F2988" s="5"/>
      <c r="G2988" s="5" t="s">
        <v>2587</v>
      </c>
      <c r="H2988" s="5" t="s">
        <v>4912</v>
      </c>
      <c r="I2988" s="5"/>
      <c r="J2988" s="5" t="s">
        <v>532</v>
      </c>
      <c r="K2988" s="5" t="s">
        <v>845</v>
      </c>
      <c r="L2988" s="5" t="s">
        <v>572</v>
      </c>
      <c r="M2988" s="5" t="s">
        <v>535</v>
      </c>
      <c r="N2988" s="5"/>
      <c r="O2988" s="5"/>
      <c r="P2988" s="5">
        <f>COUNTIFS($E$2:E2988,TMapCauseDescCIR[[#This Row],[Cause Description]])</f>
        <v>2</v>
      </c>
      <c r="Q2988" s="5" t="s">
        <v>536</v>
      </c>
      <c r="R2988" s="5"/>
      <c r="S2988" s="1"/>
    </row>
    <row r="2989" spans="1:19" ht="14.45" x14ac:dyDescent="0.25">
      <c r="A2989" s="5" t="s">
        <v>5890</v>
      </c>
      <c r="B2989" s="5" t="s">
        <v>812</v>
      </c>
      <c r="C2989" s="5" t="s">
        <v>3133</v>
      </c>
      <c r="D2989" s="5" t="s">
        <v>5891</v>
      </c>
      <c r="E2989" s="5" t="s">
        <v>5694</v>
      </c>
      <c r="F2989" s="5"/>
      <c r="G2989" s="5" t="s">
        <v>2587</v>
      </c>
      <c r="H2989" s="5" t="s">
        <v>4912</v>
      </c>
      <c r="I2989" s="5"/>
      <c r="J2989" s="5" t="s">
        <v>532</v>
      </c>
      <c r="K2989" s="5" t="s">
        <v>847</v>
      </c>
      <c r="L2989" s="5" t="s">
        <v>814</v>
      </c>
      <c r="M2989" s="5" t="s">
        <v>535</v>
      </c>
      <c r="N2989" s="5" t="s">
        <v>5695</v>
      </c>
      <c r="O2989" s="5"/>
      <c r="P2989" s="5">
        <f>COUNTIFS($E$2:E2989,TMapCauseDescCIR[[#This Row],[Cause Description]])</f>
        <v>2</v>
      </c>
      <c r="Q2989" s="5" t="s">
        <v>587</v>
      </c>
      <c r="R2989" s="5" t="s">
        <v>5720</v>
      </c>
      <c r="S2989" s="1"/>
    </row>
    <row r="2990" spans="1:19" ht="14.45" x14ac:dyDescent="0.25">
      <c r="A2990" s="5" t="s">
        <v>5899</v>
      </c>
      <c r="B2990" s="5" t="s">
        <v>842</v>
      </c>
      <c r="C2990" s="5" t="s">
        <v>3133</v>
      </c>
      <c r="D2990" s="5" t="s">
        <v>5900</v>
      </c>
      <c r="E2990" s="5" t="s">
        <v>5907</v>
      </c>
      <c r="F2990" s="5" t="s">
        <v>5908</v>
      </c>
      <c r="G2990" s="5" t="s">
        <v>2590</v>
      </c>
      <c r="H2990" s="5" t="s">
        <v>5246</v>
      </c>
      <c r="I2990" s="5" t="s">
        <v>5909</v>
      </c>
      <c r="J2990" s="5" t="s">
        <v>532</v>
      </c>
      <c r="K2990" s="5" t="s">
        <v>847</v>
      </c>
      <c r="L2990" s="5" t="s">
        <v>814</v>
      </c>
      <c r="M2990" s="5" t="s">
        <v>535</v>
      </c>
      <c r="N2990" s="4" t="s">
        <v>5695</v>
      </c>
      <c r="O2990" s="4"/>
      <c r="P2990" s="5">
        <f>COUNTIFS($E$2:E2990,TMapCauseDescCIR[[#This Row],[Cause Description]])</f>
        <v>1</v>
      </c>
      <c r="Q2990" s="5" t="s">
        <v>587</v>
      </c>
      <c r="R2990" s="5" t="s">
        <v>5720</v>
      </c>
      <c r="S2990" s="1"/>
    </row>
    <row r="2991" spans="1:19" ht="14.45" x14ac:dyDescent="0.25">
      <c r="A2991" s="5" t="s">
        <v>2587</v>
      </c>
      <c r="B2991" s="5" t="s">
        <v>843</v>
      </c>
      <c r="C2991" s="5" t="s">
        <v>3133</v>
      </c>
      <c r="D2991" s="5" t="s">
        <v>5910</v>
      </c>
      <c r="E2991" s="5" t="s">
        <v>5894</v>
      </c>
      <c r="F2991" s="5"/>
      <c r="G2991" s="5" t="s">
        <v>2587</v>
      </c>
      <c r="H2991" s="5" t="s">
        <v>4912</v>
      </c>
      <c r="I2991" s="5"/>
      <c r="J2991" s="5" t="s">
        <v>532</v>
      </c>
      <c r="K2991" s="5" t="s">
        <v>840</v>
      </c>
      <c r="L2991" s="5" t="s">
        <v>572</v>
      </c>
      <c r="M2991" s="5" t="s">
        <v>535</v>
      </c>
      <c r="N2991" s="5"/>
      <c r="O2991" s="5"/>
      <c r="P2991" s="5">
        <f>COUNTIFS($E$2:E2991,TMapCauseDescCIR[[#This Row],[Cause Description]])</f>
        <v>3</v>
      </c>
      <c r="Q2991" s="5" t="s">
        <v>536</v>
      </c>
      <c r="R2991" s="5"/>
      <c r="S2991" s="1"/>
    </row>
    <row r="2992" spans="1:19" ht="14.45" x14ac:dyDescent="0.25">
      <c r="A2992" s="5" t="s">
        <v>2587</v>
      </c>
      <c r="B2992" s="5" t="s">
        <v>846</v>
      </c>
      <c r="C2992" s="5" t="s">
        <v>3133</v>
      </c>
      <c r="D2992" s="5" t="s">
        <v>5911</v>
      </c>
      <c r="E2992" s="5" t="s">
        <v>1222</v>
      </c>
      <c r="F2992" s="5"/>
      <c r="G2992" s="5" t="s">
        <v>2587</v>
      </c>
      <c r="H2992" s="5" t="s">
        <v>4912</v>
      </c>
      <c r="I2992" s="5" t="s">
        <v>5892</v>
      </c>
      <c r="J2992" s="5" t="s">
        <v>532</v>
      </c>
      <c r="K2992" s="5" t="s">
        <v>847</v>
      </c>
      <c r="L2992" s="5" t="s">
        <v>572</v>
      </c>
      <c r="M2992" s="5" t="s">
        <v>4035</v>
      </c>
      <c r="N2992" s="5" t="s">
        <v>5695</v>
      </c>
      <c r="O2992" s="5"/>
      <c r="P2992" s="5">
        <f>COUNTIFS($E$2:E2992,TMapCauseDescCIR[[#This Row],[Cause Description]])</f>
        <v>6</v>
      </c>
      <c r="Q2992" s="5" t="s">
        <v>536</v>
      </c>
      <c r="R2992" s="5"/>
      <c r="S2992" s="1"/>
    </row>
    <row r="2993" spans="1:19" ht="14.45" x14ac:dyDescent="0.25">
      <c r="A2993" s="5" t="s">
        <v>2587</v>
      </c>
      <c r="B2993" s="5" t="s">
        <v>848</v>
      </c>
      <c r="C2993" s="5" t="s">
        <v>3133</v>
      </c>
      <c r="D2993" s="5" t="s">
        <v>5912</v>
      </c>
      <c r="E2993" s="5" t="s">
        <v>1222</v>
      </c>
      <c r="F2993" s="5"/>
      <c r="G2993" s="5" t="s">
        <v>2587</v>
      </c>
      <c r="H2993" s="5" t="s">
        <v>4912</v>
      </c>
      <c r="I2993" s="5" t="s">
        <v>5892</v>
      </c>
      <c r="J2993" s="5" t="s">
        <v>532</v>
      </c>
      <c r="K2993" s="5" t="s">
        <v>847</v>
      </c>
      <c r="L2993" s="5" t="s">
        <v>572</v>
      </c>
      <c r="M2993" s="5" t="s">
        <v>4035</v>
      </c>
      <c r="N2993" s="4" t="s">
        <v>5913</v>
      </c>
      <c r="O2993" s="5"/>
      <c r="P2993" s="5">
        <f>COUNTIFS($E$2:E2993,TMapCauseDescCIR[[#This Row],[Cause Description]])</f>
        <v>7</v>
      </c>
      <c r="Q2993" s="5" t="s">
        <v>536</v>
      </c>
      <c r="R2993" s="5"/>
      <c r="S2993" s="1"/>
    </row>
    <row r="2994" spans="1:19" ht="14.45" x14ac:dyDescent="0.25">
      <c r="A2994" s="5" t="s">
        <v>2587</v>
      </c>
      <c r="B2994" s="5" t="s">
        <v>849</v>
      </c>
      <c r="C2994" s="5" t="s">
        <v>3133</v>
      </c>
      <c r="D2994" s="5" t="s">
        <v>5914</v>
      </c>
      <c r="E2994" s="5" t="s">
        <v>5894</v>
      </c>
      <c r="F2994" s="5"/>
      <c r="G2994" s="5" t="s">
        <v>2587</v>
      </c>
      <c r="H2994" s="5" t="s">
        <v>4912</v>
      </c>
      <c r="I2994" s="5"/>
      <c r="J2994" s="5" t="s">
        <v>532</v>
      </c>
      <c r="K2994" s="5" t="s">
        <v>840</v>
      </c>
      <c r="L2994" s="5" t="s">
        <v>572</v>
      </c>
      <c r="M2994" s="5" t="s">
        <v>535</v>
      </c>
      <c r="N2994" s="5"/>
      <c r="O2994" s="5"/>
      <c r="P2994" s="5">
        <f>COUNTIFS($E$2:E2994,TMapCauseDescCIR[[#This Row],[Cause Description]])</f>
        <v>4</v>
      </c>
      <c r="Q2994" s="5" t="s">
        <v>536</v>
      </c>
      <c r="R2994" s="5"/>
      <c r="S2994" s="1"/>
    </row>
    <row r="2995" spans="1:19" ht="14.45" x14ac:dyDescent="0.25">
      <c r="A2995" s="5" t="s">
        <v>2587</v>
      </c>
      <c r="B2995" s="5" t="s">
        <v>851</v>
      </c>
      <c r="C2995" s="5" t="s">
        <v>3133</v>
      </c>
      <c r="D2995" s="5" t="s">
        <v>5915</v>
      </c>
      <c r="E2995" s="5" t="s">
        <v>5894</v>
      </c>
      <c r="F2995" s="5"/>
      <c r="G2995" s="5" t="s">
        <v>2587</v>
      </c>
      <c r="H2995" s="5" t="s">
        <v>5903</v>
      </c>
      <c r="I2995" s="5" t="s">
        <v>5904</v>
      </c>
      <c r="J2995" s="5" t="s">
        <v>532</v>
      </c>
      <c r="K2995" s="5" t="s">
        <v>840</v>
      </c>
      <c r="L2995" s="5" t="s">
        <v>852</v>
      </c>
      <c r="M2995" s="5" t="s">
        <v>3979</v>
      </c>
      <c r="N2995" s="5"/>
      <c r="O2995" s="5"/>
      <c r="P2995" s="5">
        <f>COUNTIFS($E$2:E2995,TMapCauseDescCIR[[#This Row],[Cause Description]])</f>
        <v>5</v>
      </c>
      <c r="Q2995" s="5" t="s">
        <v>587</v>
      </c>
      <c r="R2995" s="5" t="s">
        <v>5905</v>
      </c>
      <c r="S2995" s="1"/>
    </row>
    <row r="2996" spans="1:19" ht="14.45" x14ac:dyDescent="0.25">
      <c r="A2996" s="5" t="s">
        <v>5899</v>
      </c>
      <c r="B2996" s="5" t="s">
        <v>853</v>
      </c>
      <c r="C2996" s="5" t="s">
        <v>3133</v>
      </c>
      <c r="D2996" s="5" t="s">
        <v>5916</v>
      </c>
      <c r="E2996" s="5" t="s">
        <v>5917</v>
      </c>
      <c r="F2996" s="5" t="s">
        <v>5918</v>
      </c>
      <c r="G2996" s="5" t="s">
        <v>2588</v>
      </c>
      <c r="H2996" s="5" t="s">
        <v>4912</v>
      </c>
      <c r="I2996" s="5" t="s">
        <v>5892</v>
      </c>
      <c r="J2996" s="5" t="s">
        <v>532</v>
      </c>
      <c r="K2996" s="5" t="s">
        <v>847</v>
      </c>
      <c r="L2996" s="5" t="s">
        <v>572</v>
      </c>
      <c r="M2996" s="5" t="s">
        <v>4035</v>
      </c>
      <c r="N2996" s="4" t="s">
        <v>5896</v>
      </c>
      <c r="O2996" s="4" t="s">
        <v>5919</v>
      </c>
      <c r="P2996" s="5">
        <f>COUNTIFS($E$2:E2996,TMapCauseDescCIR[[#This Row],[Cause Description]])</f>
        <v>1</v>
      </c>
      <c r="Q2996" s="5" t="s">
        <v>536</v>
      </c>
      <c r="R2996" s="5"/>
      <c r="S2996" s="1"/>
    </row>
    <row r="2997" spans="1:19" ht="14.45" x14ac:dyDescent="0.25">
      <c r="A2997" s="5" t="s">
        <v>5899</v>
      </c>
      <c r="B2997" s="5" t="s">
        <v>853</v>
      </c>
      <c r="C2997" s="5" t="s">
        <v>3133</v>
      </c>
      <c r="D2997" s="5" t="s">
        <v>5916</v>
      </c>
      <c r="E2997" s="5" t="s">
        <v>5920</v>
      </c>
      <c r="F2997" s="5" t="s">
        <v>5921</v>
      </c>
      <c r="G2997" s="5" t="s">
        <v>2588</v>
      </c>
      <c r="H2997" s="5" t="s">
        <v>4912</v>
      </c>
      <c r="I2997" s="5" t="s">
        <v>5767</v>
      </c>
      <c r="J2997" s="5" t="s">
        <v>532</v>
      </c>
      <c r="K2997" s="5" t="s">
        <v>840</v>
      </c>
      <c r="L2997" s="5" t="s">
        <v>572</v>
      </c>
      <c r="M2997" s="5" t="s">
        <v>4191</v>
      </c>
      <c r="N2997" s="4" t="s">
        <v>5896</v>
      </c>
      <c r="O2997" s="4" t="s">
        <v>5919</v>
      </c>
      <c r="P2997" s="5">
        <f>COUNTIFS($E$2:E2997,TMapCauseDescCIR[[#This Row],[Cause Description]])</f>
        <v>1</v>
      </c>
      <c r="Q2997" s="5" t="s">
        <v>536</v>
      </c>
      <c r="R2997" s="5"/>
      <c r="S2997" s="1"/>
    </row>
    <row r="2998" spans="1:19" ht="14.45" x14ac:dyDescent="0.25">
      <c r="A2998" s="5" t="s">
        <v>5899</v>
      </c>
      <c r="B2998" s="5" t="s">
        <v>853</v>
      </c>
      <c r="C2998" s="5" t="s">
        <v>3133</v>
      </c>
      <c r="D2998" s="5" t="s">
        <v>5916</v>
      </c>
      <c r="E2998" s="5" t="s">
        <v>5922</v>
      </c>
      <c r="F2998" s="5" t="s">
        <v>5923</v>
      </c>
      <c r="G2998" s="5" t="s">
        <v>2588</v>
      </c>
      <c r="H2998" s="5" t="s">
        <v>4912</v>
      </c>
      <c r="I2998" s="5" t="s">
        <v>5237</v>
      </c>
      <c r="J2998" s="5" t="s">
        <v>532</v>
      </c>
      <c r="K2998" s="5" t="s">
        <v>840</v>
      </c>
      <c r="L2998" s="5" t="s">
        <v>572</v>
      </c>
      <c r="M2998" s="5" t="s">
        <v>4191</v>
      </c>
      <c r="N2998" s="4" t="s">
        <v>5896</v>
      </c>
      <c r="O2998" s="4" t="s">
        <v>5919</v>
      </c>
      <c r="P2998" s="5">
        <f>COUNTIFS($E$2:E2998,TMapCauseDescCIR[[#This Row],[Cause Description]])</f>
        <v>1</v>
      </c>
      <c r="Q2998" s="5" t="s">
        <v>536</v>
      </c>
      <c r="R2998" s="5"/>
      <c r="S2998" s="1"/>
    </row>
    <row r="2999" spans="1:19" ht="14.45" x14ac:dyDescent="0.25">
      <c r="A2999" s="5" t="s">
        <v>5899</v>
      </c>
      <c r="B2999" s="5" t="s">
        <v>853</v>
      </c>
      <c r="C2999" s="5" t="s">
        <v>3133</v>
      </c>
      <c r="D2999" s="5" t="s">
        <v>5916</v>
      </c>
      <c r="E2999" s="5" t="s">
        <v>5924</v>
      </c>
      <c r="F2999" s="5" t="s">
        <v>5925</v>
      </c>
      <c r="G2999" s="5" t="s">
        <v>2588</v>
      </c>
      <c r="H2999" s="5" t="s">
        <v>4912</v>
      </c>
      <c r="I2999" s="5" t="s">
        <v>5240</v>
      </c>
      <c r="J2999" s="5" t="s">
        <v>532</v>
      </c>
      <c r="K2999" s="5" t="s">
        <v>840</v>
      </c>
      <c r="L2999" s="5" t="s">
        <v>572</v>
      </c>
      <c r="M2999" s="5" t="s">
        <v>4191</v>
      </c>
      <c r="N2999" s="4" t="s">
        <v>5896</v>
      </c>
      <c r="O2999" s="4" t="s">
        <v>5919</v>
      </c>
      <c r="P2999" s="5">
        <f>COUNTIFS($E$2:E2999,TMapCauseDescCIR[[#This Row],[Cause Description]])</f>
        <v>1</v>
      </c>
      <c r="Q2999" s="5" t="s">
        <v>536</v>
      </c>
      <c r="R2999" s="5"/>
      <c r="S2999" s="1"/>
    </row>
    <row r="3000" spans="1:19" ht="14.45" x14ac:dyDescent="0.25">
      <c r="A3000" s="5" t="s">
        <v>5899</v>
      </c>
      <c r="B3000" s="5" t="s">
        <v>853</v>
      </c>
      <c r="C3000" s="5" t="s">
        <v>3133</v>
      </c>
      <c r="D3000" s="5" t="s">
        <v>5916</v>
      </c>
      <c r="E3000" s="5" t="s">
        <v>5926</v>
      </c>
      <c r="F3000" s="5" t="s">
        <v>5927</v>
      </c>
      <c r="G3000" s="5" t="s">
        <v>2588</v>
      </c>
      <c r="H3000" s="5" t="s">
        <v>4912</v>
      </c>
      <c r="I3000" s="5" t="s">
        <v>4913</v>
      </c>
      <c r="J3000" s="5" t="s">
        <v>532</v>
      </c>
      <c r="K3000" s="5" t="s">
        <v>840</v>
      </c>
      <c r="L3000" s="5" t="s">
        <v>572</v>
      </c>
      <c r="M3000" s="5" t="s">
        <v>4188</v>
      </c>
      <c r="N3000" s="4" t="s">
        <v>5896</v>
      </c>
      <c r="O3000" s="4" t="s">
        <v>5919</v>
      </c>
      <c r="P3000" s="5">
        <f>COUNTIFS($E$2:E3000,TMapCauseDescCIR[[#This Row],[Cause Description]])</f>
        <v>1</v>
      </c>
      <c r="Q3000" s="5" t="s">
        <v>536</v>
      </c>
      <c r="R3000" s="5"/>
      <c r="S3000" s="1"/>
    </row>
    <row r="3001" spans="1:19" ht="14.45" x14ac:dyDescent="0.25">
      <c r="A3001" s="5" t="s">
        <v>5899</v>
      </c>
      <c r="B3001" s="5" t="s">
        <v>853</v>
      </c>
      <c r="C3001" s="5" t="s">
        <v>3133</v>
      </c>
      <c r="D3001" s="5" t="s">
        <v>5916</v>
      </c>
      <c r="E3001" s="5" t="s">
        <v>5928</v>
      </c>
      <c r="F3001" s="5" t="s">
        <v>5929</v>
      </c>
      <c r="G3001" s="5" t="s">
        <v>2588</v>
      </c>
      <c r="H3001" s="5" t="s">
        <v>4912</v>
      </c>
      <c r="I3001" s="5" t="s">
        <v>5231</v>
      </c>
      <c r="J3001" s="5" t="s">
        <v>532</v>
      </c>
      <c r="K3001" s="5" t="s">
        <v>840</v>
      </c>
      <c r="L3001" s="5" t="s">
        <v>572</v>
      </c>
      <c r="M3001" s="5" t="s">
        <v>5663</v>
      </c>
      <c r="N3001" s="4" t="s">
        <v>5896</v>
      </c>
      <c r="O3001" s="4" t="s">
        <v>5919</v>
      </c>
      <c r="P3001" s="5">
        <f>COUNTIFS($E$2:E3001,TMapCauseDescCIR[[#This Row],[Cause Description]])</f>
        <v>1</v>
      </c>
      <c r="Q3001" s="5" t="s">
        <v>536</v>
      </c>
      <c r="R3001" s="5"/>
      <c r="S3001" s="1"/>
    </row>
    <row r="3002" spans="1:19" ht="14.45" x14ac:dyDescent="0.25">
      <c r="A3002" s="5" t="s">
        <v>5899</v>
      </c>
      <c r="B3002" s="5" t="s">
        <v>853</v>
      </c>
      <c r="C3002" s="5" t="s">
        <v>3133</v>
      </c>
      <c r="D3002" s="5" t="s">
        <v>5916</v>
      </c>
      <c r="E3002" s="5" t="s">
        <v>5930</v>
      </c>
      <c r="F3002" s="5" t="s">
        <v>5931</v>
      </c>
      <c r="G3002" s="5" t="s">
        <v>2588</v>
      </c>
      <c r="H3002" s="5" t="s">
        <v>4912</v>
      </c>
      <c r="I3002" s="5" t="s">
        <v>5537</v>
      </c>
      <c r="J3002" s="5" t="s">
        <v>532</v>
      </c>
      <c r="K3002" s="5" t="s">
        <v>840</v>
      </c>
      <c r="L3002" s="5" t="s">
        <v>572</v>
      </c>
      <c r="M3002" s="5" t="s">
        <v>535</v>
      </c>
      <c r="N3002" s="4" t="s">
        <v>5896</v>
      </c>
      <c r="O3002" s="4" t="s">
        <v>5919</v>
      </c>
      <c r="P3002" s="5">
        <f>COUNTIFS($E$2:E3002,TMapCauseDescCIR[[#This Row],[Cause Description]])</f>
        <v>1</v>
      </c>
      <c r="Q3002" s="5" t="s">
        <v>536</v>
      </c>
      <c r="R3002" s="5"/>
      <c r="S3002" s="1"/>
    </row>
    <row r="3003" spans="1:19" ht="14.45" x14ac:dyDescent="0.25">
      <c r="A3003" s="5" t="s">
        <v>5899</v>
      </c>
      <c r="B3003" s="5" t="s">
        <v>853</v>
      </c>
      <c r="C3003" s="5" t="s">
        <v>3133</v>
      </c>
      <c r="D3003" s="5" t="s">
        <v>5916</v>
      </c>
      <c r="E3003" s="5" t="s">
        <v>5932</v>
      </c>
      <c r="F3003" s="5" t="s">
        <v>5933</v>
      </c>
      <c r="G3003" s="5" t="s">
        <v>2590</v>
      </c>
      <c r="H3003" s="5" t="s">
        <v>4912</v>
      </c>
      <c r="I3003" s="5" t="s">
        <v>5537</v>
      </c>
      <c r="J3003" s="5" t="s">
        <v>532</v>
      </c>
      <c r="K3003" s="5" t="s">
        <v>840</v>
      </c>
      <c r="L3003" s="5" t="s">
        <v>572</v>
      </c>
      <c r="M3003" s="5" t="s">
        <v>535</v>
      </c>
      <c r="N3003" s="4" t="s">
        <v>5695</v>
      </c>
      <c r="O3003" s="4" t="s">
        <v>5919</v>
      </c>
      <c r="P3003" s="5">
        <f>COUNTIFS($E$2:E3003,TMapCauseDescCIR[[#This Row],[Cause Description]])</f>
        <v>1</v>
      </c>
      <c r="Q3003" s="5" t="s">
        <v>536</v>
      </c>
      <c r="R3003" s="5"/>
      <c r="S3003" s="1"/>
    </row>
    <row r="3004" spans="1:19" ht="14.45" x14ac:dyDescent="0.25">
      <c r="A3004" s="5" t="s">
        <v>5899</v>
      </c>
      <c r="B3004" s="5" t="s">
        <v>853</v>
      </c>
      <c r="C3004" s="5" t="s">
        <v>3133</v>
      </c>
      <c r="D3004" s="5" t="s">
        <v>5916</v>
      </c>
      <c r="E3004" s="5" t="s">
        <v>5934</v>
      </c>
      <c r="F3004" s="5" t="s">
        <v>5935</v>
      </c>
      <c r="G3004" s="5" t="s">
        <v>2591</v>
      </c>
      <c r="H3004" s="5" t="s">
        <v>4912</v>
      </c>
      <c r="I3004" s="5" t="s">
        <v>5537</v>
      </c>
      <c r="J3004" s="5" t="s">
        <v>532</v>
      </c>
      <c r="K3004" s="5" t="s">
        <v>840</v>
      </c>
      <c r="L3004" s="5" t="s">
        <v>572</v>
      </c>
      <c r="M3004" s="5" t="s">
        <v>535</v>
      </c>
      <c r="N3004" s="4" t="s">
        <v>5936</v>
      </c>
      <c r="O3004" s="4" t="s">
        <v>5919</v>
      </c>
      <c r="P3004" s="5">
        <f>COUNTIFS($E$2:E3004,TMapCauseDescCIR[[#This Row],[Cause Description]])</f>
        <v>1</v>
      </c>
      <c r="Q3004" s="5" t="s">
        <v>536</v>
      </c>
      <c r="R3004" s="5"/>
      <c r="S3004" s="1"/>
    </row>
    <row r="3005" spans="1:19" ht="14.45" x14ac:dyDescent="0.25">
      <c r="A3005" s="5" t="s">
        <v>5899</v>
      </c>
      <c r="B3005" s="5" t="s">
        <v>853</v>
      </c>
      <c r="C3005" s="5" t="s">
        <v>3133</v>
      </c>
      <c r="D3005" s="5" t="s">
        <v>5916</v>
      </c>
      <c r="E3005" s="5" t="s">
        <v>5937</v>
      </c>
      <c r="F3005" s="5" t="s">
        <v>5938</v>
      </c>
      <c r="G3005" s="5" t="s">
        <v>2592</v>
      </c>
      <c r="H3005" s="5" t="s">
        <v>4912</v>
      </c>
      <c r="I3005" s="5" t="s">
        <v>5537</v>
      </c>
      <c r="J3005" s="5" t="s">
        <v>532</v>
      </c>
      <c r="K3005" s="5" t="s">
        <v>840</v>
      </c>
      <c r="L3005" s="5" t="s">
        <v>572</v>
      </c>
      <c r="M3005" s="5" t="s">
        <v>535</v>
      </c>
      <c r="N3005" s="5" t="s">
        <v>5913</v>
      </c>
      <c r="O3005" s="4" t="s">
        <v>5919</v>
      </c>
      <c r="P3005" s="5">
        <f>COUNTIFS($E$2:E3005,TMapCauseDescCIR[[#This Row],[Cause Description]])</f>
        <v>1</v>
      </c>
      <c r="Q3005" s="5" t="s">
        <v>536</v>
      </c>
      <c r="R3005" s="5"/>
      <c r="S3005" s="1"/>
    </row>
    <row r="3006" spans="1:19" ht="14.45" x14ac:dyDescent="0.25">
      <c r="A3006" s="5" t="s">
        <v>5899</v>
      </c>
      <c r="B3006" s="5" t="s">
        <v>853</v>
      </c>
      <c r="C3006" s="5" t="s">
        <v>3133</v>
      </c>
      <c r="D3006" s="5" t="s">
        <v>5916</v>
      </c>
      <c r="E3006" s="5" t="s">
        <v>5939</v>
      </c>
      <c r="F3006" s="5" t="s">
        <v>5940</v>
      </c>
      <c r="G3006" s="5" t="s">
        <v>2588</v>
      </c>
      <c r="H3006" s="5" t="s">
        <v>4912</v>
      </c>
      <c r="I3006" s="5" t="s">
        <v>5169</v>
      </c>
      <c r="J3006" s="5" t="s">
        <v>532</v>
      </c>
      <c r="K3006" s="5" t="s">
        <v>840</v>
      </c>
      <c r="L3006" s="5" t="s">
        <v>572</v>
      </c>
      <c r="M3006" s="5" t="s">
        <v>5941</v>
      </c>
      <c r="N3006" s="4" t="s">
        <v>5896</v>
      </c>
      <c r="O3006" s="4" t="s">
        <v>5919</v>
      </c>
      <c r="P3006" s="5">
        <f>COUNTIFS($E$2:E3006,TMapCauseDescCIR[[#This Row],[Cause Description]])</f>
        <v>1</v>
      </c>
      <c r="Q3006" s="5" t="s">
        <v>536</v>
      </c>
      <c r="R3006" s="5"/>
      <c r="S3006" s="1"/>
    </row>
    <row r="3007" spans="1:19" ht="14.45" x14ac:dyDescent="0.25">
      <c r="A3007" s="5" t="s">
        <v>5899</v>
      </c>
      <c r="B3007" s="5" t="s">
        <v>853</v>
      </c>
      <c r="C3007" s="5" t="s">
        <v>3133</v>
      </c>
      <c r="D3007" s="5" t="s">
        <v>5916</v>
      </c>
      <c r="E3007" s="5" t="s">
        <v>5942</v>
      </c>
      <c r="F3007" s="5" t="s">
        <v>5943</v>
      </c>
      <c r="G3007" s="5" t="s">
        <v>2588</v>
      </c>
      <c r="H3007" s="5" t="s">
        <v>4912</v>
      </c>
      <c r="I3007" s="5" t="s">
        <v>5944</v>
      </c>
      <c r="J3007" s="5" t="s">
        <v>532</v>
      </c>
      <c r="K3007" s="5" t="s">
        <v>840</v>
      </c>
      <c r="L3007" s="5" t="s">
        <v>572</v>
      </c>
      <c r="M3007" s="5" t="s">
        <v>4153</v>
      </c>
      <c r="N3007" s="4" t="s">
        <v>5896</v>
      </c>
      <c r="O3007" s="4" t="s">
        <v>5919</v>
      </c>
      <c r="P3007" s="5">
        <f>COUNTIFS($E$2:E3007,TMapCauseDescCIR[[#This Row],[Cause Description]])</f>
        <v>1</v>
      </c>
      <c r="Q3007" s="5" t="s">
        <v>536</v>
      </c>
      <c r="R3007" s="5"/>
      <c r="S3007" s="1"/>
    </row>
    <row r="3008" spans="1:19" ht="14.45" x14ac:dyDescent="0.25">
      <c r="A3008" s="5" t="s">
        <v>5899</v>
      </c>
      <c r="B3008" s="5" t="s">
        <v>853</v>
      </c>
      <c r="C3008" s="5" t="s">
        <v>3133</v>
      </c>
      <c r="D3008" s="5" t="s">
        <v>5916</v>
      </c>
      <c r="E3008" s="5" t="s">
        <v>5945</v>
      </c>
      <c r="F3008" s="5" t="s">
        <v>5946</v>
      </c>
      <c r="G3008" s="5" t="s">
        <v>2588</v>
      </c>
      <c r="H3008" s="5" t="s">
        <v>5903</v>
      </c>
      <c r="I3008" s="5" t="s">
        <v>5904</v>
      </c>
      <c r="J3008" s="5" t="s">
        <v>532</v>
      </c>
      <c r="K3008" s="5" t="s">
        <v>840</v>
      </c>
      <c r="L3008" s="5" t="s">
        <v>852</v>
      </c>
      <c r="M3008" s="5" t="s">
        <v>3979</v>
      </c>
      <c r="N3008" s="4" t="s">
        <v>5896</v>
      </c>
      <c r="O3008" s="4" t="s">
        <v>5919</v>
      </c>
      <c r="P3008" s="5">
        <f>COUNTIFS($E$2:E3008,TMapCauseDescCIR[[#This Row],[Cause Description]])</f>
        <v>1</v>
      </c>
      <c r="Q3008" s="5" t="s">
        <v>536</v>
      </c>
      <c r="R3008" s="5"/>
      <c r="S3008" s="1"/>
    </row>
    <row r="3009" spans="1:19" ht="14.45" x14ac:dyDescent="0.25">
      <c r="A3009" s="5" t="s">
        <v>5899</v>
      </c>
      <c r="B3009" s="5" t="s">
        <v>853</v>
      </c>
      <c r="C3009" s="5" t="s">
        <v>3133</v>
      </c>
      <c r="D3009" s="5" t="s">
        <v>5916</v>
      </c>
      <c r="E3009" s="5" t="s">
        <v>5947</v>
      </c>
      <c r="F3009" s="5" t="s">
        <v>5948</v>
      </c>
      <c r="G3009" s="5" t="s">
        <v>2588</v>
      </c>
      <c r="H3009" s="5" t="s">
        <v>5903</v>
      </c>
      <c r="I3009" s="5" t="s">
        <v>5543</v>
      </c>
      <c r="J3009" s="5" t="s">
        <v>532</v>
      </c>
      <c r="K3009" s="5" t="s">
        <v>840</v>
      </c>
      <c r="L3009" s="5" t="s">
        <v>852</v>
      </c>
      <c r="M3009" s="5" t="s">
        <v>5702</v>
      </c>
      <c r="N3009" s="4" t="s">
        <v>5896</v>
      </c>
      <c r="O3009" s="4" t="s">
        <v>5919</v>
      </c>
      <c r="P3009" s="5">
        <f>COUNTIFS($E$2:E3009,TMapCauseDescCIR[[#This Row],[Cause Description]])</f>
        <v>1</v>
      </c>
      <c r="Q3009" s="5" t="s">
        <v>536</v>
      </c>
      <c r="R3009" s="5"/>
      <c r="S3009" s="1"/>
    </row>
    <row r="3010" spans="1:19" ht="14.45" x14ac:dyDescent="0.25">
      <c r="A3010" s="5" t="s">
        <v>5899</v>
      </c>
      <c r="B3010" s="5" t="s">
        <v>854</v>
      </c>
      <c r="C3010" s="5" t="s">
        <v>3133</v>
      </c>
      <c r="D3010" s="5" t="s">
        <v>5949</v>
      </c>
      <c r="E3010" s="5" t="s">
        <v>5930</v>
      </c>
      <c r="F3010" s="5" t="s">
        <v>5931</v>
      </c>
      <c r="G3010" s="5" t="s">
        <v>2588</v>
      </c>
      <c r="H3010" s="5" t="s">
        <v>4912</v>
      </c>
      <c r="I3010" s="5" t="s">
        <v>5537</v>
      </c>
      <c r="J3010" s="5" t="s">
        <v>532</v>
      </c>
      <c r="K3010" s="5" t="s">
        <v>840</v>
      </c>
      <c r="L3010" s="5" t="s">
        <v>572</v>
      </c>
      <c r="M3010" s="5" t="s">
        <v>535</v>
      </c>
      <c r="N3010" s="4" t="s">
        <v>5896</v>
      </c>
      <c r="O3010" s="4" t="s">
        <v>5950</v>
      </c>
      <c r="P3010" s="5">
        <f>COUNTIFS($E$2:E3010,TMapCauseDescCIR[[#This Row],[Cause Description]])</f>
        <v>2</v>
      </c>
      <c r="Q3010" s="5" t="s">
        <v>536</v>
      </c>
      <c r="R3010" s="5"/>
      <c r="S3010" s="1"/>
    </row>
    <row r="3011" spans="1:19" ht="14.45" x14ac:dyDescent="0.25">
      <c r="A3011" s="5" t="s">
        <v>5899</v>
      </c>
      <c r="B3011" s="5" t="s">
        <v>854</v>
      </c>
      <c r="C3011" s="5" t="s">
        <v>3133</v>
      </c>
      <c r="D3011" s="5" t="s">
        <v>5949</v>
      </c>
      <c r="E3011" s="5" t="s">
        <v>5951</v>
      </c>
      <c r="F3011" s="5" t="s">
        <v>5952</v>
      </c>
      <c r="G3011" s="5" t="s">
        <v>2591</v>
      </c>
      <c r="H3011" s="5" t="s">
        <v>4912</v>
      </c>
      <c r="I3011" s="5" t="s">
        <v>5892</v>
      </c>
      <c r="J3011" s="5" t="s">
        <v>532</v>
      </c>
      <c r="K3011" s="5" t="s">
        <v>847</v>
      </c>
      <c r="L3011" s="5" t="s">
        <v>572</v>
      </c>
      <c r="M3011" s="5" t="s">
        <v>4035</v>
      </c>
      <c r="N3011" s="4" t="s">
        <v>5695</v>
      </c>
      <c r="O3011" s="4" t="s">
        <v>5950</v>
      </c>
      <c r="P3011" s="5">
        <f>COUNTIFS($E$2:E3011,TMapCauseDescCIR[[#This Row],[Cause Description]])</f>
        <v>1</v>
      </c>
      <c r="Q3011" s="5" t="s">
        <v>536</v>
      </c>
      <c r="R3011" s="5"/>
      <c r="S3011" s="1"/>
    </row>
    <row r="3012" spans="1:19" ht="14.45" x14ac:dyDescent="0.25">
      <c r="A3012" s="5" t="s">
        <v>5899</v>
      </c>
      <c r="B3012" s="5" t="s">
        <v>854</v>
      </c>
      <c r="C3012" s="5" t="s">
        <v>3133</v>
      </c>
      <c r="D3012" s="5" t="s">
        <v>5949</v>
      </c>
      <c r="E3012" s="5" t="s">
        <v>5953</v>
      </c>
      <c r="F3012" s="5" t="s">
        <v>5954</v>
      </c>
      <c r="G3012" s="5" t="s">
        <v>2591</v>
      </c>
      <c r="H3012" s="5" t="s">
        <v>4912</v>
      </c>
      <c r="I3012" s="5" t="s">
        <v>5767</v>
      </c>
      <c r="J3012" s="5" t="s">
        <v>532</v>
      </c>
      <c r="K3012" s="5" t="s">
        <v>840</v>
      </c>
      <c r="L3012" s="5" t="s">
        <v>572</v>
      </c>
      <c r="M3012" s="5" t="s">
        <v>4191</v>
      </c>
      <c r="N3012" s="4" t="s">
        <v>5936</v>
      </c>
      <c r="O3012" s="4" t="s">
        <v>5950</v>
      </c>
      <c r="P3012" s="5">
        <f>COUNTIFS($E$2:E3012,TMapCauseDescCIR[[#This Row],[Cause Description]])</f>
        <v>1</v>
      </c>
      <c r="Q3012" s="5" t="s">
        <v>536</v>
      </c>
      <c r="R3012" s="5"/>
      <c r="S3012" s="1"/>
    </row>
    <row r="3013" spans="1:19" ht="14.45" x14ac:dyDescent="0.25">
      <c r="A3013" s="5" t="s">
        <v>5899</v>
      </c>
      <c r="B3013" s="5" t="s">
        <v>854</v>
      </c>
      <c r="C3013" s="5" t="s">
        <v>3133</v>
      </c>
      <c r="D3013" s="5" t="s">
        <v>5949</v>
      </c>
      <c r="E3013" s="5" t="s">
        <v>5955</v>
      </c>
      <c r="F3013" s="5" t="s">
        <v>5956</v>
      </c>
      <c r="G3013" s="5" t="s">
        <v>2591</v>
      </c>
      <c r="H3013" s="5" t="s">
        <v>4912</v>
      </c>
      <c r="I3013" s="5" t="s">
        <v>5237</v>
      </c>
      <c r="J3013" s="5" t="s">
        <v>532</v>
      </c>
      <c r="K3013" s="5" t="s">
        <v>840</v>
      </c>
      <c r="L3013" s="5" t="s">
        <v>572</v>
      </c>
      <c r="M3013" s="5" t="s">
        <v>4191</v>
      </c>
      <c r="N3013" s="4" t="s">
        <v>5936</v>
      </c>
      <c r="O3013" s="4" t="s">
        <v>5950</v>
      </c>
      <c r="P3013" s="5">
        <f>COUNTIFS($E$2:E3013,TMapCauseDescCIR[[#This Row],[Cause Description]])</f>
        <v>1</v>
      </c>
      <c r="Q3013" s="5" t="s">
        <v>536</v>
      </c>
      <c r="R3013" s="5"/>
      <c r="S3013" s="1"/>
    </row>
    <row r="3014" spans="1:19" ht="14.45" x14ac:dyDescent="0.25">
      <c r="A3014" s="5" t="s">
        <v>5899</v>
      </c>
      <c r="B3014" s="5" t="s">
        <v>854</v>
      </c>
      <c r="C3014" s="5" t="s">
        <v>3133</v>
      </c>
      <c r="D3014" s="5" t="s">
        <v>5949</v>
      </c>
      <c r="E3014" s="5" t="s">
        <v>5957</v>
      </c>
      <c r="F3014" s="5" t="s">
        <v>5958</v>
      </c>
      <c r="G3014" s="5" t="s">
        <v>2591</v>
      </c>
      <c r="H3014" s="5" t="s">
        <v>4912</v>
      </c>
      <c r="I3014" s="5" t="s">
        <v>5240</v>
      </c>
      <c r="J3014" s="5" t="s">
        <v>532</v>
      </c>
      <c r="K3014" s="5" t="s">
        <v>840</v>
      </c>
      <c r="L3014" s="5" t="s">
        <v>572</v>
      </c>
      <c r="M3014" s="5" t="s">
        <v>4191</v>
      </c>
      <c r="N3014" s="4" t="s">
        <v>5936</v>
      </c>
      <c r="O3014" s="4" t="s">
        <v>5950</v>
      </c>
      <c r="P3014" s="5">
        <f>COUNTIFS($E$2:E3014,TMapCauseDescCIR[[#This Row],[Cause Description]])</f>
        <v>1</v>
      </c>
      <c r="Q3014" s="5" t="s">
        <v>536</v>
      </c>
      <c r="R3014" s="5"/>
      <c r="S3014" s="1"/>
    </row>
    <row r="3015" spans="1:19" ht="14.45" x14ac:dyDescent="0.25">
      <c r="A3015" s="5" t="s">
        <v>5899</v>
      </c>
      <c r="B3015" s="5" t="s">
        <v>854</v>
      </c>
      <c r="C3015" s="5" t="s">
        <v>3133</v>
      </c>
      <c r="D3015" s="5" t="s">
        <v>5949</v>
      </c>
      <c r="E3015" s="5" t="s">
        <v>5959</v>
      </c>
      <c r="F3015" s="5" t="s">
        <v>5960</v>
      </c>
      <c r="G3015" s="5" t="s">
        <v>2591</v>
      </c>
      <c r="H3015" s="5" t="s">
        <v>4912</v>
      </c>
      <c r="I3015" s="5" t="s">
        <v>4913</v>
      </c>
      <c r="J3015" s="5" t="s">
        <v>532</v>
      </c>
      <c r="K3015" s="5" t="s">
        <v>840</v>
      </c>
      <c r="L3015" s="5" t="s">
        <v>572</v>
      </c>
      <c r="M3015" s="5" t="s">
        <v>4188</v>
      </c>
      <c r="N3015" s="4" t="s">
        <v>5936</v>
      </c>
      <c r="O3015" s="4" t="s">
        <v>5950</v>
      </c>
      <c r="P3015" s="5">
        <f>COUNTIFS($E$2:E3015,TMapCauseDescCIR[[#This Row],[Cause Description]])</f>
        <v>1</v>
      </c>
      <c r="Q3015" s="5" t="s">
        <v>536</v>
      </c>
      <c r="R3015" s="5"/>
      <c r="S3015" s="1"/>
    </row>
    <row r="3016" spans="1:19" ht="14.45" x14ac:dyDescent="0.25">
      <c r="A3016" s="5" t="s">
        <v>5899</v>
      </c>
      <c r="B3016" s="5" t="s">
        <v>854</v>
      </c>
      <c r="C3016" s="5" t="s">
        <v>3133</v>
      </c>
      <c r="D3016" s="5" t="s">
        <v>5949</v>
      </c>
      <c r="E3016" s="5" t="s">
        <v>5961</v>
      </c>
      <c r="F3016" s="5" t="s">
        <v>5962</v>
      </c>
      <c r="G3016" s="5" t="s">
        <v>2591</v>
      </c>
      <c r="H3016" s="5" t="s">
        <v>4912</v>
      </c>
      <c r="I3016" s="5" t="s">
        <v>5231</v>
      </c>
      <c r="J3016" s="5" t="s">
        <v>532</v>
      </c>
      <c r="K3016" s="5" t="s">
        <v>840</v>
      </c>
      <c r="L3016" s="5" t="s">
        <v>572</v>
      </c>
      <c r="M3016" s="5" t="s">
        <v>5663</v>
      </c>
      <c r="N3016" s="4" t="s">
        <v>5936</v>
      </c>
      <c r="O3016" s="4" t="s">
        <v>5950</v>
      </c>
      <c r="P3016" s="5">
        <f>COUNTIFS($E$2:E3016,TMapCauseDescCIR[[#This Row],[Cause Description]])</f>
        <v>1</v>
      </c>
      <c r="Q3016" s="5" t="s">
        <v>536</v>
      </c>
      <c r="R3016" s="5"/>
      <c r="S3016" s="1"/>
    </row>
    <row r="3017" spans="1:19" ht="14.45" x14ac:dyDescent="0.25">
      <c r="A3017" s="5" t="s">
        <v>5899</v>
      </c>
      <c r="B3017" s="5" t="s">
        <v>854</v>
      </c>
      <c r="C3017" s="5" t="s">
        <v>3133</v>
      </c>
      <c r="D3017" s="5" t="s">
        <v>5949</v>
      </c>
      <c r="E3017" s="5" t="s">
        <v>5963</v>
      </c>
      <c r="F3017" s="5" t="s">
        <v>5964</v>
      </c>
      <c r="G3017" s="5" t="s">
        <v>2589</v>
      </c>
      <c r="H3017" s="5" t="s">
        <v>4912</v>
      </c>
      <c r="I3017" s="5" t="s">
        <v>5537</v>
      </c>
      <c r="J3017" s="5" t="s">
        <v>532</v>
      </c>
      <c r="K3017" s="5" t="s">
        <v>840</v>
      </c>
      <c r="L3017" s="5" t="s">
        <v>572</v>
      </c>
      <c r="M3017" s="5" t="s">
        <v>535</v>
      </c>
      <c r="N3017" s="4" t="s">
        <v>5965</v>
      </c>
      <c r="O3017" s="4" t="s">
        <v>5950</v>
      </c>
      <c r="P3017" s="5">
        <f>COUNTIFS($E$2:E3017,TMapCauseDescCIR[[#This Row],[Cause Description]])</f>
        <v>1</v>
      </c>
      <c r="Q3017" s="5" t="s">
        <v>536</v>
      </c>
      <c r="R3017" s="5"/>
      <c r="S3017" s="1"/>
    </row>
    <row r="3018" spans="1:19" ht="14.45" x14ac:dyDescent="0.25">
      <c r="A3018" s="5" t="s">
        <v>5899</v>
      </c>
      <c r="B3018" s="5" t="s">
        <v>854</v>
      </c>
      <c r="C3018" s="5" t="s">
        <v>3133</v>
      </c>
      <c r="D3018" s="5" t="s">
        <v>5949</v>
      </c>
      <c r="E3018" s="5" t="s">
        <v>5932</v>
      </c>
      <c r="F3018" s="5" t="s">
        <v>5933</v>
      </c>
      <c r="G3018" s="5" t="s">
        <v>2590</v>
      </c>
      <c r="H3018" s="5" t="s">
        <v>4912</v>
      </c>
      <c r="I3018" s="5" t="s">
        <v>5537</v>
      </c>
      <c r="J3018" s="5" t="s">
        <v>532</v>
      </c>
      <c r="K3018" s="5" t="s">
        <v>840</v>
      </c>
      <c r="L3018" s="5" t="s">
        <v>572</v>
      </c>
      <c r="M3018" s="5" t="s">
        <v>535</v>
      </c>
      <c r="N3018" s="4" t="s">
        <v>5695</v>
      </c>
      <c r="O3018" s="4" t="s">
        <v>5950</v>
      </c>
      <c r="P3018" s="5">
        <f>COUNTIFS($E$2:E3018,TMapCauseDescCIR[[#This Row],[Cause Description]])</f>
        <v>2</v>
      </c>
      <c r="Q3018" s="5" t="s">
        <v>536</v>
      </c>
      <c r="R3018" s="5"/>
      <c r="S3018" s="1"/>
    </row>
    <row r="3019" spans="1:19" ht="14.45" x14ac:dyDescent="0.25">
      <c r="A3019" s="5" t="s">
        <v>5899</v>
      </c>
      <c r="B3019" s="5" t="s">
        <v>854</v>
      </c>
      <c r="C3019" s="5" t="s">
        <v>3133</v>
      </c>
      <c r="D3019" s="5" t="s">
        <v>5949</v>
      </c>
      <c r="E3019" s="5" t="s">
        <v>5934</v>
      </c>
      <c r="F3019" s="5" t="s">
        <v>5935</v>
      </c>
      <c r="G3019" s="5" t="s">
        <v>2591</v>
      </c>
      <c r="H3019" s="5" t="s">
        <v>4912</v>
      </c>
      <c r="I3019" s="5" t="s">
        <v>5537</v>
      </c>
      <c r="J3019" s="5" t="s">
        <v>532</v>
      </c>
      <c r="K3019" s="5" t="s">
        <v>840</v>
      </c>
      <c r="L3019" s="5" t="s">
        <v>572</v>
      </c>
      <c r="M3019" s="5" t="s">
        <v>535</v>
      </c>
      <c r="N3019" s="4" t="s">
        <v>5936</v>
      </c>
      <c r="O3019" s="4" t="s">
        <v>5950</v>
      </c>
      <c r="P3019" s="5">
        <f>COUNTIFS($E$2:E3019,TMapCauseDescCIR[[#This Row],[Cause Description]])</f>
        <v>2</v>
      </c>
      <c r="Q3019" s="5" t="s">
        <v>536</v>
      </c>
      <c r="R3019" s="5"/>
      <c r="S3019" s="1"/>
    </row>
    <row r="3020" spans="1:19" ht="14.45" x14ac:dyDescent="0.25">
      <c r="A3020" s="5" t="s">
        <v>5899</v>
      </c>
      <c r="B3020" s="5" t="s">
        <v>854</v>
      </c>
      <c r="C3020" s="5" t="s">
        <v>3133</v>
      </c>
      <c r="D3020" s="5" t="s">
        <v>5949</v>
      </c>
      <c r="E3020" s="5" t="s">
        <v>5937</v>
      </c>
      <c r="F3020" s="5" t="s">
        <v>5938</v>
      </c>
      <c r="G3020" s="5" t="s">
        <v>2592</v>
      </c>
      <c r="H3020" s="5" t="s">
        <v>4912</v>
      </c>
      <c r="I3020" s="5" t="s">
        <v>5537</v>
      </c>
      <c r="J3020" s="5" t="s">
        <v>532</v>
      </c>
      <c r="K3020" s="5" t="s">
        <v>840</v>
      </c>
      <c r="L3020" s="5" t="s">
        <v>572</v>
      </c>
      <c r="M3020" s="5" t="s">
        <v>535</v>
      </c>
      <c r="N3020" s="5" t="s">
        <v>5913</v>
      </c>
      <c r="O3020" s="4" t="s">
        <v>5950</v>
      </c>
      <c r="P3020" s="5">
        <f>COUNTIFS($E$2:E3020,TMapCauseDescCIR[[#This Row],[Cause Description]])</f>
        <v>2</v>
      </c>
      <c r="Q3020" s="5" t="s">
        <v>536</v>
      </c>
      <c r="R3020" s="5"/>
      <c r="S3020" s="1"/>
    </row>
    <row r="3021" spans="1:19" ht="14.45" x14ac:dyDescent="0.25">
      <c r="A3021" s="5" t="s">
        <v>5899</v>
      </c>
      <c r="B3021" s="5" t="s">
        <v>854</v>
      </c>
      <c r="C3021" s="5" t="s">
        <v>3133</v>
      </c>
      <c r="D3021" s="5" t="s">
        <v>5949</v>
      </c>
      <c r="E3021" s="5" t="s">
        <v>5966</v>
      </c>
      <c r="F3021" s="5" t="s">
        <v>5967</v>
      </c>
      <c r="G3021" s="5" t="s">
        <v>2593</v>
      </c>
      <c r="H3021" s="5" t="s">
        <v>4912</v>
      </c>
      <c r="I3021" s="5" t="s">
        <v>5537</v>
      </c>
      <c r="J3021" s="5" t="s">
        <v>532</v>
      </c>
      <c r="K3021" s="5" t="s">
        <v>840</v>
      </c>
      <c r="L3021" s="5" t="s">
        <v>572</v>
      </c>
      <c r="M3021" s="5" t="s">
        <v>535</v>
      </c>
      <c r="N3021" s="5" t="s">
        <v>5968</v>
      </c>
      <c r="O3021" s="4" t="s">
        <v>5950</v>
      </c>
      <c r="P3021" s="5">
        <f>COUNTIFS($E$2:E3021,TMapCauseDescCIR[[#This Row],[Cause Description]])</f>
        <v>1</v>
      </c>
      <c r="Q3021" s="5" t="s">
        <v>536</v>
      </c>
      <c r="R3021" s="5"/>
      <c r="S3021" s="1"/>
    </row>
    <row r="3022" spans="1:19" ht="14.45" x14ac:dyDescent="0.25">
      <c r="A3022" s="5" t="s">
        <v>5899</v>
      </c>
      <c r="B3022" s="5" t="s">
        <v>855</v>
      </c>
      <c r="C3022" s="5" t="s">
        <v>3133</v>
      </c>
      <c r="D3022" s="5" t="s">
        <v>5969</v>
      </c>
      <c r="E3022" s="5" t="s">
        <v>5930</v>
      </c>
      <c r="F3022" s="5" t="s">
        <v>5931</v>
      </c>
      <c r="G3022" s="5" t="s">
        <v>2588</v>
      </c>
      <c r="H3022" s="5" t="s">
        <v>4912</v>
      </c>
      <c r="I3022" s="5" t="s">
        <v>5537</v>
      </c>
      <c r="J3022" s="5" t="s">
        <v>532</v>
      </c>
      <c r="K3022" s="5" t="s">
        <v>840</v>
      </c>
      <c r="L3022" s="5" t="s">
        <v>572</v>
      </c>
      <c r="M3022" s="5" t="s">
        <v>535</v>
      </c>
      <c r="N3022" s="4" t="s">
        <v>5896</v>
      </c>
      <c r="O3022" s="4" t="s">
        <v>5970</v>
      </c>
      <c r="P3022" s="5">
        <f>COUNTIFS($E$2:E3022,TMapCauseDescCIR[[#This Row],[Cause Description]])</f>
        <v>3</v>
      </c>
      <c r="Q3022" s="5" t="s">
        <v>536</v>
      </c>
      <c r="R3022" s="5"/>
      <c r="S3022" s="1"/>
    </row>
    <row r="3023" spans="1:19" ht="14.45" x14ac:dyDescent="0.25">
      <c r="A3023" s="5" t="s">
        <v>5899</v>
      </c>
      <c r="B3023" s="5" t="s">
        <v>854</v>
      </c>
      <c r="C3023" s="5" t="s">
        <v>3133</v>
      </c>
      <c r="D3023" s="5" t="s">
        <v>5949</v>
      </c>
      <c r="E3023" s="5" t="s">
        <v>5971</v>
      </c>
      <c r="F3023" s="5" t="s">
        <v>5972</v>
      </c>
      <c r="G3023" s="5" t="s">
        <v>2591</v>
      </c>
      <c r="H3023" s="5" t="s">
        <v>4912</v>
      </c>
      <c r="I3023" s="5" t="s">
        <v>5169</v>
      </c>
      <c r="J3023" s="5" t="s">
        <v>532</v>
      </c>
      <c r="K3023" s="5" t="s">
        <v>840</v>
      </c>
      <c r="L3023" s="5" t="s">
        <v>572</v>
      </c>
      <c r="M3023" s="5" t="s">
        <v>5941</v>
      </c>
      <c r="N3023" s="4" t="s">
        <v>5936</v>
      </c>
      <c r="O3023" s="4" t="s">
        <v>5950</v>
      </c>
      <c r="P3023" s="5">
        <f>COUNTIFS($E$2:E3023,TMapCauseDescCIR[[#This Row],[Cause Description]])</f>
        <v>1</v>
      </c>
      <c r="Q3023" s="5" t="s">
        <v>536</v>
      </c>
      <c r="R3023" s="5"/>
      <c r="S3023" s="1"/>
    </row>
    <row r="3024" spans="1:19" ht="14.45" x14ac:dyDescent="0.25">
      <c r="A3024" s="5" t="s">
        <v>5899</v>
      </c>
      <c r="B3024" s="5" t="s">
        <v>854</v>
      </c>
      <c r="C3024" s="5" t="s">
        <v>3133</v>
      </c>
      <c r="D3024" s="5" t="s">
        <v>5949</v>
      </c>
      <c r="E3024" s="5" t="s">
        <v>5973</v>
      </c>
      <c r="F3024" s="5" t="s">
        <v>5974</v>
      </c>
      <c r="G3024" s="5" t="s">
        <v>2591</v>
      </c>
      <c r="H3024" s="5" t="s">
        <v>4912</v>
      </c>
      <c r="I3024" s="5" t="s">
        <v>5944</v>
      </c>
      <c r="J3024" s="5" t="s">
        <v>532</v>
      </c>
      <c r="K3024" s="5" t="s">
        <v>840</v>
      </c>
      <c r="L3024" s="5" t="s">
        <v>572</v>
      </c>
      <c r="M3024" s="5" t="s">
        <v>4153</v>
      </c>
      <c r="N3024" s="4" t="s">
        <v>5936</v>
      </c>
      <c r="O3024" s="4" t="s">
        <v>5950</v>
      </c>
      <c r="P3024" s="5">
        <f>COUNTIFS($E$2:E3024,TMapCauseDescCIR[[#This Row],[Cause Description]])</f>
        <v>1</v>
      </c>
      <c r="Q3024" s="5" t="s">
        <v>536</v>
      </c>
      <c r="R3024" s="5"/>
      <c r="S3024" s="1"/>
    </row>
    <row r="3025" spans="1:19" ht="14.45" x14ac:dyDescent="0.25">
      <c r="A3025" s="5" t="s">
        <v>5899</v>
      </c>
      <c r="B3025" s="5" t="s">
        <v>854</v>
      </c>
      <c r="C3025" s="5" t="s">
        <v>3133</v>
      </c>
      <c r="D3025" s="5" t="s">
        <v>5949</v>
      </c>
      <c r="E3025" s="5" t="s">
        <v>5975</v>
      </c>
      <c r="F3025" s="5" t="s">
        <v>5976</v>
      </c>
      <c r="G3025" s="5" t="s">
        <v>2591</v>
      </c>
      <c r="H3025" s="5" t="s">
        <v>5903</v>
      </c>
      <c r="I3025" s="5" t="s">
        <v>5904</v>
      </c>
      <c r="J3025" s="5" t="s">
        <v>532</v>
      </c>
      <c r="K3025" s="5" t="s">
        <v>840</v>
      </c>
      <c r="L3025" s="5" t="s">
        <v>852</v>
      </c>
      <c r="M3025" s="5" t="s">
        <v>3979</v>
      </c>
      <c r="N3025" s="4" t="s">
        <v>5936</v>
      </c>
      <c r="O3025" s="4" t="s">
        <v>5950</v>
      </c>
      <c r="P3025" s="5">
        <f>COUNTIFS($E$2:E3025,TMapCauseDescCIR[[#This Row],[Cause Description]])</f>
        <v>1</v>
      </c>
      <c r="Q3025" s="5" t="s">
        <v>536</v>
      </c>
      <c r="R3025" s="5"/>
      <c r="S3025" s="1"/>
    </row>
    <row r="3026" spans="1:19" ht="14.45" x14ac:dyDescent="0.25">
      <c r="A3026" s="5" t="s">
        <v>5899</v>
      </c>
      <c r="B3026" s="5" t="s">
        <v>854</v>
      </c>
      <c r="C3026" s="5" t="s">
        <v>3133</v>
      </c>
      <c r="D3026" s="5" t="s">
        <v>5949</v>
      </c>
      <c r="E3026" s="5" t="s">
        <v>5977</v>
      </c>
      <c r="F3026" s="5" t="s">
        <v>5978</v>
      </c>
      <c r="G3026" s="5" t="s">
        <v>2591</v>
      </c>
      <c r="H3026" s="5" t="s">
        <v>5903</v>
      </c>
      <c r="I3026" s="5" t="s">
        <v>5543</v>
      </c>
      <c r="J3026" s="5" t="s">
        <v>532</v>
      </c>
      <c r="K3026" s="5" t="s">
        <v>840</v>
      </c>
      <c r="L3026" s="5" t="s">
        <v>852</v>
      </c>
      <c r="M3026" s="5" t="s">
        <v>5702</v>
      </c>
      <c r="N3026" s="4" t="s">
        <v>5936</v>
      </c>
      <c r="O3026" s="4" t="s">
        <v>5950</v>
      </c>
      <c r="P3026" s="5">
        <f>COUNTIFS($E$2:E3026,TMapCauseDescCIR[[#This Row],[Cause Description]])</f>
        <v>1</v>
      </c>
      <c r="Q3026" s="5" t="s">
        <v>536</v>
      </c>
      <c r="R3026" s="5"/>
      <c r="S3026" s="1"/>
    </row>
    <row r="3027" spans="1:19" ht="14.45" x14ac:dyDescent="0.25">
      <c r="A3027" s="5" t="s">
        <v>5899</v>
      </c>
      <c r="B3027" s="5" t="s">
        <v>855</v>
      </c>
      <c r="C3027" s="5" t="s">
        <v>3133</v>
      </c>
      <c r="D3027" s="5" t="s">
        <v>5969</v>
      </c>
      <c r="E3027" s="5" t="s">
        <v>5963</v>
      </c>
      <c r="F3027" s="5" t="s">
        <v>5964</v>
      </c>
      <c r="G3027" s="5" t="s">
        <v>2589</v>
      </c>
      <c r="H3027" s="5" t="s">
        <v>4912</v>
      </c>
      <c r="I3027" s="5" t="s">
        <v>5537</v>
      </c>
      <c r="J3027" s="5" t="s">
        <v>532</v>
      </c>
      <c r="K3027" s="5" t="s">
        <v>840</v>
      </c>
      <c r="L3027" s="5" t="s">
        <v>572</v>
      </c>
      <c r="M3027" s="5" t="s">
        <v>535</v>
      </c>
      <c r="N3027" s="4" t="s">
        <v>5965</v>
      </c>
      <c r="O3027" s="4" t="s">
        <v>5970</v>
      </c>
      <c r="P3027" s="5">
        <f>COUNTIFS($E$2:E3027,TMapCauseDescCIR[[#This Row],[Cause Description]])</f>
        <v>2</v>
      </c>
      <c r="Q3027" s="5" t="s">
        <v>536</v>
      </c>
      <c r="R3027" s="5"/>
      <c r="S3027" s="1"/>
    </row>
    <row r="3028" spans="1:19" ht="14.45" x14ac:dyDescent="0.25">
      <c r="A3028" s="5" t="s">
        <v>5899</v>
      </c>
      <c r="B3028" s="5" t="s">
        <v>855</v>
      </c>
      <c r="C3028" s="5" t="s">
        <v>3133</v>
      </c>
      <c r="D3028" s="5" t="s">
        <v>5969</v>
      </c>
      <c r="E3028" s="5" t="s">
        <v>5917</v>
      </c>
      <c r="F3028" s="5" t="s">
        <v>5918</v>
      </c>
      <c r="G3028" s="5" t="s">
        <v>2588</v>
      </c>
      <c r="H3028" s="5" t="s">
        <v>4912</v>
      </c>
      <c r="I3028" s="5" t="s">
        <v>5892</v>
      </c>
      <c r="J3028" s="5" t="s">
        <v>532</v>
      </c>
      <c r="K3028" s="5" t="s">
        <v>847</v>
      </c>
      <c r="L3028" s="5" t="s">
        <v>572</v>
      </c>
      <c r="M3028" s="5" t="s">
        <v>4035</v>
      </c>
      <c r="N3028" s="4" t="s">
        <v>5896</v>
      </c>
      <c r="O3028" s="4" t="s">
        <v>5970</v>
      </c>
      <c r="P3028" s="5">
        <f>COUNTIFS($E$2:E3028,TMapCauseDescCIR[[#This Row],[Cause Description]])</f>
        <v>2</v>
      </c>
      <c r="Q3028" s="5" t="s">
        <v>536</v>
      </c>
      <c r="R3028" s="5"/>
      <c r="S3028" s="1"/>
    </row>
    <row r="3029" spans="1:19" ht="14.45" x14ac:dyDescent="0.25">
      <c r="A3029" s="5" t="s">
        <v>5899</v>
      </c>
      <c r="B3029" s="5" t="s">
        <v>855</v>
      </c>
      <c r="C3029" s="5" t="s">
        <v>3133</v>
      </c>
      <c r="D3029" s="5" t="s">
        <v>5969</v>
      </c>
      <c r="E3029" s="5" t="s">
        <v>5979</v>
      </c>
      <c r="F3029" s="5" t="s">
        <v>5980</v>
      </c>
      <c r="G3029" s="5" t="s">
        <v>2590</v>
      </c>
      <c r="H3029" s="5" t="s">
        <v>4912</v>
      </c>
      <c r="I3029" s="5" t="s">
        <v>5892</v>
      </c>
      <c r="J3029" s="5" t="s">
        <v>532</v>
      </c>
      <c r="K3029" s="5" t="s">
        <v>847</v>
      </c>
      <c r="L3029" s="5" t="s">
        <v>572</v>
      </c>
      <c r="M3029" s="5" t="s">
        <v>4035</v>
      </c>
      <c r="N3029" s="4" t="s">
        <v>5695</v>
      </c>
      <c r="O3029" s="4" t="s">
        <v>5970</v>
      </c>
      <c r="P3029" s="5">
        <f>COUNTIFS($E$2:E3029,TMapCauseDescCIR[[#This Row],[Cause Description]])</f>
        <v>1</v>
      </c>
      <c r="Q3029" s="5" t="s">
        <v>536</v>
      </c>
      <c r="R3029" s="5"/>
      <c r="S3029" s="1"/>
    </row>
    <row r="3030" spans="1:19" ht="14.45" x14ac:dyDescent="0.25">
      <c r="A3030" s="5" t="s">
        <v>5899</v>
      </c>
      <c r="B3030" s="5" t="s">
        <v>855</v>
      </c>
      <c r="C3030" s="5" t="s">
        <v>3133</v>
      </c>
      <c r="D3030" s="5" t="s">
        <v>5969</v>
      </c>
      <c r="E3030" s="5" t="s">
        <v>5951</v>
      </c>
      <c r="F3030" s="5" t="s">
        <v>5952</v>
      </c>
      <c r="G3030" s="5" t="s">
        <v>2591</v>
      </c>
      <c r="H3030" s="5" t="s">
        <v>4912</v>
      </c>
      <c r="I3030" s="5" t="s">
        <v>5892</v>
      </c>
      <c r="J3030" s="5" t="s">
        <v>532</v>
      </c>
      <c r="K3030" s="5" t="s">
        <v>847</v>
      </c>
      <c r="L3030" s="5" t="s">
        <v>572</v>
      </c>
      <c r="M3030" s="5" t="s">
        <v>4035</v>
      </c>
      <c r="N3030" s="4" t="s">
        <v>5936</v>
      </c>
      <c r="O3030" s="4" t="s">
        <v>5970</v>
      </c>
      <c r="P3030" s="5">
        <f>COUNTIFS($E$2:E3030,TMapCauseDescCIR[[#This Row],[Cause Description]])</f>
        <v>2</v>
      </c>
      <c r="Q3030" s="5" t="s">
        <v>536</v>
      </c>
      <c r="R3030" s="5"/>
      <c r="S3030" s="1"/>
    </row>
    <row r="3031" spans="1:19" ht="14.45" x14ac:dyDescent="0.25">
      <c r="A3031" s="5" t="s">
        <v>5899</v>
      </c>
      <c r="B3031" s="5" t="s">
        <v>855</v>
      </c>
      <c r="C3031" s="5" t="s">
        <v>3133</v>
      </c>
      <c r="D3031" s="5" t="s">
        <v>5969</v>
      </c>
      <c r="E3031" s="5" t="s">
        <v>5981</v>
      </c>
      <c r="F3031" s="5" t="s">
        <v>5982</v>
      </c>
      <c r="G3031" s="5" t="s">
        <v>2592</v>
      </c>
      <c r="H3031" s="5" t="s">
        <v>4912</v>
      </c>
      <c r="I3031" s="5" t="s">
        <v>5892</v>
      </c>
      <c r="J3031" s="5" t="s">
        <v>532</v>
      </c>
      <c r="K3031" s="5" t="s">
        <v>847</v>
      </c>
      <c r="L3031" s="5" t="s">
        <v>572</v>
      </c>
      <c r="M3031" s="5" t="s">
        <v>4035</v>
      </c>
      <c r="N3031" s="5" t="s">
        <v>5913</v>
      </c>
      <c r="O3031" s="4" t="s">
        <v>5970</v>
      </c>
      <c r="P3031" s="5">
        <f>COUNTIFS($E$2:E3031,TMapCauseDescCIR[[#This Row],[Cause Description]])</f>
        <v>1</v>
      </c>
      <c r="Q3031" s="5" t="s">
        <v>536</v>
      </c>
      <c r="R3031" s="5"/>
      <c r="S3031" s="1"/>
    </row>
    <row r="3032" spans="1:19" ht="14.45" x14ac:dyDescent="0.25">
      <c r="A3032" s="5" t="s">
        <v>5899</v>
      </c>
      <c r="B3032" s="5" t="s">
        <v>855</v>
      </c>
      <c r="C3032" s="5" t="s">
        <v>3133</v>
      </c>
      <c r="D3032" s="5" t="s">
        <v>5969</v>
      </c>
      <c r="E3032" s="5" t="s">
        <v>5983</v>
      </c>
      <c r="F3032" s="5" t="s">
        <v>5984</v>
      </c>
      <c r="G3032" s="5" t="s">
        <v>2593</v>
      </c>
      <c r="H3032" s="5" t="s">
        <v>4912</v>
      </c>
      <c r="I3032" s="5" t="s">
        <v>5892</v>
      </c>
      <c r="J3032" s="5" t="s">
        <v>532</v>
      </c>
      <c r="K3032" s="5" t="s">
        <v>847</v>
      </c>
      <c r="L3032" s="5" t="s">
        <v>572</v>
      </c>
      <c r="M3032" s="5" t="s">
        <v>4035</v>
      </c>
      <c r="N3032" s="5" t="s">
        <v>5968</v>
      </c>
      <c r="O3032" s="4" t="s">
        <v>5970</v>
      </c>
      <c r="P3032" s="5">
        <f>COUNTIFS($E$2:E3032,TMapCauseDescCIR[[#This Row],[Cause Description]])</f>
        <v>1</v>
      </c>
      <c r="Q3032" s="5" t="s">
        <v>536</v>
      </c>
      <c r="R3032" s="5"/>
      <c r="S3032" s="1"/>
    </row>
    <row r="3033" spans="1:19" ht="14.45" x14ac:dyDescent="0.25">
      <c r="A3033" s="5" t="s">
        <v>5899</v>
      </c>
      <c r="B3033" s="5" t="s">
        <v>855</v>
      </c>
      <c r="C3033" s="5" t="s">
        <v>3133</v>
      </c>
      <c r="D3033" s="5" t="s">
        <v>5969</v>
      </c>
      <c r="E3033" s="5" t="s">
        <v>5920</v>
      </c>
      <c r="F3033" s="5" t="s">
        <v>5921</v>
      </c>
      <c r="G3033" s="5" t="s">
        <v>2588</v>
      </c>
      <c r="H3033" s="5" t="s">
        <v>4912</v>
      </c>
      <c r="I3033" s="5" t="s">
        <v>5767</v>
      </c>
      <c r="J3033" s="5" t="s">
        <v>532</v>
      </c>
      <c r="K3033" s="5" t="s">
        <v>840</v>
      </c>
      <c r="L3033" s="5" t="s">
        <v>572</v>
      </c>
      <c r="M3033" s="5" t="s">
        <v>4191</v>
      </c>
      <c r="N3033" s="4" t="s">
        <v>5896</v>
      </c>
      <c r="O3033" s="4" t="s">
        <v>5970</v>
      </c>
      <c r="P3033" s="5">
        <f>COUNTIFS($E$2:E3033,TMapCauseDescCIR[[#This Row],[Cause Description]])</f>
        <v>2</v>
      </c>
      <c r="Q3033" s="5" t="s">
        <v>536</v>
      </c>
      <c r="R3033" s="5"/>
      <c r="S3033" s="1"/>
    </row>
    <row r="3034" spans="1:19" ht="14.45" x14ac:dyDescent="0.25">
      <c r="A3034" s="5" t="s">
        <v>5899</v>
      </c>
      <c r="B3034" s="5" t="s">
        <v>855</v>
      </c>
      <c r="C3034" s="5" t="s">
        <v>3133</v>
      </c>
      <c r="D3034" s="5" t="s">
        <v>5969</v>
      </c>
      <c r="E3034" s="5" t="s">
        <v>5922</v>
      </c>
      <c r="F3034" s="5" t="s">
        <v>5923</v>
      </c>
      <c r="G3034" s="5" t="s">
        <v>2588</v>
      </c>
      <c r="H3034" s="5" t="s">
        <v>4912</v>
      </c>
      <c r="I3034" s="5" t="s">
        <v>5237</v>
      </c>
      <c r="J3034" s="5" t="s">
        <v>532</v>
      </c>
      <c r="K3034" s="5" t="s">
        <v>840</v>
      </c>
      <c r="L3034" s="5" t="s">
        <v>572</v>
      </c>
      <c r="M3034" s="5" t="s">
        <v>4191</v>
      </c>
      <c r="N3034" s="4" t="s">
        <v>5896</v>
      </c>
      <c r="O3034" s="4" t="s">
        <v>5970</v>
      </c>
      <c r="P3034" s="5">
        <f>COUNTIFS($E$2:E3034,TMapCauseDescCIR[[#This Row],[Cause Description]])</f>
        <v>2</v>
      </c>
      <c r="Q3034" s="5" t="s">
        <v>536</v>
      </c>
      <c r="R3034" s="5"/>
      <c r="S3034" s="1"/>
    </row>
    <row r="3035" spans="1:19" ht="14.45" x14ac:dyDescent="0.25">
      <c r="A3035" s="5" t="s">
        <v>5899</v>
      </c>
      <c r="B3035" s="5" t="s">
        <v>855</v>
      </c>
      <c r="C3035" s="5" t="s">
        <v>3133</v>
      </c>
      <c r="D3035" s="5" t="s">
        <v>5969</v>
      </c>
      <c r="E3035" s="5" t="s">
        <v>5924</v>
      </c>
      <c r="F3035" s="5" t="s">
        <v>5925</v>
      </c>
      <c r="G3035" s="5" t="s">
        <v>2588</v>
      </c>
      <c r="H3035" s="5" t="s">
        <v>4912</v>
      </c>
      <c r="I3035" s="5" t="s">
        <v>5240</v>
      </c>
      <c r="J3035" s="5" t="s">
        <v>532</v>
      </c>
      <c r="K3035" s="5" t="s">
        <v>840</v>
      </c>
      <c r="L3035" s="5" t="s">
        <v>572</v>
      </c>
      <c r="M3035" s="5" t="s">
        <v>4191</v>
      </c>
      <c r="N3035" s="4" t="s">
        <v>5896</v>
      </c>
      <c r="O3035" s="4" t="s">
        <v>5970</v>
      </c>
      <c r="P3035" s="5">
        <f>COUNTIFS($E$2:E3035,TMapCauseDescCIR[[#This Row],[Cause Description]])</f>
        <v>2</v>
      </c>
      <c r="Q3035" s="5" t="s">
        <v>536</v>
      </c>
      <c r="R3035" s="5"/>
      <c r="S3035" s="1"/>
    </row>
    <row r="3036" spans="1:19" ht="14.45" x14ac:dyDescent="0.25">
      <c r="A3036" s="5" t="s">
        <v>5899</v>
      </c>
      <c r="B3036" s="5" t="s">
        <v>855</v>
      </c>
      <c r="C3036" s="5" t="s">
        <v>3133</v>
      </c>
      <c r="D3036" s="5" t="s">
        <v>5969</v>
      </c>
      <c r="E3036" s="5" t="s">
        <v>5985</v>
      </c>
      <c r="F3036" s="5" t="s">
        <v>5986</v>
      </c>
      <c r="G3036" s="5" t="s">
        <v>2590</v>
      </c>
      <c r="H3036" s="5" t="s">
        <v>4912</v>
      </c>
      <c r="I3036" s="5" t="s">
        <v>5767</v>
      </c>
      <c r="J3036" s="5" t="s">
        <v>532</v>
      </c>
      <c r="K3036" s="5" t="s">
        <v>840</v>
      </c>
      <c r="L3036" s="5" t="s">
        <v>572</v>
      </c>
      <c r="M3036" s="5" t="s">
        <v>4191</v>
      </c>
      <c r="N3036" s="4" t="s">
        <v>5695</v>
      </c>
      <c r="O3036" s="4" t="s">
        <v>5970</v>
      </c>
      <c r="P3036" s="5">
        <f>COUNTIFS($E$2:E3036,TMapCauseDescCIR[[#This Row],[Cause Description]])</f>
        <v>1</v>
      </c>
      <c r="Q3036" s="5" t="s">
        <v>536</v>
      </c>
      <c r="R3036" s="5"/>
      <c r="S3036" s="1"/>
    </row>
    <row r="3037" spans="1:19" ht="14.45" x14ac:dyDescent="0.25">
      <c r="A3037" s="5" t="s">
        <v>5899</v>
      </c>
      <c r="B3037" s="5" t="s">
        <v>855</v>
      </c>
      <c r="C3037" s="5" t="s">
        <v>3133</v>
      </c>
      <c r="D3037" s="5" t="s">
        <v>5969</v>
      </c>
      <c r="E3037" s="5" t="s">
        <v>5987</v>
      </c>
      <c r="F3037" s="5" t="s">
        <v>5988</v>
      </c>
      <c r="G3037" s="5" t="s">
        <v>2590</v>
      </c>
      <c r="H3037" s="5" t="s">
        <v>4912</v>
      </c>
      <c r="I3037" s="5" t="s">
        <v>5237</v>
      </c>
      <c r="J3037" s="5" t="s">
        <v>532</v>
      </c>
      <c r="K3037" s="5" t="s">
        <v>840</v>
      </c>
      <c r="L3037" s="5" t="s">
        <v>572</v>
      </c>
      <c r="M3037" s="5" t="s">
        <v>4191</v>
      </c>
      <c r="N3037" s="4" t="s">
        <v>5695</v>
      </c>
      <c r="O3037" s="4" t="s">
        <v>5970</v>
      </c>
      <c r="P3037" s="5">
        <f>COUNTIFS($E$2:E3037,TMapCauseDescCIR[[#This Row],[Cause Description]])</f>
        <v>1</v>
      </c>
      <c r="Q3037" s="5" t="s">
        <v>536</v>
      </c>
      <c r="R3037" s="5"/>
      <c r="S3037" s="1"/>
    </row>
    <row r="3038" spans="1:19" ht="14.45" x14ac:dyDescent="0.25">
      <c r="A3038" s="5" t="s">
        <v>5899</v>
      </c>
      <c r="B3038" s="5" t="s">
        <v>855</v>
      </c>
      <c r="C3038" s="5" t="s">
        <v>3133</v>
      </c>
      <c r="D3038" s="5" t="s">
        <v>5969</v>
      </c>
      <c r="E3038" s="5" t="s">
        <v>5989</v>
      </c>
      <c r="F3038" s="5" t="s">
        <v>5990</v>
      </c>
      <c r="G3038" s="5" t="s">
        <v>2590</v>
      </c>
      <c r="H3038" s="5" t="s">
        <v>4912</v>
      </c>
      <c r="I3038" s="5" t="s">
        <v>5240</v>
      </c>
      <c r="J3038" s="5" t="s">
        <v>532</v>
      </c>
      <c r="K3038" s="5" t="s">
        <v>840</v>
      </c>
      <c r="L3038" s="5" t="s">
        <v>572</v>
      </c>
      <c r="M3038" s="5" t="s">
        <v>4191</v>
      </c>
      <c r="N3038" s="4" t="s">
        <v>5695</v>
      </c>
      <c r="O3038" s="4" t="s">
        <v>5970</v>
      </c>
      <c r="P3038" s="5">
        <f>COUNTIFS($E$2:E3038,TMapCauseDescCIR[[#This Row],[Cause Description]])</f>
        <v>1</v>
      </c>
      <c r="Q3038" s="5" t="s">
        <v>536</v>
      </c>
      <c r="R3038" s="5"/>
      <c r="S3038" s="1"/>
    </row>
    <row r="3039" spans="1:19" ht="14.45" x14ac:dyDescent="0.25">
      <c r="A3039" s="5" t="s">
        <v>5899</v>
      </c>
      <c r="B3039" s="5" t="s">
        <v>855</v>
      </c>
      <c r="C3039" s="5" t="s">
        <v>3133</v>
      </c>
      <c r="D3039" s="5" t="s">
        <v>5969</v>
      </c>
      <c r="E3039" s="5" t="s">
        <v>5953</v>
      </c>
      <c r="F3039" s="5" t="s">
        <v>5954</v>
      </c>
      <c r="G3039" s="5" t="s">
        <v>2591</v>
      </c>
      <c r="H3039" s="5" t="s">
        <v>4912</v>
      </c>
      <c r="I3039" s="5" t="s">
        <v>5767</v>
      </c>
      <c r="J3039" s="5" t="s">
        <v>532</v>
      </c>
      <c r="K3039" s="5" t="s">
        <v>840</v>
      </c>
      <c r="L3039" s="5" t="s">
        <v>572</v>
      </c>
      <c r="M3039" s="5" t="s">
        <v>4191</v>
      </c>
      <c r="N3039" s="4" t="s">
        <v>5936</v>
      </c>
      <c r="O3039" s="4" t="s">
        <v>5970</v>
      </c>
      <c r="P3039" s="5">
        <f>COUNTIFS($E$2:E3039,TMapCauseDescCIR[[#This Row],[Cause Description]])</f>
        <v>2</v>
      </c>
      <c r="Q3039" s="5" t="s">
        <v>536</v>
      </c>
      <c r="R3039" s="5"/>
      <c r="S3039" s="1"/>
    </row>
    <row r="3040" spans="1:19" ht="14.45" x14ac:dyDescent="0.25">
      <c r="A3040" s="5" t="s">
        <v>5899</v>
      </c>
      <c r="B3040" s="5" t="s">
        <v>855</v>
      </c>
      <c r="C3040" s="5" t="s">
        <v>3133</v>
      </c>
      <c r="D3040" s="5" t="s">
        <v>5969</v>
      </c>
      <c r="E3040" s="5" t="s">
        <v>5955</v>
      </c>
      <c r="F3040" s="5" t="s">
        <v>5956</v>
      </c>
      <c r="G3040" s="5" t="s">
        <v>2591</v>
      </c>
      <c r="H3040" s="5" t="s">
        <v>4912</v>
      </c>
      <c r="I3040" s="5" t="s">
        <v>5237</v>
      </c>
      <c r="J3040" s="5" t="s">
        <v>532</v>
      </c>
      <c r="K3040" s="5" t="s">
        <v>840</v>
      </c>
      <c r="L3040" s="5" t="s">
        <v>572</v>
      </c>
      <c r="M3040" s="5" t="s">
        <v>4191</v>
      </c>
      <c r="N3040" s="4" t="s">
        <v>5936</v>
      </c>
      <c r="O3040" s="4" t="s">
        <v>5970</v>
      </c>
      <c r="P3040" s="5">
        <f>COUNTIFS($E$2:E3040,TMapCauseDescCIR[[#This Row],[Cause Description]])</f>
        <v>2</v>
      </c>
      <c r="Q3040" s="5" t="s">
        <v>536</v>
      </c>
      <c r="R3040" s="5"/>
      <c r="S3040" s="1"/>
    </row>
    <row r="3041" spans="1:19" ht="14.45" x14ac:dyDescent="0.25">
      <c r="A3041" s="5" t="s">
        <v>5899</v>
      </c>
      <c r="B3041" s="5" t="s">
        <v>855</v>
      </c>
      <c r="C3041" s="5" t="s">
        <v>3133</v>
      </c>
      <c r="D3041" s="5" t="s">
        <v>5969</v>
      </c>
      <c r="E3041" s="5" t="s">
        <v>5957</v>
      </c>
      <c r="F3041" s="5" t="s">
        <v>5958</v>
      </c>
      <c r="G3041" s="5" t="s">
        <v>2591</v>
      </c>
      <c r="H3041" s="5" t="s">
        <v>4912</v>
      </c>
      <c r="I3041" s="5" t="s">
        <v>5240</v>
      </c>
      <c r="J3041" s="5" t="s">
        <v>532</v>
      </c>
      <c r="K3041" s="5" t="s">
        <v>840</v>
      </c>
      <c r="L3041" s="5" t="s">
        <v>572</v>
      </c>
      <c r="M3041" s="5" t="s">
        <v>4191</v>
      </c>
      <c r="N3041" s="4" t="s">
        <v>5936</v>
      </c>
      <c r="O3041" s="4" t="s">
        <v>5970</v>
      </c>
      <c r="P3041" s="5">
        <f>COUNTIFS($E$2:E3041,TMapCauseDescCIR[[#This Row],[Cause Description]])</f>
        <v>2</v>
      </c>
      <c r="Q3041" s="5" t="s">
        <v>536</v>
      </c>
      <c r="R3041" s="5"/>
      <c r="S3041" s="1"/>
    </row>
    <row r="3042" spans="1:19" ht="14.45" x14ac:dyDescent="0.25">
      <c r="A3042" s="5" t="s">
        <v>5899</v>
      </c>
      <c r="B3042" s="5" t="s">
        <v>855</v>
      </c>
      <c r="C3042" s="5" t="s">
        <v>3133</v>
      </c>
      <c r="D3042" s="5" t="s">
        <v>5969</v>
      </c>
      <c r="E3042" s="5" t="s">
        <v>5991</v>
      </c>
      <c r="F3042" s="5" t="s">
        <v>5992</v>
      </c>
      <c r="G3042" s="5" t="s">
        <v>2592</v>
      </c>
      <c r="H3042" s="5" t="s">
        <v>4912</v>
      </c>
      <c r="I3042" s="5" t="s">
        <v>5767</v>
      </c>
      <c r="J3042" s="5" t="s">
        <v>532</v>
      </c>
      <c r="K3042" s="5" t="s">
        <v>840</v>
      </c>
      <c r="L3042" s="5" t="s">
        <v>572</v>
      </c>
      <c r="M3042" s="5" t="s">
        <v>4191</v>
      </c>
      <c r="N3042" s="5" t="s">
        <v>5913</v>
      </c>
      <c r="O3042" s="4" t="s">
        <v>5970</v>
      </c>
      <c r="P3042" s="5">
        <f>COUNTIFS($E$2:E3042,TMapCauseDescCIR[[#This Row],[Cause Description]])</f>
        <v>1</v>
      </c>
      <c r="Q3042" s="5" t="s">
        <v>536</v>
      </c>
      <c r="R3042" s="5"/>
      <c r="S3042" s="1"/>
    </row>
    <row r="3043" spans="1:19" ht="14.45" x14ac:dyDescent="0.25">
      <c r="A3043" s="5" t="s">
        <v>5899</v>
      </c>
      <c r="B3043" s="5" t="s">
        <v>855</v>
      </c>
      <c r="C3043" s="5" t="s">
        <v>3133</v>
      </c>
      <c r="D3043" s="5" t="s">
        <v>5969</v>
      </c>
      <c r="E3043" s="5" t="s">
        <v>5993</v>
      </c>
      <c r="F3043" s="5" t="s">
        <v>5994</v>
      </c>
      <c r="G3043" s="5" t="s">
        <v>2592</v>
      </c>
      <c r="H3043" s="5" t="s">
        <v>4912</v>
      </c>
      <c r="I3043" s="5" t="s">
        <v>5237</v>
      </c>
      <c r="J3043" s="5" t="s">
        <v>532</v>
      </c>
      <c r="K3043" s="5" t="s">
        <v>840</v>
      </c>
      <c r="L3043" s="5" t="s">
        <v>572</v>
      </c>
      <c r="M3043" s="5" t="s">
        <v>4191</v>
      </c>
      <c r="N3043" s="5" t="s">
        <v>5913</v>
      </c>
      <c r="O3043" s="4" t="s">
        <v>5970</v>
      </c>
      <c r="P3043" s="5">
        <f>COUNTIFS($E$2:E3043,TMapCauseDescCIR[[#This Row],[Cause Description]])</f>
        <v>1</v>
      </c>
      <c r="Q3043" s="5" t="s">
        <v>536</v>
      </c>
      <c r="R3043" s="5"/>
      <c r="S3043" s="1"/>
    </row>
    <row r="3044" spans="1:19" ht="14.45" x14ac:dyDescent="0.25">
      <c r="A3044" s="5" t="s">
        <v>5899</v>
      </c>
      <c r="B3044" s="5" t="s">
        <v>855</v>
      </c>
      <c r="C3044" s="5" t="s">
        <v>3133</v>
      </c>
      <c r="D3044" s="5" t="s">
        <v>5969</v>
      </c>
      <c r="E3044" s="5" t="s">
        <v>5995</v>
      </c>
      <c r="F3044" s="5" t="s">
        <v>5996</v>
      </c>
      <c r="G3044" s="5" t="s">
        <v>2592</v>
      </c>
      <c r="H3044" s="5" t="s">
        <v>4912</v>
      </c>
      <c r="I3044" s="5" t="s">
        <v>5240</v>
      </c>
      <c r="J3044" s="5" t="s">
        <v>532</v>
      </c>
      <c r="K3044" s="5" t="s">
        <v>840</v>
      </c>
      <c r="L3044" s="5" t="s">
        <v>572</v>
      </c>
      <c r="M3044" s="5" t="s">
        <v>4191</v>
      </c>
      <c r="N3044" s="5" t="s">
        <v>5913</v>
      </c>
      <c r="O3044" s="4" t="s">
        <v>5970</v>
      </c>
      <c r="P3044" s="5">
        <f>COUNTIFS($E$2:E3044,TMapCauseDescCIR[[#This Row],[Cause Description]])</f>
        <v>1</v>
      </c>
      <c r="Q3044" s="5" t="s">
        <v>536</v>
      </c>
      <c r="R3044" s="5"/>
      <c r="S3044" s="1"/>
    </row>
    <row r="3045" spans="1:19" ht="14.45" x14ac:dyDescent="0.25">
      <c r="A3045" s="5" t="s">
        <v>5899</v>
      </c>
      <c r="B3045" s="5" t="s">
        <v>855</v>
      </c>
      <c r="C3045" s="5" t="s">
        <v>3133</v>
      </c>
      <c r="D3045" s="5" t="s">
        <v>5969</v>
      </c>
      <c r="E3045" s="5" t="s">
        <v>5997</v>
      </c>
      <c r="F3045" s="5" t="s">
        <v>5998</v>
      </c>
      <c r="G3045" s="5" t="s">
        <v>2593</v>
      </c>
      <c r="H3045" s="5" t="s">
        <v>4912</v>
      </c>
      <c r="I3045" s="5" t="s">
        <v>5767</v>
      </c>
      <c r="J3045" s="5" t="s">
        <v>532</v>
      </c>
      <c r="K3045" s="5" t="s">
        <v>840</v>
      </c>
      <c r="L3045" s="5" t="s">
        <v>572</v>
      </c>
      <c r="M3045" s="5" t="s">
        <v>4191</v>
      </c>
      <c r="N3045" s="5" t="s">
        <v>5968</v>
      </c>
      <c r="O3045" s="4" t="s">
        <v>5970</v>
      </c>
      <c r="P3045" s="5">
        <f>COUNTIFS($E$2:E3045,TMapCauseDescCIR[[#This Row],[Cause Description]])</f>
        <v>1</v>
      </c>
      <c r="Q3045" s="5" t="s">
        <v>536</v>
      </c>
      <c r="R3045" s="5"/>
      <c r="S3045" s="1"/>
    </row>
    <row r="3046" spans="1:19" ht="14.45" x14ac:dyDescent="0.25">
      <c r="A3046" s="5" t="s">
        <v>5899</v>
      </c>
      <c r="B3046" s="5" t="s">
        <v>855</v>
      </c>
      <c r="C3046" s="5" t="s">
        <v>3133</v>
      </c>
      <c r="D3046" s="5" t="s">
        <v>5969</v>
      </c>
      <c r="E3046" s="5" t="s">
        <v>5999</v>
      </c>
      <c r="F3046" s="5" t="s">
        <v>6000</v>
      </c>
      <c r="G3046" s="5" t="s">
        <v>2593</v>
      </c>
      <c r="H3046" s="5" t="s">
        <v>4912</v>
      </c>
      <c r="I3046" s="5" t="s">
        <v>5237</v>
      </c>
      <c r="J3046" s="5" t="s">
        <v>532</v>
      </c>
      <c r="K3046" s="5" t="s">
        <v>840</v>
      </c>
      <c r="L3046" s="5" t="s">
        <v>572</v>
      </c>
      <c r="M3046" s="5" t="s">
        <v>4191</v>
      </c>
      <c r="N3046" s="5" t="s">
        <v>5968</v>
      </c>
      <c r="O3046" s="4" t="s">
        <v>5970</v>
      </c>
      <c r="P3046" s="5">
        <f>COUNTIFS($E$2:E3046,TMapCauseDescCIR[[#This Row],[Cause Description]])</f>
        <v>1</v>
      </c>
      <c r="Q3046" s="5" t="s">
        <v>536</v>
      </c>
      <c r="R3046" s="5"/>
      <c r="S3046" s="1"/>
    </row>
    <row r="3047" spans="1:19" ht="14.45" x14ac:dyDescent="0.25">
      <c r="A3047" s="5" t="s">
        <v>5899</v>
      </c>
      <c r="B3047" s="5" t="s">
        <v>855</v>
      </c>
      <c r="C3047" s="5" t="s">
        <v>3133</v>
      </c>
      <c r="D3047" s="5" t="s">
        <v>5969</v>
      </c>
      <c r="E3047" s="5" t="s">
        <v>6001</v>
      </c>
      <c r="F3047" s="5" t="s">
        <v>6002</v>
      </c>
      <c r="G3047" s="5" t="s">
        <v>2593</v>
      </c>
      <c r="H3047" s="5" t="s">
        <v>4912</v>
      </c>
      <c r="I3047" s="5" t="s">
        <v>5240</v>
      </c>
      <c r="J3047" s="5" t="s">
        <v>532</v>
      </c>
      <c r="K3047" s="5" t="s">
        <v>840</v>
      </c>
      <c r="L3047" s="5" t="s">
        <v>572</v>
      </c>
      <c r="M3047" s="5" t="s">
        <v>4191</v>
      </c>
      <c r="N3047" s="5" t="s">
        <v>5968</v>
      </c>
      <c r="O3047" s="4" t="s">
        <v>5970</v>
      </c>
      <c r="P3047" s="5">
        <f>COUNTIFS($E$2:E3047,TMapCauseDescCIR[[#This Row],[Cause Description]])</f>
        <v>1</v>
      </c>
      <c r="Q3047" s="5" t="s">
        <v>536</v>
      </c>
      <c r="R3047" s="5"/>
      <c r="S3047" s="1"/>
    </row>
    <row r="3048" spans="1:19" ht="14.45" x14ac:dyDescent="0.25">
      <c r="A3048" s="5" t="s">
        <v>5899</v>
      </c>
      <c r="B3048" s="5" t="s">
        <v>855</v>
      </c>
      <c r="C3048" s="5" t="s">
        <v>3133</v>
      </c>
      <c r="D3048" s="5" t="s">
        <v>5969</v>
      </c>
      <c r="E3048" s="5" t="s">
        <v>5926</v>
      </c>
      <c r="F3048" s="5" t="s">
        <v>5927</v>
      </c>
      <c r="G3048" s="5" t="s">
        <v>2588</v>
      </c>
      <c r="H3048" s="5" t="s">
        <v>4912</v>
      </c>
      <c r="I3048" s="5" t="s">
        <v>4913</v>
      </c>
      <c r="J3048" s="5" t="s">
        <v>532</v>
      </c>
      <c r="K3048" s="5" t="s">
        <v>840</v>
      </c>
      <c r="L3048" s="5" t="s">
        <v>572</v>
      </c>
      <c r="M3048" s="5" t="s">
        <v>4188</v>
      </c>
      <c r="N3048" s="4" t="s">
        <v>5896</v>
      </c>
      <c r="O3048" s="4" t="s">
        <v>5970</v>
      </c>
      <c r="P3048" s="5">
        <f>COUNTIFS($E$2:E3048,TMapCauseDescCIR[[#This Row],[Cause Description]])</f>
        <v>2</v>
      </c>
      <c r="Q3048" s="5" t="s">
        <v>536</v>
      </c>
      <c r="R3048" s="5"/>
      <c r="S3048" s="1"/>
    </row>
    <row r="3049" spans="1:19" ht="14.45" x14ac:dyDescent="0.25">
      <c r="A3049" s="5" t="s">
        <v>5899</v>
      </c>
      <c r="B3049" s="5" t="s">
        <v>855</v>
      </c>
      <c r="C3049" s="5" t="s">
        <v>3133</v>
      </c>
      <c r="D3049" s="5" t="s">
        <v>5969</v>
      </c>
      <c r="E3049" s="5" t="s">
        <v>6003</v>
      </c>
      <c r="F3049" s="5" t="s">
        <v>6004</v>
      </c>
      <c r="G3049" s="5" t="s">
        <v>2590</v>
      </c>
      <c r="H3049" s="5" t="s">
        <v>4912</v>
      </c>
      <c r="I3049" s="5" t="s">
        <v>4913</v>
      </c>
      <c r="J3049" s="5" t="s">
        <v>532</v>
      </c>
      <c r="K3049" s="5" t="s">
        <v>840</v>
      </c>
      <c r="L3049" s="5" t="s">
        <v>572</v>
      </c>
      <c r="M3049" s="5" t="s">
        <v>4188</v>
      </c>
      <c r="N3049" s="4" t="s">
        <v>5695</v>
      </c>
      <c r="O3049" s="4" t="s">
        <v>5970</v>
      </c>
      <c r="P3049" s="5">
        <f>COUNTIFS($E$2:E3049,TMapCauseDescCIR[[#This Row],[Cause Description]])</f>
        <v>1</v>
      </c>
      <c r="Q3049" s="5" t="s">
        <v>536</v>
      </c>
      <c r="R3049" s="5"/>
      <c r="S3049" s="1"/>
    </row>
    <row r="3050" spans="1:19" ht="14.45" x14ac:dyDescent="0.25">
      <c r="A3050" s="5" t="s">
        <v>5899</v>
      </c>
      <c r="B3050" s="5" t="s">
        <v>855</v>
      </c>
      <c r="C3050" s="5" t="s">
        <v>3133</v>
      </c>
      <c r="D3050" s="5" t="s">
        <v>5969</v>
      </c>
      <c r="E3050" s="5" t="s">
        <v>5959</v>
      </c>
      <c r="F3050" s="5" t="s">
        <v>5960</v>
      </c>
      <c r="G3050" s="5" t="s">
        <v>2591</v>
      </c>
      <c r="H3050" s="5" t="s">
        <v>4912</v>
      </c>
      <c r="I3050" s="5" t="s">
        <v>4913</v>
      </c>
      <c r="J3050" s="5" t="s">
        <v>532</v>
      </c>
      <c r="K3050" s="5" t="s">
        <v>840</v>
      </c>
      <c r="L3050" s="5" t="s">
        <v>572</v>
      </c>
      <c r="M3050" s="5" t="s">
        <v>4188</v>
      </c>
      <c r="N3050" s="4" t="s">
        <v>5936</v>
      </c>
      <c r="O3050" s="4" t="s">
        <v>5970</v>
      </c>
      <c r="P3050" s="5">
        <f>COUNTIFS($E$2:E3050,TMapCauseDescCIR[[#This Row],[Cause Description]])</f>
        <v>2</v>
      </c>
      <c r="Q3050" s="5" t="s">
        <v>536</v>
      </c>
      <c r="R3050" s="5"/>
      <c r="S3050" s="1"/>
    </row>
    <row r="3051" spans="1:19" ht="14.45" x14ac:dyDescent="0.25">
      <c r="A3051" s="5" t="s">
        <v>5899</v>
      </c>
      <c r="B3051" s="5" t="s">
        <v>855</v>
      </c>
      <c r="C3051" s="5" t="s">
        <v>3133</v>
      </c>
      <c r="D3051" s="5" t="s">
        <v>5969</v>
      </c>
      <c r="E3051" s="5" t="s">
        <v>6005</v>
      </c>
      <c r="F3051" s="5" t="s">
        <v>6006</v>
      </c>
      <c r="G3051" s="5" t="s">
        <v>2592</v>
      </c>
      <c r="H3051" s="5" t="s">
        <v>4912</v>
      </c>
      <c r="I3051" s="5" t="s">
        <v>4913</v>
      </c>
      <c r="J3051" s="5" t="s">
        <v>532</v>
      </c>
      <c r="K3051" s="5" t="s">
        <v>840</v>
      </c>
      <c r="L3051" s="5" t="s">
        <v>572</v>
      </c>
      <c r="M3051" s="5" t="s">
        <v>4188</v>
      </c>
      <c r="N3051" s="5" t="s">
        <v>5913</v>
      </c>
      <c r="O3051" s="4" t="s">
        <v>5970</v>
      </c>
      <c r="P3051" s="5">
        <f>COUNTIFS($E$2:E3051,TMapCauseDescCIR[[#This Row],[Cause Description]])</f>
        <v>1</v>
      </c>
      <c r="Q3051" s="5" t="s">
        <v>536</v>
      </c>
      <c r="R3051" s="5"/>
      <c r="S3051" s="1"/>
    </row>
    <row r="3052" spans="1:19" ht="14.45" x14ac:dyDescent="0.25">
      <c r="A3052" s="5" t="s">
        <v>5899</v>
      </c>
      <c r="B3052" s="5" t="s">
        <v>855</v>
      </c>
      <c r="C3052" s="5" t="s">
        <v>3133</v>
      </c>
      <c r="D3052" s="5" t="s">
        <v>5969</v>
      </c>
      <c r="E3052" s="5" t="s">
        <v>6007</v>
      </c>
      <c r="F3052" s="5" t="s">
        <v>6008</v>
      </c>
      <c r="G3052" s="5" t="s">
        <v>2593</v>
      </c>
      <c r="H3052" s="5" t="s">
        <v>4912</v>
      </c>
      <c r="I3052" s="5" t="s">
        <v>4913</v>
      </c>
      <c r="J3052" s="5" t="s">
        <v>532</v>
      </c>
      <c r="K3052" s="5" t="s">
        <v>840</v>
      </c>
      <c r="L3052" s="5" t="s">
        <v>572</v>
      </c>
      <c r="M3052" s="5" t="s">
        <v>4188</v>
      </c>
      <c r="N3052" s="5" t="s">
        <v>5968</v>
      </c>
      <c r="O3052" s="4" t="s">
        <v>5970</v>
      </c>
      <c r="P3052" s="5">
        <f>COUNTIFS($E$2:E3052,TMapCauseDescCIR[[#This Row],[Cause Description]])</f>
        <v>1</v>
      </c>
      <c r="Q3052" s="5" t="s">
        <v>536</v>
      </c>
      <c r="R3052" s="5"/>
      <c r="S3052" s="1"/>
    </row>
    <row r="3053" spans="1:19" ht="14.45" x14ac:dyDescent="0.25">
      <c r="A3053" s="5" t="s">
        <v>5899</v>
      </c>
      <c r="B3053" s="5" t="s">
        <v>855</v>
      </c>
      <c r="C3053" s="5" t="s">
        <v>3133</v>
      </c>
      <c r="D3053" s="5" t="s">
        <v>5969</v>
      </c>
      <c r="E3053" s="5" t="s">
        <v>5928</v>
      </c>
      <c r="F3053" s="5" t="s">
        <v>5929</v>
      </c>
      <c r="G3053" s="5" t="s">
        <v>2588</v>
      </c>
      <c r="H3053" s="5" t="s">
        <v>4912</v>
      </c>
      <c r="I3053" s="5" t="s">
        <v>5231</v>
      </c>
      <c r="J3053" s="5" t="s">
        <v>532</v>
      </c>
      <c r="K3053" s="5" t="s">
        <v>840</v>
      </c>
      <c r="L3053" s="5" t="s">
        <v>572</v>
      </c>
      <c r="M3053" s="5" t="s">
        <v>5663</v>
      </c>
      <c r="N3053" s="4" t="s">
        <v>5896</v>
      </c>
      <c r="O3053" s="4" t="s">
        <v>5970</v>
      </c>
      <c r="P3053" s="5">
        <f>COUNTIFS($E$2:E3053,TMapCauseDescCIR[[#This Row],[Cause Description]])</f>
        <v>2</v>
      </c>
      <c r="Q3053" s="5" t="s">
        <v>536</v>
      </c>
      <c r="R3053" s="5"/>
      <c r="S3053" s="1"/>
    </row>
    <row r="3054" spans="1:19" ht="14.45" x14ac:dyDescent="0.25">
      <c r="A3054" s="5" t="s">
        <v>5899</v>
      </c>
      <c r="B3054" s="5" t="s">
        <v>855</v>
      </c>
      <c r="C3054" s="5" t="s">
        <v>3133</v>
      </c>
      <c r="D3054" s="5" t="s">
        <v>5969</v>
      </c>
      <c r="E3054" s="5" t="s">
        <v>6009</v>
      </c>
      <c r="F3054" s="5" t="s">
        <v>6010</v>
      </c>
      <c r="G3054" s="5" t="s">
        <v>2590</v>
      </c>
      <c r="H3054" s="5" t="s">
        <v>4912</v>
      </c>
      <c r="I3054" s="5" t="s">
        <v>5231</v>
      </c>
      <c r="J3054" s="5" t="s">
        <v>532</v>
      </c>
      <c r="K3054" s="5" t="s">
        <v>840</v>
      </c>
      <c r="L3054" s="5" t="s">
        <v>572</v>
      </c>
      <c r="M3054" s="5" t="s">
        <v>5663</v>
      </c>
      <c r="N3054" s="4" t="s">
        <v>5695</v>
      </c>
      <c r="O3054" s="4" t="s">
        <v>5970</v>
      </c>
      <c r="P3054" s="5">
        <f>COUNTIFS($E$2:E3054,TMapCauseDescCIR[[#This Row],[Cause Description]])</f>
        <v>1</v>
      </c>
      <c r="Q3054" s="5" t="s">
        <v>536</v>
      </c>
      <c r="R3054" s="5"/>
      <c r="S3054" s="1"/>
    </row>
    <row r="3055" spans="1:19" ht="14.45" x14ac:dyDescent="0.25">
      <c r="A3055" s="5" t="s">
        <v>5899</v>
      </c>
      <c r="B3055" s="5" t="s">
        <v>855</v>
      </c>
      <c r="C3055" s="5" t="s">
        <v>3133</v>
      </c>
      <c r="D3055" s="5" t="s">
        <v>5969</v>
      </c>
      <c r="E3055" s="5" t="s">
        <v>5961</v>
      </c>
      <c r="F3055" s="5" t="s">
        <v>5962</v>
      </c>
      <c r="G3055" s="5" t="s">
        <v>2591</v>
      </c>
      <c r="H3055" s="5" t="s">
        <v>4912</v>
      </c>
      <c r="I3055" s="5" t="s">
        <v>5231</v>
      </c>
      <c r="J3055" s="5" t="s">
        <v>532</v>
      </c>
      <c r="K3055" s="5" t="s">
        <v>840</v>
      </c>
      <c r="L3055" s="5" t="s">
        <v>572</v>
      </c>
      <c r="M3055" s="5" t="s">
        <v>5663</v>
      </c>
      <c r="N3055" s="4" t="s">
        <v>5936</v>
      </c>
      <c r="O3055" s="4" t="s">
        <v>5970</v>
      </c>
      <c r="P3055" s="5">
        <f>COUNTIFS($E$2:E3055,TMapCauseDescCIR[[#This Row],[Cause Description]])</f>
        <v>2</v>
      </c>
      <c r="Q3055" s="5" t="s">
        <v>536</v>
      </c>
      <c r="R3055" s="5"/>
      <c r="S3055" s="1"/>
    </row>
    <row r="3056" spans="1:19" ht="14.45" x14ac:dyDescent="0.25">
      <c r="A3056" s="5" t="s">
        <v>5899</v>
      </c>
      <c r="B3056" s="5" t="s">
        <v>855</v>
      </c>
      <c r="C3056" s="5" t="s">
        <v>3133</v>
      </c>
      <c r="D3056" s="5" t="s">
        <v>5969</v>
      </c>
      <c r="E3056" s="5" t="s">
        <v>6011</v>
      </c>
      <c r="F3056" s="5" t="s">
        <v>6012</v>
      </c>
      <c r="G3056" s="5" t="s">
        <v>2592</v>
      </c>
      <c r="H3056" s="5" t="s">
        <v>4912</v>
      </c>
      <c r="I3056" s="5" t="s">
        <v>5231</v>
      </c>
      <c r="J3056" s="5" t="s">
        <v>532</v>
      </c>
      <c r="K3056" s="5" t="s">
        <v>840</v>
      </c>
      <c r="L3056" s="5" t="s">
        <v>572</v>
      </c>
      <c r="M3056" s="5" t="s">
        <v>5663</v>
      </c>
      <c r="N3056" s="5" t="s">
        <v>5913</v>
      </c>
      <c r="O3056" s="4" t="s">
        <v>5970</v>
      </c>
      <c r="P3056" s="5">
        <f>COUNTIFS($E$2:E3056,TMapCauseDescCIR[[#This Row],[Cause Description]])</f>
        <v>1</v>
      </c>
      <c r="Q3056" s="5" t="s">
        <v>536</v>
      </c>
      <c r="R3056" s="5"/>
      <c r="S3056" s="1"/>
    </row>
    <row r="3057" spans="1:19" ht="14.45" x14ac:dyDescent="0.25">
      <c r="A3057" s="5" t="s">
        <v>5899</v>
      </c>
      <c r="B3057" s="5" t="s">
        <v>855</v>
      </c>
      <c r="C3057" s="5" t="s">
        <v>3133</v>
      </c>
      <c r="D3057" s="5" t="s">
        <v>5969</v>
      </c>
      <c r="E3057" s="5" t="s">
        <v>6013</v>
      </c>
      <c r="F3057" s="5" t="s">
        <v>6014</v>
      </c>
      <c r="G3057" s="5" t="s">
        <v>2593</v>
      </c>
      <c r="H3057" s="5" t="s">
        <v>4912</v>
      </c>
      <c r="I3057" s="5" t="s">
        <v>5231</v>
      </c>
      <c r="J3057" s="5" t="s">
        <v>532</v>
      </c>
      <c r="K3057" s="5" t="s">
        <v>840</v>
      </c>
      <c r="L3057" s="5" t="s">
        <v>572</v>
      </c>
      <c r="M3057" s="5" t="s">
        <v>5663</v>
      </c>
      <c r="N3057" s="5" t="s">
        <v>5968</v>
      </c>
      <c r="O3057" s="4" t="s">
        <v>5970</v>
      </c>
      <c r="P3057" s="5">
        <f>COUNTIFS($E$2:E3057,TMapCauseDescCIR[[#This Row],[Cause Description]])</f>
        <v>1</v>
      </c>
      <c r="Q3057" s="5" t="s">
        <v>536</v>
      </c>
      <c r="R3057" s="5"/>
      <c r="S3057" s="1"/>
    </row>
    <row r="3058" spans="1:19" ht="14.45" x14ac:dyDescent="0.25">
      <c r="A3058" s="5" t="s">
        <v>5899</v>
      </c>
      <c r="B3058" s="5" t="s">
        <v>855</v>
      </c>
      <c r="C3058" s="5" t="s">
        <v>3133</v>
      </c>
      <c r="D3058" s="5" t="s">
        <v>5969</v>
      </c>
      <c r="E3058" s="5" t="s">
        <v>5932</v>
      </c>
      <c r="F3058" s="5" t="s">
        <v>5933</v>
      </c>
      <c r="G3058" s="5" t="s">
        <v>2590</v>
      </c>
      <c r="H3058" s="5" t="s">
        <v>4912</v>
      </c>
      <c r="I3058" s="5" t="s">
        <v>5537</v>
      </c>
      <c r="J3058" s="5" t="s">
        <v>532</v>
      </c>
      <c r="K3058" s="5" t="s">
        <v>840</v>
      </c>
      <c r="L3058" s="5" t="s">
        <v>572</v>
      </c>
      <c r="M3058" s="5" t="s">
        <v>535</v>
      </c>
      <c r="N3058" s="4" t="s">
        <v>5695</v>
      </c>
      <c r="O3058" s="4" t="s">
        <v>5970</v>
      </c>
      <c r="P3058" s="5">
        <f>COUNTIFS($E$2:E3058,TMapCauseDescCIR[[#This Row],[Cause Description]])</f>
        <v>3</v>
      </c>
      <c r="Q3058" s="5" t="s">
        <v>536</v>
      </c>
      <c r="R3058" s="5"/>
      <c r="S3058" s="1"/>
    </row>
    <row r="3059" spans="1:19" ht="14.45" x14ac:dyDescent="0.25">
      <c r="A3059" s="5" t="s">
        <v>5899</v>
      </c>
      <c r="B3059" s="5" t="s">
        <v>855</v>
      </c>
      <c r="C3059" s="5" t="s">
        <v>3133</v>
      </c>
      <c r="D3059" s="5" t="s">
        <v>5969</v>
      </c>
      <c r="E3059" s="5" t="s">
        <v>5934</v>
      </c>
      <c r="F3059" s="5" t="s">
        <v>5935</v>
      </c>
      <c r="G3059" s="5" t="s">
        <v>2591</v>
      </c>
      <c r="H3059" s="5" t="s">
        <v>4912</v>
      </c>
      <c r="I3059" s="5" t="s">
        <v>5537</v>
      </c>
      <c r="J3059" s="5" t="s">
        <v>532</v>
      </c>
      <c r="K3059" s="5" t="s">
        <v>840</v>
      </c>
      <c r="L3059" s="5" t="s">
        <v>572</v>
      </c>
      <c r="M3059" s="5" t="s">
        <v>535</v>
      </c>
      <c r="N3059" s="4" t="s">
        <v>5936</v>
      </c>
      <c r="O3059" s="4" t="s">
        <v>5970</v>
      </c>
      <c r="P3059" s="5">
        <f>COUNTIFS($E$2:E3059,TMapCauseDescCIR[[#This Row],[Cause Description]])</f>
        <v>3</v>
      </c>
      <c r="Q3059" s="5" t="s">
        <v>536</v>
      </c>
      <c r="R3059" s="5"/>
      <c r="S3059" s="1"/>
    </row>
    <row r="3060" spans="1:19" ht="14.45" x14ac:dyDescent="0.25">
      <c r="A3060" s="5" t="s">
        <v>5899</v>
      </c>
      <c r="B3060" s="5" t="s">
        <v>855</v>
      </c>
      <c r="C3060" s="5" t="s">
        <v>3133</v>
      </c>
      <c r="D3060" s="5" t="s">
        <v>5969</v>
      </c>
      <c r="E3060" s="5" t="s">
        <v>5937</v>
      </c>
      <c r="F3060" s="5" t="s">
        <v>5938</v>
      </c>
      <c r="G3060" s="5" t="s">
        <v>2592</v>
      </c>
      <c r="H3060" s="5" t="s">
        <v>4912</v>
      </c>
      <c r="I3060" s="5" t="s">
        <v>5537</v>
      </c>
      <c r="J3060" s="5" t="s">
        <v>532</v>
      </c>
      <c r="K3060" s="5" t="s">
        <v>840</v>
      </c>
      <c r="L3060" s="5" t="s">
        <v>572</v>
      </c>
      <c r="M3060" s="5" t="s">
        <v>535</v>
      </c>
      <c r="N3060" s="5" t="s">
        <v>5913</v>
      </c>
      <c r="O3060" s="4" t="s">
        <v>5970</v>
      </c>
      <c r="P3060" s="5">
        <f>COUNTIFS($E$2:E3060,TMapCauseDescCIR[[#This Row],[Cause Description]])</f>
        <v>3</v>
      </c>
      <c r="Q3060" s="5" t="s">
        <v>536</v>
      </c>
      <c r="R3060" s="5"/>
      <c r="S3060" s="1"/>
    </row>
    <row r="3061" spans="1:19" ht="14.45" x14ac:dyDescent="0.25">
      <c r="A3061" s="5" t="s">
        <v>5899</v>
      </c>
      <c r="B3061" s="5" t="s">
        <v>855</v>
      </c>
      <c r="C3061" s="5" t="s">
        <v>3133</v>
      </c>
      <c r="D3061" s="5" t="s">
        <v>5969</v>
      </c>
      <c r="E3061" s="5" t="s">
        <v>5966</v>
      </c>
      <c r="F3061" s="5" t="s">
        <v>5967</v>
      </c>
      <c r="G3061" s="5" t="s">
        <v>2593</v>
      </c>
      <c r="H3061" s="5" t="s">
        <v>4912</v>
      </c>
      <c r="I3061" s="5" t="s">
        <v>5537</v>
      </c>
      <c r="J3061" s="5" t="s">
        <v>532</v>
      </c>
      <c r="K3061" s="5" t="s">
        <v>840</v>
      </c>
      <c r="L3061" s="5" t="s">
        <v>572</v>
      </c>
      <c r="M3061" s="5" t="s">
        <v>535</v>
      </c>
      <c r="N3061" s="5" t="s">
        <v>5968</v>
      </c>
      <c r="O3061" s="4" t="s">
        <v>5970</v>
      </c>
      <c r="P3061" s="5">
        <f>COUNTIFS($E$2:E3061,TMapCauseDescCIR[[#This Row],[Cause Description]])</f>
        <v>2</v>
      </c>
      <c r="Q3061" s="5" t="s">
        <v>536</v>
      </c>
      <c r="R3061" s="5"/>
      <c r="S3061" s="1"/>
    </row>
    <row r="3062" spans="1:19" ht="14.45" x14ac:dyDescent="0.25">
      <c r="A3062" s="5" t="s">
        <v>5899</v>
      </c>
      <c r="B3062" s="5" t="s">
        <v>856</v>
      </c>
      <c r="C3062" s="5" t="s">
        <v>3133</v>
      </c>
      <c r="D3062" s="5" t="s">
        <v>6015</v>
      </c>
      <c r="E3062" s="5" t="s">
        <v>5930</v>
      </c>
      <c r="F3062" s="5" t="s">
        <v>5931</v>
      </c>
      <c r="G3062" s="5" t="s">
        <v>2588</v>
      </c>
      <c r="H3062" s="5" t="s">
        <v>4912</v>
      </c>
      <c r="I3062" s="5" t="s">
        <v>5537</v>
      </c>
      <c r="J3062" s="5" t="s">
        <v>532</v>
      </c>
      <c r="K3062" s="5" t="s">
        <v>840</v>
      </c>
      <c r="L3062" s="5" t="s">
        <v>572</v>
      </c>
      <c r="M3062" s="5" t="s">
        <v>535</v>
      </c>
      <c r="N3062" s="4" t="s">
        <v>5896</v>
      </c>
      <c r="O3062" s="4" t="s">
        <v>6016</v>
      </c>
      <c r="P3062" s="5">
        <f>COUNTIFS($E$2:E3062,TMapCauseDescCIR[[#This Row],[Cause Description]])</f>
        <v>4</v>
      </c>
      <c r="Q3062" s="5" t="s">
        <v>536</v>
      </c>
      <c r="R3062" s="5"/>
      <c r="S3062" s="1"/>
    </row>
    <row r="3063" spans="1:19" ht="14.45" x14ac:dyDescent="0.25">
      <c r="A3063" s="5" t="s">
        <v>5899</v>
      </c>
      <c r="B3063" s="5" t="s">
        <v>856</v>
      </c>
      <c r="C3063" s="5" t="s">
        <v>3133</v>
      </c>
      <c r="D3063" s="5" t="s">
        <v>6015</v>
      </c>
      <c r="E3063" s="5" t="s">
        <v>5963</v>
      </c>
      <c r="F3063" s="5" t="s">
        <v>5964</v>
      </c>
      <c r="G3063" s="5" t="s">
        <v>2589</v>
      </c>
      <c r="H3063" s="5" t="s">
        <v>4912</v>
      </c>
      <c r="I3063" s="5" t="s">
        <v>5537</v>
      </c>
      <c r="J3063" s="5" t="s">
        <v>532</v>
      </c>
      <c r="K3063" s="5" t="s">
        <v>840</v>
      </c>
      <c r="L3063" s="5" t="s">
        <v>572</v>
      </c>
      <c r="M3063" s="5" t="s">
        <v>535</v>
      </c>
      <c r="N3063" s="4" t="s">
        <v>5965</v>
      </c>
      <c r="O3063" s="4" t="s">
        <v>6016</v>
      </c>
      <c r="P3063" s="5">
        <f>COUNTIFS($E$2:E3063,TMapCauseDescCIR[[#This Row],[Cause Description]])</f>
        <v>3</v>
      </c>
      <c r="Q3063" s="5" t="s">
        <v>536</v>
      </c>
      <c r="R3063" s="5"/>
      <c r="S3063" s="1"/>
    </row>
    <row r="3064" spans="1:19" ht="14.45" x14ac:dyDescent="0.25">
      <c r="A3064" s="5" t="s">
        <v>5899</v>
      </c>
      <c r="B3064" s="5" t="s">
        <v>855</v>
      </c>
      <c r="C3064" s="5" t="s">
        <v>3133</v>
      </c>
      <c r="D3064" s="5" t="s">
        <v>5969</v>
      </c>
      <c r="E3064" s="5" t="s">
        <v>5939</v>
      </c>
      <c r="F3064" s="5" t="s">
        <v>5940</v>
      </c>
      <c r="G3064" s="5" t="s">
        <v>2588</v>
      </c>
      <c r="H3064" s="5" t="s">
        <v>4912</v>
      </c>
      <c r="I3064" s="5" t="s">
        <v>5169</v>
      </c>
      <c r="J3064" s="5" t="s">
        <v>532</v>
      </c>
      <c r="K3064" s="5" t="s">
        <v>840</v>
      </c>
      <c r="L3064" s="5" t="s">
        <v>572</v>
      </c>
      <c r="M3064" s="5" t="s">
        <v>5941</v>
      </c>
      <c r="N3064" s="4" t="s">
        <v>5896</v>
      </c>
      <c r="O3064" s="4" t="s">
        <v>5970</v>
      </c>
      <c r="P3064" s="5">
        <f>COUNTIFS($E$2:E3064,TMapCauseDescCIR[[#This Row],[Cause Description]])</f>
        <v>2</v>
      </c>
      <c r="Q3064" s="5" t="s">
        <v>536</v>
      </c>
      <c r="R3064" s="5"/>
      <c r="S3064" s="1"/>
    </row>
    <row r="3065" spans="1:19" ht="14.45" x14ac:dyDescent="0.25">
      <c r="A3065" s="5" t="s">
        <v>5899</v>
      </c>
      <c r="B3065" s="5" t="s">
        <v>855</v>
      </c>
      <c r="C3065" s="5" t="s">
        <v>3133</v>
      </c>
      <c r="D3065" s="5" t="s">
        <v>5969</v>
      </c>
      <c r="E3065" s="5" t="s">
        <v>6017</v>
      </c>
      <c r="F3065" s="5" t="s">
        <v>6018</v>
      </c>
      <c r="G3065" s="5" t="s">
        <v>2590</v>
      </c>
      <c r="H3065" s="5" t="s">
        <v>4912</v>
      </c>
      <c r="I3065" s="5" t="s">
        <v>5169</v>
      </c>
      <c r="J3065" s="5" t="s">
        <v>532</v>
      </c>
      <c r="K3065" s="5" t="s">
        <v>840</v>
      </c>
      <c r="L3065" s="5" t="s">
        <v>572</v>
      </c>
      <c r="M3065" s="5" t="s">
        <v>5941</v>
      </c>
      <c r="N3065" s="4" t="s">
        <v>5695</v>
      </c>
      <c r="O3065" s="4" t="s">
        <v>5970</v>
      </c>
      <c r="P3065" s="5">
        <f>COUNTIFS($E$2:E3065,TMapCauseDescCIR[[#This Row],[Cause Description]])</f>
        <v>1</v>
      </c>
      <c r="Q3065" s="5" t="s">
        <v>536</v>
      </c>
      <c r="R3065" s="5"/>
      <c r="S3065" s="1"/>
    </row>
    <row r="3066" spans="1:19" ht="14.45" x14ac:dyDescent="0.25">
      <c r="A3066" s="5" t="s">
        <v>5899</v>
      </c>
      <c r="B3066" s="5" t="s">
        <v>855</v>
      </c>
      <c r="C3066" s="5" t="s">
        <v>3133</v>
      </c>
      <c r="D3066" s="5" t="s">
        <v>5969</v>
      </c>
      <c r="E3066" s="5" t="s">
        <v>5971</v>
      </c>
      <c r="F3066" s="5" t="s">
        <v>5972</v>
      </c>
      <c r="G3066" s="5" t="s">
        <v>2591</v>
      </c>
      <c r="H3066" s="5" t="s">
        <v>4912</v>
      </c>
      <c r="I3066" s="5" t="s">
        <v>5169</v>
      </c>
      <c r="J3066" s="5" t="s">
        <v>532</v>
      </c>
      <c r="K3066" s="5" t="s">
        <v>840</v>
      </c>
      <c r="L3066" s="5" t="s">
        <v>572</v>
      </c>
      <c r="M3066" s="5" t="s">
        <v>5941</v>
      </c>
      <c r="N3066" s="4" t="s">
        <v>5936</v>
      </c>
      <c r="O3066" s="4" t="s">
        <v>5970</v>
      </c>
      <c r="P3066" s="5">
        <f>COUNTIFS($E$2:E3066,TMapCauseDescCIR[[#This Row],[Cause Description]])</f>
        <v>2</v>
      </c>
      <c r="Q3066" s="5" t="s">
        <v>536</v>
      </c>
      <c r="R3066" s="5"/>
      <c r="S3066" s="1"/>
    </row>
    <row r="3067" spans="1:19" ht="14.45" x14ac:dyDescent="0.25">
      <c r="A3067" s="5" t="s">
        <v>5899</v>
      </c>
      <c r="B3067" s="5" t="s">
        <v>855</v>
      </c>
      <c r="C3067" s="5" t="s">
        <v>3133</v>
      </c>
      <c r="D3067" s="5" t="s">
        <v>5969</v>
      </c>
      <c r="E3067" s="5" t="s">
        <v>6019</v>
      </c>
      <c r="F3067" s="5" t="s">
        <v>6020</v>
      </c>
      <c r="G3067" s="5" t="s">
        <v>2592</v>
      </c>
      <c r="H3067" s="5" t="s">
        <v>4912</v>
      </c>
      <c r="I3067" s="5" t="s">
        <v>5169</v>
      </c>
      <c r="J3067" s="5" t="s">
        <v>532</v>
      </c>
      <c r="K3067" s="5" t="s">
        <v>840</v>
      </c>
      <c r="L3067" s="5" t="s">
        <v>572</v>
      </c>
      <c r="M3067" s="5" t="s">
        <v>5941</v>
      </c>
      <c r="N3067" s="5" t="s">
        <v>5913</v>
      </c>
      <c r="O3067" s="4" t="s">
        <v>5970</v>
      </c>
      <c r="P3067" s="5">
        <f>COUNTIFS($E$2:E3067,TMapCauseDescCIR[[#This Row],[Cause Description]])</f>
        <v>1</v>
      </c>
      <c r="Q3067" s="5" t="s">
        <v>536</v>
      </c>
      <c r="R3067" s="5"/>
      <c r="S3067" s="1"/>
    </row>
    <row r="3068" spans="1:19" ht="14.45" x14ac:dyDescent="0.25">
      <c r="A3068" s="5" t="s">
        <v>5899</v>
      </c>
      <c r="B3068" s="5" t="s">
        <v>855</v>
      </c>
      <c r="C3068" s="5" t="s">
        <v>3133</v>
      </c>
      <c r="D3068" s="5" t="s">
        <v>5969</v>
      </c>
      <c r="E3068" s="5" t="s">
        <v>6021</v>
      </c>
      <c r="F3068" s="5" t="s">
        <v>6022</v>
      </c>
      <c r="G3068" s="5" t="s">
        <v>2593</v>
      </c>
      <c r="H3068" s="5" t="s">
        <v>4912</v>
      </c>
      <c r="I3068" s="5" t="s">
        <v>5169</v>
      </c>
      <c r="J3068" s="5" t="s">
        <v>532</v>
      </c>
      <c r="K3068" s="5" t="s">
        <v>840</v>
      </c>
      <c r="L3068" s="5" t="s">
        <v>572</v>
      </c>
      <c r="M3068" s="5" t="s">
        <v>5941</v>
      </c>
      <c r="N3068" s="5" t="s">
        <v>5968</v>
      </c>
      <c r="O3068" s="4" t="s">
        <v>5970</v>
      </c>
      <c r="P3068" s="5">
        <f>COUNTIFS($E$2:E3068,TMapCauseDescCIR[[#This Row],[Cause Description]])</f>
        <v>1</v>
      </c>
      <c r="Q3068" s="5" t="s">
        <v>536</v>
      </c>
      <c r="R3068" s="5"/>
      <c r="S3068" s="1"/>
    </row>
    <row r="3069" spans="1:19" ht="14.45" x14ac:dyDescent="0.25">
      <c r="A3069" s="5" t="s">
        <v>5899</v>
      </c>
      <c r="B3069" s="5" t="s">
        <v>855</v>
      </c>
      <c r="C3069" s="5" t="s">
        <v>3133</v>
      </c>
      <c r="D3069" s="5" t="s">
        <v>5969</v>
      </c>
      <c r="E3069" s="5" t="s">
        <v>5942</v>
      </c>
      <c r="F3069" s="5" t="s">
        <v>5943</v>
      </c>
      <c r="G3069" s="5" t="s">
        <v>2588</v>
      </c>
      <c r="H3069" s="5" t="s">
        <v>4912</v>
      </c>
      <c r="I3069" s="5" t="s">
        <v>5944</v>
      </c>
      <c r="J3069" s="5" t="s">
        <v>532</v>
      </c>
      <c r="K3069" s="5" t="s">
        <v>840</v>
      </c>
      <c r="L3069" s="5" t="s">
        <v>572</v>
      </c>
      <c r="M3069" s="5" t="s">
        <v>4153</v>
      </c>
      <c r="N3069" s="4" t="s">
        <v>5896</v>
      </c>
      <c r="O3069" s="4" t="s">
        <v>5970</v>
      </c>
      <c r="P3069" s="5">
        <f>COUNTIFS($E$2:E3069,TMapCauseDescCIR[[#This Row],[Cause Description]])</f>
        <v>2</v>
      </c>
      <c r="Q3069" s="5" t="s">
        <v>536</v>
      </c>
      <c r="R3069" s="5"/>
      <c r="S3069" s="1"/>
    </row>
    <row r="3070" spans="1:19" ht="14.45" x14ac:dyDescent="0.25">
      <c r="A3070" s="5" t="s">
        <v>5899</v>
      </c>
      <c r="B3070" s="5" t="s">
        <v>855</v>
      </c>
      <c r="C3070" s="5" t="s">
        <v>3133</v>
      </c>
      <c r="D3070" s="5" t="s">
        <v>5969</v>
      </c>
      <c r="E3070" s="5" t="s">
        <v>6023</v>
      </c>
      <c r="F3070" s="5" t="s">
        <v>6024</v>
      </c>
      <c r="G3070" s="5" t="s">
        <v>2590</v>
      </c>
      <c r="H3070" s="5" t="s">
        <v>4912</v>
      </c>
      <c r="I3070" s="5" t="s">
        <v>5944</v>
      </c>
      <c r="J3070" s="5" t="s">
        <v>532</v>
      </c>
      <c r="K3070" s="5" t="s">
        <v>840</v>
      </c>
      <c r="L3070" s="5" t="s">
        <v>572</v>
      </c>
      <c r="M3070" s="5" t="s">
        <v>4153</v>
      </c>
      <c r="N3070" s="4" t="s">
        <v>5695</v>
      </c>
      <c r="O3070" s="4" t="s">
        <v>5970</v>
      </c>
      <c r="P3070" s="5">
        <f>COUNTIFS($E$2:E3070,TMapCauseDescCIR[[#This Row],[Cause Description]])</f>
        <v>1</v>
      </c>
      <c r="Q3070" s="5" t="s">
        <v>536</v>
      </c>
      <c r="R3070" s="5"/>
      <c r="S3070" s="1"/>
    </row>
    <row r="3071" spans="1:19" ht="14.45" x14ac:dyDescent="0.25">
      <c r="A3071" s="5" t="s">
        <v>5899</v>
      </c>
      <c r="B3071" s="5" t="s">
        <v>855</v>
      </c>
      <c r="C3071" s="5" t="s">
        <v>3133</v>
      </c>
      <c r="D3071" s="5" t="s">
        <v>5969</v>
      </c>
      <c r="E3071" s="5" t="s">
        <v>5973</v>
      </c>
      <c r="F3071" s="5" t="s">
        <v>5974</v>
      </c>
      <c r="G3071" s="5" t="s">
        <v>2591</v>
      </c>
      <c r="H3071" s="5" t="s">
        <v>4912</v>
      </c>
      <c r="I3071" s="5" t="s">
        <v>5944</v>
      </c>
      <c r="J3071" s="5" t="s">
        <v>532</v>
      </c>
      <c r="K3071" s="5" t="s">
        <v>840</v>
      </c>
      <c r="L3071" s="5" t="s">
        <v>572</v>
      </c>
      <c r="M3071" s="5" t="s">
        <v>4153</v>
      </c>
      <c r="N3071" s="4" t="s">
        <v>5936</v>
      </c>
      <c r="O3071" s="4" t="s">
        <v>5970</v>
      </c>
      <c r="P3071" s="5">
        <f>COUNTIFS($E$2:E3071,TMapCauseDescCIR[[#This Row],[Cause Description]])</f>
        <v>2</v>
      </c>
      <c r="Q3071" s="5" t="s">
        <v>536</v>
      </c>
      <c r="R3071" s="5"/>
      <c r="S3071" s="1"/>
    </row>
    <row r="3072" spans="1:19" ht="14.45" x14ac:dyDescent="0.25">
      <c r="A3072" s="5" t="s">
        <v>5899</v>
      </c>
      <c r="B3072" s="5" t="s">
        <v>855</v>
      </c>
      <c r="C3072" s="5" t="s">
        <v>3133</v>
      </c>
      <c r="D3072" s="5" t="s">
        <v>5969</v>
      </c>
      <c r="E3072" s="5" t="s">
        <v>6025</v>
      </c>
      <c r="F3072" s="5" t="s">
        <v>6026</v>
      </c>
      <c r="G3072" s="5" t="s">
        <v>2592</v>
      </c>
      <c r="H3072" s="5" t="s">
        <v>4912</v>
      </c>
      <c r="I3072" s="5" t="s">
        <v>5944</v>
      </c>
      <c r="J3072" s="5" t="s">
        <v>532</v>
      </c>
      <c r="K3072" s="5" t="s">
        <v>840</v>
      </c>
      <c r="L3072" s="5" t="s">
        <v>572</v>
      </c>
      <c r="M3072" s="5" t="s">
        <v>4153</v>
      </c>
      <c r="N3072" s="5" t="s">
        <v>5913</v>
      </c>
      <c r="O3072" s="4" t="s">
        <v>5970</v>
      </c>
      <c r="P3072" s="5">
        <f>COUNTIFS($E$2:E3072,TMapCauseDescCIR[[#This Row],[Cause Description]])</f>
        <v>1</v>
      </c>
      <c r="Q3072" s="5" t="s">
        <v>536</v>
      </c>
      <c r="R3072" s="5"/>
      <c r="S3072" s="1"/>
    </row>
    <row r="3073" spans="1:19" ht="14.45" x14ac:dyDescent="0.25">
      <c r="A3073" s="5" t="s">
        <v>5899</v>
      </c>
      <c r="B3073" s="5" t="s">
        <v>855</v>
      </c>
      <c r="C3073" s="5" t="s">
        <v>3133</v>
      </c>
      <c r="D3073" s="5" t="s">
        <v>5969</v>
      </c>
      <c r="E3073" s="5" t="s">
        <v>6027</v>
      </c>
      <c r="F3073" s="5" t="s">
        <v>6028</v>
      </c>
      <c r="G3073" s="5" t="s">
        <v>2593</v>
      </c>
      <c r="H3073" s="5" t="s">
        <v>4912</v>
      </c>
      <c r="I3073" s="5" t="s">
        <v>5944</v>
      </c>
      <c r="J3073" s="5" t="s">
        <v>532</v>
      </c>
      <c r="K3073" s="5" t="s">
        <v>840</v>
      </c>
      <c r="L3073" s="5" t="s">
        <v>572</v>
      </c>
      <c r="M3073" s="5" t="s">
        <v>4153</v>
      </c>
      <c r="N3073" s="5" t="s">
        <v>5968</v>
      </c>
      <c r="O3073" s="4" t="s">
        <v>5970</v>
      </c>
      <c r="P3073" s="5">
        <f>COUNTIFS($E$2:E3073,TMapCauseDescCIR[[#This Row],[Cause Description]])</f>
        <v>1</v>
      </c>
      <c r="Q3073" s="5" t="s">
        <v>536</v>
      </c>
      <c r="R3073" s="5"/>
      <c r="S3073" s="1"/>
    </row>
    <row r="3074" spans="1:19" ht="14.45" x14ac:dyDescent="0.25">
      <c r="A3074" s="5" t="s">
        <v>5899</v>
      </c>
      <c r="B3074" s="5" t="s">
        <v>855</v>
      </c>
      <c r="C3074" s="5" t="s">
        <v>3133</v>
      </c>
      <c r="D3074" s="5" t="s">
        <v>5969</v>
      </c>
      <c r="E3074" s="5" t="s">
        <v>6029</v>
      </c>
      <c r="F3074" s="5" t="s">
        <v>6030</v>
      </c>
      <c r="G3074" s="5" t="s">
        <v>2590</v>
      </c>
      <c r="H3074" s="5" t="s">
        <v>6031</v>
      </c>
      <c r="I3074" s="5" t="s">
        <v>4963</v>
      </c>
      <c r="J3074" s="5" t="s">
        <v>532</v>
      </c>
      <c r="K3074" s="5" t="s">
        <v>840</v>
      </c>
      <c r="L3074" s="5" t="s">
        <v>581</v>
      </c>
      <c r="M3074" s="5" t="s">
        <v>5663</v>
      </c>
      <c r="N3074" s="4" t="s">
        <v>5695</v>
      </c>
      <c r="O3074" s="4" t="s">
        <v>5970</v>
      </c>
      <c r="P3074" s="5">
        <f>COUNTIFS($E$2:E3074,TMapCauseDescCIR[[#This Row],[Cause Description]])</f>
        <v>1</v>
      </c>
      <c r="Q3074" s="5" t="s">
        <v>536</v>
      </c>
      <c r="R3074" s="5"/>
      <c r="S3074" s="1"/>
    </row>
    <row r="3075" spans="1:19" ht="14.45" x14ac:dyDescent="0.25">
      <c r="A3075" s="5" t="s">
        <v>5899</v>
      </c>
      <c r="B3075" s="5" t="s">
        <v>855</v>
      </c>
      <c r="C3075" s="5" t="s">
        <v>3133</v>
      </c>
      <c r="D3075" s="5" t="s">
        <v>5969</v>
      </c>
      <c r="E3075" s="5" t="s">
        <v>5945</v>
      </c>
      <c r="F3075" s="5" t="s">
        <v>5946</v>
      </c>
      <c r="G3075" s="5" t="s">
        <v>2588</v>
      </c>
      <c r="H3075" s="5" t="s">
        <v>5903</v>
      </c>
      <c r="I3075" s="5" t="s">
        <v>5904</v>
      </c>
      <c r="J3075" s="5" t="s">
        <v>532</v>
      </c>
      <c r="K3075" s="5" t="s">
        <v>840</v>
      </c>
      <c r="L3075" s="5" t="s">
        <v>852</v>
      </c>
      <c r="M3075" s="5" t="s">
        <v>3979</v>
      </c>
      <c r="N3075" s="4" t="s">
        <v>5896</v>
      </c>
      <c r="O3075" s="4" t="s">
        <v>5970</v>
      </c>
      <c r="P3075" s="5">
        <f>COUNTIFS($E$2:E3075,TMapCauseDescCIR[[#This Row],[Cause Description]])</f>
        <v>2</v>
      </c>
      <c r="Q3075" s="5" t="s">
        <v>536</v>
      </c>
      <c r="R3075" s="5"/>
      <c r="S3075" s="1"/>
    </row>
    <row r="3076" spans="1:19" ht="14.45" x14ac:dyDescent="0.25">
      <c r="A3076" s="5" t="s">
        <v>5899</v>
      </c>
      <c r="B3076" s="5" t="s">
        <v>855</v>
      </c>
      <c r="C3076" s="5" t="s">
        <v>3133</v>
      </c>
      <c r="D3076" s="5" t="s">
        <v>5969</v>
      </c>
      <c r="E3076" s="5" t="s">
        <v>6032</v>
      </c>
      <c r="F3076" s="5" t="s">
        <v>6033</v>
      </c>
      <c r="G3076" s="5" t="s">
        <v>2590</v>
      </c>
      <c r="H3076" s="5" t="s">
        <v>5903</v>
      </c>
      <c r="I3076" s="5" t="s">
        <v>5904</v>
      </c>
      <c r="J3076" s="5" t="s">
        <v>532</v>
      </c>
      <c r="K3076" s="5" t="s">
        <v>840</v>
      </c>
      <c r="L3076" s="5" t="s">
        <v>852</v>
      </c>
      <c r="M3076" s="5" t="s">
        <v>3979</v>
      </c>
      <c r="N3076" s="4" t="s">
        <v>5695</v>
      </c>
      <c r="O3076" s="4" t="s">
        <v>5970</v>
      </c>
      <c r="P3076" s="5">
        <f>COUNTIFS($E$2:E3076,TMapCauseDescCIR[[#This Row],[Cause Description]])</f>
        <v>1</v>
      </c>
      <c r="Q3076" s="5" t="s">
        <v>536</v>
      </c>
      <c r="R3076" s="5"/>
      <c r="S3076" s="1"/>
    </row>
    <row r="3077" spans="1:19" ht="14.45" x14ac:dyDescent="0.25">
      <c r="A3077" s="5" t="s">
        <v>5899</v>
      </c>
      <c r="B3077" s="5" t="s">
        <v>855</v>
      </c>
      <c r="C3077" s="5" t="s">
        <v>3133</v>
      </c>
      <c r="D3077" s="5" t="s">
        <v>5969</v>
      </c>
      <c r="E3077" s="5" t="s">
        <v>5975</v>
      </c>
      <c r="F3077" s="5" t="s">
        <v>5976</v>
      </c>
      <c r="G3077" s="5" t="s">
        <v>2591</v>
      </c>
      <c r="H3077" s="5" t="s">
        <v>5903</v>
      </c>
      <c r="I3077" s="5" t="s">
        <v>5904</v>
      </c>
      <c r="J3077" s="5" t="s">
        <v>532</v>
      </c>
      <c r="K3077" s="5" t="s">
        <v>840</v>
      </c>
      <c r="L3077" s="5" t="s">
        <v>852</v>
      </c>
      <c r="M3077" s="5" t="s">
        <v>3979</v>
      </c>
      <c r="N3077" s="4" t="s">
        <v>5936</v>
      </c>
      <c r="O3077" s="4" t="s">
        <v>5970</v>
      </c>
      <c r="P3077" s="5">
        <f>COUNTIFS($E$2:E3077,TMapCauseDescCIR[[#This Row],[Cause Description]])</f>
        <v>2</v>
      </c>
      <c r="Q3077" s="5" t="s">
        <v>536</v>
      </c>
      <c r="R3077" s="5"/>
      <c r="S3077" s="1"/>
    </row>
    <row r="3078" spans="1:19" ht="14.45" x14ac:dyDescent="0.25">
      <c r="A3078" s="5" t="s">
        <v>5899</v>
      </c>
      <c r="B3078" s="5" t="s">
        <v>855</v>
      </c>
      <c r="C3078" s="5" t="s">
        <v>3133</v>
      </c>
      <c r="D3078" s="5" t="s">
        <v>5969</v>
      </c>
      <c r="E3078" s="5" t="s">
        <v>6034</v>
      </c>
      <c r="F3078" s="5" t="s">
        <v>6035</v>
      </c>
      <c r="G3078" s="5" t="s">
        <v>2592</v>
      </c>
      <c r="H3078" s="5" t="s">
        <v>5903</v>
      </c>
      <c r="I3078" s="5" t="s">
        <v>5904</v>
      </c>
      <c r="J3078" s="5" t="s">
        <v>532</v>
      </c>
      <c r="K3078" s="5" t="s">
        <v>840</v>
      </c>
      <c r="L3078" s="5" t="s">
        <v>852</v>
      </c>
      <c r="M3078" s="5" t="s">
        <v>3979</v>
      </c>
      <c r="N3078" s="5" t="s">
        <v>5913</v>
      </c>
      <c r="O3078" s="4" t="s">
        <v>5970</v>
      </c>
      <c r="P3078" s="5">
        <f>COUNTIFS($E$2:E3078,TMapCauseDescCIR[[#This Row],[Cause Description]])</f>
        <v>1</v>
      </c>
      <c r="Q3078" s="5" t="s">
        <v>536</v>
      </c>
      <c r="R3078" s="5"/>
      <c r="S3078" s="1"/>
    </row>
    <row r="3079" spans="1:19" ht="14.45" x14ac:dyDescent="0.25">
      <c r="A3079" s="5" t="s">
        <v>5899</v>
      </c>
      <c r="B3079" s="5" t="s">
        <v>855</v>
      </c>
      <c r="C3079" s="5" t="s">
        <v>3133</v>
      </c>
      <c r="D3079" s="5" t="s">
        <v>5969</v>
      </c>
      <c r="E3079" s="5" t="s">
        <v>6036</v>
      </c>
      <c r="F3079" s="5" t="s">
        <v>6037</v>
      </c>
      <c r="G3079" s="5" t="s">
        <v>2593</v>
      </c>
      <c r="H3079" s="5" t="s">
        <v>5903</v>
      </c>
      <c r="I3079" s="5" t="s">
        <v>5904</v>
      </c>
      <c r="J3079" s="5" t="s">
        <v>532</v>
      </c>
      <c r="K3079" s="5" t="s">
        <v>840</v>
      </c>
      <c r="L3079" s="5" t="s">
        <v>852</v>
      </c>
      <c r="M3079" s="5" t="s">
        <v>3979</v>
      </c>
      <c r="N3079" s="5" t="s">
        <v>5968</v>
      </c>
      <c r="O3079" s="4" t="s">
        <v>5970</v>
      </c>
      <c r="P3079" s="5">
        <f>COUNTIFS($E$2:E3079,TMapCauseDescCIR[[#This Row],[Cause Description]])</f>
        <v>1</v>
      </c>
      <c r="Q3079" s="5" t="s">
        <v>536</v>
      </c>
      <c r="R3079" s="5"/>
      <c r="S3079" s="1"/>
    </row>
    <row r="3080" spans="1:19" ht="14.45" x14ac:dyDescent="0.25">
      <c r="A3080" s="5" t="s">
        <v>5899</v>
      </c>
      <c r="B3080" s="5" t="s">
        <v>855</v>
      </c>
      <c r="C3080" s="5" t="s">
        <v>3133</v>
      </c>
      <c r="D3080" s="5" t="s">
        <v>5969</v>
      </c>
      <c r="E3080" s="5" t="s">
        <v>5947</v>
      </c>
      <c r="F3080" s="5" t="s">
        <v>5948</v>
      </c>
      <c r="G3080" s="5" t="s">
        <v>2588</v>
      </c>
      <c r="H3080" s="5" t="s">
        <v>5903</v>
      </c>
      <c r="I3080" s="5" t="s">
        <v>5543</v>
      </c>
      <c r="J3080" s="5" t="s">
        <v>532</v>
      </c>
      <c r="K3080" s="5" t="s">
        <v>840</v>
      </c>
      <c r="L3080" s="5" t="s">
        <v>852</v>
      </c>
      <c r="M3080" s="5" t="s">
        <v>5702</v>
      </c>
      <c r="N3080" s="4" t="s">
        <v>5896</v>
      </c>
      <c r="O3080" s="4" t="s">
        <v>5970</v>
      </c>
      <c r="P3080" s="5">
        <f>COUNTIFS($E$2:E3080,TMapCauseDescCIR[[#This Row],[Cause Description]])</f>
        <v>2</v>
      </c>
      <c r="Q3080" s="5" t="s">
        <v>536</v>
      </c>
      <c r="R3080" s="5"/>
      <c r="S3080" s="1"/>
    </row>
    <row r="3081" spans="1:19" ht="14.45" x14ac:dyDescent="0.25">
      <c r="A3081" s="5" t="s">
        <v>5899</v>
      </c>
      <c r="B3081" s="5" t="s">
        <v>855</v>
      </c>
      <c r="C3081" s="5" t="s">
        <v>3133</v>
      </c>
      <c r="D3081" s="5" t="s">
        <v>5969</v>
      </c>
      <c r="E3081" s="5" t="s">
        <v>6038</v>
      </c>
      <c r="F3081" s="5" t="s">
        <v>6039</v>
      </c>
      <c r="G3081" s="5" t="s">
        <v>2590</v>
      </c>
      <c r="H3081" s="5" t="s">
        <v>5903</v>
      </c>
      <c r="I3081" s="5" t="s">
        <v>5543</v>
      </c>
      <c r="J3081" s="5" t="s">
        <v>532</v>
      </c>
      <c r="K3081" s="5" t="s">
        <v>840</v>
      </c>
      <c r="L3081" s="5" t="s">
        <v>852</v>
      </c>
      <c r="M3081" s="5" t="s">
        <v>5702</v>
      </c>
      <c r="N3081" s="4" t="s">
        <v>5695</v>
      </c>
      <c r="O3081" s="4" t="s">
        <v>5970</v>
      </c>
      <c r="P3081" s="5">
        <f>COUNTIFS($E$2:E3081,TMapCauseDescCIR[[#This Row],[Cause Description]])</f>
        <v>1</v>
      </c>
      <c r="Q3081" s="5" t="s">
        <v>536</v>
      </c>
      <c r="R3081" s="5"/>
      <c r="S3081" s="1"/>
    </row>
    <row r="3082" spans="1:19" ht="14.45" x14ac:dyDescent="0.25">
      <c r="A3082" s="5" t="s">
        <v>5899</v>
      </c>
      <c r="B3082" s="5" t="s">
        <v>855</v>
      </c>
      <c r="C3082" s="5" t="s">
        <v>3133</v>
      </c>
      <c r="D3082" s="5" t="s">
        <v>5969</v>
      </c>
      <c r="E3082" s="5" t="s">
        <v>5977</v>
      </c>
      <c r="F3082" s="5" t="s">
        <v>5978</v>
      </c>
      <c r="G3082" s="5" t="s">
        <v>2591</v>
      </c>
      <c r="H3082" s="5" t="s">
        <v>5903</v>
      </c>
      <c r="I3082" s="5" t="s">
        <v>5543</v>
      </c>
      <c r="J3082" s="5" t="s">
        <v>532</v>
      </c>
      <c r="K3082" s="5" t="s">
        <v>840</v>
      </c>
      <c r="L3082" s="5" t="s">
        <v>852</v>
      </c>
      <c r="M3082" s="5" t="s">
        <v>5702</v>
      </c>
      <c r="N3082" s="4" t="s">
        <v>5936</v>
      </c>
      <c r="O3082" s="4" t="s">
        <v>5970</v>
      </c>
      <c r="P3082" s="5">
        <f>COUNTIFS($E$2:E3082,TMapCauseDescCIR[[#This Row],[Cause Description]])</f>
        <v>2</v>
      </c>
      <c r="Q3082" s="5" t="s">
        <v>536</v>
      </c>
      <c r="R3082" s="5"/>
      <c r="S3082" s="1"/>
    </row>
    <row r="3083" spans="1:19" ht="14.45" x14ac:dyDescent="0.25">
      <c r="A3083" s="5" t="s">
        <v>5899</v>
      </c>
      <c r="B3083" s="5" t="s">
        <v>855</v>
      </c>
      <c r="C3083" s="5" t="s">
        <v>3133</v>
      </c>
      <c r="D3083" s="5" t="s">
        <v>5969</v>
      </c>
      <c r="E3083" s="5" t="s">
        <v>6040</v>
      </c>
      <c r="F3083" s="5" t="s">
        <v>6041</v>
      </c>
      <c r="G3083" s="5" t="s">
        <v>2592</v>
      </c>
      <c r="H3083" s="5" t="s">
        <v>5903</v>
      </c>
      <c r="I3083" s="5" t="s">
        <v>5543</v>
      </c>
      <c r="J3083" s="5" t="s">
        <v>532</v>
      </c>
      <c r="K3083" s="5" t="s">
        <v>840</v>
      </c>
      <c r="L3083" s="5" t="s">
        <v>852</v>
      </c>
      <c r="M3083" s="5" t="s">
        <v>5702</v>
      </c>
      <c r="N3083" s="5" t="s">
        <v>5913</v>
      </c>
      <c r="O3083" s="4" t="s">
        <v>5970</v>
      </c>
      <c r="P3083" s="5">
        <f>COUNTIFS($E$2:E3083,TMapCauseDescCIR[[#This Row],[Cause Description]])</f>
        <v>1</v>
      </c>
      <c r="Q3083" s="5" t="s">
        <v>536</v>
      </c>
      <c r="R3083" s="5"/>
      <c r="S3083" s="1"/>
    </row>
    <row r="3084" spans="1:19" ht="14.45" x14ac:dyDescent="0.25">
      <c r="A3084" s="5" t="s">
        <v>5899</v>
      </c>
      <c r="B3084" s="5" t="s">
        <v>855</v>
      </c>
      <c r="C3084" s="5" t="s">
        <v>3133</v>
      </c>
      <c r="D3084" s="5" t="s">
        <v>5969</v>
      </c>
      <c r="E3084" s="5" t="s">
        <v>6042</v>
      </c>
      <c r="F3084" s="5" t="s">
        <v>6043</v>
      </c>
      <c r="G3084" s="5" t="s">
        <v>2593</v>
      </c>
      <c r="H3084" s="5" t="s">
        <v>5903</v>
      </c>
      <c r="I3084" s="5" t="s">
        <v>5543</v>
      </c>
      <c r="J3084" s="5" t="s">
        <v>532</v>
      </c>
      <c r="K3084" s="5" t="s">
        <v>840</v>
      </c>
      <c r="L3084" s="5" t="s">
        <v>852</v>
      </c>
      <c r="M3084" s="5" t="s">
        <v>5702</v>
      </c>
      <c r="N3084" s="5" t="s">
        <v>5968</v>
      </c>
      <c r="O3084" s="4" t="s">
        <v>5970</v>
      </c>
      <c r="P3084" s="5">
        <f>COUNTIFS($E$2:E3084,TMapCauseDescCIR[[#This Row],[Cause Description]])</f>
        <v>1</v>
      </c>
      <c r="Q3084" s="5" t="s">
        <v>536</v>
      </c>
      <c r="R3084" s="5"/>
      <c r="S3084" s="1"/>
    </row>
    <row r="3085" spans="1:19" ht="14.45" x14ac:dyDescent="0.25">
      <c r="A3085" s="5" t="s">
        <v>5899</v>
      </c>
      <c r="B3085" s="5" t="s">
        <v>856</v>
      </c>
      <c r="C3085" s="5" t="s">
        <v>3133</v>
      </c>
      <c r="D3085" s="5" t="s">
        <v>6015</v>
      </c>
      <c r="E3085" s="5" t="s">
        <v>5932</v>
      </c>
      <c r="F3085" s="5" t="s">
        <v>5933</v>
      </c>
      <c r="G3085" s="5" t="s">
        <v>2590</v>
      </c>
      <c r="H3085" s="5" t="s">
        <v>4912</v>
      </c>
      <c r="I3085" s="5" t="s">
        <v>5537</v>
      </c>
      <c r="J3085" s="5" t="s">
        <v>532</v>
      </c>
      <c r="K3085" s="5" t="s">
        <v>840</v>
      </c>
      <c r="L3085" s="5" t="s">
        <v>572</v>
      </c>
      <c r="M3085" s="5" t="s">
        <v>535</v>
      </c>
      <c r="N3085" s="4" t="s">
        <v>5695</v>
      </c>
      <c r="O3085" s="4" t="s">
        <v>6016</v>
      </c>
      <c r="P3085" s="5">
        <f>COUNTIFS($E$2:E3085,TMapCauseDescCIR[[#This Row],[Cause Description]])</f>
        <v>4</v>
      </c>
      <c r="Q3085" s="5" t="s">
        <v>536</v>
      </c>
      <c r="R3085" s="5"/>
      <c r="S3085" s="1"/>
    </row>
    <row r="3086" spans="1:19" ht="14.45" x14ac:dyDescent="0.25">
      <c r="A3086" s="5" t="s">
        <v>5899</v>
      </c>
      <c r="B3086" s="5" t="s">
        <v>856</v>
      </c>
      <c r="C3086" s="5" t="s">
        <v>3133</v>
      </c>
      <c r="D3086" s="5" t="s">
        <v>6015</v>
      </c>
      <c r="E3086" s="5" t="s">
        <v>6044</v>
      </c>
      <c r="F3086" s="5" t="s">
        <v>6045</v>
      </c>
      <c r="G3086" s="5" t="s">
        <v>2589</v>
      </c>
      <c r="H3086" s="5" t="s">
        <v>4912</v>
      </c>
      <c r="I3086" s="5" t="s">
        <v>5892</v>
      </c>
      <c r="J3086" s="5" t="s">
        <v>532</v>
      </c>
      <c r="K3086" s="5" t="s">
        <v>847</v>
      </c>
      <c r="L3086" s="5" t="s">
        <v>572</v>
      </c>
      <c r="M3086" s="5" t="s">
        <v>4035</v>
      </c>
      <c r="N3086" s="4" t="s">
        <v>5965</v>
      </c>
      <c r="O3086" s="4" t="s">
        <v>6016</v>
      </c>
      <c r="P3086" s="5">
        <f>COUNTIFS($E$2:E3086,TMapCauseDescCIR[[#This Row],[Cause Description]])</f>
        <v>1</v>
      </c>
      <c r="Q3086" s="5" t="s">
        <v>536</v>
      </c>
      <c r="R3086" s="5"/>
      <c r="S3086" s="1"/>
    </row>
    <row r="3087" spans="1:19" ht="14.45" x14ac:dyDescent="0.25">
      <c r="A3087" s="5" t="s">
        <v>5899</v>
      </c>
      <c r="B3087" s="5" t="s">
        <v>856</v>
      </c>
      <c r="C3087" s="5" t="s">
        <v>3133</v>
      </c>
      <c r="D3087" s="5" t="s">
        <v>6015</v>
      </c>
      <c r="E3087" s="5" t="s">
        <v>5983</v>
      </c>
      <c r="F3087" s="5" t="s">
        <v>5984</v>
      </c>
      <c r="G3087" s="5" t="s">
        <v>2593</v>
      </c>
      <c r="H3087" s="5" t="s">
        <v>4912</v>
      </c>
      <c r="I3087" s="5" t="s">
        <v>5892</v>
      </c>
      <c r="J3087" s="5" t="s">
        <v>532</v>
      </c>
      <c r="K3087" s="5" t="s">
        <v>847</v>
      </c>
      <c r="L3087" s="5" t="s">
        <v>572</v>
      </c>
      <c r="M3087" s="5" t="s">
        <v>4035</v>
      </c>
      <c r="N3087" s="5" t="s">
        <v>5968</v>
      </c>
      <c r="O3087" s="4" t="s">
        <v>6016</v>
      </c>
      <c r="P3087" s="5">
        <f>COUNTIFS($E$2:E3087,TMapCauseDescCIR[[#This Row],[Cause Description]])</f>
        <v>2</v>
      </c>
      <c r="Q3087" s="5" t="s">
        <v>536</v>
      </c>
      <c r="R3087" s="5"/>
      <c r="S3087" s="1"/>
    </row>
    <row r="3088" spans="1:19" ht="14.45" x14ac:dyDescent="0.25">
      <c r="A3088" s="5" t="s">
        <v>5899</v>
      </c>
      <c r="B3088" s="5" t="s">
        <v>856</v>
      </c>
      <c r="C3088" s="5" t="s">
        <v>3133</v>
      </c>
      <c r="D3088" s="5" t="s">
        <v>6015</v>
      </c>
      <c r="E3088" s="5" t="s">
        <v>6046</v>
      </c>
      <c r="F3088" s="5" t="s">
        <v>6047</v>
      </c>
      <c r="G3088" s="5" t="s">
        <v>2589</v>
      </c>
      <c r="H3088" s="5" t="s">
        <v>4912</v>
      </c>
      <c r="I3088" s="5" t="s">
        <v>5767</v>
      </c>
      <c r="J3088" s="5" t="s">
        <v>532</v>
      </c>
      <c r="K3088" s="5" t="s">
        <v>840</v>
      </c>
      <c r="L3088" s="5" t="s">
        <v>572</v>
      </c>
      <c r="M3088" s="5" t="s">
        <v>4191</v>
      </c>
      <c r="N3088" s="4" t="s">
        <v>5965</v>
      </c>
      <c r="O3088" s="4" t="s">
        <v>6016</v>
      </c>
      <c r="P3088" s="5">
        <f>COUNTIFS($E$2:E3088,TMapCauseDescCIR[[#This Row],[Cause Description]])</f>
        <v>1</v>
      </c>
      <c r="Q3088" s="5" t="s">
        <v>536</v>
      </c>
      <c r="R3088" s="5"/>
      <c r="S3088" s="1"/>
    </row>
    <row r="3089" spans="1:19" ht="14.45" x14ac:dyDescent="0.25">
      <c r="A3089" s="5" t="s">
        <v>5899</v>
      </c>
      <c r="B3089" s="5" t="s">
        <v>856</v>
      </c>
      <c r="C3089" s="5" t="s">
        <v>3133</v>
      </c>
      <c r="D3089" s="5" t="s">
        <v>6015</v>
      </c>
      <c r="E3089" s="5" t="s">
        <v>6048</v>
      </c>
      <c r="F3089" s="5" t="s">
        <v>6049</v>
      </c>
      <c r="G3089" s="5" t="s">
        <v>2589</v>
      </c>
      <c r="H3089" s="5" t="s">
        <v>4912</v>
      </c>
      <c r="I3089" s="5" t="s">
        <v>5237</v>
      </c>
      <c r="J3089" s="5" t="s">
        <v>532</v>
      </c>
      <c r="K3089" s="5" t="s">
        <v>840</v>
      </c>
      <c r="L3089" s="5" t="s">
        <v>572</v>
      </c>
      <c r="M3089" s="5" t="s">
        <v>4191</v>
      </c>
      <c r="N3089" s="4" t="s">
        <v>5965</v>
      </c>
      <c r="O3089" s="4" t="s">
        <v>6016</v>
      </c>
      <c r="P3089" s="5">
        <f>COUNTIFS($E$2:E3089,TMapCauseDescCIR[[#This Row],[Cause Description]])</f>
        <v>1</v>
      </c>
      <c r="Q3089" s="5" t="s">
        <v>536</v>
      </c>
      <c r="R3089" s="5"/>
      <c r="S3089" s="1"/>
    </row>
    <row r="3090" spans="1:19" ht="14.45" x14ac:dyDescent="0.25">
      <c r="A3090" s="5" t="s">
        <v>5899</v>
      </c>
      <c r="B3090" s="5" t="s">
        <v>856</v>
      </c>
      <c r="C3090" s="5" t="s">
        <v>3133</v>
      </c>
      <c r="D3090" s="5" t="s">
        <v>6015</v>
      </c>
      <c r="E3090" s="5" t="s">
        <v>6050</v>
      </c>
      <c r="F3090" s="5" t="s">
        <v>6051</v>
      </c>
      <c r="G3090" s="5" t="s">
        <v>2589</v>
      </c>
      <c r="H3090" s="5" t="s">
        <v>4912</v>
      </c>
      <c r="I3090" s="5" t="s">
        <v>5240</v>
      </c>
      <c r="J3090" s="5" t="s">
        <v>532</v>
      </c>
      <c r="K3090" s="5" t="s">
        <v>840</v>
      </c>
      <c r="L3090" s="5" t="s">
        <v>572</v>
      </c>
      <c r="M3090" s="5" t="s">
        <v>4191</v>
      </c>
      <c r="N3090" s="4" t="s">
        <v>5965</v>
      </c>
      <c r="O3090" s="4" t="s">
        <v>6016</v>
      </c>
      <c r="P3090" s="5">
        <f>COUNTIFS($E$2:E3090,TMapCauseDescCIR[[#This Row],[Cause Description]])</f>
        <v>1</v>
      </c>
      <c r="Q3090" s="5" t="s">
        <v>536</v>
      </c>
      <c r="R3090" s="5"/>
      <c r="S3090" s="1"/>
    </row>
    <row r="3091" spans="1:19" ht="14.45" x14ac:dyDescent="0.25">
      <c r="A3091" s="5" t="s">
        <v>5899</v>
      </c>
      <c r="B3091" s="5" t="s">
        <v>856</v>
      </c>
      <c r="C3091" s="5" t="s">
        <v>3133</v>
      </c>
      <c r="D3091" s="5" t="s">
        <v>6015</v>
      </c>
      <c r="E3091" s="5" t="s">
        <v>5997</v>
      </c>
      <c r="F3091" s="5" t="s">
        <v>5998</v>
      </c>
      <c r="G3091" s="5" t="s">
        <v>2593</v>
      </c>
      <c r="H3091" s="5" t="s">
        <v>4912</v>
      </c>
      <c r="I3091" s="5" t="s">
        <v>5767</v>
      </c>
      <c r="J3091" s="5" t="s">
        <v>532</v>
      </c>
      <c r="K3091" s="5" t="s">
        <v>840</v>
      </c>
      <c r="L3091" s="5" t="s">
        <v>572</v>
      </c>
      <c r="M3091" s="5" t="s">
        <v>4191</v>
      </c>
      <c r="N3091" s="5" t="s">
        <v>5968</v>
      </c>
      <c r="O3091" s="4" t="s">
        <v>6016</v>
      </c>
      <c r="P3091" s="5">
        <f>COUNTIFS($E$2:E3091,TMapCauseDescCIR[[#This Row],[Cause Description]])</f>
        <v>2</v>
      </c>
      <c r="Q3091" s="5" t="s">
        <v>536</v>
      </c>
      <c r="R3091" s="5"/>
      <c r="S3091" s="1"/>
    </row>
    <row r="3092" spans="1:19" ht="14.45" x14ac:dyDescent="0.25">
      <c r="A3092" s="5" t="s">
        <v>5899</v>
      </c>
      <c r="B3092" s="5" t="s">
        <v>856</v>
      </c>
      <c r="C3092" s="5" t="s">
        <v>3133</v>
      </c>
      <c r="D3092" s="5" t="s">
        <v>6015</v>
      </c>
      <c r="E3092" s="5" t="s">
        <v>5999</v>
      </c>
      <c r="F3092" s="5" t="s">
        <v>6000</v>
      </c>
      <c r="G3092" s="5" t="s">
        <v>2593</v>
      </c>
      <c r="H3092" s="5" t="s">
        <v>4912</v>
      </c>
      <c r="I3092" s="5" t="s">
        <v>5237</v>
      </c>
      <c r="J3092" s="5" t="s">
        <v>532</v>
      </c>
      <c r="K3092" s="5" t="s">
        <v>840</v>
      </c>
      <c r="L3092" s="5" t="s">
        <v>572</v>
      </c>
      <c r="M3092" s="5" t="s">
        <v>4191</v>
      </c>
      <c r="N3092" s="5" t="s">
        <v>5968</v>
      </c>
      <c r="O3092" s="4" t="s">
        <v>6016</v>
      </c>
      <c r="P3092" s="5">
        <f>COUNTIFS($E$2:E3092,TMapCauseDescCIR[[#This Row],[Cause Description]])</f>
        <v>2</v>
      </c>
      <c r="Q3092" s="5" t="s">
        <v>536</v>
      </c>
      <c r="R3092" s="5"/>
      <c r="S3092" s="1"/>
    </row>
    <row r="3093" spans="1:19" ht="14.45" x14ac:dyDescent="0.25">
      <c r="A3093" s="5" t="s">
        <v>5899</v>
      </c>
      <c r="B3093" s="5" t="s">
        <v>856</v>
      </c>
      <c r="C3093" s="5" t="s">
        <v>3133</v>
      </c>
      <c r="D3093" s="5" t="s">
        <v>6015</v>
      </c>
      <c r="E3093" s="5" t="s">
        <v>6001</v>
      </c>
      <c r="F3093" s="5" t="s">
        <v>6002</v>
      </c>
      <c r="G3093" s="5" t="s">
        <v>2593</v>
      </c>
      <c r="H3093" s="5" t="s">
        <v>4912</v>
      </c>
      <c r="I3093" s="5" t="s">
        <v>5240</v>
      </c>
      <c r="J3093" s="5" t="s">
        <v>532</v>
      </c>
      <c r="K3093" s="5" t="s">
        <v>840</v>
      </c>
      <c r="L3093" s="5" t="s">
        <v>572</v>
      </c>
      <c r="M3093" s="5" t="s">
        <v>4191</v>
      </c>
      <c r="N3093" s="5" t="s">
        <v>5968</v>
      </c>
      <c r="O3093" s="4" t="s">
        <v>6016</v>
      </c>
      <c r="P3093" s="5">
        <f>COUNTIFS($E$2:E3093,TMapCauseDescCIR[[#This Row],[Cause Description]])</f>
        <v>2</v>
      </c>
      <c r="Q3093" s="5" t="s">
        <v>536</v>
      </c>
      <c r="R3093" s="5"/>
      <c r="S3093" s="1"/>
    </row>
    <row r="3094" spans="1:19" ht="14.45" x14ac:dyDescent="0.25">
      <c r="A3094" s="5" t="s">
        <v>5899</v>
      </c>
      <c r="B3094" s="5" t="s">
        <v>856</v>
      </c>
      <c r="C3094" s="5" t="s">
        <v>3133</v>
      </c>
      <c r="D3094" s="5" t="s">
        <v>6015</v>
      </c>
      <c r="E3094" s="5" t="s">
        <v>6052</v>
      </c>
      <c r="F3094" s="5" t="s">
        <v>6053</v>
      </c>
      <c r="G3094" s="5" t="s">
        <v>2589</v>
      </c>
      <c r="H3094" s="5" t="s">
        <v>4912</v>
      </c>
      <c r="I3094" s="5" t="s">
        <v>4913</v>
      </c>
      <c r="J3094" s="5" t="s">
        <v>532</v>
      </c>
      <c r="K3094" s="5" t="s">
        <v>840</v>
      </c>
      <c r="L3094" s="5" t="s">
        <v>572</v>
      </c>
      <c r="M3094" s="5" t="s">
        <v>4188</v>
      </c>
      <c r="N3094" s="4" t="s">
        <v>5965</v>
      </c>
      <c r="O3094" s="4" t="s">
        <v>6016</v>
      </c>
      <c r="P3094" s="5">
        <f>COUNTIFS($E$2:E3094,TMapCauseDescCIR[[#This Row],[Cause Description]])</f>
        <v>1</v>
      </c>
      <c r="Q3094" s="5" t="s">
        <v>536</v>
      </c>
      <c r="R3094" s="5"/>
      <c r="S3094" s="1"/>
    </row>
    <row r="3095" spans="1:19" ht="14.45" x14ac:dyDescent="0.25">
      <c r="A3095" s="5" t="s">
        <v>5899</v>
      </c>
      <c r="B3095" s="5" t="s">
        <v>856</v>
      </c>
      <c r="C3095" s="5" t="s">
        <v>3133</v>
      </c>
      <c r="D3095" s="5" t="s">
        <v>6015</v>
      </c>
      <c r="E3095" s="5" t="s">
        <v>6007</v>
      </c>
      <c r="F3095" s="5" t="s">
        <v>6008</v>
      </c>
      <c r="G3095" s="5" t="s">
        <v>2593</v>
      </c>
      <c r="H3095" s="5" t="s">
        <v>4912</v>
      </c>
      <c r="I3095" s="5" t="s">
        <v>4913</v>
      </c>
      <c r="J3095" s="5" t="s">
        <v>532</v>
      </c>
      <c r="K3095" s="5" t="s">
        <v>840</v>
      </c>
      <c r="L3095" s="5" t="s">
        <v>572</v>
      </c>
      <c r="M3095" s="5" t="s">
        <v>4188</v>
      </c>
      <c r="N3095" s="5" t="s">
        <v>5968</v>
      </c>
      <c r="O3095" s="4" t="s">
        <v>6016</v>
      </c>
      <c r="P3095" s="5">
        <f>COUNTIFS($E$2:E3095,TMapCauseDescCIR[[#This Row],[Cause Description]])</f>
        <v>2</v>
      </c>
      <c r="Q3095" s="5" t="s">
        <v>536</v>
      </c>
      <c r="R3095" s="5"/>
      <c r="S3095" s="1"/>
    </row>
    <row r="3096" spans="1:19" ht="14.45" x14ac:dyDescent="0.25">
      <c r="A3096" s="5" t="s">
        <v>5899</v>
      </c>
      <c r="B3096" s="5" t="s">
        <v>856</v>
      </c>
      <c r="C3096" s="5" t="s">
        <v>3133</v>
      </c>
      <c r="D3096" s="5" t="s">
        <v>6015</v>
      </c>
      <c r="E3096" s="5" t="s">
        <v>6054</v>
      </c>
      <c r="F3096" s="5" t="s">
        <v>6055</v>
      </c>
      <c r="G3096" s="5" t="s">
        <v>2589</v>
      </c>
      <c r="H3096" s="5" t="s">
        <v>4912</v>
      </c>
      <c r="I3096" s="5" t="s">
        <v>5231</v>
      </c>
      <c r="J3096" s="5" t="s">
        <v>532</v>
      </c>
      <c r="K3096" s="5" t="s">
        <v>840</v>
      </c>
      <c r="L3096" s="5" t="s">
        <v>572</v>
      </c>
      <c r="M3096" s="5" t="s">
        <v>5663</v>
      </c>
      <c r="N3096" s="4" t="s">
        <v>5965</v>
      </c>
      <c r="O3096" s="4" t="s">
        <v>6016</v>
      </c>
      <c r="P3096" s="5">
        <f>COUNTIFS($E$2:E3096,TMapCauseDescCIR[[#This Row],[Cause Description]])</f>
        <v>1</v>
      </c>
      <c r="Q3096" s="5" t="s">
        <v>536</v>
      </c>
      <c r="R3096" s="5"/>
      <c r="S3096" s="1"/>
    </row>
    <row r="3097" spans="1:19" ht="14.45" x14ac:dyDescent="0.25">
      <c r="A3097" s="5" t="s">
        <v>5899</v>
      </c>
      <c r="B3097" s="5" t="s">
        <v>856</v>
      </c>
      <c r="C3097" s="5" t="s">
        <v>3133</v>
      </c>
      <c r="D3097" s="5" t="s">
        <v>6015</v>
      </c>
      <c r="E3097" s="5" t="s">
        <v>6013</v>
      </c>
      <c r="F3097" s="5" t="s">
        <v>6014</v>
      </c>
      <c r="G3097" s="5" t="s">
        <v>2593</v>
      </c>
      <c r="H3097" s="5" t="s">
        <v>4912</v>
      </c>
      <c r="I3097" s="5" t="s">
        <v>5231</v>
      </c>
      <c r="J3097" s="5" t="s">
        <v>532</v>
      </c>
      <c r="K3097" s="5" t="s">
        <v>840</v>
      </c>
      <c r="L3097" s="5" t="s">
        <v>572</v>
      </c>
      <c r="M3097" s="5" t="s">
        <v>5663</v>
      </c>
      <c r="N3097" s="5" t="s">
        <v>5968</v>
      </c>
      <c r="O3097" s="4" t="s">
        <v>6016</v>
      </c>
      <c r="P3097" s="5">
        <f>COUNTIFS($E$2:E3097,TMapCauseDescCIR[[#This Row],[Cause Description]])</f>
        <v>2</v>
      </c>
      <c r="Q3097" s="5" t="s">
        <v>536</v>
      </c>
      <c r="R3097" s="5"/>
      <c r="S3097" s="1"/>
    </row>
    <row r="3098" spans="1:19" ht="14.45" x14ac:dyDescent="0.25">
      <c r="A3098" s="5" t="s">
        <v>5899</v>
      </c>
      <c r="B3098" s="5" t="s">
        <v>856</v>
      </c>
      <c r="C3098" s="5" t="s">
        <v>3133</v>
      </c>
      <c r="D3098" s="5" t="s">
        <v>6015</v>
      </c>
      <c r="E3098" s="5" t="s">
        <v>5934</v>
      </c>
      <c r="F3098" s="5" t="s">
        <v>5935</v>
      </c>
      <c r="G3098" s="5" t="s">
        <v>2591</v>
      </c>
      <c r="H3098" s="5" t="s">
        <v>4912</v>
      </c>
      <c r="I3098" s="5" t="s">
        <v>5537</v>
      </c>
      <c r="J3098" s="5" t="s">
        <v>532</v>
      </c>
      <c r="K3098" s="5" t="s">
        <v>840</v>
      </c>
      <c r="L3098" s="5" t="s">
        <v>572</v>
      </c>
      <c r="M3098" s="5" t="s">
        <v>535</v>
      </c>
      <c r="N3098" s="4" t="s">
        <v>5936</v>
      </c>
      <c r="O3098" s="4" t="s">
        <v>6016</v>
      </c>
      <c r="P3098" s="5">
        <f>COUNTIFS($E$2:E3098,TMapCauseDescCIR[[#This Row],[Cause Description]])</f>
        <v>4</v>
      </c>
      <c r="Q3098" s="5" t="s">
        <v>536</v>
      </c>
      <c r="R3098" s="5"/>
      <c r="S3098" s="1"/>
    </row>
    <row r="3099" spans="1:19" ht="14.45" x14ac:dyDescent="0.25">
      <c r="A3099" s="5" t="s">
        <v>5899</v>
      </c>
      <c r="B3099" s="5" t="s">
        <v>856</v>
      </c>
      <c r="C3099" s="5" t="s">
        <v>3133</v>
      </c>
      <c r="D3099" s="5" t="s">
        <v>6015</v>
      </c>
      <c r="E3099" s="5" t="s">
        <v>5937</v>
      </c>
      <c r="F3099" s="5" t="s">
        <v>5938</v>
      </c>
      <c r="G3099" s="5" t="s">
        <v>2592</v>
      </c>
      <c r="H3099" s="5" t="s">
        <v>4912</v>
      </c>
      <c r="I3099" s="5" t="s">
        <v>5537</v>
      </c>
      <c r="J3099" s="5" t="s">
        <v>532</v>
      </c>
      <c r="K3099" s="5" t="s">
        <v>840</v>
      </c>
      <c r="L3099" s="5" t="s">
        <v>572</v>
      </c>
      <c r="M3099" s="5" t="s">
        <v>535</v>
      </c>
      <c r="N3099" s="5" t="s">
        <v>5913</v>
      </c>
      <c r="O3099" s="4" t="s">
        <v>6016</v>
      </c>
      <c r="P3099" s="5">
        <f>COUNTIFS($E$2:E3099,TMapCauseDescCIR[[#This Row],[Cause Description]])</f>
        <v>4</v>
      </c>
      <c r="Q3099" s="5" t="s">
        <v>536</v>
      </c>
      <c r="R3099" s="5"/>
      <c r="S3099" s="1"/>
    </row>
    <row r="3100" spans="1:19" ht="14.45" x14ac:dyDescent="0.25">
      <c r="A3100" s="5" t="s">
        <v>5899</v>
      </c>
      <c r="B3100" s="5" t="s">
        <v>856</v>
      </c>
      <c r="C3100" s="5" t="s">
        <v>3133</v>
      </c>
      <c r="D3100" s="5" t="s">
        <v>6015</v>
      </c>
      <c r="E3100" s="5" t="s">
        <v>5966</v>
      </c>
      <c r="F3100" s="5" t="s">
        <v>5967</v>
      </c>
      <c r="G3100" s="5" t="s">
        <v>2593</v>
      </c>
      <c r="H3100" s="5" t="s">
        <v>4912</v>
      </c>
      <c r="I3100" s="5" t="s">
        <v>5537</v>
      </c>
      <c r="J3100" s="5" t="s">
        <v>532</v>
      </c>
      <c r="K3100" s="5" t="s">
        <v>840</v>
      </c>
      <c r="L3100" s="5" t="s">
        <v>572</v>
      </c>
      <c r="M3100" s="5" t="s">
        <v>535</v>
      </c>
      <c r="N3100" s="5" t="s">
        <v>5968</v>
      </c>
      <c r="O3100" s="4" t="s">
        <v>6016</v>
      </c>
      <c r="P3100" s="5">
        <f>COUNTIFS($E$2:E3100,TMapCauseDescCIR[[#This Row],[Cause Description]])</f>
        <v>3</v>
      </c>
      <c r="Q3100" s="5" t="s">
        <v>536</v>
      </c>
      <c r="R3100" s="5"/>
      <c r="S3100" s="1"/>
    </row>
    <row r="3101" spans="1:19" ht="14.45" x14ac:dyDescent="0.25">
      <c r="A3101" s="5" t="s">
        <v>2587</v>
      </c>
      <c r="B3101" s="5" t="s">
        <v>841</v>
      </c>
      <c r="C3101" s="5" t="s">
        <v>3133</v>
      </c>
      <c r="D3101" s="5" t="s">
        <v>6056</v>
      </c>
      <c r="E3101" s="5" t="s">
        <v>6057</v>
      </c>
      <c r="F3101" s="5"/>
      <c r="G3101" s="5" t="s">
        <v>2587</v>
      </c>
      <c r="H3101" s="5" t="s">
        <v>4912</v>
      </c>
      <c r="I3101" s="5"/>
      <c r="J3101" s="5" t="s">
        <v>532</v>
      </c>
      <c r="K3101" s="5" t="s">
        <v>840</v>
      </c>
      <c r="L3101" s="5" t="s">
        <v>534</v>
      </c>
      <c r="M3101" s="5" t="s">
        <v>535</v>
      </c>
      <c r="N3101" s="4" t="s">
        <v>5896</v>
      </c>
      <c r="O3101" s="5"/>
      <c r="P3101" s="5">
        <f>COUNTIFS($E$2:E3101,TMapCauseDescCIR[[#This Row],[Cause Description]])</f>
        <v>1</v>
      </c>
      <c r="Q3101" s="5" t="s">
        <v>573</v>
      </c>
      <c r="R3101" s="5" t="s">
        <v>6058</v>
      </c>
      <c r="S3101" s="1"/>
    </row>
    <row r="3102" spans="1:19" ht="14.45" x14ac:dyDescent="0.25">
      <c r="A3102" s="5" t="s">
        <v>5899</v>
      </c>
      <c r="B3102" s="5" t="s">
        <v>842</v>
      </c>
      <c r="C3102" s="5" t="s">
        <v>3133</v>
      </c>
      <c r="D3102" s="5" t="s">
        <v>5900</v>
      </c>
      <c r="E3102" s="5" t="s">
        <v>631</v>
      </c>
      <c r="F3102" s="5" t="s">
        <v>3597</v>
      </c>
      <c r="G3102" s="5" t="s">
        <v>2806</v>
      </c>
      <c r="H3102" s="5" t="s">
        <v>3598</v>
      </c>
      <c r="I3102" s="5" t="s">
        <v>3599</v>
      </c>
      <c r="J3102" s="5" t="s">
        <v>532</v>
      </c>
      <c r="K3102" s="5" t="s">
        <v>840</v>
      </c>
      <c r="L3102" s="5" t="s">
        <v>534</v>
      </c>
      <c r="M3102" s="5" t="s">
        <v>535</v>
      </c>
      <c r="N3102" s="5"/>
      <c r="O3102" s="5"/>
      <c r="P3102" s="5">
        <f>COUNTIFS($E$2:E3102,TMapCauseDescCIR[[#This Row],[Cause Description]])</f>
        <v>22</v>
      </c>
      <c r="Q3102" s="5" t="s">
        <v>587</v>
      </c>
      <c r="R3102" s="5" t="s">
        <v>3137</v>
      </c>
      <c r="S3102" s="1"/>
    </row>
    <row r="3103" spans="1:19" ht="14.45" x14ac:dyDescent="0.25">
      <c r="A3103" s="5" t="s">
        <v>5899</v>
      </c>
      <c r="B3103" s="5" t="s">
        <v>853</v>
      </c>
      <c r="C3103" s="5" t="s">
        <v>3133</v>
      </c>
      <c r="D3103" s="5" t="s">
        <v>5916</v>
      </c>
      <c r="E3103" s="5" t="s">
        <v>631</v>
      </c>
      <c r="F3103" s="5" t="s">
        <v>3597</v>
      </c>
      <c r="G3103" s="5" t="s">
        <v>2806</v>
      </c>
      <c r="H3103" s="5" t="s">
        <v>3598</v>
      </c>
      <c r="I3103" s="5" t="s">
        <v>3599</v>
      </c>
      <c r="J3103" s="5" t="s">
        <v>532</v>
      </c>
      <c r="K3103" s="5" t="s">
        <v>840</v>
      </c>
      <c r="L3103" s="5" t="s">
        <v>534</v>
      </c>
      <c r="M3103" s="5" t="s">
        <v>535</v>
      </c>
      <c r="N3103" s="5"/>
      <c r="O3103" s="5" t="s">
        <v>5919</v>
      </c>
      <c r="P3103" s="5">
        <f>COUNTIFS($E$2:E3103,TMapCauseDescCIR[[#This Row],[Cause Description]])</f>
        <v>23</v>
      </c>
      <c r="Q3103" s="5" t="s">
        <v>536</v>
      </c>
      <c r="R3103" s="5"/>
      <c r="S3103" s="1"/>
    </row>
    <row r="3104" spans="1:19" ht="14.45" x14ac:dyDescent="0.25">
      <c r="A3104" s="5" t="s">
        <v>5899</v>
      </c>
      <c r="B3104" s="5" t="s">
        <v>856</v>
      </c>
      <c r="C3104" s="5" t="s">
        <v>3133</v>
      </c>
      <c r="D3104" s="5" t="s">
        <v>6015</v>
      </c>
      <c r="E3104" s="5" t="s">
        <v>6059</v>
      </c>
      <c r="F3104" s="5" t="s">
        <v>6060</v>
      </c>
      <c r="G3104" s="5" t="s">
        <v>2589</v>
      </c>
      <c r="H3104" s="5" t="s">
        <v>4912</v>
      </c>
      <c r="I3104" s="5" t="s">
        <v>5169</v>
      </c>
      <c r="J3104" s="5" t="s">
        <v>532</v>
      </c>
      <c r="K3104" s="5" t="s">
        <v>840</v>
      </c>
      <c r="L3104" s="5" t="s">
        <v>572</v>
      </c>
      <c r="M3104" s="5" t="s">
        <v>5941</v>
      </c>
      <c r="N3104" s="4" t="s">
        <v>5965</v>
      </c>
      <c r="O3104" s="4" t="s">
        <v>6016</v>
      </c>
      <c r="P3104" s="5">
        <f>COUNTIFS($E$2:E3104,TMapCauseDescCIR[[#This Row],[Cause Description]])</f>
        <v>1</v>
      </c>
      <c r="Q3104" s="5" t="s">
        <v>536</v>
      </c>
      <c r="R3104" s="5"/>
      <c r="S3104" s="1"/>
    </row>
    <row r="3105" spans="1:19" ht="14.45" x14ac:dyDescent="0.25">
      <c r="A3105" s="5" t="s">
        <v>5899</v>
      </c>
      <c r="B3105" s="5" t="s">
        <v>856</v>
      </c>
      <c r="C3105" s="5" t="s">
        <v>3133</v>
      </c>
      <c r="D3105" s="5" t="s">
        <v>6015</v>
      </c>
      <c r="E3105" s="5" t="s">
        <v>6021</v>
      </c>
      <c r="F3105" s="5" t="s">
        <v>6022</v>
      </c>
      <c r="G3105" s="5" t="s">
        <v>2593</v>
      </c>
      <c r="H3105" s="5" t="s">
        <v>4912</v>
      </c>
      <c r="I3105" s="5" t="s">
        <v>5169</v>
      </c>
      <c r="J3105" s="5" t="s">
        <v>532</v>
      </c>
      <c r="K3105" s="5" t="s">
        <v>840</v>
      </c>
      <c r="L3105" s="5" t="s">
        <v>572</v>
      </c>
      <c r="M3105" s="5" t="s">
        <v>5941</v>
      </c>
      <c r="N3105" s="5" t="s">
        <v>5968</v>
      </c>
      <c r="O3105" s="4" t="s">
        <v>6016</v>
      </c>
      <c r="P3105" s="5">
        <f>COUNTIFS($E$2:E3105,TMapCauseDescCIR[[#This Row],[Cause Description]])</f>
        <v>2</v>
      </c>
      <c r="Q3105" s="5" t="s">
        <v>536</v>
      </c>
      <c r="R3105" s="5"/>
      <c r="S3105" s="1"/>
    </row>
    <row r="3106" spans="1:19" ht="14.45" x14ac:dyDescent="0.25">
      <c r="A3106" s="5" t="s">
        <v>5899</v>
      </c>
      <c r="B3106" s="5" t="s">
        <v>856</v>
      </c>
      <c r="C3106" s="5" t="s">
        <v>3133</v>
      </c>
      <c r="D3106" s="5" t="s">
        <v>6015</v>
      </c>
      <c r="E3106" s="5" t="s">
        <v>6061</v>
      </c>
      <c r="F3106" s="5" t="s">
        <v>6062</v>
      </c>
      <c r="G3106" s="5" t="s">
        <v>2589</v>
      </c>
      <c r="H3106" s="5" t="s">
        <v>4912</v>
      </c>
      <c r="I3106" s="5" t="s">
        <v>5944</v>
      </c>
      <c r="J3106" s="5" t="s">
        <v>532</v>
      </c>
      <c r="K3106" s="5" t="s">
        <v>840</v>
      </c>
      <c r="L3106" s="5" t="s">
        <v>572</v>
      </c>
      <c r="M3106" s="5" t="s">
        <v>4153</v>
      </c>
      <c r="N3106" s="4" t="s">
        <v>5965</v>
      </c>
      <c r="O3106" s="4" t="s">
        <v>6016</v>
      </c>
      <c r="P3106" s="5">
        <f>COUNTIFS($E$2:E3106,TMapCauseDescCIR[[#This Row],[Cause Description]])</f>
        <v>1</v>
      </c>
      <c r="Q3106" s="5" t="s">
        <v>536</v>
      </c>
      <c r="R3106" s="5"/>
      <c r="S3106" s="1"/>
    </row>
    <row r="3107" spans="1:19" ht="14.45" x14ac:dyDescent="0.25">
      <c r="A3107" s="5" t="s">
        <v>5899</v>
      </c>
      <c r="B3107" s="5" t="s">
        <v>856</v>
      </c>
      <c r="C3107" s="5" t="s">
        <v>3133</v>
      </c>
      <c r="D3107" s="5" t="s">
        <v>6015</v>
      </c>
      <c r="E3107" s="5" t="s">
        <v>6027</v>
      </c>
      <c r="F3107" s="5" t="s">
        <v>6028</v>
      </c>
      <c r="G3107" s="5" t="s">
        <v>2593</v>
      </c>
      <c r="H3107" s="5" t="s">
        <v>4912</v>
      </c>
      <c r="I3107" s="5" t="s">
        <v>5944</v>
      </c>
      <c r="J3107" s="5" t="s">
        <v>532</v>
      </c>
      <c r="K3107" s="5" t="s">
        <v>840</v>
      </c>
      <c r="L3107" s="5" t="s">
        <v>572</v>
      </c>
      <c r="M3107" s="5" t="s">
        <v>4153</v>
      </c>
      <c r="N3107" s="5" t="s">
        <v>5968</v>
      </c>
      <c r="O3107" s="4" t="s">
        <v>6016</v>
      </c>
      <c r="P3107" s="5">
        <f>COUNTIFS($E$2:E3107,TMapCauseDescCIR[[#This Row],[Cause Description]])</f>
        <v>2</v>
      </c>
      <c r="Q3107" s="5" t="s">
        <v>536</v>
      </c>
      <c r="R3107" s="5"/>
      <c r="S3107" s="1"/>
    </row>
    <row r="3108" spans="1:19" ht="14.45" x14ac:dyDescent="0.25">
      <c r="A3108" s="5" t="s">
        <v>5899</v>
      </c>
      <c r="B3108" s="5" t="s">
        <v>856</v>
      </c>
      <c r="C3108" s="5" t="s">
        <v>3133</v>
      </c>
      <c r="D3108" s="5" t="s">
        <v>6015</v>
      </c>
      <c r="E3108" s="5" t="s">
        <v>6063</v>
      </c>
      <c r="F3108" s="5" t="s">
        <v>6064</v>
      </c>
      <c r="G3108" s="5" t="s">
        <v>2589</v>
      </c>
      <c r="H3108" s="5" t="s">
        <v>5903</v>
      </c>
      <c r="I3108" s="5" t="s">
        <v>5904</v>
      </c>
      <c r="J3108" s="5" t="s">
        <v>532</v>
      </c>
      <c r="K3108" s="5" t="s">
        <v>840</v>
      </c>
      <c r="L3108" s="5" t="s">
        <v>852</v>
      </c>
      <c r="M3108" s="5" t="s">
        <v>3979</v>
      </c>
      <c r="N3108" s="4" t="s">
        <v>5965</v>
      </c>
      <c r="O3108" s="4" t="s">
        <v>6016</v>
      </c>
      <c r="P3108" s="5">
        <f>COUNTIFS($E$2:E3108,TMapCauseDescCIR[[#This Row],[Cause Description]])</f>
        <v>1</v>
      </c>
      <c r="Q3108" s="5" t="s">
        <v>536</v>
      </c>
      <c r="R3108" s="5"/>
      <c r="S3108" s="1"/>
    </row>
    <row r="3109" spans="1:19" ht="14.45" x14ac:dyDescent="0.25">
      <c r="A3109" s="5" t="s">
        <v>5899</v>
      </c>
      <c r="B3109" s="5" t="s">
        <v>856</v>
      </c>
      <c r="C3109" s="5" t="s">
        <v>3133</v>
      </c>
      <c r="D3109" s="5" t="s">
        <v>6015</v>
      </c>
      <c r="E3109" s="5" t="s">
        <v>6036</v>
      </c>
      <c r="F3109" s="5" t="s">
        <v>6037</v>
      </c>
      <c r="G3109" s="5" t="s">
        <v>2593</v>
      </c>
      <c r="H3109" s="5" t="s">
        <v>5903</v>
      </c>
      <c r="I3109" s="5" t="s">
        <v>5904</v>
      </c>
      <c r="J3109" s="5" t="s">
        <v>532</v>
      </c>
      <c r="K3109" s="5" t="s">
        <v>840</v>
      </c>
      <c r="L3109" s="5" t="s">
        <v>852</v>
      </c>
      <c r="M3109" s="5" t="s">
        <v>3979</v>
      </c>
      <c r="N3109" s="5" t="s">
        <v>5968</v>
      </c>
      <c r="O3109" s="4" t="s">
        <v>6016</v>
      </c>
      <c r="P3109" s="5">
        <f>COUNTIFS($E$2:E3109,TMapCauseDescCIR[[#This Row],[Cause Description]])</f>
        <v>2</v>
      </c>
      <c r="Q3109" s="5" t="s">
        <v>536</v>
      </c>
      <c r="R3109" s="5"/>
      <c r="S3109" s="1"/>
    </row>
    <row r="3110" spans="1:19" ht="14.45" x14ac:dyDescent="0.25">
      <c r="A3110" s="5" t="s">
        <v>5899</v>
      </c>
      <c r="B3110" s="5" t="s">
        <v>856</v>
      </c>
      <c r="C3110" s="5" t="s">
        <v>3133</v>
      </c>
      <c r="D3110" s="5" t="s">
        <v>6015</v>
      </c>
      <c r="E3110" s="5" t="s">
        <v>6065</v>
      </c>
      <c r="F3110" s="5" t="s">
        <v>6066</v>
      </c>
      <c r="G3110" s="5" t="s">
        <v>2589</v>
      </c>
      <c r="H3110" s="5" t="s">
        <v>5903</v>
      </c>
      <c r="I3110" s="5" t="s">
        <v>5543</v>
      </c>
      <c r="J3110" s="5" t="s">
        <v>532</v>
      </c>
      <c r="K3110" s="5" t="s">
        <v>840</v>
      </c>
      <c r="L3110" s="5" t="s">
        <v>852</v>
      </c>
      <c r="M3110" s="5" t="s">
        <v>5702</v>
      </c>
      <c r="N3110" s="4" t="s">
        <v>5965</v>
      </c>
      <c r="O3110" s="4" t="s">
        <v>6016</v>
      </c>
      <c r="P3110" s="5">
        <f>COUNTIFS($E$2:E3110,TMapCauseDescCIR[[#This Row],[Cause Description]])</f>
        <v>1</v>
      </c>
      <c r="Q3110" s="5" t="s">
        <v>536</v>
      </c>
      <c r="R3110" s="5"/>
      <c r="S3110" s="1"/>
    </row>
    <row r="3111" spans="1:19" ht="14.45" x14ac:dyDescent="0.25">
      <c r="A3111" s="5" t="s">
        <v>5899</v>
      </c>
      <c r="B3111" s="5" t="s">
        <v>856</v>
      </c>
      <c r="C3111" s="5" t="s">
        <v>3133</v>
      </c>
      <c r="D3111" s="5" t="s">
        <v>6015</v>
      </c>
      <c r="E3111" s="5" t="s">
        <v>6042</v>
      </c>
      <c r="F3111" s="5" t="s">
        <v>6043</v>
      </c>
      <c r="G3111" s="5" t="s">
        <v>2593</v>
      </c>
      <c r="H3111" s="5" t="s">
        <v>5903</v>
      </c>
      <c r="I3111" s="5" t="s">
        <v>5543</v>
      </c>
      <c r="J3111" s="5" t="s">
        <v>532</v>
      </c>
      <c r="K3111" s="5" t="s">
        <v>840</v>
      </c>
      <c r="L3111" s="5" t="s">
        <v>852</v>
      </c>
      <c r="M3111" s="5" t="s">
        <v>5702</v>
      </c>
      <c r="N3111" s="5" t="s">
        <v>5968</v>
      </c>
      <c r="O3111" s="4" t="s">
        <v>6016</v>
      </c>
      <c r="P3111" s="5">
        <f>COUNTIFS($E$2:E3111,TMapCauseDescCIR[[#This Row],[Cause Description]])</f>
        <v>2</v>
      </c>
      <c r="Q3111" s="5" t="s">
        <v>536</v>
      </c>
      <c r="R3111" s="5"/>
      <c r="S3111" s="1"/>
    </row>
    <row r="3112" spans="1:19" ht="14.45" x14ac:dyDescent="0.25">
      <c r="A3112" s="5" t="s">
        <v>5899</v>
      </c>
      <c r="B3112" s="5" t="s">
        <v>854</v>
      </c>
      <c r="C3112" s="5" t="s">
        <v>3133</v>
      </c>
      <c r="D3112" s="5" t="s">
        <v>5949</v>
      </c>
      <c r="E3112" s="5" t="s">
        <v>631</v>
      </c>
      <c r="F3112" s="5" t="s">
        <v>3597</v>
      </c>
      <c r="G3112" s="5" t="s">
        <v>2806</v>
      </c>
      <c r="H3112" s="5" t="s">
        <v>3598</v>
      </c>
      <c r="I3112" s="5" t="s">
        <v>3599</v>
      </c>
      <c r="J3112" s="5" t="s">
        <v>532</v>
      </c>
      <c r="K3112" s="5" t="s">
        <v>840</v>
      </c>
      <c r="L3112" s="5" t="s">
        <v>534</v>
      </c>
      <c r="M3112" s="5" t="s">
        <v>535</v>
      </c>
      <c r="N3112" s="5"/>
      <c r="O3112" s="5" t="s">
        <v>5950</v>
      </c>
      <c r="P3112" s="5">
        <f>COUNTIFS($E$2:E3112,TMapCauseDescCIR[[#This Row],[Cause Description]])</f>
        <v>24</v>
      </c>
      <c r="Q3112" s="5" t="s">
        <v>536</v>
      </c>
      <c r="R3112" s="5"/>
      <c r="S3112" s="1"/>
    </row>
    <row r="3113" spans="1:19" ht="14.45" x14ac:dyDescent="0.25">
      <c r="A3113" s="5" t="s">
        <v>5679</v>
      </c>
      <c r="B3113" s="5" t="s">
        <v>1270</v>
      </c>
      <c r="C3113" s="5" t="s">
        <v>3133</v>
      </c>
      <c r="D3113" s="5" t="s">
        <v>6067</v>
      </c>
      <c r="E3113" s="5" t="s">
        <v>6068</v>
      </c>
      <c r="F3113" s="5" t="s">
        <v>6069</v>
      </c>
      <c r="G3113" s="5" t="s">
        <v>2553</v>
      </c>
      <c r="H3113" s="5" t="s">
        <v>4912</v>
      </c>
      <c r="I3113" s="5" t="s">
        <v>5174</v>
      </c>
      <c r="J3113" s="5" t="s">
        <v>532</v>
      </c>
      <c r="K3113" s="5" t="s">
        <v>1271</v>
      </c>
      <c r="L3113" s="5" t="s">
        <v>572</v>
      </c>
      <c r="M3113" s="5" t="s">
        <v>4035</v>
      </c>
      <c r="N3113" s="5"/>
      <c r="O3113" s="5"/>
      <c r="P3113" s="5">
        <f>COUNTIFS($E$2:E3113,TMapCauseDescCIR[[#This Row],[Cause Description]])</f>
        <v>1</v>
      </c>
      <c r="Q3113" s="5" t="s">
        <v>536</v>
      </c>
      <c r="R3113" s="5"/>
      <c r="S3113" s="1"/>
    </row>
    <row r="3114" spans="1:19" ht="14.45" x14ac:dyDescent="0.25">
      <c r="A3114" s="5" t="s">
        <v>5679</v>
      </c>
      <c r="B3114" s="5" t="s">
        <v>1270</v>
      </c>
      <c r="C3114" s="5" t="s">
        <v>3133</v>
      </c>
      <c r="D3114" s="5" t="s">
        <v>6067</v>
      </c>
      <c r="E3114" s="5" t="s">
        <v>6070</v>
      </c>
      <c r="F3114" s="5" t="s">
        <v>6071</v>
      </c>
      <c r="G3114" s="5" t="s">
        <v>2569</v>
      </c>
      <c r="H3114" s="5" t="s">
        <v>4912</v>
      </c>
      <c r="I3114" s="5" t="s">
        <v>5174</v>
      </c>
      <c r="J3114" s="5" t="s">
        <v>532</v>
      </c>
      <c r="K3114" s="5" t="s">
        <v>1271</v>
      </c>
      <c r="L3114" s="5" t="s">
        <v>572</v>
      </c>
      <c r="M3114" s="5" t="s">
        <v>4035</v>
      </c>
      <c r="N3114" s="5"/>
      <c r="O3114" s="5"/>
      <c r="P3114" s="5">
        <f>COUNTIFS($E$2:E3114,TMapCauseDescCIR[[#This Row],[Cause Description]])</f>
        <v>1</v>
      </c>
      <c r="Q3114" s="5" t="s">
        <v>536</v>
      </c>
      <c r="R3114" s="5"/>
      <c r="S3114" s="1"/>
    </row>
    <row r="3115" spans="1:19" ht="14.45" x14ac:dyDescent="0.25">
      <c r="A3115" s="5" t="s">
        <v>5679</v>
      </c>
      <c r="B3115" s="5" t="s">
        <v>1270</v>
      </c>
      <c r="C3115" s="5" t="s">
        <v>3133</v>
      </c>
      <c r="D3115" s="5" t="s">
        <v>6067</v>
      </c>
      <c r="E3115" s="5" t="s">
        <v>6072</v>
      </c>
      <c r="F3115" s="5" t="s">
        <v>6073</v>
      </c>
      <c r="G3115" s="5" t="s">
        <v>2553</v>
      </c>
      <c r="H3115" s="5" t="s">
        <v>4912</v>
      </c>
      <c r="I3115" s="5" t="s">
        <v>5231</v>
      </c>
      <c r="J3115" s="5" t="s">
        <v>532</v>
      </c>
      <c r="K3115" s="5" t="s">
        <v>1271</v>
      </c>
      <c r="L3115" s="5" t="s">
        <v>572</v>
      </c>
      <c r="M3115" s="5" t="s">
        <v>5663</v>
      </c>
      <c r="N3115" s="5"/>
      <c r="O3115" s="5"/>
      <c r="P3115" s="5">
        <f>COUNTIFS($E$2:E3115,TMapCauseDescCIR[[#This Row],[Cause Description]])</f>
        <v>1</v>
      </c>
      <c r="Q3115" s="5" t="s">
        <v>536</v>
      </c>
      <c r="R3115" s="5"/>
      <c r="S3115" s="1"/>
    </row>
    <row r="3116" spans="1:19" ht="14.45" x14ac:dyDescent="0.25">
      <c r="A3116" s="5" t="s">
        <v>5679</v>
      </c>
      <c r="B3116" s="5" t="s">
        <v>1270</v>
      </c>
      <c r="C3116" s="5" t="s">
        <v>3133</v>
      </c>
      <c r="D3116" s="5" t="s">
        <v>6067</v>
      </c>
      <c r="E3116" s="5" t="s">
        <v>6074</v>
      </c>
      <c r="F3116" s="5" t="s">
        <v>6075</v>
      </c>
      <c r="G3116" s="5" t="s">
        <v>2670</v>
      </c>
      <c r="H3116" s="5" t="s">
        <v>5200</v>
      </c>
      <c r="I3116" s="5" t="s">
        <v>5231</v>
      </c>
      <c r="J3116" s="5" t="s">
        <v>532</v>
      </c>
      <c r="K3116" s="5" t="s">
        <v>813</v>
      </c>
      <c r="L3116" s="5" t="s">
        <v>572</v>
      </c>
      <c r="M3116" s="5" t="s">
        <v>5663</v>
      </c>
      <c r="N3116" s="5" t="s">
        <v>6076</v>
      </c>
      <c r="O3116" s="5"/>
      <c r="P3116" s="5">
        <f>COUNTIFS($E$2:E3116,TMapCauseDescCIR[[#This Row],[Cause Description]])</f>
        <v>1</v>
      </c>
      <c r="Q3116" s="5" t="s">
        <v>536</v>
      </c>
      <c r="R3116" s="5"/>
      <c r="S3116" s="1"/>
    </row>
    <row r="3117" spans="1:19" ht="14.45" x14ac:dyDescent="0.25">
      <c r="A3117" s="5" t="s">
        <v>5679</v>
      </c>
      <c r="B3117" s="5" t="s">
        <v>1270</v>
      </c>
      <c r="C3117" s="5" t="s">
        <v>3133</v>
      </c>
      <c r="D3117" s="5" t="s">
        <v>6067</v>
      </c>
      <c r="E3117" s="5" t="s">
        <v>6077</v>
      </c>
      <c r="F3117" s="5" t="s">
        <v>6078</v>
      </c>
      <c r="G3117" s="5" t="s">
        <v>2670</v>
      </c>
      <c r="H3117" s="5" t="s">
        <v>5200</v>
      </c>
      <c r="I3117" s="5" t="s">
        <v>5174</v>
      </c>
      <c r="J3117" s="5" t="s">
        <v>532</v>
      </c>
      <c r="K3117" s="5" t="s">
        <v>840</v>
      </c>
      <c r="L3117" s="5" t="s">
        <v>572</v>
      </c>
      <c r="M3117" s="5" t="s">
        <v>4035</v>
      </c>
      <c r="N3117" s="5" t="s">
        <v>6076</v>
      </c>
      <c r="O3117" s="5"/>
      <c r="P3117" s="5">
        <f>COUNTIFS($E$2:E3117,TMapCauseDescCIR[[#This Row],[Cause Description]])</f>
        <v>1</v>
      </c>
      <c r="Q3117" s="5" t="s">
        <v>536</v>
      </c>
      <c r="R3117" s="5"/>
      <c r="S3117" s="1"/>
    </row>
    <row r="3118" spans="1:19" ht="14.45" x14ac:dyDescent="0.25">
      <c r="A3118" s="5" t="s">
        <v>5679</v>
      </c>
      <c r="B3118" s="5" t="s">
        <v>1270</v>
      </c>
      <c r="C3118" s="5" t="s">
        <v>3133</v>
      </c>
      <c r="D3118" s="5" t="s">
        <v>6067</v>
      </c>
      <c r="E3118" s="5" t="s">
        <v>6079</v>
      </c>
      <c r="F3118" s="5" t="s">
        <v>6080</v>
      </c>
      <c r="G3118" s="5" t="s">
        <v>2456</v>
      </c>
      <c r="H3118" s="5" t="s">
        <v>4912</v>
      </c>
      <c r="I3118" s="5" t="s">
        <v>5174</v>
      </c>
      <c r="J3118" s="5" t="s">
        <v>532</v>
      </c>
      <c r="K3118" s="5" t="s">
        <v>840</v>
      </c>
      <c r="L3118" s="5" t="s">
        <v>572</v>
      </c>
      <c r="M3118" s="5" t="s">
        <v>4035</v>
      </c>
      <c r="N3118" s="5"/>
      <c r="O3118" s="5"/>
      <c r="P3118" s="5">
        <f>COUNTIFS($E$2:E3118,TMapCauseDescCIR[[#This Row],[Cause Description]])</f>
        <v>1</v>
      </c>
      <c r="Q3118" s="5" t="s">
        <v>536</v>
      </c>
      <c r="R3118" s="5"/>
      <c r="S3118" s="1"/>
    </row>
    <row r="3119" spans="1:19" ht="14.45" x14ac:dyDescent="0.25">
      <c r="A3119" s="5" t="s">
        <v>5679</v>
      </c>
      <c r="B3119" s="5" t="s">
        <v>1270</v>
      </c>
      <c r="C3119" s="5" t="s">
        <v>3133</v>
      </c>
      <c r="D3119" s="5" t="s">
        <v>6067</v>
      </c>
      <c r="E3119" s="5" t="s">
        <v>631</v>
      </c>
      <c r="F3119" s="5" t="s">
        <v>3597</v>
      </c>
      <c r="G3119" s="5" t="s">
        <v>2806</v>
      </c>
      <c r="H3119" s="5" t="s">
        <v>3598</v>
      </c>
      <c r="I3119" s="5" t="s">
        <v>3599</v>
      </c>
      <c r="J3119" s="5" t="s">
        <v>532</v>
      </c>
      <c r="K3119" s="5" t="s">
        <v>6081</v>
      </c>
      <c r="L3119" s="5" t="s">
        <v>534</v>
      </c>
      <c r="M3119" s="5" t="s">
        <v>815</v>
      </c>
      <c r="N3119" s="5"/>
      <c r="O3119" s="5"/>
      <c r="P3119" s="5">
        <f>COUNTIFS($E$2:E3119,TMapCauseDescCIR[[#This Row],[Cause Description]])</f>
        <v>25</v>
      </c>
      <c r="Q3119" s="5" t="s">
        <v>536</v>
      </c>
      <c r="R3119" s="5"/>
      <c r="S3119" s="1"/>
    </row>
    <row r="3120" spans="1:19" ht="14.45" x14ac:dyDescent="0.25">
      <c r="A3120" s="5" t="s">
        <v>5679</v>
      </c>
      <c r="B3120" s="5" t="s">
        <v>1272</v>
      </c>
      <c r="C3120" s="5" t="s">
        <v>3133</v>
      </c>
      <c r="D3120" s="5" t="s">
        <v>5714</v>
      </c>
      <c r="E3120" s="5" t="s">
        <v>486</v>
      </c>
      <c r="F3120" s="5" t="s">
        <v>6082</v>
      </c>
      <c r="G3120" s="5" t="s">
        <v>2493</v>
      </c>
      <c r="H3120" s="5" t="s">
        <v>5120</v>
      </c>
      <c r="I3120" s="5" t="s">
        <v>6083</v>
      </c>
      <c r="J3120" s="5" t="s">
        <v>532</v>
      </c>
      <c r="K3120" s="5" t="s">
        <v>571</v>
      </c>
      <c r="L3120" s="5" t="s">
        <v>581</v>
      </c>
      <c r="M3120" s="5" t="s">
        <v>5870</v>
      </c>
      <c r="N3120" s="4" t="s">
        <v>5871</v>
      </c>
      <c r="O3120" s="5"/>
      <c r="P3120" s="5">
        <f>COUNTIFS($E$2:E3120,TMapCauseDescCIR[[#This Row],[Cause Description]])</f>
        <v>1</v>
      </c>
      <c r="Q3120" s="5" t="s">
        <v>536</v>
      </c>
      <c r="R3120" s="5"/>
      <c r="S3120" s="1"/>
    </row>
    <row r="3121" spans="1:19" ht="14.45" x14ac:dyDescent="0.25">
      <c r="A3121" s="5" t="s">
        <v>5679</v>
      </c>
      <c r="B3121" s="5" t="s">
        <v>1272</v>
      </c>
      <c r="C3121" s="5" t="s">
        <v>3133</v>
      </c>
      <c r="D3121" s="5" t="s">
        <v>5714</v>
      </c>
      <c r="E3121" s="5" t="s">
        <v>539</v>
      </c>
      <c r="F3121" s="5" t="s">
        <v>6084</v>
      </c>
      <c r="G3121" s="5" t="s">
        <v>2493</v>
      </c>
      <c r="H3121" s="5" t="s">
        <v>5120</v>
      </c>
      <c r="I3121" s="5" t="s">
        <v>6085</v>
      </c>
      <c r="J3121" s="5" t="s">
        <v>532</v>
      </c>
      <c r="K3121" s="5" t="s">
        <v>571</v>
      </c>
      <c r="L3121" s="5" t="s">
        <v>581</v>
      </c>
      <c r="M3121" s="5" t="s">
        <v>5663</v>
      </c>
      <c r="N3121" s="4" t="s">
        <v>5871</v>
      </c>
      <c r="O3121" s="5"/>
      <c r="P3121" s="5">
        <f>COUNTIFS($E$2:E3121,TMapCauseDescCIR[[#This Row],[Cause Description]])</f>
        <v>2</v>
      </c>
      <c r="Q3121" s="5" t="s">
        <v>536</v>
      </c>
      <c r="R3121" s="5"/>
      <c r="S3121" s="1"/>
    </row>
    <row r="3122" spans="1:19" ht="14.45" x14ac:dyDescent="0.25">
      <c r="A3122" s="5" t="s">
        <v>5679</v>
      </c>
      <c r="B3122" s="5" t="s">
        <v>1272</v>
      </c>
      <c r="C3122" s="5" t="s">
        <v>3133</v>
      </c>
      <c r="D3122" s="5" t="s">
        <v>5714</v>
      </c>
      <c r="E3122" s="5" t="s">
        <v>6086</v>
      </c>
      <c r="F3122" s="5" t="s">
        <v>6087</v>
      </c>
      <c r="G3122" s="5" t="s">
        <v>2489</v>
      </c>
      <c r="H3122" s="5" t="s">
        <v>5120</v>
      </c>
      <c r="I3122" s="5" t="s">
        <v>6085</v>
      </c>
      <c r="J3122" s="5" t="s">
        <v>532</v>
      </c>
      <c r="K3122" s="5" t="s">
        <v>571</v>
      </c>
      <c r="L3122" s="5" t="s">
        <v>581</v>
      </c>
      <c r="M3122" s="5" t="s">
        <v>5663</v>
      </c>
      <c r="N3122" s="4" t="s">
        <v>6088</v>
      </c>
      <c r="O3122" s="5" t="s">
        <v>6089</v>
      </c>
      <c r="P3122" s="5">
        <f>COUNTIFS($E$2:E3122,TMapCauseDescCIR[[#This Row],[Cause Description]])</f>
        <v>2</v>
      </c>
      <c r="Q3122" s="5" t="s">
        <v>536</v>
      </c>
      <c r="R3122" s="5"/>
      <c r="S3122" s="1"/>
    </row>
    <row r="3123" spans="1:19" ht="14.45" x14ac:dyDescent="0.25">
      <c r="A3123" s="5" t="s">
        <v>5679</v>
      </c>
      <c r="B3123" s="5" t="s">
        <v>1272</v>
      </c>
      <c r="C3123" s="5" t="s">
        <v>3133</v>
      </c>
      <c r="D3123" s="5" t="s">
        <v>5714</v>
      </c>
      <c r="E3123" s="5" t="s">
        <v>6090</v>
      </c>
      <c r="F3123" s="5" t="s">
        <v>6091</v>
      </c>
      <c r="G3123" s="5" t="s">
        <v>2487</v>
      </c>
      <c r="H3123" s="5" t="s">
        <v>5120</v>
      </c>
      <c r="I3123" s="5" t="s">
        <v>6083</v>
      </c>
      <c r="J3123" s="5" t="s">
        <v>532</v>
      </c>
      <c r="K3123" s="5" t="s">
        <v>571</v>
      </c>
      <c r="L3123" s="5" t="s">
        <v>581</v>
      </c>
      <c r="M3123" s="5" t="s">
        <v>5870</v>
      </c>
      <c r="N3123" s="4" t="s">
        <v>6088</v>
      </c>
      <c r="O3123" s="5" t="s">
        <v>6092</v>
      </c>
      <c r="P3123" s="5">
        <f>COUNTIFS($E$2:E3123,TMapCauseDescCIR[[#This Row],[Cause Description]])</f>
        <v>1</v>
      </c>
      <c r="Q3123" s="5" t="s">
        <v>536</v>
      </c>
      <c r="R3123" s="5"/>
      <c r="S3123" s="1"/>
    </row>
    <row r="3124" spans="1:19" ht="14.45" x14ac:dyDescent="0.25">
      <c r="A3124" s="5" t="s">
        <v>5679</v>
      </c>
      <c r="B3124" s="5" t="s">
        <v>1272</v>
      </c>
      <c r="C3124" s="5" t="s">
        <v>3133</v>
      </c>
      <c r="D3124" s="5" t="s">
        <v>5714</v>
      </c>
      <c r="E3124" s="5" t="s">
        <v>6093</v>
      </c>
      <c r="F3124" s="5" t="s">
        <v>6094</v>
      </c>
      <c r="G3124" s="5" t="s">
        <v>2487</v>
      </c>
      <c r="H3124" s="5" t="s">
        <v>5120</v>
      </c>
      <c r="I3124" s="5" t="s">
        <v>6085</v>
      </c>
      <c r="J3124" s="5" t="s">
        <v>532</v>
      </c>
      <c r="K3124" s="5" t="s">
        <v>571</v>
      </c>
      <c r="L3124" s="5" t="s">
        <v>581</v>
      </c>
      <c r="M3124" s="5" t="s">
        <v>5663</v>
      </c>
      <c r="N3124" s="4" t="s">
        <v>6088</v>
      </c>
      <c r="O3124" s="5" t="s">
        <v>6092</v>
      </c>
      <c r="P3124" s="5">
        <f>COUNTIFS($E$2:E3124,TMapCauseDescCIR[[#This Row],[Cause Description]])</f>
        <v>2</v>
      </c>
      <c r="Q3124" s="5" t="s">
        <v>536</v>
      </c>
      <c r="R3124" s="5"/>
      <c r="S3124" s="1"/>
    </row>
    <row r="3125" spans="1:19" ht="14.45" x14ac:dyDescent="0.25">
      <c r="A3125" s="5" t="s">
        <v>5679</v>
      </c>
      <c r="B3125" s="5" t="s">
        <v>1272</v>
      </c>
      <c r="C3125" s="5" t="s">
        <v>3133</v>
      </c>
      <c r="D3125" s="5" t="s">
        <v>5714</v>
      </c>
      <c r="E3125" s="5" t="s">
        <v>6095</v>
      </c>
      <c r="F3125" s="5" t="s">
        <v>6096</v>
      </c>
      <c r="G3125" s="5" t="s">
        <v>2487</v>
      </c>
      <c r="H3125" s="5" t="s">
        <v>5120</v>
      </c>
      <c r="I3125" s="5" t="s">
        <v>6097</v>
      </c>
      <c r="J3125" s="5" t="s">
        <v>532</v>
      </c>
      <c r="K3125" s="5" t="s">
        <v>571</v>
      </c>
      <c r="L3125" s="5" t="s">
        <v>581</v>
      </c>
      <c r="M3125" s="5" t="s">
        <v>5663</v>
      </c>
      <c r="N3125" s="4" t="s">
        <v>6088</v>
      </c>
      <c r="O3125" s="5" t="s">
        <v>6092</v>
      </c>
      <c r="P3125" s="5">
        <f>COUNTIFS($E$2:E3125,TMapCauseDescCIR[[#This Row],[Cause Description]])</f>
        <v>1</v>
      </c>
      <c r="Q3125" s="5" t="s">
        <v>536</v>
      </c>
      <c r="R3125" s="5"/>
      <c r="S3125" s="1"/>
    </row>
    <row r="3126" spans="1:19" ht="14.45" x14ac:dyDescent="0.25">
      <c r="A3126" s="5" t="s">
        <v>5679</v>
      </c>
      <c r="B3126" s="5" t="s">
        <v>1272</v>
      </c>
      <c r="C3126" s="5" t="s">
        <v>3133</v>
      </c>
      <c r="D3126" s="5" t="s">
        <v>5714</v>
      </c>
      <c r="E3126" s="5" t="s">
        <v>6098</v>
      </c>
      <c r="F3126" s="5" t="s">
        <v>6099</v>
      </c>
      <c r="G3126" s="5" t="s">
        <v>2493</v>
      </c>
      <c r="H3126" s="5" t="s">
        <v>5120</v>
      </c>
      <c r="I3126" s="5" t="s">
        <v>6097</v>
      </c>
      <c r="J3126" s="5" t="s">
        <v>532</v>
      </c>
      <c r="K3126" s="5" t="s">
        <v>571</v>
      </c>
      <c r="L3126" s="5" t="s">
        <v>581</v>
      </c>
      <c r="M3126" s="5" t="s">
        <v>5663</v>
      </c>
      <c r="N3126" s="4" t="s">
        <v>5871</v>
      </c>
      <c r="O3126" s="5"/>
      <c r="P3126" s="5">
        <f>COUNTIFS($E$2:E3126,TMapCauseDescCIR[[#This Row],[Cause Description]])</f>
        <v>1</v>
      </c>
      <c r="Q3126" s="5" t="s">
        <v>536</v>
      </c>
      <c r="R3126" s="5"/>
      <c r="S3126" s="1"/>
    </row>
    <row r="3127" spans="1:19" ht="14.45" x14ac:dyDescent="0.25">
      <c r="A3127" s="5" t="s">
        <v>5679</v>
      </c>
      <c r="B3127" s="5" t="s">
        <v>1272</v>
      </c>
      <c r="C3127" s="5" t="s">
        <v>3133</v>
      </c>
      <c r="D3127" s="5" t="s">
        <v>5714</v>
      </c>
      <c r="E3127" s="5" t="s">
        <v>5845</v>
      </c>
      <c r="F3127" s="5" t="s">
        <v>5846</v>
      </c>
      <c r="G3127" s="5" t="s">
        <v>2538</v>
      </c>
      <c r="H3127" s="5" t="s">
        <v>5847</v>
      </c>
      <c r="I3127" s="5" t="s">
        <v>5848</v>
      </c>
      <c r="J3127" s="5" t="s">
        <v>532</v>
      </c>
      <c r="K3127" s="5" t="s">
        <v>571</v>
      </c>
      <c r="L3127" s="5" t="s">
        <v>581</v>
      </c>
      <c r="M3127" s="5" t="s">
        <v>5645</v>
      </c>
      <c r="N3127" s="1"/>
      <c r="O3127" s="4" t="s">
        <v>5728</v>
      </c>
      <c r="P3127" s="5">
        <f>COUNTIFS($E$2:E3127,TMapCauseDescCIR[[#This Row],[Cause Description]])</f>
        <v>2</v>
      </c>
      <c r="Q3127" s="5" t="s">
        <v>536</v>
      </c>
      <c r="R3127" s="5"/>
      <c r="S3127" s="1"/>
    </row>
    <row r="3128" spans="1:19" ht="14.45" x14ac:dyDescent="0.25">
      <c r="A3128" s="5" t="s">
        <v>5679</v>
      </c>
      <c r="B3128" s="5" t="s">
        <v>1272</v>
      </c>
      <c r="C3128" s="5" t="s">
        <v>3133</v>
      </c>
      <c r="D3128" s="5" t="s">
        <v>5714</v>
      </c>
      <c r="E3128" s="5" t="s">
        <v>5849</v>
      </c>
      <c r="F3128" s="5" t="s">
        <v>5850</v>
      </c>
      <c r="G3128" s="5" t="s">
        <v>2538</v>
      </c>
      <c r="H3128" s="5" t="s">
        <v>5851</v>
      </c>
      <c r="I3128" s="5" t="s">
        <v>5848</v>
      </c>
      <c r="J3128" s="5" t="s">
        <v>532</v>
      </c>
      <c r="K3128" s="5" t="s">
        <v>571</v>
      </c>
      <c r="L3128" s="5" t="s">
        <v>581</v>
      </c>
      <c r="M3128" s="5" t="s">
        <v>5645</v>
      </c>
      <c r="N3128" s="1"/>
      <c r="O3128" s="4" t="s">
        <v>5728</v>
      </c>
      <c r="P3128" s="5">
        <f>COUNTIFS($E$2:E3128,TMapCauseDescCIR[[#This Row],[Cause Description]])</f>
        <v>2</v>
      </c>
      <c r="Q3128" s="5" t="s">
        <v>536</v>
      </c>
      <c r="R3128" s="5"/>
      <c r="S3128" s="1"/>
    </row>
    <row r="3129" spans="1:19" ht="14.45" x14ac:dyDescent="0.25">
      <c r="A3129" s="5" t="s">
        <v>5679</v>
      </c>
      <c r="B3129" s="5" t="s">
        <v>1272</v>
      </c>
      <c r="C3129" s="5" t="s">
        <v>3133</v>
      </c>
      <c r="D3129" s="5" t="s">
        <v>5714</v>
      </c>
      <c r="E3129" s="5" t="s">
        <v>6100</v>
      </c>
      <c r="F3129" s="5" t="s">
        <v>6101</v>
      </c>
      <c r="G3129" s="5" t="s">
        <v>2489</v>
      </c>
      <c r="H3129" s="5" t="s">
        <v>5120</v>
      </c>
      <c r="I3129" s="5" t="s">
        <v>6083</v>
      </c>
      <c r="J3129" s="5" t="s">
        <v>532</v>
      </c>
      <c r="K3129" s="5" t="s">
        <v>571</v>
      </c>
      <c r="L3129" s="5" t="s">
        <v>581</v>
      </c>
      <c r="M3129" s="5" t="s">
        <v>5870</v>
      </c>
      <c r="N3129" s="4" t="s">
        <v>6088</v>
      </c>
      <c r="O3129" s="5" t="s">
        <v>6089</v>
      </c>
      <c r="P3129" s="5">
        <f>COUNTIFS($E$2:E3129,TMapCauseDescCIR[[#This Row],[Cause Description]])</f>
        <v>1</v>
      </c>
      <c r="Q3129" s="5" t="s">
        <v>536</v>
      </c>
      <c r="R3129" s="5"/>
      <c r="S3129" s="1"/>
    </row>
    <row r="3130" spans="1:19" ht="14.45" x14ac:dyDescent="0.25">
      <c r="A3130" s="5" t="s">
        <v>5679</v>
      </c>
      <c r="B3130" s="5" t="s">
        <v>1272</v>
      </c>
      <c r="C3130" s="5" t="s">
        <v>3133</v>
      </c>
      <c r="D3130" s="5" t="s">
        <v>5714</v>
      </c>
      <c r="E3130" s="5" t="s">
        <v>5852</v>
      </c>
      <c r="F3130" s="5" t="s">
        <v>5853</v>
      </c>
      <c r="G3130" s="5" t="s">
        <v>2539</v>
      </c>
      <c r="H3130" s="5" t="s">
        <v>5847</v>
      </c>
      <c r="I3130" s="5" t="s">
        <v>5848</v>
      </c>
      <c r="J3130" s="5" t="s">
        <v>532</v>
      </c>
      <c r="K3130" s="5" t="s">
        <v>571</v>
      </c>
      <c r="L3130" s="5" t="s">
        <v>581</v>
      </c>
      <c r="M3130" s="5" t="s">
        <v>5645</v>
      </c>
      <c r="N3130" s="1"/>
      <c r="O3130" s="4" t="s">
        <v>5731</v>
      </c>
      <c r="P3130" s="5">
        <f>COUNTIFS($E$2:E3130,TMapCauseDescCIR[[#This Row],[Cause Description]])</f>
        <v>2</v>
      </c>
      <c r="Q3130" s="5" t="s">
        <v>536</v>
      </c>
      <c r="R3130" s="5"/>
      <c r="S3130" s="1"/>
    </row>
    <row r="3131" spans="1:19" ht="14.45" x14ac:dyDescent="0.25">
      <c r="A3131" s="5" t="s">
        <v>5679</v>
      </c>
      <c r="B3131" s="5" t="s">
        <v>1272</v>
      </c>
      <c r="C3131" s="5" t="s">
        <v>3133</v>
      </c>
      <c r="D3131" s="5" t="s">
        <v>5714</v>
      </c>
      <c r="E3131" s="5" t="s">
        <v>5854</v>
      </c>
      <c r="F3131" s="5" t="s">
        <v>5855</v>
      </c>
      <c r="G3131" s="5" t="s">
        <v>2539</v>
      </c>
      <c r="H3131" s="5" t="s">
        <v>5851</v>
      </c>
      <c r="I3131" s="5" t="s">
        <v>5848</v>
      </c>
      <c r="J3131" s="5" t="s">
        <v>532</v>
      </c>
      <c r="K3131" s="5" t="s">
        <v>571</v>
      </c>
      <c r="L3131" s="5" t="s">
        <v>581</v>
      </c>
      <c r="M3131" s="5" t="s">
        <v>5645</v>
      </c>
      <c r="N3131" s="1"/>
      <c r="O3131" s="4" t="s">
        <v>5731</v>
      </c>
      <c r="P3131" s="5">
        <f>COUNTIFS($E$2:E3131,TMapCauseDescCIR[[#This Row],[Cause Description]])</f>
        <v>2</v>
      </c>
      <c r="Q3131" s="5" t="s">
        <v>536</v>
      </c>
      <c r="R3131" s="5"/>
      <c r="S3131" s="1"/>
    </row>
    <row r="3132" spans="1:19" ht="14.45" x14ac:dyDescent="0.25">
      <c r="A3132" s="5" t="s">
        <v>5679</v>
      </c>
      <c r="B3132" s="5" t="s">
        <v>1272</v>
      </c>
      <c r="C3132" s="5" t="s">
        <v>3133</v>
      </c>
      <c r="D3132" s="5" t="s">
        <v>5714</v>
      </c>
      <c r="E3132" s="5" t="s">
        <v>5856</v>
      </c>
      <c r="F3132" s="5" t="s">
        <v>5857</v>
      </c>
      <c r="G3132" s="5" t="s">
        <v>2542</v>
      </c>
      <c r="H3132" s="5" t="s">
        <v>5847</v>
      </c>
      <c r="I3132" s="5" t="s">
        <v>5848</v>
      </c>
      <c r="J3132" s="5" t="s">
        <v>532</v>
      </c>
      <c r="K3132" s="5" t="s">
        <v>571</v>
      </c>
      <c r="L3132" s="5" t="s">
        <v>581</v>
      </c>
      <c r="M3132" s="5" t="s">
        <v>5645</v>
      </c>
      <c r="N3132" s="1"/>
      <c r="O3132" s="4" t="s">
        <v>5710</v>
      </c>
      <c r="P3132" s="5">
        <f>COUNTIFS($E$2:E3132,TMapCauseDescCIR[[#This Row],[Cause Description]])</f>
        <v>2</v>
      </c>
      <c r="Q3132" s="5" t="s">
        <v>536</v>
      </c>
      <c r="R3132" s="5"/>
      <c r="S3132" s="1"/>
    </row>
    <row r="3133" spans="1:19" ht="14.45" x14ac:dyDescent="0.25">
      <c r="A3133" s="5" t="s">
        <v>5679</v>
      </c>
      <c r="B3133" s="5" t="s">
        <v>1272</v>
      </c>
      <c r="C3133" s="5" t="s">
        <v>3133</v>
      </c>
      <c r="D3133" s="5" t="s">
        <v>5714</v>
      </c>
      <c r="E3133" s="5" t="s">
        <v>5858</v>
      </c>
      <c r="F3133" s="5" t="s">
        <v>5859</v>
      </c>
      <c r="G3133" s="5" t="s">
        <v>2542</v>
      </c>
      <c r="H3133" s="5" t="s">
        <v>5851</v>
      </c>
      <c r="I3133" s="5" t="s">
        <v>5848</v>
      </c>
      <c r="J3133" s="5" t="s">
        <v>532</v>
      </c>
      <c r="K3133" s="5" t="s">
        <v>571</v>
      </c>
      <c r="L3133" s="5" t="s">
        <v>581</v>
      </c>
      <c r="M3133" s="5" t="s">
        <v>5645</v>
      </c>
      <c r="N3133" s="1"/>
      <c r="O3133" s="4" t="s">
        <v>5710</v>
      </c>
      <c r="P3133" s="5">
        <f>COUNTIFS($E$2:E3133,TMapCauseDescCIR[[#This Row],[Cause Description]])</f>
        <v>2</v>
      </c>
      <c r="Q3133" s="5" t="s">
        <v>536</v>
      </c>
      <c r="R3133" s="5"/>
      <c r="S3133" s="1"/>
    </row>
    <row r="3134" spans="1:19" ht="14.45" x14ac:dyDescent="0.25">
      <c r="A3134" s="5" t="s">
        <v>5679</v>
      </c>
      <c r="B3134" s="5" t="s">
        <v>1272</v>
      </c>
      <c r="C3134" s="5" t="s">
        <v>3133</v>
      </c>
      <c r="D3134" s="5" t="s">
        <v>5714</v>
      </c>
      <c r="E3134" s="5" t="s">
        <v>5860</v>
      </c>
      <c r="F3134" s="5" t="s">
        <v>5861</v>
      </c>
      <c r="G3134" s="5" t="s">
        <v>2540</v>
      </c>
      <c r="H3134" s="5" t="s">
        <v>5847</v>
      </c>
      <c r="I3134" s="5" t="s">
        <v>5848</v>
      </c>
      <c r="J3134" s="5" t="s">
        <v>532</v>
      </c>
      <c r="K3134" s="5" t="s">
        <v>571</v>
      </c>
      <c r="L3134" s="5" t="s">
        <v>581</v>
      </c>
      <c r="M3134" s="5" t="s">
        <v>5645</v>
      </c>
      <c r="N3134" s="1"/>
      <c r="O3134" s="4" t="s">
        <v>5738</v>
      </c>
      <c r="P3134" s="5">
        <f>COUNTIFS($E$2:E3134,TMapCauseDescCIR[[#This Row],[Cause Description]])</f>
        <v>2</v>
      </c>
      <c r="Q3134" s="5" t="s">
        <v>536</v>
      </c>
      <c r="R3134" s="5"/>
      <c r="S3134" s="1"/>
    </row>
    <row r="3135" spans="1:19" ht="14.45" x14ac:dyDescent="0.25">
      <c r="A3135" s="5" t="s">
        <v>5679</v>
      </c>
      <c r="B3135" s="5" t="s">
        <v>1272</v>
      </c>
      <c r="C3135" s="5" t="s">
        <v>3133</v>
      </c>
      <c r="D3135" s="5" t="s">
        <v>5714</v>
      </c>
      <c r="E3135" s="5" t="s">
        <v>5862</v>
      </c>
      <c r="F3135" s="5" t="s">
        <v>5863</v>
      </c>
      <c r="G3135" s="5" t="s">
        <v>2540</v>
      </c>
      <c r="H3135" s="5" t="s">
        <v>5851</v>
      </c>
      <c r="I3135" s="5" t="s">
        <v>5848</v>
      </c>
      <c r="J3135" s="5" t="s">
        <v>532</v>
      </c>
      <c r="K3135" s="5" t="s">
        <v>571</v>
      </c>
      <c r="L3135" s="5" t="s">
        <v>581</v>
      </c>
      <c r="M3135" s="5" t="s">
        <v>5645</v>
      </c>
      <c r="N3135" s="1"/>
      <c r="O3135" s="4" t="s">
        <v>5738</v>
      </c>
      <c r="P3135" s="5">
        <f>COUNTIFS($E$2:E3135,TMapCauseDescCIR[[#This Row],[Cause Description]])</f>
        <v>2</v>
      </c>
      <c r="Q3135" s="5" t="s">
        <v>536</v>
      </c>
      <c r="R3135" s="5"/>
      <c r="S3135" s="1"/>
    </row>
    <row r="3136" spans="1:19" ht="14.45" x14ac:dyDescent="0.25">
      <c r="A3136" s="5" t="s">
        <v>5679</v>
      </c>
      <c r="B3136" s="5" t="s">
        <v>1272</v>
      </c>
      <c r="C3136" s="5" t="s">
        <v>3133</v>
      </c>
      <c r="D3136" s="5" t="s">
        <v>5714</v>
      </c>
      <c r="E3136" s="5" t="s">
        <v>5864</v>
      </c>
      <c r="F3136" s="5" t="s">
        <v>5865</v>
      </c>
      <c r="G3136" s="5" t="s">
        <v>2541</v>
      </c>
      <c r="H3136" s="5" t="s">
        <v>5847</v>
      </c>
      <c r="I3136" s="5" t="s">
        <v>5848</v>
      </c>
      <c r="J3136" s="5" t="s">
        <v>532</v>
      </c>
      <c r="K3136" s="5" t="s">
        <v>571</v>
      </c>
      <c r="L3136" s="5" t="s">
        <v>581</v>
      </c>
      <c r="M3136" s="5" t="s">
        <v>5645</v>
      </c>
      <c r="N3136" s="1"/>
      <c r="O3136" s="4" t="s">
        <v>5741</v>
      </c>
      <c r="P3136" s="5">
        <f>COUNTIFS($E$2:E3136,TMapCauseDescCIR[[#This Row],[Cause Description]])</f>
        <v>2</v>
      </c>
      <c r="Q3136" s="5" t="s">
        <v>536</v>
      </c>
      <c r="R3136" s="5"/>
      <c r="S3136" s="1"/>
    </row>
    <row r="3137" spans="1:19" ht="14.45" x14ac:dyDescent="0.25">
      <c r="A3137" s="5" t="s">
        <v>5679</v>
      </c>
      <c r="B3137" s="5" t="s">
        <v>1272</v>
      </c>
      <c r="C3137" s="5" t="s">
        <v>3133</v>
      </c>
      <c r="D3137" s="5" t="s">
        <v>5714</v>
      </c>
      <c r="E3137" s="5" t="s">
        <v>5866</v>
      </c>
      <c r="F3137" s="5" t="s">
        <v>5867</v>
      </c>
      <c r="G3137" s="5" t="s">
        <v>2541</v>
      </c>
      <c r="H3137" s="5" t="s">
        <v>5851</v>
      </c>
      <c r="I3137" s="5" t="s">
        <v>5848</v>
      </c>
      <c r="J3137" s="5" t="s">
        <v>532</v>
      </c>
      <c r="K3137" s="5" t="s">
        <v>571</v>
      </c>
      <c r="L3137" s="5" t="s">
        <v>581</v>
      </c>
      <c r="M3137" s="5" t="s">
        <v>5645</v>
      </c>
      <c r="N3137" s="1"/>
      <c r="O3137" s="4" t="s">
        <v>5741</v>
      </c>
      <c r="P3137" s="5">
        <f>COUNTIFS($E$2:E3137,TMapCauseDescCIR[[#This Row],[Cause Description]])</f>
        <v>2</v>
      </c>
      <c r="Q3137" s="5" t="s">
        <v>536</v>
      </c>
      <c r="R3137" s="5"/>
      <c r="S3137" s="1"/>
    </row>
    <row r="3138" spans="1:19" ht="14.45" x14ac:dyDescent="0.25">
      <c r="A3138" s="5" t="s">
        <v>5679</v>
      </c>
      <c r="B3138" s="5" t="s">
        <v>1272</v>
      </c>
      <c r="C3138" s="5" t="s">
        <v>3133</v>
      </c>
      <c r="D3138" s="5" t="s">
        <v>5714</v>
      </c>
      <c r="E3138" s="5" t="s">
        <v>5124</v>
      </c>
      <c r="F3138" s="5" t="s">
        <v>5125</v>
      </c>
      <c r="G3138" s="5" t="s">
        <v>2493</v>
      </c>
      <c r="H3138" s="5" t="s">
        <v>5120</v>
      </c>
      <c r="I3138" s="5" t="s">
        <v>5126</v>
      </c>
      <c r="J3138" s="5" t="s">
        <v>532</v>
      </c>
      <c r="K3138" s="5" t="s">
        <v>571</v>
      </c>
      <c r="L3138" s="5" t="s">
        <v>581</v>
      </c>
      <c r="M3138" s="5" t="s">
        <v>5663</v>
      </c>
      <c r="N3138" s="4" t="s">
        <v>5871</v>
      </c>
      <c r="O3138" s="5"/>
      <c r="P3138" s="5">
        <f>COUNTIFS($E$2:E3138,TMapCauseDescCIR[[#This Row],[Cause Description]])</f>
        <v>3</v>
      </c>
      <c r="Q3138" s="5" t="s">
        <v>536</v>
      </c>
      <c r="R3138" s="5"/>
      <c r="S3138" s="1"/>
    </row>
    <row r="3139" spans="1:19" ht="14.45" x14ac:dyDescent="0.25">
      <c r="A3139" s="5" t="s">
        <v>5679</v>
      </c>
      <c r="B3139" s="5" t="s">
        <v>1272</v>
      </c>
      <c r="C3139" s="5" t="s">
        <v>3133</v>
      </c>
      <c r="D3139" s="5" t="s">
        <v>5714</v>
      </c>
      <c r="E3139" s="5" t="s">
        <v>5128</v>
      </c>
      <c r="F3139" s="5" t="s">
        <v>5129</v>
      </c>
      <c r="G3139" s="5" t="s">
        <v>2487</v>
      </c>
      <c r="H3139" s="5" t="s">
        <v>5120</v>
      </c>
      <c r="I3139" s="5" t="s">
        <v>5126</v>
      </c>
      <c r="J3139" s="5" t="s">
        <v>532</v>
      </c>
      <c r="K3139" s="5" t="s">
        <v>571</v>
      </c>
      <c r="L3139" s="5" t="s">
        <v>581</v>
      </c>
      <c r="M3139" s="5" t="s">
        <v>5663</v>
      </c>
      <c r="N3139" s="4" t="s">
        <v>6088</v>
      </c>
      <c r="O3139" s="5" t="s">
        <v>6092</v>
      </c>
      <c r="P3139" s="5">
        <f>COUNTIFS($E$2:E3139,TMapCauseDescCIR[[#This Row],[Cause Description]])</f>
        <v>3</v>
      </c>
      <c r="Q3139" s="5" t="s">
        <v>536</v>
      </c>
      <c r="R3139" s="5"/>
      <c r="S3139" s="1"/>
    </row>
    <row r="3140" spans="1:19" ht="14.45" x14ac:dyDescent="0.25">
      <c r="A3140" s="5" t="s">
        <v>5679</v>
      </c>
      <c r="B3140" s="5" t="s">
        <v>1272</v>
      </c>
      <c r="C3140" s="5" t="s">
        <v>3133</v>
      </c>
      <c r="D3140" s="5" t="s">
        <v>5714</v>
      </c>
      <c r="E3140" s="5" t="s">
        <v>5132</v>
      </c>
      <c r="F3140" s="5" t="s">
        <v>5133</v>
      </c>
      <c r="G3140" s="5" t="s">
        <v>2489</v>
      </c>
      <c r="H3140" s="5" t="s">
        <v>5120</v>
      </c>
      <c r="I3140" s="5" t="s">
        <v>5126</v>
      </c>
      <c r="J3140" s="5" t="s">
        <v>532</v>
      </c>
      <c r="K3140" s="5" t="s">
        <v>571</v>
      </c>
      <c r="L3140" s="5" t="s">
        <v>581</v>
      </c>
      <c r="M3140" s="5" t="s">
        <v>5663</v>
      </c>
      <c r="N3140" s="4" t="s">
        <v>6088</v>
      </c>
      <c r="O3140" s="5" t="s">
        <v>6089</v>
      </c>
      <c r="P3140" s="5">
        <f>COUNTIFS($E$2:E3140,TMapCauseDescCIR[[#This Row],[Cause Description]])</f>
        <v>3</v>
      </c>
      <c r="Q3140" s="5" t="s">
        <v>536</v>
      </c>
      <c r="R3140" s="5"/>
      <c r="S3140" s="1"/>
    </row>
    <row r="3141" spans="1:19" ht="14.45" x14ac:dyDescent="0.25">
      <c r="A3141" s="5" t="s">
        <v>5899</v>
      </c>
      <c r="B3141" s="5" t="s">
        <v>855</v>
      </c>
      <c r="C3141" s="5" t="s">
        <v>3133</v>
      </c>
      <c r="D3141" s="5" t="s">
        <v>5969</v>
      </c>
      <c r="E3141" s="5" t="s">
        <v>631</v>
      </c>
      <c r="F3141" s="5" t="s">
        <v>3597</v>
      </c>
      <c r="G3141" s="5" t="s">
        <v>2806</v>
      </c>
      <c r="H3141" s="5" t="s">
        <v>3598</v>
      </c>
      <c r="I3141" s="5" t="s">
        <v>3599</v>
      </c>
      <c r="J3141" s="5" t="s">
        <v>532</v>
      </c>
      <c r="K3141" s="5" t="s">
        <v>840</v>
      </c>
      <c r="L3141" s="5" t="s">
        <v>534</v>
      </c>
      <c r="M3141" s="5" t="s">
        <v>535</v>
      </c>
      <c r="N3141" s="5"/>
      <c r="O3141" s="4" t="s">
        <v>5970</v>
      </c>
      <c r="P3141" s="5">
        <f>COUNTIFS($E$2:E3141,TMapCauseDescCIR[[#This Row],[Cause Description]])</f>
        <v>26</v>
      </c>
      <c r="Q3141" s="5" t="s">
        <v>536</v>
      </c>
      <c r="R3141" s="5"/>
      <c r="S3141" s="1"/>
    </row>
    <row r="3142" spans="1:19" ht="14.45" x14ac:dyDescent="0.25">
      <c r="A3142" s="5" t="s">
        <v>5899</v>
      </c>
      <c r="B3142" s="5" t="s">
        <v>856</v>
      </c>
      <c r="C3142" s="5" t="s">
        <v>3133</v>
      </c>
      <c r="D3142" s="5" t="s">
        <v>6015</v>
      </c>
      <c r="E3142" s="5" t="s">
        <v>631</v>
      </c>
      <c r="F3142" s="5" t="s">
        <v>3597</v>
      </c>
      <c r="G3142" s="5" t="s">
        <v>2806</v>
      </c>
      <c r="H3142" s="5" t="s">
        <v>3598</v>
      </c>
      <c r="I3142" s="5" t="s">
        <v>3599</v>
      </c>
      <c r="J3142" s="5" t="s">
        <v>532</v>
      </c>
      <c r="K3142" s="5" t="s">
        <v>840</v>
      </c>
      <c r="L3142" s="5" t="s">
        <v>534</v>
      </c>
      <c r="M3142" s="5" t="s">
        <v>535</v>
      </c>
      <c r="N3142" s="5"/>
      <c r="O3142" s="4" t="s">
        <v>6016</v>
      </c>
      <c r="P3142" s="5">
        <f>COUNTIFS($E$2:E3142,TMapCauseDescCIR[[#This Row],[Cause Description]])</f>
        <v>27</v>
      </c>
      <c r="Q3142" s="5" t="s">
        <v>536</v>
      </c>
      <c r="R3142" s="5"/>
      <c r="S3142" s="1"/>
    </row>
    <row r="3143" spans="1:19" ht="14.45" x14ac:dyDescent="0.25">
      <c r="A3143" s="5" t="s">
        <v>5899</v>
      </c>
      <c r="B3143" s="5" t="s">
        <v>850</v>
      </c>
      <c r="C3143" s="5" t="s">
        <v>559</v>
      </c>
      <c r="D3143" s="5" t="s">
        <v>6102</v>
      </c>
      <c r="E3143" s="5" t="s">
        <v>631</v>
      </c>
      <c r="F3143" s="5" t="s">
        <v>3597</v>
      </c>
      <c r="G3143" s="5" t="s">
        <v>2806</v>
      </c>
      <c r="H3143" s="5" t="s">
        <v>3598</v>
      </c>
      <c r="I3143" s="5" t="s">
        <v>3599</v>
      </c>
      <c r="J3143" s="5" t="s">
        <v>532</v>
      </c>
      <c r="K3143" s="5" t="s">
        <v>840</v>
      </c>
      <c r="L3143" s="5" t="s">
        <v>534</v>
      </c>
      <c r="M3143" s="5" t="s">
        <v>535</v>
      </c>
      <c r="N3143" s="5"/>
      <c r="O3143" s="5"/>
      <c r="P3143" s="5">
        <f>COUNTIFS($E$2:E3143,TMapCauseDescCIR[[#This Row],[Cause Description]])</f>
        <v>28</v>
      </c>
      <c r="Q3143" s="5" t="s">
        <v>536</v>
      </c>
      <c r="R3143" s="5"/>
      <c r="S3143" s="1"/>
    </row>
    <row r="3144" spans="1:19" ht="14.45" x14ac:dyDescent="0.25">
      <c r="A3144" s="1" t="s">
        <v>2666</v>
      </c>
      <c r="B3144" s="1" t="s">
        <v>1193</v>
      </c>
      <c r="C3144" s="1" t="s">
        <v>3133</v>
      </c>
      <c r="D3144" s="1" t="s">
        <v>6103</v>
      </c>
      <c r="E3144" s="1" t="s">
        <v>1194</v>
      </c>
      <c r="F3144" s="1"/>
      <c r="G3144" s="1"/>
      <c r="H3144" s="1"/>
      <c r="I3144" s="1"/>
      <c r="J3144" s="1" t="s">
        <v>6104</v>
      </c>
      <c r="K3144" s="1"/>
      <c r="L3144" s="1"/>
      <c r="M3144" s="1"/>
      <c r="N3144" s="1"/>
      <c r="O3144" s="1"/>
      <c r="P3144" s="1">
        <f>COUNTIFS($E$2:E3144,TMapCauseDescCIR[[#This Row],[Cause Description]])</f>
        <v>1</v>
      </c>
      <c r="Q3144" s="1" t="s">
        <v>579</v>
      </c>
      <c r="R3144" s="1"/>
      <c r="S3144" s="1"/>
    </row>
    <row r="3145" spans="1:19" ht="14.45" x14ac:dyDescent="0.25">
      <c r="A3145" s="1" t="s">
        <v>4992</v>
      </c>
      <c r="B3145" s="1" t="s">
        <v>136</v>
      </c>
      <c r="C3145" s="1" t="s">
        <v>3133</v>
      </c>
      <c r="D3145" s="1" t="s">
        <v>6105</v>
      </c>
      <c r="E3145" s="1" t="s">
        <v>137</v>
      </c>
      <c r="F3145" s="1"/>
      <c r="G3145" s="1"/>
      <c r="H3145" s="1"/>
      <c r="I3145" s="1"/>
      <c r="J3145" s="1" t="s">
        <v>13016</v>
      </c>
      <c r="K3145" s="1"/>
      <c r="L3145" s="1"/>
      <c r="M3145" s="1"/>
      <c r="N3145" s="1"/>
      <c r="O3145" s="1"/>
      <c r="P3145" s="1">
        <f>COUNTIFS($E$2:E3145,TMapCauseDescCIR[[#This Row],[Cause Description]])</f>
        <v>1</v>
      </c>
      <c r="Q3145" s="1"/>
      <c r="R3145" s="1"/>
      <c r="S3145" s="1"/>
    </row>
    <row r="3146" spans="1:19" ht="14.45" x14ac:dyDescent="0.25">
      <c r="A3146" s="1" t="s">
        <v>4992</v>
      </c>
      <c r="B3146" s="1" t="s">
        <v>138</v>
      </c>
      <c r="C3146" s="1" t="s">
        <v>3133</v>
      </c>
      <c r="D3146" s="1" t="s">
        <v>6106</v>
      </c>
      <c r="E3146" s="1" t="s">
        <v>139</v>
      </c>
      <c r="F3146" s="1"/>
      <c r="G3146" s="1"/>
      <c r="H3146" s="1"/>
      <c r="I3146" s="1"/>
      <c r="J3146" s="1" t="s">
        <v>13016</v>
      </c>
      <c r="K3146" s="1"/>
      <c r="L3146" s="1"/>
      <c r="M3146" s="1"/>
      <c r="N3146" s="1"/>
      <c r="O3146" s="1"/>
      <c r="P3146" s="1">
        <f>COUNTIFS($E$2:E3146,TMapCauseDescCIR[[#This Row],[Cause Description]])</f>
        <v>1</v>
      </c>
      <c r="Q3146" s="1"/>
      <c r="R3146" s="1"/>
      <c r="S3146" s="1"/>
    </row>
    <row r="3147" spans="1:19" ht="14.45" x14ac:dyDescent="0.25">
      <c r="A3147" s="1" t="s">
        <v>4992</v>
      </c>
      <c r="B3147" s="1" t="s">
        <v>140</v>
      </c>
      <c r="C3147" s="1" t="s">
        <v>3133</v>
      </c>
      <c r="D3147" s="1" t="s">
        <v>6107</v>
      </c>
      <c r="E3147" s="1" t="s">
        <v>139</v>
      </c>
      <c r="F3147" s="1"/>
      <c r="G3147" s="1"/>
      <c r="H3147" s="1"/>
      <c r="I3147" s="1"/>
      <c r="J3147" s="1" t="s">
        <v>13016</v>
      </c>
      <c r="K3147" s="1"/>
      <c r="L3147" s="1"/>
      <c r="M3147" s="1"/>
      <c r="N3147" s="1"/>
      <c r="O3147" s="1"/>
      <c r="P3147" s="1">
        <f>COUNTIFS($E$2:E3147,TMapCauseDescCIR[[#This Row],[Cause Description]])</f>
        <v>2</v>
      </c>
      <c r="Q3147" s="1"/>
      <c r="R3147" s="1"/>
      <c r="S3147" s="1"/>
    </row>
    <row r="3148" spans="1:19" ht="14.45" x14ac:dyDescent="0.25">
      <c r="A3148" s="1" t="s">
        <v>4992</v>
      </c>
      <c r="B3148" s="1" t="s">
        <v>6108</v>
      </c>
      <c r="C3148" s="1" t="s">
        <v>3133</v>
      </c>
      <c r="D3148" s="1" t="s">
        <v>6109</v>
      </c>
      <c r="E3148" s="1" t="s">
        <v>139</v>
      </c>
      <c r="F3148" s="1"/>
      <c r="G3148" s="1"/>
      <c r="H3148" s="1"/>
      <c r="I3148" s="1"/>
      <c r="J3148" s="1" t="s">
        <v>13016</v>
      </c>
      <c r="K3148" s="1"/>
      <c r="L3148" s="1"/>
      <c r="M3148" s="1"/>
      <c r="N3148" s="1"/>
      <c r="O3148" s="1"/>
      <c r="P3148" s="1">
        <f>COUNTIFS($E$2:E3148,TMapCauseDescCIR[[#This Row],[Cause Description]])</f>
        <v>3</v>
      </c>
      <c r="Q3148" s="1"/>
      <c r="R3148" s="1"/>
      <c r="S3148" s="1"/>
    </row>
    <row r="3149" spans="1:19" ht="14.45" x14ac:dyDescent="0.25">
      <c r="A3149" s="1" t="s">
        <v>4992</v>
      </c>
      <c r="B3149" s="1" t="s">
        <v>143</v>
      </c>
      <c r="C3149" s="1" t="s">
        <v>3133</v>
      </c>
      <c r="D3149" s="1" t="s">
        <v>6110</v>
      </c>
      <c r="E3149" s="1" t="s">
        <v>139</v>
      </c>
      <c r="F3149" s="1"/>
      <c r="G3149" s="1"/>
      <c r="H3149" s="1"/>
      <c r="I3149" s="1"/>
      <c r="J3149" s="1" t="s">
        <v>13016</v>
      </c>
      <c r="K3149" s="1"/>
      <c r="L3149" s="1"/>
      <c r="M3149" s="1"/>
      <c r="N3149" s="1"/>
      <c r="O3149" s="1"/>
      <c r="P3149" s="1">
        <f>COUNTIFS($E$2:E3149,TMapCauseDescCIR[[#This Row],[Cause Description]])</f>
        <v>4</v>
      </c>
      <c r="Q3149" s="1"/>
      <c r="R3149" s="1"/>
      <c r="S3149" s="1"/>
    </row>
    <row r="3150" spans="1:19" ht="14.45" x14ac:dyDescent="0.25">
      <c r="A3150" s="1" t="s">
        <v>6111</v>
      </c>
      <c r="B3150" s="1" t="s">
        <v>144</v>
      </c>
      <c r="C3150" s="1" t="s">
        <v>3133</v>
      </c>
      <c r="D3150" s="1" t="s">
        <v>6112</v>
      </c>
      <c r="E3150" s="1" t="s">
        <v>145</v>
      </c>
      <c r="F3150" s="1" t="s">
        <v>6113</v>
      </c>
      <c r="G3150" s="1" t="s">
        <v>2444</v>
      </c>
      <c r="H3150" s="1" t="s">
        <v>6114</v>
      </c>
      <c r="I3150" s="1" t="s">
        <v>6115</v>
      </c>
      <c r="J3150" s="1" t="s">
        <v>13016</v>
      </c>
      <c r="K3150" s="1"/>
      <c r="L3150" s="1"/>
      <c r="M3150" s="1"/>
      <c r="N3150" s="1"/>
      <c r="O3150" s="1"/>
      <c r="P3150" s="1">
        <f>COUNTIFS($E$2:E3150,TMapCauseDescCIR[[#This Row],[Cause Description]])</f>
        <v>1</v>
      </c>
      <c r="Q3150" s="1"/>
      <c r="R3150" s="1"/>
      <c r="S3150" s="1"/>
    </row>
    <row r="3151" spans="1:19" ht="14.45" x14ac:dyDescent="0.25">
      <c r="A3151" s="1" t="s">
        <v>6111</v>
      </c>
      <c r="B3151" s="1" t="s">
        <v>144</v>
      </c>
      <c r="C3151" s="1" t="s">
        <v>3133</v>
      </c>
      <c r="D3151" s="1" t="s">
        <v>6112</v>
      </c>
      <c r="E3151" s="1" t="s">
        <v>631</v>
      </c>
      <c r="F3151" s="1" t="s">
        <v>3597</v>
      </c>
      <c r="G3151" s="1" t="s">
        <v>2806</v>
      </c>
      <c r="H3151" s="1" t="s">
        <v>3598</v>
      </c>
      <c r="I3151" s="1" t="s">
        <v>3599</v>
      </c>
      <c r="J3151" s="1" t="s">
        <v>13016</v>
      </c>
      <c r="K3151" s="1"/>
      <c r="L3151" s="1"/>
      <c r="M3151" s="1"/>
      <c r="N3151" s="1"/>
      <c r="O3151" s="1"/>
      <c r="P3151" s="1">
        <f>COUNTIFS($E$2:E3151,TMapCauseDescCIR[[#This Row],[Cause Description]])</f>
        <v>29</v>
      </c>
      <c r="Q3151" s="1"/>
      <c r="R3151" s="1"/>
      <c r="S3151" s="1"/>
    </row>
    <row r="3152" spans="1:19" ht="14.45" x14ac:dyDescent="0.25">
      <c r="A3152" s="1" t="s">
        <v>6111</v>
      </c>
      <c r="B3152" s="1" t="s">
        <v>146</v>
      </c>
      <c r="C3152" s="1" t="s">
        <v>3133</v>
      </c>
      <c r="D3152" s="1" t="s">
        <v>6116</v>
      </c>
      <c r="E3152" s="1" t="s">
        <v>147</v>
      </c>
      <c r="F3152" s="1" t="s">
        <v>6117</v>
      </c>
      <c r="G3152" s="1" t="s">
        <v>2447</v>
      </c>
      <c r="H3152" s="1" t="s">
        <v>4912</v>
      </c>
      <c r="I3152" s="1" t="s">
        <v>6118</v>
      </c>
      <c r="J3152" s="1" t="s">
        <v>13016</v>
      </c>
      <c r="K3152" s="1"/>
      <c r="L3152" s="1"/>
      <c r="M3152" s="1"/>
      <c r="N3152" s="1"/>
      <c r="O3152" s="1"/>
      <c r="P3152" s="1">
        <f>COUNTIFS($E$2:E3152,TMapCauseDescCIR[[#This Row],[Cause Description]])</f>
        <v>1</v>
      </c>
      <c r="Q3152" s="1"/>
      <c r="R3152" s="1"/>
      <c r="S3152" s="1"/>
    </row>
    <row r="3153" spans="1:19" ht="14.45" x14ac:dyDescent="0.25">
      <c r="A3153" s="1" t="s">
        <v>6111</v>
      </c>
      <c r="B3153" s="1" t="s">
        <v>146</v>
      </c>
      <c r="C3153" s="1" t="s">
        <v>3133</v>
      </c>
      <c r="D3153" s="1" t="s">
        <v>6116</v>
      </c>
      <c r="E3153" s="1" t="s">
        <v>6119</v>
      </c>
      <c r="F3153" s="1" t="s">
        <v>6120</v>
      </c>
      <c r="G3153" s="1" t="s">
        <v>2447</v>
      </c>
      <c r="H3153" s="1" t="s">
        <v>4912</v>
      </c>
      <c r="I3153" s="1" t="s">
        <v>5527</v>
      </c>
      <c r="J3153" s="1" t="s">
        <v>13016</v>
      </c>
      <c r="K3153" s="1"/>
      <c r="L3153" s="1"/>
      <c r="M3153" s="1"/>
      <c r="N3153" s="1"/>
      <c r="O3153" s="1"/>
      <c r="P3153" s="1">
        <f>COUNTIFS($E$2:E3153,TMapCauseDescCIR[[#This Row],[Cause Description]])</f>
        <v>1</v>
      </c>
      <c r="Q3153" s="1"/>
      <c r="R3153" s="1"/>
      <c r="S3153" s="1"/>
    </row>
    <row r="3154" spans="1:19" ht="14.45" x14ac:dyDescent="0.25">
      <c r="A3154" s="1" t="s">
        <v>6111</v>
      </c>
      <c r="B3154" s="1" t="s">
        <v>146</v>
      </c>
      <c r="C3154" s="1" t="s">
        <v>3133</v>
      </c>
      <c r="D3154" s="1" t="s">
        <v>6116</v>
      </c>
      <c r="E3154" s="1" t="s">
        <v>6121</v>
      </c>
      <c r="F3154" s="1" t="s">
        <v>6122</v>
      </c>
      <c r="G3154" s="1" t="s">
        <v>2447</v>
      </c>
      <c r="H3154" s="1" t="s">
        <v>4912</v>
      </c>
      <c r="I3154" s="1" t="s">
        <v>5537</v>
      </c>
      <c r="J3154" s="1" t="s">
        <v>13016</v>
      </c>
      <c r="K3154" s="1"/>
      <c r="L3154" s="1"/>
      <c r="M3154" s="1"/>
      <c r="N3154" s="1"/>
      <c r="O3154" s="1"/>
      <c r="P3154" s="1">
        <f>COUNTIFS($E$2:E3154,TMapCauseDescCIR[[#This Row],[Cause Description]])</f>
        <v>1</v>
      </c>
      <c r="Q3154" s="1"/>
      <c r="R3154" s="1"/>
      <c r="S3154" s="1"/>
    </row>
    <row r="3155" spans="1:19" ht="14.45" x14ac:dyDescent="0.25">
      <c r="A3155" s="1" t="s">
        <v>6111</v>
      </c>
      <c r="B3155" s="1" t="s">
        <v>146</v>
      </c>
      <c r="C3155" s="1" t="s">
        <v>3133</v>
      </c>
      <c r="D3155" s="1" t="s">
        <v>6116</v>
      </c>
      <c r="E3155" s="1" t="s">
        <v>6123</v>
      </c>
      <c r="F3155" s="1" t="s">
        <v>6124</v>
      </c>
      <c r="G3155" s="1" t="s">
        <v>2447</v>
      </c>
      <c r="H3155" s="1" t="s">
        <v>4912</v>
      </c>
      <c r="I3155" s="1" t="s">
        <v>5944</v>
      </c>
      <c r="J3155" s="1" t="s">
        <v>13016</v>
      </c>
      <c r="K3155" s="1"/>
      <c r="L3155" s="1"/>
      <c r="M3155" s="1"/>
      <c r="N3155" s="1"/>
      <c r="O3155" s="1"/>
      <c r="P3155" s="1">
        <f>COUNTIFS($E$2:E3155,TMapCauseDescCIR[[#This Row],[Cause Description]])</f>
        <v>1</v>
      </c>
      <c r="Q3155" s="1"/>
      <c r="R3155" s="1"/>
      <c r="S3155" s="1"/>
    </row>
    <row r="3156" spans="1:19" ht="14.45" x14ac:dyDescent="0.25">
      <c r="A3156" s="1" t="s">
        <v>6111</v>
      </c>
      <c r="B3156" s="1" t="s">
        <v>146</v>
      </c>
      <c r="C3156" s="1" t="s">
        <v>3133</v>
      </c>
      <c r="D3156" s="1" t="s">
        <v>6116</v>
      </c>
      <c r="E3156" s="1" t="s">
        <v>6125</v>
      </c>
      <c r="F3156" s="1" t="s">
        <v>6126</v>
      </c>
      <c r="G3156" s="1" t="s">
        <v>2447</v>
      </c>
      <c r="H3156" s="1" t="s">
        <v>5903</v>
      </c>
      <c r="I3156" s="1" t="s">
        <v>5904</v>
      </c>
      <c r="J3156" s="1" t="s">
        <v>13016</v>
      </c>
      <c r="K3156" s="1"/>
      <c r="L3156" s="1"/>
      <c r="M3156" s="1"/>
      <c r="N3156" s="1"/>
      <c r="O3156" s="1"/>
      <c r="P3156" s="1">
        <f>COUNTIFS($E$2:E3156,TMapCauseDescCIR[[#This Row],[Cause Description]])</f>
        <v>1</v>
      </c>
      <c r="Q3156" s="1"/>
      <c r="R3156" s="1"/>
      <c r="S3156" s="1"/>
    </row>
    <row r="3157" spans="1:19" ht="14.45" x14ac:dyDescent="0.25">
      <c r="A3157" s="1" t="s">
        <v>6111</v>
      </c>
      <c r="B3157" s="1" t="s">
        <v>146</v>
      </c>
      <c r="C3157" s="1" t="s">
        <v>3133</v>
      </c>
      <c r="D3157" s="1" t="s">
        <v>6116</v>
      </c>
      <c r="E3157" s="1" t="s">
        <v>6127</v>
      </c>
      <c r="F3157" s="1" t="s">
        <v>6128</v>
      </c>
      <c r="G3157" s="1" t="s">
        <v>2445</v>
      </c>
      <c r="H3157" s="1" t="s">
        <v>4912</v>
      </c>
      <c r="I3157" s="1" t="s">
        <v>5527</v>
      </c>
      <c r="J3157" s="1" t="s">
        <v>13016</v>
      </c>
      <c r="K3157" s="1"/>
      <c r="L3157" s="1"/>
      <c r="M3157" s="1"/>
      <c r="N3157" s="1"/>
      <c r="O3157" s="1"/>
      <c r="P3157" s="1">
        <f>COUNTIFS($E$2:E3157,TMapCauseDescCIR[[#This Row],[Cause Description]])</f>
        <v>1</v>
      </c>
      <c r="Q3157" s="1"/>
      <c r="R3157" s="1"/>
      <c r="S3157" s="1"/>
    </row>
    <row r="3158" spans="1:19" ht="14.45" x14ac:dyDescent="0.25">
      <c r="A3158" s="1" t="s">
        <v>6111</v>
      </c>
      <c r="B3158" s="1" t="s">
        <v>146</v>
      </c>
      <c r="C3158" s="1" t="s">
        <v>3133</v>
      </c>
      <c r="D3158" s="1" t="s">
        <v>6116</v>
      </c>
      <c r="E3158" s="1" t="s">
        <v>6129</v>
      </c>
      <c r="F3158" s="1" t="s">
        <v>6130</v>
      </c>
      <c r="G3158" s="1" t="s">
        <v>2445</v>
      </c>
      <c r="H3158" s="1" t="s">
        <v>4912</v>
      </c>
      <c r="I3158" s="1" t="s">
        <v>5169</v>
      </c>
      <c r="J3158" s="1" t="s">
        <v>13016</v>
      </c>
      <c r="K3158" s="1"/>
      <c r="L3158" s="1"/>
      <c r="M3158" s="1"/>
      <c r="N3158" s="1"/>
      <c r="O3158" s="1"/>
      <c r="P3158" s="1">
        <f>COUNTIFS($E$2:E3158,TMapCauseDescCIR[[#This Row],[Cause Description]])</f>
        <v>1</v>
      </c>
      <c r="Q3158" s="1"/>
      <c r="R3158" s="1"/>
      <c r="S3158" s="1"/>
    </row>
    <row r="3159" spans="1:19" ht="14.45" x14ac:dyDescent="0.25">
      <c r="A3159" s="1" t="s">
        <v>6111</v>
      </c>
      <c r="B3159" s="1" t="s">
        <v>146</v>
      </c>
      <c r="C3159" s="1" t="s">
        <v>3133</v>
      </c>
      <c r="D3159" s="1" t="s">
        <v>6116</v>
      </c>
      <c r="E3159" s="1" t="s">
        <v>6131</v>
      </c>
      <c r="F3159" s="1" t="s">
        <v>6132</v>
      </c>
      <c r="G3159" s="1" t="s">
        <v>2445</v>
      </c>
      <c r="H3159" s="1" t="s">
        <v>5109</v>
      </c>
      <c r="I3159" s="1" t="s">
        <v>5216</v>
      </c>
      <c r="J3159" s="1" t="s">
        <v>13016</v>
      </c>
      <c r="K3159" s="1"/>
      <c r="L3159" s="1"/>
      <c r="M3159" s="1"/>
      <c r="N3159" s="1"/>
      <c r="O3159" s="1"/>
      <c r="P3159" s="1">
        <f>COUNTIFS($E$2:E3159,TMapCauseDescCIR[[#This Row],[Cause Description]])</f>
        <v>1</v>
      </c>
      <c r="Q3159" s="1"/>
      <c r="R3159" s="1"/>
      <c r="S3159" s="1"/>
    </row>
    <row r="3160" spans="1:19" ht="14.45" x14ac:dyDescent="0.25">
      <c r="A3160" s="1" t="s">
        <v>6111</v>
      </c>
      <c r="B3160" s="1" t="s">
        <v>146</v>
      </c>
      <c r="C3160" s="1" t="s">
        <v>3133</v>
      </c>
      <c r="D3160" s="1" t="s">
        <v>6116</v>
      </c>
      <c r="E3160" s="1" t="s">
        <v>6133</v>
      </c>
      <c r="F3160" s="1" t="s">
        <v>6134</v>
      </c>
      <c r="G3160" s="1" t="s">
        <v>2445</v>
      </c>
      <c r="H3160" s="1" t="s">
        <v>6135</v>
      </c>
      <c r="I3160" s="1" t="s">
        <v>6136</v>
      </c>
      <c r="J3160" s="1" t="s">
        <v>13016</v>
      </c>
      <c r="K3160" s="1"/>
      <c r="L3160" s="1"/>
      <c r="M3160" s="1"/>
      <c r="N3160" s="1"/>
      <c r="O3160" s="1"/>
      <c r="P3160" s="1">
        <f>COUNTIFS($E$2:E3160,TMapCauseDescCIR[[#This Row],[Cause Description]])</f>
        <v>1</v>
      </c>
      <c r="Q3160" s="1"/>
      <c r="R3160" s="1"/>
      <c r="S3160" s="1"/>
    </row>
    <row r="3161" spans="1:19" ht="14.45" x14ac:dyDescent="0.25">
      <c r="A3161" s="1" t="s">
        <v>6111</v>
      </c>
      <c r="B3161" s="1" t="s">
        <v>146</v>
      </c>
      <c r="C3161" s="1" t="s">
        <v>3133</v>
      </c>
      <c r="D3161" s="1" t="s">
        <v>6116</v>
      </c>
      <c r="E3161" s="1" t="s">
        <v>6137</v>
      </c>
      <c r="F3161" s="1" t="s">
        <v>6138</v>
      </c>
      <c r="G3161" s="1" t="s">
        <v>2445</v>
      </c>
      <c r="H3161" s="1" t="s">
        <v>6139</v>
      </c>
      <c r="I3161" s="1" t="s">
        <v>4963</v>
      </c>
      <c r="J3161" s="1" t="s">
        <v>13016</v>
      </c>
      <c r="K3161" s="1"/>
      <c r="L3161" s="1"/>
      <c r="M3161" s="1"/>
      <c r="N3161" s="1"/>
      <c r="O3161" s="1"/>
      <c r="P3161" s="1">
        <f>COUNTIFS($E$2:E3161,TMapCauseDescCIR[[#This Row],[Cause Description]])</f>
        <v>1</v>
      </c>
      <c r="Q3161" s="1"/>
      <c r="R3161" s="1"/>
      <c r="S3161" s="1"/>
    </row>
    <row r="3162" spans="1:19" ht="14.45" x14ac:dyDescent="0.25">
      <c r="A3162" s="1" t="s">
        <v>6111</v>
      </c>
      <c r="B3162" s="1" t="s">
        <v>146</v>
      </c>
      <c r="C3162" s="1" t="s">
        <v>3133</v>
      </c>
      <c r="D3162" s="1" t="s">
        <v>6116</v>
      </c>
      <c r="E3162" s="1" t="s">
        <v>6140</v>
      </c>
      <c r="F3162" s="1" t="s">
        <v>6141</v>
      </c>
      <c r="G3162" s="1" t="s">
        <v>2446</v>
      </c>
      <c r="H3162" s="1" t="s">
        <v>4912</v>
      </c>
      <c r="I3162" s="1" t="s">
        <v>6142</v>
      </c>
      <c r="J3162" s="1" t="s">
        <v>13016</v>
      </c>
      <c r="K3162" s="1"/>
      <c r="L3162" s="1"/>
      <c r="M3162" s="1"/>
      <c r="N3162" s="1"/>
      <c r="O3162" s="1"/>
      <c r="P3162" s="1">
        <f>COUNTIFS($E$2:E3162,TMapCauseDescCIR[[#This Row],[Cause Description]])</f>
        <v>1</v>
      </c>
      <c r="Q3162" s="1"/>
      <c r="R3162" s="1"/>
      <c r="S3162" s="1"/>
    </row>
    <row r="3163" spans="1:19" ht="14.45" x14ac:dyDescent="0.25">
      <c r="A3163" s="1" t="s">
        <v>6111</v>
      </c>
      <c r="B3163" s="1" t="s">
        <v>146</v>
      </c>
      <c r="C3163" s="1" t="s">
        <v>3133</v>
      </c>
      <c r="D3163" s="1" t="s">
        <v>6116</v>
      </c>
      <c r="E3163" s="1" t="s">
        <v>6143</v>
      </c>
      <c r="F3163" s="1" t="s">
        <v>6144</v>
      </c>
      <c r="G3163" s="1" t="s">
        <v>2446</v>
      </c>
      <c r="H3163" s="1" t="s">
        <v>4912</v>
      </c>
      <c r="I3163" s="1" t="s">
        <v>6136</v>
      </c>
      <c r="J3163" s="1" t="s">
        <v>13016</v>
      </c>
      <c r="K3163" s="1"/>
      <c r="L3163" s="1"/>
      <c r="M3163" s="1"/>
      <c r="N3163" s="1"/>
      <c r="O3163" s="1"/>
      <c r="P3163" s="1">
        <f>COUNTIFS($E$2:E3163,TMapCauseDescCIR[[#This Row],[Cause Description]])</f>
        <v>1</v>
      </c>
      <c r="Q3163" s="1"/>
      <c r="R3163" s="1"/>
      <c r="S3163" s="1"/>
    </row>
    <row r="3164" spans="1:19" ht="14.45" x14ac:dyDescent="0.25">
      <c r="A3164" s="1" t="s">
        <v>6111</v>
      </c>
      <c r="B3164" s="1" t="s">
        <v>146</v>
      </c>
      <c r="C3164" s="1" t="s">
        <v>3133</v>
      </c>
      <c r="D3164" s="1" t="s">
        <v>6116</v>
      </c>
      <c r="E3164" s="1" t="s">
        <v>6145</v>
      </c>
      <c r="F3164" s="1" t="s">
        <v>6146</v>
      </c>
      <c r="G3164" s="1" t="s">
        <v>2446</v>
      </c>
      <c r="H3164" s="1" t="s">
        <v>4912</v>
      </c>
      <c r="I3164" s="1" t="s">
        <v>6147</v>
      </c>
      <c r="J3164" s="1" t="s">
        <v>13016</v>
      </c>
      <c r="K3164" s="1"/>
      <c r="L3164" s="1"/>
      <c r="M3164" s="1"/>
      <c r="N3164" s="1"/>
      <c r="O3164" s="1"/>
      <c r="P3164" s="1">
        <f>COUNTIFS($E$2:E3164,TMapCauseDescCIR[[#This Row],[Cause Description]])</f>
        <v>1</v>
      </c>
      <c r="Q3164" s="1"/>
      <c r="R3164" s="1"/>
      <c r="S3164" s="1"/>
    </row>
    <row r="3165" spans="1:19" ht="14.45" x14ac:dyDescent="0.25">
      <c r="A3165" s="1" t="s">
        <v>6111</v>
      </c>
      <c r="B3165" s="1" t="s">
        <v>146</v>
      </c>
      <c r="C3165" s="1" t="s">
        <v>3133</v>
      </c>
      <c r="D3165" s="1" t="s">
        <v>6116</v>
      </c>
      <c r="E3165" s="1" t="s">
        <v>6148</v>
      </c>
      <c r="F3165" s="1" t="s">
        <v>6149</v>
      </c>
      <c r="G3165" s="1" t="s">
        <v>2448</v>
      </c>
      <c r="H3165" s="1" t="s">
        <v>4912</v>
      </c>
      <c r="I3165" s="1" t="s">
        <v>6150</v>
      </c>
      <c r="J3165" s="1" t="s">
        <v>13016</v>
      </c>
      <c r="K3165" s="1"/>
      <c r="L3165" s="1"/>
      <c r="M3165" s="1"/>
      <c r="N3165" s="1"/>
      <c r="O3165" s="1"/>
      <c r="P3165" s="1">
        <f>COUNTIFS($E$2:E3165,TMapCauseDescCIR[[#This Row],[Cause Description]])</f>
        <v>1</v>
      </c>
      <c r="Q3165" s="1"/>
      <c r="R3165" s="1"/>
      <c r="S3165" s="1"/>
    </row>
    <row r="3166" spans="1:19" ht="14.45" x14ac:dyDescent="0.25">
      <c r="A3166" s="1" t="s">
        <v>6111</v>
      </c>
      <c r="B3166" s="1" t="s">
        <v>146</v>
      </c>
      <c r="C3166" s="1" t="s">
        <v>3133</v>
      </c>
      <c r="D3166" s="1" t="s">
        <v>6116</v>
      </c>
      <c r="E3166" s="1" t="s">
        <v>6151</v>
      </c>
      <c r="F3166" s="1" t="s">
        <v>6152</v>
      </c>
      <c r="G3166" s="1" t="s">
        <v>2448</v>
      </c>
      <c r="H3166" s="1" t="s">
        <v>4912</v>
      </c>
      <c r="I3166" s="1" t="s">
        <v>6136</v>
      </c>
      <c r="J3166" s="1" t="s">
        <v>13016</v>
      </c>
      <c r="K3166" s="1"/>
      <c r="L3166" s="1"/>
      <c r="M3166" s="1"/>
      <c r="N3166" s="1"/>
      <c r="O3166" s="1"/>
      <c r="P3166" s="1">
        <f>COUNTIFS($E$2:E3166,TMapCauseDescCIR[[#This Row],[Cause Description]])</f>
        <v>1</v>
      </c>
      <c r="Q3166" s="1"/>
      <c r="R3166" s="1"/>
      <c r="S3166" s="1"/>
    </row>
    <row r="3167" spans="1:19" ht="14.45" x14ac:dyDescent="0.25">
      <c r="A3167" s="1" t="s">
        <v>6111</v>
      </c>
      <c r="B3167" s="1" t="s">
        <v>146</v>
      </c>
      <c r="C3167" s="1" t="s">
        <v>3133</v>
      </c>
      <c r="D3167" s="1" t="s">
        <v>6116</v>
      </c>
      <c r="E3167" s="1" t="s">
        <v>6153</v>
      </c>
      <c r="F3167" s="1" t="s">
        <v>6154</v>
      </c>
      <c r="G3167" s="1" t="s">
        <v>2448</v>
      </c>
      <c r="H3167" s="1" t="s">
        <v>5109</v>
      </c>
      <c r="I3167" s="1" t="s">
        <v>6155</v>
      </c>
      <c r="J3167" s="1" t="s">
        <v>13016</v>
      </c>
      <c r="K3167" s="1"/>
      <c r="L3167" s="1"/>
      <c r="M3167" s="1"/>
      <c r="N3167" s="1"/>
      <c r="O3167" s="1"/>
      <c r="P3167" s="1">
        <f>COUNTIFS($E$2:E3167,TMapCauseDescCIR[[#This Row],[Cause Description]])</f>
        <v>1</v>
      </c>
      <c r="Q3167" s="1"/>
      <c r="R3167" s="1"/>
      <c r="S3167" s="1"/>
    </row>
    <row r="3168" spans="1:19" ht="14.45" x14ac:dyDescent="0.25">
      <c r="A3168" s="1" t="s">
        <v>6111</v>
      </c>
      <c r="B3168" s="1" t="s">
        <v>146</v>
      </c>
      <c r="C3168" s="1" t="s">
        <v>3133</v>
      </c>
      <c r="D3168" s="1" t="s">
        <v>6116</v>
      </c>
      <c r="E3168" s="1" t="s">
        <v>6156</v>
      </c>
      <c r="F3168" s="1" t="s">
        <v>6157</v>
      </c>
      <c r="G3168" s="1" t="s">
        <v>2448</v>
      </c>
      <c r="H3168" s="1" t="s">
        <v>6158</v>
      </c>
      <c r="I3168" s="1" t="s">
        <v>6159</v>
      </c>
      <c r="J3168" s="1" t="s">
        <v>13016</v>
      </c>
      <c r="K3168" s="1"/>
      <c r="L3168" s="1"/>
      <c r="M3168" s="1"/>
      <c r="N3168" s="1"/>
      <c r="O3168" s="1"/>
      <c r="P3168" s="1">
        <f>COUNTIFS($E$2:E3168,TMapCauseDescCIR[[#This Row],[Cause Description]])</f>
        <v>1</v>
      </c>
      <c r="Q3168" s="1"/>
      <c r="R3168" s="1"/>
      <c r="S3168" s="1"/>
    </row>
    <row r="3169" spans="1:19" ht="14.45" x14ac:dyDescent="0.25">
      <c r="A3169" s="1" t="s">
        <v>6111</v>
      </c>
      <c r="B3169" s="1" t="s">
        <v>146</v>
      </c>
      <c r="C3169" s="1" t="s">
        <v>3133</v>
      </c>
      <c r="D3169" s="1" t="s">
        <v>6116</v>
      </c>
      <c r="E3169" s="1" t="s">
        <v>6160</v>
      </c>
      <c r="F3169" s="1" t="s">
        <v>6161</v>
      </c>
      <c r="G3169" s="1" t="s">
        <v>2448</v>
      </c>
      <c r="H3169" s="1" t="s">
        <v>6135</v>
      </c>
      <c r="I3169" s="1" t="s">
        <v>6136</v>
      </c>
      <c r="J3169" s="1" t="s">
        <v>13016</v>
      </c>
      <c r="K3169" s="1"/>
      <c r="L3169" s="1"/>
      <c r="M3169" s="1"/>
      <c r="N3169" s="1"/>
      <c r="O3169" s="1"/>
      <c r="P3169" s="1">
        <f>COUNTIFS($E$2:E3169,TMapCauseDescCIR[[#This Row],[Cause Description]])</f>
        <v>1</v>
      </c>
      <c r="Q3169" s="1"/>
      <c r="R3169" s="1"/>
      <c r="S3169" s="1"/>
    </row>
    <row r="3170" spans="1:19" ht="14.45" x14ac:dyDescent="0.25">
      <c r="A3170" s="1" t="s">
        <v>6111</v>
      </c>
      <c r="B3170" s="1" t="s">
        <v>146</v>
      </c>
      <c r="C3170" s="1" t="s">
        <v>3133</v>
      </c>
      <c r="D3170" s="1" t="s">
        <v>6116</v>
      </c>
      <c r="E3170" s="1" t="s">
        <v>6162</v>
      </c>
      <c r="F3170" s="1" t="s">
        <v>6163</v>
      </c>
      <c r="G3170" s="1" t="s">
        <v>2449</v>
      </c>
      <c r="H3170" s="1" t="s">
        <v>6164</v>
      </c>
      <c r="I3170" s="1" t="s">
        <v>5169</v>
      </c>
      <c r="J3170" s="1" t="s">
        <v>13016</v>
      </c>
      <c r="K3170" s="1"/>
      <c r="L3170" s="1"/>
      <c r="M3170" s="1"/>
      <c r="N3170" s="1"/>
      <c r="O3170" s="1"/>
      <c r="P3170" s="1">
        <f>COUNTIFS($E$2:E3170,TMapCauseDescCIR[[#This Row],[Cause Description]])</f>
        <v>1</v>
      </c>
      <c r="Q3170" s="1"/>
      <c r="R3170" s="1"/>
      <c r="S3170" s="1"/>
    </row>
    <row r="3171" spans="1:19" ht="14.45" x14ac:dyDescent="0.25">
      <c r="A3171" s="1" t="s">
        <v>6111</v>
      </c>
      <c r="B3171" s="1" t="s">
        <v>146</v>
      </c>
      <c r="C3171" s="1" t="s">
        <v>3133</v>
      </c>
      <c r="D3171" s="1" t="s">
        <v>6116</v>
      </c>
      <c r="E3171" s="1" t="s">
        <v>6165</v>
      </c>
      <c r="F3171" s="1" t="s">
        <v>6166</v>
      </c>
      <c r="G3171" s="1" t="s">
        <v>2449</v>
      </c>
      <c r="H3171" s="1" t="s">
        <v>6167</v>
      </c>
      <c r="I3171" s="1" t="s">
        <v>6168</v>
      </c>
      <c r="J3171" s="1" t="s">
        <v>13016</v>
      </c>
      <c r="K3171" s="1"/>
      <c r="L3171" s="1"/>
      <c r="M3171" s="1"/>
      <c r="N3171" s="1"/>
      <c r="O3171" s="1"/>
      <c r="P3171" s="1">
        <f>COUNTIFS($E$2:E3171,TMapCauseDescCIR[[#This Row],[Cause Description]])</f>
        <v>1</v>
      </c>
      <c r="Q3171" s="1"/>
      <c r="R3171" s="1"/>
      <c r="S3171" s="1"/>
    </row>
    <row r="3172" spans="1:19" ht="14.45" x14ac:dyDescent="0.25">
      <c r="A3172" s="1" t="s">
        <v>6111</v>
      </c>
      <c r="B3172" s="1" t="s">
        <v>146</v>
      </c>
      <c r="C3172" s="1" t="s">
        <v>3133</v>
      </c>
      <c r="D3172" s="1" t="s">
        <v>6116</v>
      </c>
      <c r="E3172" s="1" t="s">
        <v>6169</v>
      </c>
      <c r="F3172" s="1" t="s">
        <v>6170</v>
      </c>
      <c r="G3172" s="1" t="s">
        <v>2449</v>
      </c>
      <c r="H3172" s="1" t="s">
        <v>6171</v>
      </c>
      <c r="I3172" s="1" t="s">
        <v>6172</v>
      </c>
      <c r="J3172" s="1" t="s">
        <v>13016</v>
      </c>
      <c r="K3172" s="1"/>
      <c r="L3172" s="1"/>
      <c r="M3172" s="1"/>
      <c r="N3172" s="1"/>
      <c r="O3172" s="1"/>
      <c r="P3172" s="1">
        <f>COUNTIFS($E$2:E3172,TMapCauseDescCIR[[#This Row],[Cause Description]])</f>
        <v>1</v>
      </c>
      <c r="Q3172" s="1"/>
      <c r="R3172" s="1"/>
      <c r="S3172" s="1"/>
    </row>
    <row r="3173" spans="1:19" ht="14.45" x14ac:dyDescent="0.25">
      <c r="A3173" s="1" t="s">
        <v>6111</v>
      </c>
      <c r="B3173" s="1" t="s">
        <v>146</v>
      </c>
      <c r="C3173" s="1" t="s">
        <v>3133</v>
      </c>
      <c r="D3173" s="1" t="s">
        <v>6116</v>
      </c>
      <c r="E3173" s="1" t="s">
        <v>6173</v>
      </c>
      <c r="F3173" s="1" t="s">
        <v>6174</v>
      </c>
      <c r="G3173" s="1" t="s">
        <v>2449</v>
      </c>
      <c r="H3173" s="1" t="s">
        <v>6175</v>
      </c>
      <c r="I3173" s="1" t="s">
        <v>5216</v>
      </c>
      <c r="J3173" s="1" t="s">
        <v>13016</v>
      </c>
      <c r="K3173" s="1"/>
      <c r="L3173" s="1"/>
      <c r="M3173" s="1"/>
      <c r="N3173" s="1"/>
      <c r="O3173" s="1"/>
      <c r="P3173" s="1">
        <f>COUNTIFS($E$2:E3173,TMapCauseDescCIR[[#This Row],[Cause Description]])</f>
        <v>1</v>
      </c>
      <c r="Q3173" s="1"/>
      <c r="R3173" s="1"/>
      <c r="S3173" s="1"/>
    </row>
    <row r="3174" spans="1:19" ht="14.45" x14ac:dyDescent="0.25">
      <c r="A3174" s="1" t="s">
        <v>6111</v>
      </c>
      <c r="B3174" s="1" t="s">
        <v>146</v>
      </c>
      <c r="C3174" s="1" t="s">
        <v>3133</v>
      </c>
      <c r="D3174" s="1" t="s">
        <v>6116</v>
      </c>
      <c r="E3174" s="1" t="s">
        <v>6176</v>
      </c>
      <c r="F3174" s="1" t="s">
        <v>6177</v>
      </c>
      <c r="G3174" s="1" t="s">
        <v>2533</v>
      </c>
      <c r="H3174" s="1" t="s">
        <v>6178</v>
      </c>
      <c r="I3174" s="1" t="s">
        <v>6179</v>
      </c>
      <c r="J3174" s="1" t="s">
        <v>13016</v>
      </c>
      <c r="K3174" s="1"/>
      <c r="L3174" s="1"/>
      <c r="M3174" s="1"/>
      <c r="N3174" s="1"/>
      <c r="O3174" s="1"/>
      <c r="P3174" s="1">
        <f>COUNTIFS($E$2:E3174,TMapCauseDescCIR[[#This Row],[Cause Description]])</f>
        <v>1</v>
      </c>
      <c r="Q3174" s="1"/>
      <c r="R3174" s="1"/>
      <c r="S3174" s="1"/>
    </row>
    <row r="3175" spans="1:19" ht="14.45" x14ac:dyDescent="0.25">
      <c r="A3175" s="1" t="s">
        <v>6111</v>
      </c>
      <c r="B3175" s="1" t="s">
        <v>146</v>
      </c>
      <c r="C3175" s="1" t="s">
        <v>3133</v>
      </c>
      <c r="D3175" s="1" t="s">
        <v>6116</v>
      </c>
      <c r="E3175" s="1" t="s">
        <v>631</v>
      </c>
      <c r="F3175" s="1" t="s">
        <v>3597</v>
      </c>
      <c r="G3175" s="1" t="s">
        <v>2806</v>
      </c>
      <c r="H3175" s="1" t="s">
        <v>3598</v>
      </c>
      <c r="I3175" s="1" t="s">
        <v>3599</v>
      </c>
      <c r="J3175" s="1" t="s">
        <v>13016</v>
      </c>
      <c r="K3175" s="1"/>
      <c r="L3175" s="1"/>
      <c r="M3175" s="1"/>
      <c r="N3175" s="1"/>
      <c r="O3175" s="1"/>
      <c r="P3175" s="1">
        <f>COUNTIFS($E$2:E3175,TMapCauseDescCIR[[#This Row],[Cause Description]])</f>
        <v>30</v>
      </c>
      <c r="Q3175" s="1"/>
      <c r="R3175" s="1"/>
      <c r="S3175" s="1"/>
    </row>
    <row r="3176" spans="1:19" ht="14.45" x14ac:dyDescent="0.25">
      <c r="A3176" s="1" t="s">
        <v>4992</v>
      </c>
      <c r="B3176" s="1" t="s">
        <v>148</v>
      </c>
      <c r="C3176" s="1" t="s">
        <v>3133</v>
      </c>
      <c r="D3176" s="1" t="s">
        <v>6180</v>
      </c>
      <c r="E3176" s="1" t="s">
        <v>139</v>
      </c>
      <c r="F3176" s="1"/>
      <c r="G3176" s="1"/>
      <c r="H3176" s="1"/>
      <c r="I3176" s="1"/>
      <c r="J3176" s="1" t="s">
        <v>13016</v>
      </c>
      <c r="K3176" s="1"/>
      <c r="L3176" s="1"/>
      <c r="M3176" s="1"/>
      <c r="N3176" s="1"/>
      <c r="O3176" s="1"/>
      <c r="P3176" s="1">
        <f>COUNTIFS($E$2:E3176,TMapCauseDescCIR[[#This Row],[Cause Description]])</f>
        <v>5</v>
      </c>
      <c r="Q3176" s="1"/>
      <c r="R3176" s="1"/>
      <c r="S3176" s="1"/>
    </row>
    <row r="3177" spans="1:19" ht="14.45" x14ac:dyDescent="0.25">
      <c r="A3177" s="1" t="s">
        <v>4992</v>
      </c>
      <c r="B3177" s="1" t="s">
        <v>149</v>
      </c>
      <c r="C3177" s="1" t="s">
        <v>3133</v>
      </c>
      <c r="D3177" s="1" t="s">
        <v>6181</v>
      </c>
      <c r="E3177" s="1" t="s">
        <v>139</v>
      </c>
      <c r="F3177" s="1"/>
      <c r="G3177" s="1"/>
      <c r="H3177" s="1"/>
      <c r="I3177" s="1"/>
      <c r="J3177" s="1" t="s">
        <v>13016</v>
      </c>
      <c r="K3177" s="1"/>
      <c r="L3177" s="1"/>
      <c r="M3177" s="1"/>
      <c r="N3177" s="1"/>
      <c r="O3177" s="1"/>
      <c r="P3177" s="1">
        <f>COUNTIFS($E$2:E3177,TMapCauseDescCIR[[#This Row],[Cause Description]])</f>
        <v>6</v>
      </c>
      <c r="Q3177" s="1"/>
      <c r="R3177" s="1"/>
      <c r="S3177" s="1"/>
    </row>
    <row r="3178" spans="1:19" ht="14.45" x14ac:dyDescent="0.25">
      <c r="A3178" s="1" t="s">
        <v>4992</v>
      </c>
      <c r="B3178" s="1" t="s">
        <v>150</v>
      </c>
      <c r="C3178" s="1" t="s">
        <v>3133</v>
      </c>
      <c r="D3178" s="1" t="s">
        <v>6182</v>
      </c>
      <c r="E3178" s="1" t="s">
        <v>139</v>
      </c>
      <c r="F3178" s="1"/>
      <c r="G3178" s="1"/>
      <c r="H3178" s="1"/>
      <c r="I3178" s="1"/>
      <c r="J3178" s="1" t="s">
        <v>13016</v>
      </c>
      <c r="K3178" s="1"/>
      <c r="L3178" s="1"/>
      <c r="M3178" s="1"/>
      <c r="N3178" s="1"/>
      <c r="O3178" s="1"/>
      <c r="P3178" s="1">
        <f>COUNTIFS($E$2:E3178,TMapCauseDescCIR[[#This Row],[Cause Description]])</f>
        <v>7</v>
      </c>
      <c r="Q3178" s="1"/>
      <c r="R3178" s="1"/>
      <c r="S3178" s="1"/>
    </row>
    <row r="3179" spans="1:19" ht="14.45" x14ac:dyDescent="0.25">
      <c r="A3179" s="1" t="s">
        <v>4992</v>
      </c>
      <c r="B3179" s="1" t="s">
        <v>151</v>
      </c>
      <c r="C3179" s="1" t="s">
        <v>3133</v>
      </c>
      <c r="D3179" s="1" t="s">
        <v>6183</v>
      </c>
      <c r="E3179" s="1" t="s">
        <v>139</v>
      </c>
      <c r="F3179" s="1"/>
      <c r="G3179" s="1"/>
      <c r="H3179" s="1"/>
      <c r="I3179" s="1"/>
      <c r="J3179" s="1" t="s">
        <v>13016</v>
      </c>
      <c r="K3179" s="1"/>
      <c r="L3179" s="1"/>
      <c r="M3179" s="1"/>
      <c r="N3179" s="1"/>
      <c r="O3179" s="1"/>
      <c r="P3179" s="1">
        <f>COUNTIFS($E$2:E3179,TMapCauseDescCIR[[#This Row],[Cause Description]])</f>
        <v>8</v>
      </c>
      <c r="Q3179" s="1"/>
      <c r="R3179" s="1"/>
      <c r="S3179" s="1"/>
    </row>
    <row r="3180" spans="1:19" ht="14.45" x14ac:dyDescent="0.25">
      <c r="A3180" s="1" t="s">
        <v>6111</v>
      </c>
      <c r="B3180" s="1" t="s">
        <v>152</v>
      </c>
      <c r="C3180" s="1" t="s">
        <v>3133</v>
      </c>
      <c r="D3180" s="1" t="s">
        <v>6184</v>
      </c>
      <c r="E3180" s="1" t="s">
        <v>153</v>
      </c>
      <c r="F3180" s="1" t="s">
        <v>6185</v>
      </c>
      <c r="G3180" s="1" t="s">
        <v>2447</v>
      </c>
      <c r="H3180" s="1" t="s">
        <v>4912</v>
      </c>
      <c r="I3180" s="1" t="s">
        <v>5892</v>
      </c>
      <c r="J3180" s="1" t="s">
        <v>13016</v>
      </c>
      <c r="K3180" s="1"/>
      <c r="L3180" s="1"/>
      <c r="M3180" s="1"/>
      <c r="N3180" s="1"/>
      <c r="O3180" s="1"/>
      <c r="P3180" s="1">
        <f>COUNTIFS($E$2:E3180,TMapCauseDescCIR[[#This Row],[Cause Description]])</f>
        <v>1</v>
      </c>
      <c r="Q3180" s="1"/>
      <c r="R3180" s="1"/>
      <c r="S3180" s="1"/>
    </row>
    <row r="3181" spans="1:19" ht="14.45" x14ac:dyDescent="0.25">
      <c r="A3181" s="1" t="s">
        <v>6111</v>
      </c>
      <c r="B3181" s="1" t="s">
        <v>152</v>
      </c>
      <c r="C3181" s="1" t="s">
        <v>3133</v>
      </c>
      <c r="D3181" s="1" t="s">
        <v>6184</v>
      </c>
      <c r="E3181" s="1" t="s">
        <v>147</v>
      </c>
      <c r="F3181" s="1" t="s">
        <v>6117</v>
      </c>
      <c r="G3181" s="1" t="s">
        <v>2447</v>
      </c>
      <c r="H3181" s="1" t="s">
        <v>4912</v>
      </c>
      <c r="I3181" s="1" t="s">
        <v>6118</v>
      </c>
      <c r="J3181" s="1" t="s">
        <v>13016</v>
      </c>
      <c r="K3181" s="1"/>
      <c r="L3181" s="1"/>
      <c r="M3181" s="1"/>
      <c r="N3181" s="1"/>
      <c r="O3181" s="1"/>
      <c r="P3181" s="1">
        <f>COUNTIFS($E$2:E3181,TMapCauseDescCIR[[#This Row],[Cause Description]])</f>
        <v>2</v>
      </c>
      <c r="Q3181" s="1"/>
      <c r="R3181" s="1"/>
      <c r="S3181" s="1"/>
    </row>
    <row r="3182" spans="1:19" ht="14.45" x14ac:dyDescent="0.25">
      <c r="A3182" s="1" t="s">
        <v>6111</v>
      </c>
      <c r="B3182" s="1" t="s">
        <v>152</v>
      </c>
      <c r="C3182" s="1" t="s">
        <v>3133</v>
      </c>
      <c r="D3182" s="1" t="s">
        <v>6184</v>
      </c>
      <c r="E3182" s="1" t="s">
        <v>6119</v>
      </c>
      <c r="F3182" s="1" t="s">
        <v>6120</v>
      </c>
      <c r="G3182" s="1" t="s">
        <v>2447</v>
      </c>
      <c r="H3182" s="1" t="s">
        <v>4912</v>
      </c>
      <c r="I3182" s="1" t="s">
        <v>5527</v>
      </c>
      <c r="J3182" s="1" t="s">
        <v>13016</v>
      </c>
      <c r="K3182" s="1"/>
      <c r="L3182" s="1"/>
      <c r="M3182" s="1"/>
      <c r="N3182" s="1"/>
      <c r="O3182" s="1"/>
      <c r="P3182" s="1">
        <f>COUNTIFS($E$2:E3182,TMapCauseDescCIR[[#This Row],[Cause Description]])</f>
        <v>2</v>
      </c>
      <c r="Q3182" s="1"/>
      <c r="R3182" s="1"/>
      <c r="S3182" s="1"/>
    </row>
    <row r="3183" spans="1:19" ht="14.45" x14ac:dyDescent="0.25">
      <c r="A3183" s="1" t="s">
        <v>6111</v>
      </c>
      <c r="B3183" s="1" t="s">
        <v>152</v>
      </c>
      <c r="C3183" s="1" t="s">
        <v>3133</v>
      </c>
      <c r="D3183" s="1" t="s">
        <v>6184</v>
      </c>
      <c r="E3183" s="1" t="s">
        <v>6186</v>
      </c>
      <c r="F3183" s="1" t="s">
        <v>6187</v>
      </c>
      <c r="G3183" s="1" t="s">
        <v>2447</v>
      </c>
      <c r="H3183" s="1" t="s">
        <v>4912</v>
      </c>
      <c r="I3183" s="1" t="s">
        <v>5169</v>
      </c>
      <c r="J3183" s="1" t="s">
        <v>13016</v>
      </c>
      <c r="K3183" s="1"/>
      <c r="L3183" s="1"/>
      <c r="M3183" s="1"/>
      <c r="N3183" s="1"/>
      <c r="O3183" s="1"/>
      <c r="P3183" s="1">
        <f>COUNTIFS($E$2:E3183,TMapCauseDescCIR[[#This Row],[Cause Description]])</f>
        <v>1</v>
      </c>
      <c r="Q3183" s="1"/>
      <c r="R3183" s="1"/>
      <c r="S3183" s="1"/>
    </row>
    <row r="3184" spans="1:19" ht="14.45" x14ac:dyDescent="0.25">
      <c r="A3184" s="1" t="s">
        <v>6111</v>
      </c>
      <c r="B3184" s="1" t="s">
        <v>152</v>
      </c>
      <c r="C3184" s="1" t="s">
        <v>3133</v>
      </c>
      <c r="D3184" s="1" t="s">
        <v>6184</v>
      </c>
      <c r="E3184" s="1" t="s">
        <v>6123</v>
      </c>
      <c r="F3184" s="1" t="s">
        <v>6124</v>
      </c>
      <c r="G3184" s="1" t="s">
        <v>2447</v>
      </c>
      <c r="H3184" s="1" t="s">
        <v>4912</v>
      </c>
      <c r="I3184" s="1" t="s">
        <v>5944</v>
      </c>
      <c r="J3184" s="1" t="s">
        <v>13016</v>
      </c>
      <c r="K3184" s="1"/>
      <c r="L3184" s="1"/>
      <c r="M3184" s="1"/>
      <c r="N3184" s="1"/>
      <c r="O3184" s="1"/>
      <c r="P3184" s="1">
        <f>COUNTIFS($E$2:E3184,TMapCauseDescCIR[[#This Row],[Cause Description]])</f>
        <v>2</v>
      </c>
      <c r="Q3184" s="1"/>
      <c r="R3184" s="1"/>
      <c r="S3184" s="1"/>
    </row>
    <row r="3185" spans="1:19" ht="14.45" x14ac:dyDescent="0.25">
      <c r="A3185" s="1" t="s">
        <v>6111</v>
      </c>
      <c r="B3185" s="1" t="s">
        <v>152</v>
      </c>
      <c r="C3185" s="1" t="s">
        <v>3133</v>
      </c>
      <c r="D3185" s="1" t="s">
        <v>6184</v>
      </c>
      <c r="E3185" s="1" t="s">
        <v>6125</v>
      </c>
      <c r="F3185" s="1" t="s">
        <v>6126</v>
      </c>
      <c r="G3185" s="1" t="s">
        <v>2447</v>
      </c>
      <c r="H3185" s="1" t="s">
        <v>5903</v>
      </c>
      <c r="I3185" s="1" t="s">
        <v>5904</v>
      </c>
      <c r="J3185" s="1" t="s">
        <v>13016</v>
      </c>
      <c r="K3185" s="1"/>
      <c r="L3185" s="1"/>
      <c r="M3185" s="1"/>
      <c r="N3185" s="1"/>
      <c r="O3185" s="1"/>
      <c r="P3185" s="1">
        <f>COUNTIFS($E$2:E3185,TMapCauseDescCIR[[#This Row],[Cause Description]])</f>
        <v>2</v>
      </c>
      <c r="Q3185" s="1"/>
      <c r="R3185" s="1"/>
      <c r="S3185" s="1"/>
    </row>
    <row r="3186" spans="1:19" ht="14.45" x14ac:dyDescent="0.25">
      <c r="A3186" s="1" t="s">
        <v>6111</v>
      </c>
      <c r="B3186" s="1" t="s">
        <v>152</v>
      </c>
      <c r="C3186" s="1" t="s">
        <v>3133</v>
      </c>
      <c r="D3186" s="1" t="s">
        <v>6184</v>
      </c>
      <c r="E3186" s="1" t="s">
        <v>6140</v>
      </c>
      <c r="F3186" s="1" t="s">
        <v>6141</v>
      </c>
      <c r="G3186" s="1" t="s">
        <v>2446</v>
      </c>
      <c r="H3186" s="1" t="s">
        <v>4912</v>
      </c>
      <c r="I3186" s="1" t="s">
        <v>6142</v>
      </c>
      <c r="J3186" s="1" t="s">
        <v>13016</v>
      </c>
      <c r="K3186" s="1"/>
      <c r="L3186" s="1"/>
      <c r="M3186" s="1"/>
      <c r="N3186" s="1"/>
      <c r="O3186" s="1"/>
      <c r="P3186" s="1">
        <f>COUNTIFS($E$2:E3186,TMapCauseDescCIR[[#This Row],[Cause Description]])</f>
        <v>2</v>
      </c>
      <c r="Q3186" s="1"/>
      <c r="R3186" s="1"/>
      <c r="S3186" s="1"/>
    </row>
    <row r="3187" spans="1:19" ht="14.45" x14ac:dyDescent="0.25">
      <c r="A3187" s="1" t="s">
        <v>6111</v>
      </c>
      <c r="B3187" s="1" t="s">
        <v>152</v>
      </c>
      <c r="C3187" s="1" t="s">
        <v>3133</v>
      </c>
      <c r="D3187" s="1" t="s">
        <v>6184</v>
      </c>
      <c r="E3187" s="1" t="s">
        <v>6143</v>
      </c>
      <c r="F3187" s="1" t="s">
        <v>6144</v>
      </c>
      <c r="G3187" s="1" t="s">
        <v>2446</v>
      </c>
      <c r="H3187" s="1" t="s">
        <v>4912</v>
      </c>
      <c r="I3187" s="1" t="s">
        <v>6136</v>
      </c>
      <c r="J3187" s="1" t="s">
        <v>13016</v>
      </c>
      <c r="K3187" s="1"/>
      <c r="L3187" s="1"/>
      <c r="M3187" s="1"/>
      <c r="N3187" s="1"/>
      <c r="O3187" s="1"/>
      <c r="P3187" s="1">
        <f>COUNTIFS($E$2:E3187,TMapCauseDescCIR[[#This Row],[Cause Description]])</f>
        <v>2</v>
      </c>
      <c r="Q3187" s="1"/>
      <c r="R3187" s="1"/>
      <c r="S3187" s="1"/>
    </row>
    <row r="3188" spans="1:19" ht="14.45" x14ac:dyDescent="0.25">
      <c r="A3188" s="1" t="s">
        <v>6111</v>
      </c>
      <c r="B3188" s="1" t="s">
        <v>152</v>
      </c>
      <c r="C3188" s="1" t="s">
        <v>3133</v>
      </c>
      <c r="D3188" s="1" t="s">
        <v>6184</v>
      </c>
      <c r="E3188" s="1" t="s">
        <v>6145</v>
      </c>
      <c r="F3188" s="1" t="s">
        <v>6146</v>
      </c>
      <c r="G3188" s="1" t="s">
        <v>2446</v>
      </c>
      <c r="H3188" s="1" t="s">
        <v>4912</v>
      </c>
      <c r="I3188" s="1" t="s">
        <v>6147</v>
      </c>
      <c r="J3188" s="1" t="s">
        <v>13016</v>
      </c>
      <c r="K3188" s="1"/>
      <c r="L3188" s="1"/>
      <c r="M3188" s="1"/>
      <c r="N3188" s="1"/>
      <c r="O3188" s="1"/>
      <c r="P3188" s="1">
        <f>COUNTIFS($E$2:E3188,TMapCauseDescCIR[[#This Row],[Cause Description]])</f>
        <v>2</v>
      </c>
      <c r="Q3188" s="1"/>
      <c r="R3188" s="1"/>
      <c r="S3188" s="1"/>
    </row>
    <row r="3189" spans="1:19" ht="14.45" x14ac:dyDescent="0.25">
      <c r="A3189" s="1" t="s">
        <v>6111</v>
      </c>
      <c r="B3189" s="1" t="s">
        <v>152</v>
      </c>
      <c r="C3189" s="1" t="s">
        <v>3133</v>
      </c>
      <c r="D3189" s="1" t="s">
        <v>6184</v>
      </c>
      <c r="E3189" s="1" t="s">
        <v>6156</v>
      </c>
      <c r="F3189" s="1" t="s">
        <v>6157</v>
      </c>
      <c r="G3189" s="1" t="s">
        <v>2448</v>
      </c>
      <c r="H3189" s="1" t="s">
        <v>6158</v>
      </c>
      <c r="I3189" s="1" t="s">
        <v>6159</v>
      </c>
      <c r="J3189" s="1" t="s">
        <v>13016</v>
      </c>
      <c r="K3189" s="1"/>
      <c r="L3189" s="1"/>
      <c r="M3189" s="1"/>
      <c r="N3189" s="1"/>
      <c r="O3189" s="1"/>
      <c r="P3189" s="1">
        <f>COUNTIFS($E$2:E3189,TMapCauseDescCIR[[#This Row],[Cause Description]])</f>
        <v>2</v>
      </c>
      <c r="Q3189" s="1"/>
      <c r="R3189" s="1"/>
      <c r="S3189" s="1"/>
    </row>
    <row r="3190" spans="1:19" ht="14.45" x14ac:dyDescent="0.25">
      <c r="A3190" s="1" t="s">
        <v>6111</v>
      </c>
      <c r="B3190" s="1" t="s">
        <v>152</v>
      </c>
      <c r="C3190" s="1" t="s">
        <v>3133</v>
      </c>
      <c r="D3190" s="1" t="s">
        <v>6184</v>
      </c>
      <c r="E3190" s="1" t="s">
        <v>6188</v>
      </c>
      <c r="F3190" s="1" t="s">
        <v>6189</v>
      </c>
      <c r="G3190" s="1" t="s">
        <v>2448</v>
      </c>
      <c r="H3190" s="1" t="s">
        <v>6135</v>
      </c>
      <c r="I3190" s="1" t="s">
        <v>6190</v>
      </c>
      <c r="J3190" s="1" t="s">
        <v>13016</v>
      </c>
      <c r="K3190" s="1"/>
      <c r="L3190" s="1"/>
      <c r="M3190" s="1"/>
      <c r="N3190" s="1"/>
      <c r="O3190" s="1"/>
      <c r="P3190" s="1">
        <f>COUNTIFS($E$2:E3190,TMapCauseDescCIR[[#This Row],[Cause Description]])</f>
        <v>1</v>
      </c>
      <c r="Q3190" s="1"/>
      <c r="R3190" s="1"/>
      <c r="S3190" s="1"/>
    </row>
    <row r="3191" spans="1:19" ht="14.45" x14ac:dyDescent="0.25">
      <c r="A3191" s="1" t="s">
        <v>6111</v>
      </c>
      <c r="B3191" s="1" t="s">
        <v>152</v>
      </c>
      <c r="C3191" s="1" t="s">
        <v>3133</v>
      </c>
      <c r="D3191" s="1" t="s">
        <v>6184</v>
      </c>
      <c r="E3191" s="1" t="s">
        <v>6160</v>
      </c>
      <c r="F3191" s="1" t="s">
        <v>6161</v>
      </c>
      <c r="G3191" s="1" t="s">
        <v>2448</v>
      </c>
      <c r="H3191" s="1" t="s">
        <v>6135</v>
      </c>
      <c r="I3191" s="1" t="s">
        <v>6136</v>
      </c>
      <c r="J3191" s="1" t="s">
        <v>13016</v>
      </c>
      <c r="K3191" s="1"/>
      <c r="L3191" s="1"/>
      <c r="M3191" s="1"/>
      <c r="N3191" s="1"/>
      <c r="O3191" s="1"/>
      <c r="P3191" s="1">
        <f>COUNTIFS($E$2:E3191,TMapCauseDescCIR[[#This Row],[Cause Description]])</f>
        <v>2</v>
      </c>
      <c r="Q3191" s="1"/>
      <c r="R3191" s="1"/>
      <c r="S3191" s="1"/>
    </row>
    <row r="3192" spans="1:19" ht="14.45" x14ac:dyDescent="0.25">
      <c r="A3192" s="1" t="s">
        <v>6111</v>
      </c>
      <c r="B3192" s="1" t="s">
        <v>152</v>
      </c>
      <c r="C3192" s="1" t="s">
        <v>3133</v>
      </c>
      <c r="D3192" s="1" t="s">
        <v>6184</v>
      </c>
      <c r="E3192" s="1" t="s">
        <v>6191</v>
      </c>
      <c r="F3192" s="1" t="s">
        <v>6192</v>
      </c>
      <c r="G3192" s="1" t="s">
        <v>2448</v>
      </c>
      <c r="H3192" s="1" t="s">
        <v>6193</v>
      </c>
      <c r="I3192" s="1" t="s">
        <v>6155</v>
      </c>
      <c r="J3192" s="1" t="s">
        <v>13016</v>
      </c>
      <c r="K3192" s="1"/>
      <c r="L3192" s="1"/>
      <c r="M3192" s="1"/>
      <c r="N3192" s="1"/>
      <c r="O3192" s="1"/>
      <c r="P3192" s="1">
        <f>COUNTIFS($E$2:E3192,TMapCauseDescCIR[[#This Row],[Cause Description]])</f>
        <v>1</v>
      </c>
      <c r="Q3192" s="1"/>
      <c r="R3192" s="1"/>
      <c r="S3192" s="1"/>
    </row>
    <row r="3193" spans="1:19" ht="14.45" x14ac:dyDescent="0.25">
      <c r="A3193" s="1" t="s">
        <v>6111</v>
      </c>
      <c r="B3193" s="1" t="s">
        <v>152</v>
      </c>
      <c r="C3193" s="1" t="s">
        <v>3133</v>
      </c>
      <c r="D3193" s="1" t="s">
        <v>6184</v>
      </c>
      <c r="E3193" s="1" t="s">
        <v>6194</v>
      </c>
      <c r="F3193" s="1" t="s">
        <v>6195</v>
      </c>
      <c r="G3193" s="1" t="s">
        <v>2448</v>
      </c>
      <c r="H3193" s="1" t="s">
        <v>6193</v>
      </c>
      <c r="I3193" s="1" t="s">
        <v>6150</v>
      </c>
      <c r="J3193" s="1" t="s">
        <v>13016</v>
      </c>
      <c r="K3193" s="1"/>
      <c r="L3193" s="1"/>
      <c r="M3193" s="1"/>
      <c r="N3193" s="1"/>
      <c r="O3193" s="1"/>
      <c r="P3193" s="1">
        <f>COUNTIFS($E$2:E3193,TMapCauseDescCIR[[#This Row],[Cause Description]])</f>
        <v>1</v>
      </c>
      <c r="Q3193" s="1"/>
      <c r="R3193" s="1"/>
      <c r="S3193" s="1"/>
    </row>
    <row r="3194" spans="1:19" ht="14.45" x14ac:dyDescent="0.25">
      <c r="A3194" s="1" t="s">
        <v>6111</v>
      </c>
      <c r="B3194" s="1" t="s">
        <v>152</v>
      </c>
      <c r="C3194" s="1" t="s">
        <v>3133</v>
      </c>
      <c r="D3194" s="1" t="s">
        <v>6184</v>
      </c>
      <c r="E3194" s="1" t="s">
        <v>6196</v>
      </c>
      <c r="F3194" s="1" t="s">
        <v>6197</v>
      </c>
      <c r="G3194" s="1" t="s">
        <v>2448</v>
      </c>
      <c r="H3194" s="1" t="s">
        <v>6193</v>
      </c>
      <c r="I3194" s="1" t="s">
        <v>6198</v>
      </c>
      <c r="J3194" s="1" t="s">
        <v>13016</v>
      </c>
      <c r="K3194" s="1"/>
      <c r="L3194" s="1"/>
      <c r="M3194" s="1"/>
      <c r="N3194" s="1"/>
      <c r="O3194" s="1"/>
      <c r="P3194" s="1">
        <f>COUNTIFS($E$2:E3194,TMapCauseDescCIR[[#This Row],[Cause Description]])</f>
        <v>1</v>
      </c>
      <c r="Q3194" s="1"/>
      <c r="R3194" s="1"/>
      <c r="S3194" s="1"/>
    </row>
    <row r="3195" spans="1:19" ht="14.45" x14ac:dyDescent="0.25">
      <c r="A3195" s="1" t="s">
        <v>6111</v>
      </c>
      <c r="B3195" s="1" t="s">
        <v>152</v>
      </c>
      <c r="C3195" s="1" t="s">
        <v>3133</v>
      </c>
      <c r="D3195" s="1" t="s">
        <v>6184</v>
      </c>
      <c r="E3195" s="1" t="s">
        <v>6199</v>
      </c>
      <c r="F3195" s="1" t="s">
        <v>6200</v>
      </c>
      <c r="G3195" s="1" t="s">
        <v>2598</v>
      </c>
      <c r="H3195" s="1" t="s">
        <v>5440</v>
      </c>
      <c r="I3195" s="1" t="s">
        <v>5513</v>
      </c>
      <c r="J3195" s="1" t="s">
        <v>13016</v>
      </c>
      <c r="K3195" s="1"/>
      <c r="L3195" s="1"/>
      <c r="M3195" s="1"/>
      <c r="N3195" s="1"/>
      <c r="O3195" s="1"/>
      <c r="P3195" s="1">
        <f>COUNTIFS($E$2:E3195,TMapCauseDescCIR[[#This Row],[Cause Description]])</f>
        <v>1</v>
      </c>
      <c r="Q3195" s="1"/>
      <c r="R3195" s="1"/>
      <c r="S3195" s="1"/>
    </row>
    <row r="3196" spans="1:19" ht="14.45" x14ac:dyDescent="0.25">
      <c r="A3196" s="1" t="s">
        <v>6111</v>
      </c>
      <c r="B3196" s="1" t="s">
        <v>152</v>
      </c>
      <c r="C3196" s="1" t="s">
        <v>3133</v>
      </c>
      <c r="D3196" s="1" t="s">
        <v>6184</v>
      </c>
      <c r="E3196" s="1" t="s">
        <v>631</v>
      </c>
      <c r="F3196" s="1" t="s">
        <v>3597</v>
      </c>
      <c r="G3196" s="1" t="s">
        <v>2806</v>
      </c>
      <c r="H3196" s="1" t="s">
        <v>3598</v>
      </c>
      <c r="I3196" s="1" t="s">
        <v>3599</v>
      </c>
      <c r="J3196" s="1" t="s">
        <v>13016</v>
      </c>
      <c r="K3196" s="1"/>
      <c r="L3196" s="1"/>
      <c r="M3196" s="1"/>
      <c r="N3196" s="1"/>
      <c r="O3196" s="1"/>
      <c r="P3196" s="1">
        <f>COUNTIFS($E$2:E3196,TMapCauseDescCIR[[#This Row],[Cause Description]])</f>
        <v>31</v>
      </c>
      <c r="Q3196" s="1"/>
      <c r="R3196" s="1"/>
      <c r="S3196" s="1"/>
    </row>
    <row r="3197" spans="1:19" ht="14.45" x14ac:dyDescent="0.25">
      <c r="A3197" s="1" t="s">
        <v>6201</v>
      </c>
      <c r="B3197" s="1" t="s">
        <v>156</v>
      </c>
      <c r="C3197" s="1" t="s">
        <v>3133</v>
      </c>
      <c r="D3197" s="1" t="s">
        <v>6202</v>
      </c>
      <c r="E3197" s="1" t="s">
        <v>157</v>
      </c>
      <c r="F3197" s="1" t="s">
        <v>6203</v>
      </c>
      <c r="G3197" s="1" t="s">
        <v>2561</v>
      </c>
      <c r="H3197" s="1" t="s">
        <v>6204</v>
      </c>
      <c r="I3197" s="1" t="s">
        <v>6205</v>
      </c>
      <c r="J3197" s="1"/>
      <c r="K3197" s="1"/>
      <c r="L3197" s="1"/>
      <c r="M3197" s="1"/>
      <c r="N3197" s="1"/>
      <c r="O3197" s="1"/>
      <c r="P3197" s="1">
        <f>COUNTIFS($E$2:E3197,TMapCauseDescCIR[[#This Row],[Cause Description]])</f>
        <v>1</v>
      </c>
      <c r="Q3197" s="1"/>
      <c r="R3197" s="1"/>
      <c r="S3197" s="1"/>
    </row>
    <row r="3198" spans="1:19" ht="14.45" x14ac:dyDescent="0.25">
      <c r="A3198" s="1" t="s">
        <v>6201</v>
      </c>
      <c r="B3198" s="1" t="s">
        <v>156</v>
      </c>
      <c r="C3198" s="1" t="s">
        <v>3133</v>
      </c>
      <c r="D3198" s="1" t="s">
        <v>6202</v>
      </c>
      <c r="E3198" s="1" t="s">
        <v>631</v>
      </c>
      <c r="F3198" s="1" t="s">
        <v>3597</v>
      </c>
      <c r="G3198" s="1" t="s">
        <v>2806</v>
      </c>
      <c r="H3198" s="1" t="s">
        <v>3598</v>
      </c>
      <c r="I3198" s="1" t="s">
        <v>3599</v>
      </c>
      <c r="J3198" s="1"/>
      <c r="K3198" s="1"/>
      <c r="L3198" s="1"/>
      <c r="M3198" s="1"/>
      <c r="N3198" s="1"/>
      <c r="O3198" s="1"/>
      <c r="P3198" s="1">
        <f>COUNTIFS($E$2:E3198,TMapCauseDescCIR[[#This Row],[Cause Description]])</f>
        <v>32</v>
      </c>
      <c r="Q3198" s="1"/>
      <c r="R3198" s="1"/>
      <c r="S3198" s="1"/>
    </row>
    <row r="3199" spans="1:19" ht="14.45" x14ac:dyDescent="0.25">
      <c r="A3199" s="1" t="s">
        <v>5009</v>
      </c>
      <c r="B3199" s="1" t="s">
        <v>158</v>
      </c>
      <c r="C3199" s="1" t="s">
        <v>3133</v>
      </c>
      <c r="D3199" s="1" t="s">
        <v>6206</v>
      </c>
      <c r="E3199" s="1" t="s">
        <v>159</v>
      </c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>
        <f>COUNTIFS($E$2:E3199,TMapCauseDescCIR[[#This Row],[Cause Description]])</f>
        <v>1</v>
      </c>
      <c r="Q3199" s="1"/>
      <c r="R3199" s="1"/>
      <c r="S3199" s="1"/>
    </row>
    <row r="3200" spans="1:19" ht="14.45" x14ac:dyDescent="0.25">
      <c r="A3200" s="1" t="s">
        <v>5009</v>
      </c>
      <c r="B3200" s="1" t="s">
        <v>158</v>
      </c>
      <c r="C3200" s="1" t="s">
        <v>3133</v>
      </c>
      <c r="D3200" s="1" t="s">
        <v>6206</v>
      </c>
      <c r="E3200" s="1" t="s">
        <v>177</v>
      </c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>
        <f>COUNTIFS($E$2:E3200,TMapCauseDescCIR[[#This Row],[Cause Description]])</f>
        <v>28</v>
      </c>
      <c r="Q3200" s="1"/>
      <c r="R3200" s="1"/>
      <c r="S3200" s="1"/>
    </row>
    <row r="3201" spans="1:19" ht="14.45" x14ac:dyDescent="0.25">
      <c r="A3201" s="1" t="s">
        <v>5009</v>
      </c>
      <c r="B3201" s="1" t="s">
        <v>165</v>
      </c>
      <c r="C3201" s="1" t="s">
        <v>3133</v>
      </c>
      <c r="D3201" s="1" t="s">
        <v>6207</v>
      </c>
      <c r="E3201" s="1" t="s">
        <v>166</v>
      </c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>
        <f>COUNTIFS($E$2:E3201,TMapCauseDescCIR[[#This Row],[Cause Description]])</f>
        <v>1</v>
      </c>
      <c r="Q3201" s="1"/>
      <c r="R3201" s="1"/>
      <c r="S3201" s="1"/>
    </row>
    <row r="3202" spans="1:19" ht="14.45" x14ac:dyDescent="0.25">
      <c r="A3202" s="1" t="s">
        <v>5009</v>
      </c>
      <c r="B3202" s="1" t="s">
        <v>167</v>
      </c>
      <c r="C3202" s="1" t="s">
        <v>3133</v>
      </c>
      <c r="D3202" s="1" t="s">
        <v>6208</v>
      </c>
      <c r="E3202" s="1" t="s">
        <v>168</v>
      </c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>
        <f>COUNTIFS($E$2:E3202,TMapCauseDescCIR[[#This Row],[Cause Description]])</f>
        <v>1</v>
      </c>
      <c r="Q3202" s="1"/>
      <c r="R3202" s="1"/>
      <c r="S3202" s="1"/>
    </row>
    <row r="3203" spans="1:19" ht="14.45" x14ac:dyDescent="0.25">
      <c r="A3203" s="1" t="s">
        <v>5009</v>
      </c>
      <c r="B3203" s="1" t="s">
        <v>170</v>
      </c>
      <c r="C3203" s="1" t="s">
        <v>3133</v>
      </c>
      <c r="D3203" s="1" t="s">
        <v>6209</v>
      </c>
      <c r="E3203" s="1" t="s">
        <v>171</v>
      </c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>
        <f>COUNTIFS($E$2:E3203,TMapCauseDescCIR[[#This Row],[Cause Description]])</f>
        <v>1</v>
      </c>
      <c r="Q3203" s="1"/>
      <c r="R3203" s="1"/>
      <c r="S3203" s="1"/>
    </row>
    <row r="3204" spans="1:19" ht="14.45" x14ac:dyDescent="0.25">
      <c r="A3204" s="1" t="s">
        <v>4871</v>
      </c>
      <c r="B3204" s="1" t="s">
        <v>174</v>
      </c>
      <c r="C3204" s="1" t="s">
        <v>3133</v>
      </c>
      <c r="D3204" s="1" t="s">
        <v>6210</v>
      </c>
      <c r="E3204" s="1" t="s">
        <v>175</v>
      </c>
      <c r="F3204" s="1" t="s">
        <v>6211</v>
      </c>
      <c r="G3204" s="1" t="s">
        <v>2451</v>
      </c>
      <c r="H3204" s="1" t="s">
        <v>6212</v>
      </c>
      <c r="I3204" s="1" t="s">
        <v>5110</v>
      </c>
      <c r="J3204" s="1"/>
      <c r="K3204" s="1"/>
      <c r="L3204" s="1"/>
      <c r="M3204" s="1"/>
      <c r="N3204" s="1"/>
      <c r="O3204" s="1"/>
      <c r="P3204" s="1">
        <f>COUNTIFS($E$2:E3204,TMapCauseDescCIR[[#This Row],[Cause Description]])</f>
        <v>1</v>
      </c>
      <c r="Q3204" s="1"/>
      <c r="R3204" s="1"/>
      <c r="S3204" s="1"/>
    </row>
    <row r="3205" spans="1:19" ht="14.45" x14ac:dyDescent="0.25">
      <c r="A3205" s="1" t="s">
        <v>4871</v>
      </c>
      <c r="B3205" s="1" t="s">
        <v>174</v>
      </c>
      <c r="C3205" s="1" t="s">
        <v>3133</v>
      </c>
      <c r="D3205" s="1" t="s">
        <v>6210</v>
      </c>
      <c r="E3205" s="1" t="s">
        <v>631</v>
      </c>
      <c r="F3205" s="1" t="s">
        <v>3597</v>
      </c>
      <c r="G3205" s="1" t="s">
        <v>2806</v>
      </c>
      <c r="H3205" s="1" t="s">
        <v>3598</v>
      </c>
      <c r="I3205" s="1" t="s">
        <v>3599</v>
      </c>
      <c r="J3205" s="1"/>
      <c r="K3205" s="1"/>
      <c r="L3205" s="1"/>
      <c r="M3205" s="1"/>
      <c r="N3205" s="1"/>
      <c r="O3205" s="1"/>
      <c r="P3205" s="1">
        <f>COUNTIFS($E$2:E3205,TMapCauseDescCIR[[#This Row],[Cause Description]])</f>
        <v>33</v>
      </c>
      <c r="Q3205" s="1"/>
      <c r="R3205" s="1"/>
      <c r="S3205" s="1"/>
    </row>
    <row r="3206" spans="1:19" ht="14.45" x14ac:dyDescent="0.25">
      <c r="A3206" s="1" t="s">
        <v>5009</v>
      </c>
      <c r="B3206" s="1" t="s">
        <v>176</v>
      </c>
      <c r="C3206" s="1" t="s">
        <v>3133</v>
      </c>
      <c r="D3206" s="1" t="s">
        <v>6213</v>
      </c>
      <c r="E3206" s="1" t="s">
        <v>177</v>
      </c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>
        <f>COUNTIFS($E$2:E3206,TMapCauseDescCIR[[#This Row],[Cause Description]])</f>
        <v>29</v>
      </c>
      <c r="Q3206" s="1"/>
      <c r="R3206" s="1"/>
      <c r="S3206" s="1"/>
    </row>
    <row r="3207" spans="1:19" ht="14.45" x14ac:dyDescent="0.25">
      <c r="A3207" s="1" t="s">
        <v>4871</v>
      </c>
      <c r="B3207" s="1" t="s">
        <v>180</v>
      </c>
      <c r="C3207" s="1" t="s">
        <v>3133</v>
      </c>
      <c r="D3207" s="1" t="s">
        <v>6214</v>
      </c>
      <c r="E3207" s="1" t="s">
        <v>181</v>
      </c>
      <c r="F3207" s="1" t="s">
        <v>6215</v>
      </c>
      <c r="G3207" s="1" t="s">
        <v>2451</v>
      </c>
      <c r="H3207" s="1" t="s">
        <v>6216</v>
      </c>
      <c r="I3207" s="1" t="s">
        <v>3599</v>
      </c>
      <c r="J3207" s="1"/>
      <c r="K3207" s="1"/>
      <c r="L3207" s="1"/>
      <c r="M3207" s="1"/>
      <c r="N3207" s="1"/>
      <c r="O3207" s="1"/>
      <c r="P3207" s="1">
        <f>COUNTIFS($E$2:E3207,TMapCauseDescCIR[[#This Row],[Cause Description]])</f>
        <v>1</v>
      </c>
      <c r="Q3207" s="1"/>
      <c r="R3207" s="1"/>
      <c r="S3207" s="1"/>
    </row>
    <row r="3208" spans="1:19" ht="14.45" x14ac:dyDescent="0.25">
      <c r="A3208" s="1" t="s">
        <v>4871</v>
      </c>
      <c r="B3208" s="1" t="s">
        <v>180</v>
      </c>
      <c r="C3208" s="1" t="s">
        <v>3133</v>
      </c>
      <c r="D3208" s="1" t="s">
        <v>6214</v>
      </c>
      <c r="E3208" s="1" t="s">
        <v>631</v>
      </c>
      <c r="F3208" s="1" t="s">
        <v>3597</v>
      </c>
      <c r="G3208" s="1" t="s">
        <v>2806</v>
      </c>
      <c r="H3208" s="1" t="s">
        <v>3598</v>
      </c>
      <c r="I3208" s="1" t="s">
        <v>3599</v>
      </c>
      <c r="J3208" s="1"/>
      <c r="K3208" s="1"/>
      <c r="L3208" s="1"/>
      <c r="M3208" s="1"/>
      <c r="N3208" s="1"/>
      <c r="O3208" s="1"/>
      <c r="P3208" s="1">
        <f>COUNTIFS($E$2:E3208,TMapCauseDescCIR[[#This Row],[Cause Description]])</f>
        <v>34</v>
      </c>
      <c r="Q3208" s="1"/>
      <c r="R3208" s="1"/>
      <c r="S3208" s="1"/>
    </row>
    <row r="3209" spans="1:19" ht="14.45" x14ac:dyDescent="0.25">
      <c r="A3209" s="1" t="s">
        <v>4871</v>
      </c>
      <c r="B3209" s="1" t="s">
        <v>182</v>
      </c>
      <c r="C3209" s="1" t="s">
        <v>3133</v>
      </c>
      <c r="D3209" s="1" t="s">
        <v>6217</v>
      </c>
      <c r="E3209" s="1" t="s">
        <v>181</v>
      </c>
      <c r="F3209" s="1" t="s">
        <v>6215</v>
      </c>
      <c r="G3209" s="1" t="s">
        <v>2451</v>
      </c>
      <c r="H3209" s="1" t="s">
        <v>6216</v>
      </c>
      <c r="I3209" s="1" t="s">
        <v>3599</v>
      </c>
      <c r="J3209" s="1"/>
      <c r="K3209" s="1"/>
      <c r="L3209" s="1"/>
      <c r="M3209" s="1"/>
      <c r="N3209" s="1"/>
      <c r="O3209" s="1"/>
      <c r="P3209" s="1">
        <f>COUNTIFS($E$2:E3209,TMapCauseDescCIR[[#This Row],[Cause Description]])</f>
        <v>2</v>
      </c>
      <c r="Q3209" s="1"/>
      <c r="R3209" s="1"/>
      <c r="S3209" s="1"/>
    </row>
    <row r="3210" spans="1:19" ht="14.45" x14ac:dyDescent="0.25">
      <c r="A3210" s="1" t="s">
        <v>4871</v>
      </c>
      <c r="B3210" s="1" t="s">
        <v>182</v>
      </c>
      <c r="C3210" s="1" t="s">
        <v>3133</v>
      </c>
      <c r="D3210" s="1" t="s">
        <v>6217</v>
      </c>
      <c r="E3210" s="1" t="s">
        <v>631</v>
      </c>
      <c r="F3210" s="1" t="s">
        <v>3597</v>
      </c>
      <c r="G3210" s="1" t="s">
        <v>2806</v>
      </c>
      <c r="H3210" s="1" t="s">
        <v>3598</v>
      </c>
      <c r="I3210" s="1" t="s">
        <v>3599</v>
      </c>
      <c r="J3210" s="1"/>
      <c r="K3210" s="1"/>
      <c r="L3210" s="1"/>
      <c r="M3210" s="1"/>
      <c r="N3210" s="1"/>
      <c r="O3210" s="1"/>
      <c r="P3210" s="1">
        <f>COUNTIFS($E$2:E3210,TMapCauseDescCIR[[#This Row],[Cause Description]])</f>
        <v>35</v>
      </c>
      <c r="Q3210" s="1"/>
      <c r="R3210" s="1"/>
      <c r="S3210" s="1"/>
    </row>
    <row r="3211" spans="1:19" ht="14.45" x14ac:dyDescent="0.25">
      <c r="A3211" s="1" t="s">
        <v>6201</v>
      </c>
      <c r="B3211" s="1" t="s">
        <v>191</v>
      </c>
      <c r="C3211" s="1" t="s">
        <v>3133</v>
      </c>
      <c r="D3211" s="1" t="s">
        <v>6218</v>
      </c>
      <c r="E3211" s="1" t="s">
        <v>192</v>
      </c>
      <c r="F3211" s="1" t="s">
        <v>6219</v>
      </c>
      <c r="G3211" s="1" t="s">
        <v>2452</v>
      </c>
      <c r="H3211" s="1" t="s">
        <v>6220</v>
      </c>
      <c r="I3211" s="1" t="s">
        <v>6221</v>
      </c>
      <c r="J3211" s="1"/>
      <c r="K3211" s="1"/>
      <c r="L3211" s="1"/>
      <c r="M3211" s="1"/>
      <c r="N3211" s="1"/>
      <c r="O3211" s="1"/>
      <c r="P3211" s="1">
        <f>COUNTIFS($E$2:E3211,TMapCauseDescCIR[[#This Row],[Cause Description]])</f>
        <v>1</v>
      </c>
      <c r="Q3211" s="1"/>
      <c r="R3211" s="1"/>
      <c r="S3211" s="1"/>
    </row>
    <row r="3212" spans="1:19" ht="14.45" x14ac:dyDescent="0.25">
      <c r="A3212" s="1" t="s">
        <v>6201</v>
      </c>
      <c r="B3212" s="1" t="s">
        <v>191</v>
      </c>
      <c r="C3212" s="1" t="s">
        <v>3133</v>
      </c>
      <c r="D3212" s="1" t="s">
        <v>6218</v>
      </c>
      <c r="E3212" s="1" t="s">
        <v>6222</v>
      </c>
      <c r="F3212" s="1" t="s">
        <v>6223</v>
      </c>
      <c r="G3212" s="1" t="s">
        <v>2452</v>
      </c>
      <c r="H3212" s="1" t="s">
        <v>6220</v>
      </c>
      <c r="I3212" s="1" t="s">
        <v>6224</v>
      </c>
      <c r="J3212" s="1"/>
      <c r="K3212" s="1"/>
      <c r="L3212" s="1"/>
      <c r="M3212" s="1"/>
      <c r="N3212" s="1"/>
      <c r="O3212" s="1"/>
      <c r="P3212" s="1">
        <f>COUNTIFS($E$2:E3212,TMapCauseDescCIR[[#This Row],[Cause Description]])</f>
        <v>1</v>
      </c>
      <c r="Q3212" s="1"/>
      <c r="R3212" s="1"/>
      <c r="S3212" s="1"/>
    </row>
    <row r="3213" spans="1:19" ht="14.45" x14ac:dyDescent="0.25">
      <c r="A3213" s="1" t="s">
        <v>6201</v>
      </c>
      <c r="B3213" s="1" t="s">
        <v>191</v>
      </c>
      <c r="C3213" s="1" t="s">
        <v>3133</v>
      </c>
      <c r="D3213" s="1" t="s">
        <v>6218</v>
      </c>
      <c r="E3213" s="1" t="s">
        <v>6225</v>
      </c>
      <c r="F3213" s="1" t="s">
        <v>6226</v>
      </c>
      <c r="G3213" s="1" t="s">
        <v>2452</v>
      </c>
      <c r="H3213" s="1" t="s">
        <v>5160</v>
      </c>
      <c r="I3213" s="1" t="s">
        <v>6227</v>
      </c>
      <c r="J3213" s="1"/>
      <c r="K3213" s="1"/>
      <c r="L3213" s="1"/>
      <c r="M3213" s="1"/>
      <c r="N3213" s="1"/>
      <c r="O3213" s="1"/>
      <c r="P3213" s="1">
        <f>COUNTIFS($E$2:E3213,TMapCauseDescCIR[[#This Row],[Cause Description]])</f>
        <v>1</v>
      </c>
      <c r="Q3213" s="1"/>
      <c r="R3213" s="1"/>
      <c r="S3213" s="1"/>
    </row>
    <row r="3214" spans="1:19" ht="14.45" x14ac:dyDescent="0.25">
      <c r="A3214" s="1" t="s">
        <v>6201</v>
      </c>
      <c r="B3214" s="1" t="s">
        <v>191</v>
      </c>
      <c r="C3214" s="1" t="s">
        <v>3133</v>
      </c>
      <c r="D3214" s="1" t="s">
        <v>6218</v>
      </c>
      <c r="E3214" s="1" t="s">
        <v>6228</v>
      </c>
      <c r="F3214" s="1" t="s">
        <v>6229</v>
      </c>
      <c r="G3214" s="1" t="s">
        <v>2452</v>
      </c>
      <c r="H3214" s="1" t="s">
        <v>5160</v>
      </c>
      <c r="I3214" s="1" t="s">
        <v>6230</v>
      </c>
      <c r="J3214" s="1"/>
      <c r="K3214" s="1"/>
      <c r="L3214" s="1"/>
      <c r="M3214" s="1"/>
      <c r="N3214" s="1"/>
      <c r="O3214" s="1"/>
      <c r="P3214" s="1">
        <f>COUNTIFS($E$2:E3214,TMapCauseDescCIR[[#This Row],[Cause Description]])</f>
        <v>1</v>
      </c>
      <c r="Q3214" s="1"/>
      <c r="R3214" s="1"/>
      <c r="S3214" s="1"/>
    </row>
    <row r="3215" spans="1:19" ht="14.45" x14ac:dyDescent="0.25">
      <c r="A3215" s="1" t="s">
        <v>6201</v>
      </c>
      <c r="B3215" s="1" t="s">
        <v>191</v>
      </c>
      <c r="C3215" s="1" t="s">
        <v>3133</v>
      </c>
      <c r="D3215" s="1" t="s">
        <v>6218</v>
      </c>
      <c r="E3215" s="1" t="s">
        <v>6231</v>
      </c>
      <c r="F3215" s="1" t="s">
        <v>6232</v>
      </c>
      <c r="G3215" s="1" t="s">
        <v>2452</v>
      </c>
      <c r="H3215" s="1" t="s">
        <v>5160</v>
      </c>
      <c r="I3215" s="1" t="s">
        <v>6233</v>
      </c>
      <c r="J3215" s="1"/>
      <c r="K3215" s="1"/>
      <c r="L3215" s="1"/>
      <c r="M3215" s="1"/>
      <c r="N3215" s="1"/>
      <c r="O3215" s="1"/>
      <c r="P3215" s="1">
        <f>COUNTIFS($E$2:E3215,TMapCauseDescCIR[[#This Row],[Cause Description]])</f>
        <v>1</v>
      </c>
      <c r="Q3215" s="1"/>
      <c r="R3215" s="1"/>
      <c r="S3215" s="1"/>
    </row>
    <row r="3216" spans="1:19" ht="14.45" x14ac:dyDescent="0.25">
      <c r="A3216" s="1" t="s">
        <v>6201</v>
      </c>
      <c r="B3216" s="1" t="s">
        <v>191</v>
      </c>
      <c r="C3216" s="1" t="s">
        <v>3133</v>
      </c>
      <c r="D3216" s="1" t="s">
        <v>6218</v>
      </c>
      <c r="E3216" s="1" t="s">
        <v>6234</v>
      </c>
      <c r="F3216" s="1" t="s">
        <v>6235</v>
      </c>
      <c r="G3216" s="1" t="s">
        <v>2452</v>
      </c>
      <c r="H3216" s="1" t="s">
        <v>5160</v>
      </c>
      <c r="I3216" s="1" t="s">
        <v>6236</v>
      </c>
      <c r="J3216" s="1"/>
      <c r="K3216" s="1"/>
      <c r="L3216" s="1"/>
      <c r="M3216" s="1"/>
      <c r="N3216" s="1"/>
      <c r="O3216" s="1"/>
      <c r="P3216" s="1">
        <f>COUNTIFS($E$2:E3216,TMapCauseDescCIR[[#This Row],[Cause Description]])</f>
        <v>1</v>
      </c>
      <c r="Q3216" s="1"/>
      <c r="R3216" s="1"/>
      <c r="S3216" s="1"/>
    </row>
    <row r="3217" spans="1:19" ht="14.45" x14ac:dyDescent="0.25">
      <c r="A3217" s="1" t="s">
        <v>6201</v>
      </c>
      <c r="B3217" s="1" t="s">
        <v>191</v>
      </c>
      <c r="C3217" s="1" t="s">
        <v>3133</v>
      </c>
      <c r="D3217" s="1" t="s">
        <v>6218</v>
      </c>
      <c r="E3217" s="1" t="s">
        <v>6237</v>
      </c>
      <c r="F3217" s="1" t="s">
        <v>6238</v>
      </c>
      <c r="G3217" s="1" t="s">
        <v>2452</v>
      </c>
      <c r="H3217" s="1" t="s">
        <v>5160</v>
      </c>
      <c r="I3217" s="1" t="s">
        <v>5767</v>
      </c>
      <c r="J3217" s="1"/>
      <c r="K3217" s="1"/>
      <c r="L3217" s="1"/>
      <c r="M3217" s="1"/>
      <c r="N3217" s="1"/>
      <c r="O3217" s="1"/>
      <c r="P3217" s="1">
        <f>COUNTIFS($E$2:E3217,TMapCauseDescCIR[[#This Row],[Cause Description]])</f>
        <v>1</v>
      </c>
      <c r="Q3217" s="1"/>
      <c r="R3217" s="1"/>
      <c r="S3217" s="1"/>
    </row>
    <row r="3218" spans="1:19" ht="14.45" x14ac:dyDescent="0.25">
      <c r="A3218" s="1" t="s">
        <v>6201</v>
      </c>
      <c r="B3218" s="1" t="s">
        <v>191</v>
      </c>
      <c r="C3218" s="1" t="s">
        <v>3133</v>
      </c>
      <c r="D3218" s="1" t="s">
        <v>6218</v>
      </c>
      <c r="E3218" s="1" t="s">
        <v>6239</v>
      </c>
      <c r="F3218" s="1" t="s">
        <v>6240</v>
      </c>
      <c r="G3218" s="1" t="s">
        <v>2561</v>
      </c>
      <c r="H3218" s="1" t="s">
        <v>6204</v>
      </c>
      <c r="I3218" s="1" t="s">
        <v>6227</v>
      </c>
      <c r="J3218" s="1"/>
      <c r="K3218" s="1"/>
      <c r="L3218" s="1"/>
      <c r="M3218" s="1"/>
      <c r="N3218" s="1"/>
      <c r="O3218" s="1"/>
      <c r="P3218" s="1">
        <f>COUNTIFS($E$2:E3218,TMapCauseDescCIR[[#This Row],[Cause Description]])</f>
        <v>1</v>
      </c>
      <c r="Q3218" s="1"/>
      <c r="R3218" s="1"/>
      <c r="S3218" s="1"/>
    </row>
    <row r="3219" spans="1:19" ht="14.45" x14ac:dyDescent="0.25">
      <c r="A3219" s="1" t="s">
        <v>6201</v>
      </c>
      <c r="B3219" s="1" t="s">
        <v>191</v>
      </c>
      <c r="C3219" s="1" t="s">
        <v>3133</v>
      </c>
      <c r="D3219" s="1" t="s">
        <v>6218</v>
      </c>
      <c r="E3219" s="1" t="s">
        <v>631</v>
      </c>
      <c r="F3219" s="1" t="s">
        <v>3597</v>
      </c>
      <c r="G3219" s="1" t="s">
        <v>2806</v>
      </c>
      <c r="H3219" s="1" t="s">
        <v>3598</v>
      </c>
      <c r="I3219" s="1" t="s">
        <v>3599</v>
      </c>
      <c r="J3219" s="1"/>
      <c r="K3219" s="1"/>
      <c r="L3219" s="1"/>
      <c r="M3219" s="1"/>
      <c r="N3219" s="1"/>
      <c r="O3219" s="1"/>
      <c r="P3219" s="1">
        <f>COUNTIFS($E$2:E3219,TMapCauseDescCIR[[#This Row],[Cause Description]])</f>
        <v>36</v>
      </c>
      <c r="Q3219" s="1"/>
      <c r="R3219" s="1"/>
      <c r="S3219" s="1"/>
    </row>
    <row r="3220" spans="1:19" ht="14.45" x14ac:dyDescent="0.25">
      <c r="A3220" s="1" t="s">
        <v>6201</v>
      </c>
      <c r="B3220" s="1" t="s">
        <v>246</v>
      </c>
      <c r="C3220" s="1" t="s">
        <v>3133</v>
      </c>
      <c r="D3220" s="1" t="s">
        <v>6241</v>
      </c>
      <c r="E3220" s="1" t="s">
        <v>247</v>
      </c>
      <c r="F3220" s="1" t="s">
        <v>6242</v>
      </c>
      <c r="G3220" s="1" t="s">
        <v>2457</v>
      </c>
      <c r="H3220" s="1" t="s">
        <v>6243</v>
      </c>
      <c r="I3220" s="1" t="s">
        <v>6244</v>
      </c>
      <c r="J3220" s="1"/>
      <c r="K3220" s="1"/>
      <c r="L3220" s="1"/>
      <c r="M3220" s="1"/>
      <c r="N3220" s="1"/>
      <c r="O3220" s="1"/>
      <c r="P3220" s="1">
        <f>COUNTIFS($E$2:E3220,TMapCauseDescCIR[[#This Row],[Cause Description]])</f>
        <v>1</v>
      </c>
      <c r="Q3220" s="1"/>
      <c r="R3220" s="1"/>
      <c r="S3220" s="1"/>
    </row>
    <row r="3221" spans="1:19" ht="14.45" x14ac:dyDescent="0.25">
      <c r="A3221" s="1" t="s">
        <v>6201</v>
      </c>
      <c r="B3221" s="1" t="s">
        <v>246</v>
      </c>
      <c r="C3221" s="1" t="s">
        <v>3133</v>
      </c>
      <c r="D3221" s="1" t="s">
        <v>6241</v>
      </c>
      <c r="E3221" s="1" t="s">
        <v>6245</v>
      </c>
      <c r="F3221" s="1" t="s">
        <v>6246</v>
      </c>
      <c r="G3221" s="1" t="s">
        <v>2457</v>
      </c>
      <c r="H3221" s="1" t="s">
        <v>6243</v>
      </c>
      <c r="I3221" s="1" t="s">
        <v>5683</v>
      </c>
      <c r="J3221" s="1"/>
      <c r="K3221" s="1"/>
      <c r="L3221" s="1"/>
      <c r="M3221" s="1"/>
      <c r="N3221" s="1"/>
      <c r="O3221" s="1"/>
      <c r="P3221" s="1">
        <f>COUNTIFS($E$2:E3221,TMapCauseDescCIR[[#This Row],[Cause Description]])</f>
        <v>1</v>
      </c>
      <c r="Q3221" s="1"/>
      <c r="R3221" s="1"/>
      <c r="S3221" s="1"/>
    </row>
    <row r="3222" spans="1:19" ht="14.45" x14ac:dyDescent="0.25">
      <c r="A3222" s="1" t="s">
        <v>6201</v>
      </c>
      <c r="B3222" s="1" t="s">
        <v>246</v>
      </c>
      <c r="C3222" s="1" t="s">
        <v>3133</v>
      </c>
      <c r="D3222" s="1" t="s">
        <v>6241</v>
      </c>
      <c r="E3222" s="1" t="s">
        <v>6247</v>
      </c>
      <c r="F3222" s="1" t="s">
        <v>6248</v>
      </c>
      <c r="G3222" s="1" t="s">
        <v>2457</v>
      </c>
      <c r="H3222" s="1" t="s">
        <v>6243</v>
      </c>
      <c r="I3222" s="1" t="s">
        <v>6249</v>
      </c>
      <c r="J3222" s="1"/>
      <c r="K3222" s="1"/>
      <c r="L3222" s="1"/>
      <c r="M3222" s="1"/>
      <c r="N3222" s="1"/>
      <c r="O3222" s="1"/>
      <c r="P3222" s="1">
        <f>COUNTIFS($E$2:E3222,TMapCauseDescCIR[[#This Row],[Cause Description]])</f>
        <v>1</v>
      </c>
      <c r="Q3222" s="1"/>
      <c r="R3222" s="1"/>
      <c r="S3222" s="1"/>
    </row>
    <row r="3223" spans="1:19" ht="14.45" x14ac:dyDescent="0.25">
      <c r="A3223" s="1" t="s">
        <v>6201</v>
      </c>
      <c r="B3223" s="1" t="s">
        <v>246</v>
      </c>
      <c r="C3223" s="1" t="s">
        <v>3133</v>
      </c>
      <c r="D3223" s="1" t="s">
        <v>6241</v>
      </c>
      <c r="E3223" s="1" t="s">
        <v>631</v>
      </c>
      <c r="F3223" s="1" t="s">
        <v>3597</v>
      </c>
      <c r="G3223" s="1" t="s">
        <v>2806</v>
      </c>
      <c r="H3223" s="1" t="s">
        <v>3598</v>
      </c>
      <c r="I3223" s="1" t="s">
        <v>3599</v>
      </c>
      <c r="J3223" s="1"/>
      <c r="K3223" s="1"/>
      <c r="L3223" s="1"/>
      <c r="M3223" s="1"/>
      <c r="N3223" s="1"/>
      <c r="O3223" s="1"/>
      <c r="P3223" s="1">
        <f>COUNTIFS($E$2:E3223,TMapCauseDescCIR[[#This Row],[Cause Description]])</f>
        <v>37</v>
      </c>
      <c r="Q3223" s="1"/>
      <c r="R3223" s="1"/>
      <c r="S3223" s="1"/>
    </row>
    <row r="3224" spans="1:19" ht="14.45" x14ac:dyDescent="0.25">
      <c r="A3224" s="1" t="s">
        <v>6250</v>
      </c>
      <c r="B3224" s="1" t="s">
        <v>285</v>
      </c>
      <c r="C3224" s="1" t="s">
        <v>3133</v>
      </c>
      <c r="D3224" s="1" t="s">
        <v>6251</v>
      </c>
      <c r="E3224" s="1" t="s">
        <v>286</v>
      </c>
      <c r="F3224" s="1" t="s">
        <v>6252</v>
      </c>
      <c r="G3224" s="1" t="s">
        <v>2460</v>
      </c>
      <c r="H3224" s="1" t="s">
        <v>6253</v>
      </c>
      <c r="I3224" s="1" t="s">
        <v>6254</v>
      </c>
      <c r="J3224" s="1"/>
      <c r="K3224" s="1"/>
      <c r="L3224" s="1"/>
      <c r="M3224" s="1"/>
      <c r="N3224" s="1"/>
      <c r="O3224" s="1"/>
      <c r="P3224" s="1">
        <f>COUNTIFS($E$2:E3224,TMapCauseDescCIR[[#This Row],[Cause Description]])</f>
        <v>1</v>
      </c>
      <c r="Q3224" s="1"/>
      <c r="R3224" s="1"/>
      <c r="S3224" s="1"/>
    </row>
    <row r="3225" spans="1:19" ht="14.45" x14ac:dyDescent="0.25">
      <c r="A3225" s="1" t="s">
        <v>6250</v>
      </c>
      <c r="B3225" s="1" t="s">
        <v>285</v>
      </c>
      <c r="C3225" s="1" t="s">
        <v>3133</v>
      </c>
      <c r="D3225" s="1" t="s">
        <v>6251</v>
      </c>
      <c r="E3225" s="1" t="s">
        <v>6255</v>
      </c>
      <c r="F3225" s="1" t="s">
        <v>6256</v>
      </c>
      <c r="G3225" s="1" t="s">
        <v>2460</v>
      </c>
      <c r="H3225" s="1" t="s">
        <v>6253</v>
      </c>
      <c r="I3225" s="1" t="s">
        <v>6257</v>
      </c>
      <c r="J3225" s="1"/>
      <c r="K3225" s="1"/>
      <c r="L3225" s="1"/>
      <c r="M3225" s="1"/>
      <c r="N3225" s="1"/>
      <c r="O3225" s="1"/>
      <c r="P3225" s="1">
        <f>COUNTIFS($E$2:E3225,TMapCauseDescCIR[[#This Row],[Cause Description]])</f>
        <v>1</v>
      </c>
      <c r="Q3225" s="1"/>
      <c r="R3225" s="1"/>
      <c r="S3225" s="1"/>
    </row>
    <row r="3226" spans="1:19" ht="14.45" x14ac:dyDescent="0.25">
      <c r="A3226" s="1" t="s">
        <v>6250</v>
      </c>
      <c r="B3226" s="1" t="s">
        <v>285</v>
      </c>
      <c r="C3226" s="1" t="s">
        <v>3133</v>
      </c>
      <c r="D3226" s="1" t="s">
        <v>6251</v>
      </c>
      <c r="E3226" s="1" t="s">
        <v>6258</v>
      </c>
      <c r="F3226" s="1" t="s">
        <v>6259</v>
      </c>
      <c r="G3226" s="1" t="s">
        <v>2460</v>
      </c>
      <c r="H3226" s="1" t="s">
        <v>6260</v>
      </c>
      <c r="I3226" s="1" t="s">
        <v>6261</v>
      </c>
      <c r="J3226" s="1"/>
      <c r="K3226" s="1"/>
      <c r="L3226" s="1"/>
      <c r="M3226" s="1"/>
      <c r="N3226" s="1"/>
      <c r="O3226" s="1"/>
      <c r="P3226" s="1">
        <f>COUNTIFS($E$2:E3226,TMapCauseDescCIR[[#This Row],[Cause Description]])</f>
        <v>1</v>
      </c>
      <c r="Q3226" s="1"/>
      <c r="R3226" s="1"/>
      <c r="S3226" s="1"/>
    </row>
    <row r="3227" spans="1:19" ht="14.45" x14ac:dyDescent="0.25">
      <c r="A3227" s="1" t="s">
        <v>6250</v>
      </c>
      <c r="B3227" s="1" t="s">
        <v>285</v>
      </c>
      <c r="C3227" s="1" t="s">
        <v>3133</v>
      </c>
      <c r="D3227" s="1" t="s">
        <v>6251</v>
      </c>
      <c r="E3227" s="1" t="s">
        <v>6262</v>
      </c>
      <c r="F3227" s="1" t="s">
        <v>6263</v>
      </c>
      <c r="G3227" s="1" t="s">
        <v>2460</v>
      </c>
      <c r="H3227" s="1" t="s">
        <v>6260</v>
      </c>
      <c r="I3227" s="1" t="s">
        <v>6264</v>
      </c>
      <c r="J3227" s="1"/>
      <c r="K3227" s="1"/>
      <c r="L3227" s="1"/>
      <c r="M3227" s="1"/>
      <c r="N3227" s="1"/>
      <c r="O3227" s="1"/>
      <c r="P3227" s="1">
        <f>COUNTIFS($E$2:E3227,TMapCauseDescCIR[[#This Row],[Cause Description]])</f>
        <v>1</v>
      </c>
      <c r="Q3227" s="1"/>
      <c r="R3227" s="1"/>
      <c r="S3227" s="1"/>
    </row>
    <row r="3228" spans="1:19" ht="14.45" x14ac:dyDescent="0.25">
      <c r="A3228" s="1" t="s">
        <v>6250</v>
      </c>
      <c r="B3228" s="1" t="s">
        <v>285</v>
      </c>
      <c r="C3228" s="1" t="s">
        <v>3133</v>
      </c>
      <c r="D3228" s="1" t="s">
        <v>6251</v>
      </c>
      <c r="E3228" s="1" t="s">
        <v>6265</v>
      </c>
      <c r="F3228" s="1" t="s">
        <v>6266</v>
      </c>
      <c r="G3228" s="1" t="s">
        <v>2460</v>
      </c>
      <c r="H3228" s="1" t="s">
        <v>6260</v>
      </c>
      <c r="I3228" s="1" t="s">
        <v>5206</v>
      </c>
      <c r="J3228" s="1"/>
      <c r="K3228" s="1"/>
      <c r="L3228" s="1"/>
      <c r="M3228" s="1"/>
      <c r="N3228" s="1"/>
      <c r="O3228" s="1"/>
      <c r="P3228" s="1">
        <f>COUNTIFS($E$2:E3228,TMapCauseDescCIR[[#This Row],[Cause Description]])</f>
        <v>1</v>
      </c>
      <c r="Q3228" s="1"/>
      <c r="R3228" s="1"/>
      <c r="S3228" s="1"/>
    </row>
    <row r="3229" spans="1:19" ht="14.45" x14ac:dyDescent="0.25">
      <c r="A3229" s="1" t="s">
        <v>6250</v>
      </c>
      <c r="B3229" s="1" t="s">
        <v>285</v>
      </c>
      <c r="C3229" s="1" t="s">
        <v>3133</v>
      </c>
      <c r="D3229" s="1" t="s">
        <v>6251</v>
      </c>
      <c r="E3229" s="1" t="s">
        <v>6267</v>
      </c>
      <c r="F3229" s="1" t="s">
        <v>6268</v>
      </c>
      <c r="G3229" s="1" t="s">
        <v>2460</v>
      </c>
      <c r="H3229" s="1" t="s">
        <v>6260</v>
      </c>
      <c r="I3229" s="1" t="s">
        <v>6254</v>
      </c>
      <c r="J3229" s="1"/>
      <c r="K3229" s="1"/>
      <c r="L3229" s="1"/>
      <c r="M3229" s="1"/>
      <c r="N3229" s="1"/>
      <c r="O3229" s="1"/>
      <c r="P3229" s="1">
        <f>COUNTIFS($E$2:E3229,TMapCauseDescCIR[[#This Row],[Cause Description]])</f>
        <v>1</v>
      </c>
      <c r="Q3229" s="1"/>
      <c r="R3229" s="1"/>
      <c r="S3229" s="1"/>
    </row>
    <row r="3230" spans="1:19" ht="14.45" x14ac:dyDescent="0.25">
      <c r="A3230" s="1" t="s">
        <v>6250</v>
      </c>
      <c r="B3230" s="1" t="s">
        <v>285</v>
      </c>
      <c r="C3230" s="1" t="s">
        <v>3133</v>
      </c>
      <c r="D3230" s="1" t="s">
        <v>6251</v>
      </c>
      <c r="E3230" s="1" t="s">
        <v>6269</v>
      </c>
      <c r="F3230" s="1" t="s">
        <v>6270</v>
      </c>
      <c r="G3230" s="1" t="s">
        <v>2460</v>
      </c>
      <c r="H3230" s="1" t="s">
        <v>6260</v>
      </c>
      <c r="I3230" s="1" t="s">
        <v>6271</v>
      </c>
      <c r="J3230" s="1"/>
      <c r="K3230" s="1"/>
      <c r="L3230" s="1"/>
      <c r="M3230" s="1"/>
      <c r="N3230" s="1"/>
      <c r="O3230" s="1"/>
      <c r="P3230" s="1">
        <f>COUNTIFS($E$2:E3230,TMapCauseDescCIR[[#This Row],[Cause Description]])</f>
        <v>1</v>
      </c>
      <c r="Q3230" s="1"/>
      <c r="R3230" s="1"/>
      <c r="S3230" s="1"/>
    </row>
    <row r="3231" spans="1:19" ht="14.45" x14ac:dyDescent="0.25">
      <c r="A3231" s="1" t="s">
        <v>6250</v>
      </c>
      <c r="B3231" s="1" t="s">
        <v>285</v>
      </c>
      <c r="C3231" s="1" t="s">
        <v>3133</v>
      </c>
      <c r="D3231" s="1" t="s">
        <v>6251</v>
      </c>
      <c r="E3231" s="1" t="s">
        <v>6272</v>
      </c>
      <c r="F3231" s="1" t="s">
        <v>6273</v>
      </c>
      <c r="G3231" s="1" t="s">
        <v>2460</v>
      </c>
      <c r="H3231" s="1" t="s">
        <v>6260</v>
      </c>
      <c r="I3231" s="1" t="s">
        <v>6257</v>
      </c>
      <c r="J3231" s="1"/>
      <c r="K3231" s="1"/>
      <c r="L3231" s="1"/>
      <c r="M3231" s="1"/>
      <c r="N3231" s="1"/>
      <c r="O3231" s="1"/>
      <c r="P3231" s="1">
        <f>COUNTIFS($E$2:E3231,TMapCauseDescCIR[[#This Row],[Cause Description]])</f>
        <v>1</v>
      </c>
      <c r="Q3231" s="1"/>
      <c r="R3231" s="1"/>
      <c r="S3231" s="1"/>
    </row>
    <row r="3232" spans="1:19" ht="14.45" x14ac:dyDescent="0.25">
      <c r="A3232" s="1" t="s">
        <v>6250</v>
      </c>
      <c r="B3232" s="1" t="s">
        <v>285</v>
      </c>
      <c r="C3232" s="1" t="s">
        <v>3133</v>
      </c>
      <c r="D3232" s="1" t="s">
        <v>6251</v>
      </c>
      <c r="E3232" s="1" t="s">
        <v>6274</v>
      </c>
      <c r="F3232" s="1" t="s">
        <v>6275</v>
      </c>
      <c r="G3232" s="1" t="s">
        <v>2460</v>
      </c>
      <c r="H3232" s="1" t="s">
        <v>6276</v>
      </c>
      <c r="I3232" s="1" t="s">
        <v>5543</v>
      </c>
      <c r="J3232" s="1"/>
      <c r="K3232" s="1"/>
      <c r="L3232" s="1"/>
      <c r="M3232" s="1"/>
      <c r="N3232" s="1"/>
      <c r="O3232" s="1"/>
      <c r="P3232" s="1">
        <f>COUNTIFS($E$2:E3232,TMapCauseDescCIR[[#This Row],[Cause Description]])</f>
        <v>1</v>
      </c>
      <c r="Q3232" s="1"/>
      <c r="R3232" s="1"/>
      <c r="S3232" s="1"/>
    </row>
    <row r="3233" spans="1:19" ht="14.45" x14ac:dyDescent="0.25">
      <c r="A3233" s="1" t="s">
        <v>6250</v>
      </c>
      <c r="B3233" s="1" t="s">
        <v>285</v>
      </c>
      <c r="C3233" s="1" t="s">
        <v>3133</v>
      </c>
      <c r="D3233" s="1" t="s">
        <v>6251</v>
      </c>
      <c r="E3233" s="1" t="s">
        <v>6277</v>
      </c>
      <c r="F3233" s="1" t="s">
        <v>6278</v>
      </c>
      <c r="G3233" s="1" t="s">
        <v>2460</v>
      </c>
      <c r="H3233" s="1" t="s">
        <v>6279</v>
      </c>
      <c r="I3233" s="1" t="s">
        <v>6264</v>
      </c>
      <c r="J3233" s="1"/>
      <c r="K3233" s="1"/>
      <c r="L3233" s="1"/>
      <c r="M3233" s="1"/>
      <c r="N3233" s="1"/>
      <c r="O3233" s="1"/>
      <c r="P3233" s="1">
        <f>COUNTIFS($E$2:E3233,TMapCauseDescCIR[[#This Row],[Cause Description]])</f>
        <v>1</v>
      </c>
      <c r="Q3233" s="1"/>
      <c r="R3233" s="1"/>
      <c r="S3233" s="1"/>
    </row>
    <row r="3234" spans="1:19" ht="14.45" x14ac:dyDescent="0.25">
      <c r="A3234" s="1" t="s">
        <v>6250</v>
      </c>
      <c r="B3234" s="1" t="s">
        <v>285</v>
      </c>
      <c r="C3234" s="1" t="s">
        <v>3133</v>
      </c>
      <c r="D3234" s="1" t="s">
        <v>6251</v>
      </c>
      <c r="E3234" s="1" t="s">
        <v>6280</v>
      </c>
      <c r="F3234" s="1" t="s">
        <v>6281</v>
      </c>
      <c r="G3234" s="1" t="s">
        <v>2460</v>
      </c>
      <c r="H3234" s="1" t="s">
        <v>6279</v>
      </c>
      <c r="I3234" s="1" t="s">
        <v>5206</v>
      </c>
      <c r="J3234" s="1"/>
      <c r="K3234" s="1"/>
      <c r="L3234" s="1"/>
      <c r="M3234" s="1"/>
      <c r="N3234" s="1"/>
      <c r="O3234" s="1"/>
      <c r="P3234" s="1">
        <f>COUNTIFS($E$2:E3234,TMapCauseDescCIR[[#This Row],[Cause Description]])</f>
        <v>1</v>
      </c>
      <c r="Q3234" s="1"/>
      <c r="R3234" s="1"/>
      <c r="S3234" s="1"/>
    </row>
    <row r="3235" spans="1:19" ht="14.45" x14ac:dyDescent="0.25">
      <c r="A3235" s="1" t="s">
        <v>6250</v>
      </c>
      <c r="B3235" s="1" t="s">
        <v>285</v>
      </c>
      <c r="C3235" s="1" t="s">
        <v>3133</v>
      </c>
      <c r="D3235" s="1" t="s">
        <v>6251</v>
      </c>
      <c r="E3235" s="1" t="s">
        <v>6282</v>
      </c>
      <c r="F3235" s="1" t="s">
        <v>6283</v>
      </c>
      <c r="G3235" s="1" t="s">
        <v>2460</v>
      </c>
      <c r="H3235" s="1" t="s">
        <v>6279</v>
      </c>
      <c r="I3235" s="1" t="s">
        <v>6257</v>
      </c>
      <c r="J3235" s="1"/>
      <c r="K3235" s="1"/>
      <c r="L3235" s="1"/>
      <c r="M3235" s="1"/>
      <c r="N3235" s="1"/>
      <c r="O3235" s="1"/>
      <c r="P3235" s="1">
        <f>COUNTIFS($E$2:E3235,TMapCauseDescCIR[[#This Row],[Cause Description]])</f>
        <v>1</v>
      </c>
      <c r="Q3235" s="1"/>
      <c r="R3235" s="1"/>
      <c r="S3235" s="1"/>
    </row>
    <row r="3236" spans="1:19" ht="14.45" x14ac:dyDescent="0.25">
      <c r="A3236" s="1" t="s">
        <v>6250</v>
      </c>
      <c r="B3236" s="1" t="s">
        <v>285</v>
      </c>
      <c r="C3236" s="1" t="s">
        <v>3133</v>
      </c>
      <c r="D3236" s="1" t="s">
        <v>6251</v>
      </c>
      <c r="E3236" s="1" t="s">
        <v>6284</v>
      </c>
      <c r="F3236" s="1" t="s">
        <v>6285</v>
      </c>
      <c r="G3236" s="1" t="s">
        <v>2460</v>
      </c>
      <c r="H3236" s="1" t="s">
        <v>6286</v>
      </c>
      <c r="I3236" s="1" t="s">
        <v>5530</v>
      </c>
      <c r="J3236" s="1"/>
      <c r="K3236" s="1"/>
      <c r="L3236" s="1"/>
      <c r="M3236" s="1"/>
      <c r="N3236" s="1"/>
      <c r="O3236" s="1"/>
      <c r="P3236" s="1">
        <f>COUNTIFS($E$2:E3236,TMapCauseDescCIR[[#This Row],[Cause Description]])</f>
        <v>1</v>
      </c>
      <c r="Q3236" s="1"/>
      <c r="R3236" s="1"/>
      <c r="S3236" s="1"/>
    </row>
    <row r="3237" spans="1:19" ht="14.45" x14ac:dyDescent="0.25">
      <c r="A3237" s="1" t="s">
        <v>6250</v>
      </c>
      <c r="B3237" s="1" t="s">
        <v>285</v>
      </c>
      <c r="C3237" s="1" t="s">
        <v>3133</v>
      </c>
      <c r="D3237" s="1" t="s">
        <v>6251</v>
      </c>
      <c r="E3237" s="1" t="s">
        <v>6287</v>
      </c>
      <c r="F3237" s="1" t="s">
        <v>6288</v>
      </c>
      <c r="G3237" s="1" t="s">
        <v>2460</v>
      </c>
      <c r="H3237" s="1" t="s">
        <v>6286</v>
      </c>
      <c r="I3237" s="1" t="s">
        <v>6264</v>
      </c>
      <c r="J3237" s="1"/>
      <c r="K3237" s="1"/>
      <c r="L3237" s="1"/>
      <c r="M3237" s="1"/>
      <c r="N3237" s="1"/>
      <c r="O3237" s="1"/>
      <c r="P3237" s="1">
        <f>COUNTIFS($E$2:E3237,TMapCauseDescCIR[[#This Row],[Cause Description]])</f>
        <v>1</v>
      </c>
      <c r="Q3237" s="1"/>
      <c r="R3237" s="1"/>
      <c r="S3237" s="1"/>
    </row>
    <row r="3238" spans="1:19" ht="14.45" x14ac:dyDescent="0.25">
      <c r="A3238" s="1" t="s">
        <v>6250</v>
      </c>
      <c r="B3238" s="1" t="s">
        <v>285</v>
      </c>
      <c r="C3238" s="1" t="s">
        <v>3133</v>
      </c>
      <c r="D3238" s="1" t="s">
        <v>6251</v>
      </c>
      <c r="E3238" s="1" t="s">
        <v>6289</v>
      </c>
      <c r="F3238" s="1" t="s">
        <v>6290</v>
      </c>
      <c r="G3238" s="1" t="s">
        <v>2460</v>
      </c>
      <c r="H3238" s="1" t="s">
        <v>6286</v>
      </c>
      <c r="I3238" s="1" t="s">
        <v>6291</v>
      </c>
      <c r="J3238" s="1"/>
      <c r="K3238" s="1"/>
      <c r="L3238" s="1"/>
      <c r="M3238" s="1"/>
      <c r="N3238" s="1"/>
      <c r="O3238" s="1"/>
      <c r="P3238" s="1">
        <f>COUNTIFS($E$2:E3238,TMapCauseDescCIR[[#This Row],[Cause Description]])</f>
        <v>1</v>
      </c>
      <c r="Q3238" s="1"/>
      <c r="R3238" s="1"/>
      <c r="S3238" s="1"/>
    </row>
    <row r="3239" spans="1:19" ht="14.45" x14ac:dyDescent="0.25">
      <c r="A3239" s="1" t="s">
        <v>6250</v>
      </c>
      <c r="B3239" s="1" t="s">
        <v>285</v>
      </c>
      <c r="C3239" s="1" t="s">
        <v>3133</v>
      </c>
      <c r="D3239" s="1" t="s">
        <v>6251</v>
      </c>
      <c r="E3239" s="1" t="s">
        <v>6292</v>
      </c>
      <c r="F3239" s="1" t="s">
        <v>6293</v>
      </c>
      <c r="G3239" s="1" t="s">
        <v>2462</v>
      </c>
      <c r="H3239" s="1" t="s">
        <v>6253</v>
      </c>
      <c r="I3239" s="1" t="s">
        <v>6254</v>
      </c>
      <c r="J3239" s="1"/>
      <c r="K3239" s="1"/>
      <c r="L3239" s="1"/>
      <c r="M3239" s="1"/>
      <c r="N3239" s="1"/>
      <c r="O3239" s="1"/>
      <c r="P3239" s="1">
        <f>COUNTIFS($E$2:E3239,TMapCauseDescCIR[[#This Row],[Cause Description]])</f>
        <v>1</v>
      </c>
      <c r="Q3239" s="1"/>
      <c r="R3239" s="1"/>
      <c r="S3239" s="1"/>
    </row>
    <row r="3240" spans="1:19" ht="14.45" x14ac:dyDescent="0.25">
      <c r="A3240" s="1" t="s">
        <v>6250</v>
      </c>
      <c r="B3240" s="1" t="s">
        <v>285</v>
      </c>
      <c r="C3240" s="1" t="s">
        <v>3133</v>
      </c>
      <c r="D3240" s="1" t="s">
        <v>6251</v>
      </c>
      <c r="E3240" s="1" t="s">
        <v>6294</v>
      </c>
      <c r="F3240" s="1" t="s">
        <v>6295</v>
      </c>
      <c r="G3240" s="1" t="s">
        <v>2462</v>
      </c>
      <c r="H3240" s="1" t="s">
        <v>6253</v>
      </c>
      <c r="I3240" s="1" t="s">
        <v>6257</v>
      </c>
      <c r="J3240" s="1"/>
      <c r="K3240" s="1"/>
      <c r="L3240" s="1"/>
      <c r="M3240" s="1"/>
      <c r="N3240" s="1"/>
      <c r="O3240" s="1"/>
      <c r="P3240" s="1">
        <f>COUNTIFS($E$2:E3240,TMapCauseDescCIR[[#This Row],[Cause Description]])</f>
        <v>1</v>
      </c>
      <c r="Q3240" s="1"/>
      <c r="R3240" s="1"/>
      <c r="S3240" s="1"/>
    </row>
    <row r="3241" spans="1:19" ht="14.45" x14ac:dyDescent="0.25">
      <c r="A3241" s="1" t="s">
        <v>6250</v>
      </c>
      <c r="B3241" s="1" t="s">
        <v>285</v>
      </c>
      <c r="C3241" s="1" t="s">
        <v>3133</v>
      </c>
      <c r="D3241" s="1" t="s">
        <v>6251</v>
      </c>
      <c r="E3241" s="1" t="s">
        <v>6296</v>
      </c>
      <c r="F3241" s="1" t="s">
        <v>6297</v>
      </c>
      <c r="G3241" s="1" t="s">
        <v>2462</v>
      </c>
      <c r="H3241" s="1" t="s">
        <v>6298</v>
      </c>
      <c r="I3241" s="1" t="s">
        <v>5206</v>
      </c>
      <c r="J3241" s="1"/>
      <c r="K3241" s="1"/>
      <c r="L3241" s="1"/>
      <c r="M3241" s="1"/>
      <c r="N3241" s="1"/>
      <c r="O3241" s="1"/>
      <c r="P3241" s="1">
        <f>COUNTIFS($E$2:E3241,TMapCauseDescCIR[[#This Row],[Cause Description]])</f>
        <v>1</v>
      </c>
      <c r="Q3241" s="1"/>
      <c r="R3241" s="1"/>
      <c r="S3241" s="1"/>
    </row>
    <row r="3242" spans="1:19" ht="14.45" x14ac:dyDescent="0.25">
      <c r="A3242" s="1" t="s">
        <v>6250</v>
      </c>
      <c r="B3242" s="1" t="s">
        <v>285</v>
      </c>
      <c r="C3242" s="1" t="s">
        <v>3133</v>
      </c>
      <c r="D3242" s="1" t="s">
        <v>6251</v>
      </c>
      <c r="E3242" s="1" t="s">
        <v>6299</v>
      </c>
      <c r="F3242" s="1" t="s">
        <v>6300</v>
      </c>
      <c r="G3242" s="1" t="s">
        <v>2462</v>
      </c>
      <c r="H3242" s="1" t="s">
        <v>6276</v>
      </c>
      <c r="I3242" s="1" t="s">
        <v>5543</v>
      </c>
      <c r="J3242" s="1"/>
      <c r="K3242" s="1"/>
      <c r="L3242" s="1"/>
      <c r="M3242" s="1"/>
      <c r="N3242" s="1"/>
      <c r="O3242" s="1"/>
      <c r="P3242" s="1">
        <f>COUNTIFS($E$2:E3242,TMapCauseDescCIR[[#This Row],[Cause Description]])</f>
        <v>1</v>
      </c>
      <c r="Q3242" s="1"/>
      <c r="R3242" s="1"/>
      <c r="S3242" s="1"/>
    </row>
    <row r="3243" spans="1:19" ht="14.45" x14ac:dyDescent="0.25">
      <c r="A3243" s="1" t="s">
        <v>6250</v>
      </c>
      <c r="B3243" s="1" t="s">
        <v>285</v>
      </c>
      <c r="C3243" s="1" t="s">
        <v>3133</v>
      </c>
      <c r="D3243" s="1" t="s">
        <v>6251</v>
      </c>
      <c r="E3243" s="1" t="s">
        <v>6301</v>
      </c>
      <c r="F3243" s="1" t="s">
        <v>6302</v>
      </c>
      <c r="G3243" s="1" t="s">
        <v>2462</v>
      </c>
      <c r="H3243" s="1" t="s">
        <v>6303</v>
      </c>
      <c r="I3243" s="1" t="s">
        <v>6264</v>
      </c>
      <c r="J3243" s="1"/>
      <c r="K3243" s="1"/>
      <c r="L3243" s="1"/>
      <c r="M3243" s="1"/>
      <c r="N3243" s="1"/>
      <c r="O3243" s="1"/>
      <c r="P3243" s="1">
        <f>COUNTIFS($E$2:E3243,TMapCauseDescCIR[[#This Row],[Cause Description]])</f>
        <v>1</v>
      </c>
      <c r="Q3243" s="1"/>
      <c r="R3243" s="1"/>
      <c r="S3243" s="1"/>
    </row>
    <row r="3244" spans="1:19" ht="14.45" x14ac:dyDescent="0.25">
      <c r="A3244" s="1" t="s">
        <v>6250</v>
      </c>
      <c r="B3244" s="1" t="s">
        <v>285</v>
      </c>
      <c r="C3244" s="1" t="s">
        <v>3133</v>
      </c>
      <c r="D3244" s="1" t="s">
        <v>6251</v>
      </c>
      <c r="E3244" s="1" t="s">
        <v>6304</v>
      </c>
      <c r="F3244" s="1" t="s">
        <v>6305</v>
      </c>
      <c r="G3244" s="1" t="s">
        <v>2462</v>
      </c>
      <c r="H3244" s="1" t="s">
        <v>6303</v>
      </c>
      <c r="I3244" s="1" t="s">
        <v>5206</v>
      </c>
      <c r="J3244" s="1"/>
      <c r="K3244" s="1"/>
      <c r="L3244" s="1"/>
      <c r="M3244" s="1"/>
      <c r="N3244" s="1"/>
      <c r="O3244" s="1"/>
      <c r="P3244" s="1">
        <f>COUNTIFS($E$2:E3244,TMapCauseDescCIR[[#This Row],[Cause Description]])</f>
        <v>1</v>
      </c>
      <c r="Q3244" s="1"/>
      <c r="R3244" s="1"/>
      <c r="S3244" s="1"/>
    </row>
    <row r="3245" spans="1:19" ht="14.45" x14ac:dyDescent="0.25">
      <c r="A3245" s="1" t="s">
        <v>6250</v>
      </c>
      <c r="B3245" s="1" t="s">
        <v>285</v>
      </c>
      <c r="C3245" s="1" t="s">
        <v>3133</v>
      </c>
      <c r="D3245" s="1" t="s">
        <v>6251</v>
      </c>
      <c r="E3245" s="1" t="s">
        <v>6306</v>
      </c>
      <c r="F3245" s="1" t="s">
        <v>6307</v>
      </c>
      <c r="G3245" s="1" t="s">
        <v>2462</v>
      </c>
      <c r="H3245" s="1" t="s">
        <v>6303</v>
      </c>
      <c r="I3245" s="1" t="s">
        <v>6257</v>
      </c>
      <c r="J3245" s="1"/>
      <c r="K3245" s="1"/>
      <c r="L3245" s="1"/>
      <c r="M3245" s="1"/>
      <c r="N3245" s="1"/>
      <c r="O3245" s="1"/>
      <c r="P3245" s="1">
        <f>COUNTIFS($E$2:E3245,TMapCauseDescCIR[[#This Row],[Cause Description]])</f>
        <v>1</v>
      </c>
      <c r="Q3245" s="1"/>
      <c r="R3245" s="1"/>
      <c r="S3245" s="1"/>
    </row>
    <row r="3246" spans="1:19" ht="14.45" x14ac:dyDescent="0.25">
      <c r="A3246" s="1" t="s">
        <v>6250</v>
      </c>
      <c r="B3246" s="1" t="s">
        <v>285</v>
      </c>
      <c r="C3246" s="1" t="s">
        <v>3133</v>
      </c>
      <c r="D3246" s="1" t="s">
        <v>6251</v>
      </c>
      <c r="E3246" s="1" t="s">
        <v>6308</v>
      </c>
      <c r="F3246" s="1" t="s">
        <v>6309</v>
      </c>
      <c r="G3246" s="1" t="s">
        <v>2462</v>
      </c>
      <c r="H3246" s="1" t="s">
        <v>6286</v>
      </c>
      <c r="I3246" s="1" t="s">
        <v>5530</v>
      </c>
      <c r="J3246" s="1"/>
      <c r="K3246" s="1"/>
      <c r="L3246" s="1"/>
      <c r="M3246" s="1"/>
      <c r="N3246" s="1"/>
      <c r="O3246" s="1"/>
      <c r="P3246" s="1">
        <f>COUNTIFS($E$2:E3246,TMapCauseDescCIR[[#This Row],[Cause Description]])</f>
        <v>1</v>
      </c>
      <c r="Q3246" s="1"/>
      <c r="R3246" s="1"/>
      <c r="S3246" s="1"/>
    </row>
    <row r="3247" spans="1:19" ht="14.45" x14ac:dyDescent="0.25">
      <c r="A3247" s="1" t="s">
        <v>6250</v>
      </c>
      <c r="B3247" s="1" t="s">
        <v>285</v>
      </c>
      <c r="C3247" s="1" t="s">
        <v>3133</v>
      </c>
      <c r="D3247" s="1" t="s">
        <v>6251</v>
      </c>
      <c r="E3247" s="1" t="s">
        <v>6310</v>
      </c>
      <c r="F3247" s="1" t="s">
        <v>6311</v>
      </c>
      <c r="G3247" s="1" t="s">
        <v>2462</v>
      </c>
      <c r="H3247" s="1" t="s">
        <v>6286</v>
      </c>
      <c r="I3247" s="1" t="s">
        <v>6264</v>
      </c>
      <c r="J3247" s="1"/>
      <c r="K3247" s="1"/>
      <c r="L3247" s="1"/>
      <c r="M3247" s="1"/>
      <c r="N3247" s="1"/>
      <c r="O3247" s="1"/>
      <c r="P3247" s="1">
        <f>COUNTIFS($E$2:E3247,TMapCauseDescCIR[[#This Row],[Cause Description]])</f>
        <v>1</v>
      </c>
      <c r="Q3247" s="1"/>
      <c r="R3247" s="1"/>
      <c r="S3247" s="1"/>
    </row>
    <row r="3248" spans="1:19" ht="14.45" x14ac:dyDescent="0.25">
      <c r="A3248" s="1" t="s">
        <v>6250</v>
      </c>
      <c r="B3248" s="1" t="s">
        <v>285</v>
      </c>
      <c r="C3248" s="1" t="s">
        <v>3133</v>
      </c>
      <c r="D3248" s="1" t="s">
        <v>6251</v>
      </c>
      <c r="E3248" s="1" t="s">
        <v>6312</v>
      </c>
      <c r="F3248" s="1" t="s">
        <v>6313</v>
      </c>
      <c r="G3248" s="1" t="s">
        <v>2462</v>
      </c>
      <c r="H3248" s="1" t="s">
        <v>6286</v>
      </c>
      <c r="I3248" s="1" t="s">
        <v>6291</v>
      </c>
      <c r="J3248" s="1"/>
      <c r="K3248" s="1"/>
      <c r="L3248" s="1"/>
      <c r="M3248" s="1"/>
      <c r="N3248" s="1"/>
      <c r="O3248" s="1"/>
      <c r="P3248" s="1">
        <f>COUNTIFS($E$2:E3248,TMapCauseDescCIR[[#This Row],[Cause Description]])</f>
        <v>1</v>
      </c>
      <c r="Q3248" s="1"/>
      <c r="R3248" s="1"/>
      <c r="S3248" s="1"/>
    </row>
    <row r="3249" spans="1:19" ht="14.45" x14ac:dyDescent="0.25">
      <c r="A3249" s="1" t="s">
        <v>6250</v>
      </c>
      <c r="B3249" s="1" t="s">
        <v>285</v>
      </c>
      <c r="C3249" s="1" t="s">
        <v>3133</v>
      </c>
      <c r="D3249" s="1" t="s">
        <v>6251</v>
      </c>
      <c r="E3249" s="1" t="s">
        <v>6314</v>
      </c>
      <c r="F3249" s="1" t="s">
        <v>6315</v>
      </c>
      <c r="G3249" s="1" t="s">
        <v>2461</v>
      </c>
      <c r="H3249" s="1" t="s">
        <v>6253</v>
      </c>
      <c r="I3249" s="1" t="s">
        <v>6254</v>
      </c>
      <c r="J3249" s="1"/>
      <c r="K3249" s="1"/>
      <c r="L3249" s="1"/>
      <c r="M3249" s="1"/>
      <c r="N3249" s="1"/>
      <c r="O3249" s="1"/>
      <c r="P3249" s="1">
        <f>COUNTIFS($E$2:E3249,TMapCauseDescCIR[[#This Row],[Cause Description]])</f>
        <v>1</v>
      </c>
      <c r="Q3249" s="1"/>
      <c r="R3249" s="1"/>
      <c r="S3249" s="1"/>
    </row>
    <row r="3250" spans="1:19" ht="14.45" x14ac:dyDescent="0.25">
      <c r="A3250" s="1" t="s">
        <v>6250</v>
      </c>
      <c r="B3250" s="1" t="s">
        <v>285</v>
      </c>
      <c r="C3250" s="1" t="s">
        <v>3133</v>
      </c>
      <c r="D3250" s="1" t="s">
        <v>6251</v>
      </c>
      <c r="E3250" s="1" t="s">
        <v>6316</v>
      </c>
      <c r="F3250" s="1" t="s">
        <v>6317</v>
      </c>
      <c r="G3250" s="1" t="s">
        <v>2461</v>
      </c>
      <c r="H3250" s="1" t="s">
        <v>6253</v>
      </c>
      <c r="I3250" s="1" t="s">
        <v>6257</v>
      </c>
      <c r="J3250" s="1"/>
      <c r="K3250" s="1"/>
      <c r="L3250" s="1"/>
      <c r="M3250" s="1"/>
      <c r="N3250" s="1"/>
      <c r="O3250" s="1"/>
      <c r="P3250" s="1">
        <f>COUNTIFS($E$2:E3250,TMapCauseDescCIR[[#This Row],[Cause Description]])</f>
        <v>1</v>
      </c>
      <c r="Q3250" s="1"/>
      <c r="R3250" s="1"/>
      <c r="S3250" s="1"/>
    </row>
    <row r="3251" spans="1:19" ht="14.45" x14ac:dyDescent="0.25">
      <c r="A3251" s="1" t="s">
        <v>6250</v>
      </c>
      <c r="B3251" s="1" t="s">
        <v>285</v>
      </c>
      <c r="C3251" s="1" t="s">
        <v>3133</v>
      </c>
      <c r="D3251" s="1" t="s">
        <v>6251</v>
      </c>
      <c r="E3251" s="1" t="s">
        <v>6318</v>
      </c>
      <c r="F3251" s="1" t="s">
        <v>6319</v>
      </c>
      <c r="G3251" s="1" t="s">
        <v>2461</v>
      </c>
      <c r="H3251" s="1" t="s">
        <v>6276</v>
      </c>
      <c r="I3251" s="1" t="s">
        <v>5543</v>
      </c>
      <c r="J3251" s="1"/>
      <c r="K3251" s="1"/>
      <c r="L3251" s="1"/>
      <c r="M3251" s="1"/>
      <c r="N3251" s="1"/>
      <c r="O3251" s="1"/>
      <c r="P3251" s="1">
        <f>COUNTIFS($E$2:E3251,TMapCauseDescCIR[[#This Row],[Cause Description]])</f>
        <v>1</v>
      </c>
      <c r="Q3251" s="1"/>
      <c r="R3251" s="1"/>
      <c r="S3251" s="1"/>
    </row>
    <row r="3252" spans="1:19" ht="14.45" x14ac:dyDescent="0.25">
      <c r="A3252" s="1" t="s">
        <v>6250</v>
      </c>
      <c r="B3252" s="1" t="s">
        <v>285</v>
      </c>
      <c r="C3252" s="1" t="s">
        <v>3133</v>
      </c>
      <c r="D3252" s="1" t="s">
        <v>6251</v>
      </c>
      <c r="E3252" s="1" t="s">
        <v>6320</v>
      </c>
      <c r="F3252" s="1" t="s">
        <v>6321</v>
      </c>
      <c r="G3252" s="1" t="s">
        <v>2461</v>
      </c>
      <c r="H3252" s="1" t="s">
        <v>6279</v>
      </c>
      <c r="I3252" s="1" t="s">
        <v>6264</v>
      </c>
      <c r="J3252" s="1"/>
      <c r="K3252" s="1"/>
      <c r="L3252" s="1"/>
      <c r="M3252" s="1"/>
      <c r="N3252" s="1"/>
      <c r="O3252" s="1"/>
      <c r="P3252" s="1">
        <f>COUNTIFS($E$2:E3252,TMapCauseDescCIR[[#This Row],[Cause Description]])</f>
        <v>1</v>
      </c>
      <c r="Q3252" s="1"/>
      <c r="R3252" s="1"/>
      <c r="S3252" s="1"/>
    </row>
    <row r="3253" spans="1:19" ht="14.45" x14ac:dyDescent="0.25">
      <c r="A3253" s="1" t="s">
        <v>6250</v>
      </c>
      <c r="B3253" s="1" t="s">
        <v>285</v>
      </c>
      <c r="C3253" s="1" t="s">
        <v>3133</v>
      </c>
      <c r="D3253" s="1" t="s">
        <v>6251</v>
      </c>
      <c r="E3253" s="1" t="s">
        <v>6322</v>
      </c>
      <c r="F3253" s="1" t="s">
        <v>6323</v>
      </c>
      <c r="G3253" s="1" t="s">
        <v>2461</v>
      </c>
      <c r="H3253" s="1" t="s">
        <v>6279</v>
      </c>
      <c r="I3253" s="1" t="s">
        <v>5206</v>
      </c>
      <c r="J3253" s="1"/>
      <c r="K3253" s="1"/>
      <c r="L3253" s="1"/>
      <c r="M3253" s="1"/>
      <c r="N3253" s="1"/>
      <c r="O3253" s="1"/>
      <c r="P3253" s="1">
        <f>COUNTIFS($E$2:E3253,TMapCauseDescCIR[[#This Row],[Cause Description]])</f>
        <v>1</v>
      </c>
      <c r="Q3253" s="1"/>
      <c r="R3253" s="1"/>
      <c r="S3253" s="1"/>
    </row>
    <row r="3254" spans="1:19" ht="14.45" x14ac:dyDescent="0.25">
      <c r="A3254" s="1" t="s">
        <v>6250</v>
      </c>
      <c r="B3254" s="1" t="s">
        <v>285</v>
      </c>
      <c r="C3254" s="1" t="s">
        <v>3133</v>
      </c>
      <c r="D3254" s="1" t="s">
        <v>6251</v>
      </c>
      <c r="E3254" s="1" t="s">
        <v>6324</v>
      </c>
      <c r="F3254" s="1" t="s">
        <v>6325</v>
      </c>
      <c r="G3254" s="1" t="s">
        <v>2461</v>
      </c>
      <c r="H3254" s="1" t="s">
        <v>6279</v>
      </c>
      <c r="I3254" s="1" t="s">
        <v>6257</v>
      </c>
      <c r="J3254" s="1"/>
      <c r="K3254" s="1"/>
      <c r="L3254" s="1"/>
      <c r="M3254" s="1"/>
      <c r="N3254" s="1"/>
      <c r="O3254" s="1"/>
      <c r="P3254" s="1">
        <f>COUNTIFS($E$2:E3254,TMapCauseDescCIR[[#This Row],[Cause Description]])</f>
        <v>1</v>
      </c>
      <c r="Q3254" s="1"/>
      <c r="R3254" s="1"/>
      <c r="S3254" s="1"/>
    </row>
    <row r="3255" spans="1:19" ht="14.45" x14ac:dyDescent="0.25">
      <c r="A3255" s="1" t="s">
        <v>6250</v>
      </c>
      <c r="B3255" s="1" t="s">
        <v>285</v>
      </c>
      <c r="C3255" s="1" t="s">
        <v>3133</v>
      </c>
      <c r="D3255" s="1" t="s">
        <v>6251</v>
      </c>
      <c r="E3255" s="1" t="s">
        <v>6326</v>
      </c>
      <c r="F3255" s="1" t="s">
        <v>6327</v>
      </c>
      <c r="G3255" s="1" t="s">
        <v>2461</v>
      </c>
      <c r="H3255" s="1" t="s">
        <v>6328</v>
      </c>
      <c r="I3255" s="1" t="s">
        <v>6264</v>
      </c>
      <c r="J3255" s="1"/>
      <c r="K3255" s="1"/>
      <c r="L3255" s="1"/>
      <c r="M3255" s="1"/>
      <c r="N3255" s="1"/>
      <c r="O3255" s="1"/>
      <c r="P3255" s="1">
        <f>COUNTIFS($E$2:E3255,TMapCauseDescCIR[[#This Row],[Cause Description]])</f>
        <v>1</v>
      </c>
      <c r="Q3255" s="1"/>
      <c r="R3255" s="1"/>
      <c r="S3255" s="1"/>
    </row>
    <row r="3256" spans="1:19" ht="14.45" x14ac:dyDescent="0.25">
      <c r="A3256" s="1" t="s">
        <v>6250</v>
      </c>
      <c r="B3256" s="1" t="s">
        <v>285</v>
      </c>
      <c r="C3256" s="1" t="s">
        <v>3133</v>
      </c>
      <c r="D3256" s="1" t="s">
        <v>6251</v>
      </c>
      <c r="E3256" s="1" t="s">
        <v>6329</v>
      </c>
      <c r="F3256" s="1" t="s">
        <v>6330</v>
      </c>
      <c r="G3256" s="1" t="s">
        <v>2461</v>
      </c>
      <c r="H3256" s="1" t="s">
        <v>6328</v>
      </c>
      <c r="I3256" s="1" t="s">
        <v>5206</v>
      </c>
      <c r="J3256" s="1"/>
      <c r="K3256" s="1"/>
      <c r="L3256" s="1"/>
      <c r="M3256" s="1"/>
      <c r="N3256" s="1"/>
      <c r="O3256" s="1"/>
      <c r="P3256" s="1">
        <f>COUNTIFS($E$2:E3256,TMapCauseDescCIR[[#This Row],[Cause Description]])</f>
        <v>1</v>
      </c>
      <c r="Q3256" s="1"/>
      <c r="R3256" s="1"/>
      <c r="S3256" s="1"/>
    </row>
    <row r="3257" spans="1:19" ht="14.45" x14ac:dyDescent="0.25">
      <c r="A3257" s="1" t="s">
        <v>6250</v>
      </c>
      <c r="B3257" s="1" t="s">
        <v>285</v>
      </c>
      <c r="C3257" s="1" t="s">
        <v>3133</v>
      </c>
      <c r="D3257" s="1" t="s">
        <v>6251</v>
      </c>
      <c r="E3257" s="1" t="s">
        <v>6331</v>
      </c>
      <c r="F3257" s="1" t="s">
        <v>6332</v>
      </c>
      <c r="G3257" s="1" t="s">
        <v>2461</v>
      </c>
      <c r="H3257" s="1" t="s">
        <v>6328</v>
      </c>
      <c r="I3257" s="1" t="s">
        <v>6257</v>
      </c>
      <c r="J3257" s="1"/>
      <c r="K3257" s="1"/>
      <c r="L3257" s="1"/>
      <c r="M3257" s="1"/>
      <c r="N3257" s="1"/>
      <c r="O3257" s="1"/>
      <c r="P3257" s="1">
        <f>COUNTIFS($E$2:E3257,TMapCauseDescCIR[[#This Row],[Cause Description]])</f>
        <v>1</v>
      </c>
      <c r="Q3257" s="1"/>
      <c r="R3257" s="1"/>
      <c r="S3257" s="1"/>
    </row>
    <row r="3258" spans="1:19" ht="14.45" x14ac:dyDescent="0.25">
      <c r="A3258" s="1" t="s">
        <v>6250</v>
      </c>
      <c r="B3258" s="1" t="s">
        <v>285</v>
      </c>
      <c r="C3258" s="1" t="s">
        <v>3133</v>
      </c>
      <c r="D3258" s="1" t="s">
        <v>6251</v>
      </c>
      <c r="E3258" s="1" t="s">
        <v>6333</v>
      </c>
      <c r="F3258" s="1" t="s">
        <v>6334</v>
      </c>
      <c r="G3258" s="1" t="s">
        <v>2461</v>
      </c>
      <c r="H3258" s="1" t="s">
        <v>6286</v>
      </c>
      <c r="I3258" s="1" t="s">
        <v>5530</v>
      </c>
      <c r="J3258" s="1"/>
      <c r="K3258" s="1"/>
      <c r="L3258" s="1"/>
      <c r="M3258" s="1"/>
      <c r="N3258" s="1"/>
      <c r="O3258" s="1"/>
      <c r="P3258" s="1">
        <f>COUNTIFS($E$2:E3258,TMapCauseDescCIR[[#This Row],[Cause Description]])</f>
        <v>1</v>
      </c>
      <c r="Q3258" s="1"/>
      <c r="R3258" s="1"/>
      <c r="S3258" s="1"/>
    </row>
    <row r="3259" spans="1:19" ht="14.45" x14ac:dyDescent="0.25">
      <c r="A3259" s="1" t="s">
        <v>6250</v>
      </c>
      <c r="B3259" s="1" t="s">
        <v>285</v>
      </c>
      <c r="C3259" s="1" t="s">
        <v>3133</v>
      </c>
      <c r="D3259" s="1" t="s">
        <v>6251</v>
      </c>
      <c r="E3259" s="1" t="s">
        <v>6335</v>
      </c>
      <c r="F3259" s="1" t="s">
        <v>6336</v>
      </c>
      <c r="G3259" s="1" t="s">
        <v>2461</v>
      </c>
      <c r="H3259" s="1" t="s">
        <v>6286</v>
      </c>
      <c r="I3259" s="1" t="s">
        <v>6264</v>
      </c>
      <c r="J3259" s="1"/>
      <c r="K3259" s="1"/>
      <c r="L3259" s="1"/>
      <c r="M3259" s="1"/>
      <c r="N3259" s="1"/>
      <c r="O3259" s="1"/>
      <c r="P3259" s="1">
        <f>COUNTIFS($E$2:E3259,TMapCauseDescCIR[[#This Row],[Cause Description]])</f>
        <v>1</v>
      </c>
      <c r="Q3259" s="1"/>
      <c r="R3259" s="1"/>
      <c r="S3259" s="1"/>
    </row>
    <row r="3260" spans="1:19" ht="14.45" x14ac:dyDescent="0.25">
      <c r="A3260" s="1" t="s">
        <v>6250</v>
      </c>
      <c r="B3260" s="1" t="s">
        <v>285</v>
      </c>
      <c r="C3260" s="1" t="s">
        <v>3133</v>
      </c>
      <c r="D3260" s="1" t="s">
        <v>6251</v>
      </c>
      <c r="E3260" s="1" t="s">
        <v>6337</v>
      </c>
      <c r="F3260" s="1" t="s">
        <v>6338</v>
      </c>
      <c r="G3260" s="1" t="s">
        <v>2461</v>
      </c>
      <c r="H3260" s="1" t="s">
        <v>6286</v>
      </c>
      <c r="I3260" s="1" t="s">
        <v>6291</v>
      </c>
      <c r="J3260" s="1"/>
      <c r="K3260" s="1"/>
      <c r="L3260" s="1"/>
      <c r="M3260" s="1"/>
      <c r="N3260" s="1"/>
      <c r="O3260" s="1"/>
      <c r="P3260" s="1">
        <f>COUNTIFS($E$2:E3260,TMapCauseDescCIR[[#This Row],[Cause Description]])</f>
        <v>1</v>
      </c>
      <c r="Q3260" s="1"/>
      <c r="R3260" s="1"/>
      <c r="S3260" s="1"/>
    </row>
    <row r="3261" spans="1:19" ht="14.45" x14ac:dyDescent="0.25">
      <c r="A3261" s="1" t="s">
        <v>6250</v>
      </c>
      <c r="B3261" s="1" t="s">
        <v>285</v>
      </c>
      <c r="C3261" s="1" t="s">
        <v>3133</v>
      </c>
      <c r="D3261" s="1" t="s">
        <v>6251</v>
      </c>
      <c r="E3261" s="1" t="s">
        <v>631</v>
      </c>
      <c r="F3261" s="1" t="s">
        <v>3597</v>
      </c>
      <c r="G3261" s="1" t="s">
        <v>2806</v>
      </c>
      <c r="H3261" s="1" t="s">
        <v>3598</v>
      </c>
      <c r="I3261" s="1" t="s">
        <v>3599</v>
      </c>
      <c r="J3261" s="1"/>
      <c r="K3261" s="1"/>
      <c r="L3261" s="1"/>
      <c r="M3261" s="1"/>
      <c r="N3261" s="1"/>
      <c r="O3261" s="1"/>
      <c r="P3261" s="1">
        <f>COUNTIFS($E$2:E3261,TMapCauseDescCIR[[#This Row],[Cause Description]])</f>
        <v>38</v>
      </c>
      <c r="Q3261" s="1"/>
      <c r="R3261" s="1"/>
      <c r="S3261" s="1"/>
    </row>
    <row r="3262" spans="1:19" ht="14.45" x14ac:dyDescent="0.25">
      <c r="A3262" s="1" t="s">
        <v>6250</v>
      </c>
      <c r="B3262" s="1" t="s">
        <v>287</v>
      </c>
      <c r="C3262" s="1" t="s">
        <v>3133</v>
      </c>
      <c r="D3262" s="1" t="s">
        <v>6339</v>
      </c>
      <c r="E3262" s="1" t="s">
        <v>286</v>
      </c>
      <c r="F3262" s="1" t="s">
        <v>6252</v>
      </c>
      <c r="G3262" s="1" t="s">
        <v>2460</v>
      </c>
      <c r="H3262" s="1" t="s">
        <v>6253</v>
      </c>
      <c r="I3262" s="1" t="s">
        <v>6254</v>
      </c>
      <c r="J3262" s="1"/>
      <c r="K3262" s="1"/>
      <c r="L3262" s="1"/>
      <c r="M3262" s="1"/>
      <c r="N3262" s="1"/>
      <c r="O3262" s="1"/>
      <c r="P3262" s="1">
        <f>COUNTIFS($E$2:E3262,TMapCauseDescCIR[[#This Row],[Cause Description]])</f>
        <v>2</v>
      </c>
      <c r="Q3262" s="1"/>
      <c r="R3262" s="1"/>
      <c r="S3262" s="1"/>
    </row>
    <row r="3263" spans="1:19" ht="14.45" x14ac:dyDescent="0.25">
      <c r="A3263" s="1" t="s">
        <v>6250</v>
      </c>
      <c r="B3263" s="1" t="s">
        <v>287</v>
      </c>
      <c r="C3263" s="1" t="s">
        <v>3133</v>
      </c>
      <c r="D3263" s="1" t="s">
        <v>6339</v>
      </c>
      <c r="E3263" s="1" t="s">
        <v>6255</v>
      </c>
      <c r="F3263" s="1" t="s">
        <v>6256</v>
      </c>
      <c r="G3263" s="1" t="s">
        <v>2460</v>
      </c>
      <c r="H3263" s="1" t="s">
        <v>6253</v>
      </c>
      <c r="I3263" s="1" t="s">
        <v>6257</v>
      </c>
      <c r="J3263" s="1"/>
      <c r="K3263" s="1"/>
      <c r="L3263" s="1"/>
      <c r="M3263" s="1"/>
      <c r="N3263" s="1"/>
      <c r="O3263" s="1"/>
      <c r="P3263" s="1">
        <f>COUNTIFS($E$2:E3263,TMapCauseDescCIR[[#This Row],[Cause Description]])</f>
        <v>2</v>
      </c>
      <c r="Q3263" s="1"/>
      <c r="R3263" s="1"/>
      <c r="S3263" s="1"/>
    </row>
    <row r="3264" spans="1:19" ht="14.45" x14ac:dyDescent="0.25">
      <c r="A3264" s="1" t="s">
        <v>6250</v>
      </c>
      <c r="B3264" s="1" t="s">
        <v>287</v>
      </c>
      <c r="C3264" s="1" t="s">
        <v>3133</v>
      </c>
      <c r="D3264" s="1" t="s">
        <v>6339</v>
      </c>
      <c r="E3264" s="1" t="s">
        <v>6269</v>
      </c>
      <c r="F3264" s="1" t="s">
        <v>6270</v>
      </c>
      <c r="G3264" s="1" t="s">
        <v>2460</v>
      </c>
      <c r="H3264" s="1" t="s">
        <v>6260</v>
      </c>
      <c r="I3264" s="1" t="s">
        <v>6271</v>
      </c>
      <c r="J3264" s="1"/>
      <c r="K3264" s="1"/>
      <c r="L3264" s="1"/>
      <c r="M3264" s="1"/>
      <c r="N3264" s="1"/>
      <c r="O3264" s="1"/>
      <c r="P3264" s="1">
        <f>COUNTIFS($E$2:E3264,TMapCauseDescCIR[[#This Row],[Cause Description]])</f>
        <v>2</v>
      </c>
      <c r="Q3264" s="1"/>
      <c r="R3264" s="1"/>
      <c r="S3264" s="1"/>
    </row>
    <row r="3265" spans="1:19" ht="14.45" x14ac:dyDescent="0.25">
      <c r="A3265" s="1" t="s">
        <v>6250</v>
      </c>
      <c r="B3265" s="1" t="s">
        <v>287</v>
      </c>
      <c r="C3265" s="1" t="s">
        <v>3133</v>
      </c>
      <c r="D3265" s="1" t="s">
        <v>6339</v>
      </c>
      <c r="E3265" s="1" t="s">
        <v>6340</v>
      </c>
      <c r="F3265" s="1" t="s">
        <v>6341</v>
      </c>
      <c r="G3265" s="1" t="s">
        <v>2460</v>
      </c>
      <c r="H3265" s="1" t="s">
        <v>6298</v>
      </c>
      <c r="I3265" s="1" t="s">
        <v>6261</v>
      </c>
      <c r="J3265" s="1"/>
      <c r="K3265" s="1"/>
      <c r="L3265" s="1"/>
      <c r="M3265" s="1"/>
      <c r="N3265" s="1"/>
      <c r="O3265" s="1"/>
      <c r="P3265" s="1">
        <f>COUNTIFS($E$2:E3265,TMapCauseDescCIR[[#This Row],[Cause Description]])</f>
        <v>1</v>
      </c>
      <c r="Q3265" s="1"/>
      <c r="R3265" s="1"/>
      <c r="S3265" s="1"/>
    </row>
    <row r="3266" spans="1:19" ht="14.45" x14ac:dyDescent="0.25">
      <c r="A3266" s="1" t="s">
        <v>6250</v>
      </c>
      <c r="B3266" s="1" t="s">
        <v>287</v>
      </c>
      <c r="C3266" s="1" t="s">
        <v>3133</v>
      </c>
      <c r="D3266" s="1" t="s">
        <v>6339</v>
      </c>
      <c r="E3266" s="1" t="s">
        <v>6342</v>
      </c>
      <c r="F3266" s="1" t="s">
        <v>6343</v>
      </c>
      <c r="G3266" s="1" t="s">
        <v>2460</v>
      </c>
      <c r="H3266" s="1" t="s">
        <v>6298</v>
      </c>
      <c r="I3266" s="1" t="s">
        <v>5206</v>
      </c>
      <c r="J3266" s="1"/>
      <c r="K3266" s="1"/>
      <c r="L3266" s="1"/>
      <c r="M3266" s="1"/>
      <c r="N3266" s="1"/>
      <c r="O3266" s="1"/>
      <c r="P3266" s="1">
        <f>COUNTIFS($E$2:E3266,TMapCauseDescCIR[[#This Row],[Cause Description]])</f>
        <v>1</v>
      </c>
      <c r="Q3266" s="1"/>
      <c r="R3266" s="1"/>
      <c r="S3266" s="1"/>
    </row>
    <row r="3267" spans="1:19" ht="14.45" x14ac:dyDescent="0.25">
      <c r="A3267" s="1" t="s">
        <v>6250</v>
      </c>
      <c r="B3267" s="1" t="s">
        <v>287</v>
      </c>
      <c r="C3267" s="1" t="s">
        <v>3133</v>
      </c>
      <c r="D3267" s="1" t="s">
        <v>6339</v>
      </c>
      <c r="E3267" s="1" t="s">
        <v>6344</v>
      </c>
      <c r="F3267" s="1" t="s">
        <v>6345</v>
      </c>
      <c r="G3267" s="1" t="s">
        <v>2460</v>
      </c>
      <c r="H3267" s="1" t="s">
        <v>6298</v>
      </c>
      <c r="I3267" s="1" t="s">
        <v>6254</v>
      </c>
      <c r="J3267" s="1"/>
      <c r="K3267" s="1"/>
      <c r="L3267" s="1"/>
      <c r="M3267" s="1"/>
      <c r="N3267" s="1"/>
      <c r="O3267" s="1"/>
      <c r="P3267" s="1">
        <f>COUNTIFS($E$2:E3267,TMapCauseDescCIR[[#This Row],[Cause Description]])</f>
        <v>1</v>
      </c>
      <c r="Q3267" s="1"/>
      <c r="R3267" s="1"/>
      <c r="S3267" s="1"/>
    </row>
    <row r="3268" spans="1:19" ht="14.45" x14ac:dyDescent="0.25">
      <c r="A3268" s="1" t="s">
        <v>6250</v>
      </c>
      <c r="B3268" s="1" t="s">
        <v>287</v>
      </c>
      <c r="C3268" s="1" t="s">
        <v>3133</v>
      </c>
      <c r="D3268" s="1" t="s">
        <v>6339</v>
      </c>
      <c r="E3268" s="1" t="s">
        <v>6346</v>
      </c>
      <c r="F3268" s="1" t="s">
        <v>6347</v>
      </c>
      <c r="G3268" s="1" t="s">
        <v>2460</v>
      </c>
      <c r="H3268" s="1" t="s">
        <v>6298</v>
      </c>
      <c r="I3268" s="1" t="s">
        <v>6257</v>
      </c>
      <c r="J3268" s="1"/>
      <c r="K3268" s="1"/>
      <c r="L3268" s="1"/>
      <c r="M3268" s="1"/>
      <c r="N3268" s="1"/>
      <c r="O3268" s="1"/>
      <c r="P3268" s="1">
        <f>COUNTIFS($E$2:E3268,TMapCauseDescCIR[[#This Row],[Cause Description]])</f>
        <v>1</v>
      </c>
      <c r="Q3268" s="1"/>
      <c r="R3268" s="1"/>
      <c r="S3268" s="1"/>
    </row>
    <row r="3269" spans="1:19" ht="14.45" x14ac:dyDescent="0.25">
      <c r="A3269" s="1" t="s">
        <v>6250</v>
      </c>
      <c r="B3269" s="1" t="s">
        <v>287</v>
      </c>
      <c r="C3269" s="1" t="s">
        <v>3133</v>
      </c>
      <c r="D3269" s="1" t="s">
        <v>6339</v>
      </c>
      <c r="E3269" s="1" t="s">
        <v>6277</v>
      </c>
      <c r="F3269" s="1" t="s">
        <v>6278</v>
      </c>
      <c r="G3269" s="1" t="s">
        <v>2460</v>
      </c>
      <c r="H3269" s="1" t="s">
        <v>6279</v>
      </c>
      <c r="I3269" s="1" t="s">
        <v>6264</v>
      </c>
      <c r="J3269" s="1"/>
      <c r="K3269" s="1"/>
      <c r="L3269" s="1"/>
      <c r="M3269" s="1"/>
      <c r="N3269" s="1"/>
      <c r="O3269" s="1"/>
      <c r="P3269" s="1">
        <f>COUNTIFS($E$2:E3269,TMapCauseDescCIR[[#This Row],[Cause Description]])</f>
        <v>2</v>
      </c>
      <c r="Q3269" s="1"/>
      <c r="R3269" s="1"/>
      <c r="S3269" s="1"/>
    </row>
    <row r="3270" spans="1:19" ht="14.45" x14ac:dyDescent="0.25">
      <c r="A3270" s="1" t="s">
        <v>6250</v>
      </c>
      <c r="B3270" s="1" t="s">
        <v>287</v>
      </c>
      <c r="C3270" s="1" t="s">
        <v>3133</v>
      </c>
      <c r="D3270" s="1" t="s">
        <v>6339</v>
      </c>
      <c r="E3270" s="1" t="s">
        <v>6280</v>
      </c>
      <c r="F3270" s="1" t="s">
        <v>6281</v>
      </c>
      <c r="G3270" s="1" t="s">
        <v>2460</v>
      </c>
      <c r="H3270" s="1" t="s">
        <v>6279</v>
      </c>
      <c r="I3270" s="1" t="s">
        <v>5206</v>
      </c>
      <c r="J3270" s="1"/>
      <c r="K3270" s="1"/>
      <c r="L3270" s="1"/>
      <c r="M3270" s="1"/>
      <c r="N3270" s="1"/>
      <c r="O3270" s="1"/>
      <c r="P3270" s="1">
        <f>COUNTIFS($E$2:E3270,TMapCauseDescCIR[[#This Row],[Cause Description]])</f>
        <v>2</v>
      </c>
      <c r="Q3270" s="1"/>
      <c r="R3270" s="1"/>
      <c r="S3270" s="1"/>
    </row>
    <row r="3271" spans="1:19" ht="14.45" x14ac:dyDescent="0.25">
      <c r="A3271" s="1" t="s">
        <v>6250</v>
      </c>
      <c r="B3271" s="1" t="s">
        <v>287</v>
      </c>
      <c r="C3271" s="1" t="s">
        <v>3133</v>
      </c>
      <c r="D3271" s="1" t="s">
        <v>6339</v>
      </c>
      <c r="E3271" s="1" t="s">
        <v>6282</v>
      </c>
      <c r="F3271" s="1" t="s">
        <v>6283</v>
      </c>
      <c r="G3271" s="1" t="s">
        <v>2460</v>
      </c>
      <c r="H3271" s="1" t="s">
        <v>6279</v>
      </c>
      <c r="I3271" s="1" t="s">
        <v>6257</v>
      </c>
      <c r="J3271" s="1"/>
      <c r="K3271" s="1"/>
      <c r="L3271" s="1"/>
      <c r="M3271" s="1"/>
      <c r="N3271" s="1"/>
      <c r="O3271" s="1"/>
      <c r="P3271" s="1">
        <f>COUNTIFS($E$2:E3271,TMapCauseDescCIR[[#This Row],[Cause Description]])</f>
        <v>2</v>
      </c>
      <c r="Q3271" s="1"/>
      <c r="R3271" s="1"/>
      <c r="S3271" s="1"/>
    </row>
    <row r="3272" spans="1:19" ht="14.45" x14ac:dyDescent="0.25">
      <c r="A3272" s="1" t="s">
        <v>6250</v>
      </c>
      <c r="B3272" s="1" t="s">
        <v>287</v>
      </c>
      <c r="C3272" s="1" t="s">
        <v>3133</v>
      </c>
      <c r="D3272" s="1" t="s">
        <v>6339</v>
      </c>
      <c r="E3272" s="1" t="s">
        <v>6284</v>
      </c>
      <c r="F3272" s="1" t="s">
        <v>6285</v>
      </c>
      <c r="G3272" s="1" t="s">
        <v>2460</v>
      </c>
      <c r="H3272" s="1" t="s">
        <v>6286</v>
      </c>
      <c r="I3272" s="1" t="s">
        <v>5530</v>
      </c>
      <c r="J3272" s="1"/>
      <c r="K3272" s="1"/>
      <c r="L3272" s="1"/>
      <c r="M3272" s="1"/>
      <c r="N3272" s="1"/>
      <c r="O3272" s="1"/>
      <c r="P3272" s="1">
        <f>COUNTIFS($E$2:E3272,TMapCauseDescCIR[[#This Row],[Cause Description]])</f>
        <v>2</v>
      </c>
      <c r="Q3272" s="1"/>
      <c r="R3272" s="1"/>
      <c r="S3272" s="1"/>
    </row>
    <row r="3273" spans="1:19" ht="14.45" x14ac:dyDescent="0.25">
      <c r="A3273" s="1" t="s">
        <v>6250</v>
      </c>
      <c r="B3273" s="1" t="s">
        <v>287</v>
      </c>
      <c r="C3273" s="1" t="s">
        <v>3133</v>
      </c>
      <c r="D3273" s="1" t="s">
        <v>6339</v>
      </c>
      <c r="E3273" s="1" t="s">
        <v>6287</v>
      </c>
      <c r="F3273" s="1" t="s">
        <v>6288</v>
      </c>
      <c r="G3273" s="1" t="s">
        <v>2460</v>
      </c>
      <c r="H3273" s="1" t="s">
        <v>6286</v>
      </c>
      <c r="I3273" s="1" t="s">
        <v>6264</v>
      </c>
      <c r="J3273" s="1"/>
      <c r="K3273" s="1"/>
      <c r="L3273" s="1"/>
      <c r="M3273" s="1"/>
      <c r="N3273" s="1"/>
      <c r="O3273" s="1"/>
      <c r="P3273" s="1">
        <f>COUNTIFS($E$2:E3273,TMapCauseDescCIR[[#This Row],[Cause Description]])</f>
        <v>2</v>
      </c>
      <c r="Q3273" s="1"/>
      <c r="R3273" s="1"/>
      <c r="S3273" s="1"/>
    </row>
    <row r="3274" spans="1:19" ht="14.45" x14ac:dyDescent="0.25">
      <c r="A3274" s="1" t="s">
        <v>6250</v>
      </c>
      <c r="B3274" s="1" t="s">
        <v>287</v>
      </c>
      <c r="C3274" s="1" t="s">
        <v>3133</v>
      </c>
      <c r="D3274" s="1" t="s">
        <v>6339</v>
      </c>
      <c r="E3274" s="1" t="s">
        <v>6289</v>
      </c>
      <c r="F3274" s="1" t="s">
        <v>6290</v>
      </c>
      <c r="G3274" s="1" t="s">
        <v>2460</v>
      </c>
      <c r="H3274" s="1" t="s">
        <v>6286</v>
      </c>
      <c r="I3274" s="1" t="s">
        <v>6291</v>
      </c>
      <c r="J3274" s="1"/>
      <c r="K3274" s="1"/>
      <c r="L3274" s="1"/>
      <c r="M3274" s="1"/>
      <c r="N3274" s="1"/>
      <c r="O3274" s="1"/>
      <c r="P3274" s="1">
        <f>COUNTIFS($E$2:E3274,TMapCauseDescCIR[[#This Row],[Cause Description]])</f>
        <v>2</v>
      </c>
      <c r="Q3274" s="1"/>
      <c r="R3274" s="1"/>
      <c r="S3274" s="1"/>
    </row>
    <row r="3275" spans="1:19" ht="14.45" x14ac:dyDescent="0.25">
      <c r="A3275" s="1" t="s">
        <v>6250</v>
      </c>
      <c r="B3275" s="1" t="s">
        <v>287</v>
      </c>
      <c r="C3275" s="1" t="s">
        <v>3133</v>
      </c>
      <c r="D3275" s="1" t="s">
        <v>6339</v>
      </c>
      <c r="E3275" s="1" t="s">
        <v>6292</v>
      </c>
      <c r="F3275" s="1" t="s">
        <v>6293</v>
      </c>
      <c r="G3275" s="1" t="s">
        <v>2462</v>
      </c>
      <c r="H3275" s="1" t="s">
        <v>6253</v>
      </c>
      <c r="I3275" s="1" t="s">
        <v>6254</v>
      </c>
      <c r="J3275" s="1"/>
      <c r="K3275" s="1"/>
      <c r="L3275" s="1"/>
      <c r="M3275" s="1"/>
      <c r="N3275" s="1"/>
      <c r="O3275" s="1"/>
      <c r="P3275" s="1">
        <f>COUNTIFS($E$2:E3275,TMapCauseDescCIR[[#This Row],[Cause Description]])</f>
        <v>2</v>
      </c>
      <c r="Q3275" s="1"/>
      <c r="R3275" s="1"/>
      <c r="S3275" s="1"/>
    </row>
    <row r="3276" spans="1:19" ht="14.45" x14ac:dyDescent="0.25">
      <c r="A3276" s="1" t="s">
        <v>6250</v>
      </c>
      <c r="B3276" s="1" t="s">
        <v>287</v>
      </c>
      <c r="C3276" s="1" t="s">
        <v>3133</v>
      </c>
      <c r="D3276" s="1" t="s">
        <v>6339</v>
      </c>
      <c r="E3276" s="1" t="s">
        <v>6294</v>
      </c>
      <c r="F3276" s="1" t="s">
        <v>6295</v>
      </c>
      <c r="G3276" s="1" t="s">
        <v>2462</v>
      </c>
      <c r="H3276" s="1" t="s">
        <v>6253</v>
      </c>
      <c r="I3276" s="1" t="s">
        <v>6257</v>
      </c>
      <c r="J3276" s="1"/>
      <c r="K3276" s="1"/>
      <c r="L3276" s="1"/>
      <c r="M3276" s="1"/>
      <c r="N3276" s="1"/>
      <c r="O3276" s="1"/>
      <c r="P3276" s="1">
        <f>COUNTIFS($E$2:E3276,TMapCauseDescCIR[[#This Row],[Cause Description]])</f>
        <v>2</v>
      </c>
      <c r="Q3276" s="1"/>
      <c r="R3276" s="1"/>
      <c r="S3276" s="1"/>
    </row>
    <row r="3277" spans="1:19" ht="14.45" x14ac:dyDescent="0.25">
      <c r="A3277" s="1" t="s">
        <v>6250</v>
      </c>
      <c r="B3277" s="1" t="s">
        <v>287</v>
      </c>
      <c r="C3277" s="1" t="s">
        <v>3133</v>
      </c>
      <c r="D3277" s="1" t="s">
        <v>6339</v>
      </c>
      <c r="E3277" s="1" t="s">
        <v>6348</v>
      </c>
      <c r="F3277" s="1" t="s">
        <v>6349</v>
      </c>
      <c r="G3277" s="1" t="s">
        <v>2462</v>
      </c>
      <c r="H3277" s="1" t="s">
        <v>6298</v>
      </c>
      <c r="I3277" s="1" t="s">
        <v>6261</v>
      </c>
      <c r="J3277" s="1"/>
      <c r="K3277" s="1"/>
      <c r="L3277" s="1"/>
      <c r="M3277" s="1"/>
      <c r="N3277" s="1"/>
      <c r="O3277" s="1"/>
      <c r="P3277" s="1">
        <f>COUNTIFS($E$2:E3277,TMapCauseDescCIR[[#This Row],[Cause Description]])</f>
        <v>1</v>
      </c>
      <c r="Q3277" s="1"/>
      <c r="R3277" s="1"/>
      <c r="S3277" s="1"/>
    </row>
    <row r="3278" spans="1:19" ht="14.45" x14ac:dyDescent="0.25">
      <c r="A3278" s="1" t="s">
        <v>6250</v>
      </c>
      <c r="B3278" s="1" t="s">
        <v>287</v>
      </c>
      <c r="C3278" s="1" t="s">
        <v>3133</v>
      </c>
      <c r="D3278" s="1" t="s">
        <v>6339</v>
      </c>
      <c r="E3278" s="1" t="s">
        <v>6296</v>
      </c>
      <c r="F3278" s="1" t="s">
        <v>6297</v>
      </c>
      <c r="G3278" s="1" t="s">
        <v>2462</v>
      </c>
      <c r="H3278" s="1" t="s">
        <v>6298</v>
      </c>
      <c r="I3278" s="1" t="s">
        <v>5206</v>
      </c>
      <c r="J3278" s="1"/>
      <c r="K3278" s="1"/>
      <c r="L3278" s="1"/>
      <c r="M3278" s="1"/>
      <c r="N3278" s="1"/>
      <c r="O3278" s="1"/>
      <c r="P3278" s="1">
        <f>COUNTIFS($E$2:E3278,TMapCauseDescCIR[[#This Row],[Cause Description]])</f>
        <v>2</v>
      </c>
      <c r="Q3278" s="1"/>
      <c r="R3278" s="1"/>
      <c r="S3278" s="1"/>
    </row>
    <row r="3279" spans="1:19" ht="14.45" x14ac:dyDescent="0.25">
      <c r="A3279" s="1" t="s">
        <v>6250</v>
      </c>
      <c r="B3279" s="1" t="s">
        <v>287</v>
      </c>
      <c r="C3279" s="1" t="s">
        <v>3133</v>
      </c>
      <c r="D3279" s="1" t="s">
        <v>6339</v>
      </c>
      <c r="E3279" s="1" t="s">
        <v>6350</v>
      </c>
      <c r="F3279" s="1" t="s">
        <v>6351</v>
      </c>
      <c r="G3279" s="1" t="s">
        <v>2462</v>
      </c>
      <c r="H3279" s="1" t="s">
        <v>6298</v>
      </c>
      <c r="I3279" s="1" t="s">
        <v>6254</v>
      </c>
      <c r="J3279" s="1"/>
      <c r="K3279" s="1"/>
      <c r="L3279" s="1"/>
      <c r="M3279" s="1"/>
      <c r="N3279" s="1"/>
      <c r="O3279" s="1"/>
      <c r="P3279" s="1">
        <f>COUNTIFS($E$2:E3279,TMapCauseDescCIR[[#This Row],[Cause Description]])</f>
        <v>1</v>
      </c>
      <c r="Q3279" s="1"/>
      <c r="R3279" s="1"/>
      <c r="S3279" s="1"/>
    </row>
    <row r="3280" spans="1:19" ht="14.45" x14ac:dyDescent="0.25">
      <c r="A3280" s="1" t="s">
        <v>6250</v>
      </c>
      <c r="B3280" s="1" t="s">
        <v>287</v>
      </c>
      <c r="C3280" s="1" t="s">
        <v>3133</v>
      </c>
      <c r="D3280" s="1" t="s">
        <v>6339</v>
      </c>
      <c r="E3280" s="1" t="s">
        <v>6352</v>
      </c>
      <c r="F3280" s="1" t="s">
        <v>6353</v>
      </c>
      <c r="G3280" s="1" t="s">
        <v>2462</v>
      </c>
      <c r="H3280" s="1" t="s">
        <v>6298</v>
      </c>
      <c r="I3280" s="1" t="s">
        <v>6257</v>
      </c>
      <c r="J3280" s="1"/>
      <c r="K3280" s="1"/>
      <c r="L3280" s="1"/>
      <c r="M3280" s="1"/>
      <c r="N3280" s="1"/>
      <c r="O3280" s="1"/>
      <c r="P3280" s="1">
        <f>COUNTIFS($E$2:E3280,TMapCauseDescCIR[[#This Row],[Cause Description]])</f>
        <v>1</v>
      </c>
      <c r="Q3280" s="1"/>
      <c r="R3280" s="1"/>
      <c r="S3280" s="1"/>
    </row>
    <row r="3281" spans="1:19" ht="14.45" x14ac:dyDescent="0.25">
      <c r="A3281" s="1" t="s">
        <v>6250</v>
      </c>
      <c r="B3281" s="1" t="s">
        <v>287</v>
      </c>
      <c r="C3281" s="1" t="s">
        <v>3133</v>
      </c>
      <c r="D3281" s="1" t="s">
        <v>6339</v>
      </c>
      <c r="E3281" s="1" t="s">
        <v>6301</v>
      </c>
      <c r="F3281" s="1" t="s">
        <v>6302</v>
      </c>
      <c r="G3281" s="1" t="s">
        <v>2462</v>
      </c>
      <c r="H3281" s="1" t="s">
        <v>6303</v>
      </c>
      <c r="I3281" s="1" t="s">
        <v>6264</v>
      </c>
      <c r="J3281" s="1"/>
      <c r="K3281" s="1"/>
      <c r="L3281" s="1"/>
      <c r="M3281" s="1"/>
      <c r="N3281" s="1"/>
      <c r="O3281" s="1"/>
      <c r="P3281" s="1">
        <f>COUNTIFS($E$2:E3281,TMapCauseDescCIR[[#This Row],[Cause Description]])</f>
        <v>2</v>
      </c>
      <c r="Q3281" s="1"/>
      <c r="R3281" s="1"/>
      <c r="S3281" s="1"/>
    </row>
    <row r="3282" spans="1:19" ht="14.45" x14ac:dyDescent="0.25">
      <c r="A3282" s="1" t="s">
        <v>6250</v>
      </c>
      <c r="B3282" s="1" t="s">
        <v>287</v>
      </c>
      <c r="C3282" s="1" t="s">
        <v>3133</v>
      </c>
      <c r="D3282" s="1" t="s">
        <v>6339</v>
      </c>
      <c r="E3282" s="1" t="s">
        <v>6306</v>
      </c>
      <c r="F3282" s="1" t="s">
        <v>6307</v>
      </c>
      <c r="G3282" s="1" t="s">
        <v>2462</v>
      </c>
      <c r="H3282" s="1" t="s">
        <v>6303</v>
      </c>
      <c r="I3282" s="1" t="s">
        <v>6257</v>
      </c>
      <c r="J3282" s="1"/>
      <c r="K3282" s="1"/>
      <c r="L3282" s="1"/>
      <c r="M3282" s="1"/>
      <c r="N3282" s="1"/>
      <c r="O3282" s="1"/>
      <c r="P3282" s="1">
        <f>COUNTIFS($E$2:E3282,TMapCauseDescCIR[[#This Row],[Cause Description]])</f>
        <v>2</v>
      </c>
      <c r="Q3282" s="1"/>
      <c r="R3282" s="1"/>
      <c r="S3282" s="1"/>
    </row>
    <row r="3283" spans="1:19" ht="14.45" x14ac:dyDescent="0.25">
      <c r="A3283" s="1" t="s">
        <v>6250</v>
      </c>
      <c r="B3283" s="1" t="s">
        <v>287</v>
      </c>
      <c r="C3283" s="1" t="s">
        <v>3133</v>
      </c>
      <c r="D3283" s="1" t="s">
        <v>6339</v>
      </c>
      <c r="E3283" s="1" t="s">
        <v>6308</v>
      </c>
      <c r="F3283" s="1" t="s">
        <v>6309</v>
      </c>
      <c r="G3283" s="1" t="s">
        <v>2462</v>
      </c>
      <c r="H3283" s="1" t="s">
        <v>6286</v>
      </c>
      <c r="I3283" s="1" t="s">
        <v>5530</v>
      </c>
      <c r="J3283" s="1"/>
      <c r="K3283" s="1"/>
      <c r="L3283" s="1"/>
      <c r="M3283" s="1"/>
      <c r="N3283" s="1"/>
      <c r="O3283" s="1"/>
      <c r="P3283" s="1">
        <f>COUNTIFS($E$2:E3283,TMapCauseDescCIR[[#This Row],[Cause Description]])</f>
        <v>2</v>
      </c>
      <c r="Q3283" s="1"/>
      <c r="R3283" s="1"/>
      <c r="S3283" s="1"/>
    </row>
    <row r="3284" spans="1:19" ht="14.45" x14ac:dyDescent="0.25">
      <c r="A3284" s="1" t="s">
        <v>6250</v>
      </c>
      <c r="B3284" s="1" t="s">
        <v>287</v>
      </c>
      <c r="C3284" s="1" t="s">
        <v>3133</v>
      </c>
      <c r="D3284" s="1" t="s">
        <v>6339</v>
      </c>
      <c r="E3284" s="1" t="s">
        <v>6310</v>
      </c>
      <c r="F3284" s="1" t="s">
        <v>6311</v>
      </c>
      <c r="G3284" s="1" t="s">
        <v>2462</v>
      </c>
      <c r="H3284" s="1" t="s">
        <v>6286</v>
      </c>
      <c r="I3284" s="1" t="s">
        <v>6264</v>
      </c>
      <c r="J3284" s="1"/>
      <c r="K3284" s="1"/>
      <c r="L3284" s="1"/>
      <c r="M3284" s="1"/>
      <c r="N3284" s="1"/>
      <c r="O3284" s="1"/>
      <c r="P3284" s="1">
        <f>COUNTIFS($E$2:E3284,TMapCauseDescCIR[[#This Row],[Cause Description]])</f>
        <v>2</v>
      </c>
      <c r="Q3284" s="1"/>
      <c r="R3284" s="1"/>
      <c r="S3284" s="1"/>
    </row>
    <row r="3285" spans="1:19" ht="14.45" x14ac:dyDescent="0.25">
      <c r="A3285" s="1" t="s">
        <v>6250</v>
      </c>
      <c r="B3285" s="1" t="s">
        <v>287</v>
      </c>
      <c r="C3285" s="1" t="s">
        <v>3133</v>
      </c>
      <c r="D3285" s="1" t="s">
        <v>6339</v>
      </c>
      <c r="E3285" s="1" t="s">
        <v>6312</v>
      </c>
      <c r="F3285" s="1" t="s">
        <v>6313</v>
      </c>
      <c r="G3285" s="1" t="s">
        <v>2462</v>
      </c>
      <c r="H3285" s="1" t="s">
        <v>6286</v>
      </c>
      <c r="I3285" s="1" t="s">
        <v>6291</v>
      </c>
      <c r="J3285" s="1"/>
      <c r="K3285" s="1"/>
      <c r="L3285" s="1"/>
      <c r="M3285" s="1"/>
      <c r="N3285" s="1"/>
      <c r="O3285" s="1"/>
      <c r="P3285" s="1">
        <f>COUNTIFS($E$2:E3285,TMapCauseDescCIR[[#This Row],[Cause Description]])</f>
        <v>2</v>
      </c>
      <c r="Q3285" s="1"/>
      <c r="R3285" s="1"/>
      <c r="S3285" s="1"/>
    </row>
    <row r="3286" spans="1:19" ht="14.45" x14ac:dyDescent="0.25">
      <c r="A3286" s="1" t="s">
        <v>6250</v>
      </c>
      <c r="B3286" s="1" t="s">
        <v>287</v>
      </c>
      <c r="C3286" s="1" t="s">
        <v>3133</v>
      </c>
      <c r="D3286" s="1" t="s">
        <v>6339</v>
      </c>
      <c r="E3286" s="1" t="s">
        <v>6314</v>
      </c>
      <c r="F3286" s="1" t="s">
        <v>6315</v>
      </c>
      <c r="G3286" s="1" t="s">
        <v>2461</v>
      </c>
      <c r="H3286" s="1" t="s">
        <v>6253</v>
      </c>
      <c r="I3286" s="1" t="s">
        <v>6254</v>
      </c>
      <c r="J3286" s="1"/>
      <c r="K3286" s="1"/>
      <c r="L3286" s="1"/>
      <c r="M3286" s="1"/>
      <c r="N3286" s="1"/>
      <c r="O3286" s="1"/>
      <c r="P3286" s="1">
        <f>COUNTIFS($E$2:E3286,TMapCauseDescCIR[[#This Row],[Cause Description]])</f>
        <v>2</v>
      </c>
      <c r="Q3286" s="1"/>
      <c r="R3286" s="1"/>
      <c r="S3286" s="1"/>
    </row>
    <row r="3287" spans="1:19" ht="14.45" x14ac:dyDescent="0.25">
      <c r="A3287" s="1" t="s">
        <v>6250</v>
      </c>
      <c r="B3287" s="1" t="s">
        <v>287</v>
      </c>
      <c r="C3287" s="1" t="s">
        <v>3133</v>
      </c>
      <c r="D3287" s="1" t="s">
        <v>6339</v>
      </c>
      <c r="E3287" s="1" t="s">
        <v>6316</v>
      </c>
      <c r="F3287" s="1" t="s">
        <v>6317</v>
      </c>
      <c r="G3287" s="1" t="s">
        <v>2461</v>
      </c>
      <c r="H3287" s="1" t="s">
        <v>6253</v>
      </c>
      <c r="I3287" s="1" t="s">
        <v>6257</v>
      </c>
      <c r="J3287" s="1"/>
      <c r="K3287" s="1"/>
      <c r="L3287" s="1"/>
      <c r="M3287" s="1"/>
      <c r="N3287" s="1"/>
      <c r="O3287" s="1"/>
      <c r="P3287" s="1">
        <f>COUNTIFS($E$2:E3287,TMapCauseDescCIR[[#This Row],[Cause Description]])</f>
        <v>2</v>
      </c>
      <c r="Q3287" s="1"/>
      <c r="R3287" s="1"/>
      <c r="S3287" s="1"/>
    </row>
    <row r="3288" spans="1:19" ht="14.45" x14ac:dyDescent="0.25">
      <c r="A3288" s="1" t="s">
        <v>6250</v>
      </c>
      <c r="B3288" s="1" t="s">
        <v>287</v>
      </c>
      <c r="C3288" s="1" t="s">
        <v>3133</v>
      </c>
      <c r="D3288" s="1" t="s">
        <v>6339</v>
      </c>
      <c r="E3288" s="1" t="s">
        <v>6354</v>
      </c>
      <c r="F3288" s="1" t="s">
        <v>6355</v>
      </c>
      <c r="G3288" s="1" t="s">
        <v>2461</v>
      </c>
      <c r="H3288" s="1" t="s">
        <v>6298</v>
      </c>
      <c r="I3288" s="1" t="s">
        <v>6261</v>
      </c>
      <c r="J3288" s="1"/>
      <c r="K3288" s="1"/>
      <c r="L3288" s="1"/>
      <c r="M3288" s="1"/>
      <c r="N3288" s="1"/>
      <c r="O3288" s="1"/>
      <c r="P3288" s="1">
        <f>COUNTIFS($E$2:E3288,TMapCauseDescCIR[[#This Row],[Cause Description]])</f>
        <v>1</v>
      </c>
      <c r="Q3288" s="1"/>
      <c r="R3288" s="1"/>
      <c r="S3288" s="1"/>
    </row>
    <row r="3289" spans="1:19" ht="14.45" x14ac:dyDescent="0.25">
      <c r="A3289" s="1" t="s">
        <v>6250</v>
      </c>
      <c r="B3289" s="1" t="s">
        <v>287</v>
      </c>
      <c r="C3289" s="1" t="s">
        <v>3133</v>
      </c>
      <c r="D3289" s="1" t="s">
        <v>6339</v>
      </c>
      <c r="E3289" s="1" t="s">
        <v>6356</v>
      </c>
      <c r="F3289" s="1" t="s">
        <v>6357</v>
      </c>
      <c r="G3289" s="1" t="s">
        <v>2461</v>
      </c>
      <c r="H3289" s="1" t="s">
        <v>6298</v>
      </c>
      <c r="I3289" s="1" t="s">
        <v>5206</v>
      </c>
      <c r="J3289" s="1"/>
      <c r="K3289" s="1"/>
      <c r="L3289" s="1"/>
      <c r="M3289" s="1"/>
      <c r="N3289" s="1"/>
      <c r="O3289" s="1"/>
      <c r="P3289" s="1">
        <f>COUNTIFS($E$2:E3289,TMapCauseDescCIR[[#This Row],[Cause Description]])</f>
        <v>1</v>
      </c>
      <c r="Q3289" s="1"/>
      <c r="R3289" s="1"/>
      <c r="S3289" s="1"/>
    </row>
    <row r="3290" spans="1:19" ht="14.45" x14ac:dyDescent="0.25">
      <c r="A3290" s="1" t="s">
        <v>6250</v>
      </c>
      <c r="B3290" s="1" t="s">
        <v>287</v>
      </c>
      <c r="C3290" s="1" t="s">
        <v>3133</v>
      </c>
      <c r="D3290" s="1" t="s">
        <v>6339</v>
      </c>
      <c r="E3290" s="1" t="s">
        <v>6358</v>
      </c>
      <c r="F3290" s="1" t="s">
        <v>6359</v>
      </c>
      <c r="G3290" s="1" t="s">
        <v>2461</v>
      </c>
      <c r="H3290" s="1" t="s">
        <v>6298</v>
      </c>
      <c r="I3290" s="1" t="s">
        <v>6254</v>
      </c>
      <c r="J3290" s="1"/>
      <c r="K3290" s="1"/>
      <c r="L3290" s="1"/>
      <c r="M3290" s="1"/>
      <c r="N3290" s="1"/>
      <c r="O3290" s="1"/>
      <c r="P3290" s="1">
        <f>COUNTIFS($E$2:E3290,TMapCauseDescCIR[[#This Row],[Cause Description]])</f>
        <v>1</v>
      </c>
      <c r="Q3290" s="1"/>
      <c r="R3290" s="1"/>
      <c r="S3290" s="1"/>
    </row>
    <row r="3291" spans="1:19" ht="14.45" x14ac:dyDescent="0.25">
      <c r="A3291" s="1" t="s">
        <v>6250</v>
      </c>
      <c r="B3291" s="1" t="s">
        <v>287</v>
      </c>
      <c r="C3291" s="1" t="s">
        <v>3133</v>
      </c>
      <c r="D3291" s="1" t="s">
        <v>6339</v>
      </c>
      <c r="E3291" s="1" t="s">
        <v>6360</v>
      </c>
      <c r="F3291" s="1" t="s">
        <v>6361</v>
      </c>
      <c r="G3291" s="1" t="s">
        <v>2461</v>
      </c>
      <c r="H3291" s="1" t="s">
        <v>6298</v>
      </c>
      <c r="I3291" s="1" t="s">
        <v>6257</v>
      </c>
      <c r="J3291" s="1"/>
      <c r="K3291" s="1"/>
      <c r="L3291" s="1"/>
      <c r="M3291" s="1"/>
      <c r="N3291" s="1"/>
      <c r="O3291" s="1"/>
      <c r="P3291" s="1">
        <f>COUNTIFS($E$2:E3291,TMapCauseDescCIR[[#This Row],[Cause Description]])</f>
        <v>1</v>
      </c>
      <c r="Q3291" s="1"/>
      <c r="R3291" s="1"/>
      <c r="S3291" s="1"/>
    </row>
    <row r="3292" spans="1:19" ht="14.45" x14ac:dyDescent="0.25">
      <c r="A3292" s="1" t="s">
        <v>6250</v>
      </c>
      <c r="B3292" s="1" t="s">
        <v>287</v>
      </c>
      <c r="C3292" s="1" t="s">
        <v>3133</v>
      </c>
      <c r="D3292" s="1" t="s">
        <v>6339</v>
      </c>
      <c r="E3292" s="1" t="s">
        <v>6320</v>
      </c>
      <c r="F3292" s="1" t="s">
        <v>6321</v>
      </c>
      <c r="G3292" s="1" t="s">
        <v>2461</v>
      </c>
      <c r="H3292" s="1" t="s">
        <v>6279</v>
      </c>
      <c r="I3292" s="1" t="s">
        <v>6264</v>
      </c>
      <c r="J3292" s="1"/>
      <c r="K3292" s="1"/>
      <c r="L3292" s="1"/>
      <c r="M3292" s="1"/>
      <c r="N3292" s="1"/>
      <c r="O3292" s="1"/>
      <c r="P3292" s="1">
        <f>COUNTIFS($E$2:E3292,TMapCauseDescCIR[[#This Row],[Cause Description]])</f>
        <v>2</v>
      </c>
      <c r="Q3292" s="1"/>
      <c r="R3292" s="1"/>
      <c r="S3292" s="1"/>
    </row>
    <row r="3293" spans="1:19" ht="14.45" x14ac:dyDescent="0.25">
      <c r="A3293" s="1" t="s">
        <v>6250</v>
      </c>
      <c r="B3293" s="1" t="s">
        <v>287</v>
      </c>
      <c r="C3293" s="1" t="s">
        <v>3133</v>
      </c>
      <c r="D3293" s="1" t="s">
        <v>6339</v>
      </c>
      <c r="E3293" s="1" t="s">
        <v>6322</v>
      </c>
      <c r="F3293" s="1" t="s">
        <v>6323</v>
      </c>
      <c r="G3293" s="1" t="s">
        <v>2461</v>
      </c>
      <c r="H3293" s="1" t="s">
        <v>6279</v>
      </c>
      <c r="I3293" s="1" t="s">
        <v>5206</v>
      </c>
      <c r="J3293" s="1"/>
      <c r="K3293" s="1"/>
      <c r="L3293" s="1"/>
      <c r="M3293" s="1"/>
      <c r="N3293" s="1"/>
      <c r="O3293" s="1"/>
      <c r="P3293" s="1">
        <f>COUNTIFS($E$2:E3293,TMapCauseDescCIR[[#This Row],[Cause Description]])</f>
        <v>2</v>
      </c>
      <c r="Q3293" s="1"/>
      <c r="R3293" s="1"/>
      <c r="S3293" s="1"/>
    </row>
    <row r="3294" spans="1:19" ht="14.45" x14ac:dyDescent="0.25">
      <c r="A3294" s="1" t="s">
        <v>6250</v>
      </c>
      <c r="B3294" s="1" t="s">
        <v>287</v>
      </c>
      <c r="C3294" s="1" t="s">
        <v>3133</v>
      </c>
      <c r="D3294" s="1" t="s">
        <v>6339</v>
      </c>
      <c r="E3294" s="1" t="s">
        <v>6324</v>
      </c>
      <c r="F3294" s="1" t="s">
        <v>6325</v>
      </c>
      <c r="G3294" s="1" t="s">
        <v>2461</v>
      </c>
      <c r="H3294" s="1" t="s">
        <v>6279</v>
      </c>
      <c r="I3294" s="1" t="s">
        <v>6257</v>
      </c>
      <c r="J3294" s="1"/>
      <c r="K3294" s="1"/>
      <c r="L3294" s="1"/>
      <c r="M3294" s="1"/>
      <c r="N3294" s="1"/>
      <c r="O3294" s="1"/>
      <c r="P3294" s="1">
        <f>COUNTIFS($E$2:E3294,TMapCauseDescCIR[[#This Row],[Cause Description]])</f>
        <v>2</v>
      </c>
      <c r="Q3294" s="1"/>
      <c r="R3294" s="1"/>
      <c r="S3294" s="1"/>
    </row>
    <row r="3295" spans="1:19" ht="14.45" x14ac:dyDescent="0.25">
      <c r="A3295" s="1" t="s">
        <v>6250</v>
      </c>
      <c r="B3295" s="1" t="s">
        <v>287</v>
      </c>
      <c r="C3295" s="1" t="s">
        <v>3133</v>
      </c>
      <c r="D3295" s="1" t="s">
        <v>6339</v>
      </c>
      <c r="E3295" s="1" t="s">
        <v>6326</v>
      </c>
      <c r="F3295" s="1" t="s">
        <v>6327</v>
      </c>
      <c r="G3295" s="1" t="s">
        <v>2461</v>
      </c>
      <c r="H3295" s="1" t="s">
        <v>6328</v>
      </c>
      <c r="I3295" s="1" t="s">
        <v>6264</v>
      </c>
      <c r="J3295" s="1"/>
      <c r="K3295" s="1"/>
      <c r="L3295" s="1"/>
      <c r="M3295" s="1"/>
      <c r="N3295" s="1"/>
      <c r="O3295" s="1"/>
      <c r="P3295" s="1">
        <f>COUNTIFS($E$2:E3295,TMapCauseDescCIR[[#This Row],[Cause Description]])</f>
        <v>2</v>
      </c>
      <c r="Q3295" s="1"/>
      <c r="R3295" s="1"/>
      <c r="S3295" s="1"/>
    </row>
    <row r="3296" spans="1:19" ht="14.45" x14ac:dyDescent="0.25">
      <c r="A3296" s="1" t="s">
        <v>6250</v>
      </c>
      <c r="B3296" s="1" t="s">
        <v>287</v>
      </c>
      <c r="C3296" s="1" t="s">
        <v>3133</v>
      </c>
      <c r="D3296" s="1" t="s">
        <v>6339</v>
      </c>
      <c r="E3296" s="1" t="s">
        <v>6331</v>
      </c>
      <c r="F3296" s="1" t="s">
        <v>6332</v>
      </c>
      <c r="G3296" s="1" t="s">
        <v>2461</v>
      </c>
      <c r="H3296" s="1" t="s">
        <v>6328</v>
      </c>
      <c r="I3296" s="1" t="s">
        <v>6257</v>
      </c>
      <c r="J3296" s="1"/>
      <c r="K3296" s="1"/>
      <c r="L3296" s="1"/>
      <c r="M3296" s="1"/>
      <c r="N3296" s="1"/>
      <c r="O3296" s="1"/>
      <c r="P3296" s="1">
        <f>COUNTIFS($E$2:E3296,TMapCauseDescCIR[[#This Row],[Cause Description]])</f>
        <v>2</v>
      </c>
      <c r="Q3296" s="1"/>
      <c r="R3296" s="1"/>
      <c r="S3296" s="1"/>
    </row>
    <row r="3297" spans="1:19" ht="14.45" x14ac:dyDescent="0.25">
      <c r="A3297" s="1" t="s">
        <v>6250</v>
      </c>
      <c r="B3297" s="1" t="s">
        <v>287</v>
      </c>
      <c r="C3297" s="1" t="s">
        <v>3133</v>
      </c>
      <c r="D3297" s="1" t="s">
        <v>6339</v>
      </c>
      <c r="E3297" s="1" t="s">
        <v>6333</v>
      </c>
      <c r="F3297" s="1" t="s">
        <v>6334</v>
      </c>
      <c r="G3297" s="1" t="s">
        <v>2461</v>
      </c>
      <c r="H3297" s="1" t="s">
        <v>6286</v>
      </c>
      <c r="I3297" s="1" t="s">
        <v>5530</v>
      </c>
      <c r="J3297" s="1"/>
      <c r="K3297" s="1"/>
      <c r="L3297" s="1"/>
      <c r="M3297" s="1"/>
      <c r="N3297" s="1"/>
      <c r="O3297" s="1"/>
      <c r="P3297" s="1">
        <f>COUNTIFS($E$2:E3297,TMapCauseDescCIR[[#This Row],[Cause Description]])</f>
        <v>2</v>
      </c>
      <c r="Q3297" s="1"/>
      <c r="R3297" s="1"/>
      <c r="S3297" s="1"/>
    </row>
    <row r="3298" spans="1:19" ht="14.45" x14ac:dyDescent="0.25">
      <c r="A3298" s="1" t="s">
        <v>6250</v>
      </c>
      <c r="B3298" s="1" t="s">
        <v>287</v>
      </c>
      <c r="C3298" s="1" t="s">
        <v>3133</v>
      </c>
      <c r="D3298" s="1" t="s">
        <v>6339</v>
      </c>
      <c r="E3298" s="1" t="s">
        <v>6335</v>
      </c>
      <c r="F3298" s="1" t="s">
        <v>6336</v>
      </c>
      <c r="G3298" s="1" t="s">
        <v>2461</v>
      </c>
      <c r="H3298" s="1" t="s">
        <v>6286</v>
      </c>
      <c r="I3298" s="1" t="s">
        <v>6264</v>
      </c>
      <c r="J3298" s="1"/>
      <c r="K3298" s="1"/>
      <c r="L3298" s="1"/>
      <c r="M3298" s="1"/>
      <c r="N3298" s="1"/>
      <c r="O3298" s="1"/>
      <c r="P3298" s="1">
        <f>COUNTIFS($E$2:E3298,TMapCauseDescCIR[[#This Row],[Cause Description]])</f>
        <v>2</v>
      </c>
      <c r="Q3298" s="1"/>
      <c r="R3298" s="1"/>
      <c r="S3298" s="1"/>
    </row>
    <row r="3299" spans="1:19" ht="14.45" x14ac:dyDescent="0.25">
      <c r="A3299" s="1" t="s">
        <v>6250</v>
      </c>
      <c r="B3299" s="1" t="s">
        <v>287</v>
      </c>
      <c r="C3299" s="1" t="s">
        <v>3133</v>
      </c>
      <c r="D3299" s="1" t="s">
        <v>6339</v>
      </c>
      <c r="E3299" s="1" t="s">
        <v>6337</v>
      </c>
      <c r="F3299" s="1" t="s">
        <v>6338</v>
      </c>
      <c r="G3299" s="1" t="s">
        <v>2461</v>
      </c>
      <c r="H3299" s="1" t="s">
        <v>6286</v>
      </c>
      <c r="I3299" s="1" t="s">
        <v>6291</v>
      </c>
      <c r="J3299" s="1"/>
      <c r="K3299" s="1"/>
      <c r="L3299" s="1"/>
      <c r="M3299" s="1"/>
      <c r="N3299" s="1"/>
      <c r="O3299" s="1"/>
      <c r="P3299" s="1">
        <f>COUNTIFS($E$2:E3299,TMapCauseDescCIR[[#This Row],[Cause Description]])</f>
        <v>2</v>
      </c>
      <c r="Q3299" s="1"/>
      <c r="R3299" s="1"/>
      <c r="S3299" s="1"/>
    </row>
    <row r="3300" spans="1:19" ht="14.45" x14ac:dyDescent="0.25">
      <c r="A3300" s="1" t="s">
        <v>6250</v>
      </c>
      <c r="B3300" s="1" t="s">
        <v>287</v>
      </c>
      <c r="C3300" s="1" t="s">
        <v>3133</v>
      </c>
      <c r="D3300" s="1" t="s">
        <v>6339</v>
      </c>
      <c r="E3300" s="1" t="s">
        <v>631</v>
      </c>
      <c r="F3300" s="1" t="s">
        <v>3597</v>
      </c>
      <c r="G3300" s="1" t="s">
        <v>2806</v>
      </c>
      <c r="H3300" s="1" t="s">
        <v>3598</v>
      </c>
      <c r="I3300" s="1" t="s">
        <v>3599</v>
      </c>
      <c r="J3300" s="1"/>
      <c r="K3300" s="1"/>
      <c r="L3300" s="1"/>
      <c r="M3300" s="1"/>
      <c r="N3300" s="1"/>
      <c r="O3300" s="1"/>
      <c r="P3300" s="1">
        <f>COUNTIFS($E$2:E3300,TMapCauseDescCIR[[#This Row],[Cause Description]])</f>
        <v>39</v>
      </c>
      <c r="Q3300" s="1"/>
      <c r="R3300" s="1"/>
      <c r="S3300" s="1"/>
    </row>
    <row r="3301" spans="1:19" ht="14.45" x14ac:dyDescent="0.25">
      <c r="A3301" s="1" t="s">
        <v>6250</v>
      </c>
      <c r="B3301" s="1" t="s">
        <v>290</v>
      </c>
      <c r="C3301" s="1" t="s">
        <v>3133</v>
      </c>
      <c r="D3301" s="1" t="s">
        <v>6362</v>
      </c>
      <c r="E3301" s="1" t="s">
        <v>291</v>
      </c>
      <c r="F3301" s="1" t="s">
        <v>6363</v>
      </c>
      <c r="G3301" s="1" t="s">
        <v>2459</v>
      </c>
      <c r="H3301" s="1" t="s">
        <v>4912</v>
      </c>
      <c r="I3301" s="1" t="s">
        <v>5527</v>
      </c>
      <c r="J3301" s="1"/>
      <c r="K3301" s="1"/>
      <c r="L3301" s="1"/>
      <c r="M3301" s="1"/>
      <c r="N3301" s="1"/>
      <c r="O3301" s="1"/>
      <c r="P3301" s="1">
        <f>COUNTIFS($E$2:E3301,TMapCauseDescCIR[[#This Row],[Cause Description]])</f>
        <v>1</v>
      </c>
      <c r="Q3301" s="1"/>
      <c r="R3301" s="1"/>
      <c r="S3301" s="1"/>
    </row>
    <row r="3302" spans="1:19" ht="14.45" x14ac:dyDescent="0.25">
      <c r="A3302" s="1" t="s">
        <v>6250</v>
      </c>
      <c r="B3302" s="1" t="s">
        <v>290</v>
      </c>
      <c r="C3302" s="1" t="s">
        <v>3133</v>
      </c>
      <c r="D3302" s="1" t="s">
        <v>6362</v>
      </c>
      <c r="E3302" s="1" t="s">
        <v>631</v>
      </c>
      <c r="F3302" s="1" t="s">
        <v>3597</v>
      </c>
      <c r="G3302" s="1" t="s">
        <v>2806</v>
      </c>
      <c r="H3302" s="1" t="s">
        <v>3598</v>
      </c>
      <c r="I3302" s="1" t="s">
        <v>3599</v>
      </c>
      <c r="J3302" s="1"/>
      <c r="K3302" s="1"/>
      <c r="L3302" s="1"/>
      <c r="M3302" s="1"/>
      <c r="N3302" s="1"/>
      <c r="O3302" s="1"/>
      <c r="P3302" s="1">
        <f>COUNTIFS($E$2:E3302,TMapCauseDescCIR[[#This Row],[Cause Description]])</f>
        <v>40</v>
      </c>
      <c r="Q3302" s="1"/>
      <c r="R3302" s="1"/>
      <c r="S3302" s="1"/>
    </row>
    <row r="3303" spans="1:19" ht="14.45" x14ac:dyDescent="0.25">
      <c r="A3303" s="1" t="s">
        <v>6250</v>
      </c>
      <c r="B3303" s="1" t="s">
        <v>292</v>
      </c>
      <c r="C3303" s="1" t="s">
        <v>3133</v>
      </c>
      <c r="D3303" s="1" t="s">
        <v>6364</v>
      </c>
      <c r="E3303" s="1" t="s">
        <v>293</v>
      </c>
      <c r="F3303" s="1" t="s">
        <v>6365</v>
      </c>
      <c r="G3303" s="1" t="s">
        <v>2463</v>
      </c>
      <c r="H3303" s="1" t="s">
        <v>4912</v>
      </c>
      <c r="I3303" s="1" t="s">
        <v>5543</v>
      </c>
      <c r="J3303" s="1"/>
      <c r="K3303" s="1"/>
      <c r="L3303" s="1"/>
      <c r="M3303" s="1"/>
      <c r="N3303" s="1"/>
      <c r="O3303" s="1"/>
      <c r="P3303" s="1">
        <f>COUNTIFS($E$2:E3303,TMapCauseDescCIR[[#This Row],[Cause Description]])</f>
        <v>1</v>
      </c>
      <c r="Q3303" s="1"/>
      <c r="R3303" s="1"/>
      <c r="S3303" s="1"/>
    </row>
    <row r="3304" spans="1:19" ht="14.45" x14ac:dyDescent="0.25">
      <c r="A3304" s="1" t="s">
        <v>6250</v>
      </c>
      <c r="B3304" s="1" t="s">
        <v>292</v>
      </c>
      <c r="C3304" s="1" t="s">
        <v>3133</v>
      </c>
      <c r="D3304" s="1" t="s">
        <v>6364</v>
      </c>
      <c r="E3304" s="1" t="s">
        <v>6366</v>
      </c>
      <c r="F3304" s="1" t="s">
        <v>6367</v>
      </c>
      <c r="G3304" s="1" t="s">
        <v>2463</v>
      </c>
      <c r="H3304" s="1" t="s">
        <v>4912</v>
      </c>
      <c r="I3304" s="1" t="s">
        <v>5527</v>
      </c>
      <c r="J3304" s="1"/>
      <c r="K3304" s="1"/>
      <c r="L3304" s="1"/>
      <c r="M3304" s="1"/>
      <c r="N3304" s="1"/>
      <c r="O3304" s="1"/>
      <c r="P3304" s="1">
        <f>COUNTIFS($E$2:E3304,TMapCauseDescCIR[[#This Row],[Cause Description]])</f>
        <v>1</v>
      </c>
      <c r="Q3304" s="1"/>
      <c r="R3304" s="1"/>
      <c r="S3304" s="1"/>
    </row>
    <row r="3305" spans="1:19" ht="14.45" x14ac:dyDescent="0.25">
      <c r="A3305" s="1" t="s">
        <v>6250</v>
      </c>
      <c r="B3305" s="1" t="s">
        <v>292</v>
      </c>
      <c r="C3305" s="1" t="s">
        <v>3133</v>
      </c>
      <c r="D3305" s="1" t="s">
        <v>6364</v>
      </c>
      <c r="E3305" s="1" t="s">
        <v>6368</v>
      </c>
      <c r="F3305" s="1" t="s">
        <v>6369</v>
      </c>
      <c r="G3305" s="1" t="s">
        <v>2463</v>
      </c>
      <c r="H3305" s="1" t="s">
        <v>5433</v>
      </c>
      <c r="I3305" s="1" t="s">
        <v>6370</v>
      </c>
      <c r="J3305" s="1"/>
      <c r="K3305" s="1"/>
      <c r="L3305" s="1"/>
      <c r="M3305" s="1"/>
      <c r="N3305" s="1"/>
      <c r="O3305" s="1"/>
      <c r="P3305" s="1">
        <f>COUNTIFS($E$2:E3305,TMapCauseDescCIR[[#This Row],[Cause Description]])</f>
        <v>1</v>
      </c>
      <c r="Q3305" s="1"/>
      <c r="R3305" s="1"/>
      <c r="S3305" s="1"/>
    </row>
    <row r="3306" spans="1:19" ht="14.45" x14ac:dyDescent="0.25">
      <c r="A3306" s="1" t="s">
        <v>6250</v>
      </c>
      <c r="B3306" s="1" t="s">
        <v>292</v>
      </c>
      <c r="C3306" s="1" t="s">
        <v>3133</v>
      </c>
      <c r="D3306" s="1" t="s">
        <v>6364</v>
      </c>
      <c r="E3306" s="1" t="s">
        <v>631</v>
      </c>
      <c r="F3306" s="1" t="s">
        <v>3597</v>
      </c>
      <c r="G3306" s="1" t="s">
        <v>2806</v>
      </c>
      <c r="H3306" s="1" t="s">
        <v>3598</v>
      </c>
      <c r="I3306" s="1" t="s">
        <v>3599</v>
      </c>
      <c r="J3306" s="1"/>
      <c r="K3306" s="1"/>
      <c r="L3306" s="1"/>
      <c r="M3306" s="1"/>
      <c r="N3306" s="1"/>
      <c r="O3306" s="1"/>
      <c r="P3306" s="1">
        <f>COUNTIFS($E$2:E3306,TMapCauseDescCIR[[#This Row],[Cause Description]])</f>
        <v>41</v>
      </c>
      <c r="Q3306" s="1"/>
      <c r="R3306" s="1"/>
      <c r="S3306" s="1"/>
    </row>
    <row r="3307" spans="1:19" ht="14.45" x14ac:dyDescent="0.25">
      <c r="A3307" s="1" t="s">
        <v>6371</v>
      </c>
      <c r="B3307" s="1" t="s">
        <v>294</v>
      </c>
      <c r="C3307" s="1" t="s">
        <v>3133</v>
      </c>
      <c r="D3307" s="1" t="s">
        <v>6372</v>
      </c>
      <c r="E3307" s="1" t="s">
        <v>295</v>
      </c>
      <c r="F3307" s="1" t="s">
        <v>6373</v>
      </c>
      <c r="G3307" s="1" t="s">
        <v>2465</v>
      </c>
      <c r="H3307" s="1" t="s">
        <v>5109</v>
      </c>
      <c r="I3307" s="1" t="s">
        <v>6374</v>
      </c>
      <c r="J3307" s="1"/>
      <c r="K3307" s="1"/>
      <c r="L3307" s="1"/>
      <c r="M3307" s="1"/>
      <c r="N3307" s="1"/>
      <c r="O3307" s="1"/>
      <c r="P3307" s="1">
        <f>COUNTIFS($E$2:E3307,TMapCauseDescCIR[[#This Row],[Cause Description]])</f>
        <v>1</v>
      </c>
      <c r="Q3307" s="1"/>
      <c r="R3307" s="1"/>
      <c r="S3307" s="1"/>
    </row>
    <row r="3308" spans="1:19" ht="14.45" x14ac:dyDescent="0.25">
      <c r="A3308" s="1" t="s">
        <v>6371</v>
      </c>
      <c r="B3308" s="1" t="s">
        <v>294</v>
      </c>
      <c r="C3308" s="1" t="s">
        <v>3133</v>
      </c>
      <c r="D3308" s="1" t="s">
        <v>6372</v>
      </c>
      <c r="E3308" s="1" t="s">
        <v>6375</v>
      </c>
      <c r="F3308" s="1" t="s">
        <v>6376</v>
      </c>
      <c r="G3308" s="1" t="s">
        <v>2465</v>
      </c>
      <c r="H3308" s="1" t="s">
        <v>5109</v>
      </c>
      <c r="I3308" s="1" t="s">
        <v>6264</v>
      </c>
      <c r="J3308" s="1"/>
      <c r="K3308" s="1"/>
      <c r="L3308" s="1"/>
      <c r="M3308" s="1"/>
      <c r="N3308" s="1"/>
      <c r="O3308" s="1"/>
      <c r="P3308" s="1">
        <f>COUNTIFS($E$2:E3308,TMapCauseDescCIR[[#This Row],[Cause Description]])</f>
        <v>1</v>
      </c>
      <c r="Q3308" s="1"/>
      <c r="R3308" s="1"/>
      <c r="S3308" s="1"/>
    </row>
    <row r="3309" spans="1:19" ht="14.45" x14ac:dyDescent="0.25">
      <c r="A3309" s="1" t="s">
        <v>6371</v>
      </c>
      <c r="B3309" s="1" t="s">
        <v>294</v>
      </c>
      <c r="C3309" s="1" t="s">
        <v>3133</v>
      </c>
      <c r="D3309" s="1" t="s">
        <v>6372</v>
      </c>
      <c r="E3309" s="1" t="s">
        <v>6377</v>
      </c>
      <c r="F3309" s="1" t="s">
        <v>6378</v>
      </c>
      <c r="G3309" s="1" t="s">
        <v>2465</v>
      </c>
      <c r="H3309" s="1" t="s">
        <v>5109</v>
      </c>
      <c r="I3309" s="1" t="s">
        <v>5206</v>
      </c>
      <c r="J3309" s="1"/>
      <c r="K3309" s="1"/>
      <c r="L3309" s="1"/>
      <c r="M3309" s="1"/>
      <c r="N3309" s="1"/>
      <c r="O3309" s="1"/>
      <c r="P3309" s="1">
        <f>COUNTIFS($E$2:E3309,TMapCauseDescCIR[[#This Row],[Cause Description]])</f>
        <v>1</v>
      </c>
      <c r="Q3309" s="1"/>
      <c r="R3309" s="1"/>
      <c r="S3309" s="1"/>
    </row>
    <row r="3310" spans="1:19" ht="14.45" x14ac:dyDescent="0.25">
      <c r="A3310" s="1" t="s">
        <v>6371</v>
      </c>
      <c r="B3310" s="1" t="s">
        <v>294</v>
      </c>
      <c r="C3310" s="1" t="s">
        <v>3133</v>
      </c>
      <c r="D3310" s="1" t="s">
        <v>6372</v>
      </c>
      <c r="E3310" s="1" t="s">
        <v>6379</v>
      </c>
      <c r="F3310" s="1" t="s">
        <v>6380</v>
      </c>
      <c r="G3310" s="1" t="s">
        <v>2465</v>
      </c>
      <c r="H3310" s="1" t="s">
        <v>5109</v>
      </c>
      <c r="I3310" s="1" t="s">
        <v>6257</v>
      </c>
      <c r="J3310" s="1"/>
      <c r="K3310" s="1"/>
      <c r="L3310" s="1"/>
      <c r="M3310" s="1"/>
      <c r="N3310" s="1"/>
      <c r="O3310" s="1"/>
      <c r="P3310" s="1">
        <f>COUNTIFS($E$2:E3310,TMapCauseDescCIR[[#This Row],[Cause Description]])</f>
        <v>1</v>
      </c>
      <c r="Q3310" s="1"/>
      <c r="R3310" s="1"/>
      <c r="S3310" s="1"/>
    </row>
    <row r="3311" spans="1:19" ht="14.45" x14ac:dyDescent="0.25">
      <c r="A3311" s="1" t="s">
        <v>6371</v>
      </c>
      <c r="B3311" s="1" t="s">
        <v>294</v>
      </c>
      <c r="C3311" s="1" t="s">
        <v>3133</v>
      </c>
      <c r="D3311" s="1" t="s">
        <v>6372</v>
      </c>
      <c r="E3311" s="1" t="s">
        <v>6381</v>
      </c>
      <c r="F3311" s="1" t="s">
        <v>6382</v>
      </c>
      <c r="G3311" s="1" t="s">
        <v>2465</v>
      </c>
      <c r="H3311" s="1" t="s">
        <v>6383</v>
      </c>
      <c r="I3311" s="1" t="s">
        <v>5206</v>
      </c>
      <c r="J3311" s="1"/>
      <c r="K3311" s="1"/>
      <c r="L3311" s="1"/>
      <c r="M3311" s="1"/>
      <c r="N3311" s="1"/>
      <c r="O3311" s="1"/>
      <c r="P3311" s="1">
        <f>COUNTIFS($E$2:E3311,TMapCauseDescCIR[[#This Row],[Cause Description]])</f>
        <v>1</v>
      </c>
      <c r="Q3311" s="1"/>
      <c r="R3311" s="1"/>
      <c r="S3311" s="1"/>
    </row>
    <row r="3312" spans="1:19" ht="14.45" x14ac:dyDescent="0.25">
      <c r="A3312" s="1" t="s">
        <v>6371</v>
      </c>
      <c r="B3312" s="1" t="s">
        <v>294</v>
      </c>
      <c r="C3312" s="1" t="s">
        <v>3133</v>
      </c>
      <c r="D3312" s="1" t="s">
        <v>6372</v>
      </c>
      <c r="E3312" s="1" t="s">
        <v>6384</v>
      </c>
      <c r="F3312" s="1" t="s">
        <v>6385</v>
      </c>
      <c r="G3312" s="1" t="s">
        <v>2466</v>
      </c>
      <c r="H3312" s="1" t="s">
        <v>5109</v>
      </c>
      <c r="I3312" s="1" t="s">
        <v>6374</v>
      </c>
      <c r="J3312" s="1"/>
      <c r="K3312" s="1"/>
      <c r="L3312" s="1"/>
      <c r="M3312" s="1"/>
      <c r="N3312" s="1"/>
      <c r="O3312" s="1"/>
      <c r="P3312" s="1">
        <f>COUNTIFS($E$2:E3312,TMapCauseDescCIR[[#This Row],[Cause Description]])</f>
        <v>1</v>
      </c>
      <c r="Q3312" s="1"/>
      <c r="R3312" s="1"/>
      <c r="S3312" s="1"/>
    </row>
    <row r="3313" spans="1:19" ht="14.45" x14ac:dyDescent="0.25">
      <c r="A3313" s="1" t="s">
        <v>6371</v>
      </c>
      <c r="B3313" s="1" t="s">
        <v>294</v>
      </c>
      <c r="C3313" s="1" t="s">
        <v>3133</v>
      </c>
      <c r="D3313" s="1" t="s">
        <v>6372</v>
      </c>
      <c r="E3313" s="1" t="s">
        <v>6386</v>
      </c>
      <c r="F3313" s="1" t="s">
        <v>6387</v>
      </c>
      <c r="G3313" s="1" t="s">
        <v>2466</v>
      </c>
      <c r="H3313" s="1" t="s">
        <v>5109</v>
      </c>
      <c r="I3313" s="1" t="s">
        <v>6264</v>
      </c>
      <c r="J3313" s="1"/>
      <c r="K3313" s="1"/>
      <c r="L3313" s="1"/>
      <c r="M3313" s="1"/>
      <c r="N3313" s="1"/>
      <c r="O3313" s="1"/>
      <c r="P3313" s="1">
        <f>COUNTIFS($E$2:E3313,TMapCauseDescCIR[[#This Row],[Cause Description]])</f>
        <v>1</v>
      </c>
      <c r="Q3313" s="1"/>
      <c r="R3313" s="1"/>
      <c r="S3313" s="1"/>
    </row>
    <row r="3314" spans="1:19" ht="14.45" x14ac:dyDescent="0.25">
      <c r="A3314" s="1" t="s">
        <v>6371</v>
      </c>
      <c r="B3314" s="1" t="s">
        <v>294</v>
      </c>
      <c r="C3314" s="1" t="s">
        <v>3133</v>
      </c>
      <c r="D3314" s="1" t="s">
        <v>6372</v>
      </c>
      <c r="E3314" s="1" t="s">
        <v>6388</v>
      </c>
      <c r="F3314" s="1" t="s">
        <v>6389</v>
      </c>
      <c r="G3314" s="1" t="s">
        <v>2466</v>
      </c>
      <c r="H3314" s="1" t="s">
        <v>5109</v>
      </c>
      <c r="I3314" s="1" t="s">
        <v>5206</v>
      </c>
      <c r="J3314" s="1"/>
      <c r="K3314" s="1"/>
      <c r="L3314" s="1"/>
      <c r="M3314" s="1"/>
      <c r="N3314" s="1"/>
      <c r="O3314" s="1"/>
      <c r="P3314" s="1">
        <f>COUNTIFS($E$2:E3314,TMapCauseDescCIR[[#This Row],[Cause Description]])</f>
        <v>1</v>
      </c>
      <c r="Q3314" s="1"/>
      <c r="R3314" s="1"/>
      <c r="S3314" s="1"/>
    </row>
    <row r="3315" spans="1:19" ht="14.45" x14ac:dyDescent="0.25">
      <c r="A3315" s="1" t="s">
        <v>6371</v>
      </c>
      <c r="B3315" s="1" t="s">
        <v>294</v>
      </c>
      <c r="C3315" s="1" t="s">
        <v>3133</v>
      </c>
      <c r="D3315" s="1" t="s">
        <v>6372</v>
      </c>
      <c r="E3315" s="1" t="s">
        <v>6390</v>
      </c>
      <c r="F3315" s="1" t="s">
        <v>6391</v>
      </c>
      <c r="G3315" s="1" t="s">
        <v>2466</v>
      </c>
      <c r="H3315" s="1" t="s">
        <v>5109</v>
      </c>
      <c r="I3315" s="1" t="s">
        <v>6257</v>
      </c>
      <c r="J3315" s="1"/>
      <c r="K3315" s="1"/>
      <c r="L3315" s="1"/>
      <c r="M3315" s="1"/>
      <c r="N3315" s="1"/>
      <c r="O3315" s="1"/>
      <c r="P3315" s="1">
        <f>COUNTIFS($E$2:E3315,TMapCauseDescCIR[[#This Row],[Cause Description]])</f>
        <v>1</v>
      </c>
      <c r="Q3315" s="1"/>
      <c r="R3315" s="1"/>
      <c r="S3315" s="1"/>
    </row>
    <row r="3316" spans="1:19" ht="14.45" x14ac:dyDescent="0.25">
      <c r="A3316" s="1" t="s">
        <v>6371</v>
      </c>
      <c r="B3316" s="1" t="s">
        <v>294</v>
      </c>
      <c r="C3316" s="1" t="s">
        <v>3133</v>
      </c>
      <c r="D3316" s="1" t="s">
        <v>6372</v>
      </c>
      <c r="E3316" s="1" t="s">
        <v>6392</v>
      </c>
      <c r="F3316" s="1" t="s">
        <v>6393</v>
      </c>
      <c r="G3316" s="1" t="s">
        <v>2466</v>
      </c>
      <c r="H3316" s="1" t="s">
        <v>6383</v>
      </c>
      <c r="I3316" s="1" t="s">
        <v>5206</v>
      </c>
      <c r="J3316" s="1"/>
      <c r="K3316" s="1"/>
      <c r="L3316" s="1"/>
      <c r="M3316" s="1"/>
      <c r="N3316" s="1"/>
      <c r="O3316" s="1"/>
      <c r="P3316" s="1">
        <f>COUNTIFS($E$2:E3316,TMapCauseDescCIR[[#This Row],[Cause Description]])</f>
        <v>1</v>
      </c>
      <c r="Q3316" s="1"/>
      <c r="R3316" s="1"/>
      <c r="S3316" s="1"/>
    </row>
    <row r="3317" spans="1:19" ht="14.45" x14ac:dyDescent="0.25">
      <c r="A3317" s="1" t="s">
        <v>6371</v>
      </c>
      <c r="B3317" s="1" t="s">
        <v>294</v>
      </c>
      <c r="C3317" s="1" t="s">
        <v>3133</v>
      </c>
      <c r="D3317" s="1" t="s">
        <v>6372</v>
      </c>
      <c r="E3317" s="1" t="s">
        <v>6394</v>
      </c>
      <c r="F3317" s="1" t="s">
        <v>6395</v>
      </c>
      <c r="G3317" s="1" t="s">
        <v>2464</v>
      </c>
      <c r="H3317" s="1" t="s">
        <v>5109</v>
      </c>
      <c r="I3317" s="1" t="s">
        <v>6374</v>
      </c>
      <c r="J3317" s="1"/>
      <c r="K3317" s="1"/>
      <c r="L3317" s="1"/>
      <c r="M3317" s="1"/>
      <c r="N3317" s="1"/>
      <c r="O3317" s="1"/>
      <c r="P3317" s="1">
        <f>COUNTIFS($E$2:E3317,TMapCauseDescCIR[[#This Row],[Cause Description]])</f>
        <v>1</v>
      </c>
      <c r="Q3317" s="1"/>
      <c r="R3317" s="1"/>
      <c r="S3317" s="1"/>
    </row>
    <row r="3318" spans="1:19" ht="14.45" x14ac:dyDescent="0.25">
      <c r="A3318" s="1" t="s">
        <v>6371</v>
      </c>
      <c r="B3318" s="1" t="s">
        <v>294</v>
      </c>
      <c r="C3318" s="1" t="s">
        <v>3133</v>
      </c>
      <c r="D3318" s="1" t="s">
        <v>6372</v>
      </c>
      <c r="E3318" s="1" t="s">
        <v>6396</v>
      </c>
      <c r="F3318" s="1" t="s">
        <v>6397</v>
      </c>
      <c r="G3318" s="1" t="s">
        <v>2464</v>
      </c>
      <c r="H3318" s="1" t="s">
        <v>5109</v>
      </c>
      <c r="I3318" s="1" t="s">
        <v>6264</v>
      </c>
      <c r="J3318" s="1"/>
      <c r="K3318" s="1"/>
      <c r="L3318" s="1"/>
      <c r="M3318" s="1"/>
      <c r="N3318" s="1"/>
      <c r="O3318" s="1"/>
      <c r="P3318" s="1">
        <f>COUNTIFS($E$2:E3318,TMapCauseDescCIR[[#This Row],[Cause Description]])</f>
        <v>1</v>
      </c>
      <c r="Q3318" s="1"/>
      <c r="R3318" s="1"/>
      <c r="S3318" s="1"/>
    </row>
    <row r="3319" spans="1:19" ht="14.45" x14ac:dyDescent="0.25">
      <c r="A3319" s="1" t="s">
        <v>6371</v>
      </c>
      <c r="B3319" s="1" t="s">
        <v>294</v>
      </c>
      <c r="C3319" s="1" t="s">
        <v>3133</v>
      </c>
      <c r="D3319" s="1" t="s">
        <v>6372</v>
      </c>
      <c r="E3319" s="1" t="s">
        <v>6398</v>
      </c>
      <c r="F3319" s="1" t="s">
        <v>6399</v>
      </c>
      <c r="G3319" s="1" t="s">
        <v>2464</v>
      </c>
      <c r="H3319" s="1" t="s">
        <v>5109</v>
      </c>
      <c r="I3319" s="1" t="s">
        <v>5206</v>
      </c>
      <c r="J3319" s="1"/>
      <c r="K3319" s="1"/>
      <c r="L3319" s="1"/>
      <c r="M3319" s="1"/>
      <c r="N3319" s="1"/>
      <c r="O3319" s="1"/>
      <c r="P3319" s="1">
        <f>COUNTIFS($E$2:E3319,TMapCauseDescCIR[[#This Row],[Cause Description]])</f>
        <v>1</v>
      </c>
      <c r="Q3319" s="1"/>
      <c r="R3319" s="1"/>
      <c r="S3319" s="1"/>
    </row>
    <row r="3320" spans="1:19" ht="14.45" x14ac:dyDescent="0.25">
      <c r="A3320" s="1" t="s">
        <v>6371</v>
      </c>
      <c r="B3320" s="1" t="s">
        <v>294</v>
      </c>
      <c r="C3320" s="1" t="s">
        <v>3133</v>
      </c>
      <c r="D3320" s="1" t="s">
        <v>6372</v>
      </c>
      <c r="E3320" s="1" t="s">
        <v>6400</v>
      </c>
      <c r="F3320" s="1" t="s">
        <v>6401</v>
      </c>
      <c r="G3320" s="1" t="s">
        <v>2464</v>
      </c>
      <c r="H3320" s="1" t="s">
        <v>5109</v>
      </c>
      <c r="I3320" s="1" t="s">
        <v>6257</v>
      </c>
      <c r="J3320" s="1"/>
      <c r="K3320" s="1"/>
      <c r="L3320" s="1"/>
      <c r="M3320" s="1"/>
      <c r="N3320" s="1"/>
      <c r="O3320" s="1"/>
      <c r="P3320" s="1">
        <f>COUNTIFS($E$2:E3320,TMapCauseDescCIR[[#This Row],[Cause Description]])</f>
        <v>1</v>
      </c>
      <c r="Q3320" s="1"/>
      <c r="R3320" s="1"/>
      <c r="S3320" s="1"/>
    </row>
    <row r="3321" spans="1:19" ht="14.45" x14ac:dyDescent="0.25">
      <c r="A3321" s="1" t="s">
        <v>6371</v>
      </c>
      <c r="B3321" s="1" t="s">
        <v>294</v>
      </c>
      <c r="C3321" s="1" t="s">
        <v>3133</v>
      </c>
      <c r="D3321" s="1" t="s">
        <v>6372</v>
      </c>
      <c r="E3321" s="1" t="s">
        <v>6402</v>
      </c>
      <c r="F3321" s="1" t="s">
        <v>6403</v>
      </c>
      <c r="G3321" s="1" t="s">
        <v>2464</v>
      </c>
      <c r="H3321" s="1" t="s">
        <v>6383</v>
      </c>
      <c r="I3321" s="1" t="s">
        <v>5206</v>
      </c>
      <c r="J3321" s="1"/>
      <c r="K3321" s="1"/>
      <c r="L3321" s="1"/>
      <c r="M3321" s="1"/>
      <c r="N3321" s="1"/>
      <c r="O3321" s="1"/>
      <c r="P3321" s="1">
        <f>COUNTIFS($E$2:E3321,TMapCauseDescCIR[[#This Row],[Cause Description]])</f>
        <v>1</v>
      </c>
      <c r="Q3321" s="1"/>
      <c r="R3321" s="1"/>
      <c r="S3321" s="1"/>
    </row>
    <row r="3322" spans="1:19" ht="14.45" x14ac:dyDescent="0.25">
      <c r="A3322" s="1" t="s">
        <v>6371</v>
      </c>
      <c r="B3322" s="1" t="s">
        <v>294</v>
      </c>
      <c r="C3322" s="1" t="s">
        <v>3133</v>
      </c>
      <c r="D3322" s="1" t="s">
        <v>6372</v>
      </c>
      <c r="E3322" s="1" t="s">
        <v>6404</v>
      </c>
      <c r="F3322" s="1" t="s">
        <v>6405</v>
      </c>
      <c r="G3322" s="1" t="s">
        <v>2467</v>
      </c>
      <c r="H3322" s="1" t="s">
        <v>5109</v>
      </c>
      <c r="I3322" s="1" t="s">
        <v>6374</v>
      </c>
      <c r="J3322" s="1"/>
      <c r="K3322" s="1"/>
      <c r="L3322" s="1"/>
      <c r="M3322" s="1"/>
      <c r="N3322" s="1"/>
      <c r="O3322" s="1"/>
      <c r="P3322" s="1">
        <f>COUNTIFS($E$2:E3322,TMapCauseDescCIR[[#This Row],[Cause Description]])</f>
        <v>1</v>
      </c>
      <c r="Q3322" s="1"/>
      <c r="R3322" s="1"/>
      <c r="S3322" s="1"/>
    </row>
    <row r="3323" spans="1:19" ht="14.45" x14ac:dyDescent="0.25">
      <c r="A3323" s="1" t="s">
        <v>6371</v>
      </c>
      <c r="B3323" s="1" t="s">
        <v>294</v>
      </c>
      <c r="C3323" s="1" t="s">
        <v>3133</v>
      </c>
      <c r="D3323" s="1" t="s">
        <v>6372</v>
      </c>
      <c r="E3323" s="1" t="s">
        <v>6406</v>
      </c>
      <c r="F3323" s="1" t="s">
        <v>6407</v>
      </c>
      <c r="G3323" s="1" t="s">
        <v>2467</v>
      </c>
      <c r="H3323" s="1" t="s">
        <v>5109</v>
      </c>
      <c r="I3323" s="1" t="s">
        <v>6264</v>
      </c>
      <c r="J3323" s="1"/>
      <c r="K3323" s="1"/>
      <c r="L3323" s="1"/>
      <c r="M3323" s="1"/>
      <c r="N3323" s="1"/>
      <c r="O3323" s="1"/>
      <c r="P3323" s="1">
        <f>COUNTIFS($E$2:E3323,TMapCauseDescCIR[[#This Row],[Cause Description]])</f>
        <v>1</v>
      </c>
      <c r="Q3323" s="1"/>
      <c r="R3323" s="1"/>
      <c r="S3323" s="1"/>
    </row>
    <row r="3324" spans="1:19" ht="14.45" x14ac:dyDescent="0.25">
      <c r="A3324" s="1" t="s">
        <v>6371</v>
      </c>
      <c r="B3324" s="1" t="s">
        <v>294</v>
      </c>
      <c r="C3324" s="1" t="s">
        <v>3133</v>
      </c>
      <c r="D3324" s="1" t="s">
        <v>6372</v>
      </c>
      <c r="E3324" s="1" t="s">
        <v>6408</v>
      </c>
      <c r="F3324" s="1" t="s">
        <v>6409</v>
      </c>
      <c r="G3324" s="1" t="s">
        <v>2467</v>
      </c>
      <c r="H3324" s="1" t="s">
        <v>5109</v>
      </c>
      <c r="I3324" s="1" t="s">
        <v>5206</v>
      </c>
      <c r="J3324" s="1"/>
      <c r="K3324" s="1"/>
      <c r="L3324" s="1"/>
      <c r="M3324" s="1"/>
      <c r="N3324" s="1"/>
      <c r="O3324" s="1"/>
      <c r="P3324" s="1">
        <f>COUNTIFS($E$2:E3324,TMapCauseDescCIR[[#This Row],[Cause Description]])</f>
        <v>1</v>
      </c>
      <c r="Q3324" s="1"/>
      <c r="R3324" s="1"/>
      <c r="S3324" s="1"/>
    </row>
    <row r="3325" spans="1:19" ht="14.45" x14ac:dyDescent="0.25">
      <c r="A3325" s="1" t="s">
        <v>6371</v>
      </c>
      <c r="B3325" s="1" t="s">
        <v>294</v>
      </c>
      <c r="C3325" s="1" t="s">
        <v>3133</v>
      </c>
      <c r="D3325" s="1" t="s">
        <v>6372</v>
      </c>
      <c r="E3325" s="1" t="s">
        <v>6410</v>
      </c>
      <c r="F3325" s="1" t="s">
        <v>6411</v>
      </c>
      <c r="G3325" s="1" t="s">
        <v>2467</v>
      </c>
      <c r="H3325" s="1" t="s">
        <v>5109</v>
      </c>
      <c r="I3325" s="1" t="s">
        <v>6257</v>
      </c>
      <c r="J3325" s="1"/>
      <c r="K3325" s="1"/>
      <c r="L3325" s="1"/>
      <c r="M3325" s="1"/>
      <c r="N3325" s="1"/>
      <c r="O3325" s="1"/>
      <c r="P3325" s="1">
        <f>COUNTIFS($E$2:E3325,TMapCauseDescCIR[[#This Row],[Cause Description]])</f>
        <v>1</v>
      </c>
      <c r="Q3325" s="1"/>
      <c r="R3325" s="1"/>
      <c r="S3325" s="1"/>
    </row>
    <row r="3326" spans="1:19" ht="14.45" x14ac:dyDescent="0.25">
      <c r="A3326" s="1" t="s">
        <v>6371</v>
      </c>
      <c r="B3326" s="1" t="s">
        <v>294</v>
      </c>
      <c r="C3326" s="1" t="s">
        <v>3133</v>
      </c>
      <c r="D3326" s="1" t="s">
        <v>6372</v>
      </c>
      <c r="E3326" s="1" t="s">
        <v>6412</v>
      </c>
      <c r="F3326" s="1" t="s">
        <v>6413</v>
      </c>
      <c r="G3326" s="1" t="s">
        <v>2467</v>
      </c>
      <c r="H3326" s="1" t="s">
        <v>6383</v>
      </c>
      <c r="I3326" s="1" t="s">
        <v>5206</v>
      </c>
      <c r="J3326" s="1"/>
      <c r="K3326" s="1"/>
      <c r="L3326" s="1"/>
      <c r="M3326" s="1"/>
      <c r="N3326" s="1"/>
      <c r="O3326" s="1"/>
      <c r="P3326" s="1">
        <f>COUNTIFS($E$2:E3326,TMapCauseDescCIR[[#This Row],[Cause Description]])</f>
        <v>1</v>
      </c>
      <c r="Q3326" s="1"/>
      <c r="R3326" s="1"/>
      <c r="S3326" s="1"/>
    </row>
    <row r="3327" spans="1:19" ht="14.45" x14ac:dyDescent="0.25">
      <c r="A3327" s="1" t="s">
        <v>6371</v>
      </c>
      <c r="B3327" s="1" t="s">
        <v>294</v>
      </c>
      <c r="C3327" s="1" t="s">
        <v>3133</v>
      </c>
      <c r="D3327" s="1" t="s">
        <v>6372</v>
      </c>
      <c r="E3327" s="1" t="s">
        <v>6414</v>
      </c>
      <c r="F3327" s="1" t="s">
        <v>6415</v>
      </c>
      <c r="G3327" s="1" t="s">
        <v>2468</v>
      </c>
      <c r="H3327" s="1" t="s">
        <v>5109</v>
      </c>
      <c r="I3327" s="1" t="s">
        <v>6374</v>
      </c>
      <c r="J3327" s="1"/>
      <c r="K3327" s="1"/>
      <c r="L3327" s="1"/>
      <c r="M3327" s="1"/>
      <c r="N3327" s="1"/>
      <c r="O3327" s="1"/>
      <c r="P3327" s="1">
        <f>COUNTIFS($E$2:E3327,TMapCauseDescCIR[[#This Row],[Cause Description]])</f>
        <v>1</v>
      </c>
      <c r="Q3327" s="1"/>
      <c r="R3327" s="1"/>
      <c r="S3327" s="1"/>
    </row>
    <row r="3328" spans="1:19" ht="14.45" x14ac:dyDescent="0.25">
      <c r="A3328" s="1" t="s">
        <v>6371</v>
      </c>
      <c r="B3328" s="1" t="s">
        <v>294</v>
      </c>
      <c r="C3328" s="1" t="s">
        <v>3133</v>
      </c>
      <c r="D3328" s="1" t="s">
        <v>6372</v>
      </c>
      <c r="E3328" s="1" t="s">
        <v>6416</v>
      </c>
      <c r="F3328" s="1" t="s">
        <v>6417</v>
      </c>
      <c r="G3328" s="1" t="s">
        <v>2468</v>
      </c>
      <c r="H3328" s="1" t="s">
        <v>5109</v>
      </c>
      <c r="I3328" s="1" t="s">
        <v>6264</v>
      </c>
      <c r="J3328" s="1"/>
      <c r="K3328" s="1"/>
      <c r="L3328" s="1"/>
      <c r="M3328" s="1"/>
      <c r="N3328" s="1"/>
      <c r="O3328" s="1"/>
      <c r="P3328" s="1">
        <f>COUNTIFS($E$2:E3328,TMapCauseDescCIR[[#This Row],[Cause Description]])</f>
        <v>1</v>
      </c>
      <c r="Q3328" s="1"/>
      <c r="R3328" s="1"/>
      <c r="S3328" s="1"/>
    </row>
    <row r="3329" spans="1:19" ht="14.45" x14ac:dyDescent="0.25">
      <c r="A3329" s="1" t="s">
        <v>6371</v>
      </c>
      <c r="B3329" s="1" t="s">
        <v>294</v>
      </c>
      <c r="C3329" s="1" t="s">
        <v>3133</v>
      </c>
      <c r="D3329" s="1" t="s">
        <v>6372</v>
      </c>
      <c r="E3329" s="1" t="s">
        <v>6418</v>
      </c>
      <c r="F3329" s="1" t="s">
        <v>6419</v>
      </c>
      <c r="G3329" s="1" t="s">
        <v>2468</v>
      </c>
      <c r="H3329" s="1" t="s">
        <v>5109</v>
      </c>
      <c r="I3329" s="1" t="s">
        <v>5206</v>
      </c>
      <c r="J3329" s="1"/>
      <c r="K3329" s="1"/>
      <c r="L3329" s="1"/>
      <c r="M3329" s="1"/>
      <c r="N3329" s="1"/>
      <c r="O3329" s="1"/>
      <c r="P3329" s="1">
        <f>COUNTIFS($E$2:E3329,TMapCauseDescCIR[[#This Row],[Cause Description]])</f>
        <v>1</v>
      </c>
      <c r="Q3329" s="1"/>
      <c r="R3329" s="1"/>
      <c r="S3329" s="1"/>
    </row>
    <row r="3330" spans="1:19" ht="14.45" x14ac:dyDescent="0.25">
      <c r="A3330" s="1" t="s">
        <v>6371</v>
      </c>
      <c r="B3330" s="1" t="s">
        <v>294</v>
      </c>
      <c r="C3330" s="1" t="s">
        <v>3133</v>
      </c>
      <c r="D3330" s="1" t="s">
        <v>6372</v>
      </c>
      <c r="E3330" s="1" t="s">
        <v>6420</v>
      </c>
      <c r="F3330" s="1" t="s">
        <v>6421</v>
      </c>
      <c r="G3330" s="1" t="s">
        <v>2468</v>
      </c>
      <c r="H3330" s="1" t="s">
        <v>5109</v>
      </c>
      <c r="I3330" s="1" t="s">
        <v>6257</v>
      </c>
      <c r="J3330" s="1"/>
      <c r="K3330" s="1"/>
      <c r="L3330" s="1"/>
      <c r="M3330" s="1"/>
      <c r="N3330" s="1"/>
      <c r="O3330" s="1"/>
      <c r="P3330" s="1">
        <f>COUNTIFS($E$2:E3330,TMapCauseDescCIR[[#This Row],[Cause Description]])</f>
        <v>1</v>
      </c>
      <c r="Q3330" s="1"/>
      <c r="R3330" s="1"/>
      <c r="S3330" s="1"/>
    </row>
    <row r="3331" spans="1:19" ht="14.45" x14ac:dyDescent="0.25">
      <c r="A3331" s="1" t="s">
        <v>6371</v>
      </c>
      <c r="B3331" s="1" t="s">
        <v>294</v>
      </c>
      <c r="C3331" s="1" t="s">
        <v>3133</v>
      </c>
      <c r="D3331" s="1" t="s">
        <v>6372</v>
      </c>
      <c r="E3331" s="1" t="s">
        <v>6422</v>
      </c>
      <c r="F3331" s="1" t="s">
        <v>6423</v>
      </c>
      <c r="G3331" s="1" t="s">
        <v>2468</v>
      </c>
      <c r="H3331" s="1" t="s">
        <v>6383</v>
      </c>
      <c r="I3331" s="1" t="s">
        <v>5206</v>
      </c>
      <c r="J3331" s="1"/>
      <c r="K3331" s="1"/>
      <c r="L3331" s="1"/>
      <c r="M3331" s="1"/>
      <c r="N3331" s="1"/>
      <c r="O3331" s="1"/>
      <c r="P3331" s="1">
        <f>COUNTIFS($E$2:E3331,TMapCauseDescCIR[[#This Row],[Cause Description]])</f>
        <v>1</v>
      </c>
      <c r="Q3331" s="1"/>
      <c r="R3331" s="1"/>
      <c r="S3331" s="1"/>
    </row>
    <row r="3332" spans="1:19" ht="14.45" x14ac:dyDescent="0.25">
      <c r="A3332" s="1" t="s">
        <v>6371</v>
      </c>
      <c r="B3332" s="1" t="s">
        <v>294</v>
      </c>
      <c r="C3332" s="1" t="s">
        <v>3133</v>
      </c>
      <c r="D3332" s="1" t="s">
        <v>6372</v>
      </c>
      <c r="E3332" s="1" t="s">
        <v>6424</v>
      </c>
      <c r="F3332" s="1" t="s">
        <v>6425</v>
      </c>
      <c r="G3332" s="1" t="s">
        <v>2469</v>
      </c>
      <c r="H3332" s="1" t="s">
        <v>5109</v>
      </c>
      <c r="I3332" s="1" t="s">
        <v>6374</v>
      </c>
      <c r="J3332" s="1"/>
      <c r="K3332" s="1"/>
      <c r="L3332" s="1"/>
      <c r="M3332" s="1"/>
      <c r="N3332" s="1"/>
      <c r="O3332" s="1"/>
      <c r="P3332" s="1">
        <f>COUNTIFS($E$2:E3332,TMapCauseDescCIR[[#This Row],[Cause Description]])</f>
        <v>1</v>
      </c>
      <c r="Q3332" s="1"/>
      <c r="R3332" s="1"/>
      <c r="S3332" s="1"/>
    </row>
    <row r="3333" spans="1:19" ht="14.45" x14ac:dyDescent="0.25">
      <c r="A3333" s="1" t="s">
        <v>6371</v>
      </c>
      <c r="B3333" s="1" t="s">
        <v>294</v>
      </c>
      <c r="C3333" s="1" t="s">
        <v>3133</v>
      </c>
      <c r="D3333" s="1" t="s">
        <v>6372</v>
      </c>
      <c r="E3333" s="1" t="s">
        <v>6426</v>
      </c>
      <c r="F3333" s="1" t="s">
        <v>6427</v>
      </c>
      <c r="G3333" s="1" t="s">
        <v>2469</v>
      </c>
      <c r="H3333" s="1" t="s">
        <v>5109</v>
      </c>
      <c r="I3333" s="1" t="s">
        <v>6264</v>
      </c>
      <c r="J3333" s="1"/>
      <c r="K3333" s="1"/>
      <c r="L3333" s="1"/>
      <c r="M3333" s="1"/>
      <c r="N3333" s="1"/>
      <c r="O3333" s="1"/>
      <c r="P3333" s="1">
        <f>COUNTIFS($E$2:E3333,TMapCauseDescCIR[[#This Row],[Cause Description]])</f>
        <v>1</v>
      </c>
      <c r="Q3333" s="1"/>
      <c r="R3333" s="1"/>
      <c r="S3333" s="5"/>
    </row>
    <row r="3334" spans="1:19" ht="14.45" x14ac:dyDescent="0.25">
      <c r="A3334" s="1" t="s">
        <v>6371</v>
      </c>
      <c r="B3334" s="1" t="s">
        <v>294</v>
      </c>
      <c r="C3334" s="1" t="s">
        <v>3133</v>
      </c>
      <c r="D3334" s="1" t="s">
        <v>6372</v>
      </c>
      <c r="E3334" s="1" t="s">
        <v>6428</v>
      </c>
      <c r="F3334" s="1" t="s">
        <v>6429</v>
      </c>
      <c r="G3334" s="1" t="s">
        <v>2469</v>
      </c>
      <c r="H3334" s="1" t="s">
        <v>5109</v>
      </c>
      <c r="I3334" s="1" t="s">
        <v>5206</v>
      </c>
      <c r="J3334" s="1"/>
      <c r="K3334" s="1"/>
      <c r="L3334" s="1"/>
      <c r="M3334" s="1"/>
      <c r="N3334" s="1"/>
      <c r="O3334" s="1"/>
      <c r="P3334" s="1">
        <f>COUNTIFS($E$2:E3334,TMapCauseDescCIR[[#This Row],[Cause Description]])</f>
        <v>1</v>
      </c>
      <c r="Q3334" s="1"/>
      <c r="R3334" s="1"/>
      <c r="S3334" s="5"/>
    </row>
    <row r="3335" spans="1:19" ht="14.45" x14ac:dyDescent="0.25">
      <c r="A3335" s="1" t="s">
        <v>6371</v>
      </c>
      <c r="B3335" s="1" t="s">
        <v>294</v>
      </c>
      <c r="C3335" s="1" t="s">
        <v>3133</v>
      </c>
      <c r="D3335" s="1" t="s">
        <v>6372</v>
      </c>
      <c r="E3335" s="1" t="s">
        <v>6430</v>
      </c>
      <c r="F3335" s="1" t="s">
        <v>6431</v>
      </c>
      <c r="G3335" s="1" t="s">
        <v>2469</v>
      </c>
      <c r="H3335" s="1" t="s">
        <v>5109</v>
      </c>
      <c r="I3335" s="1" t="s">
        <v>6257</v>
      </c>
      <c r="J3335" s="1"/>
      <c r="K3335" s="1"/>
      <c r="L3335" s="1"/>
      <c r="M3335" s="1"/>
      <c r="N3335" s="1"/>
      <c r="O3335" s="1"/>
      <c r="P3335" s="1">
        <f>COUNTIFS($E$2:E3335,TMapCauseDescCIR[[#This Row],[Cause Description]])</f>
        <v>1</v>
      </c>
      <c r="Q3335" s="1"/>
      <c r="R3335" s="1"/>
      <c r="S3335" s="5"/>
    </row>
    <row r="3336" spans="1:19" ht="14.45" x14ac:dyDescent="0.25">
      <c r="A3336" s="1" t="s">
        <v>6371</v>
      </c>
      <c r="B3336" s="1" t="s">
        <v>294</v>
      </c>
      <c r="C3336" s="1" t="s">
        <v>3133</v>
      </c>
      <c r="D3336" s="1" t="s">
        <v>6372</v>
      </c>
      <c r="E3336" s="1" t="s">
        <v>6432</v>
      </c>
      <c r="F3336" s="1" t="s">
        <v>6433</v>
      </c>
      <c r="G3336" s="1" t="s">
        <v>2469</v>
      </c>
      <c r="H3336" s="1" t="s">
        <v>6383</v>
      </c>
      <c r="I3336" s="1" t="s">
        <v>5206</v>
      </c>
      <c r="J3336" s="1"/>
      <c r="K3336" s="1"/>
      <c r="L3336" s="1"/>
      <c r="M3336" s="1"/>
      <c r="N3336" s="1"/>
      <c r="O3336" s="1"/>
      <c r="P3336" s="1">
        <f>COUNTIFS($E$2:E3336,TMapCauseDescCIR[[#This Row],[Cause Description]])</f>
        <v>1</v>
      </c>
      <c r="Q3336" s="1"/>
      <c r="R3336" s="1"/>
      <c r="S3336" s="5"/>
    </row>
    <row r="3337" spans="1:19" ht="14.45" x14ac:dyDescent="0.25">
      <c r="A3337" s="1" t="s">
        <v>6371</v>
      </c>
      <c r="B3337" s="1" t="s">
        <v>294</v>
      </c>
      <c r="C3337" s="1" t="s">
        <v>3133</v>
      </c>
      <c r="D3337" s="1" t="s">
        <v>6372</v>
      </c>
      <c r="E3337" s="1" t="s">
        <v>6434</v>
      </c>
      <c r="F3337" s="1" t="s">
        <v>6435</v>
      </c>
      <c r="G3337" s="1" t="s">
        <v>2470</v>
      </c>
      <c r="H3337" s="1" t="s">
        <v>5109</v>
      </c>
      <c r="I3337" s="1" t="s">
        <v>6374</v>
      </c>
      <c r="J3337" s="1"/>
      <c r="K3337" s="1"/>
      <c r="L3337" s="1"/>
      <c r="M3337" s="1"/>
      <c r="N3337" s="1"/>
      <c r="O3337" s="1"/>
      <c r="P3337" s="1">
        <f>COUNTIFS($E$2:E3337,TMapCauseDescCIR[[#This Row],[Cause Description]])</f>
        <v>1</v>
      </c>
      <c r="Q3337" s="1"/>
      <c r="R3337" s="1"/>
      <c r="S3337" s="5"/>
    </row>
    <row r="3338" spans="1:19" ht="14.45" x14ac:dyDescent="0.25">
      <c r="A3338" s="1" t="s">
        <v>6371</v>
      </c>
      <c r="B3338" s="1" t="s">
        <v>294</v>
      </c>
      <c r="C3338" s="1" t="s">
        <v>3133</v>
      </c>
      <c r="D3338" s="1" t="s">
        <v>6372</v>
      </c>
      <c r="E3338" s="1" t="s">
        <v>6436</v>
      </c>
      <c r="F3338" s="1" t="s">
        <v>6437</v>
      </c>
      <c r="G3338" s="1" t="s">
        <v>2470</v>
      </c>
      <c r="H3338" s="1" t="s">
        <v>5109</v>
      </c>
      <c r="I3338" s="1" t="s">
        <v>6264</v>
      </c>
      <c r="J3338" s="1"/>
      <c r="K3338" s="1"/>
      <c r="L3338" s="1"/>
      <c r="M3338" s="1"/>
      <c r="N3338" s="1"/>
      <c r="O3338" s="1"/>
      <c r="P3338" s="1">
        <f>COUNTIFS($E$2:E3338,TMapCauseDescCIR[[#This Row],[Cause Description]])</f>
        <v>1</v>
      </c>
      <c r="Q3338" s="1"/>
      <c r="R3338" s="1"/>
      <c r="S3338" s="5"/>
    </row>
    <row r="3339" spans="1:19" ht="14.45" x14ac:dyDescent="0.25">
      <c r="A3339" s="1" t="s">
        <v>6371</v>
      </c>
      <c r="B3339" s="1" t="s">
        <v>294</v>
      </c>
      <c r="C3339" s="1" t="s">
        <v>3133</v>
      </c>
      <c r="D3339" s="1" t="s">
        <v>6372</v>
      </c>
      <c r="E3339" s="1" t="s">
        <v>6438</v>
      </c>
      <c r="F3339" s="1" t="s">
        <v>6439</v>
      </c>
      <c r="G3339" s="1" t="s">
        <v>2470</v>
      </c>
      <c r="H3339" s="1" t="s">
        <v>5109</v>
      </c>
      <c r="I3339" s="1" t="s">
        <v>5206</v>
      </c>
      <c r="J3339" s="1"/>
      <c r="K3339" s="1"/>
      <c r="L3339" s="1"/>
      <c r="M3339" s="1"/>
      <c r="N3339" s="1"/>
      <c r="O3339" s="1"/>
      <c r="P3339" s="1">
        <f>COUNTIFS($E$2:E3339,TMapCauseDescCIR[[#This Row],[Cause Description]])</f>
        <v>1</v>
      </c>
      <c r="Q3339" s="1"/>
      <c r="R3339" s="1"/>
      <c r="S3339" s="5"/>
    </row>
    <row r="3340" spans="1:19" ht="14.45" x14ac:dyDescent="0.25">
      <c r="A3340" s="1" t="s">
        <v>6371</v>
      </c>
      <c r="B3340" s="1" t="s">
        <v>294</v>
      </c>
      <c r="C3340" s="1" t="s">
        <v>3133</v>
      </c>
      <c r="D3340" s="1" t="s">
        <v>6372</v>
      </c>
      <c r="E3340" s="1" t="s">
        <v>6440</v>
      </c>
      <c r="F3340" s="1" t="s">
        <v>6441</v>
      </c>
      <c r="G3340" s="1" t="s">
        <v>2470</v>
      </c>
      <c r="H3340" s="1" t="s">
        <v>5109</v>
      </c>
      <c r="I3340" s="1" t="s">
        <v>6257</v>
      </c>
      <c r="J3340" s="1"/>
      <c r="K3340" s="1"/>
      <c r="L3340" s="1"/>
      <c r="M3340" s="1"/>
      <c r="N3340" s="1"/>
      <c r="O3340" s="1"/>
      <c r="P3340" s="1">
        <f>COUNTIFS($E$2:E3340,TMapCauseDescCIR[[#This Row],[Cause Description]])</f>
        <v>1</v>
      </c>
      <c r="Q3340" s="1"/>
      <c r="R3340" s="1"/>
      <c r="S3340" s="5"/>
    </row>
    <row r="3341" spans="1:19" ht="14.45" x14ac:dyDescent="0.25">
      <c r="A3341" s="1" t="s">
        <v>6371</v>
      </c>
      <c r="B3341" s="1" t="s">
        <v>294</v>
      </c>
      <c r="C3341" s="1" t="s">
        <v>3133</v>
      </c>
      <c r="D3341" s="1" t="s">
        <v>6372</v>
      </c>
      <c r="E3341" s="1" t="s">
        <v>6442</v>
      </c>
      <c r="F3341" s="1" t="s">
        <v>6443</v>
      </c>
      <c r="G3341" s="1" t="s">
        <v>2470</v>
      </c>
      <c r="H3341" s="1" t="s">
        <v>6383</v>
      </c>
      <c r="I3341" s="1" t="s">
        <v>5206</v>
      </c>
      <c r="J3341" s="1"/>
      <c r="K3341" s="1"/>
      <c r="L3341" s="1"/>
      <c r="M3341" s="1"/>
      <c r="N3341" s="1"/>
      <c r="O3341" s="1"/>
      <c r="P3341" s="1">
        <f>COUNTIFS($E$2:E3341,TMapCauseDescCIR[[#This Row],[Cause Description]])</f>
        <v>1</v>
      </c>
      <c r="Q3341" s="1"/>
      <c r="R3341" s="1"/>
      <c r="S3341" s="5"/>
    </row>
    <row r="3342" spans="1:19" ht="14.45" x14ac:dyDescent="0.25">
      <c r="A3342" s="1" t="s">
        <v>6371</v>
      </c>
      <c r="B3342" s="1" t="s">
        <v>294</v>
      </c>
      <c r="C3342" s="1" t="s">
        <v>3133</v>
      </c>
      <c r="D3342" s="1" t="s">
        <v>6372</v>
      </c>
      <c r="E3342" s="1" t="s">
        <v>6444</v>
      </c>
      <c r="F3342" s="1" t="s">
        <v>6445</v>
      </c>
      <c r="G3342" s="1" t="s">
        <v>2471</v>
      </c>
      <c r="H3342" s="1" t="s">
        <v>5109</v>
      </c>
      <c r="I3342" s="1" t="s">
        <v>6374</v>
      </c>
      <c r="J3342" s="1"/>
      <c r="K3342" s="1"/>
      <c r="L3342" s="1"/>
      <c r="M3342" s="1"/>
      <c r="N3342" s="1"/>
      <c r="O3342" s="1"/>
      <c r="P3342" s="1">
        <f>COUNTIFS($E$2:E3342,TMapCauseDescCIR[[#This Row],[Cause Description]])</f>
        <v>1</v>
      </c>
      <c r="Q3342" s="1"/>
      <c r="R3342" s="1"/>
      <c r="S3342" s="5"/>
    </row>
    <row r="3343" spans="1:19" ht="14.45" x14ac:dyDescent="0.25">
      <c r="A3343" s="1" t="s">
        <v>6371</v>
      </c>
      <c r="B3343" s="1" t="s">
        <v>294</v>
      </c>
      <c r="C3343" s="1" t="s">
        <v>3133</v>
      </c>
      <c r="D3343" s="1" t="s">
        <v>6372</v>
      </c>
      <c r="E3343" s="1" t="s">
        <v>6446</v>
      </c>
      <c r="F3343" s="1" t="s">
        <v>6447</v>
      </c>
      <c r="G3343" s="1" t="s">
        <v>2471</v>
      </c>
      <c r="H3343" s="1" t="s">
        <v>5109</v>
      </c>
      <c r="I3343" s="1" t="s">
        <v>6264</v>
      </c>
      <c r="J3343" s="1"/>
      <c r="K3343" s="1"/>
      <c r="L3343" s="1"/>
      <c r="M3343" s="1"/>
      <c r="N3343" s="1"/>
      <c r="O3343" s="1"/>
      <c r="P3343" s="1">
        <f>COUNTIFS($E$2:E3343,TMapCauseDescCIR[[#This Row],[Cause Description]])</f>
        <v>1</v>
      </c>
      <c r="Q3343" s="1"/>
      <c r="R3343" s="1"/>
      <c r="S3343" s="5"/>
    </row>
    <row r="3344" spans="1:19" ht="14.45" x14ac:dyDescent="0.25">
      <c r="A3344" s="1" t="s">
        <v>6371</v>
      </c>
      <c r="B3344" s="1" t="s">
        <v>294</v>
      </c>
      <c r="C3344" s="1" t="s">
        <v>3133</v>
      </c>
      <c r="D3344" s="1" t="s">
        <v>6372</v>
      </c>
      <c r="E3344" s="1" t="s">
        <v>6448</v>
      </c>
      <c r="F3344" s="1" t="s">
        <v>6449</v>
      </c>
      <c r="G3344" s="1" t="s">
        <v>2471</v>
      </c>
      <c r="H3344" s="1" t="s">
        <v>5109</v>
      </c>
      <c r="I3344" s="1" t="s">
        <v>5206</v>
      </c>
      <c r="J3344" s="1"/>
      <c r="K3344" s="1"/>
      <c r="L3344" s="1"/>
      <c r="M3344" s="1"/>
      <c r="N3344" s="1"/>
      <c r="O3344" s="1"/>
      <c r="P3344" s="1">
        <f>COUNTIFS($E$2:E3344,TMapCauseDescCIR[[#This Row],[Cause Description]])</f>
        <v>1</v>
      </c>
      <c r="Q3344" s="1"/>
      <c r="R3344" s="1"/>
      <c r="S3344" s="1"/>
    </row>
    <row r="3345" spans="1:19" ht="14.45" x14ac:dyDescent="0.25">
      <c r="A3345" s="1" t="s">
        <v>6371</v>
      </c>
      <c r="B3345" s="1" t="s">
        <v>294</v>
      </c>
      <c r="C3345" s="1" t="s">
        <v>3133</v>
      </c>
      <c r="D3345" s="1" t="s">
        <v>6372</v>
      </c>
      <c r="E3345" s="1" t="s">
        <v>6450</v>
      </c>
      <c r="F3345" s="1" t="s">
        <v>6451</v>
      </c>
      <c r="G3345" s="1" t="s">
        <v>2471</v>
      </c>
      <c r="H3345" s="1" t="s">
        <v>5109</v>
      </c>
      <c r="I3345" s="1" t="s">
        <v>6257</v>
      </c>
      <c r="J3345" s="1"/>
      <c r="K3345" s="1"/>
      <c r="L3345" s="1"/>
      <c r="M3345" s="1"/>
      <c r="N3345" s="1"/>
      <c r="O3345" s="1"/>
      <c r="P3345" s="1">
        <f>COUNTIFS($E$2:E3345,TMapCauseDescCIR[[#This Row],[Cause Description]])</f>
        <v>1</v>
      </c>
      <c r="Q3345" s="1"/>
      <c r="R3345" s="1"/>
      <c r="S3345" s="1"/>
    </row>
    <row r="3346" spans="1:19" ht="14.45" x14ac:dyDescent="0.25">
      <c r="A3346" s="1" t="s">
        <v>6371</v>
      </c>
      <c r="B3346" s="1" t="s">
        <v>294</v>
      </c>
      <c r="C3346" s="1" t="s">
        <v>3133</v>
      </c>
      <c r="D3346" s="1" t="s">
        <v>6372</v>
      </c>
      <c r="E3346" s="1" t="s">
        <v>6452</v>
      </c>
      <c r="F3346" s="1" t="s">
        <v>6453</v>
      </c>
      <c r="G3346" s="1" t="s">
        <v>2471</v>
      </c>
      <c r="H3346" s="1" t="s">
        <v>6383</v>
      </c>
      <c r="I3346" s="1" t="s">
        <v>5206</v>
      </c>
      <c r="J3346" s="1"/>
      <c r="K3346" s="1"/>
      <c r="L3346" s="1"/>
      <c r="M3346" s="1"/>
      <c r="N3346" s="1"/>
      <c r="O3346" s="1"/>
      <c r="P3346" s="1">
        <f>COUNTIFS($E$2:E3346,TMapCauseDescCIR[[#This Row],[Cause Description]])</f>
        <v>1</v>
      </c>
      <c r="Q3346" s="1"/>
      <c r="R3346" s="1"/>
      <c r="S3346" s="1"/>
    </row>
    <row r="3347" spans="1:19" ht="14.45" x14ac:dyDescent="0.25">
      <c r="A3347" s="1" t="s">
        <v>6371</v>
      </c>
      <c r="B3347" s="1" t="s">
        <v>294</v>
      </c>
      <c r="C3347" s="1" t="s">
        <v>3133</v>
      </c>
      <c r="D3347" s="1" t="s">
        <v>6372</v>
      </c>
      <c r="E3347" s="1" t="s">
        <v>631</v>
      </c>
      <c r="F3347" s="1" t="s">
        <v>3597</v>
      </c>
      <c r="G3347" s="1" t="s">
        <v>2806</v>
      </c>
      <c r="H3347" s="1" t="s">
        <v>3598</v>
      </c>
      <c r="I3347" s="1" t="s">
        <v>3599</v>
      </c>
      <c r="J3347" s="1"/>
      <c r="K3347" s="1"/>
      <c r="L3347" s="1"/>
      <c r="M3347" s="1"/>
      <c r="N3347" s="1"/>
      <c r="O3347" s="1"/>
      <c r="P3347" s="1">
        <f>COUNTIFS($E$2:E3347,TMapCauseDescCIR[[#This Row],[Cause Description]])</f>
        <v>42</v>
      </c>
      <c r="Q3347" s="1"/>
      <c r="R3347" s="1"/>
      <c r="S3347" s="1"/>
    </row>
    <row r="3348" spans="1:19" ht="14.45" x14ac:dyDescent="0.25">
      <c r="A3348" s="1" t="s">
        <v>6371</v>
      </c>
      <c r="B3348" s="1" t="s">
        <v>296</v>
      </c>
      <c r="C3348" s="1" t="s">
        <v>3133</v>
      </c>
      <c r="D3348" s="1" t="s">
        <v>6454</v>
      </c>
      <c r="E3348" s="1" t="s">
        <v>297</v>
      </c>
      <c r="F3348" s="1" t="s">
        <v>6455</v>
      </c>
      <c r="G3348" s="1" t="s">
        <v>2472</v>
      </c>
      <c r="H3348" s="1" t="s">
        <v>4912</v>
      </c>
      <c r="I3348" s="1" t="s">
        <v>5892</v>
      </c>
      <c r="J3348" s="1"/>
      <c r="K3348" s="1"/>
      <c r="L3348" s="1"/>
      <c r="M3348" s="1"/>
      <c r="N3348" s="1"/>
      <c r="O3348" s="1"/>
      <c r="P3348" s="1">
        <f>COUNTIFS($E$2:E3348,TMapCauseDescCIR[[#This Row],[Cause Description]])</f>
        <v>1</v>
      </c>
      <c r="Q3348" s="1"/>
      <c r="R3348" s="1"/>
      <c r="S3348" s="1"/>
    </row>
    <row r="3349" spans="1:19" ht="14.45" x14ac:dyDescent="0.25">
      <c r="A3349" s="1" t="s">
        <v>6371</v>
      </c>
      <c r="B3349" s="1" t="s">
        <v>296</v>
      </c>
      <c r="C3349" s="1" t="s">
        <v>3133</v>
      </c>
      <c r="D3349" s="1" t="s">
        <v>6454</v>
      </c>
      <c r="E3349" s="1" t="s">
        <v>6456</v>
      </c>
      <c r="F3349" s="1" t="s">
        <v>6457</v>
      </c>
      <c r="G3349" s="1" t="s">
        <v>2472</v>
      </c>
      <c r="H3349" s="1" t="s">
        <v>4912</v>
      </c>
      <c r="I3349" s="1" t="s">
        <v>5909</v>
      </c>
      <c r="J3349" s="1"/>
      <c r="K3349" s="1"/>
      <c r="L3349" s="1"/>
      <c r="M3349" s="1"/>
      <c r="N3349" s="1"/>
      <c r="O3349" s="1"/>
      <c r="P3349" s="1">
        <f>COUNTIFS($E$2:E3349,TMapCauseDescCIR[[#This Row],[Cause Description]])</f>
        <v>1</v>
      </c>
      <c r="Q3349" s="1"/>
      <c r="R3349" s="1"/>
      <c r="S3349" s="1"/>
    </row>
    <row r="3350" spans="1:19" ht="14.45" x14ac:dyDescent="0.25">
      <c r="A3350" s="1" t="s">
        <v>6371</v>
      </c>
      <c r="B3350" s="1" t="s">
        <v>296</v>
      </c>
      <c r="C3350" s="1" t="s">
        <v>3133</v>
      </c>
      <c r="D3350" s="1" t="s">
        <v>6454</v>
      </c>
      <c r="E3350" s="1" t="s">
        <v>6458</v>
      </c>
      <c r="F3350" s="1" t="s">
        <v>6459</v>
      </c>
      <c r="G3350" s="1" t="s">
        <v>2473</v>
      </c>
      <c r="H3350" s="1" t="s">
        <v>4912</v>
      </c>
      <c r="I3350" s="1" t="s">
        <v>6460</v>
      </c>
      <c r="J3350" s="1"/>
      <c r="K3350" s="1"/>
      <c r="L3350" s="1"/>
      <c r="M3350" s="1"/>
      <c r="N3350" s="1"/>
      <c r="O3350" s="1"/>
      <c r="P3350" s="1">
        <f>COUNTIFS($E$2:E3350,TMapCauseDescCIR[[#This Row],[Cause Description]])</f>
        <v>1</v>
      </c>
      <c r="Q3350" s="1"/>
      <c r="R3350" s="1"/>
      <c r="S3350" s="1"/>
    </row>
    <row r="3351" spans="1:19" ht="14.45" x14ac:dyDescent="0.25">
      <c r="A3351" s="1" t="s">
        <v>6371</v>
      </c>
      <c r="B3351" s="1" t="s">
        <v>296</v>
      </c>
      <c r="C3351" s="1" t="s">
        <v>3133</v>
      </c>
      <c r="D3351" s="1" t="s">
        <v>6454</v>
      </c>
      <c r="E3351" s="1" t="s">
        <v>6461</v>
      </c>
      <c r="F3351" s="1" t="s">
        <v>6462</v>
      </c>
      <c r="G3351" s="1" t="s">
        <v>2473</v>
      </c>
      <c r="H3351" s="1" t="s">
        <v>4912</v>
      </c>
      <c r="I3351" s="1" t="s">
        <v>6463</v>
      </c>
      <c r="J3351" s="1"/>
      <c r="K3351" s="1"/>
      <c r="L3351" s="1"/>
      <c r="M3351" s="1"/>
      <c r="N3351" s="1"/>
      <c r="O3351" s="1"/>
      <c r="P3351" s="1">
        <f>COUNTIFS($E$2:E3351,TMapCauseDescCIR[[#This Row],[Cause Description]])</f>
        <v>1</v>
      </c>
      <c r="Q3351" s="1"/>
      <c r="R3351" s="1"/>
      <c r="S3351" s="1"/>
    </row>
    <row r="3352" spans="1:19" ht="14.45" x14ac:dyDescent="0.25">
      <c r="A3352" s="1" t="s">
        <v>6371</v>
      </c>
      <c r="B3352" s="1" t="s">
        <v>296</v>
      </c>
      <c r="C3352" s="1" t="s">
        <v>3133</v>
      </c>
      <c r="D3352" s="1" t="s">
        <v>6454</v>
      </c>
      <c r="E3352" s="1" t="s">
        <v>6464</v>
      </c>
      <c r="F3352" s="1" t="s">
        <v>6465</v>
      </c>
      <c r="G3352" s="1" t="s">
        <v>2475</v>
      </c>
      <c r="H3352" s="1" t="s">
        <v>4912</v>
      </c>
      <c r="I3352" s="1" t="s">
        <v>6460</v>
      </c>
      <c r="J3352" s="1"/>
      <c r="K3352" s="1"/>
      <c r="L3352" s="1"/>
      <c r="M3352" s="1"/>
      <c r="N3352" s="1"/>
      <c r="O3352" s="1"/>
      <c r="P3352" s="1">
        <f>COUNTIFS($E$2:E3352,TMapCauseDescCIR[[#This Row],[Cause Description]])</f>
        <v>1</v>
      </c>
      <c r="Q3352" s="1"/>
      <c r="R3352" s="1"/>
      <c r="S3352" s="1"/>
    </row>
    <row r="3353" spans="1:19" ht="14.45" x14ac:dyDescent="0.25">
      <c r="A3353" s="1" t="s">
        <v>6371</v>
      </c>
      <c r="B3353" s="1" t="s">
        <v>296</v>
      </c>
      <c r="C3353" s="1" t="s">
        <v>3133</v>
      </c>
      <c r="D3353" s="1" t="s">
        <v>6454</v>
      </c>
      <c r="E3353" s="1" t="s">
        <v>6466</v>
      </c>
      <c r="F3353" s="1" t="s">
        <v>6467</v>
      </c>
      <c r="G3353" s="1" t="s">
        <v>2475</v>
      </c>
      <c r="H3353" s="1" t="s">
        <v>4912</v>
      </c>
      <c r="I3353" s="1" t="s">
        <v>6463</v>
      </c>
      <c r="J3353" s="1"/>
      <c r="K3353" s="1"/>
      <c r="L3353" s="1"/>
      <c r="M3353" s="1"/>
      <c r="N3353" s="1"/>
      <c r="O3353" s="1"/>
      <c r="P3353" s="1">
        <f>COUNTIFS($E$2:E3353,TMapCauseDescCIR[[#This Row],[Cause Description]])</f>
        <v>1</v>
      </c>
      <c r="Q3353" s="1"/>
      <c r="R3353" s="1"/>
      <c r="S3353" s="1"/>
    </row>
    <row r="3354" spans="1:19" ht="14.45" x14ac:dyDescent="0.25">
      <c r="A3354" s="1" t="s">
        <v>6371</v>
      </c>
      <c r="B3354" s="1" t="s">
        <v>296</v>
      </c>
      <c r="C3354" s="1" t="s">
        <v>3133</v>
      </c>
      <c r="D3354" s="1" t="s">
        <v>6454</v>
      </c>
      <c r="E3354" s="1" t="s">
        <v>6468</v>
      </c>
      <c r="F3354" s="1" t="s">
        <v>6469</v>
      </c>
      <c r="G3354" s="1" t="s">
        <v>2479</v>
      </c>
      <c r="H3354" s="1" t="s">
        <v>4912</v>
      </c>
      <c r="I3354" s="1" t="s">
        <v>5537</v>
      </c>
      <c r="J3354" s="1"/>
      <c r="K3354" s="1"/>
      <c r="L3354" s="1"/>
      <c r="M3354" s="1"/>
      <c r="N3354" s="1"/>
      <c r="O3354" s="1"/>
      <c r="P3354" s="1">
        <f>COUNTIFS($E$2:E3354,TMapCauseDescCIR[[#This Row],[Cause Description]])</f>
        <v>1</v>
      </c>
      <c r="Q3354" s="1"/>
      <c r="R3354" s="1"/>
      <c r="S3354" s="1"/>
    </row>
    <row r="3355" spans="1:19" ht="14.45" x14ac:dyDescent="0.25">
      <c r="A3355" s="1" t="s">
        <v>6371</v>
      </c>
      <c r="B3355" s="1" t="s">
        <v>296</v>
      </c>
      <c r="C3355" s="1" t="s">
        <v>3133</v>
      </c>
      <c r="D3355" s="1" t="s">
        <v>6454</v>
      </c>
      <c r="E3355" s="1" t="s">
        <v>631</v>
      </c>
      <c r="F3355" s="1" t="s">
        <v>3597</v>
      </c>
      <c r="G3355" s="1" t="s">
        <v>2806</v>
      </c>
      <c r="H3355" s="1" t="s">
        <v>3598</v>
      </c>
      <c r="I3355" s="1" t="s">
        <v>3599</v>
      </c>
      <c r="J3355" s="1"/>
      <c r="K3355" s="1"/>
      <c r="L3355" s="1"/>
      <c r="M3355" s="1"/>
      <c r="N3355" s="1"/>
      <c r="O3355" s="1"/>
      <c r="P3355" s="1">
        <f>COUNTIFS($E$2:E3355,TMapCauseDescCIR[[#This Row],[Cause Description]])</f>
        <v>43</v>
      </c>
      <c r="Q3355" s="1"/>
      <c r="R3355" s="1"/>
      <c r="S3355" s="1"/>
    </row>
    <row r="3356" spans="1:19" ht="14.45" x14ac:dyDescent="0.25">
      <c r="A3356" s="1" t="s">
        <v>6371</v>
      </c>
      <c r="B3356" s="1" t="s">
        <v>298</v>
      </c>
      <c r="C3356" s="1" t="s">
        <v>3133</v>
      </c>
      <c r="D3356" s="1" t="s">
        <v>6470</v>
      </c>
      <c r="E3356" s="1" t="s">
        <v>299</v>
      </c>
      <c r="F3356" s="1" t="s">
        <v>6471</v>
      </c>
      <c r="G3356" s="1" t="s">
        <v>2474</v>
      </c>
      <c r="H3356" s="1" t="s">
        <v>6472</v>
      </c>
      <c r="I3356" s="1" t="s">
        <v>6473</v>
      </c>
      <c r="J3356" s="1"/>
      <c r="K3356" s="1"/>
      <c r="L3356" s="1"/>
      <c r="M3356" s="1"/>
      <c r="N3356" s="1"/>
      <c r="O3356" s="1"/>
      <c r="P3356" s="1">
        <f>COUNTIFS($E$2:E3356,TMapCauseDescCIR[[#This Row],[Cause Description]])</f>
        <v>1</v>
      </c>
      <c r="Q3356" s="1"/>
      <c r="R3356" s="1"/>
      <c r="S3356" s="1"/>
    </row>
    <row r="3357" spans="1:19" ht="14.45" x14ac:dyDescent="0.25">
      <c r="A3357" s="1" t="s">
        <v>6371</v>
      </c>
      <c r="B3357" s="1" t="s">
        <v>298</v>
      </c>
      <c r="C3357" s="1" t="s">
        <v>3133</v>
      </c>
      <c r="D3357" s="1" t="s">
        <v>6470</v>
      </c>
      <c r="E3357" s="1" t="s">
        <v>6474</v>
      </c>
      <c r="F3357" s="1" t="s">
        <v>6475</v>
      </c>
      <c r="G3357" s="1" t="s">
        <v>2476</v>
      </c>
      <c r="H3357" s="1" t="s">
        <v>4912</v>
      </c>
      <c r="I3357" s="1" t="s">
        <v>5543</v>
      </c>
      <c r="J3357" s="1"/>
      <c r="K3357" s="1"/>
      <c r="L3357" s="1"/>
      <c r="M3357" s="1"/>
      <c r="N3357" s="1"/>
      <c r="O3357" s="1"/>
      <c r="P3357" s="1">
        <f>COUNTIFS($E$2:E3357,TMapCauseDescCIR[[#This Row],[Cause Description]])</f>
        <v>1</v>
      </c>
      <c r="Q3357" s="1"/>
      <c r="R3357" s="1"/>
      <c r="S3357" s="1"/>
    </row>
    <row r="3358" spans="1:19" ht="14.45" x14ac:dyDescent="0.25">
      <c r="A3358" s="1" t="s">
        <v>6371</v>
      </c>
      <c r="B3358" s="1" t="s">
        <v>298</v>
      </c>
      <c r="C3358" s="1" t="s">
        <v>3133</v>
      </c>
      <c r="D3358" s="1" t="s">
        <v>6470</v>
      </c>
      <c r="E3358" s="1" t="s">
        <v>6476</v>
      </c>
      <c r="F3358" s="1" t="s">
        <v>6477</v>
      </c>
      <c r="G3358" s="1" t="s">
        <v>2476</v>
      </c>
      <c r="H3358" s="1" t="s">
        <v>4912</v>
      </c>
      <c r="I3358" s="1" t="s">
        <v>6374</v>
      </c>
      <c r="J3358" s="1"/>
      <c r="K3358" s="1"/>
      <c r="L3358" s="1"/>
      <c r="M3358" s="1"/>
      <c r="N3358" s="1"/>
      <c r="O3358" s="1"/>
      <c r="P3358" s="1">
        <f>COUNTIFS($E$2:E3358,TMapCauseDescCIR[[#This Row],[Cause Description]])</f>
        <v>1</v>
      </c>
      <c r="Q3358" s="1"/>
      <c r="R3358" s="1"/>
      <c r="S3358" s="1"/>
    </row>
    <row r="3359" spans="1:19" ht="14.45" x14ac:dyDescent="0.25">
      <c r="A3359" s="1" t="s">
        <v>6371</v>
      </c>
      <c r="B3359" s="1" t="s">
        <v>298</v>
      </c>
      <c r="C3359" s="1" t="s">
        <v>3133</v>
      </c>
      <c r="D3359" s="1" t="s">
        <v>6470</v>
      </c>
      <c r="E3359" s="1" t="s">
        <v>6478</v>
      </c>
      <c r="F3359" s="1" t="s">
        <v>6479</v>
      </c>
      <c r="G3359" s="1" t="s">
        <v>2476</v>
      </c>
      <c r="H3359" s="1" t="s">
        <v>4912</v>
      </c>
      <c r="I3359" s="1" t="s">
        <v>4913</v>
      </c>
      <c r="J3359" s="1"/>
      <c r="K3359" s="1"/>
      <c r="L3359" s="1"/>
      <c r="M3359" s="1"/>
      <c r="N3359" s="1"/>
      <c r="O3359" s="1"/>
      <c r="P3359" s="1">
        <f>COUNTIFS($E$2:E3359,TMapCauseDescCIR[[#This Row],[Cause Description]])</f>
        <v>1</v>
      </c>
      <c r="Q3359" s="1"/>
      <c r="R3359" s="1"/>
      <c r="S3359" s="1"/>
    </row>
    <row r="3360" spans="1:19" ht="14.45" x14ac:dyDescent="0.25">
      <c r="A3360" s="1" t="s">
        <v>6371</v>
      </c>
      <c r="B3360" s="1" t="s">
        <v>298</v>
      </c>
      <c r="C3360" s="1" t="s">
        <v>3133</v>
      </c>
      <c r="D3360" s="1" t="s">
        <v>6470</v>
      </c>
      <c r="E3360" s="1" t="s">
        <v>6480</v>
      </c>
      <c r="F3360" s="1" t="s">
        <v>6481</v>
      </c>
      <c r="G3360" s="1" t="s">
        <v>2476</v>
      </c>
      <c r="H3360" s="1" t="s">
        <v>4912</v>
      </c>
      <c r="I3360" s="1" t="s">
        <v>5527</v>
      </c>
      <c r="J3360" s="1"/>
      <c r="K3360" s="1"/>
      <c r="L3360" s="1"/>
      <c r="M3360" s="1"/>
      <c r="N3360" s="1"/>
      <c r="O3360" s="1"/>
      <c r="P3360" s="1">
        <f>COUNTIFS($E$2:E3360,TMapCauseDescCIR[[#This Row],[Cause Description]])</f>
        <v>1</v>
      </c>
      <c r="Q3360" s="1"/>
      <c r="R3360" s="1"/>
      <c r="S3360" s="1"/>
    </row>
    <row r="3361" spans="1:19" ht="14.45" x14ac:dyDescent="0.25">
      <c r="A3361" s="1" t="s">
        <v>6371</v>
      </c>
      <c r="B3361" s="1" t="s">
        <v>298</v>
      </c>
      <c r="C3361" s="1" t="s">
        <v>3133</v>
      </c>
      <c r="D3361" s="1" t="s">
        <v>6470</v>
      </c>
      <c r="E3361" s="1" t="s">
        <v>6482</v>
      </c>
      <c r="F3361" s="1" t="s">
        <v>6483</v>
      </c>
      <c r="G3361" s="1" t="s">
        <v>2476</v>
      </c>
      <c r="H3361" s="1" t="s">
        <v>4912</v>
      </c>
      <c r="I3361" s="1" t="s">
        <v>6484</v>
      </c>
      <c r="J3361" s="1"/>
      <c r="K3361" s="1"/>
      <c r="L3361" s="1"/>
      <c r="M3361" s="1"/>
      <c r="N3361" s="1"/>
      <c r="O3361" s="1"/>
      <c r="P3361" s="1">
        <f>COUNTIFS($E$2:E3361,TMapCauseDescCIR[[#This Row],[Cause Description]])</f>
        <v>1</v>
      </c>
      <c r="Q3361" s="1"/>
      <c r="R3361" s="1"/>
      <c r="S3361" s="1"/>
    </row>
    <row r="3362" spans="1:19" ht="14.45" x14ac:dyDescent="0.25">
      <c r="A3362" s="1" t="s">
        <v>6371</v>
      </c>
      <c r="B3362" s="1" t="s">
        <v>298</v>
      </c>
      <c r="C3362" s="1" t="s">
        <v>3133</v>
      </c>
      <c r="D3362" s="1" t="s">
        <v>6470</v>
      </c>
      <c r="E3362" s="1" t="s">
        <v>6485</v>
      </c>
      <c r="F3362" s="1" t="s">
        <v>6486</v>
      </c>
      <c r="G3362" s="1" t="s">
        <v>2476</v>
      </c>
      <c r="H3362" s="1" t="s">
        <v>6487</v>
      </c>
      <c r="I3362" s="1" t="s">
        <v>5513</v>
      </c>
      <c r="J3362" s="1"/>
      <c r="K3362" s="1"/>
      <c r="L3362" s="1"/>
      <c r="M3362" s="1"/>
      <c r="N3362" s="1"/>
      <c r="O3362" s="1"/>
      <c r="P3362" s="1">
        <f>COUNTIFS($E$2:E3362,TMapCauseDescCIR[[#This Row],[Cause Description]])</f>
        <v>1</v>
      </c>
      <c r="Q3362" s="1"/>
      <c r="R3362" s="1"/>
      <c r="S3362" s="1"/>
    </row>
    <row r="3363" spans="1:19" ht="14.45" x14ac:dyDescent="0.25">
      <c r="A3363" s="1" t="s">
        <v>6371</v>
      </c>
      <c r="B3363" s="1" t="s">
        <v>298</v>
      </c>
      <c r="C3363" s="1" t="s">
        <v>3133</v>
      </c>
      <c r="D3363" s="1" t="s">
        <v>6470</v>
      </c>
      <c r="E3363" s="1" t="s">
        <v>6458</v>
      </c>
      <c r="F3363" s="1" t="s">
        <v>6459</v>
      </c>
      <c r="G3363" s="1" t="s">
        <v>2473</v>
      </c>
      <c r="H3363" s="1" t="s">
        <v>4912</v>
      </c>
      <c r="I3363" s="1" t="s">
        <v>6460</v>
      </c>
      <c r="J3363" s="1"/>
      <c r="K3363" s="1"/>
      <c r="L3363" s="1"/>
      <c r="M3363" s="1"/>
      <c r="N3363" s="1"/>
      <c r="O3363" s="1"/>
      <c r="P3363" s="1">
        <f>COUNTIFS($E$2:E3363,TMapCauseDescCIR[[#This Row],[Cause Description]])</f>
        <v>2</v>
      </c>
      <c r="Q3363" s="1"/>
      <c r="R3363" s="1"/>
      <c r="S3363" s="1"/>
    </row>
    <row r="3364" spans="1:19" ht="14.45" x14ac:dyDescent="0.25">
      <c r="A3364" s="1" t="s">
        <v>6371</v>
      </c>
      <c r="B3364" s="1" t="s">
        <v>298</v>
      </c>
      <c r="C3364" s="1" t="s">
        <v>3133</v>
      </c>
      <c r="D3364" s="1" t="s">
        <v>6470</v>
      </c>
      <c r="E3364" s="1" t="s">
        <v>6488</v>
      </c>
      <c r="F3364" s="1" t="s">
        <v>6489</v>
      </c>
      <c r="G3364" s="1" t="s">
        <v>2473</v>
      </c>
      <c r="H3364" s="1" t="s">
        <v>4912</v>
      </c>
      <c r="I3364" s="1" t="s">
        <v>6261</v>
      </c>
      <c r="J3364" s="1"/>
      <c r="K3364" s="1"/>
      <c r="L3364" s="1"/>
      <c r="M3364" s="1"/>
      <c r="N3364" s="1"/>
      <c r="O3364" s="1"/>
      <c r="P3364" s="1">
        <f>COUNTIFS($E$2:E3364,TMapCauseDescCIR[[#This Row],[Cause Description]])</f>
        <v>1</v>
      </c>
      <c r="Q3364" s="1"/>
      <c r="R3364" s="1"/>
      <c r="S3364" s="1"/>
    </row>
    <row r="3365" spans="1:19" ht="14.45" x14ac:dyDescent="0.25">
      <c r="A3365" s="1" t="s">
        <v>6371</v>
      </c>
      <c r="B3365" s="1" t="s">
        <v>298</v>
      </c>
      <c r="C3365" s="1" t="s">
        <v>3133</v>
      </c>
      <c r="D3365" s="1" t="s">
        <v>6470</v>
      </c>
      <c r="E3365" s="1" t="s">
        <v>6490</v>
      </c>
      <c r="F3365" s="1" t="s">
        <v>6491</v>
      </c>
      <c r="G3365" s="1" t="s">
        <v>2473</v>
      </c>
      <c r="H3365" s="1" t="s">
        <v>4912</v>
      </c>
      <c r="I3365" s="1" t="s">
        <v>5206</v>
      </c>
      <c r="J3365" s="1"/>
      <c r="K3365" s="1"/>
      <c r="L3365" s="1"/>
      <c r="M3365" s="1"/>
      <c r="N3365" s="1"/>
      <c r="O3365" s="1"/>
      <c r="P3365" s="1">
        <f>COUNTIFS($E$2:E3365,TMapCauseDescCIR[[#This Row],[Cause Description]])</f>
        <v>1</v>
      </c>
      <c r="Q3365" s="1"/>
      <c r="R3365" s="1"/>
      <c r="S3365" s="1"/>
    </row>
    <row r="3366" spans="1:19" ht="14.45" x14ac:dyDescent="0.25">
      <c r="A3366" s="1" t="s">
        <v>6371</v>
      </c>
      <c r="B3366" s="1" t="s">
        <v>298</v>
      </c>
      <c r="C3366" s="1" t="s">
        <v>3133</v>
      </c>
      <c r="D3366" s="1" t="s">
        <v>6470</v>
      </c>
      <c r="E3366" s="1" t="s">
        <v>6492</v>
      </c>
      <c r="F3366" s="1" t="s">
        <v>6493</v>
      </c>
      <c r="G3366" s="1" t="s">
        <v>2473</v>
      </c>
      <c r="H3366" s="1" t="s">
        <v>4912</v>
      </c>
      <c r="I3366" s="1" t="s">
        <v>6254</v>
      </c>
      <c r="J3366" s="1"/>
      <c r="K3366" s="1"/>
      <c r="L3366" s="1"/>
      <c r="M3366" s="1"/>
      <c r="N3366" s="1"/>
      <c r="O3366" s="1"/>
      <c r="P3366" s="1">
        <f>COUNTIFS($E$2:E3366,TMapCauseDescCIR[[#This Row],[Cause Description]])</f>
        <v>1</v>
      </c>
      <c r="Q3366" s="1"/>
      <c r="R3366" s="1"/>
      <c r="S3366" s="1"/>
    </row>
    <row r="3367" spans="1:19" ht="14.45" x14ac:dyDescent="0.25">
      <c r="A3367" s="1" t="s">
        <v>6371</v>
      </c>
      <c r="B3367" s="1" t="s">
        <v>298</v>
      </c>
      <c r="C3367" s="1" t="s">
        <v>3133</v>
      </c>
      <c r="D3367" s="1" t="s">
        <v>6470</v>
      </c>
      <c r="E3367" s="1" t="s">
        <v>6461</v>
      </c>
      <c r="F3367" s="1" t="s">
        <v>6462</v>
      </c>
      <c r="G3367" s="1" t="s">
        <v>2473</v>
      </c>
      <c r="H3367" s="1" t="s">
        <v>4912</v>
      </c>
      <c r="I3367" s="1" t="s">
        <v>6463</v>
      </c>
      <c r="J3367" s="1"/>
      <c r="K3367" s="1"/>
      <c r="L3367" s="1"/>
      <c r="M3367" s="1"/>
      <c r="N3367" s="1"/>
      <c r="O3367" s="1"/>
      <c r="P3367" s="1">
        <f>COUNTIFS($E$2:E3367,TMapCauseDescCIR[[#This Row],[Cause Description]])</f>
        <v>2</v>
      </c>
      <c r="Q3367" s="1"/>
      <c r="R3367" s="1"/>
      <c r="S3367" s="1"/>
    </row>
    <row r="3368" spans="1:19" ht="14.45" x14ac:dyDescent="0.25">
      <c r="A3368" s="1" t="s">
        <v>6371</v>
      </c>
      <c r="B3368" s="1" t="s">
        <v>298</v>
      </c>
      <c r="C3368" s="1" t="s">
        <v>3133</v>
      </c>
      <c r="D3368" s="1" t="s">
        <v>6470</v>
      </c>
      <c r="E3368" s="1" t="s">
        <v>6494</v>
      </c>
      <c r="F3368" s="1" t="s">
        <v>6495</v>
      </c>
      <c r="G3368" s="1" t="s">
        <v>2473</v>
      </c>
      <c r="H3368" s="1" t="s">
        <v>4912</v>
      </c>
      <c r="I3368" s="1" t="s">
        <v>6236</v>
      </c>
      <c r="J3368" s="1"/>
      <c r="K3368" s="1"/>
      <c r="L3368" s="1"/>
      <c r="M3368" s="1"/>
      <c r="N3368" s="1"/>
      <c r="O3368" s="1"/>
      <c r="P3368" s="1">
        <f>COUNTIFS($E$2:E3368,TMapCauseDescCIR[[#This Row],[Cause Description]])</f>
        <v>1</v>
      </c>
      <c r="Q3368" s="1"/>
      <c r="R3368" s="1"/>
      <c r="S3368" s="1"/>
    </row>
    <row r="3369" spans="1:19" ht="14.45" x14ac:dyDescent="0.25">
      <c r="A3369" s="1" t="s">
        <v>6371</v>
      </c>
      <c r="B3369" s="1" t="s">
        <v>298</v>
      </c>
      <c r="C3369" s="1" t="s">
        <v>3133</v>
      </c>
      <c r="D3369" s="1" t="s">
        <v>6470</v>
      </c>
      <c r="E3369" s="1" t="s">
        <v>6496</v>
      </c>
      <c r="F3369" s="1" t="s">
        <v>6497</v>
      </c>
      <c r="G3369" s="1" t="s">
        <v>2473</v>
      </c>
      <c r="H3369" s="1" t="s">
        <v>4912</v>
      </c>
      <c r="I3369" s="1" t="s">
        <v>6291</v>
      </c>
      <c r="J3369" s="1"/>
      <c r="K3369" s="1"/>
      <c r="L3369" s="1"/>
      <c r="M3369" s="1"/>
      <c r="N3369" s="1"/>
      <c r="O3369" s="1"/>
      <c r="P3369" s="1">
        <f>COUNTIFS($E$2:E3369,TMapCauseDescCIR[[#This Row],[Cause Description]])</f>
        <v>1</v>
      </c>
      <c r="Q3369" s="1"/>
      <c r="R3369" s="1"/>
      <c r="S3369" s="1"/>
    </row>
    <row r="3370" spans="1:19" ht="14.45" x14ac:dyDescent="0.25">
      <c r="A3370" s="1" t="s">
        <v>6371</v>
      </c>
      <c r="B3370" s="1" t="s">
        <v>298</v>
      </c>
      <c r="C3370" s="1" t="s">
        <v>3133</v>
      </c>
      <c r="D3370" s="1" t="s">
        <v>6470</v>
      </c>
      <c r="E3370" s="1" t="s">
        <v>6498</v>
      </c>
      <c r="F3370" s="1" t="s">
        <v>6499</v>
      </c>
      <c r="G3370" s="1" t="s">
        <v>2473</v>
      </c>
      <c r="H3370" s="1" t="s">
        <v>4912</v>
      </c>
      <c r="I3370" s="1" t="s">
        <v>6257</v>
      </c>
      <c r="J3370" s="1"/>
      <c r="K3370" s="1"/>
      <c r="L3370" s="1"/>
      <c r="M3370" s="1"/>
      <c r="N3370" s="1"/>
      <c r="O3370" s="1"/>
      <c r="P3370" s="1">
        <f>COUNTIFS($E$2:E3370,TMapCauseDescCIR[[#This Row],[Cause Description]])</f>
        <v>1</v>
      </c>
      <c r="Q3370" s="1"/>
      <c r="R3370" s="1"/>
      <c r="S3370" s="1"/>
    </row>
    <row r="3371" spans="1:19" ht="14.45" x14ac:dyDescent="0.25">
      <c r="A3371" s="1" t="s">
        <v>6371</v>
      </c>
      <c r="B3371" s="1" t="s">
        <v>298</v>
      </c>
      <c r="C3371" s="1" t="s">
        <v>3133</v>
      </c>
      <c r="D3371" s="1" t="s">
        <v>6470</v>
      </c>
      <c r="E3371" s="1" t="s">
        <v>6500</v>
      </c>
      <c r="F3371" s="1" t="s">
        <v>6501</v>
      </c>
      <c r="G3371" s="1" t="s">
        <v>2473</v>
      </c>
      <c r="H3371" s="1" t="s">
        <v>6502</v>
      </c>
      <c r="I3371" s="1" t="s">
        <v>6261</v>
      </c>
      <c r="J3371" s="1"/>
      <c r="K3371" s="1"/>
      <c r="L3371" s="1"/>
      <c r="M3371" s="1"/>
      <c r="N3371" s="1"/>
      <c r="O3371" s="1"/>
      <c r="P3371" s="1">
        <f>COUNTIFS($E$2:E3371,TMapCauseDescCIR[[#This Row],[Cause Description]])</f>
        <v>1</v>
      </c>
      <c r="Q3371" s="1"/>
      <c r="R3371" s="1"/>
      <c r="S3371" s="1"/>
    </row>
    <row r="3372" spans="1:19" ht="14.45" x14ac:dyDescent="0.25">
      <c r="A3372" s="1" t="s">
        <v>6371</v>
      </c>
      <c r="B3372" s="1" t="s">
        <v>298</v>
      </c>
      <c r="C3372" s="1" t="s">
        <v>3133</v>
      </c>
      <c r="D3372" s="1" t="s">
        <v>6470</v>
      </c>
      <c r="E3372" s="1" t="s">
        <v>6503</v>
      </c>
      <c r="F3372" s="1" t="s">
        <v>6504</v>
      </c>
      <c r="G3372" s="1" t="s">
        <v>2473</v>
      </c>
      <c r="H3372" s="1" t="s">
        <v>6502</v>
      </c>
      <c r="I3372" s="1" t="s">
        <v>5206</v>
      </c>
      <c r="J3372" s="1"/>
      <c r="K3372" s="1"/>
      <c r="L3372" s="1"/>
      <c r="M3372" s="1"/>
      <c r="N3372" s="1"/>
      <c r="O3372" s="1"/>
      <c r="P3372" s="1">
        <f>COUNTIFS($E$2:E3372,TMapCauseDescCIR[[#This Row],[Cause Description]])</f>
        <v>1</v>
      </c>
      <c r="Q3372" s="1"/>
      <c r="R3372" s="1"/>
      <c r="S3372" s="1"/>
    </row>
    <row r="3373" spans="1:19" ht="14.45" x14ac:dyDescent="0.25">
      <c r="A3373" s="1" t="s">
        <v>6371</v>
      </c>
      <c r="B3373" s="1" t="s">
        <v>298</v>
      </c>
      <c r="C3373" s="1" t="s">
        <v>3133</v>
      </c>
      <c r="D3373" s="1" t="s">
        <v>6470</v>
      </c>
      <c r="E3373" s="1" t="s">
        <v>6505</v>
      </c>
      <c r="F3373" s="1" t="s">
        <v>6506</v>
      </c>
      <c r="G3373" s="1" t="s">
        <v>2473</v>
      </c>
      <c r="H3373" s="1" t="s">
        <v>6502</v>
      </c>
      <c r="I3373" s="1" t="s">
        <v>6254</v>
      </c>
      <c r="J3373" s="1"/>
      <c r="K3373" s="1"/>
      <c r="L3373" s="1"/>
      <c r="M3373" s="1"/>
      <c r="N3373" s="1"/>
      <c r="O3373" s="1"/>
      <c r="P3373" s="1">
        <f>COUNTIFS($E$2:E3373,TMapCauseDescCIR[[#This Row],[Cause Description]])</f>
        <v>1</v>
      </c>
      <c r="Q3373" s="1"/>
      <c r="R3373" s="1"/>
      <c r="S3373" s="1"/>
    </row>
    <row r="3374" spans="1:19" ht="14.45" x14ac:dyDescent="0.25">
      <c r="A3374" s="1" t="s">
        <v>6371</v>
      </c>
      <c r="B3374" s="1" t="s">
        <v>298</v>
      </c>
      <c r="C3374" s="1" t="s">
        <v>3133</v>
      </c>
      <c r="D3374" s="1" t="s">
        <v>6470</v>
      </c>
      <c r="E3374" s="1" t="s">
        <v>6507</v>
      </c>
      <c r="F3374" s="1" t="s">
        <v>6508</v>
      </c>
      <c r="G3374" s="1" t="s">
        <v>2473</v>
      </c>
      <c r="H3374" s="1" t="s">
        <v>6502</v>
      </c>
      <c r="I3374" s="1" t="s">
        <v>6257</v>
      </c>
      <c r="J3374" s="1"/>
      <c r="K3374" s="1"/>
      <c r="L3374" s="1"/>
      <c r="M3374" s="1"/>
      <c r="N3374" s="1"/>
      <c r="O3374" s="1"/>
      <c r="P3374" s="1">
        <f>COUNTIFS($E$2:E3374,TMapCauseDescCIR[[#This Row],[Cause Description]])</f>
        <v>1</v>
      </c>
      <c r="Q3374" s="1"/>
      <c r="R3374" s="1"/>
      <c r="S3374" s="1"/>
    </row>
    <row r="3375" spans="1:19" ht="14.45" x14ac:dyDescent="0.25">
      <c r="A3375" s="1" t="s">
        <v>6371</v>
      </c>
      <c r="B3375" s="1" t="s">
        <v>298</v>
      </c>
      <c r="C3375" s="1" t="s">
        <v>3133</v>
      </c>
      <c r="D3375" s="1" t="s">
        <v>6470</v>
      </c>
      <c r="E3375" s="1" t="s">
        <v>6509</v>
      </c>
      <c r="F3375" s="1" t="s">
        <v>6510</v>
      </c>
      <c r="G3375" s="1" t="s">
        <v>2473</v>
      </c>
      <c r="H3375" s="1" t="s">
        <v>6260</v>
      </c>
      <c r="I3375" s="1" t="s">
        <v>5206</v>
      </c>
      <c r="J3375" s="1"/>
      <c r="K3375" s="1"/>
      <c r="L3375" s="1"/>
      <c r="M3375" s="1"/>
      <c r="N3375" s="1"/>
      <c r="O3375" s="1"/>
      <c r="P3375" s="1">
        <f>COUNTIFS($E$2:E3375,TMapCauseDescCIR[[#This Row],[Cause Description]])</f>
        <v>1</v>
      </c>
      <c r="Q3375" s="1"/>
      <c r="R3375" s="1"/>
      <c r="S3375" s="1"/>
    </row>
    <row r="3376" spans="1:19" ht="14.45" x14ac:dyDescent="0.25">
      <c r="A3376" s="1" t="s">
        <v>6371</v>
      </c>
      <c r="B3376" s="1" t="s">
        <v>298</v>
      </c>
      <c r="C3376" s="1" t="s">
        <v>3133</v>
      </c>
      <c r="D3376" s="1" t="s">
        <v>6470</v>
      </c>
      <c r="E3376" s="1" t="s">
        <v>6511</v>
      </c>
      <c r="F3376" s="1" t="s">
        <v>6512</v>
      </c>
      <c r="G3376" s="1" t="s">
        <v>2473</v>
      </c>
      <c r="H3376" s="1" t="s">
        <v>6260</v>
      </c>
      <c r="I3376" s="1" t="s">
        <v>6254</v>
      </c>
      <c r="J3376" s="1"/>
      <c r="K3376" s="1"/>
      <c r="L3376" s="1"/>
      <c r="M3376" s="1"/>
      <c r="N3376" s="1"/>
      <c r="O3376" s="1"/>
      <c r="P3376" s="1">
        <f>COUNTIFS($E$2:E3376,TMapCauseDescCIR[[#This Row],[Cause Description]])</f>
        <v>1</v>
      </c>
      <c r="Q3376" s="1"/>
      <c r="R3376" s="1"/>
      <c r="S3376" s="1"/>
    </row>
    <row r="3377" spans="1:19" ht="14.45" x14ac:dyDescent="0.25">
      <c r="A3377" s="1" t="s">
        <v>6371</v>
      </c>
      <c r="B3377" s="1" t="s">
        <v>298</v>
      </c>
      <c r="C3377" s="1" t="s">
        <v>3133</v>
      </c>
      <c r="D3377" s="1" t="s">
        <v>6470</v>
      </c>
      <c r="E3377" s="1" t="s">
        <v>6513</v>
      </c>
      <c r="F3377" s="1" t="s">
        <v>6514</v>
      </c>
      <c r="G3377" s="1" t="s">
        <v>2473</v>
      </c>
      <c r="H3377" s="1" t="s">
        <v>6260</v>
      </c>
      <c r="I3377" s="1" t="s">
        <v>6291</v>
      </c>
      <c r="J3377" s="1"/>
      <c r="K3377" s="1"/>
      <c r="L3377" s="1"/>
      <c r="M3377" s="1"/>
      <c r="N3377" s="1"/>
      <c r="O3377" s="1"/>
      <c r="P3377" s="1">
        <f>COUNTIFS($E$2:E3377,TMapCauseDescCIR[[#This Row],[Cause Description]])</f>
        <v>1</v>
      </c>
      <c r="Q3377" s="1"/>
      <c r="R3377" s="1"/>
      <c r="S3377" s="1"/>
    </row>
    <row r="3378" spans="1:19" ht="14.45" x14ac:dyDescent="0.25">
      <c r="A3378" s="1" t="s">
        <v>6371</v>
      </c>
      <c r="B3378" s="1" t="s">
        <v>298</v>
      </c>
      <c r="C3378" s="1" t="s">
        <v>3133</v>
      </c>
      <c r="D3378" s="1" t="s">
        <v>6470</v>
      </c>
      <c r="E3378" s="1" t="s">
        <v>6515</v>
      </c>
      <c r="F3378" s="1" t="s">
        <v>6516</v>
      </c>
      <c r="G3378" s="1" t="s">
        <v>2473</v>
      </c>
      <c r="H3378" s="1" t="s">
        <v>6260</v>
      </c>
      <c r="I3378" s="1" t="s">
        <v>6257</v>
      </c>
      <c r="J3378" s="1"/>
      <c r="K3378" s="1"/>
      <c r="L3378" s="1"/>
      <c r="M3378" s="1"/>
      <c r="N3378" s="1"/>
      <c r="O3378" s="1"/>
      <c r="P3378" s="1">
        <f>COUNTIFS($E$2:E3378,TMapCauseDescCIR[[#This Row],[Cause Description]])</f>
        <v>1</v>
      </c>
      <c r="Q3378" s="1"/>
      <c r="R3378" s="1"/>
      <c r="S3378" s="1"/>
    </row>
    <row r="3379" spans="1:19" ht="14.45" x14ac:dyDescent="0.25">
      <c r="A3379" s="1" t="s">
        <v>6371</v>
      </c>
      <c r="B3379" s="1" t="s">
        <v>298</v>
      </c>
      <c r="C3379" s="1" t="s">
        <v>3133</v>
      </c>
      <c r="D3379" s="1" t="s">
        <v>6470</v>
      </c>
      <c r="E3379" s="1" t="s">
        <v>6517</v>
      </c>
      <c r="F3379" s="1" t="s">
        <v>6518</v>
      </c>
      <c r="G3379" s="1" t="s">
        <v>2473</v>
      </c>
      <c r="H3379" s="1" t="s">
        <v>5903</v>
      </c>
      <c r="I3379" s="1" t="s">
        <v>5530</v>
      </c>
      <c r="J3379" s="1"/>
      <c r="K3379" s="1"/>
      <c r="L3379" s="1"/>
      <c r="M3379" s="1"/>
      <c r="N3379" s="1"/>
      <c r="O3379" s="1"/>
      <c r="P3379" s="1">
        <f>COUNTIFS($E$2:E3379,TMapCauseDescCIR[[#This Row],[Cause Description]])</f>
        <v>1</v>
      </c>
      <c r="Q3379" s="1"/>
      <c r="R3379" s="1"/>
      <c r="S3379" s="1"/>
    </row>
    <row r="3380" spans="1:19" ht="14.45" x14ac:dyDescent="0.25">
      <c r="A3380" s="1" t="s">
        <v>6371</v>
      </c>
      <c r="B3380" s="1" t="s">
        <v>298</v>
      </c>
      <c r="C3380" s="1" t="s">
        <v>3133</v>
      </c>
      <c r="D3380" s="1" t="s">
        <v>6470</v>
      </c>
      <c r="E3380" s="1" t="s">
        <v>6519</v>
      </c>
      <c r="F3380" s="1" t="s">
        <v>6520</v>
      </c>
      <c r="G3380" s="1" t="s">
        <v>2473</v>
      </c>
      <c r="H3380" s="1" t="s">
        <v>5903</v>
      </c>
      <c r="I3380" s="1" t="s">
        <v>6521</v>
      </c>
      <c r="J3380" s="1"/>
      <c r="K3380" s="1"/>
      <c r="L3380" s="1"/>
      <c r="M3380" s="1"/>
      <c r="N3380" s="1"/>
      <c r="O3380" s="1"/>
      <c r="P3380" s="1">
        <f>COUNTIFS($E$2:E3380,TMapCauseDescCIR[[#This Row],[Cause Description]])</f>
        <v>1</v>
      </c>
      <c r="Q3380" s="1"/>
      <c r="R3380" s="1"/>
      <c r="S3380" s="1"/>
    </row>
    <row r="3381" spans="1:19" ht="14.45" x14ac:dyDescent="0.25">
      <c r="A3381" s="1" t="s">
        <v>6371</v>
      </c>
      <c r="B3381" s="1" t="s">
        <v>298</v>
      </c>
      <c r="C3381" s="1" t="s">
        <v>3133</v>
      </c>
      <c r="D3381" s="1" t="s">
        <v>6470</v>
      </c>
      <c r="E3381" s="1" t="s">
        <v>6522</v>
      </c>
      <c r="F3381" s="1" t="s">
        <v>6523</v>
      </c>
      <c r="G3381" s="1" t="s">
        <v>2474</v>
      </c>
      <c r="H3381" s="1" t="s">
        <v>4912</v>
      </c>
      <c r="I3381" s="1" t="s">
        <v>5530</v>
      </c>
      <c r="J3381" s="1"/>
      <c r="K3381" s="1"/>
      <c r="L3381" s="1"/>
      <c r="M3381" s="1"/>
      <c r="N3381" s="1"/>
      <c r="O3381" s="1"/>
      <c r="P3381" s="1">
        <f>COUNTIFS($E$2:E3381,TMapCauseDescCIR[[#This Row],[Cause Description]])</f>
        <v>1</v>
      </c>
      <c r="Q3381" s="1"/>
      <c r="R3381" s="1"/>
      <c r="S3381" s="1"/>
    </row>
    <row r="3382" spans="1:19" ht="14.45" x14ac:dyDescent="0.25">
      <c r="A3382" s="1" t="s">
        <v>6371</v>
      </c>
      <c r="B3382" s="1" t="s">
        <v>298</v>
      </c>
      <c r="C3382" s="1" t="s">
        <v>3133</v>
      </c>
      <c r="D3382" s="1" t="s">
        <v>6470</v>
      </c>
      <c r="E3382" s="1" t="s">
        <v>6524</v>
      </c>
      <c r="F3382" s="1" t="s">
        <v>6525</v>
      </c>
      <c r="G3382" s="1" t="s">
        <v>2474</v>
      </c>
      <c r="H3382" s="1" t="s">
        <v>4912</v>
      </c>
      <c r="I3382" s="1" t="s">
        <v>5206</v>
      </c>
      <c r="J3382" s="1"/>
      <c r="K3382" s="1"/>
      <c r="L3382" s="1"/>
      <c r="M3382" s="1"/>
      <c r="N3382" s="1"/>
      <c r="O3382" s="1"/>
      <c r="P3382" s="1">
        <f>COUNTIFS($E$2:E3382,TMapCauseDescCIR[[#This Row],[Cause Description]])</f>
        <v>1</v>
      </c>
      <c r="Q3382" s="1"/>
      <c r="R3382" s="1"/>
      <c r="S3382" s="1"/>
    </row>
    <row r="3383" spans="1:19" ht="14.45" x14ac:dyDescent="0.25">
      <c r="A3383" s="1" t="s">
        <v>6371</v>
      </c>
      <c r="B3383" s="1" t="s">
        <v>298</v>
      </c>
      <c r="C3383" s="1" t="s">
        <v>3133</v>
      </c>
      <c r="D3383" s="1" t="s">
        <v>6470</v>
      </c>
      <c r="E3383" s="1" t="s">
        <v>6526</v>
      </c>
      <c r="F3383" s="1" t="s">
        <v>6527</v>
      </c>
      <c r="G3383" s="1" t="s">
        <v>2474</v>
      </c>
      <c r="H3383" s="1" t="s">
        <v>4912</v>
      </c>
      <c r="I3383" s="1" t="s">
        <v>6254</v>
      </c>
      <c r="J3383" s="1"/>
      <c r="K3383" s="1"/>
      <c r="L3383" s="1"/>
      <c r="M3383" s="1"/>
      <c r="N3383" s="1"/>
      <c r="O3383" s="1"/>
      <c r="P3383" s="1">
        <f>COUNTIFS($E$2:E3383,TMapCauseDescCIR[[#This Row],[Cause Description]])</f>
        <v>1</v>
      </c>
      <c r="Q3383" s="1"/>
      <c r="R3383" s="1"/>
      <c r="S3383" s="1"/>
    </row>
    <row r="3384" spans="1:19" ht="14.45" x14ac:dyDescent="0.25">
      <c r="A3384" s="1" t="s">
        <v>6371</v>
      </c>
      <c r="B3384" s="1" t="s">
        <v>298</v>
      </c>
      <c r="C3384" s="1" t="s">
        <v>3133</v>
      </c>
      <c r="D3384" s="1" t="s">
        <v>6470</v>
      </c>
      <c r="E3384" s="1" t="s">
        <v>6528</v>
      </c>
      <c r="F3384" s="1" t="s">
        <v>6529</v>
      </c>
      <c r="G3384" s="1" t="s">
        <v>2474</v>
      </c>
      <c r="H3384" s="1" t="s">
        <v>4912</v>
      </c>
      <c r="I3384" s="1" t="s">
        <v>6530</v>
      </c>
      <c r="J3384" s="1"/>
      <c r="K3384" s="1"/>
      <c r="L3384" s="1"/>
      <c r="M3384" s="1"/>
      <c r="N3384" s="1"/>
      <c r="O3384" s="1"/>
      <c r="P3384" s="1">
        <f>COUNTIFS($E$2:E3384,TMapCauseDescCIR[[#This Row],[Cause Description]])</f>
        <v>1</v>
      </c>
      <c r="Q3384" s="1"/>
      <c r="R3384" s="1"/>
      <c r="S3384" s="1"/>
    </row>
    <row r="3385" spans="1:19" ht="14.45" x14ac:dyDescent="0.25">
      <c r="A3385" s="1" t="s">
        <v>6371</v>
      </c>
      <c r="B3385" s="1" t="s">
        <v>298</v>
      </c>
      <c r="C3385" s="1" t="s">
        <v>3133</v>
      </c>
      <c r="D3385" s="1" t="s">
        <v>6470</v>
      </c>
      <c r="E3385" s="1" t="s">
        <v>6531</v>
      </c>
      <c r="F3385" s="1" t="s">
        <v>6532</v>
      </c>
      <c r="G3385" s="1" t="s">
        <v>2474</v>
      </c>
      <c r="H3385" s="1" t="s">
        <v>4912</v>
      </c>
      <c r="I3385" s="1" t="s">
        <v>6236</v>
      </c>
      <c r="J3385" s="1"/>
      <c r="K3385" s="1"/>
      <c r="L3385" s="1"/>
      <c r="M3385" s="1"/>
      <c r="N3385" s="1"/>
      <c r="O3385" s="1"/>
      <c r="P3385" s="1">
        <f>COUNTIFS($E$2:E3385,TMapCauseDescCIR[[#This Row],[Cause Description]])</f>
        <v>1</v>
      </c>
      <c r="Q3385" s="1"/>
      <c r="R3385" s="1"/>
      <c r="S3385" s="1"/>
    </row>
    <row r="3386" spans="1:19" ht="14.45" x14ac:dyDescent="0.25">
      <c r="A3386" s="1" t="s">
        <v>6371</v>
      </c>
      <c r="B3386" s="1" t="s">
        <v>298</v>
      </c>
      <c r="C3386" s="1" t="s">
        <v>3133</v>
      </c>
      <c r="D3386" s="1" t="s">
        <v>6470</v>
      </c>
      <c r="E3386" s="1" t="s">
        <v>6533</v>
      </c>
      <c r="F3386" s="1" t="s">
        <v>6534</v>
      </c>
      <c r="G3386" s="1" t="s">
        <v>2474</v>
      </c>
      <c r="H3386" s="1" t="s">
        <v>4912</v>
      </c>
      <c r="I3386" s="1" t="s">
        <v>6291</v>
      </c>
      <c r="J3386" s="1"/>
      <c r="K3386" s="1"/>
      <c r="L3386" s="1"/>
      <c r="M3386" s="1"/>
      <c r="N3386" s="1"/>
      <c r="O3386" s="1"/>
      <c r="P3386" s="1">
        <f>COUNTIFS($E$2:E3386,TMapCauseDescCIR[[#This Row],[Cause Description]])</f>
        <v>1</v>
      </c>
      <c r="Q3386" s="1"/>
      <c r="R3386" s="1"/>
      <c r="S3386" s="1"/>
    </row>
    <row r="3387" spans="1:19" ht="14.45" x14ac:dyDescent="0.25">
      <c r="A3387" s="1" t="s">
        <v>6371</v>
      </c>
      <c r="B3387" s="1" t="s">
        <v>298</v>
      </c>
      <c r="C3387" s="1" t="s">
        <v>3133</v>
      </c>
      <c r="D3387" s="1" t="s">
        <v>6470</v>
      </c>
      <c r="E3387" s="1" t="s">
        <v>6535</v>
      </c>
      <c r="F3387" s="1" t="s">
        <v>6536</v>
      </c>
      <c r="G3387" s="1" t="s">
        <v>2474</v>
      </c>
      <c r="H3387" s="1" t="s">
        <v>4912</v>
      </c>
      <c r="I3387" s="1" t="s">
        <v>6257</v>
      </c>
      <c r="J3387" s="1"/>
      <c r="K3387" s="1"/>
      <c r="L3387" s="1"/>
      <c r="M3387" s="1"/>
      <c r="N3387" s="1"/>
      <c r="O3387" s="1"/>
      <c r="P3387" s="1">
        <f>COUNTIFS($E$2:E3387,TMapCauseDescCIR[[#This Row],[Cause Description]])</f>
        <v>1</v>
      </c>
      <c r="Q3387" s="1"/>
      <c r="R3387" s="1"/>
      <c r="S3387" s="1"/>
    </row>
    <row r="3388" spans="1:19" ht="14.45" x14ac:dyDescent="0.25">
      <c r="A3388" s="1" t="s">
        <v>6371</v>
      </c>
      <c r="B3388" s="1" t="s">
        <v>298</v>
      </c>
      <c r="C3388" s="1" t="s">
        <v>3133</v>
      </c>
      <c r="D3388" s="1" t="s">
        <v>6470</v>
      </c>
      <c r="E3388" s="1" t="s">
        <v>6537</v>
      </c>
      <c r="F3388" s="1" t="s">
        <v>6538</v>
      </c>
      <c r="G3388" s="1" t="s">
        <v>2474</v>
      </c>
      <c r="H3388" s="1" t="s">
        <v>6502</v>
      </c>
      <c r="I3388" s="1" t="s">
        <v>6261</v>
      </c>
      <c r="J3388" s="1"/>
      <c r="K3388" s="1"/>
      <c r="L3388" s="1"/>
      <c r="M3388" s="1"/>
      <c r="N3388" s="1"/>
      <c r="O3388" s="1"/>
      <c r="P3388" s="1">
        <f>COUNTIFS($E$2:E3388,TMapCauseDescCIR[[#This Row],[Cause Description]])</f>
        <v>1</v>
      </c>
      <c r="Q3388" s="1"/>
      <c r="R3388" s="1"/>
      <c r="S3388" s="1"/>
    </row>
    <row r="3389" spans="1:19" ht="14.45" x14ac:dyDescent="0.25">
      <c r="A3389" s="1" t="s">
        <v>6371</v>
      </c>
      <c r="B3389" s="1" t="s">
        <v>298</v>
      </c>
      <c r="C3389" s="1" t="s">
        <v>3133</v>
      </c>
      <c r="D3389" s="1" t="s">
        <v>6470</v>
      </c>
      <c r="E3389" s="1" t="s">
        <v>6539</v>
      </c>
      <c r="F3389" s="1" t="s">
        <v>6540</v>
      </c>
      <c r="G3389" s="1" t="s">
        <v>2474</v>
      </c>
      <c r="H3389" s="1" t="s">
        <v>6502</v>
      </c>
      <c r="I3389" s="1" t="s">
        <v>5206</v>
      </c>
      <c r="J3389" s="1"/>
      <c r="K3389" s="1"/>
      <c r="L3389" s="1"/>
      <c r="M3389" s="1"/>
      <c r="N3389" s="1"/>
      <c r="O3389" s="1"/>
      <c r="P3389" s="1">
        <f>COUNTIFS($E$2:E3389,TMapCauseDescCIR[[#This Row],[Cause Description]])</f>
        <v>1</v>
      </c>
      <c r="Q3389" s="1"/>
      <c r="R3389" s="1"/>
      <c r="S3389" s="1"/>
    </row>
    <row r="3390" spans="1:19" ht="14.45" x14ac:dyDescent="0.25">
      <c r="A3390" s="1" t="s">
        <v>6371</v>
      </c>
      <c r="B3390" s="1" t="s">
        <v>298</v>
      </c>
      <c r="C3390" s="1" t="s">
        <v>3133</v>
      </c>
      <c r="D3390" s="1" t="s">
        <v>6470</v>
      </c>
      <c r="E3390" s="1" t="s">
        <v>6541</v>
      </c>
      <c r="F3390" s="1" t="s">
        <v>6542</v>
      </c>
      <c r="G3390" s="1" t="s">
        <v>2474</v>
      </c>
      <c r="H3390" s="1" t="s">
        <v>6502</v>
      </c>
      <c r="I3390" s="1" t="s">
        <v>6254</v>
      </c>
      <c r="J3390" s="1"/>
      <c r="K3390" s="1"/>
      <c r="L3390" s="1"/>
      <c r="M3390" s="1"/>
      <c r="N3390" s="1"/>
      <c r="O3390" s="1"/>
      <c r="P3390" s="1">
        <f>COUNTIFS($E$2:E3390,TMapCauseDescCIR[[#This Row],[Cause Description]])</f>
        <v>1</v>
      </c>
      <c r="Q3390" s="1"/>
      <c r="R3390" s="1"/>
      <c r="S3390" s="1"/>
    </row>
    <row r="3391" spans="1:19" ht="14.45" x14ac:dyDescent="0.25">
      <c r="A3391" s="1" t="s">
        <v>6371</v>
      </c>
      <c r="B3391" s="1" t="s">
        <v>298</v>
      </c>
      <c r="C3391" s="1" t="s">
        <v>3133</v>
      </c>
      <c r="D3391" s="1" t="s">
        <v>6470</v>
      </c>
      <c r="E3391" s="1" t="s">
        <v>6543</v>
      </c>
      <c r="F3391" s="1" t="s">
        <v>6544</v>
      </c>
      <c r="G3391" s="1" t="s">
        <v>2474</v>
      </c>
      <c r="H3391" s="1" t="s">
        <v>6502</v>
      </c>
      <c r="I3391" s="1" t="s">
        <v>6257</v>
      </c>
      <c r="J3391" s="1"/>
      <c r="K3391" s="1"/>
      <c r="L3391" s="1"/>
      <c r="M3391" s="1"/>
      <c r="N3391" s="1"/>
      <c r="O3391" s="1"/>
      <c r="P3391" s="1">
        <f>COUNTIFS($E$2:E3391,TMapCauseDescCIR[[#This Row],[Cause Description]])</f>
        <v>1</v>
      </c>
      <c r="Q3391" s="1"/>
      <c r="R3391" s="1"/>
      <c r="S3391" s="1"/>
    </row>
    <row r="3392" spans="1:19" ht="14.45" x14ac:dyDescent="0.25">
      <c r="A3392" s="1" t="s">
        <v>6371</v>
      </c>
      <c r="B3392" s="1" t="s">
        <v>298</v>
      </c>
      <c r="C3392" s="1" t="s">
        <v>3133</v>
      </c>
      <c r="D3392" s="1" t="s">
        <v>6470</v>
      </c>
      <c r="E3392" s="1" t="s">
        <v>6545</v>
      </c>
      <c r="F3392" s="1" t="s">
        <v>6546</v>
      </c>
      <c r="G3392" s="1" t="s">
        <v>2474</v>
      </c>
      <c r="H3392" s="1" t="s">
        <v>6260</v>
      </c>
      <c r="I3392" s="1" t="s">
        <v>6261</v>
      </c>
      <c r="J3392" s="1"/>
      <c r="K3392" s="1"/>
      <c r="L3392" s="1"/>
      <c r="M3392" s="1"/>
      <c r="N3392" s="1"/>
      <c r="O3392" s="1"/>
      <c r="P3392" s="1">
        <f>COUNTIFS($E$2:E3392,TMapCauseDescCIR[[#This Row],[Cause Description]])</f>
        <v>1</v>
      </c>
      <c r="Q3392" s="1"/>
      <c r="R3392" s="1"/>
      <c r="S3392" s="1"/>
    </row>
    <row r="3393" spans="1:19" ht="14.45" x14ac:dyDescent="0.25">
      <c r="A3393" s="1" t="s">
        <v>6371</v>
      </c>
      <c r="B3393" s="1" t="s">
        <v>298</v>
      </c>
      <c r="C3393" s="1" t="s">
        <v>3133</v>
      </c>
      <c r="D3393" s="1" t="s">
        <v>6470</v>
      </c>
      <c r="E3393" s="1" t="s">
        <v>6547</v>
      </c>
      <c r="F3393" s="1" t="s">
        <v>6548</v>
      </c>
      <c r="G3393" s="1" t="s">
        <v>2474</v>
      </c>
      <c r="H3393" s="1" t="s">
        <v>6260</v>
      </c>
      <c r="I3393" s="1" t="s">
        <v>5206</v>
      </c>
      <c r="J3393" s="1"/>
      <c r="K3393" s="1"/>
      <c r="L3393" s="1"/>
      <c r="M3393" s="1"/>
      <c r="N3393" s="1"/>
      <c r="O3393" s="1"/>
      <c r="P3393" s="1">
        <f>COUNTIFS($E$2:E3393,TMapCauseDescCIR[[#This Row],[Cause Description]])</f>
        <v>1</v>
      </c>
      <c r="Q3393" s="1"/>
      <c r="R3393" s="1"/>
      <c r="S3393" s="1"/>
    </row>
    <row r="3394" spans="1:19" ht="14.45" x14ac:dyDescent="0.25">
      <c r="A3394" s="1" t="s">
        <v>6371</v>
      </c>
      <c r="B3394" s="1" t="s">
        <v>298</v>
      </c>
      <c r="C3394" s="1" t="s">
        <v>3133</v>
      </c>
      <c r="D3394" s="1" t="s">
        <v>6470</v>
      </c>
      <c r="E3394" s="1" t="s">
        <v>6549</v>
      </c>
      <c r="F3394" s="1" t="s">
        <v>6550</v>
      </c>
      <c r="G3394" s="1" t="s">
        <v>2474</v>
      </c>
      <c r="H3394" s="1" t="s">
        <v>6260</v>
      </c>
      <c r="I3394" s="1" t="s">
        <v>6254</v>
      </c>
      <c r="J3394" s="1"/>
      <c r="K3394" s="1"/>
      <c r="L3394" s="1"/>
      <c r="M3394" s="1"/>
      <c r="N3394" s="1"/>
      <c r="O3394" s="1"/>
      <c r="P3394" s="1">
        <f>COUNTIFS($E$2:E3394,TMapCauseDescCIR[[#This Row],[Cause Description]])</f>
        <v>1</v>
      </c>
      <c r="Q3394" s="1"/>
      <c r="R3394" s="1"/>
      <c r="S3394" s="1"/>
    </row>
    <row r="3395" spans="1:19" ht="14.45" x14ac:dyDescent="0.25">
      <c r="A3395" s="1" t="s">
        <v>6371</v>
      </c>
      <c r="B3395" s="1" t="s">
        <v>298</v>
      </c>
      <c r="C3395" s="1" t="s">
        <v>3133</v>
      </c>
      <c r="D3395" s="1" t="s">
        <v>6470</v>
      </c>
      <c r="E3395" s="1" t="s">
        <v>6551</v>
      </c>
      <c r="F3395" s="1" t="s">
        <v>6552</v>
      </c>
      <c r="G3395" s="1" t="s">
        <v>2474</v>
      </c>
      <c r="H3395" s="1" t="s">
        <v>6260</v>
      </c>
      <c r="I3395" s="1" t="s">
        <v>6291</v>
      </c>
      <c r="J3395" s="1"/>
      <c r="K3395" s="1"/>
      <c r="L3395" s="1"/>
      <c r="M3395" s="1"/>
      <c r="N3395" s="1"/>
      <c r="O3395" s="1"/>
      <c r="P3395" s="1">
        <f>COUNTIFS($E$2:E3395,TMapCauseDescCIR[[#This Row],[Cause Description]])</f>
        <v>1</v>
      </c>
      <c r="Q3395" s="1"/>
      <c r="R3395" s="1"/>
      <c r="S3395" s="1"/>
    </row>
    <row r="3396" spans="1:19" ht="14.45" x14ac:dyDescent="0.25">
      <c r="A3396" s="1" t="s">
        <v>6371</v>
      </c>
      <c r="B3396" s="1" t="s">
        <v>298</v>
      </c>
      <c r="C3396" s="1" t="s">
        <v>3133</v>
      </c>
      <c r="D3396" s="1" t="s">
        <v>6470</v>
      </c>
      <c r="E3396" s="1" t="s">
        <v>6553</v>
      </c>
      <c r="F3396" s="1" t="s">
        <v>6554</v>
      </c>
      <c r="G3396" s="1" t="s">
        <v>2474</v>
      </c>
      <c r="H3396" s="1" t="s">
        <v>6260</v>
      </c>
      <c r="I3396" s="1" t="s">
        <v>6257</v>
      </c>
      <c r="J3396" s="1"/>
      <c r="K3396" s="1"/>
      <c r="L3396" s="1"/>
      <c r="M3396" s="1"/>
      <c r="N3396" s="1"/>
      <c r="O3396" s="1"/>
      <c r="P3396" s="1">
        <f>COUNTIFS($E$2:E3396,TMapCauseDescCIR[[#This Row],[Cause Description]])</f>
        <v>1</v>
      </c>
      <c r="Q3396" s="1"/>
      <c r="R3396" s="1"/>
      <c r="S3396" s="1"/>
    </row>
    <row r="3397" spans="1:19" ht="14.45" x14ac:dyDescent="0.25">
      <c r="A3397" s="1" t="s">
        <v>6371</v>
      </c>
      <c r="B3397" s="1" t="s">
        <v>298</v>
      </c>
      <c r="C3397" s="1" t="s">
        <v>3133</v>
      </c>
      <c r="D3397" s="1" t="s">
        <v>6470</v>
      </c>
      <c r="E3397" s="1" t="s">
        <v>6464</v>
      </c>
      <c r="F3397" s="1" t="s">
        <v>6465</v>
      </c>
      <c r="G3397" s="1" t="s">
        <v>2475</v>
      </c>
      <c r="H3397" s="1" t="s">
        <v>4912</v>
      </c>
      <c r="I3397" s="1" t="s">
        <v>6460</v>
      </c>
      <c r="J3397" s="1"/>
      <c r="K3397" s="1"/>
      <c r="L3397" s="1"/>
      <c r="M3397" s="1"/>
      <c r="N3397" s="1"/>
      <c r="O3397" s="1"/>
      <c r="P3397" s="1">
        <f>COUNTIFS($E$2:E3397,TMapCauseDescCIR[[#This Row],[Cause Description]])</f>
        <v>2</v>
      </c>
      <c r="Q3397" s="1"/>
      <c r="R3397" s="1"/>
      <c r="S3397" s="1"/>
    </row>
    <row r="3398" spans="1:19" ht="14.45" x14ac:dyDescent="0.25">
      <c r="A3398" s="1" t="s">
        <v>6371</v>
      </c>
      <c r="B3398" s="1" t="s">
        <v>298</v>
      </c>
      <c r="C3398" s="1" t="s">
        <v>3133</v>
      </c>
      <c r="D3398" s="1" t="s">
        <v>6470</v>
      </c>
      <c r="E3398" s="1" t="s">
        <v>6555</v>
      </c>
      <c r="F3398" s="1" t="s">
        <v>6556</v>
      </c>
      <c r="G3398" s="1" t="s">
        <v>2475</v>
      </c>
      <c r="H3398" s="1" t="s">
        <v>4912</v>
      </c>
      <c r="I3398" s="1" t="s">
        <v>6261</v>
      </c>
      <c r="J3398" s="1"/>
      <c r="K3398" s="1"/>
      <c r="L3398" s="1"/>
      <c r="M3398" s="1"/>
      <c r="N3398" s="1"/>
      <c r="O3398" s="1"/>
      <c r="P3398" s="1">
        <f>COUNTIFS($E$2:E3398,TMapCauseDescCIR[[#This Row],[Cause Description]])</f>
        <v>1</v>
      </c>
      <c r="Q3398" s="1"/>
      <c r="R3398" s="1"/>
      <c r="S3398" s="1"/>
    </row>
    <row r="3399" spans="1:19" ht="14.45" x14ac:dyDescent="0.25">
      <c r="A3399" s="1" t="s">
        <v>6371</v>
      </c>
      <c r="B3399" s="1" t="s">
        <v>298</v>
      </c>
      <c r="C3399" s="1" t="s">
        <v>3133</v>
      </c>
      <c r="D3399" s="1" t="s">
        <v>6470</v>
      </c>
      <c r="E3399" s="1" t="s">
        <v>6557</v>
      </c>
      <c r="F3399" s="1" t="s">
        <v>6558</v>
      </c>
      <c r="G3399" s="1" t="s">
        <v>2475</v>
      </c>
      <c r="H3399" s="1" t="s">
        <v>4912</v>
      </c>
      <c r="I3399" s="1" t="s">
        <v>5206</v>
      </c>
      <c r="J3399" s="1"/>
      <c r="K3399" s="1"/>
      <c r="L3399" s="1"/>
      <c r="M3399" s="1"/>
      <c r="N3399" s="1"/>
      <c r="O3399" s="1"/>
      <c r="P3399" s="1">
        <f>COUNTIFS($E$2:E3399,TMapCauseDescCIR[[#This Row],[Cause Description]])</f>
        <v>1</v>
      </c>
      <c r="Q3399" s="1"/>
      <c r="R3399" s="1"/>
      <c r="S3399" s="1"/>
    </row>
    <row r="3400" spans="1:19" ht="14.45" x14ac:dyDescent="0.25">
      <c r="A3400" s="1" t="s">
        <v>6371</v>
      </c>
      <c r="B3400" s="1" t="s">
        <v>298</v>
      </c>
      <c r="C3400" s="1" t="s">
        <v>3133</v>
      </c>
      <c r="D3400" s="1" t="s">
        <v>6470</v>
      </c>
      <c r="E3400" s="1" t="s">
        <v>6559</v>
      </c>
      <c r="F3400" s="1" t="s">
        <v>6560</v>
      </c>
      <c r="G3400" s="1" t="s">
        <v>2475</v>
      </c>
      <c r="H3400" s="1" t="s">
        <v>4912</v>
      </c>
      <c r="I3400" s="1" t="s">
        <v>6254</v>
      </c>
      <c r="J3400" s="1"/>
      <c r="K3400" s="1"/>
      <c r="L3400" s="1"/>
      <c r="M3400" s="1"/>
      <c r="N3400" s="1"/>
      <c r="O3400" s="1"/>
      <c r="P3400" s="1">
        <f>COUNTIFS($E$2:E3400,TMapCauseDescCIR[[#This Row],[Cause Description]])</f>
        <v>1</v>
      </c>
      <c r="Q3400" s="1"/>
      <c r="R3400" s="1"/>
      <c r="S3400" s="1"/>
    </row>
    <row r="3401" spans="1:19" ht="14.45" x14ac:dyDescent="0.25">
      <c r="A3401" s="1" t="s">
        <v>6371</v>
      </c>
      <c r="B3401" s="1" t="s">
        <v>298</v>
      </c>
      <c r="C3401" s="1" t="s">
        <v>3133</v>
      </c>
      <c r="D3401" s="1" t="s">
        <v>6470</v>
      </c>
      <c r="E3401" s="1" t="s">
        <v>6466</v>
      </c>
      <c r="F3401" s="1" t="s">
        <v>6467</v>
      </c>
      <c r="G3401" s="1" t="s">
        <v>2475</v>
      </c>
      <c r="H3401" s="1" t="s">
        <v>4912</v>
      </c>
      <c r="I3401" s="1" t="s">
        <v>6463</v>
      </c>
      <c r="J3401" s="1"/>
      <c r="K3401" s="1"/>
      <c r="L3401" s="1"/>
      <c r="M3401" s="1"/>
      <c r="N3401" s="1"/>
      <c r="O3401" s="1"/>
      <c r="P3401" s="1">
        <f>COUNTIFS($E$2:E3401,TMapCauseDescCIR[[#This Row],[Cause Description]])</f>
        <v>2</v>
      </c>
      <c r="Q3401" s="1"/>
      <c r="R3401" s="1"/>
      <c r="S3401" s="1"/>
    </row>
    <row r="3402" spans="1:19" ht="14.45" x14ac:dyDescent="0.25">
      <c r="A3402" s="1" t="s">
        <v>6371</v>
      </c>
      <c r="B3402" s="1" t="s">
        <v>298</v>
      </c>
      <c r="C3402" s="1" t="s">
        <v>3133</v>
      </c>
      <c r="D3402" s="1" t="s">
        <v>6470</v>
      </c>
      <c r="E3402" s="1" t="s">
        <v>6561</v>
      </c>
      <c r="F3402" s="1" t="s">
        <v>6562</v>
      </c>
      <c r="G3402" s="1" t="s">
        <v>2475</v>
      </c>
      <c r="H3402" s="1" t="s">
        <v>4912</v>
      </c>
      <c r="I3402" s="1" t="s">
        <v>6236</v>
      </c>
      <c r="J3402" s="1"/>
      <c r="K3402" s="1"/>
      <c r="L3402" s="1"/>
      <c r="M3402" s="1"/>
      <c r="N3402" s="1"/>
      <c r="O3402" s="1"/>
      <c r="P3402" s="1">
        <f>COUNTIFS($E$2:E3402,TMapCauseDescCIR[[#This Row],[Cause Description]])</f>
        <v>1</v>
      </c>
      <c r="Q3402" s="1"/>
      <c r="R3402" s="1"/>
      <c r="S3402" s="1"/>
    </row>
    <row r="3403" spans="1:19" ht="14.45" x14ac:dyDescent="0.25">
      <c r="A3403" s="1" t="s">
        <v>6371</v>
      </c>
      <c r="B3403" s="1" t="s">
        <v>298</v>
      </c>
      <c r="C3403" s="1" t="s">
        <v>3133</v>
      </c>
      <c r="D3403" s="1" t="s">
        <v>6470</v>
      </c>
      <c r="E3403" s="1" t="s">
        <v>6563</v>
      </c>
      <c r="F3403" s="1" t="s">
        <v>6564</v>
      </c>
      <c r="G3403" s="1" t="s">
        <v>2475</v>
      </c>
      <c r="H3403" s="1" t="s">
        <v>4912</v>
      </c>
      <c r="I3403" s="1" t="s">
        <v>6291</v>
      </c>
      <c r="J3403" s="1"/>
      <c r="K3403" s="1"/>
      <c r="L3403" s="1"/>
      <c r="M3403" s="1"/>
      <c r="N3403" s="1"/>
      <c r="O3403" s="1"/>
      <c r="P3403" s="1">
        <f>COUNTIFS($E$2:E3403,TMapCauseDescCIR[[#This Row],[Cause Description]])</f>
        <v>1</v>
      </c>
      <c r="Q3403" s="1"/>
      <c r="R3403" s="1"/>
      <c r="S3403" s="1"/>
    </row>
    <row r="3404" spans="1:19" ht="14.45" x14ac:dyDescent="0.25">
      <c r="A3404" s="1" t="s">
        <v>6371</v>
      </c>
      <c r="B3404" s="1" t="s">
        <v>298</v>
      </c>
      <c r="C3404" s="1" t="s">
        <v>3133</v>
      </c>
      <c r="D3404" s="1" t="s">
        <v>6470</v>
      </c>
      <c r="E3404" s="1" t="s">
        <v>6565</v>
      </c>
      <c r="F3404" s="1" t="s">
        <v>6566</v>
      </c>
      <c r="G3404" s="1" t="s">
        <v>2475</v>
      </c>
      <c r="H3404" s="1" t="s">
        <v>4912</v>
      </c>
      <c r="I3404" s="1" t="s">
        <v>6257</v>
      </c>
      <c r="J3404" s="1"/>
      <c r="K3404" s="1"/>
      <c r="L3404" s="1"/>
      <c r="M3404" s="1"/>
      <c r="N3404" s="1"/>
      <c r="O3404" s="1"/>
      <c r="P3404" s="1">
        <f>COUNTIFS($E$2:E3404,TMapCauseDescCIR[[#This Row],[Cause Description]])</f>
        <v>1</v>
      </c>
      <c r="Q3404" s="1"/>
      <c r="R3404" s="1"/>
      <c r="S3404" s="1"/>
    </row>
    <row r="3405" spans="1:19" ht="14.45" x14ac:dyDescent="0.25">
      <c r="A3405" s="1" t="s">
        <v>6371</v>
      </c>
      <c r="B3405" s="1" t="s">
        <v>298</v>
      </c>
      <c r="C3405" s="1" t="s">
        <v>3133</v>
      </c>
      <c r="D3405" s="1" t="s">
        <v>6470</v>
      </c>
      <c r="E3405" s="1" t="s">
        <v>6567</v>
      </c>
      <c r="F3405" s="1" t="s">
        <v>6568</v>
      </c>
      <c r="G3405" s="1" t="s">
        <v>2475</v>
      </c>
      <c r="H3405" s="1" t="s">
        <v>6502</v>
      </c>
      <c r="I3405" s="1" t="s">
        <v>6261</v>
      </c>
      <c r="J3405" s="1"/>
      <c r="K3405" s="1"/>
      <c r="L3405" s="1"/>
      <c r="M3405" s="1"/>
      <c r="N3405" s="1"/>
      <c r="O3405" s="1"/>
      <c r="P3405" s="1">
        <f>COUNTIFS($E$2:E3405,TMapCauseDescCIR[[#This Row],[Cause Description]])</f>
        <v>1</v>
      </c>
      <c r="Q3405" s="1"/>
      <c r="R3405" s="1"/>
      <c r="S3405" s="1"/>
    </row>
    <row r="3406" spans="1:19" ht="14.45" x14ac:dyDescent="0.25">
      <c r="A3406" s="1" t="s">
        <v>6371</v>
      </c>
      <c r="B3406" s="1" t="s">
        <v>298</v>
      </c>
      <c r="C3406" s="1" t="s">
        <v>3133</v>
      </c>
      <c r="D3406" s="1" t="s">
        <v>6470</v>
      </c>
      <c r="E3406" s="1" t="s">
        <v>6569</v>
      </c>
      <c r="F3406" s="1" t="s">
        <v>6570</v>
      </c>
      <c r="G3406" s="1" t="s">
        <v>2475</v>
      </c>
      <c r="H3406" s="1" t="s">
        <v>6502</v>
      </c>
      <c r="I3406" s="1" t="s">
        <v>5206</v>
      </c>
      <c r="J3406" s="1"/>
      <c r="K3406" s="1"/>
      <c r="L3406" s="1"/>
      <c r="M3406" s="1"/>
      <c r="N3406" s="1"/>
      <c r="O3406" s="1"/>
      <c r="P3406" s="1">
        <f>COUNTIFS($E$2:E3406,TMapCauseDescCIR[[#This Row],[Cause Description]])</f>
        <v>1</v>
      </c>
      <c r="Q3406" s="1"/>
      <c r="R3406" s="1"/>
      <c r="S3406" s="1"/>
    </row>
    <row r="3407" spans="1:19" ht="14.45" x14ac:dyDescent="0.25">
      <c r="A3407" s="1" t="s">
        <v>6371</v>
      </c>
      <c r="B3407" s="1" t="s">
        <v>298</v>
      </c>
      <c r="C3407" s="1" t="s">
        <v>3133</v>
      </c>
      <c r="D3407" s="1" t="s">
        <v>6470</v>
      </c>
      <c r="E3407" s="1" t="s">
        <v>6571</v>
      </c>
      <c r="F3407" s="1" t="s">
        <v>6572</v>
      </c>
      <c r="G3407" s="1" t="s">
        <v>2475</v>
      </c>
      <c r="H3407" s="1" t="s">
        <v>6502</v>
      </c>
      <c r="I3407" s="1" t="s">
        <v>6254</v>
      </c>
      <c r="J3407" s="1"/>
      <c r="K3407" s="1"/>
      <c r="L3407" s="1"/>
      <c r="M3407" s="1"/>
      <c r="N3407" s="1"/>
      <c r="O3407" s="1"/>
      <c r="P3407" s="1">
        <f>COUNTIFS($E$2:E3407,TMapCauseDescCIR[[#This Row],[Cause Description]])</f>
        <v>1</v>
      </c>
      <c r="Q3407" s="1"/>
      <c r="R3407" s="1"/>
      <c r="S3407" s="1"/>
    </row>
    <row r="3408" spans="1:19" ht="14.45" x14ac:dyDescent="0.25">
      <c r="A3408" s="1" t="s">
        <v>6371</v>
      </c>
      <c r="B3408" s="1" t="s">
        <v>298</v>
      </c>
      <c r="C3408" s="1" t="s">
        <v>3133</v>
      </c>
      <c r="D3408" s="1" t="s">
        <v>6470</v>
      </c>
      <c r="E3408" s="1" t="s">
        <v>6573</v>
      </c>
      <c r="F3408" s="1" t="s">
        <v>6574</v>
      </c>
      <c r="G3408" s="1" t="s">
        <v>2475</v>
      </c>
      <c r="H3408" s="1" t="s">
        <v>6502</v>
      </c>
      <c r="I3408" s="1" t="s">
        <v>6257</v>
      </c>
      <c r="J3408" s="1"/>
      <c r="K3408" s="1"/>
      <c r="L3408" s="1"/>
      <c r="M3408" s="1"/>
      <c r="N3408" s="1"/>
      <c r="O3408" s="1"/>
      <c r="P3408" s="1">
        <f>COUNTIFS($E$2:E3408,TMapCauseDescCIR[[#This Row],[Cause Description]])</f>
        <v>1</v>
      </c>
      <c r="Q3408" s="1"/>
      <c r="R3408" s="1"/>
      <c r="S3408" s="1"/>
    </row>
    <row r="3409" spans="1:19" ht="14.45" x14ac:dyDescent="0.25">
      <c r="A3409" s="1" t="s">
        <v>6371</v>
      </c>
      <c r="B3409" s="1" t="s">
        <v>298</v>
      </c>
      <c r="C3409" s="1" t="s">
        <v>3133</v>
      </c>
      <c r="D3409" s="1" t="s">
        <v>6470</v>
      </c>
      <c r="E3409" s="1" t="s">
        <v>6575</v>
      </c>
      <c r="F3409" s="1" t="s">
        <v>6576</v>
      </c>
      <c r="G3409" s="1" t="s">
        <v>2475</v>
      </c>
      <c r="H3409" s="1" t="s">
        <v>6260</v>
      </c>
      <c r="I3409" s="1" t="s">
        <v>5206</v>
      </c>
      <c r="J3409" s="1"/>
      <c r="K3409" s="1"/>
      <c r="L3409" s="1"/>
      <c r="M3409" s="1"/>
      <c r="N3409" s="1"/>
      <c r="O3409" s="1"/>
      <c r="P3409" s="1">
        <f>COUNTIFS($E$2:E3409,TMapCauseDescCIR[[#This Row],[Cause Description]])</f>
        <v>1</v>
      </c>
      <c r="Q3409" s="1"/>
      <c r="R3409" s="1"/>
      <c r="S3409" s="1"/>
    </row>
    <row r="3410" spans="1:19" ht="14.45" x14ac:dyDescent="0.25">
      <c r="A3410" s="1" t="s">
        <v>6371</v>
      </c>
      <c r="B3410" s="1" t="s">
        <v>298</v>
      </c>
      <c r="C3410" s="1" t="s">
        <v>3133</v>
      </c>
      <c r="D3410" s="1" t="s">
        <v>6470</v>
      </c>
      <c r="E3410" s="1" t="s">
        <v>6577</v>
      </c>
      <c r="F3410" s="1" t="s">
        <v>6578</v>
      </c>
      <c r="G3410" s="1" t="s">
        <v>2475</v>
      </c>
      <c r="H3410" s="1" t="s">
        <v>6260</v>
      </c>
      <c r="I3410" s="1" t="s">
        <v>6254</v>
      </c>
      <c r="J3410" s="1"/>
      <c r="K3410" s="1"/>
      <c r="L3410" s="1"/>
      <c r="M3410" s="1"/>
      <c r="N3410" s="1"/>
      <c r="O3410" s="1"/>
      <c r="P3410" s="1">
        <f>COUNTIFS($E$2:E3410,TMapCauseDescCIR[[#This Row],[Cause Description]])</f>
        <v>1</v>
      </c>
      <c r="Q3410" s="1"/>
      <c r="R3410" s="1"/>
      <c r="S3410" s="1"/>
    </row>
    <row r="3411" spans="1:19" ht="14.45" x14ac:dyDescent="0.25">
      <c r="A3411" s="1" t="s">
        <v>6371</v>
      </c>
      <c r="B3411" s="1" t="s">
        <v>298</v>
      </c>
      <c r="C3411" s="1" t="s">
        <v>3133</v>
      </c>
      <c r="D3411" s="1" t="s">
        <v>6470</v>
      </c>
      <c r="E3411" s="1" t="s">
        <v>6579</v>
      </c>
      <c r="F3411" s="1" t="s">
        <v>6580</v>
      </c>
      <c r="G3411" s="1" t="s">
        <v>2475</v>
      </c>
      <c r="H3411" s="1" t="s">
        <v>6260</v>
      </c>
      <c r="I3411" s="1" t="s">
        <v>6291</v>
      </c>
      <c r="J3411" s="1"/>
      <c r="K3411" s="1"/>
      <c r="L3411" s="1"/>
      <c r="M3411" s="1"/>
      <c r="N3411" s="1"/>
      <c r="O3411" s="1"/>
      <c r="P3411" s="1">
        <f>COUNTIFS($E$2:E3411,TMapCauseDescCIR[[#This Row],[Cause Description]])</f>
        <v>1</v>
      </c>
      <c r="Q3411" s="1"/>
      <c r="R3411" s="1"/>
      <c r="S3411" s="1"/>
    </row>
    <row r="3412" spans="1:19" ht="14.45" x14ac:dyDescent="0.25">
      <c r="A3412" s="1" t="s">
        <v>6371</v>
      </c>
      <c r="B3412" s="1" t="s">
        <v>298</v>
      </c>
      <c r="C3412" s="1" t="s">
        <v>3133</v>
      </c>
      <c r="D3412" s="1" t="s">
        <v>6470</v>
      </c>
      <c r="E3412" s="1" t="s">
        <v>6581</v>
      </c>
      <c r="F3412" s="1" t="s">
        <v>6582</v>
      </c>
      <c r="G3412" s="1" t="s">
        <v>2475</v>
      </c>
      <c r="H3412" s="1" t="s">
        <v>6260</v>
      </c>
      <c r="I3412" s="1" t="s">
        <v>6257</v>
      </c>
      <c r="J3412" s="1"/>
      <c r="K3412" s="1"/>
      <c r="L3412" s="1"/>
      <c r="M3412" s="1"/>
      <c r="N3412" s="1"/>
      <c r="O3412" s="1"/>
      <c r="P3412" s="1">
        <f>COUNTIFS($E$2:E3412,TMapCauseDescCIR[[#This Row],[Cause Description]])</f>
        <v>1</v>
      </c>
      <c r="Q3412" s="1"/>
      <c r="R3412" s="1"/>
      <c r="S3412" s="1"/>
    </row>
    <row r="3413" spans="1:19" ht="14.45" x14ac:dyDescent="0.25">
      <c r="A3413" s="1" t="s">
        <v>6371</v>
      </c>
      <c r="B3413" s="1" t="s">
        <v>298</v>
      </c>
      <c r="C3413" s="1" t="s">
        <v>3133</v>
      </c>
      <c r="D3413" s="1" t="s">
        <v>6470</v>
      </c>
      <c r="E3413" s="1" t="s">
        <v>6583</v>
      </c>
      <c r="F3413" s="1" t="s">
        <v>6584</v>
      </c>
      <c r="G3413" s="1" t="s">
        <v>2475</v>
      </c>
      <c r="H3413" s="1" t="s">
        <v>5903</v>
      </c>
      <c r="I3413" s="1" t="s">
        <v>5530</v>
      </c>
      <c r="J3413" s="1"/>
      <c r="K3413" s="1"/>
      <c r="L3413" s="1"/>
      <c r="M3413" s="1"/>
      <c r="N3413" s="1"/>
      <c r="O3413" s="1"/>
      <c r="P3413" s="1">
        <f>COUNTIFS($E$2:E3413,TMapCauseDescCIR[[#This Row],[Cause Description]])</f>
        <v>1</v>
      </c>
      <c r="Q3413" s="1"/>
      <c r="R3413" s="1"/>
      <c r="S3413" s="1"/>
    </row>
    <row r="3414" spans="1:19" ht="14.45" x14ac:dyDescent="0.25">
      <c r="A3414" s="1" t="s">
        <v>6371</v>
      </c>
      <c r="B3414" s="1" t="s">
        <v>298</v>
      </c>
      <c r="C3414" s="1" t="s">
        <v>3133</v>
      </c>
      <c r="D3414" s="1" t="s">
        <v>6470</v>
      </c>
      <c r="E3414" s="1" t="s">
        <v>6585</v>
      </c>
      <c r="F3414" s="1" t="s">
        <v>6586</v>
      </c>
      <c r="G3414" s="1" t="s">
        <v>2475</v>
      </c>
      <c r="H3414" s="1" t="s">
        <v>5903</v>
      </c>
      <c r="I3414" s="1" t="s">
        <v>6521</v>
      </c>
      <c r="J3414" s="1"/>
      <c r="K3414" s="1"/>
      <c r="L3414" s="1"/>
      <c r="M3414" s="1"/>
      <c r="N3414" s="1"/>
      <c r="O3414" s="1"/>
      <c r="P3414" s="1">
        <f>COUNTIFS($E$2:E3414,TMapCauseDescCIR[[#This Row],[Cause Description]])</f>
        <v>1</v>
      </c>
      <c r="Q3414" s="1"/>
      <c r="R3414" s="1"/>
      <c r="S3414" s="1"/>
    </row>
    <row r="3415" spans="1:19" ht="14.45" x14ac:dyDescent="0.25">
      <c r="A3415" s="1" t="s">
        <v>6371</v>
      </c>
      <c r="B3415" s="1" t="s">
        <v>298</v>
      </c>
      <c r="C3415" s="1" t="s">
        <v>3133</v>
      </c>
      <c r="D3415" s="1" t="s">
        <v>6470</v>
      </c>
      <c r="E3415" s="1" t="s">
        <v>6587</v>
      </c>
      <c r="F3415" s="1" t="s">
        <v>6588</v>
      </c>
      <c r="G3415" s="1" t="s">
        <v>2479</v>
      </c>
      <c r="H3415" s="1" t="s">
        <v>4912</v>
      </c>
      <c r="I3415" s="1" t="s">
        <v>5892</v>
      </c>
      <c r="J3415" s="1"/>
      <c r="K3415" s="1"/>
      <c r="L3415" s="1"/>
      <c r="M3415" s="1"/>
      <c r="N3415" s="1"/>
      <c r="O3415" s="1"/>
      <c r="P3415" s="1">
        <f>COUNTIFS($E$2:E3415,TMapCauseDescCIR[[#This Row],[Cause Description]])</f>
        <v>1</v>
      </c>
      <c r="Q3415" s="1"/>
      <c r="R3415" s="1"/>
      <c r="S3415" s="1"/>
    </row>
    <row r="3416" spans="1:19" ht="14.45" x14ac:dyDescent="0.25">
      <c r="A3416" s="1" t="s">
        <v>6371</v>
      </c>
      <c r="B3416" s="1" t="s">
        <v>298</v>
      </c>
      <c r="C3416" s="1" t="s">
        <v>3133</v>
      </c>
      <c r="D3416" s="1" t="s">
        <v>6470</v>
      </c>
      <c r="E3416" s="1" t="s">
        <v>6589</v>
      </c>
      <c r="F3416" s="1" t="s">
        <v>6590</v>
      </c>
      <c r="G3416" s="1" t="s">
        <v>2479</v>
      </c>
      <c r="H3416" s="1" t="s">
        <v>4912</v>
      </c>
      <c r="I3416" s="1" t="s">
        <v>4913</v>
      </c>
      <c r="J3416" s="1"/>
      <c r="K3416" s="1"/>
      <c r="L3416" s="1"/>
      <c r="M3416" s="1"/>
      <c r="N3416" s="1"/>
      <c r="O3416" s="1"/>
      <c r="P3416" s="1">
        <f>COUNTIFS($E$2:E3416,TMapCauseDescCIR[[#This Row],[Cause Description]])</f>
        <v>1</v>
      </c>
      <c r="Q3416" s="1"/>
      <c r="R3416" s="1"/>
      <c r="S3416" s="1"/>
    </row>
    <row r="3417" spans="1:19" ht="14.45" x14ac:dyDescent="0.25">
      <c r="A3417" s="1" t="s">
        <v>6371</v>
      </c>
      <c r="B3417" s="1" t="s">
        <v>298</v>
      </c>
      <c r="C3417" s="1" t="s">
        <v>3133</v>
      </c>
      <c r="D3417" s="1" t="s">
        <v>6470</v>
      </c>
      <c r="E3417" s="1" t="s">
        <v>6591</v>
      </c>
      <c r="F3417" s="1" t="s">
        <v>6592</v>
      </c>
      <c r="G3417" s="1" t="s">
        <v>2479</v>
      </c>
      <c r="H3417" s="1" t="s">
        <v>4912</v>
      </c>
      <c r="I3417" s="1" t="s">
        <v>5231</v>
      </c>
      <c r="J3417" s="1"/>
      <c r="K3417" s="1"/>
      <c r="L3417" s="1"/>
      <c r="M3417" s="1"/>
      <c r="N3417" s="1"/>
      <c r="O3417" s="1"/>
      <c r="P3417" s="1">
        <f>COUNTIFS($E$2:E3417,TMapCauseDescCIR[[#This Row],[Cause Description]])</f>
        <v>1</v>
      </c>
      <c r="Q3417" s="1"/>
      <c r="R3417" s="1"/>
      <c r="S3417" s="1"/>
    </row>
    <row r="3418" spans="1:19" ht="14.45" x14ac:dyDescent="0.25">
      <c r="A3418" s="1" t="s">
        <v>6371</v>
      </c>
      <c r="B3418" s="1" t="s">
        <v>298</v>
      </c>
      <c r="C3418" s="1" t="s">
        <v>3133</v>
      </c>
      <c r="D3418" s="1" t="s">
        <v>6470</v>
      </c>
      <c r="E3418" s="1" t="s">
        <v>6593</v>
      </c>
      <c r="F3418" s="1" t="s">
        <v>6594</v>
      </c>
      <c r="G3418" s="1" t="s">
        <v>2479</v>
      </c>
      <c r="H3418" s="1" t="s">
        <v>4912</v>
      </c>
      <c r="I3418" s="1" t="s">
        <v>5169</v>
      </c>
      <c r="J3418" s="1"/>
      <c r="K3418" s="1"/>
      <c r="L3418" s="1"/>
      <c r="M3418" s="1"/>
      <c r="N3418" s="1"/>
      <c r="O3418" s="1"/>
      <c r="P3418" s="1">
        <f>COUNTIFS($E$2:E3418,TMapCauseDescCIR[[#This Row],[Cause Description]])</f>
        <v>1</v>
      </c>
      <c r="Q3418" s="1"/>
      <c r="R3418" s="1"/>
      <c r="S3418" s="1"/>
    </row>
    <row r="3419" spans="1:19" ht="14.45" x14ac:dyDescent="0.25">
      <c r="A3419" s="1" t="s">
        <v>6371</v>
      </c>
      <c r="B3419" s="1" t="s">
        <v>298</v>
      </c>
      <c r="C3419" s="1" t="s">
        <v>3133</v>
      </c>
      <c r="D3419" s="1" t="s">
        <v>6470</v>
      </c>
      <c r="E3419" s="1" t="s">
        <v>6595</v>
      </c>
      <c r="F3419" s="1" t="s">
        <v>6596</v>
      </c>
      <c r="G3419" s="1" t="s">
        <v>2479</v>
      </c>
      <c r="H3419" s="1" t="s">
        <v>4912</v>
      </c>
      <c r="I3419" s="1" t="s">
        <v>5240</v>
      </c>
      <c r="J3419" s="1"/>
      <c r="K3419" s="1"/>
      <c r="L3419" s="1"/>
      <c r="M3419" s="1"/>
      <c r="N3419" s="1"/>
      <c r="O3419" s="1"/>
      <c r="P3419" s="1">
        <f>COUNTIFS($E$2:E3419,TMapCauseDescCIR[[#This Row],[Cause Description]])</f>
        <v>1</v>
      </c>
      <c r="Q3419" s="1"/>
      <c r="R3419" s="1"/>
      <c r="S3419" s="1"/>
    </row>
    <row r="3420" spans="1:19" ht="14.45" x14ac:dyDescent="0.25">
      <c r="A3420" s="1" t="s">
        <v>6371</v>
      </c>
      <c r="B3420" s="1" t="s">
        <v>298</v>
      </c>
      <c r="C3420" s="1" t="s">
        <v>3133</v>
      </c>
      <c r="D3420" s="1" t="s">
        <v>6470</v>
      </c>
      <c r="E3420" s="1" t="s">
        <v>6597</v>
      </c>
      <c r="F3420" s="1" t="s">
        <v>6598</v>
      </c>
      <c r="G3420" s="1" t="s">
        <v>2479</v>
      </c>
      <c r="H3420" s="1" t="s">
        <v>4912</v>
      </c>
      <c r="I3420" s="1" t="s">
        <v>5944</v>
      </c>
      <c r="J3420" s="1"/>
      <c r="K3420" s="1"/>
      <c r="L3420" s="1"/>
      <c r="M3420" s="1"/>
      <c r="N3420" s="1"/>
      <c r="O3420" s="1"/>
      <c r="P3420" s="1">
        <f>COUNTIFS($E$2:E3420,TMapCauseDescCIR[[#This Row],[Cause Description]])</f>
        <v>1</v>
      </c>
      <c r="Q3420" s="1"/>
      <c r="R3420" s="1"/>
      <c r="S3420" s="1"/>
    </row>
    <row r="3421" spans="1:19" ht="14.45" x14ac:dyDescent="0.25">
      <c r="A3421" s="1" t="s">
        <v>6371</v>
      </c>
      <c r="B3421" s="1" t="s">
        <v>298</v>
      </c>
      <c r="C3421" s="1" t="s">
        <v>3133</v>
      </c>
      <c r="D3421" s="1" t="s">
        <v>6470</v>
      </c>
      <c r="E3421" s="1" t="s">
        <v>6599</v>
      </c>
      <c r="F3421" s="1" t="s">
        <v>6600</v>
      </c>
      <c r="G3421" s="1" t="s">
        <v>2479</v>
      </c>
      <c r="H3421" s="1" t="s">
        <v>4912</v>
      </c>
      <c r="I3421" s="1" t="s">
        <v>5767</v>
      </c>
      <c r="J3421" s="1"/>
      <c r="K3421" s="1"/>
      <c r="L3421" s="1"/>
      <c r="M3421" s="1"/>
      <c r="N3421" s="1"/>
      <c r="O3421" s="1"/>
      <c r="P3421" s="1">
        <f>COUNTIFS($E$2:E3421,TMapCauseDescCIR[[#This Row],[Cause Description]])</f>
        <v>1</v>
      </c>
      <c r="Q3421" s="1"/>
      <c r="R3421" s="1"/>
      <c r="S3421" s="1"/>
    </row>
    <row r="3422" spans="1:19" ht="14.45" x14ac:dyDescent="0.25">
      <c r="A3422" s="1" t="s">
        <v>6371</v>
      </c>
      <c r="B3422" s="1" t="s">
        <v>298</v>
      </c>
      <c r="C3422" s="1" t="s">
        <v>3133</v>
      </c>
      <c r="D3422" s="1" t="s">
        <v>6470</v>
      </c>
      <c r="E3422" s="1" t="s">
        <v>6601</v>
      </c>
      <c r="F3422" s="1" t="s">
        <v>6602</v>
      </c>
      <c r="G3422" s="1" t="s">
        <v>2479</v>
      </c>
      <c r="H3422" s="1" t="s">
        <v>5903</v>
      </c>
      <c r="I3422" s="1" t="s">
        <v>5904</v>
      </c>
      <c r="J3422" s="1"/>
      <c r="K3422" s="1"/>
      <c r="L3422" s="1"/>
      <c r="M3422" s="1"/>
      <c r="N3422" s="1"/>
      <c r="O3422" s="1"/>
      <c r="P3422" s="1">
        <f>COUNTIFS($E$2:E3422,TMapCauseDescCIR[[#This Row],[Cause Description]])</f>
        <v>1</v>
      </c>
      <c r="Q3422" s="1"/>
      <c r="R3422" s="1"/>
      <c r="S3422" s="1"/>
    </row>
    <row r="3423" spans="1:19" ht="14.45" x14ac:dyDescent="0.25">
      <c r="A3423" s="1" t="s">
        <v>6371</v>
      </c>
      <c r="B3423" s="1" t="s">
        <v>298</v>
      </c>
      <c r="C3423" s="1" t="s">
        <v>3133</v>
      </c>
      <c r="D3423" s="1" t="s">
        <v>6470</v>
      </c>
      <c r="E3423" s="1" t="s">
        <v>6603</v>
      </c>
      <c r="F3423" s="1" t="s">
        <v>6604</v>
      </c>
      <c r="G3423" s="1" t="s">
        <v>2480</v>
      </c>
      <c r="H3423" s="1" t="s">
        <v>4912</v>
      </c>
      <c r="I3423" s="1" t="s">
        <v>4913</v>
      </c>
      <c r="J3423" s="1"/>
      <c r="K3423" s="1"/>
      <c r="L3423" s="1"/>
      <c r="M3423" s="1"/>
      <c r="N3423" s="1"/>
      <c r="O3423" s="1"/>
      <c r="P3423" s="1">
        <f>COUNTIFS($E$2:E3423,TMapCauseDescCIR[[#This Row],[Cause Description]])</f>
        <v>1</v>
      </c>
      <c r="Q3423" s="1"/>
      <c r="R3423" s="1"/>
      <c r="S3423" s="1"/>
    </row>
    <row r="3424" spans="1:19" ht="14.45" x14ac:dyDescent="0.25">
      <c r="A3424" s="1" t="s">
        <v>6371</v>
      </c>
      <c r="B3424" s="1" t="s">
        <v>298</v>
      </c>
      <c r="C3424" s="1" t="s">
        <v>3133</v>
      </c>
      <c r="D3424" s="1" t="s">
        <v>6470</v>
      </c>
      <c r="E3424" s="1" t="s">
        <v>6605</v>
      </c>
      <c r="F3424" s="1" t="s">
        <v>6606</v>
      </c>
      <c r="G3424" s="1" t="s">
        <v>2480</v>
      </c>
      <c r="H3424" s="1" t="s">
        <v>4912</v>
      </c>
      <c r="I3424" s="1" t="s">
        <v>5231</v>
      </c>
      <c r="J3424" s="1"/>
      <c r="K3424" s="1"/>
      <c r="L3424" s="1"/>
      <c r="M3424" s="1"/>
      <c r="N3424" s="1"/>
      <c r="O3424" s="1"/>
      <c r="P3424" s="1">
        <f>COUNTIFS($E$2:E3424,TMapCauseDescCIR[[#This Row],[Cause Description]])</f>
        <v>1</v>
      </c>
      <c r="Q3424" s="1"/>
      <c r="R3424" s="1"/>
      <c r="S3424" s="1"/>
    </row>
    <row r="3425" spans="1:19" ht="14.45" x14ac:dyDescent="0.25">
      <c r="A3425" s="1" t="s">
        <v>6371</v>
      </c>
      <c r="B3425" s="1" t="s">
        <v>298</v>
      </c>
      <c r="C3425" s="1" t="s">
        <v>3133</v>
      </c>
      <c r="D3425" s="1" t="s">
        <v>6470</v>
      </c>
      <c r="E3425" s="1" t="s">
        <v>6607</v>
      </c>
      <c r="F3425" s="1" t="s">
        <v>6608</v>
      </c>
      <c r="G3425" s="1" t="s">
        <v>2480</v>
      </c>
      <c r="H3425" s="1" t="s">
        <v>4912</v>
      </c>
      <c r="I3425" s="1" t="s">
        <v>5169</v>
      </c>
      <c r="J3425" s="1"/>
      <c r="K3425" s="1"/>
      <c r="L3425" s="1"/>
      <c r="M3425" s="1"/>
      <c r="N3425" s="1"/>
      <c r="O3425" s="1"/>
      <c r="P3425" s="1">
        <f>COUNTIFS($E$2:E3425,TMapCauseDescCIR[[#This Row],[Cause Description]])</f>
        <v>1</v>
      </c>
      <c r="Q3425" s="1"/>
      <c r="R3425" s="1"/>
      <c r="S3425" s="1"/>
    </row>
    <row r="3426" spans="1:19" ht="14.45" x14ac:dyDescent="0.25">
      <c r="A3426" s="1" t="s">
        <v>6371</v>
      </c>
      <c r="B3426" s="1" t="s">
        <v>298</v>
      </c>
      <c r="C3426" s="1" t="s">
        <v>3133</v>
      </c>
      <c r="D3426" s="1" t="s">
        <v>6470</v>
      </c>
      <c r="E3426" s="1" t="s">
        <v>6609</v>
      </c>
      <c r="F3426" s="1" t="s">
        <v>6610</v>
      </c>
      <c r="G3426" s="1" t="s">
        <v>2480</v>
      </c>
      <c r="H3426" s="1" t="s">
        <v>4912</v>
      </c>
      <c r="I3426" s="1" t="s">
        <v>5240</v>
      </c>
      <c r="J3426" s="1"/>
      <c r="K3426" s="1"/>
      <c r="L3426" s="1"/>
      <c r="M3426" s="1"/>
      <c r="N3426" s="1"/>
      <c r="O3426" s="1"/>
      <c r="P3426" s="1">
        <f>COUNTIFS($E$2:E3426,TMapCauseDescCIR[[#This Row],[Cause Description]])</f>
        <v>1</v>
      </c>
      <c r="Q3426" s="1"/>
      <c r="R3426" s="1"/>
      <c r="S3426" s="1"/>
    </row>
    <row r="3427" spans="1:19" ht="14.45" x14ac:dyDescent="0.25">
      <c r="A3427" s="1" t="s">
        <v>6371</v>
      </c>
      <c r="B3427" s="1" t="s">
        <v>298</v>
      </c>
      <c r="C3427" s="1" t="s">
        <v>3133</v>
      </c>
      <c r="D3427" s="1" t="s">
        <v>6470</v>
      </c>
      <c r="E3427" s="1" t="s">
        <v>6611</v>
      </c>
      <c r="F3427" s="1" t="s">
        <v>6612</v>
      </c>
      <c r="G3427" s="1" t="s">
        <v>2480</v>
      </c>
      <c r="H3427" s="1" t="s">
        <v>4912</v>
      </c>
      <c r="I3427" s="1" t="s">
        <v>5944</v>
      </c>
      <c r="J3427" s="1"/>
      <c r="K3427" s="1"/>
      <c r="L3427" s="1"/>
      <c r="M3427" s="1"/>
      <c r="N3427" s="1"/>
      <c r="O3427" s="1"/>
      <c r="P3427" s="1">
        <f>COUNTIFS($E$2:E3427,TMapCauseDescCIR[[#This Row],[Cause Description]])</f>
        <v>1</v>
      </c>
      <c r="Q3427" s="1"/>
      <c r="R3427" s="1"/>
      <c r="S3427" s="1"/>
    </row>
    <row r="3428" spans="1:19" ht="14.45" x14ac:dyDescent="0.25">
      <c r="A3428" s="1" t="s">
        <v>6371</v>
      </c>
      <c r="B3428" s="1" t="s">
        <v>298</v>
      </c>
      <c r="C3428" s="1" t="s">
        <v>3133</v>
      </c>
      <c r="D3428" s="1" t="s">
        <v>6470</v>
      </c>
      <c r="E3428" s="1" t="s">
        <v>6613</v>
      </c>
      <c r="F3428" s="1" t="s">
        <v>6614</v>
      </c>
      <c r="G3428" s="1" t="s">
        <v>2480</v>
      </c>
      <c r="H3428" s="1" t="s">
        <v>4912</v>
      </c>
      <c r="I3428" s="1" t="s">
        <v>5767</v>
      </c>
      <c r="J3428" s="1"/>
      <c r="K3428" s="1"/>
      <c r="L3428" s="1"/>
      <c r="M3428" s="1"/>
      <c r="N3428" s="1"/>
      <c r="O3428" s="1"/>
      <c r="P3428" s="1">
        <f>COUNTIFS($E$2:E3428,TMapCauseDescCIR[[#This Row],[Cause Description]])</f>
        <v>1</v>
      </c>
      <c r="Q3428" s="1"/>
      <c r="R3428" s="1"/>
      <c r="S3428" s="1"/>
    </row>
    <row r="3429" spans="1:19" ht="14.45" x14ac:dyDescent="0.25">
      <c r="A3429" s="1" t="s">
        <v>6371</v>
      </c>
      <c r="B3429" s="1" t="s">
        <v>298</v>
      </c>
      <c r="C3429" s="1" t="s">
        <v>3133</v>
      </c>
      <c r="D3429" s="1" t="s">
        <v>6470</v>
      </c>
      <c r="E3429" s="1" t="s">
        <v>6615</v>
      </c>
      <c r="F3429" s="1" t="s">
        <v>6616</v>
      </c>
      <c r="G3429" s="1" t="s">
        <v>2480</v>
      </c>
      <c r="H3429" s="1" t="s">
        <v>5903</v>
      </c>
      <c r="I3429" s="1" t="s">
        <v>5904</v>
      </c>
      <c r="J3429" s="1"/>
      <c r="K3429" s="1"/>
      <c r="L3429" s="1"/>
      <c r="M3429" s="1"/>
      <c r="N3429" s="1"/>
      <c r="O3429" s="1"/>
      <c r="P3429" s="1">
        <f>COUNTIFS($E$2:E3429,TMapCauseDescCIR[[#This Row],[Cause Description]])</f>
        <v>1</v>
      </c>
      <c r="Q3429" s="1"/>
      <c r="R3429" s="1"/>
      <c r="S3429" s="1"/>
    </row>
    <row r="3430" spans="1:19" ht="14.45" x14ac:dyDescent="0.25">
      <c r="A3430" s="1" t="s">
        <v>6371</v>
      </c>
      <c r="B3430" s="1" t="s">
        <v>298</v>
      </c>
      <c r="C3430" s="1" t="s">
        <v>3133</v>
      </c>
      <c r="D3430" s="1" t="s">
        <v>6470</v>
      </c>
      <c r="E3430" s="1" t="s">
        <v>631</v>
      </c>
      <c r="F3430" s="1" t="s">
        <v>3597</v>
      </c>
      <c r="G3430" s="1" t="s">
        <v>2806</v>
      </c>
      <c r="H3430" s="1" t="s">
        <v>3598</v>
      </c>
      <c r="I3430" s="1" t="s">
        <v>3599</v>
      </c>
      <c r="J3430" s="1"/>
      <c r="K3430" s="1"/>
      <c r="L3430" s="1"/>
      <c r="M3430" s="1"/>
      <c r="N3430" s="1"/>
      <c r="O3430" s="1"/>
      <c r="P3430" s="1">
        <f>COUNTIFS($E$2:E3430,TMapCauseDescCIR[[#This Row],[Cause Description]])</f>
        <v>44</v>
      </c>
      <c r="Q3430" s="1"/>
      <c r="R3430" s="1"/>
      <c r="S3430" s="1"/>
    </row>
    <row r="3431" spans="1:19" ht="14.45" x14ac:dyDescent="0.25">
      <c r="A3431" s="1" t="s">
        <v>6617</v>
      </c>
      <c r="B3431" s="1" t="s">
        <v>476</v>
      </c>
      <c r="C3431" s="1" t="s">
        <v>3133</v>
      </c>
      <c r="D3431" s="1" t="s">
        <v>6618</v>
      </c>
      <c r="E3431" s="1" t="s">
        <v>477</v>
      </c>
      <c r="F3431" s="1" t="s">
        <v>6619</v>
      </c>
      <c r="G3431" s="1" t="s">
        <v>2483</v>
      </c>
      <c r="H3431" s="1" t="s">
        <v>4912</v>
      </c>
      <c r="I3431" s="1" t="s">
        <v>6620</v>
      </c>
      <c r="J3431" s="1"/>
      <c r="K3431" s="1"/>
      <c r="L3431" s="1"/>
      <c r="M3431" s="1"/>
      <c r="N3431" s="1"/>
      <c r="O3431" s="1"/>
      <c r="P3431" s="1">
        <f>COUNTIFS($E$2:E3431,TMapCauseDescCIR[[#This Row],[Cause Description]])</f>
        <v>1</v>
      </c>
      <c r="Q3431" s="1"/>
      <c r="R3431" s="1"/>
      <c r="S3431" s="1"/>
    </row>
    <row r="3432" spans="1:19" ht="14.45" x14ac:dyDescent="0.25">
      <c r="A3432" s="1" t="s">
        <v>6617</v>
      </c>
      <c r="B3432" s="1" t="s">
        <v>476</v>
      </c>
      <c r="C3432" s="1" t="s">
        <v>3133</v>
      </c>
      <c r="D3432" s="1" t="s">
        <v>6618</v>
      </c>
      <c r="E3432" s="1" t="s">
        <v>6621</v>
      </c>
      <c r="F3432" s="1" t="s">
        <v>6622</v>
      </c>
      <c r="G3432" s="1" t="s">
        <v>2633</v>
      </c>
      <c r="H3432" s="1" t="s">
        <v>5120</v>
      </c>
      <c r="I3432" s="1" t="s">
        <v>6623</v>
      </c>
      <c r="J3432" s="1"/>
      <c r="K3432" s="1"/>
      <c r="L3432" s="1"/>
      <c r="M3432" s="1"/>
      <c r="N3432" s="1"/>
      <c r="O3432" s="1"/>
      <c r="P3432" s="1">
        <f>COUNTIFS($E$2:E3432,TMapCauseDescCIR[[#This Row],[Cause Description]])</f>
        <v>1</v>
      </c>
      <c r="Q3432" s="1"/>
      <c r="R3432" s="1"/>
      <c r="S3432" s="1"/>
    </row>
    <row r="3433" spans="1:19" ht="14.45" x14ac:dyDescent="0.25">
      <c r="A3433" s="1" t="s">
        <v>6617</v>
      </c>
      <c r="B3433" s="1" t="s">
        <v>476</v>
      </c>
      <c r="C3433" s="1" t="s">
        <v>3133</v>
      </c>
      <c r="D3433" s="1" t="s">
        <v>6618</v>
      </c>
      <c r="E3433" s="1" t="s">
        <v>6624</v>
      </c>
      <c r="F3433" s="1" t="s">
        <v>6625</v>
      </c>
      <c r="G3433" s="1" t="s">
        <v>2633</v>
      </c>
      <c r="H3433" s="1" t="s">
        <v>5120</v>
      </c>
      <c r="I3433" s="1" t="s">
        <v>5206</v>
      </c>
      <c r="J3433" s="1"/>
      <c r="K3433" s="1"/>
      <c r="L3433" s="1"/>
      <c r="M3433" s="1"/>
      <c r="N3433" s="1"/>
      <c r="O3433" s="1"/>
      <c r="P3433" s="1">
        <f>COUNTIFS($E$2:E3433,TMapCauseDescCIR[[#This Row],[Cause Description]])</f>
        <v>1</v>
      </c>
      <c r="Q3433" s="1"/>
      <c r="R3433" s="1"/>
      <c r="S3433" s="1"/>
    </row>
    <row r="3434" spans="1:19" ht="14.45" x14ac:dyDescent="0.25">
      <c r="A3434" s="1" t="s">
        <v>6617</v>
      </c>
      <c r="B3434" s="1" t="s">
        <v>476</v>
      </c>
      <c r="C3434" s="1" t="s">
        <v>3133</v>
      </c>
      <c r="D3434" s="1" t="s">
        <v>6618</v>
      </c>
      <c r="E3434" s="1" t="s">
        <v>6626</v>
      </c>
      <c r="F3434" s="1" t="s">
        <v>6627</v>
      </c>
      <c r="G3434" s="1" t="s">
        <v>2633</v>
      </c>
      <c r="H3434" s="1" t="s">
        <v>5120</v>
      </c>
      <c r="I3434" s="1" t="s">
        <v>5243</v>
      </c>
      <c r="J3434" s="1"/>
      <c r="K3434" s="1"/>
      <c r="L3434" s="1"/>
      <c r="M3434" s="1"/>
      <c r="N3434" s="1"/>
      <c r="O3434" s="1"/>
      <c r="P3434" s="1">
        <f>COUNTIFS($E$2:E3434,TMapCauseDescCIR[[#This Row],[Cause Description]])</f>
        <v>1</v>
      </c>
      <c r="Q3434" s="1"/>
      <c r="R3434" s="1"/>
      <c r="S3434" s="1"/>
    </row>
    <row r="3435" spans="1:19" ht="14.45" x14ac:dyDescent="0.25">
      <c r="A3435" s="1" t="s">
        <v>6617</v>
      </c>
      <c r="B3435" s="1" t="s">
        <v>476</v>
      </c>
      <c r="C3435" s="1" t="s">
        <v>3133</v>
      </c>
      <c r="D3435" s="1" t="s">
        <v>6618</v>
      </c>
      <c r="E3435" s="1" t="s">
        <v>6628</v>
      </c>
      <c r="F3435" s="1" t="s">
        <v>6629</v>
      </c>
      <c r="G3435" s="1" t="s">
        <v>2634</v>
      </c>
      <c r="H3435" s="1" t="s">
        <v>5109</v>
      </c>
      <c r="I3435" s="1" t="s">
        <v>5892</v>
      </c>
      <c r="J3435" s="1"/>
      <c r="K3435" s="1"/>
      <c r="L3435" s="1"/>
      <c r="M3435" s="1"/>
      <c r="N3435" s="1"/>
      <c r="O3435" s="1"/>
      <c r="P3435" s="1">
        <f>COUNTIFS($E$2:E3435,TMapCauseDescCIR[[#This Row],[Cause Description]])</f>
        <v>1</v>
      </c>
      <c r="Q3435" s="1"/>
      <c r="R3435" s="1"/>
      <c r="S3435" s="1"/>
    </row>
    <row r="3436" spans="1:19" ht="14.45" x14ac:dyDescent="0.25">
      <c r="A3436" s="1" t="s">
        <v>6617</v>
      </c>
      <c r="B3436" s="1" t="s">
        <v>476</v>
      </c>
      <c r="C3436" s="1" t="s">
        <v>3133</v>
      </c>
      <c r="D3436" s="1" t="s">
        <v>6618</v>
      </c>
      <c r="E3436" s="1" t="s">
        <v>6630</v>
      </c>
      <c r="F3436" s="1" t="s">
        <v>6631</v>
      </c>
      <c r="G3436" s="1" t="s">
        <v>2634</v>
      </c>
      <c r="H3436" s="1" t="s">
        <v>5109</v>
      </c>
      <c r="I3436" s="1" t="s">
        <v>6632</v>
      </c>
      <c r="J3436" s="1"/>
      <c r="K3436" s="1"/>
      <c r="L3436" s="1"/>
      <c r="M3436" s="1"/>
      <c r="N3436" s="1"/>
      <c r="O3436" s="1"/>
      <c r="P3436" s="1">
        <f>COUNTIFS($E$2:E3436,TMapCauseDescCIR[[#This Row],[Cause Description]])</f>
        <v>1</v>
      </c>
      <c r="Q3436" s="1"/>
      <c r="R3436" s="1"/>
      <c r="S3436" s="1"/>
    </row>
    <row r="3437" spans="1:19" ht="14.45" x14ac:dyDescent="0.25">
      <c r="A3437" s="1" t="s">
        <v>6617</v>
      </c>
      <c r="B3437" s="1" t="s">
        <v>476</v>
      </c>
      <c r="C3437" s="1" t="s">
        <v>3133</v>
      </c>
      <c r="D3437" s="1" t="s">
        <v>6618</v>
      </c>
      <c r="E3437" s="1" t="s">
        <v>631</v>
      </c>
      <c r="F3437" s="1" t="s">
        <v>3597</v>
      </c>
      <c r="G3437" s="1" t="s">
        <v>2806</v>
      </c>
      <c r="H3437" s="1" t="s">
        <v>3598</v>
      </c>
      <c r="I3437" s="1" t="s">
        <v>3599</v>
      </c>
      <c r="J3437" s="1"/>
      <c r="K3437" s="1"/>
      <c r="L3437" s="1"/>
      <c r="M3437" s="1"/>
      <c r="N3437" s="1"/>
      <c r="O3437" s="1"/>
      <c r="P3437" s="1">
        <f>COUNTIFS($E$2:E3437,TMapCauseDescCIR[[#This Row],[Cause Description]])</f>
        <v>45</v>
      </c>
      <c r="Q3437" s="1"/>
      <c r="R3437" s="1"/>
      <c r="S3437" s="1"/>
    </row>
    <row r="3438" spans="1:19" ht="14.45" x14ac:dyDescent="0.25">
      <c r="A3438" s="1" t="s">
        <v>6617</v>
      </c>
      <c r="B3438" s="1" t="s">
        <v>482</v>
      </c>
      <c r="C3438" s="1" t="s">
        <v>3133</v>
      </c>
      <c r="D3438" s="1" t="s">
        <v>6633</v>
      </c>
      <c r="E3438" s="1" t="s">
        <v>483</v>
      </c>
      <c r="F3438" s="1" t="s">
        <v>6634</v>
      </c>
      <c r="G3438" s="1" t="s">
        <v>2633</v>
      </c>
      <c r="H3438" s="1" t="s">
        <v>4941</v>
      </c>
      <c r="I3438" s="1" t="s">
        <v>3599</v>
      </c>
      <c r="J3438" s="1"/>
      <c r="K3438" s="1"/>
      <c r="L3438" s="1"/>
      <c r="M3438" s="1"/>
      <c r="N3438" s="1"/>
      <c r="O3438" s="1"/>
      <c r="P3438" s="1">
        <f>COUNTIFS($E$2:E3438,TMapCauseDescCIR[[#This Row],[Cause Description]])</f>
        <v>1</v>
      </c>
      <c r="Q3438" s="1"/>
      <c r="R3438" s="1"/>
      <c r="S3438" s="1"/>
    </row>
    <row r="3439" spans="1:19" ht="14.45" x14ac:dyDescent="0.25">
      <c r="A3439" s="1" t="s">
        <v>6617</v>
      </c>
      <c r="B3439" s="1" t="s">
        <v>482</v>
      </c>
      <c r="C3439" s="1" t="s">
        <v>3133</v>
      </c>
      <c r="D3439" s="1" t="s">
        <v>6633</v>
      </c>
      <c r="E3439" s="1" t="s">
        <v>6635</v>
      </c>
      <c r="F3439" s="1" t="s">
        <v>6636</v>
      </c>
      <c r="G3439" s="1" t="s">
        <v>2633</v>
      </c>
      <c r="H3439" s="1" t="s">
        <v>4941</v>
      </c>
      <c r="I3439" s="1" t="s">
        <v>4942</v>
      </c>
      <c r="J3439" s="1"/>
      <c r="K3439" s="1"/>
      <c r="L3439" s="1"/>
      <c r="M3439" s="1"/>
      <c r="N3439" s="1"/>
      <c r="O3439" s="1"/>
      <c r="P3439" s="1">
        <f>COUNTIFS($E$2:E3439,TMapCauseDescCIR[[#This Row],[Cause Description]])</f>
        <v>1</v>
      </c>
      <c r="Q3439" s="1"/>
      <c r="R3439" s="1"/>
      <c r="S3439" s="1"/>
    </row>
    <row r="3440" spans="1:19" ht="14.45" x14ac:dyDescent="0.25">
      <c r="A3440" s="1" t="s">
        <v>6617</v>
      </c>
      <c r="B3440" s="1" t="s">
        <v>482</v>
      </c>
      <c r="C3440" s="1" t="s">
        <v>3133</v>
      </c>
      <c r="D3440" s="1" t="s">
        <v>6633</v>
      </c>
      <c r="E3440" s="1" t="s">
        <v>631</v>
      </c>
      <c r="F3440" s="1" t="s">
        <v>3597</v>
      </c>
      <c r="G3440" s="1" t="s">
        <v>2806</v>
      </c>
      <c r="H3440" s="1" t="s">
        <v>3598</v>
      </c>
      <c r="I3440" s="1" t="s">
        <v>3599</v>
      </c>
      <c r="J3440" s="1"/>
      <c r="K3440" s="1"/>
      <c r="L3440" s="1"/>
      <c r="M3440" s="1"/>
      <c r="N3440" s="1"/>
      <c r="O3440" s="1"/>
      <c r="P3440" s="1">
        <f>COUNTIFS($E$2:E3440,TMapCauseDescCIR[[#This Row],[Cause Description]])</f>
        <v>46</v>
      </c>
      <c r="Q3440" s="1"/>
      <c r="R3440" s="1"/>
      <c r="S3440" s="1"/>
    </row>
    <row r="3441" spans="1:19" ht="14.45" x14ac:dyDescent="0.25">
      <c r="A3441" s="1" t="s">
        <v>3595</v>
      </c>
      <c r="B3441" s="1" t="s">
        <v>485</v>
      </c>
      <c r="C3441" s="1" t="s">
        <v>3133</v>
      </c>
      <c r="D3441" s="1" t="s">
        <v>6637</v>
      </c>
      <c r="E3441" s="1" t="s">
        <v>631</v>
      </c>
      <c r="F3441" s="1" t="s">
        <v>3597</v>
      </c>
      <c r="G3441" s="1" t="s">
        <v>2806</v>
      </c>
      <c r="H3441" s="1" t="s">
        <v>3598</v>
      </c>
      <c r="I3441" s="1" t="s">
        <v>3599</v>
      </c>
      <c r="J3441" s="1" t="s">
        <v>6638</v>
      </c>
      <c r="K3441" s="1" t="s">
        <v>6639</v>
      </c>
      <c r="L3441" s="1" t="s">
        <v>534</v>
      </c>
      <c r="M3441" s="1" t="s">
        <v>815</v>
      </c>
      <c r="N3441" s="1"/>
      <c r="O3441" s="1"/>
      <c r="P3441" s="1">
        <f>COUNTIFS($E$2:E3441,TMapCauseDescCIR[[#This Row],[Cause Description]])</f>
        <v>47</v>
      </c>
      <c r="Q3441" s="1"/>
      <c r="R3441" s="1"/>
      <c r="S3441" s="1"/>
    </row>
    <row r="3442" spans="1:19" ht="14.45" x14ac:dyDescent="0.25">
      <c r="A3442" s="1" t="s">
        <v>3595</v>
      </c>
      <c r="B3442" s="1" t="s">
        <v>485</v>
      </c>
      <c r="C3442" s="1" t="s">
        <v>3133</v>
      </c>
      <c r="D3442" s="1" t="s">
        <v>6637</v>
      </c>
      <c r="E3442" s="1" t="s">
        <v>6694</v>
      </c>
      <c r="F3442" s="1" t="s">
        <v>6695</v>
      </c>
      <c r="G3442" s="1" t="s">
        <v>2509</v>
      </c>
      <c r="H3442" s="1" t="s">
        <v>6696</v>
      </c>
      <c r="I3442" s="1" t="s">
        <v>6697</v>
      </c>
      <c r="J3442" s="1" t="s">
        <v>6638</v>
      </c>
      <c r="K3442" s="1" t="s">
        <v>6698</v>
      </c>
      <c r="L3442" s="1" t="s">
        <v>2828</v>
      </c>
      <c r="M3442" s="1" t="s">
        <v>815</v>
      </c>
      <c r="N3442" s="1"/>
      <c r="O3442" s="1"/>
      <c r="P3442" s="1">
        <f>COUNTIFS($E$2:E3442,TMapCauseDescCIR[[#This Row],[Cause Description]])</f>
        <v>1</v>
      </c>
      <c r="Q3442" s="1"/>
      <c r="R3442" s="1"/>
      <c r="S3442" s="1"/>
    </row>
    <row r="3443" spans="1:19" ht="14.45" x14ac:dyDescent="0.25">
      <c r="A3443" s="1" t="s">
        <v>3595</v>
      </c>
      <c r="B3443" s="1" t="s">
        <v>485</v>
      </c>
      <c r="C3443" s="1" t="s">
        <v>3133</v>
      </c>
      <c r="D3443" s="1" t="s">
        <v>6637</v>
      </c>
      <c r="E3443" s="1" t="s">
        <v>1451</v>
      </c>
      <c r="F3443" s="1" t="s">
        <v>6699</v>
      </c>
      <c r="G3443" s="1" t="s">
        <v>2509</v>
      </c>
      <c r="H3443" s="1" t="s">
        <v>6700</v>
      </c>
      <c r="I3443" s="1" t="s">
        <v>6697</v>
      </c>
      <c r="J3443" s="1" t="s">
        <v>6638</v>
      </c>
      <c r="K3443" s="1" t="s">
        <v>6698</v>
      </c>
      <c r="L3443" s="1" t="s">
        <v>2828</v>
      </c>
      <c r="M3443" s="1" t="s">
        <v>815</v>
      </c>
      <c r="N3443" s="1"/>
      <c r="O3443" s="1"/>
      <c r="P3443" s="1">
        <f>COUNTIFS($E$2:E3443,TMapCauseDescCIR[[#This Row],[Cause Description]])</f>
        <v>1</v>
      </c>
      <c r="Q3443" s="1"/>
      <c r="R3443" s="1"/>
      <c r="S3443" s="1"/>
    </row>
    <row r="3444" spans="1:19" ht="14.45" x14ac:dyDescent="0.25">
      <c r="A3444" s="1" t="s">
        <v>3595</v>
      </c>
      <c r="B3444" s="1" t="s">
        <v>485</v>
      </c>
      <c r="C3444" s="1" t="s">
        <v>3133</v>
      </c>
      <c r="D3444" s="1" t="s">
        <v>6637</v>
      </c>
      <c r="E3444" s="1" t="s">
        <v>6086</v>
      </c>
      <c r="F3444" s="1" t="s">
        <v>6087</v>
      </c>
      <c r="G3444" s="1" t="s">
        <v>2489</v>
      </c>
      <c r="H3444" s="1" t="s">
        <v>5120</v>
      </c>
      <c r="I3444" s="1" t="s">
        <v>6085</v>
      </c>
      <c r="J3444" s="1"/>
      <c r="K3444" s="1"/>
      <c r="L3444" s="1"/>
      <c r="M3444" s="1"/>
      <c r="N3444" s="1"/>
      <c r="O3444" s="1"/>
      <c r="P3444" s="1">
        <f>COUNTIFS($E$2:E3444,TMapCauseDescCIR[[#This Row],[Cause Description]])</f>
        <v>3</v>
      </c>
      <c r="Q3444" s="1"/>
      <c r="R3444" s="1"/>
      <c r="S3444" s="1"/>
    </row>
    <row r="3445" spans="1:19" ht="14.45" x14ac:dyDescent="0.25">
      <c r="A3445" s="1" t="s">
        <v>3595</v>
      </c>
      <c r="B3445" s="1" t="s">
        <v>485</v>
      </c>
      <c r="C3445" s="1" t="s">
        <v>3133</v>
      </c>
      <c r="D3445" s="1" t="s">
        <v>6637</v>
      </c>
      <c r="E3445" s="1" t="s">
        <v>6919</v>
      </c>
      <c r="F3445" s="1" t="s">
        <v>6920</v>
      </c>
      <c r="G3445" s="1" t="s">
        <v>2487</v>
      </c>
      <c r="H3445" s="1" t="s">
        <v>5120</v>
      </c>
      <c r="I3445" s="1" t="s">
        <v>5083</v>
      </c>
      <c r="J3445" s="1" t="s">
        <v>6638</v>
      </c>
      <c r="K3445" s="1" t="s">
        <v>6639</v>
      </c>
      <c r="L3445" s="1" t="s">
        <v>581</v>
      </c>
      <c r="M3445" s="1" t="s">
        <v>815</v>
      </c>
      <c r="N3445" s="1"/>
      <c r="O3445" s="1"/>
      <c r="P3445" s="1">
        <f>COUNTIFS($E$2:E3445,TMapCauseDescCIR[[#This Row],[Cause Description]])</f>
        <v>1</v>
      </c>
      <c r="Q3445" s="1"/>
      <c r="R3445" s="1"/>
      <c r="S3445" s="1"/>
    </row>
    <row r="3446" spans="1:19" ht="14.45" x14ac:dyDescent="0.25">
      <c r="A3446" s="1" t="s">
        <v>3595</v>
      </c>
      <c r="B3446" s="1" t="s">
        <v>485</v>
      </c>
      <c r="C3446" s="1" t="s">
        <v>3133</v>
      </c>
      <c r="D3446" s="1" t="s">
        <v>6637</v>
      </c>
      <c r="E3446" s="1" t="s">
        <v>6921</v>
      </c>
      <c r="F3446" s="1" t="s">
        <v>6922</v>
      </c>
      <c r="G3446" s="1" t="s">
        <v>2493</v>
      </c>
      <c r="H3446" s="1" t="s">
        <v>5120</v>
      </c>
      <c r="I3446" s="1" t="s">
        <v>5083</v>
      </c>
      <c r="J3446" s="1" t="s">
        <v>6638</v>
      </c>
      <c r="K3446" s="1" t="s">
        <v>6639</v>
      </c>
      <c r="L3446" s="1" t="s">
        <v>581</v>
      </c>
      <c r="M3446" s="1" t="s">
        <v>815</v>
      </c>
      <c r="N3446" s="1"/>
      <c r="O3446" s="1"/>
      <c r="P3446" s="1">
        <f>COUNTIFS($E$2:E3446,TMapCauseDescCIR[[#This Row],[Cause Description]])</f>
        <v>1</v>
      </c>
      <c r="Q3446" s="1"/>
      <c r="R3446" s="1"/>
      <c r="S3446" s="1"/>
    </row>
    <row r="3447" spans="1:19" ht="14.45" x14ac:dyDescent="0.25">
      <c r="A3447" s="1" t="s">
        <v>3595</v>
      </c>
      <c r="B3447" s="1" t="s">
        <v>485</v>
      </c>
      <c r="C3447" s="1" t="s">
        <v>3133</v>
      </c>
      <c r="D3447" s="1" t="s">
        <v>6637</v>
      </c>
      <c r="E3447" s="1" t="s">
        <v>6090</v>
      </c>
      <c r="F3447" s="1" t="s">
        <v>6091</v>
      </c>
      <c r="G3447" s="1" t="s">
        <v>2487</v>
      </c>
      <c r="H3447" s="1" t="s">
        <v>5120</v>
      </c>
      <c r="I3447" s="1" t="s">
        <v>6083</v>
      </c>
      <c r="J3447" s="1" t="s">
        <v>6638</v>
      </c>
      <c r="K3447" s="1" t="s">
        <v>6639</v>
      </c>
      <c r="L3447" s="1" t="s">
        <v>581</v>
      </c>
      <c r="M3447" s="1" t="s">
        <v>815</v>
      </c>
      <c r="N3447" s="1"/>
      <c r="O3447" s="1"/>
      <c r="P3447" s="1">
        <f>COUNTIFS($E$2:E3447,TMapCauseDescCIR[[#This Row],[Cause Description]])</f>
        <v>2</v>
      </c>
      <c r="Q3447" s="1"/>
      <c r="R3447" s="1"/>
      <c r="S3447" s="1"/>
    </row>
    <row r="3448" spans="1:19" ht="14.45" x14ac:dyDescent="0.25">
      <c r="A3448" s="1" t="s">
        <v>3595</v>
      </c>
      <c r="B3448" s="1" t="s">
        <v>485</v>
      </c>
      <c r="C3448" s="1" t="s">
        <v>3133</v>
      </c>
      <c r="D3448" s="1" t="s">
        <v>6637</v>
      </c>
      <c r="E3448" s="1" t="s">
        <v>486</v>
      </c>
      <c r="F3448" s="1" t="s">
        <v>6082</v>
      </c>
      <c r="G3448" s="1" t="s">
        <v>2493</v>
      </c>
      <c r="H3448" s="1" t="s">
        <v>5120</v>
      </c>
      <c r="I3448" s="1" t="s">
        <v>6083</v>
      </c>
      <c r="J3448" s="1" t="s">
        <v>6638</v>
      </c>
      <c r="K3448" s="1" t="s">
        <v>6639</v>
      </c>
      <c r="L3448" s="1" t="s">
        <v>581</v>
      </c>
      <c r="M3448" s="1" t="s">
        <v>815</v>
      </c>
      <c r="N3448" s="1"/>
      <c r="O3448" s="1"/>
      <c r="P3448" s="1">
        <f>COUNTIFS($E$2:E3448,TMapCauseDescCIR[[#This Row],[Cause Description]])</f>
        <v>2</v>
      </c>
      <c r="Q3448" s="1"/>
      <c r="R3448" s="1"/>
      <c r="S3448" s="1"/>
    </row>
    <row r="3449" spans="1:19" ht="14.45" x14ac:dyDescent="0.25">
      <c r="A3449" s="1" t="s">
        <v>3595</v>
      </c>
      <c r="B3449" s="1" t="s">
        <v>485</v>
      </c>
      <c r="C3449" s="1" t="s">
        <v>3133</v>
      </c>
      <c r="D3449" s="1" t="s">
        <v>6637</v>
      </c>
      <c r="E3449" s="1" t="s">
        <v>7077</v>
      </c>
      <c r="F3449" s="1" t="s">
        <v>7078</v>
      </c>
      <c r="G3449" s="1" t="s">
        <v>2484</v>
      </c>
      <c r="H3449" s="1" t="s">
        <v>7079</v>
      </c>
      <c r="I3449" s="1" t="s">
        <v>7080</v>
      </c>
      <c r="J3449" s="1" t="s">
        <v>6638</v>
      </c>
      <c r="K3449" s="1" t="s">
        <v>6639</v>
      </c>
      <c r="L3449" s="1" t="s">
        <v>581</v>
      </c>
      <c r="M3449" s="3" t="s">
        <v>815</v>
      </c>
      <c r="N3449" s="1"/>
      <c r="O3449" s="1"/>
      <c r="P3449" s="1">
        <f>COUNTIFS($E$2:E3449,TMapCauseDescCIR[[#This Row],[Cause Description]])</f>
        <v>1</v>
      </c>
      <c r="Q3449" s="1"/>
      <c r="R3449" s="1"/>
      <c r="S3449" s="1"/>
    </row>
    <row r="3450" spans="1:19" ht="14.45" x14ac:dyDescent="0.25">
      <c r="A3450" s="1" t="s">
        <v>3595</v>
      </c>
      <c r="B3450" s="1" t="s">
        <v>485</v>
      </c>
      <c r="C3450" s="1" t="s">
        <v>3133</v>
      </c>
      <c r="D3450" s="1" t="s">
        <v>6637</v>
      </c>
      <c r="E3450" s="1" t="s">
        <v>7103</v>
      </c>
      <c r="F3450" s="1" t="s">
        <v>7104</v>
      </c>
      <c r="G3450" s="1" t="s">
        <v>2481</v>
      </c>
      <c r="H3450" s="1" t="s">
        <v>5120</v>
      </c>
      <c r="I3450" s="1" t="s">
        <v>5126</v>
      </c>
      <c r="J3450" s="1" t="s">
        <v>6638</v>
      </c>
      <c r="K3450" s="1" t="s">
        <v>6639</v>
      </c>
      <c r="L3450" s="1" t="s">
        <v>581</v>
      </c>
      <c r="M3450" s="5" t="s">
        <v>815</v>
      </c>
      <c r="N3450" s="1"/>
      <c r="O3450" s="1"/>
      <c r="P3450" s="1">
        <f>COUNTIFS($E$2:E3450,TMapCauseDescCIR[[#This Row],[Cause Description]])</f>
        <v>1</v>
      </c>
      <c r="Q3450" s="1"/>
      <c r="R3450" s="1"/>
      <c r="S3450" s="1"/>
    </row>
    <row r="3451" spans="1:19" ht="14.45" x14ac:dyDescent="0.25">
      <c r="A3451" s="1" t="s">
        <v>3595</v>
      </c>
      <c r="B3451" s="1" t="s">
        <v>485</v>
      </c>
      <c r="C3451" s="1" t="s">
        <v>3133</v>
      </c>
      <c r="D3451" s="1" t="s">
        <v>6637</v>
      </c>
      <c r="E3451" s="1" t="s">
        <v>6648</v>
      </c>
      <c r="F3451" s="1" t="s">
        <v>6649</v>
      </c>
      <c r="G3451" s="1" t="s">
        <v>2489</v>
      </c>
      <c r="H3451" s="1" t="s">
        <v>5120</v>
      </c>
      <c r="I3451" s="1" t="s">
        <v>5083</v>
      </c>
      <c r="J3451" s="1"/>
      <c r="K3451" s="1"/>
      <c r="L3451" s="1"/>
      <c r="M3451" s="1"/>
      <c r="N3451" s="1"/>
      <c r="O3451" s="1"/>
      <c r="P3451" s="1">
        <f>COUNTIFS($E$2:E3451,TMapCauseDescCIR[[#This Row],[Cause Description]])</f>
        <v>1</v>
      </c>
      <c r="Q3451" s="1"/>
      <c r="R3451" s="1"/>
      <c r="S3451" s="1"/>
    </row>
    <row r="3452" spans="1:19" ht="14.45" x14ac:dyDescent="0.25">
      <c r="A3452" s="1" t="s">
        <v>3595</v>
      </c>
      <c r="B3452" s="1" t="s">
        <v>485</v>
      </c>
      <c r="C3452" s="1" t="s">
        <v>3133</v>
      </c>
      <c r="D3452" s="1" t="s">
        <v>6637</v>
      </c>
      <c r="E3452" s="1" t="s">
        <v>6100</v>
      </c>
      <c r="F3452" s="1" t="s">
        <v>6101</v>
      </c>
      <c r="G3452" s="1" t="s">
        <v>2489</v>
      </c>
      <c r="H3452" s="1" t="s">
        <v>5120</v>
      </c>
      <c r="I3452" s="1" t="s">
        <v>6083</v>
      </c>
      <c r="J3452" s="1"/>
      <c r="K3452" s="1"/>
      <c r="L3452" s="1"/>
      <c r="M3452" s="1"/>
      <c r="N3452" s="1"/>
      <c r="O3452" s="1"/>
      <c r="P3452" s="1">
        <f>COUNTIFS($E$2:E3452,TMapCauseDescCIR[[#This Row],[Cause Description]])</f>
        <v>2</v>
      </c>
      <c r="Q3452" s="1"/>
      <c r="R3452" s="1"/>
      <c r="S3452" s="1"/>
    </row>
    <row r="3453" spans="1:19" ht="14.45" x14ac:dyDescent="0.25">
      <c r="A3453" s="1" t="s">
        <v>3595</v>
      </c>
      <c r="B3453" s="1" t="s">
        <v>485</v>
      </c>
      <c r="C3453" s="1" t="s">
        <v>3133</v>
      </c>
      <c r="D3453" s="1" t="s">
        <v>6637</v>
      </c>
      <c r="E3453" s="1" t="s">
        <v>5132</v>
      </c>
      <c r="F3453" s="1" t="s">
        <v>5133</v>
      </c>
      <c r="G3453" s="1" t="s">
        <v>2489</v>
      </c>
      <c r="H3453" s="1" t="s">
        <v>5120</v>
      </c>
      <c r="I3453" s="1" t="s">
        <v>5126</v>
      </c>
      <c r="J3453" s="1"/>
      <c r="K3453" s="1"/>
      <c r="L3453" s="1"/>
      <c r="M3453" s="1"/>
      <c r="N3453" s="1"/>
      <c r="O3453" s="1"/>
      <c r="P3453" s="1">
        <f>COUNTIFS($E$2:E3453,TMapCauseDescCIR[[#This Row],[Cause Description]])</f>
        <v>4</v>
      </c>
      <c r="Q3453" s="1"/>
      <c r="R3453" s="1"/>
      <c r="S3453" s="1"/>
    </row>
    <row r="3454" spans="1:19" ht="14.45" x14ac:dyDescent="0.25">
      <c r="A3454" s="1" t="s">
        <v>3595</v>
      </c>
      <c r="B3454" s="1" t="s">
        <v>485</v>
      </c>
      <c r="C3454" s="1" t="s">
        <v>3133</v>
      </c>
      <c r="D3454" s="1" t="s">
        <v>6637</v>
      </c>
      <c r="E3454" s="1" t="s">
        <v>5128</v>
      </c>
      <c r="F3454" s="1" t="s">
        <v>5129</v>
      </c>
      <c r="G3454" s="1" t="s">
        <v>2487</v>
      </c>
      <c r="H3454" s="1" t="s">
        <v>5120</v>
      </c>
      <c r="I3454" s="1" t="s">
        <v>5126</v>
      </c>
      <c r="J3454" s="1" t="s">
        <v>6638</v>
      </c>
      <c r="K3454" s="1" t="s">
        <v>6639</v>
      </c>
      <c r="L3454" s="1" t="s">
        <v>581</v>
      </c>
      <c r="M3454" s="5" t="s">
        <v>815</v>
      </c>
      <c r="N3454" s="1"/>
      <c r="O3454" s="1"/>
      <c r="P3454" s="1">
        <f>COUNTIFS($E$2:E3454,TMapCauseDescCIR[[#This Row],[Cause Description]])</f>
        <v>4</v>
      </c>
      <c r="Q3454" s="1"/>
      <c r="R3454" s="1"/>
      <c r="S3454" s="1"/>
    </row>
    <row r="3455" spans="1:19" ht="14.45" x14ac:dyDescent="0.25">
      <c r="A3455" s="1" t="s">
        <v>3595</v>
      </c>
      <c r="B3455" s="1" t="s">
        <v>485</v>
      </c>
      <c r="C3455" s="1" t="s">
        <v>3133</v>
      </c>
      <c r="D3455" s="1" t="s">
        <v>6637</v>
      </c>
      <c r="E3455" s="1" t="s">
        <v>5124</v>
      </c>
      <c r="F3455" s="1" t="s">
        <v>5125</v>
      </c>
      <c r="G3455" s="1" t="s">
        <v>2493</v>
      </c>
      <c r="H3455" s="1" t="s">
        <v>5120</v>
      </c>
      <c r="I3455" s="1" t="s">
        <v>5126</v>
      </c>
      <c r="J3455" s="1" t="s">
        <v>6638</v>
      </c>
      <c r="K3455" s="1" t="s">
        <v>6639</v>
      </c>
      <c r="L3455" s="1" t="s">
        <v>581</v>
      </c>
      <c r="M3455" s="5" t="s">
        <v>815</v>
      </c>
      <c r="N3455" s="1"/>
      <c r="O3455" s="1"/>
      <c r="P3455" s="1">
        <f>COUNTIFS($E$2:E3455,TMapCauseDescCIR[[#This Row],[Cause Description]])</f>
        <v>4</v>
      </c>
      <c r="Q3455" s="1"/>
      <c r="R3455" s="1"/>
      <c r="S3455" s="1"/>
    </row>
    <row r="3456" spans="1:19" ht="14.45" x14ac:dyDescent="0.25">
      <c r="A3456" s="1" t="s">
        <v>3132</v>
      </c>
      <c r="B3456" s="1" t="s">
        <v>487</v>
      </c>
      <c r="C3456" s="1" t="s">
        <v>3133</v>
      </c>
      <c r="D3456" s="1" t="s">
        <v>7181</v>
      </c>
      <c r="E3456" s="1" t="s">
        <v>488</v>
      </c>
      <c r="F3456" s="1"/>
      <c r="G3456" s="1"/>
      <c r="H3456" s="1"/>
      <c r="I3456" s="1"/>
      <c r="J3456" s="1" t="s">
        <v>6638</v>
      </c>
      <c r="K3456" s="1" t="s">
        <v>6639</v>
      </c>
      <c r="L3456" s="1" t="s">
        <v>572</v>
      </c>
      <c r="M3456" s="1" t="s">
        <v>4153</v>
      </c>
      <c r="N3456" s="1"/>
      <c r="O3456" s="1"/>
      <c r="P3456" s="1">
        <f>COUNTIFS($E$2:E3456,TMapCauseDescCIR[[#This Row],[Cause Description]])</f>
        <v>1</v>
      </c>
      <c r="Q3456" s="1"/>
      <c r="R3456" s="1"/>
      <c r="S3456" s="1"/>
    </row>
    <row r="3457" spans="1:19" ht="14.45" x14ac:dyDescent="0.25">
      <c r="A3457" s="1" t="s">
        <v>3132</v>
      </c>
      <c r="B3457" s="1" t="s">
        <v>487</v>
      </c>
      <c r="C3457" s="1" t="s">
        <v>3133</v>
      </c>
      <c r="D3457" s="1" t="s">
        <v>7181</v>
      </c>
      <c r="E3457" s="1" t="s">
        <v>505</v>
      </c>
      <c r="F3457" s="1"/>
      <c r="G3457" s="1"/>
      <c r="H3457" s="1"/>
      <c r="I3457" s="1"/>
      <c r="J3457" s="1" t="s">
        <v>6638</v>
      </c>
      <c r="K3457" s="1" t="s">
        <v>6639</v>
      </c>
      <c r="L3457" s="1" t="s">
        <v>581</v>
      </c>
      <c r="M3457" s="1" t="s">
        <v>815</v>
      </c>
      <c r="N3457" s="1"/>
      <c r="O3457" s="1"/>
      <c r="P3457" s="1">
        <f>COUNTIFS($E$2:E3457,TMapCauseDescCIR[[#This Row],[Cause Description]])</f>
        <v>4</v>
      </c>
      <c r="Q3457" s="1"/>
      <c r="R3457" s="1"/>
      <c r="S3457" s="1"/>
    </row>
    <row r="3458" spans="1:19" ht="14.45" x14ac:dyDescent="0.25">
      <c r="A3458" s="1" t="s">
        <v>3132</v>
      </c>
      <c r="B3458" s="1" t="s">
        <v>487</v>
      </c>
      <c r="C3458" s="1" t="s">
        <v>3133</v>
      </c>
      <c r="D3458" s="1" t="s">
        <v>7181</v>
      </c>
      <c r="E3458" s="1" t="s">
        <v>493</v>
      </c>
      <c r="F3458" s="1"/>
      <c r="G3458" s="1"/>
      <c r="H3458" s="1"/>
      <c r="I3458" s="1"/>
      <c r="J3458" s="1" t="s">
        <v>6638</v>
      </c>
      <c r="K3458" s="1" t="s">
        <v>6639</v>
      </c>
      <c r="L3458" s="1" t="s">
        <v>581</v>
      </c>
      <c r="M3458" s="1" t="s">
        <v>815</v>
      </c>
      <c r="N3458" s="1"/>
      <c r="O3458" s="1"/>
      <c r="P3458" s="1">
        <f>COUNTIFS($E$2:E3458,TMapCauseDescCIR[[#This Row],[Cause Description]])</f>
        <v>2</v>
      </c>
      <c r="Q3458" s="1"/>
      <c r="R3458" s="1"/>
      <c r="S3458" s="1"/>
    </row>
    <row r="3459" spans="1:19" ht="14.45" x14ac:dyDescent="0.25">
      <c r="A3459" s="1" t="s">
        <v>3595</v>
      </c>
      <c r="B3459" s="1" t="s">
        <v>545</v>
      </c>
      <c r="C3459" s="1" t="s">
        <v>3133</v>
      </c>
      <c r="D3459" s="1" t="s">
        <v>6644</v>
      </c>
      <c r="E3459" s="1" t="s">
        <v>6655</v>
      </c>
      <c r="F3459" s="1" t="s">
        <v>6656</v>
      </c>
      <c r="G3459" s="1" t="s">
        <v>2497</v>
      </c>
      <c r="H3459" s="1" t="s">
        <v>6657</v>
      </c>
      <c r="I3459" s="1" t="s">
        <v>5174</v>
      </c>
      <c r="J3459" s="1"/>
      <c r="K3459" s="1"/>
      <c r="L3459" s="1"/>
      <c r="M3459" s="1"/>
      <c r="N3459" s="1"/>
      <c r="O3459" s="1"/>
      <c r="P3459" s="1">
        <f>COUNTIFS($E$2:E3459,TMapCauseDescCIR[[#This Row],[Cause Description]])</f>
        <v>1</v>
      </c>
      <c r="Q3459" s="1"/>
      <c r="R3459" s="1"/>
      <c r="S3459" s="5"/>
    </row>
    <row r="3460" spans="1:19" ht="14.45" x14ac:dyDescent="0.25">
      <c r="A3460" s="1" t="s">
        <v>3595</v>
      </c>
      <c r="B3460" s="1" t="s">
        <v>545</v>
      </c>
      <c r="C3460" s="1" t="s">
        <v>3133</v>
      </c>
      <c r="D3460" s="1" t="s">
        <v>6644</v>
      </c>
      <c r="E3460" s="1" t="s">
        <v>6658</v>
      </c>
      <c r="F3460" s="1" t="s">
        <v>6659</v>
      </c>
      <c r="G3460" s="1" t="s">
        <v>2497</v>
      </c>
      <c r="H3460" s="1" t="s">
        <v>6657</v>
      </c>
      <c r="I3460" s="1" t="s">
        <v>5611</v>
      </c>
      <c r="J3460" s="1"/>
      <c r="K3460" s="1"/>
      <c r="L3460" s="1"/>
      <c r="M3460" s="1"/>
      <c r="N3460" s="1"/>
      <c r="O3460" s="1"/>
      <c r="P3460" s="1">
        <f>COUNTIFS($E$2:E3460,TMapCauseDescCIR[[#This Row],[Cause Description]])</f>
        <v>1</v>
      </c>
      <c r="Q3460" s="1"/>
      <c r="R3460" s="1"/>
      <c r="S3460" s="5"/>
    </row>
    <row r="3461" spans="1:19" ht="14.45" x14ac:dyDescent="0.25">
      <c r="A3461" s="1" t="s">
        <v>3132</v>
      </c>
      <c r="B3461" s="1" t="s">
        <v>487</v>
      </c>
      <c r="C3461" s="1" t="s">
        <v>3133</v>
      </c>
      <c r="D3461" s="1" t="s">
        <v>7181</v>
      </c>
      <c r="E3461" s="1" t="s">
        <v>5073</v>
      </c>
      <c r="F3461" s="1"/>
      <c r="G3461" s="1"/>
      <c r="H3461" s="1"/>
      <c r="I3461" s="1"/>
      <c r="J3461" s="1" t="s">
        <v>6638</v>
      </c>
      <c r="K3461" s="1" t="s">
        <v>6639</v>
      </c>
      <c r="L3461" s="1" t="s">
        <v>581</v>
      </c>
      <c r="M3461" s="1" t="s">
        <v>815</v>
      </c>
      <c r="N3461" s="1"/>
      <c r="O3461" s="1"/>
      <c r="P3461" s="1">
        <f>COUNTIFS($E$2:E3461,TMapCauseDescCIR[[#This Row],[Cause Description]])</f>
        <v>4</v>
      </c>
      <c r="Q3461" s="1"/>
      <c r="R3461" s="1"/>
      <c r="S3461" s="1"/>
    </row>
    <row r="3462" spans="1:19" ht="14.45" x14ac:dyDescent="0.25">
      <c r="A3462" s="1" t="s">
        <v>3132</v>
      </c>
      <c r="B3462" s="1" t="s">
        <v>487</v>
      </c>
      <c r="C3462" s="1" t="s">
        <v>3133</v>
      </c>
      <c r="D3462" s="1" t="s">
        <v>7181</v>
      </c>
      <c r="E3462" s="1" t="s">
        <v>9814</v>
      </c>
      <c r="F3462" s="1"/>
      <c r="G3462" s="1"/>
      <c r="H3462" s="1"/>
      <c r="I3462" s="1"/>
      <c r="J3462" s="1" t="s">
        <v>6638</v>
      </c>
      <c r="K3462" s="1" t="s">
        <v>6639</v>
      </c>
      <c r="L3462" s="1" t="s">
        <v>581</v>
      </c>
      <c r="M3462" s="1" t="s">
        <v>815</v>
      </c>
      <c r="N3462" s="1"/>
      <c r="O3462" s="1"/>
      <c r="P3462" s="1">
        <f>COUNTIFS($E$2:E3462,TMapCauseDescCIR[[#This Row],[Cause Description]])</f>
        <v>1</v>
      </c>
      <c r="Q3462" s="1"/>
      <c r="R3462" s="1"/>
      <c r="S3462" s="1"/>
    </row>
    <row r="3463" spans="1:19" ht="14.45" x14ac:dyDescent="0.25">
      <c r="A3463" s="1" t="s">
        <v>3595</v>
      </c>
      <c r="B3463" s="1" t="s">
        <v>489</v>
      </c>
      <c r="C3463" s="1" t="s">
        <v>559</v>
      </c>
      <c r="D3463" s="1" t="s">
        <v>6653</v>
      </c>
      <c r="E3463" s="1" t="s">
        <v>631</v>
      </c>
      <c r="F3463" s="1" t="s">
        <v>3597</v>
      </c>
      <c r="G3463" s="1" t="s">
        <v>2806</v>
      </c>
      <c r="H3463" s="1" t="s">
        <v>3598</v>
      </c>
      <c r="I3463" s="1" t="s">
        <v>3599</v>
      </c>
      <c r="J3463" s="1" t="s">
        <v>6638</v>
      </c>
      <c r="K3463" s="1" t="s">
        <v>6639</v>
      </c>
      <c r="L3463" s="1" t="s">
        <v>534</v>
      </c>
      <c r="M3463" s="1" t="s">
        <v>815</v>
      </c>
      <c r="N3463" s="1"/>
      <c r="O3463" s="1"/>
      <c r="P3463" s="1">
        <f>COUNTIFS($E$2:E3463,TMapCauseDescCIR[[#This Row],[Cause Description]])</f>
        <v>48</v>
      </c>
      <c r="Q3463" s="1"/>
      <c r="R3463" s="1"/>
      <c r="S3463" s="1"/>
    </row>
    <row r="3464" spans="1:19" ht="14.45" x14ac:dyDescent="0.25">
      <c r="A3464" s="1" t="s">
        <v>3595</v>
      </c>
      <c r="B3464" s="1" t="s">
        <v>489</v>
      </c>
      <c r="C3464" s="1" t="s">
        <v>559</v>
      </c>
      <c r="D3464" s="1" t="s">
        <v>6653</v>
      </c>
      <c r="E3464" s="1" t="s">
        <v>490</v>
      </c>
      <c r="F3464" s="1" t="s">
        <v>6984</v>
      </c>
      <c r="G3464" s="1" t="s">
        <v>2484</v>
      </c>
      <c r="H3464" s="1" t="s">
        <v>5440</v>
      </c>
      <c r="I3464" s="1" t="s">
        <v>6985</v>
      </c>
      <c r="J3464" s="1" t="s">
        <v>6638</v>
      </c>
      <c r="K3464" s="5" t="s">
        <v>6639</v>
      </c>
      <c r="L3464" s="1" t="s">
        <v>581</v>
      </c>
      <c r="M3464" s="1" t="s">
        <v>815</v>
      </c>
      <c r="N3464" s="1"/>
      <c r="O3464" s="1"/>
      <c r="P3464" s="1">
        <f>COUNTIFS($E$2:E3464,TMapCauseDescCIR[[#This Row],[Cause Description]])</f>
        <v>1</v>
      </c>
      <c r="Q3464" s="1"/>
      <c r="R3464" s="1"/>
      <c r="S3464" s="1"/>
    </row>
    <row r="3465" spans="1:19" ht="14.45" x14ac:dyDescent="0.25">
      <c r="A3465" s="1" t="s">
        <v>3595</v>
      </c>
      <c r="B3465" s="1" t="s">
        <v>489</v>
      </c>
      <c r="C3465" s="1" t="s">
        <v>559</v>
      </c>
      <c r="D3465" s="1" t="s">
        <v>6653</v>
      </c>
      <c r="E3465" s="1" t="s">
        <v>7066</v>
      </c>
      <c r="F3465" s="1" t="s">
        <v>7067</v>
      </c>
      <c r="G3465" s="1" t="s">
        <v>2484</v>
      </c>
      <c r="H3465" s="1" t="s">
        <v>5440</v>
      </c>
      <c r="I3465" s="1" t="s">
        <v>7068</v>
      </c>
      <c r="J3465" s="1" t="s">
        <v>6638</v>
      </c>
      <c r="K3465" s="1" t="s">
        <v>6639</v>
      </c>
      <c r="L3465" s="1" t="s">
        <v>581</v>
      </c>
      <c r="M3465" s="3" t="s">
        <v>815</v>
      </c>
      <c r="N3465" s="1"/>
      <c r="O3465" s="1"/>
      <c r="P3465" s="1">
        <f>COUNTIFS($E$2:E3465,TMapCauseDescCIR[[#This Row],[Cause Description]])</f>
        <v>1</v>
      </c>
      <c r="Q3465" s="1"/>
      <c r="R3465" s="1"/>
      <c r="S3465" s="1"/>
    </row>
    <row r="3466" spans="1:19" ht="14.45" x14ac:dyDescent="0.25">
      <c r="A3466" s="1" t="s">
        <v>3132</v>
      </c>
      <c r="B3466" s="1" t="s">
        <v>491</v>
      </c>
      <c r="C3466" s="1" t="s">
        <v>3133</v>
      </c>
      <c r="D3466" s="1" t="s">
        <v>7182</v>
      </c>
      <c r="E3466" s="1" t="s">
        <v>488</v>
      </c>
      <c r="F3466" s="1"/>
      <c r="G3466" s="1"/>
      <c r="H3466" s="1"/>
      <c r="I3466" s="1"/>
      <c r="J3466" s="1" t="s">
        <v>6638</v>
      </c>
      <c r="K3466" s="1" t="s">
        <v>6639</v>
      </c>
      <c r="L3466" s="1" t="s">
        <v>572</v>
      </c>
      <c r="M3466" s="1" t="s">
        <v>4153</v>
      </c>
      <c r="N3466" s="1"/>
      <c r="O3466" s="1"/>
      <c r="P3466" s="1">
        <f>COUNTIFS($E$2:E3466,TMapCauseDescCIR[[#This Row],[Cause Description]])</f>
        <v>2</v>
      </c>
      <c r="Q3466" s="1"/>
      <c r="R3466" s="1"/>
      <c r="S3466" s="1"/>
    </row>
    <row r="3467" spans="1:19" ht="14.45" x14ac:dyDescent="0.25">
      <c r="A3467" s="1" t="s">
        <v>3132</v>
      </c>
      <c r="B3467" s="1" t="s">
        <v>492</v>
      </c>
      <c r="C3467" s="1" t="s">
        <v>3133</v>
      </c>
      <c r="D3467" s="1" t="s">
        <v>9783</v>
      </c>
      <c r="E3467" s="1" t="s">
        <v>493</v>
      </c>
      <c r="F3467" s="1"/>
      <c r="G3467" s="1"/>
      <c r="H3467" s="1"/>
      <c r="I3467" s="1"/>
      <c r="J3467" s="1" t="s">
        <v>6638</v>
      </c>
      <c r="K3467" s="1" t="s">
        <v>6639</v>
      </c>
      <c r="L3467" s="1" t="s">
        <v>581</v>
      </c>
      <c r="M3467" s="1" t="s">
        <v>815</v>
      </c>
      <c r="N3467" s="1"/>
      <c r="O3467" s="1"/>
      <c r="P3467" s="1">
        <f>COUNTIFS($E$2:E3467,TMapCauseDescCIR[[#This Row],[Cause Description]])</f>
        <v>3</v>
      </c>
      <c r="Q3467" s="1"/>
      <c r="R3467" s="1"/>
      <c r="S3467" s="1"/>
    </row>
    <row r="3468" spans="1:19" ht="14.45" x14ac:dyDescent="0.25">
      <c r="A3468" s="1" t="s">
        <v>3132</v>
      </c>
      <c r="B3468" s="1" t="s">
        <v>494</v>
      </c>
      <c r="C3468" s="1" t="s">
        <v>3133</v>
      </c>
      <c r="D3468" s="1" t="s">
        <v>9784</v>
      </c>
      <c r="E3468" s="1" t="s">
        <v>493</v>
      </c>
      <c r="F3468" s="1"/>
      <c r="G3468" s="1"/>
      <c r="H3468" s="1"/>
      <c r="I3468" s="1"/>
      <c r="J3468" s="1" t="s">
        <v>6638</v>
      </c>
      <c r="K3468" s="1" t="s">
        <v>6639</v>
      </c>
      <c r="L3468" s="1" t="s">
        <v>581</v>
      </c>
      <c r="M3468" s="1" t="s">
        <v>815</v>
      </c>
      <c r="N3468" s="1"/>
      <c r="O3468" s="1"/>
      <c r="P3468" s="1">
        <f>COUNTIFS($E$2:E3468,TMapCauseDescCIR[[#This Row],[Cause Description]])</f>
        <v>4</v>
      </c>
      <c r="Q3468" s="1"/>
      <c r="R3468" s="1"/>
      <c r="S3468" s="1"/>
    </row>
    <row r="3469" spans="1:19" ht="14.45" x14ac:dyDescent="0.25">
      <c r="A3469" s="1" t="s">
        <v>3132</v>
      </c>
      <c r="B3469" s="1" t="s">
        <v>495</v>
      </c>
      <c r="C3469" s="1" t="s">
        <v>3133</v>
      </c>
      <c r="D3469" s="1" t="s">
        <v>9787</v>
      </c>
      <c r="E3469" s="1" t="s">
        <v>496</v>
      </c>
      <c r="F3469" s="1"/>
      <c r="G3469" s="1"/>
      <c r="H3469" s="1"/>
      <c r="I3469" s="1"/>
      <c r="J3469" s="1" t="s">
        <v>6638</v>
      </c>
      <c r="K3469" s="1" t="s">
        <v>6639</v>
      </c>
      <c r="L3469" s="1" t="s">
        <v>581</v>
      </c>
      <c r="M3469" s="1" t="s">
        <v>815</v>
      </c>
      <c r="N3469" s="1"/>
      <c r="O3469" s="1"/>
      <c r="P3469" s="1">
        <f>COUNTIFS($E$2:E3469,TMapCauseDescCIR[[#This Row],[Cause Description]])</f>
        <v>1</v>
      </c>
      <c r="Q3469" s="1"/>
      <c r="R3469" s="1"/>
      <c r="S3469" s="1"/>
    </row>
    <row r="3470" spans="1:19" ht="14.45" x14ac:dyDescent="0.25">
      <c r="A3470" s="1" t="s">
        <v>3595</v>
      </c>
      <c r="B3470" s="1" t="s">
        <v>5585</v>
      </c>
      <c r="C3470" s="1" t="s">
        <v>3133</v>
      </c>
      <c r="D3470" s="1" t="s">
        <v>5586</v>
      </c>
      <c r="E3470" s="1" t="s">
        <v>6674</v>
      </c>
      <c r="F3470" s="1" t="s">
        <v>6675</v>
      </c>
      <c r="G3470" s="1" t="s">
        <v>2490</v>
      </c>
      <c r="H3470" s="1" t="s">
        <v>6676</v>
      </c>
      <c r="I3470" s="1" t="s">
        <v>6677</v>
      </c>
      <c r="J3470" s="1"/>
      <c r="K3470" s="1"/>
      <c r="L3470" s="1"/>
      <c r="M3470" s="1"/>
      <c r="N3470" s="1"/>
      <c r="O3470" s="1"/>
      <c r="P3470" s="1">
        <f>COUNTIFS($E$2:E3470,TMapCauseDescCIR[[#This Row],[Cause Description]])</f>
        <v>1</v>
      </c>
      <c r="Q3470" s="1"/>
      <c r="R3470" s="1"/>
      <c r="S3470" s="5" t="s">
        <v>6678</v>
      </c>
    </row>
    <row r="3471" spans="1:19" ht="14.45" x14ac:dyDescent="0.25">
      <c r="A3471" s="1" t="s">
        <v>3595</v>
      </c>
      <c r="B3471" s="1" t="s">
        <v>6641</v>
      </c>
      <c r="C3471" s="1" t="s">
        <v>3133</v>
      </c>
      <c r="D3471" s="1" t="s">
        <v>6642</v>
      </c>
      <c r="E3471" s="1" t="s">
        <v>6674</v>
      </c>
      <c r="F3471" s="1" t="s">
        <v>6675</v>
      </c>
      <c r="G3471" s="1" t="s">
        <v>2490</v>
      </c>
      <c r="H3471" s="1" t="s">
        <v>6676</v>
      </c>
      <c r="I3471" s="1" t="s">
        <v>6677</v>
      </c>
      <c r="J3471" s="1"/>
      <c r="K3471" s="1"/>
      <c r="L3471" s="1"/>
      <c r="M3471" s="1"/>
      <c r="N3471" s="1"/>
      <c r="O3471" s="1"/>
      <c r="P3471" s="1">
        <f>COUNTIFS($E$2:E3471,TMapCauseDescCIR[[#This Row],[Cause Description]])</f>
        <v>2</v>
      </c>
      <c r="Q3471" s="1"/>
      <c r="R3471" s="1"/>
      <c r="S3471" s="5" t="s">
        <v>6678</v>
      </c>
    </row>
    <row r="3472" spans="1:19" ht="14.45" x14ac:dyDescent="0.25">
      <c r="A3472" s="1" t="s">
        <v>3132</v>
      </c>
      <c r="B3472" s="1" t="s">
        <v>497</v>
      </c>
      <c r="C3472" s="1" t="s">
        <v>3133</v>
      </c>
      <c r="D3472" s="1" t="s">
        <v>9785</v>
      </c>
      <c r="E3472" s="1" t="s">
        <v>493</v>
      </c>
      <c r="F3472" s="1"/>
      <c r="G3472" s="1"/>
      <c r="H3472" s="1"/>
      <c r="I3472" s="1"/>
      <c r="J3472" s="1" t="s">
        <v>6638</v>
      </c>
      <c r="K3472" s="1" t="s">
        <v>6639</v>
      </c>
      <c r="L3472" s="1" t="s">
        <v>581</v>
      </c>
      <c r="M3472" s="1" t="s">
        <v>815</v>
      </c>
      <c r="N3472" s="1"/>
      <c r="O3472" s="1"/>
      <c r="P3472" s="1">
        <f>COUNTIFS($E$2:E3472,TMapCauseDescCIR[[#This Row],[Cause Description]])</f>
        <v>5</v>
      </c>
      <c r="Q3472" s="1"/>
      <c r="R3472" s="1"/>
      <c r="S3472" s="1"/>
    </row>
    <row r="3473" spans="1:19" ht="14.45" x14ac:dyDescent="0.25">
      <c r="A3473" s="1" t="s">
        <v>3132</v>
      </c>
      <c r="B3473" s="1" t="s">
        <v>498</v>
      </c>
      <c r="C3473" s="1" t="s">
        <v>3133</v>
      </c>
      <c r="D3473" s="1" t="s">
        <v>9786</v>
      </c>
      <c r="E3473" s="1" t="s">
        <v>499</v>
      </c>
      <c r="F3473" s="1"/>
      <c r="G3473" s="1"/>
      <c r="H3473" s="1"/>
      <c r="I3473" s="1"/>
      <c r="J3473" s="1" t="s">
        <v>6638</v>
      </c>
      <c r="K3473" s="1" t="s">
        <v>6639</v>
      </c>
      <c r="L3473" s="1" t="s">
        <v>572</v>
      </c>
      <c r="M3473" s="1" t="s">
        <v>535</v>
      </c>
      <c r="N3473" s="1"/>
      <c r="O3473" s="1"/>
      <c r="P3473" s="1">
        <f>COUNTIFS($E$2:E3473,TMapCauseDescCIR[[#This Row],[Cause Description]])</f>
        <v>1</v>
      </c>
      <c r="Q3473" s="1"/>
      <c r="R3473" s="1"/>
      <c r="S3473" s="1"/>
    </row>
    <row r="3474" spans="1:19" ht="14.45" x14ac:dyDescent="0.25">
      <c r="A3474" s="1" t="s">
        <v>3132</v>
      </c>
      <c r="B3474" s="1" t="s">
        <v>500</v>
      </c>
      <c r="C3474" s="1" t="s">
        <v>3133</v>
      </c>
      <c r="D3474" s="1" t="s">
        <v>7183</v>
      </c>
      <c r="E3474" s="1" t="s">
        <v>501</v>
      </c>
      <c r="F3474" s="1"/>
      <c r="G3474" s="1"/>
      <c r="H3474" s="1"/>
      <c r="I3474" s="1"/>
      <c r="J3474" s="1" t="s">
        <v>6638</v>
      </c>
      <c r="K3474" s="1" t="s">
        <v>6639</v>
      </c>
      <c r="L3474" s="1" t="s">
        <v>572</v>
      </c>
      <c r="M3474" s="1" t="s">
        <v>535</v>
      </c>
      <c r="N3474" s="1"/>
      <c r="O3474" s="1"/>
      <c r="P3474" s="1">
        <f>COUNTIFS($E$2:E3474,TMapCauseDescCIR[[#This Row],[Cause Description]])</f>
        <v>1</v>
      </c>
      <c r="Q3474" s="1"/>
      <c r="R3474" s="1"/>
      <c r="S3474" s="1"/>
    </row>
    <row r="3475" spans="1:19" ht="14.45" x14ac:dyDescent="0.25">
      <c r="A3475" s="1" t="s">
        <v>3132</v>
      </c>
      <c r="B3475" s="1" t="s">
        <v>502</v>
      </c>
      <c r="C3475" s="1" t="s">
        <v>3133</v>
      </c>
      <c r="D3475" s="1" t="s">
        <v>7186</v>
      </c>
      <c r="E3475" s="1" t="s">
        <v>503</v>
      </c>
      <c r="F3475" s="1"/>
      <c r="G3475" s="1"/>
      <c r="H3475" s="1"/>
      <c r="I3475" s="1"/>
      <c r="J3475" s="1" t="s">
        <v>6638</v>
      </c>
      <c r="K3475" s="1" t="s">
        <v>6639</v>
      </c>
      <c r="L3475" s="1" t="s">
        <v>572</v>
      </c>
      <c r="M3475" s="1" t="s">
        <v>535</v>
      </c>
      <c r="N3475" s="1"/>
      <c r="O3475" s="1"/>
      <c r="P3475" s="1">
        <f>COUNTIFS($E$2:E3475,TMapCauseDescCIR[[#This Row],[Cause Description]])</f>
        <v>1</v>
      </c>
      <c r="Q3475" s="1"/>
      <c r="R3475" s="1"/>
      <c r="S3475" s="1"/>
    </row>
    <row r="3476" spans="1:19" ht="14.45" x14ac:dyDescent="0.25">
      <c r="A3476" s="1" t="s">
        <v>3132</v>
      </c>
      <c r="B3476" s="1" t="s">
        <v>504</v>
      </c>
      <c r="C3476" s="1" t="s">
        <v>3133</v>
      </c>
      <c r="D3476" s="1" t="s">
        <v>8314</v>
      </c>
      <c r="E3476" s="1" t="s">
        <v>505</v>
      </c>
      <c r="F3476" s="1"/>
      <c r="G3476" s="1"/>
      <c r="H3476" s="1"/>
      <c r="I3476" s="1"/>
      <c r="J3476" s="1" t="s">
        <v>6638</v>
      </c>
      <c r="K3476" s="1" t="s">
        <v>6639</v>
      </c>
      <c r="L3476" s="1" t="s">
        <v>581</v>
      </c>
      <c r="M3476" s="1" t="s">
        <v>815</v>
      </c>
      <c r="N3476" s="1"/>
      <c r="O3476" s="1"/>
      <c r="P3476" s="1">
        <f>COUNTIFS($E$2:E3476,TMapCauseDescCIR[[#This Row],[Cause Description]])</f>
        <v>5</v>
      </c>
      <c r="Q3476" s="1"/>
      <c r="R3476" s="1"/>
      <c r="S3476" s="1"/>
    </row>
    <row r="3477" spans="1:19" ht="14.45" x14ac:dyDescent="0.25">
      <c r="A3477" s="1" t="s">
        <v>3132</v>
      </c>
      <c r="B3477" s="1" t="s">
        <v>504</v>
      </c>
      <c r="C3477" s="1" t="s">
        <v>3133</v>
      </c>
      <c r="D3477" s="1" t="s">
        <v>8314</v>
      </c>
      <c r="E3477" s="1" t="s">
        <v>5073</v>
      </c>
      <c r="F3477" s="1"/>
      <c r="G3477" s="1"/>
      <c r="H3477" s="1"/>
      <c r="I3477" s="1"/>
      <c r="J3477" s="1" t="s">
        <v>6638</v>
      </c>
      <c r="K3477" s="1" t="s">
        <v>6639</v>
      </c>
      <c r="L3477" s="1" t="s">
        <v>581</v>
      </c>
      <c r="M3477" s="1" t="s">
        <v>815</v>
      </c>
      <c r="N3477" s="1"/>
      <c r="O3477" s="1"/>
      <c r="P3477" s="1">
        <f>COUNTIFS($E$2:E3477,TMapCauseDescCIR[[#This Row],[Cause Description]])</f>
        <v>5</v>
      </c>
      <c r="Q3477" s="1"/>
      <c r="R3477" s="1"/>
      <c r="S3477" s="1"/>
    </row>
    <row r="3478" spans="1:19" ht="14.45" x14ac:dyDescent="0.25">
      <c r="A3478" s="1" t="s">
        <v>3132</v>
      </c>
      <c r="B3478" s="1" t="s">
        <v>506</v>
      </c>
      <c r="C3478" s="1" t="s">
        <v>3133</v>
      </c>
      <c r="D3478" s="1" t="s">
        <v>9797</v>
      </c>
      <c r="E3478" s="1" t="s">
        <v>177</v>
      </c>
      <c r="F3478" s="1"/>
      <c r="G3478" s="1"/>
      <c r="H3478" s="1"/>
      <c r="I3478" s="1"/>
      <c r="J3478" s="1" t="s">
        <v>6638</v>
      </c>
      <c r="K3478" s="1" t="s">
        <v>6639</v>
      </c>
      <c r="L3478" s="1" t="s">
        <v>534</v>
      </c>
      <c r="M3478" s="1" t="s">
        <v>815</v>
      </c>
      <c r="N3478" s="1"/>
      <c r="O3478" s="1"/>
      <c r="P3478" s="1">
        <f>COUNTIFS($E$2:E3478,TMapCauseDescCIR[[#This Row],[Cause Description]])</f>
        <v>30</v>
      </c>
      <c r="Q3478" s="1"/>
      <c r="R3478" s="1"/>
      <c r="S3478" s="1"/>
    </row>
    <row r="3479" spans="1:19" ht="14.45" x14ac:dyDescent="0.25">
      <c r="A3479" s="1" t="s">
        <v>3595</v>
      </c>
      <c r="B3479" s="1" t="s">
        <v>485</v>
      </c>
      <c r="C3479" s="1" t="s">
        <v>3133</v>
      </c>
      <c r="D3479" s="1" t="s">
        <v>6637</v>
      </c>
      <c r="E3479" s="1" t="s">
        <v>6093</v>
      </c>
      <c r="F3479" s="1" t="s">
        <v>6094</v>
      </c>
      <c r="G3479" s="1" t="s">
        <v>2487</v>
      </c>
      <c r="H3479" s="1" t="s">
        <v>5120</v>
      </c>
      <c r="I3479" s="1" t="s">
        <v>6085</v>
      </c>
      <c r="J3479" s="1"/>
      <c r="K3479" s="1"/>
      <c r="L3479" s="1"/>
      <c r="M3479" s="1"/>
      <c r="N3479" s="1"/>
      <c r="O3479" s="1"/>
      <c r="P3479" s="1">
        <f>COUNTIFS($E$2:E3479,TMapCauseDescCIR[[#This Row],[Cause Description]])</f>
        <v>3</v>
      </c>
      <c r="Q3479" s="1"/>
      <c r="R3479" s="1"/>
      <c r="S3479" s="1" t="s">
        <v>6678</v>
      </c>
    </row>
    <row r="3480" spans="1:19" ht="14.45" x14ac:dyDescent="0.25">
      <c r="A3480" s="1" t="s">
        <v>3595</v>
      </c>
      <c r="B3480" s="1" t="s">
        <v>538</v>
      </c>
      <c r="C3480" s="1" t="s">
        <v>3133</v>
      </c>
      <c r="D3480" s="1" t="s">
        <v>6643</v>
      </c>
      <c r="E3480" s="1" t="s">
        <v>6093</v>
      </c>
      <c r="F3480" s="1" t="s">
        <v>6094</v>
      </c>
      <c r="G3480" s="1" t="s">
        <v>2487</v>
      </c>
      <c r="H3480" s="1" t="s">
        <v>5120</v>
      </c>
      <c r="I3480" s="1" t="s">
        <v>6085</v>
      </c>
      <c r="J3480" s="1"/>
      <c r="K3480" s="1"/>
      <c r="L3480" s="1"/>
      <c r="M3480" s="1"/>
      <c r="N3480" s="1"/>
      <c r="O3480" s="1"/>
      <c r="P3480" s="1">
        <f>COUNTIFS($E$2:E3480,TMapCauseDescCIR[[#This Row],[Cause Description]])</f>
        <v>4</v>
      </c>
      <c r="Q3480" s="1"/>
      <c r="R3480" s="1"/>
      <c r="S3480" s="1" t="s">
        <v>6678</v>
      </c>
    </row>
    <row r="3481" spans="1:19" ht="14.45" x14ac:dyDescent="0.25">
      <c r="A3481" s="1" t="s">
        <v>3595</v>
      </c>
      <c r="B3481" s="1" t="s">
        <v>485</v>
      </c>
      <c r="C3481" s="1" t="s">
        <v>3133</v>
      </c>
      <c r="D3481" s="1" t="s">
        <v>6637</v>
      </c>
      <c r="E3481" s="1" t="s">
        <v>539</v>
      </c>
      <c r="F3481" s="1" t="s">
        <v>6084</v>
      </c>
      <c r="G3481" s="1" t="s">
        <v>2493</v>
      </c>
      <c r="H3481" s="1" t="s">
        <v>5120</v>
      </c>
      <c r="I3481" s="1" t="s">
        <v>6085</v>
      </c>
      <c r="J3481" s="1"/>
      <c r="K3481" s="1"/>
      <c r="L3481" s="1"/>
      <c r="M3481" s="1"/>
      <c r="N3481" s="1"/>
      <c r="O3481" s="1"/>
      <c r="P3481" s="1">
        <f>COUNTIFS($E$2:E3481,TMapCauseDescCIR[[#This Row],[Cause Description]])</f>
        <v>3</v>
      </c>
      <c r="Q3481" s="1"/>
      <c r="R3481" s="1"/>
      <c r="S3481" s="1" t="s">
        <v>6678</v>
      </c>
    </row>
    <row r="3482" spans="1:19" ht="14.45" x14ac:dyDescent="0.25">
      <c r="A3482" s="1" t="s">
        <v>3595</v>
      </c>
      <c r="B3482" s="1" t="s">
        <v>538</v>
      </c>
      <c r="C3482" s="1" t="s">
        <v>3133</v>
      </c>
      <c r="D3482" s="1" t="s">
        <v>6643</v>
      </c>
      <c r="E3482" s="1" t="s">
        <v>539</v>
      </c>
      <c r="F3482" s="1" t="s">
        <v>6084</v>
      </c>
      <c r="G3482" s="1" t="s">
        <v>2493</v>
      </c>
      <c r="H3482" s="1" t="s">
        <v>5120</v>
      </c>
      <c r="I3482" s="1" t="s">
        <v>6085</v>
      </c>
      <c r="J3482" s="1"/>
      <c r="K3482" s="1"/>
      <c r="L3482" s="1"/>
      <c r="M3482" s="1"/>
      <c r="N3482" s="1"/>
      <c r="O3482" s="1"/>
      <c r="P3482" s="1">
        <f>COUNTIFS($E$2:E3482,TMapCauseDescCIR[[#This Row],[Cause Description]])</f>
        <v>4</v>
      </c>
      <c r="Q3482" s="1"/>
      <c r="R3482" s="1"/>
      <c r="S3482" s="1" t="s">
        <v>6678</v>
      </c>
    </row>
    <row r="3483" spans="1:19" ht="14.45" x14ac:dyDescent="0.25">
      <c r="A3483" s="1" t="s">
        <v>3132</v>
      </c>
      <c r="B3483" s="1" t="s">
        <v>507</v>
      </c>
      <c r="C3483" s="1" t="s">
        <v>3133</v>
      </c>
      <c r="D3483" s="1" t="s">
        <v>9788</v>
      </c>
      <c r="E3483" s="1" t="s">
        <v>508</v>
      </c>
      <c r="F3483" s="1"/>
      <c r="G3483" s="1"/>
      <c r="H3483" s="1"/>
      <c r="I3483" s="1"/>
      <c r="J3483" s="1" t="s">
        <v>6638</v>
      </c>
      <c r="K3483" s="1" t="s">
        <v>6703</v>
      </c>
      <c r="L3483" s="1" t="s">
        <v>814</v>
      </c>
      <c r="M3483" s="1" t="s">
        <v>815</v>
      </c>
      <c r="N3483" s="1"/>
      <c r="O3483" s="1"/>
      <c r="P3483" s="1">
        <f>COUNTIFS($E$2:E3483,TMapCauseDescCIR[[#This Row],[Cause Description]])</f>
        <v>1</v>
      </c>
      <c r="Q3483" s="1"/>
      <c r="R3483" s="1"/>
      <c r="S3483" s="1"/>
    </row>
    <row r="3484" spans="1:19" ht="14.45" x14ac:dyDescent="0.25">
      <c r="A3484" s="1" t="s">
        <v>3132</v>
      </c>
      <c r="B3484" s="1" t="s">
        <v>509</v>
      </c>
      <c r="C3484" s="1" t="s">
        <v>3133</v>
      </c>
      <c r="D3484" s="1" t="s">
        <v>9789</v>
      </c>
      <c r="E3484" s="1" t="s">
        <v>510</v>
      </c>
      <c r="F3484" s="1"/>
      <c r="G3484" s="1"/>
      <c r="H3484" s="1"/>
      <c r="I3484" s="1"/>
      <c r="J3484" s="1" t="s">
        <v>6638</v>
      </c>
      <c r="K3484" s="1" t="s">
        <v>6639</v>
      </c>
      <c r="L3484" s="1" t="s">
        <v>581</v>
      </c>
      <c r="M3484" s="1" t="s">
        <v>815</v>
      </c>
      <c r="N3484" s="1"/>
      <c r="O3484" s="1"/>
      <c r="P3484" s="1">
        <f>COUNTIFS($E$2:E3484,TMapCauseDescCIR[[#This Row],[Cause Description]])</f>
        <v>2</v>
      </c>
      <c r="Q3484" s="1"/>
      <c r="R3484" s="1"/>
      <c r="S3484" s="1"/>
    </row>
    <row r="3485" spans="1:19" ht="14.45" x14ac:dyDescent="0.25">
      <c r="A3485" s="1" t="s">
        <v>3595</v>
      </c>
      <c r="B3485" s="1" t="s">
        <v>511</v>
      </c>
      <c r="C3485" s="1" t="s">
        <v>559</v>
      </c>
      <c r="D3485" s="1" t="s">
        <v>6654</v>
      </c>
      <c r="E3485" s="1" t="s">
        <v>631</v>
      </c>
      <c r="F3485" s="1" t="s">
        <v>3597</v>
      </c>
      <c r="G3485" s="1" t="s">
        <v>2806</v>
      </c>
      <c r="H3485" s="1" t="s">
        <v>3598</v>
      </c>
      <c r="I3485" s="1" t="s">
        <v>3599</v>
      </c>
      <c r="J3485" s="1" t="s">
        <v>6638</v>
      </c>
      <c r="K3485" s="1" t="s">
        <v>6639</v>
      </c>
      <c r="L3485" s="1" t="s">
        <v>534</v>
      </c>
      <c r="M3485" s="1" t="s">
        <v>815</v>
      </c>
      <c r="N3485" s="1"/>
      <c r="O3485" s="1"/>
      <c r="P3485" s="1">
        <f>COUNTIFS($E$2:E3485,TMapCauseDescCIR[[#This Row],[Cause Description]])</f>
        <v>49</v>
      </c>
      <c r="Q3485" s="1"/>
      <c r="R3485" s="1"/>
      <c r="S3485" s="1"/>
    </row>
    <row r="3486" spans="1:19" ht="14.45" x14ac:dyDescent="0.25">
      <c r="A3486" s="1" t="s">
        <v>3595</v>
      </c>
      <c r="B3486" s="1" t="s">
        <v>511</v>
      </c>
      <c r="C3486" s="1" t="s">
        <v>559</v>
      </c>
      <c r="D3486" s="1" t="s">
        <v>6654</v>
      </c>
      <c r="E3486" s="1" t="s">
        <v>512</v>
      </c>
      <c r="F3486" s="1" t="s">
        <v>7059</v>
      </c>
      <c r="G3486" s="1" t="s">
        <v>2484</v>
      </c>
      <c r="H3486" s="1" t="s">
        <v>5087</v>
      </c>
      <c r="I3486" s="1" t="s">
        <v>5091</v>
      </c>
      <c r="J3486" s="1" t="s">
        <v>6638</v>
      </c>
      <c r="K3486" s="1" t="s">
        <v>6639</v>
      </c>
      <c r="L3486" s="1" t="s">
        <v>581</v>
      </c>
      <c r="M3486" s="3" t="s">
        <v>815</v>
      </c>
      <c r="N3486" s="1"/>
      <c r="O3486" s="1"/>
      <c r="P3486" s="1">
        <f>COUNTIFS($E$2:E3486,TMapCauseDescCIR[[#This Row],[Cause Description]])</f>
        <v>1</v>
      </c>
      <c r="Q3486" s="1"/>
      <c r="R3486" s="1"/>
      <c r="S3486" s="1"/>
    </row>
    <row r="3487" spans="1:19" ht="14.45" x14ac:dyDescent="0.25">
      <c r="A3487" s="1" t="s">
        <v>3132</v>
      </c>
      <c r="B3487" s="1" t="s">
        <v>513</v>
      </c>
      <c r="C3487" s="1" t="s">
        <v>3133</v>
      </c>
      <c r="D3487" s="1" t="s">
        <v>7187</v>
      </c>
      <c r="E3487" s="1" t="s">
        <v>503</v>
      </c>
      <c r="F3487" s="1"/>
      <c r="G3487" s="1"/>
      <c r="H3487" s="1"/>
      <c r="I3487" s="1"/>
      <c r="J3487" s="1" t="s">
        <v>6638</v>
      </c>
      <c r="K3487" s="1" t="s">
        <v>6639</v>
      </c>
      <c r="L3487" s="1" t="s">
        <v>572</v>
      </c>
      <c r="M3487" s="1" t="s">
        <v>535</v>
      </c>
      <c r="N3487" s="1"/>
      <c r="O3487" s="1"/>
      <c r="P3487" s="1">
        <f>COUNTIFS($E$2:E3487,TMapCauseDescCIR[[#This Row],[Cause Description]])</f>
        <v>2</v>
      </c>
      <c r="Q3487" s="1"/>
      <c r="R3487" s="1"/>
      <c r="S3487" s="1"/>
    </row>
    <row r="3488" spans="1:19" ht="14.45" x14ac:dyDescent="0.25">
      <c r="A3488" s="1" t="s">
        <v>3595</v>
      </c>
      <c r="B3488" s="1" t="s">
        <v>514</v>
      </c>
      <c r="C3488" s="1" t="s">
        <v>559</v>
      </c>
      <c r="D3488" s="1" t="s">
        <v>6660</v>
      </c>
      <c r="E3488" s="1" t="s">
        <v>631</v>
      </c>
      <c r="F3488" s="1" t="s">
        <v>3597</v>
      </c>
      <c r="G3488" s="1" t="s">
        <v>2806</v>
      </c>
      <c r="H3488" s="1" t="s">
        <v>3598</v>
      </c>
      <c r="I3488" s="1" t="s">
        <v>3599</v>
      </c>
      <c r="J3488" s="1" t="s">
        <v>6638</v>
      </c>
      <c r="K3488" s="1" t="s">
        <v>6639</v>
      </c>
      <c r="L3488" s="1" t="s">
        <v>534</v>
      </c>
      <c r="M3488" s="1" t="s">
        <v>815</v>
      </c>
      <c r="N3488" s="1"/>
      <c r="O3488" s="1"/>
      <c r="P3488" s="1">
        <f>COUNTIFS($E$2:E3488,TMapCauseDescCIR[[#This Row],[Cause Description]])</f>
        <v>50</v>
      </c>
      <c r="Q3488" s="1"/>
      <c r="R3488" s="1"/>
      <c r="S3488" s="1"/>
    </row>
    <row r="3489" spans="1:19" ht="14.45" x14ac:dyDescent="0.25">
      <c r="A3489" s="1" t="s">
        <v>3595</v>
      </c>
      <c r="B3489" s="1" t="s">
        <v>514</v>
      </c>
      <c r="C3489" s="1" t="s">
        <v>559</v>
      </c>
      <c r="D3489" s="1" t="s">
        <v>6660</v>
      </c>
      <c r="E3489" s="1" t="s">
        <v>515</v>
      </c>
      <c r="F3489" s="1" t="s">
        <v>6989</v>
      </c>
      <c r="G3489" s="1" t="s">
        <v>2484</v>
      </c>
      <c r="H3489" s="1" t="s">
        <v>4884</v>
      </c>
      <c r="I3489" s="1" t="s">
        <v>6988</v>
      </c>
      <c r="J3489" s="1" t="s">
        <v>6638</v>
      </c>
      <c r="K3489" s="1" t="s">
        <v>6639</v>
      </c>
      <c r="L3489" s="1" t="s">
        <v>581</v>
      </c>
      <c r="M3489" s="1" t="s">
        <v>815</v>
      </c>
      <c r="N3489" s="1"/>
      <c r="O3489" s="1"/>
      <c r="P3489" s="1">
        <f>COUNTIFS($E$2:E3489,TMapCauseDescCIR[[#This Row],[Cause Description]])</f>
        <v>1</v>
      </c>
      <c r="Q3489" s="1"/>
      <c r="R3489" s="1"/>
      <c r="S3489" s="1"/>
    </row>
    <row r="3490" spans="1:19" ht="14.45" x14ac:dyDescent="0.25">
      <c r="A3490" s="1" t="s">
        <v>3132</v>
      </c>
      <c r="B3490" s="1" t="s">
        <v>516</v>
      </c>
      <c r="C3490" s="1" t="s">
        <v>3133</v>
      </c>
      <c r="D3490" s="1" t="s">
        <v>8313</v>
      </c>
      <c r="E3490" s="1" t="s">
        <v>517</v>
      </c>
      <c r="F3490" s="1"/>
      <c r="G3490" s="1"/>
      <c r="H3490" s="1"/>
      <c r="I3490" s="1"/>
      <c r="J3490" s="1" t="s">
        <v>6638</v>
      </c>
      <c r="K3490" s="1" t="s">
        <v>6639</v>
      </c>
      <c r="L3490" s="1" t="s">
        <v>2828</v>
      </c>
      <c r="M3490" s="1" t="s">
        <v>7159</v>
      </c>
      <c r="N3490" s="1"/>
      <c r="O3490" s="1"/>
      <c r="P3490" s="1">
        <f>COUNTIFS($E$2:E3490,TMapCauseDescCIR[[#This Row],[Cause Description]])</f>
        <v>1</v>
      </c>
      <c r="Q3490" s="1"/>
      <c r="R3490" s="1"/>
      <c r="S3490" s="1"/>
    </row>
    <row r="3491" spans="1:19" ht="14.45" x14ac:dyDescent="0.25">
      <c r="A3491" s="1" t="s">
        <v>3595</v>
      </c>
      <c r="B3491" s="1" t="s">
        <v>518</v>
      </c>
      <c r="C3491" s="1" t="s">
        <v>3133</v>
      </c>
      <c r="D3491" s="1" t="s">
        <v>6640</v>
      </c>
      <c r="E3491" s="1" t="s">
        <v>631</v>
      </c>
      <c r="F3491" s="1" t="s">
        <v>3597</v>
      </c>
      <c r="G3491" s="1" t="s">
        <v>2806</v>
      </c>
      <c r="H3491" s="1" t="s">
        <v>3598</v>
      </c>
      <c r="I3491" s="1" t="s">
        <v>3599</v>
      </c>
      <c r="J3491" s="1" t="s">
        <v>6638</v>
      </c>
      <c r="K3491" s="1" t="s">
        <v>6639</v>
      </c>
      <c r="L3491" s="1" t="s">
        <v>534</v>
      </c>
      <c r="M3491" s="1" t="s">
        <v>815</v>
      </c>
      <c r="N3491" s="1"/>
      <c r="O3491" s="1"/>
      <c r="P3491" s="1">
        <f>COUNTIFS($E$2:E3491,TMapCauseDescCIR[[#This Row],[Cause Description]])</f>
        <v>51</v>
      </c>
      <c r="Q3491" s="1"/>
      <c r="R3491" s="1"/>
      <c r="S3491" s="1"/>
    </row>
    <row r="3492" spans="1:19" ht="14.45" x14ac:dyDescent="0.25">
      <c r="A3492" s="1" t="s">
        <v>3595</v>
      </c>
      <c r="B3492" s="1" t="s">
        <v>518</v>
      </c>
      <c r="C3492" s="1" t="s">
        <v>3133</v>
      </c>
      <c r="D3492" s="1" t="s">
        <v>6640</v>
      </c>
      <c r="E3492" s="1" t="s">
        <v>519</v>
      </c>
      <c r="F3492" s="1" t="s">
        <v>7158</v>
      </c>
      <c r="G3492" s="1" t="s">
        <v>2484</v>
      </c>
      <c r="H3492" s="1" t="s">
        <v>6114</v>
      </c>
      <c r="I3492" s="1" t="s">
        <v>6115</v>
      </c>
      <c r="J3492" s="1" t="s">
        <v>6638</v>
      </c>
      <c r="K3492" s="1" t="s">
        <v>6639</v>
      </c>
      <c r="L3492" s="1" t="s">
        <v>2828</v>
      </c>
      <c r="M3492" s="1" t="s">
        <v>7159</v>
      </c>
      <c r="N3492" s="1"/>
      <c r="O3492" s="1"/>
      <c r="P3492" s="1">
        <f>COUNTIFS($E$2:E3492,TMapCauseDescCIR[[#This Row],[Cause Description]])</f>
        <v>1</v>
      </c>
      <c r="Q3492" s="1"/>
      <c r="R3492" s="1"/>
      <c r="S3492" s="1"/>
    </row>
    <row r="3493" spans="1:19" ht="14.45" x14ac:dyDescent="0.25">
      <c r="A3493" s="1" t="s">
        <v>3595</v>
      </c>
      <c r="B3493" s="1" t="s">
        <v>5585</v>
      </c>
      <c r="C3493" s="1" t="s">
        <v>3133</v>
      </c>
      <c r="D3493" s="1" t="s">
        <v>5586</v>
      </c>
      <c r="E3493" s="1" t="s">
        <v>631</v>
      </c>
      <c r="F3493" s="1" t="s">
        <v>3597</v>
      </c>
      <c r="G3493" s="1" t="s">
        <v>2806</v>
      </c>
      <c r="H3493" s="1" t="s">
        <v>3598</v>
      </c>
      <c r="I3493" s="1" t="s">
        <v>3599</v>
      </c>
      <c r="J3493" s="1" t="s">
        <v>6638</v>
      </c>
      <c r="K3493" s="1" t="s">
        <v>6639</v>
      </c>
      <c r="L3493" s="1" t="s">
        <v>534</v>
      </c>
      <c r="M3493" s="1" t="s">
        <v>815</v>
      </c>
      <c r="N3493" s="1"/>
      <c r="O3493" s="1"/>
      <c r="P3493" s="1">
        <f>COUNTIFS($E$2:E3493,TMapCauseDescCIR[[#This Row],[Cause Description]])</f>
        <v>52</v>
      </c>
      <c r="Q3493" s="1"/>
      <c r="R3493" s="1"/>
      <c r="S3493" s="5"/>
    </row>
    <row r="3494" spans="1:19" ht="14.45" x14ac:dyDescent="0.25">
      <c r="A3494" s="1" t="s">
        <v>3595</v>
      </c>
      <c r="B3494" s="1" t="s">
        <v>5585</v>
      </c>
      <c r="C3494" s="1" t="s">
        <v>3133</v>
      </c>
      <c r="D3494" s="1" t="s">
        <v>5586</v>
      </c>
      <c r="E3494" s="1" t="s">
        <v>6662</v>
      </c>
      <c r="F3494" s="1" t="s">
        <v>6663</v>
      </c>
      <c r="G3494" s="1" t="s">
        <v>2485</v>
      </c>
      <c r="H3494" s="1" t="s">
        <v>4912</v>
      </c>
      <c r="I3494" s="1" t="s">
        <v>5219</v>
      </c>
      <c r="J3494" s="1" t="s">
        <v>6638</v>
      </c>
      <c r="K3494" s="1" t="s">
        <v>6639</v>
      </c>
      <c r="L3494" s="1" t="s">
        <v>572</v>
      </c>
      <c r="M3494" s="1" t="s">
        <v>4191</v>
      </c>
      <c r="N3494" s="1"/>
      <c r="O3494" s="1"/>
      <c r="P3494" s="1">
        <f>COUNTIFS($E$2:E3494,TMapCauseDescCIR[[#This Row],[Cause Description]])</f>
        <v>1</v>
      </c>
      <c r="Q3494" s="1"/>
      <c r="R3494" s="1"/>
      <c r="S3494" s="1"/>
    </row>
    <row r="3495" spans="1:19" ht="14.45" x14ac:dyDescent="0.25">
      <c r="A3495" s="1" t="s">
        <v>3595</v>
      </c>
      <c r="B3495" s="1" t="s">
        <v>5585</v>
      </c>
      <c r="C3495" s="1" t="s">
        <v>3133</v>
      </c>
      <c r="D3495" s="1" t="s">
        <v>5586</v>
      </c>
      <c r="E3495" s="1" t="s">
        <v>6664</v>
      </c>
      <c r="F3495" s="1" t="s">
        <v>6665</v>
      </c>
      <c r="G3495" s="1" t="s">
        <v>2486</v>
      </c>
      <c r="H3495" s="1" t="s">
        <v>4912</v>
      </c>
      <c r="I3495" s="1" t="s">
        <v>5219</v>
      </c>
      <c r="J3495" s="1" t="s">
        <v>6638</v>
      </c>
      <c r="K3495" s="1" t="s">
        <v>6639</v>
      </c>
      <c r="L3495" s="1" t="s">
        <v>572</v>
      </c>
      <c r="M3495" s="1" t="s">
        <v>4191</v>
      </c>
      <c r="N3495" s="1"/>
      <c r="O3495" s="1"/>
      <c r="P3495" s="1">
        <f>COUNTIFS($E$2:E3495,TMapCauseDescCIR[[#This Row],[Cause Description]])</f>
        <v>1</v>
      </c>
      <c r="Q3495" s="1"/>
      <c r="R3495" s="1"/>
      <c r="S3495" s="1"/>
    </row>
    <row r="3496" spans="1:19" ht="14.45" x14ac:dyDescent="0.25">
      <c r="A3496" s="1" t="s">
        <v>3595</v>
      </c>
      <c r="B3496" s="1" t="s">
        <v>5585</v>
      </c>
      <c r="C3496" s="1" t="s">
        <v>3133</v>
      </c>
      <c r="D3496" s="1" t="s">
        <v>5586</v>
      </c>
      <c r="E3496" s="1" t="s">
        <v>6679</v>
      </c>
      <c r="F3496" s="1" t="s">
        <v>6680</v>
      </c>
      <c r="G3496" s="1" t="s">
        <v>2485</v>
      </c>
      <c r="H3496" s="1" t="s">
        <v>4912</v>
      </c>
      <c r="I3496" s="1" t="s">
        <v>6681</v>
      </c>
      <c r="J3496" s="1" t="s">
        <v>6638</v>
      </c>
      <c r="K3496" s="1" t="s">
        <v>6639</v>
      </c>
      <c r="L3496" s="1" t="s">
        <v>572</v>
      </c>
      <c r="M3496" s="5" t="s">
        <v>6682</v>
      </c>
      <c r="N3496" s="1"/>
      <c r="O3496" s="1"/>
      <c r="P3496" s="1">
        <f>COUNTIFS($E$2:E3496,TMapCauseDescCIR[[#This Row],[Cause Description]])</f>
        <v>1</v>
      </c>
      <c r="Q3496" s="1"/>
      <c r="R3496" s="1"/>
      <c r="S3496" s="1"/>
    </row>
    <row r="3497" spans="1:19" ht="14.45" x14ac:dyDescent="0.25">
      <c r="A3497" s="1" t="s">
        <v>3595</v>
      </c>
      <c r="B3497" s="1" t="s">
        <v>5585</v>
      </c>
      <c r="C3497" s="1" t="s">
        <v>3133</v>
      </c>
      <c r="D3497" s="1" t="s">
        <v>5586</v>
      </c>
      <c r="E3497" s="1" t="s">
        <v>6683</v>
      </c>
      <c r="F3497" s="1" t="s">
        <v>6684</v>
      </c>
      <c r="G3497" s="1" t="s">
        <v>2486</v>
      </c>
      <c r="H3497" s="1" t="s">
        <v>4912</v>
      </c>
      <c r="I3497" s="1" t="s">
        <v>6681</v>
      </c>
      <c r="J3497" s="1" t="s">
        <v>6638</v>
      </c>
      <c r="K3497" s="1" t="s">
        <v>6639</v>
      </c>
      <c r="L3497" s="1" t="s">
        <v>572</v>
      </c>
      <c r="M3497" s="5" t="s">
        <v>6682</v>
      </c>
      <c r="N3497" s="1"/>
      <c r="O3497" s="1"/>
      <c r="P3497" s="1">
        <f>COUNTIFS($E$2:E3497,TMapCauseDescCIR[[#This Row],[Cause Description]])</f>
        <v>1</v>
      </c>
      <c r="Q3497" s="1"/>
      <c r="R3497" s="1"/>
      <c r="S3497" s="1"/>
    </row>
    <row r="3498" spans="1:19" ht="14.45" x14ac:dyDescent="0.25">
      <c r="A3498" s="1" t="s">
        <v>3595</v>
      </c>
      <c r="B3498" s="1" t="s">
        <v>5585</v>
      </c>
      <c r="C3498" s="1" t="s">
        <v>3133</v>
      </c>
      <c r="D3498" s="1" t="s">
        <v>5586</v>
      </c>
      <c r="E3498" s="1" t="s">
        <v>6708</v>
      </c>
      <c r="F3498" s="1" t="s">
        <v>6709</v>
      </c>
      <c r="G3498" s="1" t="s">
        <v>2485</v>
      </c>
      <c r="H3498" s="1" t="s">
        <v>6710</v>
      </c>
      <c r="I3498" s="1" t="s">
        <v>5444</v>
      </c>
      <c r="J3498" s="1" t="s">
        <v>6638</v>
      </c>
      <c r="K3498" s="1" t="s">
        <v>6703</v>
      </c>
      <c r="L3498" s="1" t="s">
        <v>572</v>
      </c>
      <c r="M3498" s="3" t="s">
        <v>815</v>
      </c>
      <c r="N3498" s="1"/>
      <c r="O3498" s="1"/>
      <c r="P3498" s="1">
        <f>COUNTIFS($E$2:E3498,TMapCauseDescCIR[[#This Row],[Cause Description]])</f>
        <v>1</v>
      </c>
      <c r="Q3498" s="1"/>
      <c r="R3498" s="1"/>
      <c r="S3498" s="1"/>
    </row>
    <row r="3499" spans="1:19" ht="14.45" x14ac:dyDescent="0.25">
      <c r="A3499" s="1" t="s">
        <v>3595</v>
      </c>
      <c r="B3499" s="1" t="s">
        <v>5585</v>
      </c>
      <c r="C3499" s="1" t="s">
        <v>3133</v>
      </c>
      <c r="D3499" s="1" t="s">
        <v>5586</v>
      </c>
      <c r="E3499" s="1" t="s">
        <v>6711</v>
      </c>
      <c r="F3499" s="1" t="s">
        <v>6712</v>
      </c>
      <c r="G3499" s="1" t="s">
        <v>2486</v>
      </c>
      <c r="H3499" s="1" t="s">
        <v>6710</v>
      </c>
      <c r="I3499" s="1" t="s">
        <v>5444</v>
      </c>
      <c r="J3499" s="1" t="s">
        <v>6638</v>
      </c>
      <c r="K3499" s="1" t="s">
        <v>6703</v>
      </c>
      <c r="L3499" s="1" t="s">
        <v>572</v>
      </c>
      <c r="M3499" s="3" t="s">
        <v>815</v>
      </c>
      <c r="N3499" s="1"/>
      <c r="O3499" s="1"/>
      <c r="P3499" s="1">
        <f>COUNTIFS($E$2:E3499,TMapCauseDescCIR[[#This Row],[Cause Description]])</f>
        <v>1</v>
      </c>
      <c r="Q3499" s="1"/>
      <c r="R3499" s="1"/>
      <c r="S3499" s="5"/>
    </row>
    <row r="3500" spans="1:19" ht="14.45" x14ac:dyDescent="0.25">
      <c r="A3500" s="1" t="s">
        <v>3595</v>
      </c>
      <c r="B3500" s="1" t="s">
        <v>5585</v>
      </c>
      <c r="C3500" s="1" t="s">
        <v>3133</v>
      </c>
      <c r="D3500" s="1" t="s">
        <v>5586</v>
      </c>
      <c r="E3500" s="1" t="s">
        <v>6713</v>
      </c>
      <c r="F3500" s="1" t="s">
        <v>6714</v>
      </c>
      <c r="G3500" s="1" t="s">
        <v>2496</v>
      </c>
      <c r="H3500" s="1" t="s">
        <v>6710</v>
      </c>
      <c r="I3500" s="1" t="s">
        <v>5444</v>
      </c>
      <c r="J3500" s="1" t="s">
        <v>6638</v>
      </c>
      <c r="K3500" s="1" t="s">
        <v>6703</v>
      </c>
      <c r="L3500" s="1" t="s">
        <v>572</v>
      </c>
      <c r="M3500" s="3" t="s">
        <v>815</v>
      </c>
      <c r="N3500" s="1"/>
      <c r="O3500" s="1"/>
      <c r="P3500" s="1">
        <f>COUNTIFS($E$2:E3500,TMapCauseDescCIR[[#This Row],[Cause Description]])</f>
        <v>1</v>
      </c>
      <c r="Q3500" s="1"/>
      <c r="R3500" s="1"/>
      <c r="S3500" s="5"/>
    </row>
    <row r="3501" spans="1:19" ht="14.45" x14ac:dyDescent="0.25">
      <c r="A3501" s="1" t="s">
        <v>3595</v>
      </c>
      <c r="B3501" s="1" t="s">
        <v>5585</v>
      </c>
      <c r="C3501" s="1" t="s">
        <v>3133</v>
      </c>
      <c r="D3501" s="1" t="s">
        <v>5586</v>
      </c>
      <c r="E3501" s="1" t="s">
        <v>6738</v>
      </c>
      <c r="F3501" s="1" t="s">
        <v>6739</v>
      </c>
      <c r="G3501" s="1" t="s">
        <v>2481</v>
      </c>
      <c r="H3501" s="1" t="s">
        <v>4912</v>
      </c>
      <c r="I3501" s="1" t="s">
        <v>5174</v>
      </c>
      <c r="J3501" s="1" t="s">
        <v>6638</v>
      </c>
      <c r="K3501" s="1" t="s">
        <v>6639</v>
      </c>
      <c r="L3501" s="1" t="s">
        <v>572</v>
      </c>
      <c r="M3501" s="1" t="s">
        <v>4035</v>
      </c>
      <c r="N3501" s="1"/>
      <c r="O3501" s="1"/>
      <c r="P3501" s="1">
        <f>COUNTIFS($E$2:E3501,TMapCauseDescCIR[[#This Row],[Cause Description]])</f>
        <v>1</v>
      </c>
      <c r="Q3501" s="1"/>
      <c r="R3501" s="1"/>
      <c r="S3501" s="1"/>
    </row>
    <row r="3502" spans="1:19" ht="14.45" x14ac:dyDescent="0.25">
      <c r="A3502" s="1" t="s">
        <v>3595</v>
      </c>
      <c r="B3502" s="1" t="s">
        <v>5585</v>
      </c>
      <c r="C3502" s="1" t="s">
        <v>3133</v>
      </c>
      <c r="D3502" s="1" t="s">
        <v>5586</v>
      </c>
      <c r="E3502" s="1" t="s">
        <v>6740</v>
      </c>
      <c r="F3502" s="1" t="s">
        <v>6741</v>
      </c>
      <c r="G3502" s="1" t="s">
        <v>2485</v>
      </c>
      <c r="H3502" s="1" t="s">
        <v>4912</v>
      </c>
      <c r="I3502" s="1" t="s">
        <v>5174</v>
      </c>
      <c r="J3502" s="1" t="s">
        <v>6638</v>
      </c>
      <c r="K3502" s="1" t="s">
        <v>6639</v>
      </c>
      <c r="L3502" s="1" t="s">
        <v>572</v>
      </c>
      <c r="M3502" s="1" t="s">
        <v>4035</v>
      </c>
      <c r="N3502" s="1"/>
      <c r="O3502" s="1"/>
      <c r="P3502" s="1">
        <f>COUNTIFS($E$2:E3502,TMapCauseDescCIR[[#This Row],[Cause Description]])</f>
        <v>1</v>
      </c>
      <c r="Q3502" s="1"/>
      <c r="R3502" s="1"/>
      <c r="S3502" s="1"/>
    </row>
    <row r="3503" spans="1:19" ht="14.45" x14ac:dyDescent="0.25">
      <c r="A3503" s="1" t="s">
        <v>3595</v>
      </c>
      <c r="B3503" s="1" t="s">
        <v>5585</v>
      </c>
      <c r="C3503" s="1" t="s">
        <v>3133</v>
      </c>
      <c r="D3503" s="1" t="s">
        <v>5586</v>
      </c>
      <c r="E3503" s="1" t="s">
        <v>6742</v>
      </c>
      <c r="F3503" s="1" t="s">
        <v>6743</v>
      </c>
      <c r="G3503" s="1" t="s">
        <v>2486</v>
      </c>
      <c r="H3503" s="1" t="s">
        <v>4912</v>
      </c>
      <c r="I3503" s="1" t="s">
        <v>5174</v>
      </c>
      <c r="J3503" s="1" t="s">
        <v>6638</v>
      </c>
      <c r="K3503" s="1" t="s">
        <v>6639</v>
      </c>
      <c r="L3503" s="1" t="s">
        <v>572</v>
      </c>
      <c r="M3503" s="1" t="s">
        <v>4035</v>
      </c>
      <c r="N3503" s="1"/>
      <c r="O3503" s="1"/>
      <c r="P3503" s="1">
        <f>COUNTIFS($E$2:E3503,TMapCauseDescCIR[[#This Row],[Cause Description]])</f>
        <v>1</v>
      </c>
      <c r="Q3503" s="1"/>
      <c r="R3503" s="1"/>
      <c r="S3503" s="1"/>
    </row>
    <row r="3504" spans="1:19" ht="14.45" x14ac:dyDescent="0.25">
      <c r="A3504" s="1" t="s">
        <v>3595</v>
      </c>
      <c r="B3504" s="1" t="s">
        <v>5585</v>
      </c>
      <c r="C3504" s="1" t="s">
        <v>3133</v>
      </c>
      <c r="D3504" s="1" t="s">
        <v>5586</v>
      </c>
      <c r="E3504" s="1" t="s">
        <v>6748</v>
      </c>
      <c r="F3504" s="1" t="s">
        <v>6749</v>
      </c>
      <c r="G3504" s="1" t="s">
        <v>2485</v>
      </c>
      <c r="H3504" s="1" t="s">
        <v>6750</v>
      </c>
      <c r="I3504" s="1" t="s">
        <v>5174</v>
      </c>
      <c r="J3504" s="1" t="s">
        <v>6638</v>
      </c>
      <c r="K3504" s="1" t="s">
        <v>6703</v>
      </c>
      <c r="L3504" s="1" t="s">
        <v>572</v>
      </c>
      <c r="M3504" s="3" t="s">
        <v>815</v>
      </c>
      <c r="N3504" s="1"/>
      <c r="O3504" s="1"/>
      <c r="P3504" s="1">
        <f>COUNTIFS($E$2:E3504,TMapCauseDescCIR[[#This Row],[Cause Description]])</f>
        <v>1</v>
      </c>
      <c r="Q3504" s="1"/>
      <c r="R3504" s="1"/>
      <c r="S3504" s="1"/>
    </row>
    <row r="3505" spans="1:19" ht="14.45" x14ac:dyDescent="0.25">
      <c r="A3505" s="1" t="s">
        <v>3595</v>
      </c>
      <c r="B3505" s="1" t="s">
        <v>5585</v>
      </c>
      <c r="C3505" s="1" t="s">
        <v>3133</v>
      </c>
      <c r="D3505" s="1" t="s">
        <v>5586</v>
      </c>
      <c r="E3505" s="1" t="s">
        <v>6751</v>
      </c>
      <c r="F3505" s="1" t="s">
        <v>6752</v>
      </c>
      <c r="G3505" s="1" t="s">
        <v>2486</v>
      </c>
      <c r="H3505" s="1" t="s">
        <v>6750</v>
      </c>
      <c r="I3505" s="1" t="s">
        <v>5174</v>
      </c>
      <c r="J3505" s="1" t="s">
        <v>6638</v>
      </c>
      <c r="K3505" s="1" t="s">
        <v>6703</v>
      </c>
      <c r="L3505" s="1" t="s">
        <v>572</v>
      </c>
      <c r="M3505" s="3" t="s">
        <v>815</v>
      </c>
      <c r="N3505" s="1"/>
      <c r="O3505" s="1"/>
      <c r="P3505" s="1">
        <f>COUNTIFS($E$2:E3505,TMapCauseDescCIR[[#This Row],[Cause Description]])</f>
        <v>1</v>
      </c>
      <c r="Q3505" s="1"/>
      <c r="R3505" s="1"/>
      <c r="S3505" s="5"/>
    </row>
    <row r="3506" spans="1:19" ht="14.45" x14ac:dyDescent="0.25">
      <c r="A3506" s="1" t="s">
        <v>3595</v>
      </c>
      <c r="B3506" s="1" t="s">
        <v>5585</v>
      </c>
      <c r="C3506" s="1" t="s">
        <v>3133</v>
      </c>
      <c r="D3506" s="1" t="s">
        <v>5586</v>
      </c>
      <c r="E3506" s="1" t="s">
        <v>6757</v>
      </c>
      <c r="F3506" s="1" t="s">
        <v>6758</v>
      </c>
      <c r="G3506" s="1" t="s">
        <v>2485</v>
      </c>
      <c r="H3506" s="1" t="s">
        <v>6759</v>
      </c>
      <c r="I3506" s="1" t="s">
        <v>5174</v>
      </c>
      <c r="J3506" s="1" t="s">
        <v>6638</v>
      </c>
      <c r="K3506" s="1" t="s">
        <v>6703</v>
      </c>
      <c r="L3506" s="1" t="s">
        <v>2828</v>
      </c>
      <c r="M3506" s="3" t="s">
        <v>815</v>
      </c>
      <c r="N3506" s="1"/>
      <c r="O3506" s="1"/>
      <c r="P3506" s="1">
        <f>COUNTIFS($E$2:E3506,TMapCauseDescCIR[[#This Row],[Cause Description]])</f>
        <v>1</v>
      </c>
      <c r="Q3506" s="1"/>
      <c r="R3506" s="1"/>
      <c r="S3506" s="1"/>
    </row>
    <row r="3507" spans="1:19" ht="14.45" x14ac:dyDescent="0.25">
      <c r="A3507" s="1" t="s">
        <v>3595</v>
      </c>
      <c r="B3507" s="1" t="s">
        <v>5585</v>
      </c>
      <c r="C3507" s="1" t="s">
        <v>3133</v>
      </c>
      <c r="D3507" s="1" t="s">
        <v>5586</v>
      </c>
      <c r="E3507" s="1" t="s">
        <v>6760</v>
      </c>
      <c r="F3507" s="1" t="s">
        <v>6761</v>
      </c>
      <c r="G3507" s="1" t="s">
        <v>2486</v>
      </c>
      <c r="H3507" s="1" t="s">
        <v>6759</v>
      </c>
      <c r="I3507" s="1" t="s">
        <v>5174</v>
      </c>
      <c r="J3507" s="1" t="s">
        <v>6638</v>
      </c>
      <c r="K3507" s="1" t="s">
        <v>6703</v>
      </c>
      <c r="L3507" s="1" t="s">
        <v>2828</v>
      </c>
      <c r="M3507" s="3" t="s">
        <v>815</v>
      </c>
      <c r="N3507" s="1"/>
      <c r="O3507" s="1"/>
      <c r="P3507" s="1">
        <f>COUNTIFS($E$2:E3507,TMapCauseDescCIR[[#This Row],[Cause Description]])</f>
        <v>1</v>
      </c>
      <c r="Q3507" s="1"/>
      <c r="R3507" s="1"/>
      <c r="S3507" s="5"/>
    </row>
    <row r="3508" spans="1:19" ht="14.45" x14ac:dyDescent="0.25">
      <c r="A3508" s="1" t="s">
        <v>3595</v>
      </c>
      <c r="B3508" s="1" t="s">
        <v>5585</v>
      </c>
      <c r="C3508" s="1" t="s">
        <v>3133</v>
      </c>
      <c r="D3508" s="1" t="s">
        <v>5586</v>
      </c>
      <c r="E3508" s="1" t="s">
        <v>6762</v>
      </c>
      <c r="F3508" s="1" t="s">
        <v>6763</v>
      </c>
      <c r="G3508" s="1" t="s">
        <v>2491</v>
      </c>
      <c r="H3508" s="1" t="s">
        <v>6759</v>
      </c>
      <c r="I3508" s="1" t="s">
        <v>5174</v>
      </c>
      <c r="J3508" s="1" t="s">
        <v>6638</v>
      </c>
      <c r="K3508" s="1" t="s">
        <v>6703</v>
      </c>
      <c r="L3508" s="1" t="s">
        <v>2828</v>
      </c>
      <c r="M3508" s="3" t="s">
        <v>815</v>
      </c>
      <c r="N3508" s="1"/>
      <c r="O3508" s="1"/>
      <c r="P3508" s="1">
        <f>COUNTIFS($E$2:E3508,TMapCauseDescCIR[[#This Row],[Cause Description]])</f>
        <v>1</v>
      </c>
      <c r="Q3508" s="1"/>
      <c r="R3508" s="1"/>
      <c r="S3508" s="5"/>
    </row>
    <row r="3509" spans="1:19" ht="14.45" x14ac:dyDescent="0.25">
      <c r="A3509" s="1" t="s">
        <v>3595</v>
      </c>
      <c r="B3509" s="1" t="s">
        <v>5585</v>
      </c>
      <c r="C3509" s="1" t="s">
        <v>3133</v>
      </c>
      <c r="D3509" s="1" t="s">
        <v>5586</v>
      </c>
      <c r="E3509" s="1" t="s">
        <v>6789</v>
      </c>
      <c r="F3509" s="1" t="s">
        <v>6790</v>
      </c>
      <c r="G3509" s="1" t="s">
        <v>2496</v>
      </c>
      <c r="H3509" s="1" t="s">
        <v>6759</v>
      </c>
      <c r="I3509" s="1" t="s">
        <v>5174</v>
      </c>
      <c r="J3509" s="1" t="s">
        <v>6638</v>
      </c>
      <c r="K3509" s="1" t="s">
        <v>6703</v>
      </c>
      <c r="L3509" s="1" t="s">
        <v>2828</v>
      </c>
      <c r="M3509" s="3" t="s">
        <v>815</v>
      </c>
      <c r="N3509" s="1"/>
      <c r="O3509" s="1"/>
      <c r="P3509" s="1">
        <f>COUNTIFS($E$2:E3509,TMapCauseDescCIR[[#This Row],[Cause Description]])</f>
        <v>1</v>
      </c>
      <c r="Q3509" s="1"/>
      <c r="R3509" s="1"/>
      <c r="S3509" s="5"/>
    </row>
    <row r="3510" spans="1:19" ht="14.45" x14ac:dyDescent="0.25">
      <c r="A3510" s="1" t="s">
        <v>3595</v>
      </c>
      <c r="B3510" s="1" t="s">
        <v>5585</v>
      </c>
      <c r="C3510" s="1" t="s">
        <v>3133</v>
      </c>
      <c r="D3510" s="1" t="s">
        <v>5586</v>
      </c>
      <c r="E3510" s="1" t="s">
        <v>1429</v>
      </c>
      <c r="F3510" s="1" t="s">
        <v>6857</v>
      </c>
      <c r="G3510" s="1" t="s">
        <v>2486</v>
      </c>
      <c r="H3510" s="1" t="s">
        <v>4912</v>
      </c>
      <c r="I3510" s="1" t="s">
        <v>5611</v>
      </c>
      <c r="J3510" s="1" t="s">
        <v>6638</v>
      </c>
      <c r="K3510" s="1" t="s">
        <v>6639</v>
      </c>
      <c r="L3510" s="1" t="s">
        <v>572</v>
      </c>
      <c r="M3510" s="1" t="s">
        <v>3771</v>
      </c>
      <c r="N3510" s="1"/>
      <c r="O3510" s="1"/>
      <c r="P3510" s="1">
        <f>COUNTIFS($E$2:E3510,TMapCauseDescCIR[[#This Row],[Cause Description]])</f>
        <v>1</v>
      </c>
      <c r="Q3510" s="1"/>
      <c r="R3510" s="1"/>
      <c r="S3510" s="1"/>
    </row>
    <row r="3511" spans="1:19" ht="14.45" x14ac:dyDescent="0.25">
      <c r="A3511" s="1" t="s">
        <v>3595</v>
      </c>
      <c r="B3511" s="1" t="s">
        <v>5585</v>
      </c>
      <c r="C3511" s="1" t="s">
        <v>3133</v>
      </c>
      <c r="D3511" s="1" t="s">
        <v>5586</v>
      </c>
      <c r="E3511" s="1" t="s">
        <v>6923</v>
      </c>
      <c r="F3511" s="1" t="s">
        <v>6924</v>
      </c>
      <c r="G3511" s="1" t="s">
        <v>2485</v>
      </c>
      <c r="H3511" s="1" t="s">
        <v>4912</v>
      </c>
      <c r="I3511" s="1" t="s">
        <v>4913</v>
      </c>
      <c r="J3511" s="1" t="s">
        <v>6638</v>
      </c>
      <c r="K3511" s="1" t="s">
        <v>6639</v>
      </c>
      <c r="L3511" s="1" t="s">
        <v>572</v>
      </c>
      <c r="M3511" s="1" t="s">
        <v>4188</v>
      </c>
      <c r="N3511" s="1"/>
      <c r="O3511" s="1"/>
      <c r="P3511" s="1">
        <f>COUNTIFS($E$2:E3511,TMapCauseDescCIR[[#This Row],[Cause Description]])</f>
        <v>1</v>
      </c>
      <c r="Q3511" s="1"/>
      <c r="R3511" s="1"/>
      <c r="S3511" s="1"/>
    </row>
    <row r="3512" spans="1:19" ht="14.45" x14ac:dyDescent="0.25">
      <c r="A3512" s="1" t="s">
        <v>3595</v>
      </c>
      <c r="B3512" s="1" t="s">
        <v>5585</v>
      </c>
      <c r="C3512" s="1" t="s">
        <v>3133</v>
      </c>
      <c r="D3512" s="1" t="s">
        <v>5586</v>
      </c>
      <c r="E3512" s="1" t="s">
        <v>6925</v>
      </c>
      <c r="F3512" s="1" t="s">
        <v>6926</v>
      </c>
      <c r="G3512" s="1" t="s">
        <v>2486</v>
      </c>
      <c r="H3512" s="1" t="s">
        <v>4912</v>
      </c>
      <c r="I3512" s="1" t="s">
        <v>4913</v>
      </c>
      <c r="J3512" s="1" t="s">
        <v>6638</v>
      </c>
      <c r="K3512" s="1" t="s">
        <v>6639</v>
      </c>
      <c r="L3512" s="1" t="s">
        <v>572</v>
      </c>
      <c r="M3512" s="1" t="s">
        <v>4188</v>
      </c>
      <c r="N3512" s="1"/>
      <c r="O3512" s="1"/>
      <c r="P3512" s="1">
        <f>COUNTIFS($E$2:E3512,TMapCauseDescCIR[[#This Row],[Cause Description]])</f>
        <v>1</v>
      </c>
      <c r="Q3512" s="1"/>
      <c r="R3512" s="1"/>
      <c r="S3512" s="5"/>
    </row>
    <row r="3513" spans="1:19" ht="14.45" x14ac:dyDescent="0.25">
      <c r="A3513" s="1" t="s">
        <v>3595</v>
      </c>
      <c r="B3513" s="1" t="s">
        <v>5585</v>
      </c>
      <c r="C3513" s="1" t="s">
        <v>3133</v>
      </c>
      <c r="D3513" s="1" t="s">
        <v>5586</v>
      </c>
      <c r="E3513" s="1" t="s">
        <v>6990</v>
      </c>
      <c r="F3513" s="1" t="s">
        <v>6991</v>
      </c>
      <c r="G3513" s="1" t="s">
        <v>2485</v>
      </c>
      <c r="H3513" s="1" t="s">
        <v>6750</v>
      </c>
      <c r="I3513" s="1" t="s">
        <v>5206</v>
      </c>
      <c r="J3513" s="1" t="s">
        <v>6638</v>
      </c>
      <c r="K3513" s="1" t="s">
        <v>6703</v>
      </c>
      <c r="L3513" s="1" t="s">
        <v>572</v>
      </c>
      <c r="M3513" s="1" t="s">
        <v>5645</v>
      </c>
      <c r="N3513" s="1"/>
      <c r="O3513" s="1"/>
      <c r="P3513" s="1">
        <f>COUNTIFS($E$2:E3513,TMapCauseDescCIR[[#This Row],[Cause Description]])</f>
        <v>1</v>
      </c>
      <c r="Q3513" s="1"/>
      <c r="R3513" s="1"/>
      <c r="S3513" s="1"/>
    </row>
    <row r="3514" spans="1:19" ht="14.45" x14ac:dyDescent="0.25">
      <c r="A3514" s="1" t="s">
        <v>3595</v>
      </c>
      <c r="B3514" s="1" t="s">
        <v>5585</v>
      </c>
      <c r="C3514" s="1" t="s">
        <v>3133</v>
      </c>
      <c r="D3514" s="1" t="s">
        <v>5586</v>
      </c>
      <c r="E3514" s="1" t="s">
        <v>6992</v>
      </c>
      <c r="F3514" s="1" t="s">
        <v>6993</v>
      </c>
      <c r="G3514" s="1" t="s">
        <v>2486</v>
      </c>
      <c r="H3514" s="1" t="s">
        <v>6750</v>
      </c>
      <c r="I3514" s="1" t="s">
        <v>5206</v>
      </c>
      <c r="J3514" s="1" t="s">
        <v>6638</v>
      </c>
      <c r="K3514" s="1" t="s">
        <v>6703</v>
      </c>
      <c r="L3514" s="1" t="s">
        <v>572</v>
      </c>
      <c r="M3514" s="1" t="s">
        <v>5645</v>
      </c>
      <c r="N3514" s="1"/>
      <c r="O3514" s="1"/>
      <c r="P3514" s="1">
        <f>COUNTIFS($E$2:E3514,TMapCauseDescCIR[[#This Row],[Cause Description]])</f>
        <v>1</v>
      </c>
      <c r="Q3514" s="1"/>
      <c r="R3514" s="1"/>
      <c r="S3514" s="5"/>
    </row>
    <row r="3515" spans="1:19" ht="14.45" x14ac:dyDescent="0.25">
      <c r="A3515" s="1" t="s">
        <v>3595</v>
      </c>
      <c r="B3515" s="1" t="s">
        <v>5585</v>
      </c>
      <c r="C3515" s="1" t="s">
        <v>3133</v>
      </c>
      <c r="D3515" s="1" t="s">
        <v>5586</v>
      </c>
      <c r="E3515" s="1" t="s">
        <v>6994</v>
      </c>
      <c r="F3515" s="1" t="s">
        <v>6995</v>
      </c>
      <c r="G3515" s="1" t="s">
        <v>2481</v>
      </c>
      <c r="H3515" s="1" t="s">
        <v>5120</v>
      </c>
      <c r="I3515" s="1" t="s">
        <v>5206</v>
      </c>
      <c r="J3515" s="1" t="s">
        <v>6638</v>
      </c>
      <c r="K3515" s="1" t="s">
        <v>6639</v>
      </c>
      <c r="L3515" s="1" t="s">
        <v>581</v>
      </c>
      <c r="M3515" s="1" t="s">
        <v>815</v>
      </c>
      <c r="N3515" s="1"/>
      <c r="O3515" s="1"/>
      <c r="P3515" s="1">
        <f>COUNTIFS($E$2:E3515,TMapCauseDescCIR[[#This Row],[Cause Description]])</f>
        <v>1</v>
      </c>
      <c r="Q3515" s="1"/>
      <c r="R3515" s="1"/>
      <c r="S3515" s="1"/>
    </row>
    <row r="3516" spans="1:19" ht="14.45" x14ac:dyDescent="0.25">
      <c r="A3516" s="1" t="s">
        <v>3595</v>
      </c>
      <c r="B3516" s="1" t="s">
        <v>5585</v>
      </c>
      <c r="C3516" s="1" t="s">
        <v>3133</v>
      </c>
      <c r="D3516" s="1" t="s">
        <v>5586</v>
      </c>
      <c r="E3516" s="1" t="s">
        <v>6996</v>
      </c>
      <c r="F3516" s="1" t="s">
        <v>6997</v>
      </c>
      <c r="G3516" s="1" t="s">
        <v>2485</v>
      </c>
      <c r="H3516" s="1" t="s">
        <v>6759</v>
      </c>
      <c r="I3516" s="1" t="s">
        <v>5206</v>
      </c>
      <c r="J3516" s="1" t="s">
        <v>6638</v>
      </c>
      <c r="K3516" s="1" t="s">
        <v>6703</v>
      </c>
      <c r="L3516" s="1" t="s">
        <v>572</v>
      </c>
      <c r="M3516" s="1" t="s">
        <v>5645</v>
      </c>
      <c r="N3516" s="1"/>
      <c r="O3516" s="1"/>
      <c r="P3516" s="1">
        <f>COUNTIFS($E$2:E3516,TMapCauseDescCIR[[#This Row],[Cause Description]])</f>
        <v>1</v>
      </c>
      <c r="Q3516" s="1"/>
      <c r="R3516" s="1"/>
      <c r="S3516" s="1"/>
    </row>
    <row r="3517" spans="1:19" ht="14.45" x14ac:dyDescent="0.25">
      <c r="A3517" s="1" t="s">
        <v>3595</v>
      </c>
      <c r="B3517" s="1" t="s">
        <v>5585</v>
      </c>
      <c r="C3517" s="1" t="s">
        <v>3133</v>
      </c>
      <c r="D3517" s="1" t="s">
        <v>5586</v>
      </c>
      <c r="E3517" s="1" t="s">
        <v>6998</v>
      </c>
      <c r="F3517" s="1" t="s">
        <v>6999</v>
      </c>
      <c r="G3517" s="1" t="s">
        <v>2486</v>
      </c>
      <c r="H3517" s="1" t="s">
        <v>6759</v>
      </c>
      <c r="I3517" s="1" t="s">
        <v>5206</v>
      </c>
      <c r="J3517" s="1" t="s">
        <v>6638</v>
      </c>
      <c r="K3517" s="1" t="s">
        <v>6703</v>
      </c>
      <c r="L3517" s="1" t="s">
        <v>572</v>
      </c>
      <c r="M3517" s="1" t="s">
        <v>5645</v>
      </c>
      <c r="N3517" s="1"/>
      <c r="O3517" s="1"/>
      <c r="P3517" s="1">
        <f>COUNTIFS($E$2:E3517,TMapCauseDescCIR[[#This Row],[Cause Description]])</f>
        <v>1</v>
      </c>
      <c r="Q3517" s="1"/>
      <c r="R3517" s="1"/>
      <c r="S3517" s="5"/>
    </row>
    <row r="3518" spans="1:19" ht="14.45" x14ac:dyDescent="0.25">
      <c r="A3518" s="1" t="s">
        <v>3595</v>
      </c>
      <c r="B3518" s="1" t="s">
        <v>5585</v>
      </c>
      <c r="C3518" s="1" t="s">
        <v>3133</v>
      </c>
      <c r="D3518" s="1" t="s">
        <v>5586</v>
      </c>
      <c r="E3518" s="1" t="s">
        <v>7000</v>
      </c>
      <c r="F3518" s="1" t="s">
        <v>7001</v>
      </c>
      <c r="G3518" s="1" t="s">
        <v>2491</v>
      </c>
      <c r="H3518" s="1" t="s">
        <v>6759</v>
      </c>
      <c r="I3518" s="1" t="s">
        <v>5206</v>
      </c>
      <c r="J3518" s="1" t="s">
        <v>6638</v>
      </c>
      <c r="K3518" s="1" t="s">
        <v>6703</v>
      </c>
      <c r="L3518" s="1" t="s">
        <v>572</v>
      </c>
      <c r="M3518" s="1" t="s">
        <v>5645</v>
      </c>
      <c r="N3518" s="1"/>
      <c r="O3518" s="1"/>
      <c r="P3518" s="1">
        <f>COUNTIFS($E$2:E3518,TMapCauseDescCIR[[#This Row],[Cause Description]])</f>
        <v>1</v>
      </c>
      <c r="Q3518" s="1"/>
      <c r="R3518" s="1"/>
      <c r="S3518" s="5"/>
    </row>
    <row r="3519" spans="1:19" ht="14.45" x14ac:dyDescent="0.25">
      <c r="A3519" s="1" t="s">
        <v>3595</v>
      </c>
      <c r="B3519" s="1" t="s">
        <v>5585</v>
      </c>
      <c r="C3519" s="1" t="s">
        <v>3133</v>
      </c>
      <c r="D3519" s="1" t="s">
        <v>5586</v>
      </c>
      <c r="E3519" s="1" t="s">
        <v>6764</v>
      </c>
      <c r="F3519" s="1" t="s">
        <v>6765</v>
      </c>
      <c r="G3519" s="1" t="s">
        <v>2488</v>
      </c>
      <c r="H3519" s="1" t="s">
        <v>4912</v>
      </c>
      <c r="I3519" s="1" t="s">
        <v>5219</v>
      </c>
      <c r="J3519" s="1"/>
      <c r="K3519" s="1"/>
      <c r="L3519" s="1"/>
      <c r="M3519" s="1"/>
      <c r="N3519" s="1"/>
      <c r="O3519" s="1"/>
      <c r="P3519" s="1">
        <f>COUNTIFS($E$2:E3519,TMapCauseDescCIR[[#This Row],[Cause Description]])</f>
        <v>1</v>
      </c>
      <c r="Q3519" s="1"/>
      <c r="R3519" s="1"/>
      <c r="S3519" s="5"/>
    </row>
    <row r="3520" spans="1:19" ht="14.45" x14ac:dyDescent="0.25">
      <c r="A3520" s="1" t="s">
        <v>3595</v>
      </c>
      <c r="B3520" s="1" t="s">
        <v>5585</v>
      </c>
      <c r="C3520" s="1" t="s">
        <v>3133</v>
      </c>
      <c r="D3520" s="1" t="s">
        <v>5586</v>
      </c>
      <c r="E3520" s="1" t="s">
        <v>6766</v>
      </c>
      <c r="F3520" s="1" t="s">
        <v>6767</v>
      </c>
      <c r="G3520" s="1" t="s">
        <v>2488</v>
      </c>
      <c r="H3520" s="1" t="s">
        <v>4912</v>
      </c>
      <c r="I3520" s="1" t="s">
        <v>4913</v>
      </c>
      <c r="J3520" s="1"/>
      <c r="K3520" s="1"/>
      <c r="L3520" s="1"/>
      <c r="M3520" s="1"/>
      <c r="N3520" s="1"/>
      <c r="O3520" s="1"/>
      <c r="P3520" s="1">
        <f>COUNTIFS($E$2:E3520,TMapCauseDescCIR[[#This Row],[Cause Description]])</f>
        <v>1</v>
      </c>
      <c r="Q3520" s="1"/>
      <c r="R3520" s="1"/>
      <c r="S3520" s="5"/>
    </row>
    <row r="3521" spans="1:19" ht="14.45" x14ac:dyDescent="0.25">
      <c r="A3521" s="1" t="s">
        <v>3595</v>
      </c>
      <c r="B3521" s="1" t="s">
        <v>5585</v>
      </c>
      <c r="C3521" s="1" t="s">
        <v>3133</v>
      </c>
      <c r="D3521" s="1" t="s">
        <v>5586</v>
      </c>
      <c r="E3521" s="1" t="s">
        <v>6768</v>
      </c>
      <c r="F3521" s="1" t="s">
        <v>6769</v>
      </c>
      <c r="G3521" s="1" t="s">
        <v>2488</v>
      </c>
      <c r="H3521" s="1" t="s">
        <v>4912</v>
      </c>
      <c r="I3521" s="1" t="s">
        <v>5537</v>
      </c>
      <c r="J3521" s="1"/>
      <c r="K3521" s="1"/>
      <c r="L3521" s="1"/>
      <c r="M3521" s="1"/>
      <c r="N3521" s="1"/>
      <c r="O3521" s="1"/>
      <c r="P3521" s="1">
        <f>COUNTIFS($E$2:E3521,TMapCauseDescCIR[[#This Row],[Cause Description]])</f>
        <v>1</v>
      </c>
      <c r="Q3521" s="1"/>
      <c r="R3521" s="1"/>
      <c r="S3521" s="5"/>
    </row>
    <row r="3522" spans="1:19" ht="14.45" x14ac:dyDescent="0.25">
      <c r="A3522" s="1" t="s">
        <v>3595</v>
      </c>
      <c r="B3522" s="1" t="s">
        <v>5585</v>
      </c>
      <c r="C3522" s="1" t="s">
        <v>3133</v>
      </c>
      <c r="D3522" s="1" t="s">
        <v>5586</v>
      </c>
      <c r="E3522" s="1" t="s">
        <v>6770</v>
      </c>
      <c r="F3522" s="1" t="s">
        <v>6771</v>
      </c>
      <c r="G3522" s="1" t="s">
        <v>2488</v>
      </c>
      <c r="H3522" s="1" t="s">
        <v>4912</v>
      </c>
      <c r="I3522" s="1" t="s">
        <v>5237</v>
      </c>
      <c r="J3522" s="1"/>
      <c r="K3522" s="1"/>
      <c r="L3522" s="1"/>
      <c r="M3522" s="1"/>
      <c r="N3522" s="1"/>
      <c r="O3522" s="1"/>
      <c r="P3522" s="1">
        <f>COUNTIFS($E$2:E3522,TMapCauseDescCIR[[#This Row],[Cause Description]])</f>
        <v>1</v>
      </c>
      <c r="Q3522" s="1"/>
      <c r="R3522" s="1"/>
      <c r="S3522" s="5"/>
    </row>
    <row r="3523" spans="1:19" ht="14.45" x14ac:dyDescent="0.25">
      <c r="A3523" s="1" t="s">
        <v>3595</v>
      </c>
      <c r="B3523" s="1" t="s">
        <v>5585</v>
      </c>
      <c r="C3523" s="1" t="s">
        <v>3133</v>
      </c>
      <c r="D3523" s="1" t="s">
        <v>5586</v>
      </c>
      <c r="E3523" s="1" t="s">
        <v>6772</v>
      </c>
      <c r="F3523" s="1" t="s">
        <v>6773</v>
      </c>
      <c r="G3523" s="1" t="s">
        <v>2488</v>
      </c>
      <c r="H3523" s="1" t="s">
        <v>4912</v>
      </c>
      <c r="I3523" s="1" t="s">
        <v>5240</v>
      </c>
      <c r="J3523" s="1"/>
      <c r="K3523" s="1"/>
      <c r="L3523" s="1"/>
      <c r="M3523" s="1"/>
      <c r="N3523" s="1"/>
      <c r="O3523" s="1"/>
      <c r="P3523" s="1">
        <f>COUNTIFS($E$2:E3523,TMapCauseDescCIR[[#This Row],[Cause Description]])</f>
        <v>1</v>
      </c>
      <c r="Q3523" s="1"/>
      <c r="R3523" s="1"/>
      <c r="S3523" s="5"/>
    </row>
    <row r="3524" spans="1:19" ht="14.45" x14ac:dyDescent="0.25">
      <c r="A3524" s="1" t="s">
        <v>3595</v>
      </c>
      <c r="B3524" s="1" t="s">
        <v>5585</v>
      </c>
      <c r="C3524" s="1" t="s">
        <v>3133</v>
      </c>
      <c r="D3524" s="1" t="s">
        <v>5586</v>
      </c>
      <c r="E3524" s="1" t="s">
        <v>6774</v>
      </c>
      <c r="F3524" s="1" t="s">
        <v>6775</v>
      </c>
      <c r="G3524" s="1" t="s">
        <v>2488</v>
      </c>
      <c r="H3524" s="1" t="s">
        <v>4912</v>
      </c>
      <c r="I3524" s="1" t="s">
        <v>5243</v>
      </c>
      <c r="J3524" s="1"/>
      <c r="K3524" s="1"/>
      <c r="L3524" s="1"/>
      <c r="M3524" s="1"/>
      <c r="N3524" s="1"/>
      <c r="O3524" s="1"/>
      <c r="P3524" s="1">
        <f>COUNTIFS($E$2:E3524,TMapCauseDescCIR[[#This Row],[Cause Description]])</f>
        <v>1</v>
      </c>
      <c r="Q3524" s="1"/>
      <c r="R3524" s="1"/>
      <c r="S3524" s="5"/>
    </row>
    <row r="3525" spans="1:19" ht="14.45" x14ac:dyDescent="0.25">
      <c r="A3525" s="1" t="s">
        <v>3595</v>
      </c>
      <c r="B3525" s="1" t="s">
        <v>5585</v>
      </c>
      <c r="C3525" s="1" t="s">
        <v>3133</v>
      </c>
      <c r="D3525" s="1" t="s">
        <v>5586</v>
      </c>
      <c r="E3525" s="1" t="s">
        <v>6776</v>
      </c>
      <c r="F3525" s="1" t="s">
        <v>6777</v>
      </c>
      <c r="G3525" s="1" t="s">
        <v>2488</v>
      </c>
      <c r="H3525" s="1" t="s">
        <v>4912</v>
      </c>
      <c r="I3525" s="1" t="s">
        <v>5767</v>
      </c>
      <c r="J3525" s="1"/>
      <c r="K3525" s="1"/>
      <c r="L3525" s="1"/>
      <c r="M3525" s="1"/>
      <c r="N3525" s="1"/>
      <c r="O3525" s="1"/>
      <c r="P3525" s="1">
        <f>COUNTIFS($E$2:E3525,TMapCauseDescCIR[[#This Row],[Cause Description]])</f>
        <v>1</v>
      </c>
      <c r="Q3525" s="1"/>
      <c r="R3525" s="1"/>
      <c r="S3525" s="5"/>
    </row>
    <row r="3526" spans="1:19" ht="14.45" x14ac:dyDescent="0.25">
      <c r="A3526" s="1" t="s">
        <v>3595</v>
      </c>
      <c r="B3526" s="1" t="s">
        <v>5585</v>
      </c>
      <c r="C3526" s="1" t="s">
        <v>3133</v>
      </c>
      <c r="D3526" s="1" t="s">
        <v>5586</v>
      </c>
      <c r="E3526" s="1" t="s">
        <v>6778</v>
      </c>
      <c r="F3526" s="1" t="s">
        <v>6779</v>
      </c>
      <c r="G3526" s="1" t="s">
        <v>2488</v>
      </c>
      <c r="H3526" s="1" t="s">
        <v>6750</v>
      </c>
      <c r="I3526" s="1" t="s">
        <v>5174</v>
      </c>
      <c r="J3526" s="1"/>
      <c r="K3526" s="1"/>
      <c r="L3526" s="1"/>
      <c r="M3526" s="1"/>
      <c r="N3526" s="1"/>
      <c r="O3526" s="1"/>
      <c r="P3526" s="1">
        <f>COUNTIFS($E$2:E3526,TMapCauseDescCIR[[#This Row],[Cause Description]])</f>
        <v>1</v>
      </c>
      <c r="Q3526" s="1"/>
      <c r="R3526" s="1"/>
      <c r="S3526" s="5"/>
    </row>
    <row r="3527" spans="1:19" ht="14.45" x14ac:dyDescent="0.25">
      <c r="A3527" s="1" t="s">
        <v>3595</v>
      </c>
      <c r="B3527" s="1" t="s">
        <v>5585</v>
      </c>
      <c r="C3527" s="1" t="s">
        <v>3133</v>
      </c>
      <c r="D3527" s="1" t="s">
        <v>5586</v>
      </c>
      <c r="E3527" s="1" t="s">
        <v>6780</v>
      </c>
      <c r="F3527" s="1" t="s">
        <v>6781</v>
      </c>
      <c r="G3527" s="1" t="s">
        <v>2488</v>
      </c>
      <c r="H3527" s="1" t="s">
        <v>6750</v>
      </c>
      <c r="I3527" s="1" t="s">
        <v>5206</v>
      </c>
      <c r="J3527" s="1"/>
      <c r="K3527" s="1"/>
      <c r="L3527" s="1"/>
      <c r="M3527" s="1"/>
      <c r="N3527" s="1"/>
      <c r="O3527" s="1"/>
      <c r="P3527" s="1">
        <f>COUNTIFS($E$2:E3527,TMapCauseDescCIR[[#This Row],[Cause Description]])</f>
        <v>1</v>
      </c>
      <c r="Q3527" s="1"/>
      <c r="R3527" s="1"/>
      <c r="S3527" s="5"/>
    </row>
    <row r="3528" spans="1:19" ht="14.45" x14ac:dyDescent="0.25">
      <c r="A3528" s="1" t="s">
        <v>3595</v>
      </c>
      <c r="B3528" s="1" t="s">
        <v>5585</v>
      </c>
      <c r="C3528" s="1" t="s">
        <v>3133</v>
      </c>
      <c r="D3528" s="1" t="s">
        <v>5586</v>
      </c>
      <c r="E3528" s="1" t="s">
        <v>6782</v>
      </c>
      <c r="F3528" s="1" t="s">
        <v>6783</v>
      </c>
      <c r="G3528" s="1" t="s">
        <v>2488</v>
      </c>
      <c r="H3528" s="1" t="s">
        <v>6784</v>
      </c>
      <c r="I3528" s="1" t="s">
        <v>6785</v>
      </c>
      <c r="J3528" s="1"/>
      <c r="K3528" s="1"/>
      <c r="L3528" s="1"/>
      <c r="M3528" s="1"/>
      <c r="N3528" s="1"/>
      <c r="O3528" s="1"/>
      <c r="P3528" s="1">
        <f>COUNTIFS($E$2:E3528,TMapCauseDescCIR[[#This Row],[Cause Description]])</f>
        <v>1</v>
      </c>
      <c r="Q3528" s="1"/>
      <c r="R3528" s="1"/>
      <c r="S3528" s="5"/>
    </row>
    <row r="3529" spans="1:19" ht="14.45" x14ac:dyDescent="0.25">
      <c r="A3529" s="1" t="s">
        <v>3595</v>
      </c>
      <c r="B3529" s="1" t="s">
        <v>5585</v>
      </c>
      <c r="C3529" s="1" t="s">
        <v>3133</v>
      </c>
      <c r="D3529" s="1" t="s">
        <v>5586</v>
      </c>
      <c r="E3529" s="1" t="s">
        <v>6786</v>
      </c>
      <c r="F3529" s="1" t="s">
        <v>6787</v>
      </c>
      <c r="G3529" s="1" t="s">
        <v>2488</v>
      </c>
      <c r="H3529" s="1" t="s">
        <v>6784</v>
      </c>
      <c r="I3529" s="1" t="s">
        <v>6788</v>
      </c>
      <c r="J3529" s="1"/>
      <c r="K3529" s="1"/>
      <c r="L3529" s="1"/>
      <c r="M3529" s="1"/>
      <c r="N3529" s="1"/>
      <c r="O3529" s="1"/>
      <c r="P3529" s="1">
        <f>COUNTIFS($E$2:E3529,TMapCauseDescCIR[[#This Row],[Cause Description]])</f>
        <v>1</v>
      </c>
      <c r="Q3529" s="1"/>
      <c r="R3529" s="1"/>
      <c r="S3529" s="5"/>
    </row>
    <row r="3530" spans="1:19" ht="14.45" x14ac:dyDescent="0.25">
      <c r="A3530" s="1" t="s">
        <v>3595</v>
      </c>
      <c r="B3530" s="1" t="s">
        <v>5585</v>
      </c>
      <c r="C3530" s="1" t="s">
        <v>3133</v>
      </c>
      <c r="D3530" s="1" t="s">
        <v>5586</v>
      </c>
      <c r="E3530" s="1" t="s">
        <v>7002</v>
      </c>
      <c r="F3530" s="1" t="s">
        <v>7003</v>
      </c>
      <c r="G3530" s="1" t="s">
        <v>2496</v>
      </c>
      <c r="H3530" s="1" t="s">
        <v>6759</v>
      </c>
      <c r="I3530" s="1" t="s">
        <v>5206</v>
      </c>
      <c r="J3530" s="1" t="s">
        <v>6638</v>
      </c>
      <c r="K3530" s="1" t="s">
        <v>6703</v>
      </c>
      <c r="L3530" s="1" t="s">
        <v>572</v>
      </c>
      <c r="M3530" s="1" t="s">
        <v>5645</v>
      </c>
      <c r="N3530" s="1"/>
      <c r="O3530" s="1"/>
      <c r="P3530" s="1">
        <f>COUNTIFS($E$2:E3530,TMapCauseDescCIR[[#This Row],[Cause Description]])</f>
        <v>1</v>
      </c>
      <c r="Q3530" s="1"/>
      <c r="R3530" s="1"/>
      <c r="S3530" s="5"/>
    </row>
    <row r="3531" spans="1:19" ht="14.45" x14ac:dyDescent="0.25">
      <c r="A3531" s="1" t="s">
        <v>3595</v>
      </c>
      <c r="B3531" s="1" t="s">
        <v>5585</v>
      </c>
      <c r="C3531" s="1" t="s">
        <v>3133</v>
      </c>
      <c r="D3531" s="1" t="s">
        <v>5586</v>
      </c>
      <c r="E3531" s="1" t="s">
        <v>7014</v>
      </c>
      <c r="F3531" s="1" t="s">
        <v>7015</v>
      </c>
      <c r="G3531" s="1" t="s">
        <v>2481</v>
      </c>
      <c r="H3531" s="1" t="s">
        <v>4912</v>
      </c>
      <c r="I3531" s="1" t="s">
        <v>7016</v>
      </c>
      <c r="J3531" s="1" t="s">
        <v>6638</v>
      </c>
      <c r="K3531" s="1" t="s">
        <v>6639</v>
      </c>
      <c r="L3531" s="1" t="s">
        <v>572</v>
      </c>
      <c r="M3531" s="1" t="s">
        <v>4191</v>
      </c>
      <c r="N3531" s="1"/>
      <c r="O3531" s="1"/>
      <c r="P3531" s="1">
        <f>COUNTIFS($E$2:E3531,TMapCauseDescCIR[[#This Row],[Cause Description]])</f>
        <v>1</v>
      </c>
      <c r="Q3531" s="1"/>
      <c r="R3531" s="1"/>
      <c r="S3531" s="1"/>
    </row>
    <row r="3532" spans="1:19" ht="14.45" x14ac:dyDescent="0.25">
      <c r="A3532" s="1" t="s">
        <v>3595</v>
      </c>
      <c r="B3532" s="1" t="s">
        <v>5585</v>
      </c>
      <c r="C3532" s="1" t="s">
        <v>3133</v>
      </c>
      <c r="D3532" s="1" t="s">
        <v>5586</v>
      </c>
      <c r="E3532" s="1" t="s">
        <v>7017</v>
      </c>
      <c r="F3532" s="1" t="s">
        <v>7018</v>
      </c>
      <c r="G3532" s="1" t="s">
        <v>2481</v>
      </c>
      <c r="H3532" s="1" t="s">
        <v>4912</v>
      </c>
      <c r="I3532" s="1" t="s">
        <v>7019</v>
      </c>
      <c r="J3532" s="1" t="s">
        <v>6638</v>
      </c>
      <c r="K3532" s="1" t="s">
        <v>6639</v>
      </c>
      <c r="L3532" s="1" t="s">
        <v>572</v>
      </c>
      <c r="M3532" s="1" t="s">
        <v>7020</v>
      </c>
      <c r="N3532" s="1"/>
      <c r="O3532" s="1"/>
      <c r="P3532" s="1">
        <f>COUNTIFS($E$2:E3532,TMapCauseDescCIR[[#This Row],[Cause Description]])</f>
        <v>1</v>
      </c>
      <c r="Q3532" s="1"/>
      <c r="R3532" s="1"/>
      <c r="S3532" s="1"/>
    </row>
    <row r="3533" spans="1:19" ht="14.45" x14ac:dyDescent="0.25">
      <c r="A3533" s="1" t="s">
        <v>3595</v>
      </c>
      <c r="B3533" s="1" t="s">
        <v>5585</v>
      </c>
      <c r="C3533" s="1" t="s">
        <v>3133</v>
      </c>
      <c r="D3533" s="1" t="s">
        <v>5586</v>
      </c>
      <c r="E3533" s="1" t="s">
        <v>6796</v>
      </c>
      <c r="F3533" s="1" t="s">
        <v>6797</v>
      </c>
      <c r="G3533" s="1" t="s">
        <v>2492</v>
      </c>
      <c r="H3533" s="1" t="s">
        <v>4912</v>
      </c>
      <c r="I3533" s="1" t="s">
        <v>5537</v>
      </c>
      <c r="J3533" s="1"/>
      <c r="K3533" s="1"/>
      <c r="L3533" s="1"/>
      <c r="M3533" s="1"/>
      <c r="N3533" s="1"/>
      <c r="O3533" s="1"/>
      <c r="P3533" s="1">
        <f>COUNTIFS($E$2:E3533,TMapCauseDescCIR[[#This Row],[Cause Description]])</f>
        <v>1</v>
      </c>
      <c r="Q3533" s="1"/>
      <c r="R3533" s="1"/>
      <c r="S3533" s="5"/>
    </row>
    <row r="3534" spans="1:19" ht="14.45" x14ac:dyDescent="0.25">
      <c r="A3534" s="1" t="s">
        <v>3595</v>
      </c>
      <c r="B3534" s="1" t="s">
        <v>5585</v>
      </c>
      <c r="C3534" s="1" t="s">
        <v>3133</v>
      </c>
      <c r="D3534" s="1" t="s">
        <v>5586</v>
      </c>
      <c r="E3534" s="1" t="s">
        <v>6798</v>
      </c>
      <c r="F3534" s="1" t="s">
        <v>6799</v>
      </c>
      <c r="G3534" s="1" t="s">
        <v>2492</v>
      </c>
      <c r="H3534" s="1" t="s">
        <v>6784</v>
      </c>
      <c r="I3534" s="1" t="s">
        <v>6788</v>
      </c>
      <c r="J3534" s="1"/>
      <c r="K3534" s="1"/>
      <c r="L3534" s="1"/>
      <c r="M3534" s="1"/>
      <c r="N3534" s="1"/>
      <c r="O3534" s="1"/>
      <c r="P3534" s="1">
        <f>COUNTIFS($E$2:E3534,TMapCauseDescCIR[[#This Row],[Cause Description]])</f>
        <v>1</v>
      </c>
      <c r="Q3534" s="1"/>
      <c r="R3534" s="1"/>
      <c r="S3534" s="5"/>
    </row>
    <row r="3535" spans="1:19" ht="14.45" x14ac:dyDescent="0.25">
      <c r="A3535" s="1" t="s">
        <v>3595</v>
      </c>
      <c r="B3535" s="1" t="s">
        <v>5585</v>
      </c>
      <c r="C3535" s="1" t="s">
        <v>3133</v>
      </c>
      <c r="D3535" s="1" t="s">
        <v>5586</v>
      </c>
      <c r="E3535" s="1" t="s">
        <v>6800</v>
      </c>
      <c r="F3535" s="1" t="s">
        <v>6801</v>
      </c>
      <c r="G3535" s="1" t="s">
        <v>2494</v>
      </c>
      <c r="H3535" s="1" t="s">
        <v>4912</v>
      </c>
      <c r="I3535" s="1" t="s">
        <v>5219</v>
      </c>
      <c r="J3535" s="1"/>
      <c r="K3535" s="1"/>
      <c r="L3535" s="1"/>
      <c r="M3535" s="1"/>
      <c r="N3535" s="1"/>
      <c r="O3535" s="1"/>
      <c r="P3535" s="1">
        <f>COUNTIFS($E$2:E3535,TMapCauseDescCIR[[#This Row],[Cause Description]])</f>
        <v>1</v>
      </c>
      <c r="Q3535" s="1"/>
      <c r="R3535" s="1"/>
      <c r="S3535" s="5"/>
    </row>
    <row r="3536" spans="1:19" ht="14.45" x14ac:dyDescent="0.25">
      <c r="A3536" s="1" t="s">
        <v>3595</v>
      </c>
      <c r="B3536" s="1" t="s">
        <v>5585</v>
      </c>
      <c r="C3536" s="1" t="s">
        <v>3133</v>
      </c>
      <c r="D3536" s="1" t="s">
        <v>5586</v>
      </c>
      <c r="E3536" s="1" t="s">
        <v>6802</v>
      </c>
      <c r="F3536" s="1" t="s">
        <v>6803</v>
      </c>
      <c r="G3536" s="1" t="s">
        <v>2494</v>
      </c>
      <c r="H3536" s="1" t="s">
        <v>4912</v>
      </c>
      <c r="I3536" s="1" t="s">
        <v>6261</v>
      </c>
      <c r="J3536" s="1"/>
      <c r="K3536" s="1"/>
      <c r="L3536" s="1"/>
      <c r="M3536" s="1"/>
      <c r="N3536" s="1"/>
      <c r="O3536" s="1"/>
      <c r="P3536" s="1">
        <f>COUNTIFS($E$2:E3536,TMapCauseDescCIR[[#This Row],[Cause Description]])</f>
        <v>1</v>
      </c>
      <c r="Q3536" s="1"/>
      <c r="R3536" s="1"/>
      <c r="S3536" s="5"/>
    </row>
    <row r="3537" spans="1:19" ht="14.45" x14ac:dyDescent="0.25">
      <c r="A3537" s="1" t="s">
        <v>3595</v>
      </c>
      <c r="B3537" s="1" t="s">
        <v>5585</v>
      </c>
      <c r="C3537" s="1" t="s">
        <v>3133</v>
      </c>
      <c r="D3537" s="1" t="s">
        <v>5586</v>
      </c>
      <c r="E3537" s="1" t="s">
        <v>6804</v>
      </c>
      <c r="F3537" s="1" t="s">
        <v>6805</v>
      </c>
      <c r="G3537" s="1" t="s">
        <v>2494</v>
      </c>
      <c r="H3537" s="1" t="s">
        <v>4912</v>
      </c>
      <c r="I3537" s="1" t="s">
        <v>4913</v>
      </c>
      <c r="J3537" s="1"/>
      <c r="K3537" s="1"/>
      <c r="L3537" s="1"/>
      <c r="M3537" s="1"/>
      <c r="N3537" s="1"/>
      <c r="O3537" s="1"/>
      <c r="P3537" s="1">
        <f>COUNTIFS($E$2:E3537,TMapCauseDescCIR[[#This Row],[Cause Description]])</f>
        <v>1</v>
      </c>
      <c r="Q3537" s="1"/>
      <c r="R3537" s="1"/>
      <c r="S3537" s="5"/>
    </row>
    <row r="3538" spans="1:19" ht="14.45" x14ac:dyDescent="0.25">
      <c r="A3538" s="1" t="s">
        <v>3595</v>
      </c>
      <c r="B3538" s="1" t="s">
        <v>5585</v>
      </c>
      <c r="C3538" s="1" t="s">
        <v>3133</v>
      </c>
      <c r="D3538" s="1" t="s">
        <v>5586</v>
      </c>
      <c r="E3538" s="1" t="s">
        <v>6806</v>
      </c>
      <c r="F3538" s="1" t="s">
        <v>6807</v>
      </c>
      <c r="G3538" s="1" t="s">
        <v>2494</v>
      </c>
      <c r="H3538" s="1" t="s">
        <v>4912</v>
      </c>
      <c r="I3538" s="1" t="s">
        <v>5537</v>
      </c>
      <c r="J3538" s="1"/>
      <c r="K3538" s="1"/>
      <c r="L3538" s="1"/>
      <c r="M3538" s="1"/>
      <c r="N3538" s="1"/>
      <c r="O3538" s="1"/>
      <c r="P3538" s="1">
        <f>COUNTIFS($E$2:E3538,TMapCauseDescCIR[[#This Row],[Cause Description]])</f>
        <v>1</v>
      </c>
      <c r="Q3538" s="1"/>
      <c r="R3538" s="1"/>
      <c r="S3538" s="5"/>
    </row>
    <row r="3539" spans="1:19" ht="14.45" x14ac:dyDescent="0.25">
      <c r="A3539" s="1" t="s">
        <v>3595</v>
      </c>
      <c r="B3539" s="1" t="s">
        <v>5585</v>
      </c>
      <c r="C3539" s="1" t="s">
        <v>3133</v>
      </c>
      <c r="D3539" s="1" t="s">
        <v>5586</v>
      </c>
      <c r="E3539" s="1" t="s">
        <v>6808</v>
      </c>
      <c r="F3539" s="1" t="s">
        <v>6809</v>
      </c>
      <c r="G3539" s="1" t="s">
        <v>2494</v>
      </c>
      <c r="H3539" s="1" t="s">
        <v>4912</v>
      </c>
      <c r="I3539" s="1" t="s">
        <v>5237</v>
      </c>
      <c r="J3539" s="1"/>
      <c r="K3539" s="1"/>
      <c r="L3539" s="1"/>
      <c r="M3539" s="1"/>
      <c r="N3539" s="1"/>
      <c r="O3539" s="1"/>
      <c r="P3539" s="1">
        <f>COUNTIFS($E$2:E3539,TMapCauseDescCIR[[#This Row],[Cause Description]])</f>
        <v>1</v>
      </c>
      <c r="Q3539" s="1"/>
      <c r="R3539" s="1"/>
      <c r="S3539" s="5"/>
    </row>
    <row r="3540" spans="1:19" ht="14.45" x14ac:dyDescent="0.25">
      <c r="A3540" s="1" t="s">
        <v>3595</v>
      </c>
      <c r="B3540" s="1" t="s">
        <v>5585</v>
      </c>
      <c r="C3540" s="1" t="s">
        <v>3133</v>
      </c>
      <c r="D3540" s="1" t="s">
        <v>5586</v>
      </c>
      <c r="E3540" s="1" t="s">
        <v>6810</v>
      </c>
      <c r="F3540" s="1" t="s">
        <v>6811</v>
      </c>
      <c r="G3540" s="1" t="s">
        <v>2494</v>
      </c>
      <c r="H3540" s="1" t="s">
        <v>4912</v>
      </c>
      <c r="I3540" s="1" t="s">
        <v>5240</v>
      </c>
      <c r="J3540" s="1"/>
      <c r="K3540" s="1"/>
      <c r="L3540" s="1"/>
      <c r="M3540" s="1"/>
      <c r="N3540" s="1"/>
      <c r="O3540" s="1"/>
      <c r="P3540" s="1">
        <f>COUNTIFS($E$2:E3540,TMapCauseDescCIR[[#This Row],[Cause Description]])</f>
        <v>1</v>
      </c>
      <c r="Q3540" s="1"/>
      <c r="R3540" s="1"/>
      <c r="S3540" s="5"/>
    </row>
    <row r="3541" spans="1:19" ht="14.45" x14ac:dyDescent="0.25">
      <c r="A3541" s="1" t="s">
        <v>3595</v>
      </c>
      <c r="B3541" s="1" t="s">
        <v>5585</v>
      </c>
      <c r="C3541" s="1" t="s">
        <v>3133</v>
      </c>
      <c r="D3541" s="1" t="s">
        <v>5586</v>
      </c>
      <c r="E3541" s="1" t="s">
        <v>6812</v>
      </c>
      <c r="F3541" s="1" t="s">
        <v>6813</v>
      </c>
      <c r="G3541" s="1" t="s">
        <v>2494</v>
      </c>
      <c r="H3541" s="1" t="s">
        <v>4912</v>
      </c>
      <c r="I3541" s="1" t="s">
        <v>5243</v>
      </c>
      <c r="J3541" s="1"/>
      <c r="K3541" s="1"/>
      <c r="L3541" s="1"/>
      <c r="M3541" s="1"/>
      <c r="N3541" s="1"/>
      <c r="O3541" s="1"/>
      <c r="P3541" s="1">
        <f>COUNTIFS($E$2:E3541,TMapCauseDescCIR[[#This Row],[Cause Description]])</f>
        <v>1</v>
      </c>
      <c r="Q3541" s="1"/>
      <c r="R3541" s="1"/>
      <c r="S3541" s="5"/>
    </row>
    <row r="3542" spans="1:19" ht="14.45" x14ac:dyDescent="0.25">
      <c r="A3542" s="1" t="s">
        <v>3595</v>
      </c>
      <c r="B3542" s="1" t="s">
        <v>5585</v>
      </c>
      <c r="C3542" s="1" t="s">
        <v>3133</v>
      </c>
      <c r="D3542" s="1" t="s">
        <v>5586</v>
      </c>
      <c r="E3542" s="1" t="s">
        <v>6814</v>
      </c>
      <c r="F3542" s="1" t="s">
        <v>6815</v>
      </c>
      <c r="G3542" s="1" t="s">
        <v>2494</v>
      </c>
      <c r="H3542" s="1" t="s">
        <v>4912</v>
      </c>
      <c r="I3542" s="1" t="s">
        <v>5767</v>
      </c>
      <c r="J3542" s="1"/>
      <c r="K3542" s="1"/>
      <c r="L3542" s="1"/>
      <c r="M3542" s="1"/>
      <c r="N3542" s="1"/>
      <c r="O3542" s="1"/>
      <c r="P3542" s="1">
        <f>COUNTIFS($E$2:E3542,TMapCauseDescCIR[[#This Row],[Cause Description]])</f>
        <v>1</v>
      </c>
      <c r="Q3542" s="1"/>
      <c r="R3542" s="1"/>
      <c r="S3542" s="5"/>
    </row>
    <row r="3543" spans="1:19" ht="14.45" x14ac:dyDescent="0.25">
      <c r="A3543" s="1" t="s">
        <v>3595</v>
      </c>
      <c r="B3543" s="1" t="s">
        <v>5585</v>
      </c>
      <c r="C3543" s="1" t="s">
        <v>3133</v>
      </c>
      <c r="D3543" s="1" t="s">
        <v>5586</v>
      </c>
      <c r="E3543" s="1" t="s">
        <v>6816</v>
      </c>
      <c r="F3543" s="1" t="s">
        <v>6817</v>
      </c>
      <c r="G3543" s="1" t="s">
        <v>2494</v>
      </c>
      <c r="H3543" s="1" t="s">
        <v>6750</v>
      </c>
      <c r="I3543" s="1" t="s">
        <v>5174</v>
      </c>
      <c r="J3543" s="1"/>
      <c r="K3543" s="1"/>
      <c r="L3543" s="1"/>
      <c r="M3543" s="1"/>
      <c r="N3543" s="1"/>
      <c r="O3543" s="1"/>
      <c r="P3543" s="1">
        <f>COUNTIFS($E$2:E3543,TMapCauseDescCIR[[#This Row],[Cause Description]])</f>
        <v>1</v>
      </c>
      <c r="Q3543" s="1"/>
      <c r="R3543" s="1"/>
      <c r="S3543" s="5"/>
    </row>
    <row r="3544" spans="1:19" ht="14.45" x14ac:dyDescent="0.25">
      <c r="A3544" s="1" t="s">
        <v>3595</v>
      </c>
      <c r="B3544" s="1" t="s">
        <v>5585</v>
      </c>
      <c r="C3544" s="1" t="s">
        <v>3133</v>
      </c>
      <c r="D3544" s="1" t="s">
        <v>5586</v>
      </c>
      <c r="E3544" s="1" t="s">
        <v>6818</v>
      </c>
      <c r="F3544" s="1" t="s">
        <v>6819</v>
      </c>
      <c r="G3544" s="1" t="s">
        <v>2494</v>
      </c>
      <c r="H3544" s="1" t="s">
        <v>6750</v>
      </c>
      <c r="I3544" s="1" t="s">
        <v>5206</v>
      </c>
      <c r="J3544" s="1"/>
      <c r="K3544" s="1"/>
      <c r="L3544" s="1"/>
      <c r="M3544" s="1"/>
      <c r="N3544" s="1"/>
      <c r="O3544" s="1"/>
      <c r="P3544" s="1">
        <f>COUNTIFS($E$2:E3544,TMapCauseDescCIR[[#This Row],[Cause Description]])</f>
        <v>1</v>
      </c>
      <c r="Q3544" s="1"/>
      <c r="R3544" s="1"/>
      <c r="S3544" s="5"/>
    </row>
    <row r="3545" spans="1:19" ht="14.45" x14ac:dyDescent="0.25">
      <c r="A3545" s="1" t="s">
        <v>3595</v>
      </c>
      <c r="B3545" s="1" t="s">
        <v>5585</v>
      </c>
      <c r="C3545" s="1" t="s">
        <v>3133</v>
      </c>
      <c r="D3545" s="1" t="s">
        <v>5586</v>
      </c>
      <c r="E3545" s="1" t="s">
        <v>6820</v>
      </c>
      <c r="F3545" s="1" t="s">
        <v>6821</v>
      </c>
      <c r="G3545" s="1" t="s">
        <v>2494</v>
      </c>
      <c r="H3545" s="1" t="s">
        <v>6784</v>
      </c>
      <c r="I3545" s="1" t="s">
        <v>6785</v>
      </c>
      <c r="J3545" s="1"/>
      <c r="K3545" s="1"/>
      <c r="L3545" s="1"/>
      <c r="M3545" s="1"/>
      <c r="N3545" s="1"/>
      <c r="O3545" s="1"/>
      <c r="P3545" s="1">
        <f>COUNTIFS($E$2:E3545,TMapCauseDescCIR[[#This Row],[Cause Description]])</f>
        <v>1</v>
      </c>
      <c r="Q3545" s="1"/>
      <c r="R3545" s="1"/>
      <c r="S3545" s="5"/>
    </row>
    <row r="3546" spans="1:19" ht="14.45" x14ac:dyDescent="0.25">
      <c r="A3546" s="1" t="s">
        <v>3595</v>
      </c>
      <c r="B3546" s="1" t="s">
        <v>5585</v>
      </c>
      <c r="C3546" s="1" t="s">
        <v>3133</v>
      </c>
      <c r="D3546" s="1" t="s">
        <v>5586</v>
      </c>
      <c r="E3546" s="1" t="s">
        <v>6822</v>
      </c>
      <c r="F3546" s="1" t="s">
        <v>6823</v>
      </c>
      <c r="G3546" s="1" t="s">
        <v>2494</v>
      </c>
      <c r="H3546" s="1" t="s">
        <v>6784</v>
      </c>
      <c r="I3546" s="1" t="s">
        <v>6824</v>
      </c>
      <c r="J3546" s="1"/>
      <c r="K3546" s="1"/>
      <c r="L3546" s="1"/>
      <c r="M3546" s="1"/>
      <c r="N3546" s="1"/>
      <c r="O3546" s="1"/>
      <c r="P3546" s="1">
        <f>COUNTIFS($E$2:E3546,TMapCauseDescCIR[[#This Row],[Cause Description]])</f>
        <v>1</v>
      </c>
      <c r="Q3546" s="1"/>
      <c r="R3546" s="1"/>
      <c r="S3546" s="5"/>
    </row>
    <row r="3547" spans="1:19" ht="14.45" x14ac:dyDescent="0.25">
      <c r="A3547" s="1" t="s">
        <v>3595</v>
      </c>
      <c r="B3547" s="1" t="s">
        <v>5585</v>
      </c>
      <c r="C3547" s="1" t="s">
        <v>3133</v>
      </c>
      <c r="D3547" s="1" t="s">
        <v>5586</v>
      </c>
      <c r="E3547" s="1" t="s">
        <v>7087</v>
      </c>
      <c r="F3547" s="1" t="s">
        <v>7088</v>
      </c>
      <c r="G3547" s="1" t="s">
        <v>2481</v>
      </c>
      <c r="H3547" s="1" t="s">
        <v>5120</v>
      </c>
      <c r="I3547" s="1" t="s">
        <v>7089</v>
      </c>
      <c r="J3547" s="1" t="s">
        <v>6638</v>
      </c>
      <c r="K3547" s="1" t="s">
        <v>6703</v>
      </c>
      <c r="L3547" s="1" t="s">
        <v>572</v>
      </c>
      <c r="M3547" s="1" t="s">
        <v>815</v>
      </c>
      <c r="N3547" s="1"/>
      <c r="O3547" s="1"/>
      <c r="P3547" s="1">
        <f>COUNTIFS($E$2:E3547,TMapCauseDescCIR[[#This Row],[Cause Description]])</f>
        <v>1</v>
      </c>
      <c r="Q3547" s="1"/>
      <c r="R3547" s="1"/>
      <c r="S3547" s="1"/>
    </row>
    <row r="3548" spans="1:19" ht="14.45" x14ac:dyDescent="0.25">
      <c r="A3548" s="1" t="s">
        <v>3595</v>
      </c>
      <c r="B3548" s="1" t="s">
        <v>5585</v>
      </c>
      <c r="C3548" s="1" t="s">
        <v>3133</v>
      </c>
      <c r="D3548" s="1" t="s">
        <v>5586</v>
      </c>
      <c r="E3548" s="1" t="s">
        <v>7099</v>
      </c>
      <c r="F3548" s="1" t="s">
        <v>7100</v>
      </c>
      <c r="G3548" s="1" t="s">
        <v>2481</v>
      </c>
      <c r="H3548" s="1" t="s">
        <v>4912</v>
      </c>
      <c r="I3548" s="1" t="s">
        <v>5527</v>
      </c>
      <c r="J3548" s="1" t="s">
        <v>6638</v>
      </c>
      <c r="K3548" s="1" t="s">
        <v>6639</v>
      </c>
      <c r="L3548" s="1" t="s">
        <v>572</v>
      </c>
      <c r="M3548" s="1" t="s">
        <v>4191</v>
      </c>
      <c r="N3548" s="1"/>
      <c r="O3548" s="1"/>
      <c r="P3548" s="1">
        <f>COUNTIFS($E$2:E3548,TMapCauseDescCIR[[#This Row],[Cause Description]])</f>
        <v>1</v>
      </c>
      <c r="Q3548" s="1"/>
      <c r="R3548" s="1"/>
      <c r="S3548" s="1"/>
    </row>
    <row r="3549" spans="1:19" ht="14.45" x14ac:dyDescent="0.25">
      <c r="A3549" s="1" t="s">
        <v>3595</v>
      </c>
      <c r="B3549" s="1" t="s">
        <v>5585</v>
      </c>
      <c r="C3549" s="1" t="s">
        <v>3133</v>
      </c>
      <c r="D3549" s="1" t="s">
        <v>5586</v>
      </c>
      <c r="E3549" s="1" t="s">
        <v>7101</v>
      </c>
      <c r="F3549" s="1" t="s">
        <v>7102</v>
      </c>
      <c r="G3549" s="1" t="s">
        <v>2481</v>
      </c>
      <c r="H3549" s="1" t="s">
        <v>5120</v>
      </c>
      <c r="I3549" s="1" t="s">
        <v>5527</v>
      </c>
      <c r="J3549" s="1" t="s">
        <v>6638</v>
      </c>
      <c r="K3549" s="1" t="s">
        <v>6639</v>
      </c>
      <c r="L3549" s="1" t="s">
        <v>581</v>
      </c>
      <c r="M3549" s="5" t="s">
        <v>815</v>
      </c>
      <c r="N3549" s="1"/>
      <c r="O3549" s="1"/>
      <c r="P3549" s="1">
        <f>COUNTIFS($E$2:E3549,TMapCauseDescCIR[[#This Row],[Cause Description]])</f>
        <v>1</v>
      </c>
      <c r="Q3549" s="1"/>
      <c r="R3549" s="1"/>
      <c r="S3549" s="1"/>
    </row>
    <row r="3550" spans="1:19" ht="14.45" x14ac:dyDescent="0.25">
      <c r="A3550" s="1" t="s">
        <v>3595</v>
      </c>
      <c r="B3550" s="1" t="s">
        <v>5585</v>
      </c>
      <c r="C3550" s="1" t="s">
        <v>3133</v>
      </c>
      <c r="D3550" s="1" t="s">
        <v>5586</v>
      </c>
      <c r="E3550" s="1" t="s">
        <v>7103</v>
      </c>
      <c r="F3550" s="1" t="s">
        <v>7104</v>
      </c>
      <c r="G3550" s="1" t="s">
        <v>2481</v>
      </c>
      <c r="H3550" s="1" t="s">
        <v>5120</v>
      </c>
      <c r="I3550" s="1" t="s">
        <v>5126</v>
      </c>
      <c r="J3550" s="1" t="s">
        <v>6638</v>
      </c>
      <c r="K3550" s="1" t="s">
        <v>6639</v>
      </c>
      <c r="L3550" s="1" t="s">
        <v>581</v>
      </c>
      <c r="M3550" s="5" t="s">
        <v>815</v>
      </c>
      <c r="N3550" s="1"/>
      <c r="O3550" s="1"/>
      <c r="P3550" s="1">
        <f>COUNTIFS($E$2:E3550,TMapCauseDescCIR[[#This Row],[Cause Description]])</f>
        <v>2</v>
      </c>
      <c r="Q3550" s="1"/>
      <c r="R3550" s="1"/>
      <c r="S3550" s="1"/>
    </row>
    <row r="3551" spans="1:19" ht="14.45" x14ac:dyDescent="0.25">
      <c r="A3551" s="1" t="s">
        <v>3595</v>
      </c>
      <c r="B3551" s="1" t="s">
        <v>5585</v>
      </c>
      <c r="C3551" s="1" t="s">
        <v>3133</v>
      </c>
      <c r="D3551" s="1" t="s">
        <v>5586</v>
      </c>
      <c r="E3551" s="1" t="s">
        <v>7105</v>
      </c>
      <c r="F3551" s="1" t="s">
        <v>7106</v>
      </c>
      <c r="G3551" s="1" t="s">
        <v>2481</v>
      </c>
      <c r="H3551" s="1" t="s">
        <v>4912</v>
      </c>
      <c r="I3551" s="1" t="s">
        <v>5537</v>
      </c>
      <c r="J3551" s="1" t="s">
        <v>6638</v>
      </c>
      <c r="K3551" s="1" t="s">
        <v>6639</v>
      </c>
      <c r="L3551" s="1" t="s">
        <v>572</v>
      </c>
      <c r="M3551" s="1" t="s">
        <v>535</v>
      </c>
      <c r="N3551" s="1"/>
      <c r="O3551" s="1"/>
      <c r="P3551" s="1">
        <f>COUNTIFS($E$2:E3551,TMapCauseDescCIR[[#This Row],[Cause Description]])</f>
        <v>1</v>
      </c>
      <c r="Q3551" s="1"/>
      <c r="R3551" s="1"/>
      <c r="S3551" s="1"/>
    </row>
    <row r="3552" spans="1:19" ht="14.45" x14ac:dyDescent="0.25">
      <c r="A3552" s="1" t="s">
        <v>3595</v>
      </c>
      <c r="B3552" s="1" t="s">
        <v>5585</v>
      </c>
      <c r="C3552" s="1" t="s">
        <v>3133</v>
      </c>
      <c r="D3552" s="1" t="s">
        <v>5586</v>
      </c>
      <c r="E3552" s="1" t="s">
        <v>7107</v>
      </c>
      <c r="F3552" s="1" t="s">
        <v>7108</v>
      </c>
      <c r="G3552" s="1" t="s">
        <v>2485</v>
      </c>
      <c r="H3552" s="1" t="s">
        <v>4912</v>
      </c>
      <c r="I3552" s="1" t="s">
        <v>5537</v>
      </c>
      <c r="J3552" s="1" t="s">
        <v>6638</v>
      </c>
      <c r="K3552" s="1" t="s">
        <v>6639</v>
      </c>
      <c r="L3552" s="1" t="s">
        <v>572</v>
      </c>
      <c r="M3552" s="1" t="s">
        <v>535</v>
      </c>
      <c r="N3552" s="1"/>
      <c r="O3552" s="1"/>
      <c r="P3552" s="1">
        <f>COUNTIFS($E$2:E3552,TMapCauseDescCIR[[#This Row],[Cause Description]])</f>
        <v>1</v>
      </c>
      <c r="Q3552" s="1"/>
      <c r="R3552" s="1"/>
      <c r="S3552" s="1"/>
    </row>
    <row r="3553" spans="1:19" ht="14.45" x14ac:dyDescent="0.25">
      <c r="A3553" s="1" t="s">
        <v>3595</v>
      </c>
      <c r="B3553" s="1" t="s">
        <v>5585</v>
      </c>
      <c r="C3553" s="1" t="s">
        <v>3133</v>
      </c>
      <c r="D3553" s="1" t="s">
        <v>5586</v>
      </c>
      <c r="E3553" s="1" t="s">
        <v>7109</v>
      </c>
      <c r="F3553" s="1" t="s">
        <v>7110</v>
      </c>
      <c r="G3553" s="1" t="s">
        <v>2486</v>
      </c>
      <c r="H3553" s="1" t="s">
        <v>4912</v>
      </c>
      <c r="I3553" s="1" t="s">
        <v>5537</v>
      </c>
      <c r="J3553" s="1" t="s">
        <v>6638</v>
      </c>
      <c r="K3553" s="1" t="s">
        <v>6639</v>
      </c>
      <c r="L3553" s="1" t="s">
        <v>572</v>
      </c>
      <c r="M3553" s="1" t="s">
        <v>535</v>
      </c>
      <c r="N3553" s="1"/>
      <c r="O3553" s="1"/>
      <c r="P3553" s="1">
        <f>COUNTIFS($E$2:E3553,TMapCauseDescCIR[[#This Row],[Cause Description]])</f>
        <v>1</v>
      </c>
      <c r="Q3553" s="1"/>
      <c r="R3553" s="1"/>
      <c r="S3553" s="5"/>
    </row>
    <row r="3554" spans="1:19" ht="14.45" x14ac:dyDescent="0.25">
      <c r="A3554" s="1" t="s">
        <v>3595</v>
      </c>
      <c r="B3554" s="1" t="s">
        <v>5585</v>
      </c>
      <c r="C3554" s="1" t="s">
        <v>3133</v>
      </c>
      <c r="D3554" s="1" t="s">
        <v>5586</v>
      </c>
      <c r="E3554" s="1" t="s">
        <v>7111</v>
      </c>
      <c r="F3554" s="1" t="s">
        <v>7112</v>
      </c>
      <c r="G3554" s="1" t="s">
        <v>2491</v>
      </c>
      <c r="H3554" s="1" t="s">
        <v>4912</v>
      </c>
      <c r="I3554" s="1" t="s">
        <v>5537</v>
      </c>
      <c r="J3554" s="1" t="s">
        <v>6638</v>
      </c>
      <c r="K3554" s="1" t="s">
        <v>6639</v>
      </c>
      <c r="L3554" s="1" t="s">
        <v>572</v>
      </c>
      <c r="M3554" s="1" t="s">
        <v>535</v>
      </c>
      <c r="N3554" s="1"/>
      <c r="O3554" s="1"/>
      <c r="P3554" s="1">
        <f>COUNTIFS($E$2:E3554,TMapCauseDescCIR[[#This Row],[Cause Description]])</f>
        <v>1</v>
      </c>
      <c r="Q3554" s="1"/>
      <c r="R3554" s="1"/>
      <c r="S3554" s="5"/>
    </row>
    <row r="3555" spans="1:19" ht="14.45" x14ac:dyDescent="0.25">
      <c r="A3555" s="1" t="s">
        <v>3595</v>
      </c>
      <c r="B3555" s="1" t="s">
        <v>5585</v>
      </c>
      <c r="C3555" s="1" t="s">
        <v>3133</v>
      </c>
      <c r="D3555" s="1" t="s">
        <v>5586</v>
      </c>
      <c r="E3555" s="1" t="s">
        <v>7113</v>
      </c>
      <c r="F3555" s="1" t="s">
        <v>7114</v>
      </c>
      <c r="G3555" s="1" t="s">
        <v>2496</v>
      </c>
      <c r="H3555" s="1" t="s">
        <v>4912</v>
      </c>
      <c r="I3555" s="1" t="s">
        <v>5537</v>
      </c>
      <c r="J3555" s="1" t="s">
        <v>6638</v>
      </c>
      <c r="K3555" s="1" t="s">
        <v>6639</v>
      </c>
      <c r="L3555" s="1" t="s">
        <v>572</v>
      </c>
      <c r="M3555" s="1" t="s">
        <v>535</v>
      </c>
      <c r="N3555" s="1"/>
      <c r="O3555" s="1"/>
      <c r="P3555" s="1">
        <f>COUNTIFS($E$2:E3555,TMapCauseDescCIR[[#This Row],[Cause Description]])</f>
        <v>1</v>
      </c>
      <c r="Q3555" s="1"/>
      <c r="R3555" s="1"/>
      <c r="S3555" s="5"/>
    </row>
    <row r="3556" spans="1:19" ht="14.45" x14ac:dyDescent="0.25">
      <c r="A3556" s="1" t="s">
        <v>3595</v>
      </c>
      <c r="B3556" s="1" t="s">
        <v>5585</v>
      </c>
      <c r="C3556" s="1" t="s">
        <v>3133</v>
      </c>
      <c r="D3556" s="1" t="s">
        <v>5586</v>
      </c>
      <c r="E3556" s="1" t="s">
        <v>7115</v>
      </c>
      <c r="F3556" s="1" t="s">
        <v>7116</v>
      </c>
      <c r="G3556" s="1" t="s">
        <v>2485</v>
      </c>
      <c r="H3556" s="1" t="s">
        <v>4912</v>
      </c>
      <c r="I3556" s="1" t="s">
        <v>5237</v>
      </c>
      <c r="J3556" s="1" t="s">
        <v>6638</v>
      </c>
      <c r="K3556" s="1" t="s">
        <v>6639</v>
      </c>
      <c r="L3556" s="1" t="s">
        <v>572</v>
      </c>
      <c r="M3556" s="1" t="s">
        <v>4191</v>
      </c>
      <c r="N3556" s="1"/>
      <c r="O3556" s="1"/>
      <c r="P3556" s="1">
        <f>COUNTIFS($E$2:E3556,TMapCauseDescCIR[[#This Row],[Cause Description]])</f>
        <v>1</v>
      </c>
      <c r="Q3556" s="1"/>
      <c r="R3556" s="1"/>
      <c r="S3556" s="1"/>
    </row>
    <row r="3557" spans="1:19" ht="14.45" x14ac:dyDescent="0.25">
      <c r="A3557" s="1" t="s">
        <v>3595</v>
      </c>
      <c r="B3557" s="1" t="s">
        <v>5585</v>
      </c>
      <c r="C3557" s="1" t="s">
        <v>3133</v>
      </c>
      <c r="D3557" s="1" t="s">
        <v>5586</v>
      </c>
      <c r="E3557" s="1" t="s">
        <v>7117</v>
      </c>
      <c r="F3557" s="1" t="s">
        <v>7118</v>
      </c>
      <c r="G3557" s="1" t="s">
        <v>2486</v>
      </c>
      <c r="H3557" s="1" t="s">
        <v>4912</v>
      </c>
      <c r="I3557" s="1" t="s">
        <v>5237</v>
      </c>
      <c r="J3557" s="1" t="s">
        <v>6638</v>
      </c>
      <c r="K3557" s="1" t="s">
        <v>6639</v>
      </c>
      <c r="L3557" s="1" t="s">
        <v>572</v>
      </c>
      <c r="M3557" s="1" t="s">
        <v>4191</v>
      </c>
      <c r="N3557" s="1"/>
      <c r="O3557" s="1"/>
      <c r="P3557" s="1">
        <f>COUNTIFS($E$2:E3557,TMapCauseDescCIR[[#This Row],[Cause Description]])</f>
        <v>1</v>
      </c>
      <c r="Q3557" s="1"/>
      <c r="R3557" s="1"/>
      <c r="S3557" s="5"/>
    </row>
    <row r="3558" spans="1:19" ht="14.45" x14ac:dyDescent="0.25">
      <c r="A3558" s="1" t="s">
        <v>3595</v>
      </c>
      <c r="B3558" s="1" t="s">
        <v>5585</v>
      </c>
      <c r="C3558" s="1" t="s">
        <v>3133</v>
      </c>
      <c r="D3558" s="1" t="s">
        <v>5586</v>
      </c>
      <c r="E3558" s="1" t="s">
        <v>7119</v>
      </c>
      <c r="F3558" s="1" t="s">
        <v>7120</v>
      </c>
      <c r="G3558" s="1" t="s">
        <v>2481</v>
      </c>
      <c r="H3558" s="1" t="s">
        <v>4912</v>
      </c>
      <c r="I3558" s="1" t="s">
        <v>5240</v>
      </c>
      <c r="J3558" s="1" t="s">
        <v>6638</v>
      </c>
      <c r="K3558" s="1" t="s">
        <v>6639</v>
      </c>
      <c r="L3558" s="1" t="s">
        <v>572</v>
      </c>
      <c r="M3558" s="1" t="s">
        <v>4191</v>
      </c>
      <c r="N3558" s="1"/>
      <c r="O3558" s="1"/>
      <c r="P3558" s="1">
        <f>COUNTIFS($E$2:E3558,TMapCauseDescCIR[[#This Row],[Cause Description]])</f>
        <v>1</v>
      </c>
      <c r="Q3558" s="1"/>
      <c r="R3558" s="1"/>
      <c r="S3558" s="1"/>
    </row>
    <row r="3559" spans="1:19" ht="14.45" x14ac:dyDescent="0.25">
      <c r="A3559" s="1" t="s">
        <v>3595</v>
      </c>
      <c r="B3559" s="1" t="s">
        <v>5585</v>
      </c>
      <c r="C3559" s="1" t="s">
        <v>3133</v>
      </c>
      <c r="D3559" s="1" t="s">
        <v>5586</v>
      </c>
      <c r="E3559" s="1" t="s">
        <v>7121</v>
      </c>
      <c r="F3559" s="1" t="s">
        <v>7122</v>
      </c>
      <c r="G3559" s="1" t="s">
        <v>2485</v>
      </c>
      <c r="H3559" s="1" t="s">
        <v>4912</v>
      </c>
      <c r="I3559" s="1" t="s">
        <v>5240</v>
      </c>
      <c r="J3559" s="1" t="s">
        <v>6638</v>
      </c>
      <c r="K3559" s="1" t="s">
        <v>6639</v>
      </c>
      <c r="L3559" s="1" t="s">
        <v>572</v>
      </c>
      <c r="M3559" s="1" t="s">
        <v>4191</v>
      </c>
      <c r="N3559" s="1"/>
      <c r="O3559" s="1"/>
      <c r="P3559" s="1">
        <f>COUNTIFS($E$2:E3559,TMapCauseDescCIR[[#This Row],[Cause Description]])</f>
        <v>1</v>
      </c>
      <c r="Q3559" s="1"/>
      <c r="R3559" s="1"/>
      <c r="S3559" s="1"/>
    </row>
    <row r="3560" spans="1:19" ht="14.45" x14ac:dyDescent="0.25">
      <c r="A3560" s="1" t="s">
        <v>3595</v>
      </c>
      <c r="B3560" s="1" t="s">
        <v>5585</v>
      </c>
      <c r="C3560" s="1" t="s">
        <v>3133</v>
      </c>
      <c r="D3560" s="1" t="s">
        <v>5586</v>
      </c>
      <c r="E3560" s="1" t="s">
        <v>7123</v>
      </c>
      <c r="F3560" s="1" t="s">
        <v>7124</v>
      </c>
      <c r="G3560" s="1" t="s">
        <v>2486</v>
      </c>
      <c r="H3560" s="1" t="s">
        <v>4912</v>
      </c>
      <c r="I3560" s="1" t="s">
        <v>5240</v>
      </c>
      <c r="J3560" s="1" t="s">
        <v>6638</v>
      </c>
      <c r="K3560" s="1" t="s">
        <v>6639</v>
      </c>
      <c r="L3560" s="1" t="s">
        <v>572</v>
      </c>
      <c r="M3560" s="1" t="s">
        <v>4191</v>
      </c>
      <c r="N3560" s="1"/>
      <c r="O3560" s="1"/>
      <c r="P3560" s="1">
        <f>COUNTIFS($E$2:E3560,TMapCauseDescCIR[[#This Row],[Cause Description]])</f>
        <v>1</v>
      </c>
      <c r="Q3560" s="1"/>
      <c r="R3560" s="1"/>
      <c r="S3560" s="5"/>
    </row>
    <row r="3561" spans="1:19" ht="14.45" x14ac:dyDescent="0.25">
      <c r="A3561" s="1" t="s">
        <v>3595</v>
      </c>
      <c r="B3561" s="1" t="s">
        <v>5585</v>
      </c>
      <c r="C3561" s="1" t="s">
        <v>3133</v>
      </c>
      <c r="D3561" s="1" t="s">
        <v>5586</v>
      </c>
      <c r="E3561" s="1" t="s">
        <v>7129</v>
      </c>
      <c r="F3561" s="1" t="s">
        <v>7130</v>
      </c>
      <c r="G3561" s="1" t="s">
        <v>2485</v>
      </c>
      <c r="H3561" s="1" t="s">
        <v>4912</v>
      </c>
      <c r="I3561" s="1" t="s">
        <v>5243</v>
      </c>
      <c r="J3561" s="1" t="s">
        <v>6638</v>
      </c>
      <c r="K3561" s="1" t="s">
        <v>6639</v>
      </c>
      <c r="L3561" s="1" t="s">
        <v>572</v>
      </c>
      <c r="M3561" s="1" t="s">
        <v>4191</v>
      </c>
      <c r="N3561" s="1"/>
      <c r="O3561" s="1"/>
      <c r="P3561" s="1">
        <f>COUNTIFS($E$2:E3561,TMapCauseDescCIR[[#This Row],[Cause Description]])</f>
        <v>1</v>
      </c>
      <c r="Q3561" s="1"/>
      <c r="R3561" s="1"/>
      <c r="S3561" s="1"/>
    </row>
    <row r="3562" spans="1:19" ht="14.45" x14ac:dyDescent="0.25">
      <c r="A3562" s="1" t="s">
        <v>3595</v>
      </c>
      <c r="B3562" s="1" t="s">
        <v>5585</v>
      </c>
      <c r="C3562" s="1" t="s">
        <v>3133</v>
      </c>
      <c r="D3562" s="1" t="s">
        <v>5586</v>
      </c>
      <c r="E3562" s="1" t="s">
        <v>7137</v>
      </c>
      <c r="F3562" s="1" t="s">
        <v>7138</v>
      </c>
      <c r="G3562" s="1" t="s">
        <v>2486</v>
      </c>
      <c r="H3562" s="1" t="s">
        <v>4912</v>
      </c>
      <c r="I3562" s="1" t="s">
        <v>5243</v>
      </c>
      <c r="J3562" s="1" t="s">
        <v>6638</v>
      </c>
      <c r="K3562" s="1" t="s">
        <v>6639</v>
      </c>
      <c r="L3562" s="1" t="s">
        <v>572</v>
      </c>
      <c r="M3562" s="1" t="s">
        <v>4191</v>
      </c>
      <c r="N3562" s="1"/>
      <c r="O3562" s="1"/>
      <c r="P3562" s="1">
        <f>COUNTIFS($E$2:E3562,TMapCauseDescCIR[[#This Row],[Cause Description]])</f>
        <v>1</v>
      </c>
      <c r="Q3562" s="1"/>
      <c r="R3562" s="1"/>
      <c r="S3562" s="5"/>
    </row>
    <row r="3563" spans="1:19" ht="14.45" x14ac:dyDescent="0.25">
      <c r="A3563" s="1" t="s">
        <v>3595</v>
      </c>
      <c r="B3563" s="1" t="s">
        <v>5585</v>
      </c>
      <c r="C3563" s="1" t="s">
        <v>3133</v>
      </c>
      <c r="D3563" s="1" t="s">
        <v>5586</v>
      </c>
      <c r="E3563" s="1" t="s">
        <v>7177</v>
      </c>
      <c r="F3563" s="1" t="s">
        <v>7178</v>
      </c>
      <c r="G3563" s="1" t="s">
        <v>2485</v>
      </c>
      <c r="H3563" s="1" t="s">
        <v>4912</v>
      </c>
      <c r="I3563" s="1" t="s">
        <v>5767</v>
      </c>
      <c r="J3563" s="1" t="s">
        <v>6638</v>
      </c>
      <c r="K3563" s="1" t="s">
        <v>6639</v>
      </c>
      <c r="L3563" s="1" t="s">
        <v>572</v>
      </c>
      <c r="M3563" s="1" t="s">
        <v>4191</v>
      </c>
      <c r="N3563" s="1"/>
      <c r="O3563" s="1"/>
      <c r="P3563" s="1">
        <f>COUNTIFS($E$2:E3563,TMapCauseDescCIR[[#This Row],[Cause Description]])</f>
        <v>1</v>
      </c>
      <c r="Q3563" s="1"/>
      <c r="R3563" s="1"/>
      <c r="S3563" s="1"/>
    </row>
    <row r="3564" spans="1:19" ht="14.45" x14ac:dyDescent="0.25">
      <c r="A3564" s="1" t="s">
        <v>3595</v>
      </c>
      <c r="B3564" s="1" t="s">
        <v>5585</v>
      </c>
      <c r="C3564" s="1" t="s">
        <v>3133</v>
      </c>
      <c r="D3564" s="1" t="s">
        <v>5586</v>
      </c>
      <c r="E3564" s="1" t="s">
        <v>7179</v>
      </c>
      <c r="F3564" s="1" t="s">
        <v>7180</v>
      </c>
      <c r="G3564" s="1" t="s">
        <v>2486</v>
      </c>
      <c r="H3564" s="1" t="s">
        <v>4912</v>
      </c>
      <c r="I3564" s="1" t="s">
        <v>5767</v>
      </c>
      <c r="J3564" s="1" t="s">
        <v>6638</v>
      </c>
      <c r="K3564" s="1" t="s">
        <v>6639</v>
      </c>
      <c r="L3564" s="1" t="s">
        <v>572</v>
      </c>
      <c r="M3564" s="1" t="s">
        <v>4191</v>
      </c>
      <c r="N3564" s="1"/>
      <c r="O3564" s="1"/>
      <c r="P3564" s="1">
        <f>COUNTIFS($E$2:E3564,TMapCauseDescCIR[[#This Row],[Cause Description]])</f>
        <v>1</v>
      </c>
      <c r="Q3564" s="1"/>
      <c r="R3564" s="1"/>
      <c r="S3564" s="5"/>
    </row>
    <row r="3565" spans="1:19" ht="14.45" x14ac:dyDescent="0.25">
      <c r="A3565" s="1" t="s">
        <v>3595</v>
      </c>
      <c r="B3565" s="1" t="s">
        <v>6641</v>
      </c>
      <c r="C3565" s="1" t="s">
        <v>3133</v>
      </c>
      <c r="D3565" s="1" t="s">
        <v>6642</v>
      </c>
      <c r="E3565" s="1" t="s">
        <v>631</v>
      </c>
      <c r="F3565" s="1" t="s">
        <v>3597</v>
      </c>
      <c r="G3565" s="1" t="s">
        <v>2806</v>
      </c>
      <c r="H3565" s="1" t="s">
        <v>3598</v>
      </c>
      <c r="I3565" s="1" t="s">
        <v>3599</v>
      </c>
      <c r="J3565" s="1" t="s">
        <v>6638</v>
      </c>
      <c r="K3565" s="1" t="s">
        <v>6639</v>
      </c>
      <c r="L3565" s="1" t="s">
        <v>534</v>
      </c>
      <c r="M3565" s="1" t="s">
        <v>815</v>
      </c>
      <c r="N3565" s="1"/>
      <c r="O3565" s="1"/>
      <c r="P3565" s="1">
        <f>COUNTIFS($E$2:E3565,TMapCauseDescCIR[[#This Row],[Cause Description]])</f>
        <v>53</v>
      </c>
      <c r="Q3565" s="1"/>
      <c r="R3565" s="1"/>
      <c r="S3565" s="1"/>
    </row>
    <row r="3566" spans="1:19" ht="14.45" x14ac:dyDescent="0.25">
      <c r="A3566" s="1" t="s">
        <v>3595</v>
      </c>
      <c r="B3566" s="1" t="s">
        <v>6641</v>
      </c>
      <c r="C3566" s="1" t="s">
        <v>3133</v>
      </c>
      <c r="D3566" s="1" t="s">
        <v>6642</v>
      </c>
      <c r="E3566" s="1" t="s">
        <v>6662</v>
      </c>
      <c r="F3566" s="1" t="s">
        <v>6663</v>
      </c>
      <c r="G3566" s="1" t="s">
        <v>2485</v>
      </c>
      <c r="H3566" s="1" t="s">
        <v>4912</v>
      </c>
      <c r="I3566" s="1" t="s">
        <v>5219</v>
      </c>
      <c r="J3566" s="1" t="s">
        <v>6638</v>
      </c>
      <c r="K3566" s="1" t="s">
        <v>6639</v>
      </c>
      <c r="L3566" s="1" t="s">
        <v>572</v>
      </c>
      <c r="M3566" s="1" t="s">
        <v>4191</v>
      </c>
      <c r="N3566" s="1"/>
      <c r="O3566" s="1"/>
      <c r="P3566" s="1">
        <f>COUNTIFS($E$2:E3566,TMapCauseDescCIR[[#This Row],[Cause Description]])</f>
        <v>2</v>
      </c>
      <c r="Q3566" s="1"/>
      <c r="R3566" s="1"/>
      <c r="S3566" s="5"/>
    </row>
    <row r="3567" spans="1:19" ht="14.45" x14ac:dyDescent="0.25">
      <c r="A3567" s="1" t="s">
        <v>3595</v>
      </c>
      <c r="B3567" s="1" t="s">
        <v>6641</v>
      </c>
      <c r="C3567" s="1" t="s">
        <v>3133</v>
      </c>
      <c r="D3567" s="1" t="s">
        <v>6642</v>
      </c>
      <c r="E3567" s="1" t="s">
        <v>6664</v>
      </c>
      <c r="F3567" s="1" t="s">
        <v>6665</v>
      </c>
      <c r="G3567" s="1" t="s">
        <v>2486</v>
      </c>
      <c r="H3567" s="1" t="s">
        <v>4912</v>
      </c>
      <c r="I3567" s="1" t="s">
        <v>5219</v>
      </c>
      <c r="J3567" s="1" t="s">
        <v>6638</v>
      </c>
      <c r="K3567" s="1" t="s">
        <v>6639</v>
      </c>
      <c r="L3567" s="1" t="s">
        <v>572</v>
      </c>
      <c r="M3567" s="1" t="s">
        <v>4191</v>
      </c>
      <c r="N3567" s="1"/>
      <c r="O3567" s="1"/>
      <c r="P3567" s="1">
        <f>COUNTIFS($E$2:E3567,TMapCauseDescCIR[[#This Row],[Cause Description]])</f>
        <v>2</v>
      </c>
      <c r="Q3567" s="1"/>
      <c r="R3567" s="1"/>
      <c r="S3567" s="5"/>
    </row>
    <row r="3568" spans="1:19" ht="14.45" x14ac:dyDescent="0.25">
      <c r="A3568" s="1" t="s">
        <v>3595</v>
      </c>
      <c r="B3568" s="1" t="s">
        <v>6641</v>
      </c>
      <c r="C3568" s="1" t="s">
        <v>3133</v>
      </c>
      <c r="D3568" s="1" t="s">
        <v>6642</v>
      </c>
      <c r="E3568" s="1" t="s">
        <v>6666</v>
      </c>
      <c r="F3568" s="1" t="s">
        <v>6667</v>
      </c>
      <c r="G3568" s="1" t="s">
        <v>2491</v>
      </c>
      <c r="H3568" s="1" t="s">
        <v>4912</v>
      </c>
      <c r="I3568" s="1" t="s">
        <v>5219</v>
      </c>
      <c r="J3568" s="1" t="s">
        <v>6638</v>
      </c>
      <c r="K3568" s="1" t="s">
        <v>6639</v>
      </c>
      <c r="L3568" s="1" t="s">
        <v>572</v>
      </c>
      <c r="M3568" s="1" t="s">
        <v>4191</v>
      </c>
      <c r="N3568" s="1"/>
      <c r="O3568" s="1"/>
      <c r="P3568" s="1">
        <f>COUNTIFS($E$2:E3568,TMapCauseDescCIR[[#This Row],[Cause Description]])</f>
        <v>1</v>
      </c>
      <c r="Q3568" s="1"/>
      <c r="R3568" s="1"/>
      <c r="S3568" s="5"/>
    </row>
    <row r="3569" spans="1:19" ht="14.45" x14ac:dyDescent="0.25">
      <c r="A3569" s="1" t="s">
        <v>3595</v>
      </c>
      <c r="B3569" s="1" t="s">
        <v>6641</v>
      </c>
      <c r="C3569" s="1" t="s">
        <v>3133</v>
      </c>
      <c r="D3569" s="1" t="s">
        <v>6642</v>
      </c>
      <c r="E3569" s="1" t="s">
        <v>6668</v>
      </c>
      <c r="F3569" s="1" t="s">
        <v>6669</v>
      </c>
      <c r="G3569" s="1" t="s">
        <v>2496</v>
      </c>
      <c r="H3569" s="1" t="s">
        <v>4912</v>
      </c>
      <c r="I3569" s="1" t="s">
        <v>5219</v>
      </c>
      <c r="J3569" s="1" t="s">
        <v>6638</v>
      </c>
      <c r="K3569" s="1" t="s">
        <v>6639</v>
      </c>
      <c r="L3569" s="1" t="s">
        <v>572</v>
      </c>
      <c r="M3569" s="1" t="s">
        <v>4191</v>
      </c>
      <c r="N3569" s="1"/>
      <c r="O3569" s="1"/>
      <c r="P3569" s="1">
        <f>COUNTIFS($E$2:E3569,TMapCauseDescCIR[[#This Row],[Cause Description]])</f>
        <v>1</v>
      </c>
      <c r="Q3569" s="1"/>
      <c r="R3569" s="1"/>
      <c r="S3569" s="1"/>
    </row>
    <row r="3570" spans="1:19" ht="14.45" x14ac:dyDescent="0.25">
      <c r="A3570" s="1" t="s">
        <v>3595</v>
      </c>
      <c r="B3570" s="1" t="s">
        <v>6641</v>
      </c>
      <c r="C3570" s="1" t="s">
        <v>3133</v>
      </c>
      <c r="D3570" s="1" t="s">
        <v>6642</v>
      </c>
      <c r="E3570" s="1" t="s">
        <v>6679</v>
      </c>
      <c r="F3570" s="1" t="s">
        <v>6680</v>
      </c>
      <c r="G3570" s="1" t="s">
        <v>2485</v>
      </c>
      <c r="H3570" s="1" t="s">
        <v>4912</v>
      </c>
      <c r="I3570" s="1" t="s">
        <v>6681</v>
      </c>
      <c r="J3570" s="1" t="s">
        <v>6638</v>
      </c>
      <c r="K3570" s="1" t="s">
        <v>6639</v>
      </c>
      <c r="L3570" s="1" t="s">
        <v>572</v>
      </c>
      <c r="M3570" s="5" t="s">
        <v>6682</v>
      </c>
      <c r="N3570" s="1"/>
      <c r="O3570" s="1"/>
      <c r="P3570" s="1">
        <f>COUNTIFS($E$2:E3570,TMapCauseDescCIR[[#This Row],[Cause Description]])</f>
        <v>2</v>
      </c>
      <c r="Q3570" s="1"/>
      <c r="R3570" s="1"/>
      <c r="S3570" s="5"/>
    </row>
    <row r="3571" spans="1:19" ht="14.45" x14ac:dyDescent="0.25">
      <c r="A3571" s="1" t="s">
        <v>3595</v>
      </c>
      <c r="B3571" s="1" t="s">
        <v>6641</v>
      </c>
      <c r="C3571" s="1" t="s">
        <v>3133</v>
      </c>
      <c r="D3571" s="1" t="s">
        <v>6642</v>
      </c>
      <c r="E3571" s="1" t="s">
        <v>6683</v>
      </c>
      <c r="F3571" s="1" t="s">
        <v>6684</v>
      </c>
      <c r="G3571" s="1" t="s">
        <v>2486</v>
      </c>
      <c r="H3571" s="1" t="s">
        <v>4912</v>
      </c>
      <c r="I3571" s="1" t="s">
        <v>6681</v>
      </c>
      <c r="J3571" s="1" t="s">
        <v>6638</v>
      </c>
      <c r="K3571" s="1" t="s">
        <v>6639</v>
      </c>
      <c r="L3571" s="1" t="s">
        <v>572</v>
      </c>
      <c r="M3571" s="5" t="s">
        <v>6682</v>
      </c>
      <c r="N3571" s="1"/>
      <c r="O3571" s="1"/>
      <c r="P3571" s="1">
        <f>COUNTIFS($E$2:E3571,TMapCauseDescCIR[[#This Row],[Cause Description]])</f>
        <v>2</v>
      </c>
      <c r="Q3571" s="1"/>
      <c r="R3571" s="1"/>
      <c r="S3571" s="5"/>
    </row>
    <row r="3572" spans="1:19" ht="14.45" x14ac:dyDescent="0.25">
      <c r="A3572" s="1" t="s">
        <v>3595</v>
      </c>
      <c r="B3572" s="1" t="s">
        <v>6641</v>
      </c>
      <c r="C3572" s="1" t="s">
        <v>3133</v>
      </c>
      <c r="D3572" s="1" t="s">
        <v>6642</v>
      </c>
      <c r="E3572" s="1" t="s">
        <v>6685</v>
      </c>
      <c r="F3572" s="1" t="s">
        <v>6686</v>
      </c>
      <c r="G3572" s="1" t="s">
        <v>2491</v>
      </c>
      <c r="H3572" s="1" t="s">
        <v>4912</v>
      </c>
      <c r="I3572" s="1" t="s">
        <v>6681</v>
      </c>
      <c r="J3572" s="1" t="s">
        <v>6638</v>
      </c>
      <c r="K3572" s="1" t="s">
        <v>6639</v>
      </c>
      <c r="L3572" s="1" t="s">
        <v>572</v>
      </c>
      <c r="M3572" s="5" t="s">
        <v>6682</v>
      </c>
      <c r="N3572" s="1"/>
      <c r="O3572" s="1"/>
      <c r="P3572" s="1">
        <f>COUNTIFS($E$2:E3572,TMapCauseDescCIR[[#This Row],[Cause Description]])</f>
        <v>1</v>
      </c>
      <c r="Q3572" s="1"/>
      <c r="R3572" s="1"/>
      <c r="S3572" s="5"/>
    </row>
    <row r="3573" spans="1:19" ht="14.45" x14ac:dyDescent="0.25">
      <c r="A3573" s="1" t="s">
        <v>3595</v>
      </c>
      <c r="B3573" s="1" t="s">
        <v>6641</v>
      </c>
      <c r="C3573" s="1" t="s">
        <v>3133</v>
      </c>
      <c r="D3573" s="1" t="s">
        <v>6642</v>
      </c>
      <c r="E3573" s="1" t="s">
        <v>6687</v>
      </c>
      <c r="F3573" s="1" t="s">
        <v>6688</v>
      </c>
      <c r="G3573" s="1" t="s">
        <v>2496</v>
      </c>
      <c r="H3573" s="1" t="s">
        <v>4912</v>
      </c>
      <c r="I3573" s="1" t="s">
        <v>6681</v>
      </c>
      <c r="J3573" s="1" t="s">
        <v>6638</v>
      </c>
      <c r="K3573" s="1" t="s">
        <v>6639</v>
      </c>
      <c r="L3573" s="1" t="s">
        <v>572</v>
      </c>
      <c r="M3573" s="5" t="s">
        <v>6682</v>
      </c>
      <c r="N3573" s="1"/>
      <c r="O3573" s="1"/>
      <c r="P3573" s="1">
        <f>COUNTIFS($E$2:E3573,TMapCauseDescCIR[[#This Row],[Cause Description]])</f>
        <v>1</v>
      </c>
      <c r="Q3573" s="1"/>
      <c r="R3573" s="1"/>
      <c r="S3573" s="1"/>
    </row>
    <row r="3574" spans="1:19" ht="14.45" x14ac:dyDescent="0.25">
      <c r="A3574" s="1" t="s">
        <v>3595</v>
      </c>
      <c r="B3574" s="1" t="s">
        <v>6641</v>
      </c>
      <c r="C3574" s="1" t="s">
        <v>3133</v>
      </c>
      <c r="D3574" s="1" t="s">
        <v>6642</v>
      </c>
      <c r="E3574" s="1" t="s">
        <v>6738</v>
      </c>
      <c r="F3574" s="1" t="s">
        <v>6739</v>
      </c>
      <c r="G3574" s="1" t="s">
        <v>2481</v>
      </c>
      <c r="H3574" s="1" t="s">
        <v>4912</v>
      </c>
      <c r="I3574" s="1" t="s">
        <v>5174</v>
      </c>
      <c r="J3574" s="1" t="s">
        <v>6638</v>
      </c>
      <c r="K3574" s="1" t="s">
        <v>6639</v>
      </c>
      <c r="L3574" s="1" t="s">
        <v>572</v>
      </c>
      <c r="M3574" s="1" t="s">
        <v>4035</v>
      </c>
      <c r="N3574" s="1"/>
      <c r="O3574" s="1"/>
      <c r="P3574" s="1">
        <f>COUNTIFS($E$2:E3574,TMapCauseDescCIR[[#This Row],[Cause Description]])</f>
        <v>2</v>
      </c>
      <c r="Q3574" s="1"/>
      <c r="R3574" s="1"/>
      <c r="S3574" s="5"/>
    </row>
    <row r="3575" spans="1:19" ht="14.45" x14ac:dyDescent="0.25">
      <c r="A3575" s="1" t="s">
        <v>3595</v>
      </c>
      <c r="B3575" s="1" t="s">
        <v>6641</v>
      </c>
      <c r="C3575" s="1" t="s">
        <v>3133</v>
      </c>
      <c r="D3575" s="1" t="s">
        <v>6642</v>
      </c>
      <c r="E3575" s="1" t="s">
        <v>6740</v>
      </c>
      <c r="F3575" s="1" t="s">
        <v>6741</v>
      </c>
      <c r="G3575" s="1" t="s">
        <v>2485</v>
      </c>
      <c r="H3575" s="1" t="s">
        <v>4912</v>
      </c>
      <c r="I3575" s="1" t="s">
        <v>5174</v>
      </c>
      <c r="J3575" s="1" t="s">
        <v>6638</v>
      </c>
      <c r="K3575" s="1" t="s">
        <v>6639</v>
      </c>
      <c r="L3575" s="1" t="s">
        <v>572</v>
      </c>
      <c r="M3575" s="1" t="s">
        <v>4035</v>
      </c>
      <c r="N3575" s="1"/>
      <c r="O3575" s="1"/>
      <c r="P3575" s="1">
        <f>COUNTIFS($E$2:E3575,TMapCauseDescCIR[[#This Row],[Cause Description]])</f>
        <v>2</v>
      </c>
      <c r="Q3575" s="1"/>
      <c r="R3575" s="1"/>
      <c r="S3575" s="5"/>
    </row>
    <row r="3576" spans="1:19" ht="14.45" x14ac:dyDescent="0.25">
      <c r="A3576" s="1" t="s">
        <v>3595</v>
      </c>
      <c r="B3576" s="1" t="s">
        <v>6641</v>
      </c>
      <c r="C3576" s="1" t="s">
        <v>3133</v>
      </c>
      <c r="D3576" s="1" t="s">
        <v>6642</v>
      </c>
      <c r="E3576" s="1" t="s">
        <v>6742</v>
      </c>
      <c r="F3576" s="1" t="s">
        <v>6743</v>
      </c>
      <c r="G3576" s="1" t="s">
        <v>2486</v>
      </c>
      <c r="H3576" s="1" t="s">
        <v>4912</v>
      </c>
      <c r="I3576" s="1" t="s">
        <v>5174</v>
      </c>
      <c r="J3576" s="1" t="s">
        <v>6638</v>
      </c>
      <c r="K3576" s="1" t="s">
        <v>6639</v>
      </c>
      <c r="L3576" s="1" t="s">
        <v>572</v>
      </c>
      <c r="M3576" s="1" t="s">
        <v>4035</v>
      </c>
      <c r="N3576" s="1"/>
      <c r="O3576" s="1"/>
      <c r="P3576" s="1">
        <f>COUNTIFS($E$2:E3576,TMapCauseDescCIR[[#This Row],[Cause Description]])</f>
        <v>2</v>
      </c>
      <c r="Q3576" s="1"/>
      <c r="R3576" s="1"/>
      <c r="S3576" s="5"/>
    </row>
    <row r="3577" spans="1:19" ht="14.45" x14ac:dyDescent="0.25">
      <c r="A3577" s="1" t="s">
        <v>3595</v>
      </c>
      <c r="B3577" s="1" t="s">
        <v>6641</v>
      </c>
      <c r="C3577" s="1" t="s">
        <v>3133</v>
      </c>
      <c r="D3577" s="1" t="s">
        <v>6642</v>
      </c>
      <c r="E3577" s="1" t="s">
        <v>6744</v>
      </c>
      <c r="F3577" s="1" t="s">
        <v>6745</v>
      </c>
      <c r="G3577" s="1" t="s">
        <v>2491</v>
      </c>
      <c r="H3577" s="1" t="s">
        <v>4912</v>
      </c>
      <c r="I3577" s="1" t="s">
        <v>5174</v>
      </c>
      <c r="J3577" s="1" t="s">
        <v>6638</v>
      </c>
      <c r="K3577" s="1" t="s">
        <v>6639</v>
      </c>
      <c r="L3577" s="1" t="s">
        <v>572</v>
      </c>
      <c r="M3577" s="1" t="s">
        <v>4035</v>
      </c>
      <c r="N3577" s="1"/>
      <c r="O3577" s="1"/>
      <c r="P3577" s="1">
        <f>COUNTIFS($E$2:E3577,TMapCauseDescCIR[[#This Row],[Cause Description]])</f>
        <v>1</v>
      </c>
      <c r="Q3577" s="1"/>
      <c r="R3577" s="1"/>
      <c r="S3577" s="5"/>
    </row>
    <row r="3578" spans="1:19" ht="14.45" x14ac:dyDescent="0.25">
      <c r="A3578" s="1" t="s">
        <v>3595</v>
      </c>
      <c r="B3578" s="1" t="s">
        <v>6641</v>
      </c>
      <c r="C3578" s="1" t="s">
        <v>3133</v>
      </c>
      <c r="D3578" s="1" t="s">
        <v>6642</v>
      </c>
      <c r="E3578" s="1" t="s">
        <v>6746</v>
      </c>
      <c r="F3578" s="1" t="s">
        <v>6747</v>
      </c>
      <c r="G3578" s="1" t="s">
        <v>2496</v>
      </c>
      <c r="H3578" s="1" t="s">
        <v>4912</v>
      </c>
      <c r="I3578" s="1" t="s">
        <v>5174</v>
      </c>
      <c r="J3578" s="1" t="s">
        <v>6638</v>
      </c>
      <c r="K3578" s="1" t="s">
        <v>6639</v>
      </c>
      <c r="L3578" s="1" t="s">
        <v>572</v>
      </c>
      <c r="M3578" s="1" t="s">
        <v>4035</v>
      </c>
      <c r="N3578" s="1"/>
      <c r="O3578" s="1"/>
      <c r="P3578" s="1">
        <f>COUNTIFS($E$2:E3578,TMapCauseDescCIR[[#This Row],[Cause Description]])</f>
        <v>1</v>
      </c>
      <c r="Q3578" s="1"/>
      <c r="R3578" s="1"/>
      <c r="S3578" s="1"/>
    </row>
    <row r="3579" spans="1:19" ht="14.45" x14ac:dyDescent="0.25">
      <c r="A3579" s="1" t="s">
        <v>3595</v>
      </c>
      <c r="B3579" s="1" t="s">
        <v>6641</v>
      </c>
      <c r="C3579" s="1" t="s">
        <v>3133</v>
      </c>
      <c r="D3579" s="1" t="s">
        <v>6642</v>
      </c>
      <c r="E3579" s="1" t="s">
        <v>6791</v>
      </c>
      <c r="F3579" s="1" t="s">
        <v>6792</v>
      </c>
      <c r="G3579" s="1" t="s">
        <v>2485</v>
      </c>
      <c r="H3579" s="1" t="s">
        <v>4912</v>
      </c>
      <c r="I3579" s="1" t="s">
        <v>6793</v>
      </c>
      <c r="J3579" s="1" t="s">
        <v>6638</v>
      </c>
      <c r="K3579" s="1" t="s">
        <v>6639</v>
      </c>
      <c r="L3579" s="1" t="s">
        <v>572</v>
      </c>
      <c r="M3579" s="1" t="s">
        <v>4191</v>
      </c>
      <c r="N3579" s="1"/>
      <c r="O3579" s="1"/>
      <c r="P3579" s="1">
        <f>COUNTIFS($E$2:E3579,TMapCauseDescCIR[[#This Row],[Cause Description]])</f>
        <v>1</v>
      </c>
      <c r="Q3579" s="1"/>
      <c r="R3579" s="1"/>
      <c r="S3579" s="5"/>
    </row>
    <row r="3580" spans="1:19" ht="14.45" x14ac:dyDescent="0.25">
      <c r="A3580" s="1" t="s">
        <v>3595</v>
      </c>
      <c r="B3580" s="1" t="s">
        <v>6641</v>
      </c>
      <c r="C3580" s="1" t="s">
        <v>3133</v>
      </c>
      <c r="D3580" s="1" t="s">
        <v>6642</v>
      </c>
      <c r="E3580" s="1" t="s">
        <v>6794</v>
      </c>
      <c r="F3580" s="1" t="s">
        <v>6795</v>
      </c>
      <c r="G3580" s="1" t="s">
        <v>2486</v>
      </c>
      <c r="H3580" s="1" t="s">
        <v>4912</v>
      </c>
      <c r="I3580" s="1" t="s">
        <v>6793</v>
      </c>
      <c r="J3580" s="1" t="s">
        <v>6638</v>
      </c>
      <c r="K3580" s="1" t="s">
        <v>6639</v>
      </c>
      <c r="L3580" s="1" t="s">
        <v>572</v>
      </c>
      <c r="M3580" s="1" t="s">
        <v>4191</v>
      </c>
      <c r="N3580" s="1"/>
      <c r="O3580" s="1"/>
      <c r="P3580" s="1">
        <f>COUNTIFS($E$2:E3580,TMapCauseDescCIR[[#This Row],[Cause Description]])</f>
        <v>1</v>
      </c>
      <c r="Q3580" s="1"/>
      <c r="R3580" s="1"/>
      <c r="S3580" s="5"/>
    </row>
    <row r="3581" spans="1:19" ht="14.45" x14ac:dyDescent="0.25">
      <c r="A3581" s="1" t="s">
        <v>3595</v>
      </c>
      <c r="B3581" s="1" t="s">
        <v>6641</v>
      </c>
      <c r="C3581" s="1" t="s">
        <v>3133</v>
      </c>
      <c r="D3581" s="1" t="s">
        <v>6642</v>
      </c>
      <c r="E3581" s="1" t="s">
        <v>6825</v>
      </c>
      <c r="F3581" s="1" t="s">
        <v>6826</v>
      </c>
      <c r="G3581" s="1" t="s">
        <v>2491</v>
      </c>
      <c r="H3581" s="1" t="s">
        <v>4912</v>
      </c>
      <c r="I3581" s="1" t="s">
        <v>6793</v>
      </c>
      <c r="J3581" s="1" t="s">
        <v>6638</v>
      </c>
      <c r="K3581" s="1" t="s">
        <v>6639</v>
      </c>
      <c r="L3581" s="1" t="s">
        <v>572</v>
      </c>
      <c r="M3581" s="1" t="s">
        <v>4191</v>
      </c>
      <c r="N3581" s="1"/>
      <c r="O3581" s="1"/>
      <c r="P3581" s="1">
        <f>COUNTIFS($E$2:E3581,TMapCauseDescCIR[[#This Row],[Cause Description]])</f>
        <v>1</v>
      </c>
      <c r="Q3581" s="1"/>
      <c r="R3581" s="1"/>
      <c r="S3581" s="5"/>
    </row>
    <row r="3582" spans="1:19" ht="14.45" x14ac:dyDescent="0.25">
      <c r="A3582" s="1" t="s">
        <v>3595</v>
      </c>
      <c r="B3582" s="1" t="s">
        <v>6641</v>
      </c>
      <c r="C3582" s="1" t="s">
        <v>3133</v>
      </c>
      <c r="D3582" s="1" t="s">
        <v>6642</v>
      </c>
      <c r="E3582" s="1" t="s">
        <v>6827</v>
      </c>
      <c r="F3582" s="1" t="s">
        <v>6828</v>
      </c>
      <c r="G3582" s="1" t="s">
        <v>2496</v>
      </c>
      <c r="H3582" s="1" t="s">
        <v>4912</v>
      </c>
      <c r="I3582" s="1" t="s">
        <v>6793</v>
      </c>
      <c r="J3582" s="1" t="s">
        <v>6638</v>
      </c>
      <c r="K3582" s="1" t="s">
        <v>6639</v>
      </c>
      <c r="L3582" s="1" t="s">
        <v>572</v>
      </c>
      <c r="M3582" s="1" t="s">
        <v>4191</v>
      </c>
      <c r="N3582" s="1"/>
      <c r="O3582" s="1"/>
      <c r="P3582" s="1">
        <f>COUNTIFS($E$2:E3582,TMapCauseDescCIR[[#This Row],[Cause Description]])</f>
        <v>1</v>
      </c>
      <c r="Q3582" s="1"/>
      <c r="R3582" s="1"/>
      <c r="S3582" s="1"/>
    </row>
    <row r="3583" spans="1:19" ht="14.45" x14ac:dyDescent="0.25">
      <c r="A3583" s="1" t="s">
        <v>3595</v>
      </c>
      <c r="B3583" s="1" t="s">
        <v>6641</v>
      </c>
      <c r="C3583" s="1" t="s">
        <v>3133</v>
      </c>
      <c r="D3583" s="1" t="s">
        <v>6642</v>
      </c>
      <c r="E3583" s="1" t="s">
        <v>1429</v>
      </c>
      <c r="F3583" s="1" t="s">
        <v>6857</v>
      </c>
      <c r="G3583" s="1" t="s">
        <v>2486</v>
      </c>
      <c r="H3583" s="1" t="s">
        <v>4912</v>
      </c>
      <c r="I3583" s="1" t="s">
        <v>5611</v>
      </c>
      <c r="J3583" s="1" t="s">
        <v>6638</v>
      </c>
      <c r="K3583" s="1" t="s">
        <v>6639</v>
      </c>
      <c r="L3583" s="1" t="s">
        <v>572</v>
      </c>
      <c r="M3583" s="1" t="s">
        <v>3771</v>
      </c>
      <c r="N3583" s="1"/>
      <c r="O3583" s="1"/>
      <c r="P3583" s="1">
        <f>COUNTIFS($E$2:E3583,TMapCauseDescCIR[[#This Row],[Cause Description]])</f>
        <v>2</v>
      </c>
      <c r="Q3583" s="1"/>
      <c r="R3583" s="1"/>
      <c r="S3583" s="5"/>
    </row>
    <row r="3584" spans="1:19" ht="14.45" x14ac:dyDescent="0.25">
      <c r="A3584" s="1" t="s">
        <v>3595</v>
      </c>
      <c r="B3584" s="1" t="s">
        <v>6641</v>
      </c>
      <c r="C3584" s="1" t="s">
        <v>3133</v>
      </c>
      <c r="D3584" s="1" t="s">
        <v>6642</v>
      </c>
      <c r="E3584" s="1" t="s">
        <v>6858</v>
      </c>
      <c r="F3584" s="1" t="s">
        <v>6859</v>
      </c>
      <c r="G3584" s="1" t="s">
        <v>2491</v>
      </c>
      <c r="H3584" s="1" t="s">
        <v>4912</v>
      </c>
      <c r="I3584" s="1" t="s">
        <v>5611</v>
      </c>
      <c r="J3584" s="1" t="s">
        <v>6638</v>
      </c>
      <c r="K3584" s="1" t="s">
        <v>6639</v>
      </c>
      <c r="L3584" s="1" t="s">
        <v>572</v>
      </c>
      <c r="M3584" s="1" t="s">
        <v>3771</v>
      </c>
      <c r="N3584" s="1"/>
      <c r="O3584" s="1"/>
      <c r="P3584" s="1">
        <f>COUNTIFS($E$2:E3584,TMapCauseDescCIR[[#This Row],[Cause Description]])</f>
        <v>1</v>
      </c>
      <c r="Q3584" s="1"/>
      <c r="R3584" s="1"/>
      <c r="S3584" s="5"/>
    </row>
    <row r="3585" spans="1:19" ht="14.45" x14ac:dyDescent="0.25">
      <c r="A3585" s="1" t="s">
        <v>3595</v>
      </c>
      <c r="B3585" s="1" t="s">
        <v>6641</v>
      </c>
      <c r="C3585" s="1" t="s">
        <v>3133</v>
      </c>
      <c r="D3585" s="1" t="s">
        <v>6642</v>
      </c>
      <c r="E3585" s="1" t="s">
        <v>6764</v>
      </c>
      <c r="F3585" s="1" t="s">
        <v>6765</v>
      </c>
      <c r="G3585" s="1" t="s">
        <v>2488</v>
      </c>
      <c r="H3585" s="1" t="s">
        <v>4912</v>
      </c>
      <c r="I3585" s="1" t="s">
        <v>5219</v>
      </c>
      <c r="J3585" s="1"/>
      <c r="K3585" s="1"/>
      <c r="L3585" s="1"/>
      <c r="M3585" s="1"/>
      <c r="N3585" s="1"/>
      <c r="O3585" s="1"/>
      <c r="P3585" s="1">
        <f>COUNTIFS($E$2:E3585,TMapCauseDescCIR[[#This Row],[Cause Description]])</f>
        <v>2</v>
      </c>
      <c r="Q3585" s="1"/>
      <c r="R3585" s="1"/>
      <c r="S3585" s="5"/>
    </row>
    <row r="3586" spans="1:19" ht="14.45" x14ac:dyDescent="0.25">
      <c r="A3586" s="1" t="s">
        <v>3595</v>
      </c>
      <c r="B3586" s="1" t="s">
        <v>6641</v>
      </c>
      <c r="C3586" s="1" t="s">
        <v>3133</v>
      </c>
      <c r="D3586" s="1" t="s">
        <v>6642</v>
      </c>
      <c r="E3586" s="1" t="s">
        <v>6897</v>
      </c>
      <c r="F3586" s="1" t="s">
        <v>6898</v>
      </c>
      <c r="G3586" s="1" t="s">
        <v>2488</v>
      </c>
      <c r="H3586" s="1" t="s">
        <v>4912</v>
      </c>
      <c r="I3586" s="1" t="s">
        <v>6793</v>
      </c>
      <c r="J3586" s="1"/>
      <c r="K3586" s="1"/>
      <c r="L3586" s="1"/>
      <c r="M3586" s="1"/>
      <c r="N3586" s="1"/>
      <c r="O3586" s="1"/>
      <c r="P3586" s="1">
        <f>COUNTIFS($E$2:E3586,TMapCauseDescCIR[[#This Row],[Cause Description]])</f>
        <v>1</v>
      </c>
      <c r="Q3586" s="1"/>
      <c r="R3586" s="1"/>
      <c r="S3586" s="5"/>
    </row>
    <row r="3587" spans="1:19" ht="14.45" x14ac:dyDescent="0.25">
      <c r="A3587" s="1" t="s">
        <v>3595</v>
      </c>
      <c r="B3587" s="1" t="s">
        <v>6641</v>
      </c>
      <c r="C3587" s="1" t="s">
        <v>3133</v>
      </c>
      <c r="D3587" s="1" t="s">
        <v>6642</v>
      </c>
      <c r="E3587" s="1" t="s">
        <v>6899</v>
      </c>
      <c r="F3587" s="1" t="s">
        <v>6900</v>
      </c>
      <c r="G3587" s="1" t="s">
        <v>2488</v>
      </c>
      <c r="H3587" s="1" t="s">
        <v>4912</v>
      </c>
      <c r="I3587" s="1" t="s">
        <v>5611</v>
      </c>
      <c r="J3587" s="1"/>
      <c r="K3587" s="1"/>
      <c r="L3587" s="1"/>
      <c r="M3587" s="1"/>
      <c r="N3587" s="1"/>
      <c r="O3587" s="1"/>
      <c r="P3587" s="1">
        <f>COUNTIFS($E$2:E3587,TMapCauseDescCIR[[#This Row],[Cause Description]])</f>
        <v>1</v>
      </c>
      <c r="Q3587" s="1"/>
      <c r="R3587" s="1"/>
      <c r="S3587" s="5"/>
    </row>
    <row r="3588" spans="1:19" ht="14.45" x14ac:dyDescent="0.25">
      <c r="A3588" s="1" t="s">
        <v>3595</v>
      </c>
      <c r="B3588" s="1" t="s">
        <v>6641</v>
      </c>
      <c r="C3588" s="1" t="s">
        <v>3133</v>
      </c>
      <c r="D3588" s="1" t="s">
        <v>6642</v>
      </c>
      <c r="E3588" s="1" t="s">
        <v>6901</v>
      </c>
      <c r="F3588" s="1" t="s">
        <v>6902</v>
      </c>
      <c r="G3588" s="1" t="s">
        <v>2488</v>
      </c>
      <c r="H3588" s="1" t="s">
        <v>4912</v>
      </c>
      <c r="I3588" s="1" t="s">
        <v>5281</v>
      </c>
      <c r="J3588" s="1"/>
      <c r="K3588" s="1"/>
      <c r="L3588" s="1"/>
      <c r="M3588" s="1"/>
      <c r="N3588" s="1"/>
      <c r="O3588" s="1"/>
      <c r="P3588" s="1">
        <f>COUNTIFS($E$2:E3588,TMapCauseDescCIR[[#This Row],[Cause Description]])</f>
        <v>1</v>
      </c>
      <c r="Q3588" s="1"/>
      <c r="R3588" s="1"/>
      <c r="S3588" s="5"/>
    </row>
    <row r="3589" spans="1:19" ht="14.45" x14ac:dyDescent="0.25">
      <c r="A3589" s="1" t="s">
        <v>3595</v>
      </c>
      <c r="B3589" s="1" t="s">
        <v>6641</v>
      </c>
      <c r="C3589" s="1" t="s">
        <v>3133</v>
      </c>
      <c r="D3589" s="1" t="s">
        <v>6642</v>
      </c>
      <c r="E3589" s="1" t="s">
        <v>6903</v>
      </c>
      <c r="F3589" s="1" t="s">
        <v>6904</v>
      </c>
      <c r="G3589" s="1" t="s">
        <v>2488</v>
      </c>
      <c r="H3589" s="1" t="s">
        <v>4912</v>
      </c>
      <c r="I3589" s="1" t="s">
        <v>5530</v>
      </c>
      <c r="J3589" s="1"/>
      <c r="K3589" s="1"/>
      <c r="L3589" s="1"/>
      <c r="M3589" s="1"/>
      <c r="N3589" s="1"/>
      <c r="O3589" s="1"/>
      <c r="P3589" s="1">
        <f>COUNTIFS($E$2:E3589,TMapCauseDescCIR[[#This Row],[Cause Description]])</f>
        <v>1</v>
      </c>
      <c r="Q3589" s="1"/>
      <c r="R3589" s="1"/>
      <c r="S3589" s="5"/>
    </row>
    <row r="3590" spans="1:19" ht="14.45" x14ac:dyDescent="0.25">
      <c r="A3590" s="1" t="s">
        <v>3595</v>
      </c>
      <c r="B3590" s="1" t="s">
        <v>6641</v>
      </c>
      <c r="C3590" s="1" t="s">
        <v>3133</v>
      </c>
      <c r="D3590" s="1" t="s">
        <v>6642</v>
      </c>
      <c r="E3590" s="1" t="s">
        <v>6766</v>
      </c>
      <c r="F3590" s="1" t="s">
        <v>6767</v>
      </c>
      <c r="G3590" s="1" t="s">
        <v>2488</v>
      </c>
      <c r="H3590" s="1" t="s">
        <v>4912</v>
      </c>
      <c r="I3590" s="1" t="s">
        <v>4913</v>
      </c>
      <c r="J3590" s="1"/>
      <c r="K3590" s="1"/>
      <c r="L3590" s="1"/>
      <c r="M3590" s="1"/>
      <c r="N3590" s="1"/>
      <c r="O3590" s="1"/>
      <c r="P3590" s="1">
        <f>COUNTIFS($E$2:E3590,TMapCauseDescCIR[[#This Row],[Cause Description]])</f>
        <v>2</v>
      </c>
      <c r="Q3590" s="1"/>
      <c r="R3590" s="1"/>
      <c r="S3590" s="5"/>
    </row>
    <row r="3591" spans="1:19" ht="14.45" x14ac:dyDescent="0.25">
      <c r="A3591" s="1" t="s">
        <v>3595</v>
      </c>
      <c r="B3591" s="1" t="s">
        <v>6641</v>
      </c>
      <c r="C3591" s="1" t="s">
        <v>3133</v>
      </c>
      <c r="D3591" s="1" t="s">
        <v>6642</v>
      </c>
      <c r="E3591" s="1" t="s">
        <v>6770</v>
      </c>
      <c r="F3591" s="1" t="s">
        <v>6771</v>
      </c>
      <c r="G3591" s="1" t="s">
        <v>2488</v>
      </c>
      <c r="H3591" s="1" t="s">
        <v>4912</v>
      </c>
      <c r="I3591" s="1" t="s">
        <v>5237</v>
      </c>
      <c r="J3591" s="1"/>
      <c r="K3591" s="1"/>
      <c r="L3591" s="1"/>
      <c r="M3591" s="1"/>
      <c r="N3591" s="1"/>
      <c r="O3591" s="1"/>
      <c r="P3591" s="1">
        <f>COUNTIFS($E$2:E3591,TMapCauseDescCIR[[#This Row],[Cause Description]])</f>
        <v>2</v>
      </c>
      <c r="Q3591" s="1"/>
      <c r="R3591" s="1"/>
      <c r="S3591" s="5"/>
    </row>
    <row r="3592" spans="1:19" ht="14.45" x14ac:dyDescent="0.25">
      <c r="A3592" s="1" t="s">
        <v>3595</v>
      </c>
      <c r="B3592" s="1" t="s">
        <v>6641</v>
      </c>
      <c r="C3592" s="1" t="s">
        <v>3133</v>
      </c>
      <c r="D3592" s="1" t="s">
        <v>6642</v>
      </c>
      <c r="E3592" s="1" t="s">
        <v>6772</v>
      </c>
      <c r="F3592" s="1" t="s">
        <v>6773</v>
      </c>
      <c r="G3592" s="1" t="s">
        <v>2488</v>
      </c>
      <c r="H3592" s="1" t="s">
        <v>4912</v>
      </c>
      <c r="I3592" s="1" t="s">
        <v>5240</v>
      </c>
      <c r="J3592" s="1"/>
      <c r="K3592" s="1"/>
      <c r="L3592" s="1"/>
      <c r="M3592" s="1"/>
      <c r="N3592" s="1"/>
      <c r="O3592" s="1"/>
      <c r="P3592" s="1">
        <f>COUNTIFS($E$2:E3592,TMapCauseDescCIR[[#This Row],[Cause Description]])</f>
        <v>2</v>
      </c>
      <c r="Q3592" s="1"/>
      <c r="R3592" s="1"/>
      <c r="S3592" s="5"/>
    </row>
    <row r="3593" spans="1:19" ht="14.45" x14ac:dyDescent="0.25">
      <c r="A3593" s="1" t="s">
        <v>3595</v>
      </c>
      <c r="B3593" s="1" t="s">
        <v>6641</v>
      </c>
      <c r="C3593" s="1" t="s">
        <v>3133</v>
      </c>
      <c r="D3593" s="1" t="s">
        <v>6642</v>
      </c>
      <c r="E3593" s="1" t="s">
        <v>6774</v>
      </c>
      <c r="F3593" s="1" t="s">
        <v>6775</v>
      </c>
      <c r="G3593" s="1" t="s">
        <v>2488</v>
      </c>
      <c r="H3593" s="1" t="s">
        <v>4912</v>
      </c>
      <c r="I3593" s="1" t="s">
        <v>5243</v>
      </c>
      <c r="J3593" s="1"/>
      <c r="K3593" s="1"/>
      <c r="L3593" s="1"/>
      <c r="M3593" s="1"/>
      <c r="N3593" s="1"/>
      <c r="O3593" s="1"/>
      <c r="P3593" s="1">
        <f>COUNTIFS($E$2:E3593,TMapCauseDescCIR[[#This Row],[Cause Description]])</f>
        <v>2</v>
      </c>
      <c r="Q3593" s="1"/>
      <c r="R3593" s="1"/>
      <c r="S3593" s="5"/>
    </row>
    <row r="3594" spans="1:19" ht="14.45" x14ac:dyDescent="0.25">
      <c r="A3594" s="1" t="s">
        <v>3595</v>
      </c>
      <c r="B3594" s="1" t="s">
        <v>6641</v>
      </c>
      <c r="C3594" s="1" t="s">
        <v>3133</v>
      </c>
      <c r="D3594" s="1" t="s">
        <v>6642</v>
      </c>
      <c r="E3594" s="1" t="s">
        <v>6905</v>
      </c>
      <c r="F3594" s="1" t="s">
        <v>6906</v>
      </c>
      <c r="G3594" s="1" t="s">
        <v>2488</v>
      </c>
      <c r="H3594" s="1" t="s">
        <v>4912</v>
      </c>
      <c r="I3594" s="1" t="s">
        <v>5944</v>
      </c>
      <c r="J3594" s="1"/>
      <c r="K3594" s="1"/>
      <c r="L3594" s="1"/>
      <c r="M3594" s="1"/>
      <c r="N3594" s="1"/>
      <c r="O3594" s="1"/>
      <c r="P3594" s="1">
        <f>COUNTIFS($E$2:E3594,TMapCauseDescCIR[[#This Row],[Cause Description]])</f>
        <v>1</v>
      </c>
      <c r="Q3594" s="1"/>
      <c r="R3594" s="1"/>
      <c r="S3594" s="5"/>
    </row>
    <row r="3595" spans="1:19" ht="14.45" x14ac:dyDescent="0.25">
      <c r="A3595" s="1" t="s">
        <v>3595</v>
      </c>
      <c r="B3595" s="1" t="s">
        <v>6641</v>
      </c>
      <c r="C3595" s="1" t="s">
        <v>3133</v>
      </c>
      <c r="D3595" s="1" t="s">
        <v>6642</v>
      </c>
      <c r="E3595" s="1" t="s">
        <v>6782</v>
      </c>
      <c r="F3595" s="1" t="s">
        <v>6783</v>
      </c>
      <c r="G3595" s="1" t="s">
        <v>2488</v>
      </c>
      <c r="H3595" s="1" t="s">
        <v>6784</v>
      </c>
      <c r="I3595" s="1" t="s">
        <v>6785</v>
      </c>
      <c r="J3595" s="1"/>
      <c r="K3595" s="1"/>
      <c r="L3595" s="1"/>
      <c r="M3595" s="1"/>
      <c r="N3595" s="1"/>
      <c r="O3595" s="1"/>
      <c r="P3595" s="1">
        <f>COUNTIFS($E$2:E3595,TMapCauseDescCIR[[#This Row],[Cause Description]])</f>
        <v>2</v>
      </c>
      <c r="Q3595" s="1"/>
      <c r="R3595" s="1"/>
      <c r="S3595" s="5"/>
    </row>
    <row r="3596" spans="1:19" ht="14.45" x14ac:dyDescent="0.25">
      <c r="A3596" s="1" t="s">
        <v>3595</v>
      </c>
      <c r="B3596" s="1" t="s">
        <v>6641</v>
      </c>
      <c r="C3596" s="1" t="s">
        <v>3133</v>
      </c>
      <c r="D3596" s="1" t="s">
        <v>6642</v>
      </c>
      <c r="E3596" s="1" t="s">
        <v>6907</v>
      </c>
      <c r="F3596" s="1" t="s">
        <v>6908</v>
      </c>
      <c r="G3596" s="1" t="s">
        <v>2488</v>
      </c>
      <c r="H3596" s="1" t="s">
        <v>5193</v>
      </c>
      <c r="I3596" s="1" t="s">
        <v>6909</v>
      </c>
      <c r="J3596" s="1"/>
      <c r="K3596" s="1"/>
      <c r="L3596" s="1"/>
      <c r="M3596" s="1"/>
      <c r="N3596" s="1"/>
      <c r="O3596" s="1"/>
      <c r="P3596" s="1">
        <f>COUNTIFS($E$2:E3596,TMapCauseDescCIR[[#This Row],[Cause Description]])</f>
        <v>1</v>
      </c>
      <c r="Q3596" s="1"/>
      <c r="R3596" s="1"/>
      <c r="S3596" s="5"/>
    </row>
    <row r="3597" spans="1:19" ht="14.45" x14ac:dyDescent="0.25">
      <c r="A3597" s="1" t="s">
        <v>3595</v>
      </c>
      <c r="B3597" s="1" t="s">
        <v>6641</v>
      </c>
      <c r="C3597" s="1" t="s">
        <v>3133</v>
      </c>
      <c r="D3597" s="1" t="s">
        <v>6642</v>
      </c>
      <c r="E3597" s="1" t="s">
        <v>6860</v>
      </c>
      <c r="F3597" s="1" t="s">
        <v>6861</v>
      </c>
      <c r="G3597" s="1" t="s">
        <v>2496</v>
      </c>
      <c r="H3597" s="1" t="s">
        <v>4912</v>
      </c>
      <c r="I3597" s="1" t="s">
        <v>5611</v>
      </c>
      <c r="J3597" s="1" t="s">
        <v>6638</v>
      </c>
      <c r="K3597" s="1" t="s">
        <v>6639</v>
      </c>
      <c r="L3597" s="1" t="s">
        <v>572</v>
      </c>
      <c r="M3597" s="1" t="s">
        <v>3771</v>
      </c>
      <c r="N3597" s="1"/>
      <c r="O3597" s="1"/>
      <c r="P3597" s="1">
        <f>COUNTIFS($E$2:E3597,TMapCauseDescCIR[[#This Row],[Cause Description]])</f>
        <v>1</v>
      </c>
      <c r="Q3597" s="1"/>
      <c r="R3597" s="1"/>
      <c r="S3597" s="1"/>
    </row>
    <row r="3598" spans="1:19" ht="14.45" x14ac:dyDescent="0.25">
      <c r="A3598" s="1" t="s">
        <v>3595</v>
      </c>
      <c r="B3598" s="1" t="s">
        <v>6641</v>
      </c>
      <c r="C3598" s="1" t="s">
        <v>3133</v>
      </c>
      <c r="D3598" s="1" t="s">
        <v>6642</v>
      </c>
      <c r="E3598" s="1" t="s">
        <v>6879</v>
      </c>
      <c r="F3598" s="1" t="s">
        <v>6880</v>
      </c>
      <c r="G3598" s="1" t="s">
        <v>2485</v>
      </c>
      <c r="H3598" s="1" t="s">
        <v>4912</v>
      </c>
      <c r="I3598" s="1" t="s">
        <v>5281</v>
      </c>
      <c r="J3598" s="1" t="s">
        <v>6638</v>
      </c>
      <c r="K3598" s="1" t="s">
        <v>6639</v>
      </c>
      <c r="L3598" s="1" t="s">
        <v>572</v>
      </c>
      <c r="M3598" s="1" t="s">
        <v>6881</v>
      </c>
      <c r="N3598" s="1"/>
      <c r="O3598" s="1"/>
      <c r="P3598" s="1">
        <f>COUNTIFS($E$2:E3598,TMapCauseDescCIR[[#This Row],[Cause Description]])</f>
        <v>1</v>
      </c>
      <c r="Q3598" s="1"/>
      <c r="R3598" s="1"/>
      <c r="S3598" s="5"/>
    </row>
    <row r="3599" spans="1:19" ht="14.45" x14ac:dyDescent="0.25">
      <c r="A3599" s="1" t="s">
        <v>3595</v>
      </c>
      <c r="B3599" s="1" t="s">
        <v>6641</v>
      </c>
      <c r="C3599" s="1" t="s">
        <v>3133</v>
      </c>
      <c r="D3599" s="1" t="s">
        <v>6642</v>
      </c>
      <c r="E3599" s="1" t="s">
        <v>6882</v>
      </c>
      <c r="F3599" s="1" t="s">
        <v>6883</v>
      </c>
      <c r="G3599" s="1" t="s">
        <v>2491</v>
      </c>
      <c r="H3599" s="1" t="s">
        <v>4912</v>
      </c>
      <c r="I3599" s="1" t="s">
        <v>5281</v>
      </c>
      <c r="J3599" s="1" t="s">
        <v>6638</v>
      </c>
      <c r="K3599" s="1" t="s">
        <v>6639</v>
      </c>
      <c r="L3599" s="1" t="s">
        <v>572</v>
      </c>
      <c r="M3599" s="1" t="s">
        <v>6881</v>
      </c>
      <c r="N3599" s="1"/>
      <c r="O3599" s="1"/>
      <c r="P3599" s="1">
        <f>COUNTIFS($E$2:E3599,TMapCauseDescCIR[[#This Row],[Cause Description]])</f>
        <v>1</v>
      </c>
      <c r="Q3599" s="1"/>
      <c r="R3599" s="1"/>
      <c r="S3599" s="5"/>
    </row>
    <row r="3600" spans="1:19" ht="14.45" x14ac:dyDescent="0.25">
      <c r="A3600" s="1" t="s">
        <v>3595</v>
      </c>
      <c r="B3600" s="1" t="s">
        <v>6641</v>
      </c>
      <c r="C3600" s="1" t="s">
        <v>3133</v>
      </c>
      <c r="D3600" s="1" t="s">
        <v>6642</v>
      </c>
      <c r="E3600" s="1" t="s">
        <v>6884</v>
      </c>
      <c r="F3600" s="1" t="s">
        <v>6885</v>
      </c>
      <c r="G3600" s="1" t="s">
        <v>2496</v>
      </c>
      <c r="H3600" s="1" t="s">
        <v>4912</v>
      </c>
      <c r="I3600" s="1" t="s">
        <v>5281</v>
      </c>
      <c r="J3600" s="1" t="s">
        <v>6638</v>
      </c>
      <c r="K3600" s="1" t="s">
        <v>6639</v>
      </c>
      <c r="L3600" s="1" t="s">
        <v>572</v>
      </c>
      <c r="M3600" s="1" t="s">
        <v>6881</v>
      </c>
      <c r="N3600" s="1"/>
      <c r="O3600" s="1"/>
      <c r="P3600" s="1">
        <f>COUNTIFS($E$2:E3600,TMapCauseDescCIR[[#This Row],[Cause Description]])</f>
        <v>1</v>
      </c>
      <c r="Q3600" s="1"/>
      <c r="R3600" s="1"/>
      <c r="S3600" s="1"/>
    </row>
    <row r="3601" spans="1:19" ht="14.45" x14ac:dyDescent="0.25">
      <c r="A3601" s="1" t="s">
        <v>3595</v>
      </c>
      <c r="B3601" s="1" t="s">
        <v>6641</v>
      </c>
      <c r="C3601" s="1" t="s">
        <v>3133</v>
      </c>
      <c r="D3601" s="1" t="s">
        <v>6642</v>
      </c>
      <c r="E3601" s="1" t="s">
        <v>6923</v>
      </c>
      <c r="F3601" s="1" t="s">
        <v>6924</v>
      </c>
      <c r="G3601" s="1" t="s">
        <v>2485</v>
      </c>
      <c r="H3601" s="1" t="s">
        <v>4912</v>
      </c>
      <c r="I3601" s="1" t="s">
        <v>4913</v>
      </c>
      <c r="J3601" s="1" t="s">
        <v>6638</v>
      </c>
      <c r="K3601" s="1" t="s">
        <v>6639</v>
      </c>
      <c r="L3601" s="1" t="s">
        <v>572</v>
      </c>
      <c r="M3601" s="1" t="s">
        <v>4188</v>
      </c>
      <c r="N3601" s="1"/>
      <c r="O3601" s="1"/>
      <c r="P3601" s="1">
        <f>COUNTIFS($E$2:E3601,TMapCauseDescCIR[[#This Row],[Cause Description]])</f>
        <v>2</v>
      </c>
      <c r="Q3601" s="1"/>
      <c r="R3601" s="1"/>
      <c r="S3601" s="5"/>
    </row>
    <row r="3602" spans="1:19" ht="14.45" x14ac:dyDescent="0.25">
      <c r="A3602" s="1" t="s">
        <v>3595</v>
      </c>
      <c r="B3602" s="1" t="s">
        <v>6641</v>
      </c>
      <c r="C3602" s="1" t="s">
        <v>3133</v>
      </c>
      <c r="D3602" s="1" t="s">
        <v>6642</v>
      </c>
      <c r="E3602" s="1" t="s">
        <v>6925</v>
      </c>
      <c r="F3602" s="1" t="s">
        <v>6926</v>
      </c>
      <c r="G3602" s="1" t="s">
        <v>2486</v>
      </c>
      <c r="H3602" s="1" t="s">
        <v>4912</v>
      </c>
      <c r="I3602" s="1" t="s">
        <v>4913</v>
      </c>
      <c r="J3602" s="1" t="s">
        <v>6638</v>
      </c>
      <c r="K3602" s="1" t="s">
        <v>6639</v>
      </c>
      <c r="L3602" s="1" t="s">
        <v>572</v>
      </c>
      <c r="M3602" s="1" t="s">
        <v>4188</v>
      </c>
      <c r="N3602" s="1"/>
      <c r="O3602" s="1"/>
      <c r="P3602" s="1">
        <f>COUNTIFS($E$2:E3602,TMapCauseDescCIR[[#This Row],[Cause Description]])</f>
        <v>2</v>
      </c>
      <c r="Q3602" s="1"/>
      <c r="R3602" s="1"/>
      <c r="S3602" s="5"/>
    </row>
    <row r="3603" spans="1:19" ht="14.45" x14ac:dyDescent="0.25">
      <c r="A3603" s="1" t="s">
        <v>3595</v>
      </c>
      <c r="B3603" s="1" t="s">
        <v>6641</v>
      </c>
      <c r="C3603" s="1" t="s">
        <v>3133</v>
      </c>
      <c r="D3603" s="1" t="s">
        <v>6642</v>
      </c>
      <c r="E3603" s="1" t="s">
        <v>6927</v>
      </c>
      <c r="F3603" s="1" t="s">
        <v>6928</v>
      </c>
      <c r="G3603" s="1" t="s">
        <v>2491</v>
      </c>
      <c r="H3603" s="1" t="s">
        <v>4912</v>
      </c>
      <c r="I3603" s="1" t="s">
        <v>4913</v>
      </c>
      <c r="J3603" s="1" t="s">
        <v>6638</v>
      </c>
      <c r="K3603" s="1" t="s">
        <v>6639</v>
      </c>
      <c r="L3603" s="1" t="s">
        <v>572</v>
      </c>
      <c r="M3603" s="1" t="s">
        <v>4188</v>
      </c>
      <c r="N3603" s="1"/>
      <c r="O3603" s="1"/>
      <c r="P3603" s="1">
        <f>COUNTIFS($E$2:E3603,TMapCauseDescCIR[[#This Row],[Cause Description]])</f>
        <v>1</v>
      </c>
      <c r="Q3603" s="1"/>
      <c r="R3603" s="1"/>
      <c r="S3603" s="5"/>
    </row>
    <row r="3604" spans="1:19" ht="14.45" x14ac:dyDescent="0.25">
      <c r="A3604" s="1" t="s">
        <v>3595</v>
      </c>
      <c r="B3604" s="1" t="s">
        <v>6641</v>
      </c>
      <c r="C3604" s="1" t="s">
        <v>3133</v>
      </c>
      <c r="D3604" s="1" t="s">
        <v>6642</v>
      </c>
      <c r="E3604" s="1" t="s">
        <v>6929</v>
      </c>
      <c r="F3604" s="1" t="s">
        <v>6930</v>
      </c>
      <c r="G3604" s="1" t="s">
        <v>2496</v>
      </c>
      <c r="H3604" s="1" t="s">
        <v>4912</v>
      </c>
      <c r="I3604" s="1" t="s">
        <v>4913</v>
      </c>
      <c r="J3604" s="1" t="s">
        <v>6638</v>
      </c>
      <c r="K3604" s="1" t="s">
        <v>6639</v>
      </c>
      <c r="L3604" s="1" t="s">
        <v>572</v>
      </c>
      <c r="M3604" s="1" t="s">
        <v>4188</v>
      </c>
      <c r="N3604" s="1"/>
      <c r="O3604" s="1"/>
      <c r="P3604" s="1">
        <f>COUNTIFS($E$2:E3604,TMapCauseDescCIR[[#This Row],[Cause Description]])</f>
        <v>1</v>
      </c>
      <c r="Q3604" s="1"/>
      <c r="R3604" s="1"/>
      <c r="S3604" s="1"/>
    </row>
    <row r="3605" spans="1:19" ht="14.45" x14ac:dyDescent="0.25">
      <c r="A3605" s="1" t="s">
        <v>3595</v>
      </c>
      <c r="B3605" s="1" t="s">
        <v>6641</v>
      </c>
      <c r="C3605" s="1" t="s">
        <v>3133</v>
      </c>
      <c r="D3605" s="1" t="s">
        <v>6642</v>
      </c>
      <c r="E3605" s="1" t="s">
        <v>7014</v>
      </c>
      <c r="F3605" s="1" t="s">
        <v>7015</v>
      </c>
      <c r="G3605" s="1" t="s">
        <v>2481</v>
      </c>
      <c r="H3605" s="1" t="s">
        <v>4912</v>
      </c>
      <c r="I3605" s="1" t="s">
        <v>7016</v>
      </c>
      <c r="J3605" s="1" t="s">
        <v>6638</v>
      </c>
      <c r="K3605" s="1" t="s">
        <v>6639</v>
      </c>
      <c r="L3605" s="1" t="s">
        <v>572</v>
      </c>
      <c r="M3605" s="1" t="s">
        <v>4191</v>
      </c>
      <c r="N3605" s="1"/>
      <c r="O3605" s="1"/>
      <c r="P3605" s="1">
        <f>COUNTIFS($E$2:E3605,TMapCauseDescCIR[[#This Row],[Cause Description]])</f>
        <v>2</v>
      </c>
      <c r="Q3605" s="1"/>
      <c r="R3605" s="1"/>
      <c r="S3605" s="5"/>
    </row>
    <row r="3606" spans="1:19" ht="14.45" x14ac:dyDescent="0.25">
      <c r="A3606" s="1" t="s">
        <v>3595</v>
      </c>
      <c r="B3606" s="1" t="s">
        <v>6641</v>
      </c>
      <c r="C3606" s="1" t="s">
        <v>3133</v>
      </c>
      <c r="D3606" s="1" t="s">
        <v>6642</v>
      </c>
      <c r="E3606" s="1" t="s">
        <v>7017</v>
      </c>
      <c r="F3606" s="1" t="s">
        <v>7018</v>
      </c>
      <c r="G3606" s="1" t="s">
        <v>2481</v>
      </c>
      <c r="H3606" s="1" t="s">
        <v>4912</v>
      </c>
      <c r="I3606" s="1" t="s">
        <v>7019</v>
      </c>
      <c r="J3606" s="1" t="s">
        <v>6638</v>
      </c>
      <c r="K3606" s="1" t="s">
        <v>6639</v>
      </c>
      <c r="L3606" s="1" t="s">
        <v>572</v>
      </c>
      <c r="M3606" s="1" t="s">
        <v>7020</v>
      </c>
      <c r="N3606" s="1"/>
      <c r="O3606" s="1"/>
      <c r="P3606" s="1">
        <f>COUNTIFS($E$2:E3606,TMapCauseDescCIR[[#This Row],[Cause Description]])</f>
        <v>2</v>
      </c>
      <c r="Q3606" s="1"/>
      <c r="R3606" s="1"/>
      <c r="S3606" s="5"/>
    </row>
    <row r="3607" spans="1:19" ht="14.45" x14ac:dyDescent="0.25">
      <c r="A3607" s="1" t="s">
        <v>3595</v>
      </c>
      <c r="B3607" s="1" t="s">
        <v>6641</v>
      </c>
      <c r="C3607" s="1" t="s">
        <v>3133</v>
      </c>
      <c r="D3607" s="1" t="s">
        <v>6642</v>
      </c>
      <c r="E3607" s="1" t="s">
        <v>7023</v>
      </c>
      <c r="F3607" s="1" t="s">
        <v>7024</v>
      </c>
      <c r="G3607" s="1" t="s">
        <v>2485</v>
      </c>
      <c r="H3607" s="1" t="s">
        <v>7025</v>
      </c>
      <c r="I3607" s="1" t="s">
        <v>7026</v>
      </c>
      <c r="J3607" s="1" t="s">
        <v>6638</v>
      </c>
      <c r="K3607" s="1" t="s">
        <v>6639</v>
      </c>
      <c r="L3607" s="1" t="s">
        <v>2828</v>
      </c>
      <c r="M3607" s="1" t="s">
        <v>7027</v>
      </c>
      <c r="N3607" s="1"/>
      <c r="O3607" s="1"/>
      <c r="P3607" s="1">
        <f>COUNTIFS($E$2:E3607,TMapCauseDescCIR[[#This Row],[Cause Description]])</f>
        <v>1</v>
      </c>
      <c r="Q3607" s="1"/>
      <c r="R3607" s="1"/>
      <c r="S3607" s="5"/>
    </row>
    <row r="3608" spans="1:19" ht="14.45" x14ac:dyDescent="0.25">
      <c r="A3608" s="1" t="s">
        <v>3595</v>
      </c>
      <c r="B3608" s="1" t="s">
        <v>6641</v>
      </c>
      <c r="C3608" s="1" t="s">
        <v>3133</v>
      </c>
      <c r="D3608" s="1" t="s">
        <v>6642</v>
      </c>
      <c r="E3608" s="1" t="s">
        <v>7028</v>
      </c>
      <c r="F3608" s="1" t="s">
        <v>7029</v>
      </c>
      <c r="G3608" s="1" t="s">
        <v>2486</v>
      </c>
      <c r="H3608" s="1" t="s">
        <v>7025</v>
      </c>
      <c r="I3608" s="1" t="s">
        <v>7026</v>
      </c>
      <c r="J3608" s="1" t="s">
        <v>6638</v>
      </c>
      <c r="K3608" s="1" t="s">
        <v>6639</v>
      </c>
      <c r="L3608" s="1" t="s">
        <v>2828</v>
      </c>
      <c r="M3608" s="1" t="s">
        <v>7027</v>
      </c>
      <c r="N3608" s="1"/>
      <c r="O3608" s="1"/>
      <c r="P3608" s="1">
        <f>COUNTIFS($E$2:E3608,TMapCauseDescCIR[[#This Row],[Cause Description]])</f>
        <v>1</v>
      </c>
      <c r="Q3608" s="1"/>
      <c r="R3608" s="1"/>
      <c r="S3608" s="5"/>
    </row>
    <row r="3609" spans="1:19" ht="14.45" x14ac:dyDescent="0.25">
      <c r="A3609" s="1" t="s">
        <v>3595</v>
      </c>
      <c r="B3609" s="1" t="s">
        <v>6641</v>
      </c>
      <c r="C3609" s="1" t="s">
        <v>3133</v>
      </c>
      <c r="D3609" s="1" t="s">
        <v>6642</v>
      </c>
      <c r="E3609" s="1" t="s">
        <v>6933</v>
      </c>
      <c r="F3609" s="1" t="s">
        <v>6934</v>
      </c>
      <c r="G3609" s="1" t="s">
        <v>2492</v>
      </c>
      <c r="H3609" s="1" t="s">
        <v>4912</v>
      </c>
      <c r="I3609" s="1" t="s">
        <v>5219</v>
      </c>
      <c r="J3609" s="1"/>
      <c r="K3609" s="1"/>
      <c r="L3609" s="1"/>
      <c r="M3609" s="1"/>
      <c r="N3609" s="1"/>
      <c r="O3609" s="1"/>
      <c r="P3609" s="1">
        <f>COUNTIFS($E$2:E3609,TMapCauseDescCIR[[#This Row],[Cause Description]])</f>
        <v>1</v>
      </c>
      <c r="Q3609" s="1"/>
      <c r="R3609" s="1"/>
      <c r="S3609" s="5"/>
    </row>
    <row r="3610" spans="1:19" ht="14.45" x14ac:dyDescent="0.25">
      <c r="A3610" s="1" t="s">
        <v>3595</v>
      </c>
      <c r="B3610" s="1" t="s">
        <v>6641</v>
      </c>
      <c r="C3610" s="1" t="s">
        <v>3133</v>
      </c>
      <c r="D3610" s="1" t="s">
        <v>6642</v>
      </c>
      <c r="E3610" s="1" t="s">
        <v>6935</v>
      </c>
      <c r="F3610" s="1" t="s">
        <v>6936</v>
      </c>
      <c r="G3610" s="1" t="s">
        <v>2492</v>
      </c>
      <c r="H3610" s="1" t="s">
        <v>4912</v>
      </c>
      <c r="I3610" s="1" t="s">
        <v>6793</v>
      </c>
      <c r="J3610" s="1"/>
      <c r="K3610" s="1"/>
      <c r="L3610" s="1"/>
      <c r="M3610" s="1"/>
      <c r="N3610" s="1"/>
      <c r="O3610" s="1"/>
      <c r="P3610" s="1">
        <f>COUNTIFS($E$2:E3610,TMapCauseDescCIR[[#This Row],[Cause Description]])</f>
        <v>1</v>
      </c>
      <c r="Q3610" s="1"/>
      <c r="R3610" s="1"/>
      <c r="S3610" s="5"/>
    </row>
    <row r="3611" spans="1:19" ht="14.45" x14ac:dyDescent="0.25">
      <c r="A3611" s="1" t="s">
        <v>3595</v>
      </c>
      <c r="B3611" s="1" t="s">
        <v>6641</v>
      </c>
      <c r="C3611" s="1" t="s">
        <v>3133</v>
      </c>
      <c r="D3611" s="1" t="s">
        <v>6642</v>
      </c>
      <c r="E3611" s="1" t="s">
        <v>6937</v>
      </c>
      <c r="F3611" s="1" t="s">
        <v>6938</v>
      </c>
      <c r="G3611" s="1" t="s">
        <v>2492</v>
      </c>
      <c r="H3611" s="1" t="s">
        <v>4912</v>
      </c>
      <c r="I3611" s="1" t="s">
        <v>5281</v>
      </c>
      <c r="J3611" s="1"/>
      <c r="K3611" s="1"/>
      <c r="L3611" s="1"/>
      <c r="M3611" s="1"/>
      <c r="N3611" s="1"/>
      <c r="O3611" s="1"/>
      <c r="P3611" s="1">
        <f>COUNTIFS($E$2:E3611,TMapCauseDescCIR[[#This Row],[Cause Description]])</f>
        <v>1</v>
      </c>
      <c r="Q3611" s="1"/>
      <c r="R3611" s="1"/>
      <c r="S3611" s="5"/>
    </row>
    <row r="3612" spans="1:19" ht="14.45" x14ac:dyDescent="0.25">
      <c r="A3612" s="1" t="s">
        <v>3595</v>
      </c>
      <c r="B3612" s="1" t="s">
        <v>6641</v>
      </c>
      <c r="C3612" s="1" t="s">
        <v>3133</v>
      </c>
      <c r="D3612" s="1" t="s">
        <v>6642</v>
      </c>
      <c r="E3612" s="1" t="s">
        <v>6939</v>
      </c>
      <c r="F3612" s="1" t="s">
        <v>6940</v>
      </c>
      <c r="G3612" s="1" t="s">
        <v>2492</v>
      </c>
      <c r="H3612" s="1" t="s">
        <v>4912</v>
      </c>
      <c r="I3612" s="1" t="s">
        <v>5530</v>
      </c>
      <c r="J3612" s="1"/>
      <c r="K3612" s="1"/>
      <c r="L3612" s="1"/>
      <c r="M3612" s="1"/>
      <c r="N3612" s="1"/>
      <c r="O3612" s="1"/>
      <c r="P3612" s="1">
        <f>COUNTIFS($E$2:E3612,TMapCauseDescCIR[[#This Row],[Cause Description]])</f>
        <v>1</v>
      </c>
      <c r="Q3612" s="1"/>
      <c r="R3612" s="1"/>
      <c r="S3612" s="5"/>
    </row>
    <row r="3613" spans="1:19" ht="14.45" x14ac:dyDescent="0.25">
      <c r="A3613" s="1" t="s">
        <v>3595</v>
      </c>
      <c r="B3613" s="1" t="s">
        <v>6641</v>
      </c>
      <c r="C3613" s="1" t="s">
        <v>3133</v>
      </c>
      <c r="D3613" s="1" t="s">
        <v>6642</v>
      </c>
      <c r="E3613" s="1" t="s">
        <v>6941</v>
      </c>
      <c r="F3613" s="1" t="s">
        <v>6942</v>
      </c>
      <c r="G3613" s="1" t="s">
        <v>2492</v>
      </c>
      <c r="H3613" s="1" t="s">
        <v>4912</v>
      </c>
      <c r="I3613" s="1" t="s">
        <v>4913</v>
      </c>
      <c r="J3613" s="1"/>
      <c r="K3613" s="1"/>
      <c r="L3613" s="1"/>
      <c r="M3613" s="1"/>
      <c r="N3613" s="1"/>
      <c r="O3613" s="1"/>
      <c r="P3613" s="1">
        <f>COUNTIFS($E$2:E3613,TMapCauseDescCIR[[#This Row],[Cause Description]])</f>
        <v>1</v>
      </c>
      <c r="Q3613" s="1"/>
      <c r="R3613" s="1"/>
      <c r="S3613" s="5"/>
    </row>
    <row r="3614" spans="1:19" ht="14.45" x14ac:dyDescent="0.25">
      <c r="A3614" s="1" t="s">
        <v>3595</v>
      </c>
      <c r="B3614" s="1" t="s">
        <v>6641</v>
      </c>
      <c r="C3614" s="1" t="s">
        <v>3133</v>
      </c>
      <c r="D3614" s="1" t="s">
        <v>6642</v>
      </c>
      <c r="E3614" s="1" t="s">
        <v>6943</v>
      </c>
      <c r="F3614" s="1" t="s">
        <v>6944</v>
      </c>
      <c r="G3614" s="1" t="s">
        <v>2492</v>
      </c>
      <c r="H3614" s="1" t="s">
        <v>4912</v>
      </c>
      <c r="I3614" s="1" t="s">
        <v>5237</v>
      </c>
      <c r="J3614" s="1"/>
      <c r="K3614" s="1"/>
      <c r="L3614" s="1"/>
      <c r="M3614" s="1"/>
      <c r="N3614" s="1"/>
      <c r="O3614" s="1"/>
      <c r="P3614" s="1">
        <f>COUNTIFS($E$2:E3614,TMapCauseDescCIR[[#This Row],[Cause Description]])</f>
        <v>1</v>
      </c>
      <c r="Q3614" s="1"/>
      <c r="R3614" s="1"/>
      <c r="S3614" s="5"/>
    </row>
    <row r="3615" spans="1:19" ht="14.45" x14ac:dyDescent="0.25">
      <c r="A3615" s="1" t="s">
        <v>3595</v>
      </c>
      <c r="B3615" s="1" t="s">
        <v>6641</v>
      </c>
      <c r="C3615" s="1" t="s">
        <v>3133</v>
      </c>
      <c r="D3615" s="1" t="s">
        <v>6642</v>
      </c>
      <c r="E3615" s="1" t="s">
        <v>6945</v>
      </c>
      <c r="F3615" s="1" t="s">
        <v>6946</v>
      </c>
      <c r="G3615" s="1" t="s">
        <v>2492</v>
      </c>
      <c r="H3615" s="1" t="s">
        <v>4912</v>
      </c>
      <c r="I3615" s="1" t="s">
        <v>5240</v>
      </c>
      <c r="J3615" s="1"/>
      <c r="K3615" s="1"/>
      <c r="L3615" s="1"/>
      <c r="M3615" s="1"/>
      <c r="N3615" s="1"/>
      <c r="O3615" s="1"/>
      <c r="P3615" s="1">
        <f>COUNTIFS($E$2:E3615,TMapCauseDescCIR[[#This Row],[Cause Description]])</f>
        <v>1</v>
      </c>
      <c r="Q3615" s="1"/>
      <c r="R3615" s="1"/>
      <c r="S3615" s="5"/>
    </row>
    <row r="3616" spans="1:19" ht="14.45" x14ac:dyDescent="0.25">
      <c r="A3616" s="1" t="s">
        <v>3595</v>
      </c>
      <c r="B3616" s="1" t="s">
        <v>6641</v>
      </c>
      <c r="C3616" s="1" t="s">
        <v>3133</v>
      </c>
      <c r="D3616" s="1" t="s">
        <v>6642</v>
      </c>
      <c r="E3616" s="1" t="s">
        <v>6947</v>
      </c>
      <c r="F3616" s="1" t="s">
        <v>6948</v>
      </c>
      <c r="G3616" s="1" t="s">
        <v>2492</v>
      </c>
      <c r="H3616" s="1" t="s">
        <v>4912</v>
      </c>
      <c r="I3616" s="1" t="s">
        <v>5243</v>
      </c>
      <c r="J3616" s="1"/>
      <c r="K3616" s="1"/>
      <c r="L3616" s="1"/>
      <c r="M3616" s="1"/>
      <c r="N3616" s="1"/>
      <c r="O3616" s="1"/>
      <c r="P3616" s="1">
        <f>COUNTIFS($E$2:E3616,TMapCauseDescCIR[[#This Row],[Cause Description]])</f>
        <v>1</v>
      </c>
      <c r="Q3616" s="1"/>
      <c r="R3616" s="1"/>
      <c r="S3616" s="5"/>
    </row>
    <row r="3617" spans="1:19" ht="14.45" x14ac:dyDescent="0.25">
      <c r="A3617" s="1" t="s">
        <v>3595</v>
      </c>
      <c r="B3617" s="1" t="s">
        <v>6641</v>
      </c>
      <c r="C3617" s="1" t="s">
        <v>3133</v>
      </c>
      <c r="D3617" s="1" t="s">
        <v>6642</v>
      </c>
      <c r="E3617" s="1" t="s">
        <v>6949</v>
      </c>
      <c r="F3617" s="1" t="s">
        <v>6950</v>
      </c>
      <c r="G3617" s="1" t="s">
        <v>2492</v>
      </c>
      <c r="H3617" s="1" t="s">
        <v>4912</v>
      </c>
      <c r="I3617" s="1" t="s">
        <v>5944</v>
      </c>
      <c r="J3617" s="1"/>
      <c r="K3617" s="1"/>
      <c r="L3617" s="1"/>
      <c r="M3617" s="1"/>
      <c r="N3617" s="1"/>
      <c r="O3617" s="1"/>
      <c r="P3617" s="1">
        <f>COUNTIFS($E$2:E3617,TMapCauseDescCIR[[#This Row],[Cause Description]])</f>
        <v>1</v>
      </c>
      <c r="Q3617" s="1"/>
      <c r="R3617" s="1"/>
      <c r="S3617" s="5"/>
    </row>
    <row r="3618" spans="1:19" ht="14.45" x14ac:dyDescent="0.25">
      <c r="A3618" s="1" t="s">
        <v>3595</v>
      </c>
      <c r="B3618" s="1" t="s">
        <v>6641</v>
      </c>
      <c r="C3618" s="1" t="s">
        <v>3133</v>
      </c>
      <c r="D3618" s="1" t="s">
        <v>6642</v>
      </c>
      <c r="E3618" s="1" t="s">
        <v>6951</v>
      </c>
      <c r="F3618" s="1" t="s">
        <v>6952</v>
      </c>
      <c r="G3618" s="1" t="s">
        <v>2492</v>
      </c>
      <c r="H3618" s="1" t="s">
        <v>6784</v>
      </c>
      <c r="I3618" s="1" t="s">
        <v>6785</v>
      </c>
      <c r="J3618" s="1"/>
      <c r="K3618" s="1"/>
      <c r="L3618" s="1"/>
      <c r="M3618" s="1"/>
      <c r="N3618" s="1"/>
      <c r="O3618" s="1"/>
      <c r="P3618" s="1">
        <f>COUNTIFS($E$2:E3618,TMapCauseDescCIR[[#This Row],[Cause Description]])</f>
        <v>1</v>
      </c>
      <c r="Q3618" s="1"/>
      <c r="R3618" s="1"/>
      <c r="S3618" s="5"/>
    </row>
    <row r="3619" spans="1:19" ht="14.45" x14ac:dyDescent="0.25">
      <c r="A3619" s="1" t="s">
        <v>3595</v>
      </c>
      <c r="B3619" s="1" t="s">
        <v>6641</v>
      </c>
      <c r="C3619" s="1" t="s">
        <v>3133</v>
      </c>
      <c r="D3619" s="1" t="s">
        <v>6642</v>
      </c>
      <c r="E3619" s="1" t="s">
        <v>6953</v>
      </c>
      <c r="F3619" s="1" t="s">
        <v>6954</v>
      </c>
      <c r="G3619" s="1" t="s">
        <v>2492</v>
      </c>
      <c r="H3619" s="1" t="s">
        <v>5193</v>
      </c>
      <c r="I3619" s="1" t="s">
        <v>6909</v>
      </c>
      <c r="J3619" s="1"/>
      <c r="K3619" s="1"/>
      <c r="L3619" s="1"/>
      <c r="M3619" s="1"/>
      <c r="N3619" s="1"/>
      <c r="O3619" s="1"/>
      <c r="P3619" s="1">
        <f>COUNTIFS($E$2:E3619,TMapCauseDescCIR[[#This Row],[Cause Description]])</f>
        <v>1</v>
      </c>
      <c r="Q3619" s="1"/>
      <c r="R3619" s="1"/>
      <c r="S3619" s="5"/>
    </row>
    <row r="3620" spans="1:19" ht="14.45" x14ac:dyDescent="0.25">
      <c r="A3620" s="1" t="s">
        <v>3595</v>
      </c>
      <c r="B3620" s="1" t="s">
        <v>6641</v>
      </c>
      <c r="C3620" s="1" t="s">
        <v>3133</v>
      </c>
      <c r="D3620" s="1" t="s">
        <v>6642</v>
      </c>
      <c r="E3620" s="1" t="s">
        <v>6800</v>
      </c>
      <c r="F3620" s="1" t="s">
        <v>6801</v>
      </c>
      <c r="G3620" s="1" t="s">
        <v>2494</v>
      </c>
      <c r="H3620" s="1" t="s">
        <v>4912</v>
      </c>
      <c r="I3620" s="1" t="s">
        <v>5219</v>
      </c>
      <c r="J3620" s="1"/>
      <c r="K3620" s="1"/>
      <c r="L3620" s="1"/>
      <c r="M3620" s="1"/>
      <c r="N3620" s="1"/>
      <c r="O3620" s="1"/>
      <c r="P3620" s="1">
        <f>COUNTIFS($E$2:E3620,TMapCauseDescCIR[[#This Row],[Cause Description]])</f>
        <v>2</v>
      </c>
      <c r="Q3620" s="1"/>
      <c r="R3620" s="1"/>
      <c r="S3620" s="5"/>
    </row>
    <row r="3621" spans="1:19" ht="14.45" x14ac:dyDescent="0.25">
      <c r="A3621" s="1" t="s">
        <v>3595</v>
      </c>
      <c r="B3621" s="1" t="s">
        <v>6641</v>
      </c>
      <c r="C3621" s="1" t="s">
        <v>3133</v>
      </c>
      <c r="D3621" s="1" t="s">
        <v>6642</v>
      </c>
      <c r="E3621" s="1" t="s">
        <v>6955</v>
      </c>
      <c r="F3621" s="1" t="s">
        <v>6956</v>
      </c>
      <c r="G3621" s="1" t="s">
        <v>2494</v>
      </c>
      <c r="H3621" s="1" t="s">
        <v>4912</v>
      </c>
      <c r="I3621" s="1" t="s">
        <v>6793</v>
      </c>
      <c r="J3621" s="1"/>
      <c r="K3621" s="1"/>
      <c r="L3621" s="1"/>
      <c r="M3621" s="1"/>
      <c r="N3621" s="1"/>
      <c r="O3621" s="1"/>
      <c r="P3621" s="1">
        <f>COUNTIFS($E$2:E3621,TMapCauseDescCIR[[#This Row],[Cause Description]])</f>
        <v>1</v>
      </c>
      <c r="Q3621" s="1"/>
      <c r="R3621" s="1"/>
      <c r="S3621" s="5"/>
    </row>
    <row r="3622" spans="1:19" ht="14.45" x14ac:dyDescent="0.25">
      <c r="A3622" s="1" t="s">
        <v>3595</v>
      </c>
      <c r="B3622" s="1" t="s">
        <v>6641</v>
      </c>
      <c r="C3622" s="1" t="s">
        <v>3133</v>
      </c>
      <c r="D3622" s="1" t="s">
        <v>6642</v>
      </c>
      <c r="E3622" s="1" t="s">
        <v>6957</v>
      </c>
      <c r="F3622" s="1" t="s">
        <v>6958</v>
      </c>
      <c r="G3622" s="1" t="s">
        <v>2494</v>
      </c>
      <c r="H3622" s="1" t="s">
        <v>4912</v>
      </c>
      <c r="I3622" s="1" t="s">
        <v>5281</v>
      </c>
      <c r="J3622" s="1"/>
      <c r="K3622" s="1"/>
      <c r="L3622" s="1"/>
      <c r="M3622" s="1"/>
      <c r="N3622" s="1"/>
      <c r="O3622" s="1"/>
      <c r="P3622" s="1">
        <f>COUNTIFS($E$2:E3622,TMapCauseDescCIR[[#This Row],[Cause Description]])</f>
        <v>1</v>
      </c>
      <c r="Q3622" s="1"/>
      <c r="R3622" s="1"/>
      <c r="S3622" s="5"/>
    </row>
    <row r="3623" spans="1:19" ht="14.45" x14ac:dyDescent="0.25">
      <c r="A3623" s="1" t="s">
        <v>3595</v>
      </c>
      <c r="B3623" s="1" t="s">
        <v>6641</v>
      </c>
      <c r="C3623" s="1" t="s">
        <v>3133</v>
      </c>
      <c r="D3623" s="1" t="s">
        <v>6642</v>
      </c>
      <c r="E3623" s="1" t="s">
        <v>6959</v>
      </c>
      <c r="F3623" s="1" t="s">
        <v>6960</v>
      </c>
      <c r="G3623" s="1" t="s">
        <v>2494</v>
      </c>
      <c r="H3623" s="1" t="s">
        <v>4912</v>
      </c>
      <c r="I3623" s="1" t="s">
        <v>5530</v>
      </c>
      <c r="J3623" s="1"/>
      <c r="K3623" s="1"/>
      <c r="L3623" s="1"/>
      <c r="M3623" s="1"/>
      <c r="N3623" s="1"/>
      <c r="O3623" s="1"/>
      <c r="P3623" s="1">
        <f>COUNTIFS($E$2:E3623,TMapCauseDescCIR[[#This Row],[Cause Description]])</f>
        <v>1</v>
      </c>
      <c r="Q3623" s="1"/>
      <c r="R3623" s="1"/>
      <c r="S3623" s="5"/>
    </row>
    <row r="3624" spans="1:19" ht="14.45" x14ac:dyDescent="0.25">
      <c r="A3624" s="1" t="s">
        <v>3595</v>
      </c>
      <c r="B3624" s="1" t="s">
        <v>6641</v>
      </c>
      <c r="C3624" s="1" t="s">
        <v>3133</v>
      </c>
      <c r="D3624" s="1" t="s">
        <v>6642</v>
      </c>
      <c r="E3624" s="1" t="s">
        <v>6804</v>
      </c>
      <c r="F3624" s="1" t="s">
        <v>6805</v>
      </c>
      <c r="G3624" s="1" t="s">
        <v>2494</v>
      </c>
      <c r="H3624" s="1" t="s">
        <v>4912</v>
      </c>
      <c r="I3624" s="1" t="s">
        <v>4913</v>
      </c>
      <c r="J3624" s="1"/>
      <c r="K3624" s="1"/>
      <c r="L3624" s="1"/>
      <c r="M3624" s="1"/>
      <c r="N3624" s="1"/>
      <c r="O3624" s="1"/>
      <c r="P3624" s="1">
        <f>COUNTIFS($E$2:E3624,TMapCauseDescCIR[[#This Row],[Cause Description]])</f>
        <v>2</v>
      </c>
      <c r="Q3624" s="1"/>
      <c r="R3624" s="1"/>
      <c r="S3624" s="5"/>
    </row>
    <row r="3625" spans="1:19" ht="14.45" x14ac:dyDescent="0.25">
      <c r="A3625" s="1" t="s">
        <v>3595</v>
      </c>
      <c r="B3625" s="1" t="s">
        <v>6641</v>
      </c>
      <c r="C3625" s="1" t="s">
        <v>3133</v>
      </c>
      <c r="D3625" s="1" t="s">
        <v>6642</v>
      </c>
      <c r="E3625" s="1" t="s">
        <v>6808</v>
      </c>
      <c r="F3625" s="1" t="s">
        <v>6809</v>
      </c>
      <c r="G3625" s="1" t="s">
        <v>2494</v>
      </c>
      <c r="H3625" s="1" t="s">
        <v>4912</v>
      </c>
      <c r="I3625" s="1" t="s">
        <v>5237</v>
      </c>
      <c r="J3625" s="1"/>
      <c r="K3625" s="1"/>
      <c r="L3625" s="1"/>
      <c r="M3625" s="1"/>
      <c r="N3625" s="1"/>
      <c r="O3625" s="1"/>
      <c r="P3625" s="1">
        <f>COUNTIFS($E$2:E3625,TMapCauseDescCIR[[#This Row],[Cause Description]])</f>
        <v>2</v>
      </c>
      <c r="Q3625" s="1"/>
      <c r="R3625" s="1"/>
      <c r="S3625" s="5"/>
    </row>
    <row r="3626" spans="1:19" ht="14.45" x14ac:dyDescent="0.25">
      <c r="A3626" s="1" t="s">
        <v>3595</v>
      </c>
      <c r="B3626" s="1" t="s">
        <v>6641</v>
      </c>
      <c r="C3626" s="1" t="s">
        <v>3133</v>
      </c>
      <c r="D3626" s="1" t="s">
        <v>6642</v>
      </c>
      <c r="E3626" s="1" t="s">
        <v>6810</v>
      </c>
      <c r="F3626" s="1" t="s">
        <v>6811</v>
      </c>
      <c r="G3626" s="1" t="s">
        <v>2494</v>
      </c>
      <c r="H3626" s="1" t="s">
        <v>4912</v>
      </c>
      <c r="I3626" s="1" t="s">
        <v>5240</v>
      </c>
      <c r="J3626" s="1"/>
      <c r="K3626" s="1"/>
      <c r="L3626" s="1"/>
      <c r="M3626" s="1"/>
      <c r="N3626" s="1"/>
      <c r="O3626" s="1"/>
      <c r="P3626" s="1">
        <f>COUNTIFS($E$2:E3626,TMapCauseDescCIR[[#This Row],[Cause Description]])</f>
        <v>2</v>
      </c>
      <c r="Q3626" s="1"/>
      <c r="R3626" s="1"/>
      <c r="S3626" s="1"/>
    </row>
    <row r="3627" spans="1:19" ht="14.45" x14ac:dyDescent="0.25">
      <c r="A3627" s="1" t="s">
        <v>3595</v>
      </c>
      <c r="B3627" s="1" t="s">
        <v>6641</v>
      </c>
      <c r="C3627" s="1" t="s">
        <v>3133</v>
      </c>
      <c r="D3627" s="1" t="s">
        <v>6642</v>
      </c>
      <c r="E3627" s="1" t="s">
        <v>6812</v>
      </c>
      <c r="F3627" s="1" t="s">
        <v>6813</v>
      </c>
      <c r="G3627" s="1" t="s">
        <v>2494</v>
      </c>
      <c r="H3627" s="1" t="s">
        <v>4912</v>
      </c>
      <c r="I3627" s="1" t="s">
        <v>5243</v>
      </c>
      <c r="J3627" s="1"/>
      <c r="K3627" s="1"/>
      <c r="L3627" s="1"/>
      <c r="M3627" s="1"/>
      <c r="N3627" s="1"/>
      <c r="O3627" s="1"/>
      <c r="P3627" s="1">
        <f>COUNTIFS($E$2:E3627,TMapCauseDescCIR[[#This Row],[Cause Description]])</f>
        <v>2</v>
      </c>
      <c r="Q3627" s="1"/>
      <c r="R3627" s="1"/>
      <c r="S3627" s="1"/>
    </row>
    <row r="3628" spans="1:19" ht="14.45" x14ac:dyDescent="0.25">
      <c r="A3628" s="1" t="s">
        <v>3595</v>
      </c>
      <c r="B3628" s="1" t="s">
        <v>6641</v>
      </c>
      <c r="C3628" s="1" t="s">
        <v>3133</v>
      </c>
      <c r="D3628" s="1" t="s">
        <v>6642</v>
      </c>
      <c r="E3628" s="1" t="s">
        <v>6961</v>
      </c>
      <c r="F3628" s="1" t="s">
        <v>6962</v>
      </c>
      <c r="G3628" s="1" t="s">
        <v>2494</v>
      </c>
      <c r="H3628" s="1" t="s">
        <v>4912</v>
      </c>
      <c r="I3628" s="1" t="s">
        <v>5944</v>
      </c>
      <c r="J3628" s="1"/>
      <c r="K3628" s="1"/>
      <c r="L3628" s="1"/>
      <c r="M3628" s="1"/>
      <c r="N3628" s="1"/>
      <c r="O3628" s="1"/>
      <c r="P3628" s="1">
        <f>COUNTIFS($E$2:E3628,TMapCauseDescCIR[[#This Row],[Cause Description]])</f>
        <v>1</v>
      </c>
      <c r="Q3628" s="1"/>
      <c r="R3628" s="1"/>
      <c r="S3628" s="1"/>
    </row>
    <row r="3629" spans="1:19" ht="14.45" x14ac:dyDescent="0.25">
      <c r="A3629" s="1" t="s">
        <v>3595</v>
      </c>
      <c r="B3629" s="1" t="s">
        <v>6641</v>
      </c>
      <c r="C3629" s="1" t="s">
        <v>3133</v>
      </c>
      <c r="D3629" s="1" t="s">
        <v>6642</v>
      </c>
      <c r="E3629" s="1" t="s">
        <v>6820</v>
      </c>
      <c r="F3629" s="1" t="s">
        <v>6821</v>
      </c>
      <c r="G3629" s="1" t="s">
        <v>2494</v>
      </c>
      <c r="H3629" s="1" t="s">
        <v>6784</v>
      </c>
      <c r="I3629" s="1" t="s">
        <v>6785</v>
      </c>
      <c r="J3629" s="1"/>
      <c r="K3629" s="1"/>
      <c r="L3629" s="1"/>
      <c r="M3629" s="1"/>
      <c r="N3629" s="1"/>
      <c r="O3629" s="1"/>
      <c r="P3629" s="1">
        <f>COUNTIFS($E$2:E3629,TMapCauseDescCIR[[#This Row],[Cause Description]])</f>
        <v>2</v>
      </c>
      <c r="Q3629" s="1"/>
      <c r="R3629" s="1"/>
      <c r="S3629" s="1"/>
    </row>
    <row r="3630" spans="1:19" ht="14.45" x14ac:dyDescent="0.25">
      <c r="A3630" s="1" t="s">
        <v>3595</v>
      </c>
      <c r="B3630" s="1" t="s">
        <v>6641</v>
      </c>
      <c r="C3630" s="1" t="s">
        <v>3133</v>
      </c>
      <c r="D3630" s="1" t="s">
        <v>6642</v>
      </c>
      <c r="E3630" s="1" t="s">
        <v>6963</v>
      </c>
      <c r="F3630" s="1" t="s">
        <v>6964</v>
      </c>
      <c r="G3630" s="1" t="s">
        <v>2494</v>
      </c>
      <c r="H3630" s="1" t="s">
        <v>5193</v>
      </c>
      <c r="I3630" s="1" t="s">
        <v>6909</v>
      </c>
      <c r="J3630" s="1"/>
      <c r="K3630" s="1"/>
      <c r="L3630" s="1"/>
      <c r="M3630" s="1"/>
      <c r="N3630" s="1"/>
      <c r="O3630" s="1"/>
      <c r="P3630" s="1">
        <f>COUNTIFS($E$2:E3630,TMapCauseDescCIR[[#This Row],[Cause Description]])</f>
        <v>1</v>
      </c>
      <c r="Q3630" s="1"/>
      <c r="R3630" s="1"/>
      <c r="S3630" s="1"/>
    </row>
    <row r="3631" spans="1:19" ht="14.45" x14ac:dyDescent="0.25">
      <c r="A3631" s="1" t="s">
        <v>3595</v>
      </c>
      <c r="B3631" s="1" t="s">
        <v>6641</v>
      </c>
      <c r="C3631" s="1" t="s">
        <v>3133</v>
      </c>
      <c r="D3631" s="1" t="s">
        <v>6642</v>
      </c>
      <c r="E3631" s="1" t="s">
        <v>7030</v>
      </c>
      <c r="F3631" s="1" t="s">
        <v>7031</v>
      </c>
      <c r="G3631" s="1" t="s">
        <v>2491</v>
      </c>
      <c r="H3631" s="1" t="s">
        <v>7025</v>
      </c>
      <c r="I3631" s="1" t="s">
        <v>7026</v>
      </c>
      <c r="J3631" s="1" t="s">
        <v>6638</v>
      </c>
      <c r="K3631" s="1" t="s">
        <v>6639</v>
      </c>
      <c r="L3631" s="1" t="s">
        <v>2828</v>
      </c>
      <c r="M3631" s="1" t="s">
        <v>7027</v>
      </c>
      <c r="N3631" s="1"/>
      <c r="O3631" s="1"/>
      <c r="P3631" s="1">
        <f>COUNTIFS($E$2:E3631,TMapCauseDescCIR[[#This Row],[Cause Description]])</f>
        <v>1</v>
      </c>
      <c r="Q3631" s="1"/>
      <c r="R3631" s="1"/>
      <c r="S3631" s="5"/>
    </row>
    <row r="3632" spans="1:19" ht="14.45" x14ac:dyDescent="0.25">
      <c r="A3632" s="1" t="s">
        <v>3595</v>
      </c>
      <c r="B3632" s="1" t="s">
        <v>6641</v>
      </c>
      <c r="C3632" s="1" t="s">
        <v>3133</v>
      </c>
      <c r="D3632" s="1" t="s">
        <v>6642</v>
      </c>
      <c r="E3632" s="1" t="s">
        <v>7032</v>
      </c>
      <c r="F3632" s="1" t="s">
        <v>7033</v>
      </c>
      <c r="G3632" s="1" t="s">
        <v>2496</v>
      </c>
      <c r="H3632" s="1" t="s">
        <v>7025</v>
      </c>
      <c r="I3632" s="1" t="s">
        <v>7026</v>
      </c>
      <c r="J3632" s="1" t="s">
        <v>6638</v>
      </c>
      <c r="K3632" s="1" t="s">
        <v>6639</v>
      </c>
      <c r="L3632" s="1" t="s">
        <v>2828</v>
      </c>
      <c r="M3632" s="1" t="s">
        <v>7027</v>
      </c>
      <c r="N3632" s="1"/>
      <c r="O3632" s="1"/>
      <c r="P3632" s="1">
        <f>COUNTIFS($E$2:E3632,TMapCauseDescCIR[[#This Row],[Cause Description]])</f>
        <v>1</v>
      </c>
      <c r="Q3632" s="1"/>
      <c r="R3632" s="1"/>
      <c r="S3632" s="1"/>
    </row>
    <row r="3633" spans="1:19" ht="14.45" x14ac:dyDescent="0.25">
      <c r="A3633" s="1" t="s">
        <v>3595</v>
      </c>
      <c r="B3633" s="1" t="s">
        <v>6641</v>
      </c>
      <c r="C3633" s="1" t="s">
        <v>3133</v>
      </c>
      <c r="D3633" s="1" t="s">
        <v>6642</v>
      </c>
      <c r="E3633" s="1" t="s">
        <v>7069</v>
      </c>
      <c r="F3633" s="1" t="s">
        <v>7070</v>
      </c>
      <c r="G3633" s="1" t="s">
        <v>2485</v>
      </c>
      <c r="H3633" s="1" t="s">
        <v>5193</v>
      </c>
      <c r="I3633" s="1" t="s">
        <v>6909</v>
      </c>
      <c r="J3633" s="1" t="s">
        <v>6638</v>
      </c>
      <c r="K3633" s="1" t="s">
        <v>6639</v>
      </c>
      <c r="L3633" s="1" t="s">
        <v>581</v>
      </c>
      <c r="M3633" s="3" t="s">
        <v>815</v>
      </c>
      <c r="N3633" s="1"/>
      <c r="O3633" s="1"/>
      <c r="P3633" s="1">
        <f>COUNTIFS($E$2:E3633,TMapCauseDescCIR[[#This Row],[Cause Description]])</f>
        <v>1</v>
      </c>
      <c r="Q3633" s="1"/>
      <c r="R3633" s="1"/>
      <c r="S3633" s="5"/>
    </row>
    <row r="3634" spans="1:19" ht="14.45" x14ac:dyDescent="0.25">
      <c r="A3634" s="1" t="s">
        <v>3595</v>
      </c>
      <c r="B3634" s="1" t="s">
        <v>6641</v>
      </c>
      <c r="C3634" s="1" t="s">
        <v>3133</v>
      </c>
      <c r="D3634" s="1" t="s">
        <v>6642</v>
      </c>
      <c r="E3634" s="1" t="s">
        <v>7071</v>
      </c>
      <c r="F3634" s="1" t="s">
        <v>7072</v>
      </c>
      <c r="G3634" s="1" t="s">
        <v>2486</v>
      </c>
      <c r="H3634" s="1" t="s">
        <v>5193</v>
      </c>
      <c r="I3634" s="1" t="s">
        <v>6909</v>
      </c>
      <c r="J3634" s="1" t="s">
        <v>6638</v>
      </c>
      <c r="K3634" s="1" t="s">
        <v>6639</v>
      </c>
      <c r="L3634" s="1" t="s">
        <v>581</v>
      </c>
      <c r="M3634" s="3" t="s">
        <v>815</v>
      </c>
      <c r="N3634" s="1"/>
      <c r="O3634" s="1"/>
      <c r="P3634" s="1">
        <f>COUNTIFS($E$2:E3634,TMapCauseDescCIR[[#This Row],[Cause Description]])</f>
        <v>1</v>
      </c>
      <c r="Q3634" s="1"/>
      <c r="R3634" s="1"/>
      <c r="S3634" s="5"/>
    </row>
    <row r="3635" spans="1:19" ht="14.45" x14ac:dyDescent="0.25">
      <c r="A3635" s="1" t="s">
        <v>3595</v>
      </c>
      <c r="B3635" s="1" t="s">
        <v>6641</v>
      </c>
      <c r="C3635" s="1" t="s">
        <v>3133</v>
      </c>
      <c r="D3635" s="1" t="s">
        <v>6642</v>
      </c>
      <c r="E3635" s="1" t="s">
        <v>7073</v>
      </c>
      <c r="F3635" s="1" t="s">
        <v>7074</v>
      </c>
      <c r="G3635" s="1" t="s">
        <v>2491</v>
      </c>
      <c r="H3635" s="1" t="s">
        <v>5193</v>
      </c>
      <c r="I3635" s="1" t="s">
        <v>6909</v>
      </c>
      <c r="J3635" s="1" t="s">
        <v>6638</v>
      </c>
      <c r="K3635" s="1" t="s">
        <v>6639</v>
      </c>
      <c r="L3635" s="1" t="s">
        <v>581</v>
      </c>
      <c r="M3635" s="3" t="s">
        <v>815</v>
      </c>
      <c r="N3635" s="1"/>
      <c r="O3635" s="1"/>
      <c r="P3635" s="1">
        <f>COUNTIFS($E$2:E3635,TMapCauseDescCIR[[#This Row],[Cause Description]])</f>
        <v>1</v>
      </c>
      <c r="Q3635" s="1"/>
      <c r="R3635" s="1"/>
      <c r="S3635" s="5"/>
    </row>
    <row r="3636" spans="1:19" ht="14.45" x14ac:dyDescent="0.25">
      <c r="A3636" s="1" t="s">
        <v>3595</v>
      </c>
      <c r="B3636" s="1" t="s">
        <v>6641</v>
      </c>
      <c r="C3636" s="1" t="s">
        <v>3133</v>
      </c>
      <c r="D3636" s="1" t="s">
        <v>6642</v>
      </c>
      <c r="E3636" s="1" t="s">
        <v>7075</v>
      </c>
      <c r="F3636" s="1" t="s">
        <v>7076</v>
      </c>
      <c r="G3636" s="1" t="s">
        <v>2496</v>
      </c>
      <c r="H3636" s="1" t="s">
        <v>5193</v>
      </c>
      <c r="I3636" s="1" t="s">
        <v>6909</v>
      </c>
      <c r="J3636" s="1" t="s">
        <v>6638</v>
      </c>
      <c r="K3636" s="1" t="s">
        <v>6639</v>
      </c>
      <c r="L3636" s="1" t="s">
        <v>581</v>
      </c>
      <c r="M3636" s="3" t="s">
        <v>815</v>
      </c>
      <c r="N3636" s="1"/>
      <c r="O3636" s="1"/>
      <c r="P3636" s="1">
        <f>COUNTIFS($E$2:E3636,TMapCauseDescCIR[[#This Row],[Cause Description]])</f>
        <v>1</v>
      </c>
      <c r="Q3636" s="1"/>
      <c r="R3636" s="1"/>
      <c r="S3636" s="1"/>
    </row>
    <row r="3637" spans="1:19" ht="14.45" x14ac:dyDescent="0.25">
      <c r="A3637" s="1" t="s">
        <v>3595</v>
      </c>
      <c r="B3637" s="1" t="s">
        <v>6641</v>
      </c>
      <c r="C3637" s="1" t="s">
        <v>3133</v>
      </c>
      <c r="D3637" s="1" t="s">
        <v>6642</v>
      </c>
      <c r="E3637" s="1" t="s">
        <v>7099</v>
      </c>
      <c r="F3637" s="1" t="s">
        <v>7100</v>
      </c>
      <c r="G3637" s="1" t="s">
        <v>2481</v>
      </c>
      <c r="H3637" s="1" t="s">
        <v>4912</v>
      </c>
      <c r="I3637" s="1" t="s">
        <v>5527</v>
      </c>
      <c r="J3637" s="1" t="s">
        <v>6638</v>
      </c>
      <c r="K3637" s="1" t="s">
        <v>6639</v>
      </c>
      <c r="L3637" s="1" t="s">
        <v>572</v>
      </c>
      <c r="M3637" s="1" t="s">
        <v>4191</v>
      </c>
      <c r="N3637" s="1"/>
      <c r="O3637" s="1"/>
      <c r="P3637" s="1">
        <f>COUNTIFS($E$2:E3637,TMapCauseDescCIR[[#This Row],[Cause Description]])</f>
        <v>2</v>
      </c>
      <c r="Q3637" s="1"/>
      <c r="R3637" s="1"/>
      <c r="S3637" s="5"/>
    </row>
    <row r="3638" spans="1:19" ht="14.45" x14ac:dyDescent="0.25">
      <c r="A3638" s="1" t="s">
        <v>3595</v>
      </c>
      <c r="B3638" s="1" t="s">
        <v>6641</v>
      </c>
      <c r="C3638" s="1" t="s">
        <v>3133</v>
      </c>
      <c r="D3638" s="1" t="s">
        <v>6642</v>
      </c>
      <c r="E3638" s="1" t="s">
        <v>7115</v>
      </c>
      <c r="F3638" s="1" t="s">
        <v>7116</v>
      </c>
      <c r="G3638" s="1" t="s">
        <v>2485</v>
      </c>
      <c r="H3638" s="1" t="s">
        <v>4912</v>
      </c>
      <c r="I3638" s="1" t="s">
        <v>5237</v>
      </c>
      <c r="J3638" s="1" t="s">
        <v>6638</v>
      </c>
      <c r="K3638" s="1" t="s">
        <v>6639</v>
      </c>
      <c r="L3638" s="1" t="s">
        <v>572</v>
      </c>
      <c r="M3638" s="1" t="s">
        <v>4191</v>
      </c>
      <c r="N3638" s="1"/>
      <c r="O3638" s="1"/>
      <c r="P3638" s="1">
        <f>COUNTIFS($E$2:E3638,TMapCauseDescCIR[[#This Row],[Cause Description]])</f>
        <v>2</v>
      </c>
      <c r="Q3638" s="1"/>
      <c r="R3638" s="1"/>
      <c r="S3638" s="5"/>
    </row>
    <row r="3639" spans="1:19" ht="14.45" x14ac:dyDescent="0.25">
      <c r="A3639" s="1" t="s">
        <v>3595</v>
      </c>
      <c r="B3639" s="1" t="s">
        <v>6641</v>
      </c>
      <c r="C3639" s="1" t="s">
        <v>3133</v>
      </c>
      <c r="D3639" s="1" t="s">
        <v>6642</v>
      </c>
      <c r="E3639" s="1" t="s">
        <v>7117</v>
      </c>
      <c r="F3639" s="1" t="s">
        <v>7118</v>
      </c>
      <c r="G3639" s="1" t="s">
        <v>2486</v>
      </c>
      <c r="H3639" s="1" t="s">
        <v>4912</v>
      </c>
      <c r="I3639" s="1" t="s">
        <v>5237</v>
      </c>
      <c r="J3639" s="1" t="s">
        <v>6638</v>
      </c>
      <c r="K3639" s="1" t="s">
        <v>6639</v>
      </c>
      <c r="L3639" s="1" t="s">
        <v>572</v>
      </c>
      <c r="M3639" s="1" t="s">
        <v>4191</v>
      </c>
      <c r="N3639" s="1"/>
      <c r="O3639" s="1"/>
      <c r="P3639" s="1">
        <f>COUNTIFS($E$2:E3639,TMapCauseDescCIR[[#This Row],[Cause Description]])</f>
        <v>2</v>
      </c>
      <c r="Q3639" s="1"/>
      <c r="R3639" s="1"/>
      <c r="S3639" s="5"/>
    </row>
    <row r="3640" spans="1:19" ht="14.45" x14ac:dyDescent="0.25">
      <c r="A3640" s="1" t="s">
        <v>3595</v>
      </c>
      <c r="B3640" s="1" t="s">
        <v>6641</v>
      </c>
      <c r="C3640" s="1" t="s">
        <v>3133</v>
      </c>
      <c r="D3640" s="1" t="s">
        <v>6642</v>
      </c>
      <c r="E3640" s="1" t="s">
        <v>7119</v>
      </c>
      <c r="F3640" s="1" t="s">
        <v>7120</v>
      </c>
      <c r="G3640" s="1" t="s">
        <v>2481</v>
      </c>
      <c r="H3640" s="1" t="s">
        <v>4912</v>
      </c>
      <c r="I3640" s="1" t="s">
        <v>5240</v>
      </c>
      <c r="J3640" s="1" t="s">
        <v>6638</v>
      </c>
      <c r="K3640" s="1" t="s">
        <v>6639</v>
      </c>
      <c r="L3640" s="1" t="s">
        <v>572</v>
      </c>
      <c r="M3640" s="1" t="s">
        <v>4191</v>
      </c>
      <c r="N3640" s="1"/>
      <c r="O3640" s="1"/>
      <c r="P3640" s="1">
        <f>COUNTIFS($E$2:E3640,TMapCauseDescCIR[[#This Row],[Cause Description]])</f>
        <v>2</v>
      </c>
      <c r="Q3640" s="1"/>
      <c r="R3640" s="1"/>
      <c r="S3640" s="5"/>
    </row>
    <row r="3641" spans="1:19" ht="14.45" x14ac:dyDescent="0.25">
      <c r="A3641" s="1" t="s">
        <v>3595</v>
      </c>
      <c r="B3641" s="1" t="s">
        <v>6641</v>
      </c>
      <c r="C3641" s="1" t="s">
        <v>3133</v>
      </c>
      <c r="D3641" s="1" t="s">
        <v>6642</v>
      </c>
      <c r="E3641" s="1" t="s">
        <v>7121</v>
      </c>
      <c r="F3641" s="1" t="s">
        <v>7122</v>
      </c>
      <c r="G3641" s="1" t="s">
        <v>2485</v>
      </c>
      <c r="H3641" s="1" t="s">
        <v>4912</v>
      </c>
      <c r="I3641" s="1" t="s">
        <v>5240</v>
      </c>
      <c r="J3641" s="1" t="s">
        <v>6638</v>
      </c>
      <c r="K3641" s="1" t="s">
        <v>6639</v>
      </c>
      <c r="L3641" s="1" t="s">
        <v>572</v>
      </c>
      <c r="M3641" s="1" t="s">
        <v>4191</v>
      </c>
      <c r="N3641" s="1"/>
      <c r="O3641" s="1"/>
      <c r="P3641" s="1">
        <f>COUNTIFS($E$2:E3641,TMapCauseDescCIR[[#This Row],[Cause Description]])</f>
        <v>2</v>
      </c>
      <c r="Q3641" s="1"/>
      <c r="R3641" s="1"/>
      <c r="S3641" s="5"/>
    </row>
    <row r="3642" spans="1:19" ht="14.45" x14ac:dyDescent="0.25">
      <c r="A3642" s="1" t="s">
        <v>3595</v>
      </c>
      <c r="B3642" s="1" t="s">
        <v>6641</v>
      </c>
      <c r="C3642" s="1" t="s">
        <v>3133</v>
      </c>
      <c r="D3642" s="1" t="s">
        <v>6642</v>
      </c>
      <c r="E3642" s="1" t="s">
        <v>7123</v>
      </c>
      <c r="F3642" s="1" t="s">
        <v>7124</v>
      </c>
      <c r="G3642" s="1" t="s">
        <v>2486</v>
      </c>
      <c r="H3642" s="1" t="s">
        <v>4912</v>
      </c>
      <c r="I3642" s="1" t="s">
        <v>5240</v>
      </c>
      <c r="J3642" s="1" t="s">
        <v>6638</v>
      </c>
      <c r="K3642" s="1" t="s">
        <v>6639</v>
      </c>
      <c r="L3642" s="1" t="s">
        <v>572</v>
      </c>
      <c r="M3642" s="1" t="s">
        <v>4191</v>
      </c>
      <c r="N3642" s="1"/>
      <c r="O3642" s="1"/>
      <c r="P3642" s="1">
        <f>COUNTIFS($E$2:E3642,TMapCauseDescCIR[[#This Row],[Cause Description]])</f>
        <v>2</v>
      </c>
      <c r="Q3642" s="1"/>
      <c r="R3642" s="1"/>
      <c r="S3642" s="5"/>
    </row>
    <row r="3643" spans="1:19" ht="14.45" x14ac:dyDescent="0.25">
      <c r="A3643" s="1" t="s">
        <v>3595</v>
      </c>
      <c r="B3643" s="1" t="s">
        <v>6641</v>
      </c>
      <c r="C3643" s="1" t="s">
        <v>3133</v>
      </c>
      <c r="D3643" s="1" t="s">
        <v>6642</v>
      </c>
      <c r="E3643" s="1" t="s">
        <v>7125</v>
      </c>
      <c r="F3643" s="1" t="s">
        <v>7126</v>
      </c>
      <c r="G3643" s="1" t="s">
        <v>2491</v>
      </c>
      <c r="H3643" s="1" t="s">
        <v>4912</v>
      </c>
      <c r="I3643" s="1" t="s">
        <v>5240</v>
      </c>
      <c r="J3643" s="1" t="s">
        <v>6638</v>
      </c>
      <c r="K3643" s="1" t="s">
        <v>6639</v>
      </c>
      <c r="L3643" s="1" t="s">
        <v>572</v>
      </c>
      <c r="M3643" s="1" t="s">
        <v>4191</v>
      </c>
      <c r="N3643" s="1"/>
      <c r="O3643" s="1"/>
      <c r="P3643" s="1">
        <f>COUNTIFS($E$2:E3643,TMapCauseDescCIR[[#This Row],[Cause Description]])</f>
        <v>1</v>
      </c>
      <c r="Q3643" s="1"/>
      <c r="R3643" s="1"/>
      <c r="S3643" s="5"/>
    </row>
    <row r="3644" spans="1:19" ht="14.45" x14ac:dyDescent="0.25">
      <c r="A3644" s="1" t="s">
        <v>3595</v>
      </c>
      <c r="B3644" s="1" t="s">
        <v>6641</v>
      </c>
      <c r="C3644" s="1" t="s">
        <v>3133</v>
      </c>
      <c r="D3644" s="1" t="s">
        <v>6642</v>
      </c>
      <c r="E3644" s="1" t="s">
        <v>7127</v>
      </c>
      <c r="F3644" s="1" t="s">
        <v>7128</v>
      </c>
      <c r="G3644" s="1" t="s">
        <v>2496</v>
      </c>
      <c r="H3644" s="1" t="s">
        <v>4912</v>
      </c>
      <c r="I3644" s="1" t="s">
        <v>5240</v>
      </c>
      <c r="J3644" s="1" t="s">
        <v>6638</v>
      </c>
      <c r="K3644" s="1" t="s">
        <v>6639</v>
      </c>
      <c r="L3644" s="1" t="s">
        <v>572</v>
      </c>
      <c r="M3644" s="1" t="s">
        <v>4191</v>
      </c>
      <c r="N3644" s="1"/>
      <c r="O3644" s="1"/>
      <c r="P3644" s="1">
        <f>COUNTIFS($E$2:E3644,TMapCauseDescCIR[[#This Row],[Cause Description]])</f>
        <v>1</v>
      </c>
      <c r="Q3644" s="1"/>
      <c r="R3644" s="1"/>
      <c r="S3644" s="1"/>
    </row>
    <row r="3645" spans="1:19" ht="14.45" x14ac:dyDescent="0.25">
      <c r="A3645" s="1" t="s">
        <v>3595</v>
      </c>
      <c r="B3645" s="1" t="s">
        <v>6641</v>
      </c>
      <c r="C3645" s="1" t="s">
        <v>3133</v>
      </c>
      <c r="D3645" s="1" t="s">
        <v>6642</v>
      </c>
      <c r="E3645" s="1" t="s">
        <v>7129</v>
      </c>
      <c r="F3645" s="1" t="s">
        <v>7130</v>
      </c>
      <c r="G3645" s="1" t="s">
        <v>2485</v>
      </c>
      <c r="H3645" s="1" t="s">
        <v>4912</v>
      </c>
      <c r="I3645" s="1" t="s">
        <v>5243</v>
      </c>
      <c r="J3645" s="1" t="s">
        <v>6638</v>
      </c>
      <c r="K3645" s="1" t="s">
        <v>6639</v>
      </c>
      <c r="L3645" s="1" t="s">
        <v>572</v>
      </c>
      <c r="M3645" s="1" t="s">
        <v>4191</v>
      </c>
      <c r="N3645" s="1"/>
      <c r="O3645" s="1"/>
      <c r="P3645" s="1">
        <f>COUNTIFS($E$2:E3645,TMapCauseDescCIR[[#This Row],[Cause Description]])</f>
        <v>2</v>
      </c>
      <c r="Q3645" s="1"/>
      <c r="R3645" s="1"/>
      <c r="S3645" s="5"/>
    </row>
    <row r="3646" spans="1:19" ht="14.45" x14ac:dyDescent="0.25">
      <c r="A3646" s="1" t="s">
        <v>3595</v>
      </c>
      <c r="B3646" s="1" t="s">
        <v>6641</v>
      </c>
      <c r="C3646" s="1" t="s">
        <v>3133</v>
      </c>
      <c r="D3646" s="1" t="s">
        <v>6642</v>
      </c>
      <c r="E3646" s="1" t="s">
        <v>7137</v>
      </c>
      <c r="F3646" s="1" t="s">
        <v>7138</v>
      </c>
      <c r="G3646" s="1" t="s">
        <v>2486</v>
      </c>
      <c r="H3646" s="1" t="s">
        <v>4912</v>
      </c>
      <c r="I3646" s="1" t="s">
        <v>5243</v>
      </c>
      <c r="J3646" s="1" t="s">
        <v>6638</v>
      </c>
      <c r="K3646" s="1" t="s">
        <v>6639</v>
      </c>
      <c r="L3646" s="1" t="s">
        <v>572</v>
      </c>
      <c r="M3646" s="1" t="s">
        <v>4191</v>
      </c>
      <c r="N3646" s="1"/>
      <c r="O3646" s="1"/>
      <c r="P3646" s="1">
        <f>COUNTIFS($E$2:E3646,TMapCauseDescCIR[[#This Row],[Cause Description]])</f>
        <v>2</v>
      </c>
      <c r="Q3646" s="1"/>
      <c r="R3646" s="1"/>
      <c r="S3646" s="5"/>
    </row>
    <row r="3647" spans="1:19" ht="14.45" x14ac:dyDescent="0.25">
      <c r="A3647" s="1" t="s">
        <v>3595</v>
      </c>
      <c r="B3647" s="1" t="s">
        <v>6641</v>
      </c>
      <c r="C3647" s="1" t="s">
        <v>3133</v>
      </c>
      <c r="D3647" s="1" t="s">
        <v>6642</v>
      </c>
      <c r="E3647" s="1" t="s">
        <v>7145</v>
      </c>
      <c r="F3647" s="1" t="s">
        <v>7146</v>
      </c>
      <c r="G3647" s="1" t="s">
        <v>2491</v>
      </c>
      <c r="H3647" s="1" t="s">
        <v>4912</v>
      </c>
      <c r="I3647" s="1" t="s">
        <v>5243</v>
      </c>
      <c r="J3647" s="1" t="s">
        <v>6638</v>
      </c>
      <c r="K3647" s="1" t="s">
        <v>6639</v>
      </c>
      <c r="L3647" s="1" t="s">
        <v>572</v>
      </c>
      <c r="M3647" s="1" t="s">
        <v>4191</v>
      </c>
      <c r="N3647" s="1"/>
      <c r="O3647" s="1"/>
      <c r="P3647" s="1">
        <f>COUNTIFS($E$2:E3647,TMapCauseDescCIR[[#This Row],[Cause Description]])</f>
        <v>1</v>
      </c>
      <c r="Q3647" s="1"/>
      <c r="R3647" s="1"/>
      <c r="S3647" s="5"/>
    </row>
    <row r="3648" spans="1:19" ht="14.45" x14ac:dyDescent="0.25">
      <c r="A3648" s="1" t="s">
        <v>3595</v>
      </c>
      <c r="B3648" s="1" t="s">
        <v>6641</v>
      </c>
      <c r="C3648" s="1" t="s">
        <v>3133</v>
      </c>
      <c r="D3648" s="1" t="s">
        <v>6642</v>
      </c>
      <c r="E3648" s="1" t="s">
        <v>7147</v>
      </c>
      <c r="F3648" s="1" t="s">
        <v>7148</v>
      </c>
      <c r="G3648" s="1" t="s">
        <v>2496</v>
      </c>
      <c r="H3648" s="1" t="s">
        <v>4912</v>
      </c>
      <c r="I3648" s="1" t="s">
        <v>5243</v>
      </c>
      <c r="J3648" s="1" t="s">
        <v>6638</v>
      </c>
      <c r="K3648" s="1" t="s">
        <v>6639</v>
      </c>
      <c r="L3648" s="1" t="s">
        <v>572</v>
      </c>
      <c r="M3648" s="1" t="s">
        <v>4191</v>
      </c>
      <c r="N3648" s="1"/>
      <c r="O3648" s="1"/>
      <c r="P3648" s="1">
        <f>COUNTIFS($E$2:E3648,TMapCauseDescCIR[[#This Row],[Cause Description]])</f>
        <v>1</v>
      </c>
      <c r="Q3648" s="1"/>
      <c r="R3648" s="1"/>
      <c r="S3648" s="1"/>
    </row>
    <row r="3649" spans="1:19" ht="14.45" x14ac:dyDescent="0.25">
      <c r="A3649" s="1" t="s">
        <v>3595</v>
      </c>
      <c r="B3649" s="1" t="s">
        <v>6641</v>
      </c>
      <c r="C3649" s="1" t="s">
        <v>3133</v>
      </c>
      <c r="D3649" s="1" t="s">
        <v>6642</v>
      </c>
      <c r="E3649" s="1" t="s">
        <v>7160</v>
      </c>
      <c r="F3649" s="1" t="s">
        <v>7161</v>
      </c>
      <c r="G3649" s="1" t="s">
        <v>2485</v>
      </c>
      <c r="H3649" s="1" t="s">
        <v>4912</v>
      </c>
      <c r="I3649" s="1" t="s">
        <v>7162</v>
      </c>
      <c r="J3649" s="1" t="s">
        <v>6638</v>
      </c>
      <c r="K3649" s="1" t="s">
        <v>6639</v>
      </c>
      <c r="L3649" s="1" t="s">
        <v>572</v>
      </c>
      <c r="M3649" s="1" t="s">
        <v>4153</v>
      </c>
      <c r="N3649" s="1"/>
      <c r="O3649" s="1"/>
      <c r="P3649" s="1">
        <f>COUNTIFS($E$2:E3649,TMapCauseDescCIR[[#This Row],[Cause Description]])</f>
        <v>1</v>
      </c>
      <c r="Q3649" s="1"/>
      <c r="R3649" s="1"/>
      <c r="S3649" s="5"/>
    </row>
    <row r="3650" spans="1:19" ht="14.45" x14ac:dyDescent="0.25">
      <c r="A3650" s="1" t="s">
        <v>3595</v>
      </c>
      <c r="B3650" s="1" t="s">
        <v>6641</v>
      </c>
      <c r="C3650" s="1" t="s">
        <v>3133</v>
      </c>
      <c r="D3650" s="1" t="s">
        <v>6642</v>
      </c>
      <c r="E3650" s="1" t="s">
        <v>7163</v>
      </c>
      <c r="F3650" s="1" t="s">
        <v>7164</v>
      </c>
      <c r="G3650" s="1" t="s">
        <v>2486</v>
      </c>
      <c r="H3650" s="1" t="s">
        <v>4912</v>
      </c>
      <c r="I3650" s="1" t="s">
        <v>7162</v>
      </c>
      <c r="J3650" s="1" t="s">
        <v>6638</v>
      </c>
      <c r="K3650" s="1" t="s">
        <v>6639</v>
      </c>
      <c r="L3650" s="1" t="s">
        <v>572</v>
      </c>
      <c r="M3650" s="1" t="s">
        <v>4153</v>
      </c>
      <c r="N3650" s="1"/>
      <c r="O3650" s="1"/>
      <c r="P3650" s="1">
        <f>COUNTIFS($E$2:E3650,TMapCauseDescCIR[[#This Row],[Cause Description]])</f>
        <v>1</v>
      </c>
      <c r="Q3650" s="1"/>
      <c r="R3650" s="1"/>
      <c r="S3650" s="5"/>
    </row>
    <row r="3651" spans="1:19" ht="14.45" x14ac:dyDescent="0.25">
      <c r="A3651" s="1" t="s">
        <v>3595</v>
      </c>
      <c r="B3651" s="1" t="s">
        <v>6641</v>
      </c>
      <c r="C3651" s="1" t="s">
        <v>3133</v>
      </c>
      <c r="D3651" s="1" t="s">
        <v>6642</v>
      </c>
      <c r="E3651" s="1" t="s">
        <v>7165</v>
      </c>
      <c r="F3651" s="1" t="s">
        <v>7166</v>
      </c>
      <c r="G3651" s="1" t="s">
        <v>2491</v>
      </c>
      <c r="H3651" s="1" t="s">
        <v>4912</v>
      </c>
      <c r="I3651" s="1" t="s">
        <v>7162</v>
      </c>
      <c r="J3651" s="1" t="s">
        <v>6638</v>
      </c>
      <c r="K3651" s="1" t="s">
        <v>6639</v>
      </c>
      <c r="L3651" s="1" t="s">
        <v>572</v>
      </c>
      <c r="M3651" s="1" t="s">
        <v>4153</v>
      </c>
      <c r="N3651" s="1"/>
      <c r="O3651" s="1"/>
      <c r="P3651" s="1">
        <f>COUNTIFS($E$2:E3651,TMapCauseDescCIR[[#This Row],[Cause Description]])</f>
        <v>1</v>
      </c>
      <c r="Q3651" s="1"/>
      <c r="R3651" s="1"/>
      <c r="S3651" s="5"/>
    </row>
    <row r="3652" spans="1:19" ht="14.45" x14ac:dyDescent="0.25">
      <c r="A3652" s="1" t="s">
        <v>3595</v>
      </c>
      <c r="B3652" s="1" t="s">
        <v>6641</v>
      </c>
      <c r="C3652" s="1" t="s">
        <v>3133</v>
      </c>
      <c r="D3652" s="1" t="s">
        <v>6642</v>
      </c>
      <c r="E3652" s="1" t="s">
        <v>7167</v>
      </c>
      <c r="F3652" s="1" t="s">
        <v>7168</v>
      </c>
      <c r="G3652" s="1" t="s">
        <v>2496</v>
      </c>
      <c r="H3652" s="1" t="s">
        <v>4912</v>
      </c>
      <c r="I3652" s="1" t="s">
        <v>7162</v>
      </c>
      <c r="J3652" s="1" t="s">
        <v>6638</v>
      </c>
      <c r="K3652" s="1" t="s">
        <v>6639</v>
      </c>
      <c r="L3652" s="1" t="s">
        <v>572</v>
      </c>
      <c r="M3652" s="1" t="s">
        <v>4153</v>
      </c>
      <c r="N3652" s="1"/>
      <c r="O3652" s="1"/>
      <c r="P3652" s="1">
        <f>COUNTIFS($E$2:E3652,TMapCauseDescCIR[[#This Row],[Cause Description]])</f>
        <v>1</v>
      </c>
      <c r="Q3652" s="1"/>
      <c r="R3652" s="1"/>
      <c r="S3652" s="1"/>
    </row>
    <row r="3653" spans="1:19" ht="14.45" x14ac:dyDescent="0.25">
      <c r="A3653" s="1" t="s">
        <v>3132</v>
      </c>
      <c r="B3653" s="1" t="s">
        <v>520</v>
      </c>
      <c r="C3653" s="1" t="s">
        <v>3133</v>
      </c>
      <c r="D3653" s="1" t="s">
        <v>7184</v>
      </c>
      <c r="E3653" s="1" t="s">
        <v>521</v>
      </c>
      <c r="F3653" s="1"/>
      <c r="G3653" s="1"/>
      <c r="H3653" s="1"/>
      <c r="I3653" s="1"/>
      <c r="J3653" s="1" t="s">
        <v>6638</v>
      </c>
      <c r="K3653" s="1" t="s">
        <v>6639</v>
      </c>
      <c r="L3653" s="1" t="s">
        <v>2828</v>
      </c>
      <c r="M3653" s="1" t="s">
        <v>4035</v>
      </c>
      <c r="N3653" s="1"/>
      <c r="O3653" s="1"/>
      <c r="P3653" s="1">
        <f>COUNTIFS($E$2:E3653,TMapCauseDescCIR[[#This Row],[Cause Description]])</f>
        <v>1</v>
      </c>
      <c r="Q3653" s="1"/>
      <c r="R3653" s="1"/>
      <c r="S3653" s="5"/>
    </row>
    <row r="3654" spans="1:19" ht="14.45" x14ac:dyDescent="0.25">
      <c r="A3654" s="1" t="s">
        <v>3595</v>
      </c>
      <c r="B3654" s="1" t="s">
        <v>538</v>
      </c>
      <c r="C3654" s="1" t="s">
        <v>3133</v>
      </c>
      <c r="D3654" s="1" t="s">
        <v>6643</v>
      </c>
      <c r="E3654" s="1" t="s">
        <v>6086</v>
      </c>
      <c r="F3654" s="1" t="s">
        <v>6087</v>
      </c>
      <c r="G3654" s="1" t="s">
        <v>2489</v>
      </c>
      <c r="H3654" s="1" t="s">
        <v>5120</v>
      </c>
      <c r="I3654" s="1" t="s">
        <v>6085</v>
      </c>
      <c r="J3654" s="1"/>
      <c r="K3654" s="1"/>
      <c r="L3654" s="1"/>
      <c r="M3654" s="1"/>
      <c r="N3654" s="1"/>
      <c r="O3654" s="1"/>
      <c r="P3654" s="1">
        <f>COUNTIFS($E$2:E3654,TMapCauseDescCIR[[#This Row],[Cause Description]])</f>
        <v>4</v>
      </c>
      <c r="Q3654" s="1"/>
      <c r="R3654" s="1"/>
      <c r="S3654" s="1"/>
    </row>
    <row r="3655" spans="1:19" ht="14.45" x14ac:dyDescent="0.25">
      <c r="A3655" s="1" t="s">
        <v>3132</v>
      </c>
      <c r="B3655" s="1" t="s">
        <v>520</v>
      </c>
      <c r="C3655" s="1" t="s">
        <v>3133</v>
      </c>
      <c r="D3655" s="1" t="s">
        <v>7184</v>
      </c>
      <c r="E3655" s="1" t="s">
        <v>503</v>
      </c>
      <c r="F3655" s="1"/>
      <c r="G3655" s="1"/>
      <c r="H3655" s="1"/>
      <c r="I3655" s="1"/>
      <c r="J3655" s="1" t="s">
        <v>6638</v>
      </c>
      <c r="K3655" s="1" t="s">
        <v>6639</v>
      </c>
      <c r="L3655" s="1" t="s">
        <v>572</v>
      </c>
      <c r="M3655" s="1" t="s">
        <v>535</v>
      </c>
      <c r="N3655" s="1"/>
      <c r="O3655" s="1"/>
      <c r="P3655" s="1">
        <f>COUNTIFS($E$2:E3655,TMapCauseDescCIR[[#This Row],[Cause Description]])</f>
        <v>3</v>
      </c>
      <c r="Q3655" s="1"/>
      <c r="R3655" s="1"/>
      <c r="S3655" s="5"/>
    </row>
    <row r="3656" spans="1:19" ht="14.45" x14ac:dyDescent="0.25">
      <c r="A3656" s="1" t="s">
        <v>3132</v>
      </c>
      <c r="B3656" s="1" t="s">
        <v>520</v>
      </c>
      <c r="C3656" s="1" t="s">
        <v>3133</v>
      </c>
      <c r="D3656" s="1" t="s">
        <v>7184</v>
      </c>
      <c r="E3656" s="1" t="s">
        <v>499</v>
      </c>
      <c r="F3656" s="1"/>
      <c r="G3656" s="1"/>
      <c r="H3656" s="1"/>
      <c r="I3656" s="1"/>
      <c r="J3656" s="1" t="s">
        <v>6638</v>
      </c>
      <c r="K3656" s="1" t="s">
        <v>6639</v>
      </c>
      <c r="L3656" s="1" t="s">
        <v>572</v>
      </c>
      <c r="M3656" s="1" t="s">
        <v>535</v>
      </c>
      <c r="N3656" s="1"/>
      <c r="O3656" s="1"/>
      <c r="P3656" s="1">
        <f>COUNTIFS($E$2:E3656,TMapCauseDescCIR[[#This Row],[Cause Description]])</f>
        <v>2</v>
      </c>
      <c r="Q3656" s="1"/>
      <c r="R3656" s="1"/>
      <c r="S3656" s="5"/>
    </row>
    <row r="3657" spans="1:19" ht="14.45" x14ac:dyDescent="0.25">
      <c r="A3657" s="1" t="s">
        <v>3132</v>
      </c>
      <c r="B3657" s="1" t="s">
        <v>522</v>
      </c>
      <c r="C3657" s="1" t="s">
        <v>3133</v>
      </c>
      <c r="D3657" s="1" t="s">
        <v>9798</v>
      </c>
      <c r="E3657" s="1" t="s">
        <v>523</v>
      </c>
      <c r="F3657" s="1"/>
      <c r="G3657" s="1"/>
      <c r="H3657" s="1"/>
      <c r="I3657" s="1"/>
      <c r="J3657" s="1" t="s">
        <v>6638</v>
      </c>
      <c r="K3657" s="1" t="s">
        <v>6703</v>
      </c>
      <c r="L3657" s="1" t="s">
        <v>2828</v>
      </c>
      <c r="M3657" s="1" t="s">
        <v>815</v>
      </c>
      <c r="N3657" s="1"/>
      <c r="O3657" s="1"/>
      <c r="P3657" s="1">
        <f>COUNTIFS($E$2:E3657,TMapCauseDescCIR[[#This Row],[Cause Description]])</f>
        <v>2</v>
      </c>
      <c r="Q3657" s="1"/>
      <c r="R3657" s="1"/>
      <c r="S3657" s="1"/>
    </row>
    <row r="3658" spans="1:19" ht="14.45" x14ac:dyDescent="0.25">
      <c r="A3658" s="1" t="s">
        <v>3132</v>
      </c>
      <c r="B3658" s="1" t="s">
        <v>524</v>
      </c>
      <c r="C3658" s="1" t="s">
        <v>3133</v>
      </c>
      <c r="D3658" s="1" t="s">
        <v>7188</v>
      </c>
      <c r="E3658" s="1" t="s">
        <v>503</v>
      </c>
      <c r="F3658" s="1"/>
      <c r="G3658" s="1"/>
      <c r="H3658" s="1"/>
      <c r="I3658" s="1"/>
      <c r="J3658" s="1" t="s">
        <v>6638</v>
      </c>
      <c r="K3658" s="1" t="s">
        <v>6639</v>
      </c>
      <c r="L3658" s="1" t="s">
        <v>572</v>
      </c>
      <c r="M3658" s="1" t="s">
        <v>535</v>
      </c>
      <c r="N3658" s="1"/>
      <c r="O3658" s="1"/>
      <c r="P3658" s="1">
        <f>COUNTIFS($E$2:E3658,TMapCauseDescCIR[[#This Row],[Cause Description]])</f>
        <v>4</v>
      </c>
      <c r="Q3658" s="1"/>
      <c r="R3658" s="1"/>
      <c r="S3658" s="1"/>
    </row>
    <row r="3659" spans="1:19" ht="14.45" x14ac:dyDescent="0.25">
      <c r="A3659" s="1" t="s">
        <v>3132</v>
      </c>
      <c r="B3659" s="1" t="s">
        <v>525</v>
      </c>
      <c r="C3659" s="1" t="s">
        <v>3133</v>
      </c>
      <c r="D3659" s="1" t="s">
        <v>7185</v>
      </c>
      <c r="E3659" s="1" t="s">
        <v>526</v>
      </c>
      <c r="F3659" s="1"/>
      <c r="G3659" s="1"/>
      <c r="H3659" s="1"/>
      <c r="I3659" s="1"/>
      <c r="J3659" s="1" t="s">
        <v>6638</v>
      </c>
      <c r="K3659" s="1" t="s">
        <v>6703</v>
      </c>
      <c r="L3659" s="1" t="s">
        <v>572</v>
      </c>
      <c r="M3659" s="1" t="s">
        <v>815</v>
      </c>
      <c r="N3659" s="1"/>
      <c r="O3659" s="1"/>
      <c r="P3659" s="1">
        <f>COUNTIFS($E$2:E3659,TMapCauseDescCIR[[#This Row],[Cause Description]])</f>
        <v>1</v>
      </c>
      <c r="Q3659" s="1"/>
      <c r="R3659" s="1"/>
      <c r="S3659" s="1"/>
    </row>
    <row r="3660" spans="1:19" ht="14.45" x14ac:dyDescent="0.25">
      <c r="A3660" s="1" t="s">
        <v>3132</v>
      </c>
      <c r="B3660" s="1" t="s">
        <v>527</v>
      </c>
      <c r="C3660" s="1" t="s">
        <v>3133</v>
      </c>
      <c r="D3660" s="1" t="s">
        <v>9799</v>
      </c>
      <c r="E3660" s="1" t="s">
        <v>523</v>
      </c>
      <c r="F3660" s="1"/>
      <c r="G3660" s="1"/>
      <c r="H3660" s="1"/>
      <c r="I3660" s="1"/>
      <c r="J3660" s="1" t="s">
        <v>6638</v>
      </c>
      <c r="K3660" s="1" t="s">
        <v>6703</v>
      </c>
      <c r="L3660" s="1" t="s">
        <v>2828</v>
      </c>
      <c r="M3660" s="1" t="s">
        <v>815</v>
      </c>
      <c r="N3660" s="1"/>
      <c r="O3660" s="1"/>
      <c r="P3660" s="1">
        <f>COUNTIFS($E$2:E3660,TMapCauseDescCIR[[#This Row],[Cause Description]])</f>
        <v>3</v>
      </c>
      <c r="Q3660" s="1"/>
      <c r="R3660" s="1"/>
      <c r="S3660" s="1"/>
    </row>
    <row r="3661" spans="1:19" ht="14.45" x14ac:dyDescent="0.25">
      <c r="A3661" s="1" t="s">
        <v>3132</v>
      </c>
      <c r="B3661" s="1" t="s">
        <v>528</v>
      </c>
      <c r="C3661" s="1" t="s">
        <v>3133</v>
      </c>
      <c r="D3661" s="1" t="s">
        <v>7866</v>
      </c>
      <c r="E3661" s="1" t="s">
        <v>503</v>
      </c>
      <c r="F3661" s="1"/>
      <c r="G3661" s="1"/>
      <c r="H3661" s="1"/>
      <c r="I3661" s="1"/>
      <c r="J3661" s="1" t="s">
        <v>6638</v>
      </c>
      <c r="K3661" s="1" t="s">
        <v>6639</v>
      </c>
      <c r="L3661" s="1" t="s">
        <v>572</v>
      </c>
      <c r="M3661" s="1" t="s">
        <v>535</v>
      </c>
      <c r="N3661" s="1"/>
      <c r="O3661" s="1"/>
      <c r="P3661" s="1">
        <f>COUNTIFS($E$2:E3661,TMapCauseDescCIR[[#This Row],[Cause Description]])</f>
        <v>5</v>
      </c>
      <c r="Q3661" s="1"/>
      <c r="R3661" s="1"/>
      <c r="S3661" s="1"/>
    </row>
    <row r="3662" spans="1:19" ht="14.45" x14ac:dyDescent="0.25">
      <c r="A3662" s="1" t="s">
        <v>3595</v>
      </c>
      <c r="B3662" s="1" t="s">
        <v>538</v>
      </c>
      <c r="C3662" s="1" t="s">
        <v>3133</v>
      </c>
      <c r="D3662" s="1" t="s">
        <v>6643</v>
      </c>
      <c r="E3662" s="1" t="s">
        <v>7021</v>
      </c>
      <c r="F3662" s="1" t="s">
        <v>7022</v>
      </c>
      <c r="G3662" s="1" t="s">
        <v>2489</v>
      </c>
      <c r="H3662" s="1" t="s">
        <v>5120</v>
      </c>
      <c r="I3662" s="1" t="s">
        <v>6888</v>
      </c>
      <c r="J3662" s="1"/>
      <c r="K3662" s="1"/>
      <c r="L3662" s="1"/>
      <c r="M3662" s="1"/>
      <c r="N3662" s="1"/>
      <c r="O3662" s="1"/>
      <c r="P3662" s="1">
        <f>COUNTIFS($E$2:E3662,TMapCauseDescCIR[[#This Row],[Cause Description]])</f>
        <v>2</v>
      </c>
      <c r="Q3662" s="1"/>
      <c r="R3662" s="1"/>
      <c r="S3662" s="1"/>
    </row>
    <row r="3663" spans="1:19" ht="14.45" x14ac:dyDescent="0.25">
      <c r="A3663" s="1" t="s">
        <v>3595</v>
      </c>
      <c r="B3663" s="1" t="s">
        <v>538</v>
      </c>
      <c r="C3663" s="1" t="s">
        <v>3133</v>
      </c>
      <c r="D3663" s="1" t="s">
        <v>6643</v>
      </c>
      <c r="E3663" s="1" t="s">
        <v>5132</v>
      </c>
      <c r="F3663" s="1" t="s">
        <v>5133</v>
      </c>
      <c r="G3663" s="1" t="s">
        <v>2489</v>
      </c>
      <c r="H3663" s="1" t="s">
        <v>5120</v>
      </c>
      <c r="I3663" s="1" t="s">
        <v>5126</v>
      </c>
      <c r="J3663" s="1"/>
      <c r="K3663" s="1"/>
      <c r="L3663" s="1"/>
      <c r="M3663" s="1"/>
      <c r="N3663" s="1"/>
      <c r="O3663" s="1"/>
      <c r="P3663" s="1">
        <f>COUNTIFS($E$2:E3663,TMapCauseDescCIR[[#This Row],[Cause Description]])</f>
        <v>5</v>
      </c>
      <c r="Q3663" s="1"/>
      <c r="R3663" s="1"/>
      <c r="S3663" s="1"/>
    </row>
    <row r="3664" spans="1:19" ht="14.45" x14ac:dyDescent="0.25">
      <c r="A3664" s="1" t="s">
        <v>3132</v>
      </c>
      <c r="B3664" s="1" t="s">
        <v>529</v>
      </c>
      <c r="C3664" s="1" t="s">
        <v>3133</v>
      </c>
      <c r="D3664" s="1" t="s">
        <v>8312</v>
      </c>
      <c r="E3664" s="1" t="s">
        <v>503</v>
      </c>
      <c r="F3664" s="1"/>
      <c r="G3664" s="1"/>
      <c r="H3664" s="1"/>
      <c r="I3664" s="1"/>
      <c r="J3664" s="1" t="s">
        <v>6638</v>
      </c>
      <c r="K3664" s="1" t="s">
        <v>6639</v>
      </c>
      <c r="L3664" s="1" t="s">
        <v>572</v>
      </c>
      <c r="M3664" s="1" t="s">
        <v>535</v>
      </c>
      <c r="N3664" s="1"/>
      <c r="O3664" s="1"/>
      <c r="P3664" s="1">
        <f>COUNTIFS($E$2:E3664,TMapCauseDescCIR[[#This Row],[Cause Description]])</f>
        <v>6</v>
      </c>
      <c r="Q3664" s="1"/>
      <c r="R3664" s="1"/>
      <c r="S3664" s="1"/>
    </row>
    <row r="3665" spans="1:19" ht="14.45" x14ac:dyDescent="0.25">
      <c r="A3665" s="1" t="s">
        <v>3132</v>
      </c>
      <c r="B3665" s="1" t="s">
        <v>529</v>
      </c>
      <c r="C3665" s="1" t="s">
        <v>3133</v>
      </c>
      <c r="D3665" s="1" t="s">
        <v>8312</v>
      </c>
      <c r="E3665" s="1" t="s">
        <v>523</v>
      </c>
      <c r="F3665" s="1"/>
      <c r="G3665" s="1"/>
      <c r="H3665" s="1"/>
      <c r="I3665" s="1"/>
      <c r="J3665" s="1" t="s">
        <v>6638</v>
      </c>
      <c r="K3665" s="1" t="s">
        <v>6703</v>
      </c>
      <c r="L3665" s="1" t="s">
        <v>2828</v>
      </c>
      <c r="M3665" s="1" t="s">
        <v>815</v>
      </c>
      <c r="N3665" s="1"/>
      <c r="O3665" s="1"/>
      <c r="P3665" s="1">
        <f>COUNTIFS($E$2:E3665,TMapCauseDescCIR[[#This Row],[Cause Description]])</f>
        <v>4</v>
      </c>
      <c r="Q3665" s="1"/>
      <c r="R3665" s="1"/>
      <c r="S3665" s="1"/>
    </row>
    <row r="3666" spans="1:19" ht="14.45" x14ac:dyDescent="0.25">
      <c r="A3666" s="1" t="s">
        <v>3132</v>
      </c>
      <c r="B3666" s="1" t="s">
        <v>537</v>
      </c>
      <c r="C3666" s="1" t="s">
        <v>3133</v>
      </c>
      <c r="D3666" s="1" t="s">
        <v>9812</v>
      </c>
      <c r="E3666" s="1" t="s">
        <v>523</v>
      </c>
      <c r="F3666" s="1"/>
      <c r="G3666" s="1"/>
      <c r="H3666" s="1"/>
      <c r="I3666" s="1"/>
      <c r="J3666" s="1" t="s">
        <v>6638</v>
      </c>
      <c r="K3666" s="1" t="s">
        <v>6703</v>
      </c>
      <c r="L3666" s="1" t="s">
        <v>2828</v>
      </c>
      <c r="M3666" s="1" t="s">
        <v>815</v>
      </c>
      <c r="N3666" s="1"/>
      <c r="O3666" s="1"/>
      <c r="P3666" s="1">
        <f>COUNTIFS($E$2:E3666,TMapCauseDescCIR[[#This Row],[Cause Description]])</f>
        <v>5</v>
      </c>
      <c r="Q3666" s="1"/>
      <c r="R3666" s="1"/>
      <c r="S3666" s="1"/>
    </row>
    <row r="3667" spans="1:19" ht="14.45" x14ac:dyDescent="0.25">
      <c r="A3667" s="1" t="s">
        <v>3595</v>
      </c>
      <c r="B3667" s="1" t="s">
        <v>538</v>
      </c>
      <c r="C3667" s="1" t="s">
        <v>3133</v>
      </c>
      <c r="D3667" s="1" t="s">
        <v>6643</v>
      </c>
      <c r="E3667" s="1" t="s">
        <v>631</v>
      </c>
      <c r="F3667" s="1" t="s">
        <v>3597</v>
      </c>
      <c r="G3667" s="1" t="s">
        <v>2806</v>
      </c>
      <c r="H3667" s="1" t="s">
        <v>3598</v>
      </c>
      <c r="I3667" s="1" t="s">
        <v>3599</v>
      </c>
      <c r="J3667" s="1" t="s">
        <v>6638</v>
      </c>
      <c r="K3667" s="1" t="s">
        <v>6639</v>
      </c>
      <c r="L3667" s="1" t="s">
        <v>534</v>
      </c>
      <c r="M3667" s="1" t="s">
        <v>815</v>
      </c>
      <c r="N3667" s="1"/>
      <c r="O3667" s="1"/>
      <c r="P3667" s="1">
        <f>COUNTIFS($E$2:E3667,TMapCauseDescCIR[[#This Row],[Cause Description]])</f>
        <v>54</v>
      </c>
      <c r="Q3667" s="1"/>
      <c r="R3667" s="1"/>
      <c r="S3667" s="1"/>
    </row>
    <row r="3668" spans="1:19" ht="14.45" x14ac:dyDescent="0.25">
      <c r="A3668" s="1" t="s">
        <v>3595</v>
      </c>
      <c r="B3668" s="1" t="s">
        <v>538</v>
      </c>
      <c r="C3668" s="1" t="s">
        <v>3133</v>
      </c>
      <c r="D3668" s="1" t="s">
        <v>6643</v>
      </c>
      <c r="E3668" s="1" t="s">
        <v>6886</v>
      </c>
      <c r="F3668" s="1" t="s">
        <v>6887</v>
      </c>
      <c r="G3668" s="1" t="s">
        <v>2487</v>
      </c>
      <c r="H3668" s="1" t="s">
        <v>5120</v>
      </c>
      <c r="I3668" s="1" t="s">
        <v>6888</v>
      </c>
      <c r="J3668" s="1" t="s">
        <v>6638</v>
      </c>
      <c r="K3668" s="1" t="s">
        <v>6639</v>
      </c>
      <c r="L3668" s="1" t="s">
        <v>581</v>
      </c>
      <c r="M3668" s="1" t="s">
        <v>815</v>
      </c>
      <c r="N3668" s="1"/>
      <c r="O3668" s="1"/>
      <c r="P3668" s="1">
        <f>COUNTIFS($E$2:E3668,TMapCauseDescCIR[[#This Row],[Cause Description]])</f>
        <v>2</v>
      </c>
      <c r="Q3668" s="1"/>
      <c r="R3668" s="1"/>
      <c r="S3668" s="1"/>
    </row>
    <row r="3669" spans="1:19" ht="14.45" x14ac:dyDescent="0.25">
      <c r="A3669" s="1" t="s">
        <v>3595</v>
      </c>
      <c r="B3669" s="1" t="s">
        <v>538</v>
      </c>
      <c r="C3669" s="1" t="s">
        <v>3133</v>
      </c>
      <c r="D3669" s="1" t="s">
        <v>6643</v>
      </c>
      <c r="E3669" s="1" t="s">
        <v>6889</v>
      </c>
      <c r="F3669" s="1" t="s">
        <v>6890</v>
      </c>
      <c r="G3669" s="1" t="s">
        <v>2493</v>
      </c>
      <c r="H3669" s="1" t="s">
        <v>5120</v>
      </c>
      <c r="I3669" s="1" t="s">
        <v>6888</v>
      </c>
      <c r="J3669" s="1" t="s">
        <v>6638</v>
      </c>
      <c r="K3669" s="1" t="s">
        <v>6639</v>
      </c>
      <c r="L3669" s="1" t="s">
        <v>581</v>
      </c>
      <c r="M3669" s="1" t="s">
        <v>815</v>
      </c>
      <c r="N3669" s="1"/>
      <c r="O3669" s="1"/>
      <c r="P3669" s="1">
        <f>COUNTIFS($E$2:E3669,TMapCauseDescCIR[[#This Row],[Cause Description]])</f>
        <v>2</v>
      </c>
      <c r="Q3669" s="1"/>
      <c r="R3669" s="1"/>
      <c r="S3669" s="1"/>
    </row>
    <row r="3670" spans="1:19" ht="14.45" x14ac:dyDescent="0.25">
      <c r="A3670" s="1" t="s">
        <v>3595</v>
      </c>
      <c r="B3670" s="1" t="s">
        <v>538</v>
      </c>
      <c r="C3670" s="1" t="s">
        <v>3133</v>
      </c>
      <c r="D3670" s="1" t="s">
        <v>6643</v>
      </c>
      <c r="E3670" s="1" t="s">
        <v>5128</v>
      </c>
      <c r="F3670" s="1" t="s">
        <v>5129</v>
      </c>
      <c r="G3670" s="1" t="s">
        <v>2487</v>
      </c>
      <c r="H3670" s="1" t="s">
        <v>5120</v>
      </c>
      <c r="I3670" s="1" t="s">
        <v>5126</v>
      </c>
      <c r="J3670" s="1" t="s">
        <v>6638</v>
      </c>
      <c r="K3670" s="1" t="s">
        <v>6639</v>
      </c>
      <c r="L3670" s="1" t="s">
        <v>581</v>
      </c>
      <c r="M3670" s="5" t="s">
        <v>815</v>
      </c>
      <c r="N3670" s="1"/>
      <c r="O3670" s="1"/>
      <c r="P3670" s="1">
        <f>COUNTIFS($E$2:E3670,TMapCauseDescCIR[[#This Row],[Cause Description]])</f>
        <v>5</v>
      </c>
      <c r="Q3670" s="1"/>
      <c r="R3670" s="1"/>
      <c r="S3670" s="1"/>
    </row>
    <row r="3671" spans="1:19" ht="14.45" x14ac:dyDescent="0.25">
      <c r="A3671" s="1" t="s">
        <v>3595</v>
      </c>
      <c r="B3671" s="1" t="s">
        <v>538</v>
      </c>
      <c r="C3671" s="1" t="s">
        <v>3133</v>
      </c>
      <c r="D3671" s="1" t="s">
        <v>6643</v>
      </c>
      <c r="E3671" s="1" t="s">
        <v>5124</v>
      </c>
      <c r="F3671" s="1" t="s">
        <v>5125</v>
      </c>
      <c r="G3671" s="1" t="s">
        <v>2493</v>
      </c>
      <c r="H3671" s="1" t="s">
        <v>5120</v>
      </c>
      <c r="I3671" s="1" t="s">
        <v>5126</v>
      </c>
      <c r="J3671" s="1" t="s">
        <v>6638</v>
      </c>
      <c r="K3671" s="1" t="s">
        <v>6639</v>
      </c>
      <c r="L3671" s="1" t="s">
        <v>581</v>
      </c>
      <c r="M3671" s="5" t="s">
        <v>815</v>
      </c>
      <c r="N3671" s="1"/>
      <c r="O3671" s="1"/>
      <c r="P3671" s="1">
        <f>COUNTIFS($E$2:E3671,TMapCauseDescCIR[[#This Row],[Cause Description]])</f>
        <v>5</v>
      </c>
      <c r="Q3671" s="1"/>
      <c r="R3671" s="1"/>
      <c r="S3671" s="1"/>
    </row>
    <row r="3672" spans="1:19" ht="14.45" x14ac:dyDescent="0.25">
      <c r="A3672" s="1" t="s">
        <v>3595</v>
      </c>
      <c r="B3672" s="1" t="s">
        <v>538</v>
      </c>
      <c r="C3672" s="1" t="s">
        <v>3133</v>
      </c>
      <c r="D3672" s="1" t="s">
        <v>6643</v>
      </c>
      <c r="E3672" s="1" t="s">
        <v>6095</v>
      </c>
      <c r="F3672" s="1" t="s">
        <v>6096</v>
      </c>
      <c r="G3672" s="1" t="s">
        <v>2487</v>
      </c>
      <c r="H3672" s="1" t="s">
        <v>5120</v>
      </c>
      <c r="I3672" s="1" t="s">
        <v>6097</v>
      </c>
      <c r="J3672" s="1" t="s">
        <v>6638</v>
      </c>
      <c r="K3672" s="1" t="s">
        <v>6639</v>
      </c>
      <c r="L3672" s="1" t="s">
        <v>581</v>
      </c>
      <c r="M3672" s="5" t="s">
        <v>815</v>
      </c>
      <c r="N3672" s="1"/>
      <c r="O3672" s="1"/>
      <c r="P3672" s="1">
        <f>COUNTIFS($E$2:E3672,TMapCauseDescCIR[[#This Row],[Cause Description]])</f>
        <v>2</v>
      </c>
      <c r="Q3672" s="1"/>
      <c r="R3672" s="1"/>
      <c r="S3672" s="1"/>
    </row>
    <row r="3673" spans="1:19" ht="14.45" x14ac:dyDescent="0.25">
      <c r="A3673" s="1" t="s">
        <v>3595</v>
      </c>
      <c r="B3673" s="1" t="s">
        <v>538</v>
      </c>
      <c r="C3673" s="1" t="s">
        <v>3133</v>
      </c>
      <c r="D3673" s="1" t="s">
        <v>6643</v>
      </c>
      <c r="E3673" s="1" t="s">
        <v>6098</v>
      </c>
      <c r="F3673" s="1" t="s">
        <v>6099</v>
      </c>
      <c r="G3673" s="1" t="s">
        <v>2493</v>
      </c>
      <c r="H3673" s="1" t="s">
        <v>5120</v>
      </c>
      <c r="I3673" s="1" t="s">
        <v>6097</v>
      </c>
      <c r="J3673" s="1" t="s">
        <v>6638</v>
      </c>
      <c r="K3673" s="1" t="s">
        <v>6639</v>
      </c>
      <c r="L3673" s="1" t="s">
        <v>581</v>
      </c>
      <c r="M3673" s="5" t="s">
        <v>815</v>
      </c>
      <c r="N3673" s="1"/>
      <c r="O3673" s="1"/>
      <c r="P3673" s="1">
        <f>COUNTIFS($E$2:E3673,TMapCauseDescCIR[[#This Row],[Cause Description]])</f>
        <v>2</v>
      </c>
      <c r="Q3673" s="1"/>
      <c r="R3673" s="1"/>
      <c r="S3673" s="1"/>
    </row>
    <row r="3674" spans="1:19" ht="14.45" x14ac:dyDescent="0.25">
      <c r="A3674" s="1" t="s">
        <v>3132</v>
      </c>
      <c r="B3674" s="1" t="s">
        <v>540</v>
      </c>
      <c r="C3674" s="1" t="s">
        <v>3133</v>
      </c>
      <c r="D3674" s="1" t="s">
        <v>8315</v>
      </c>
      <c r="E3674" s="1" t="s">
        <v>505</v>
      </c>
      <c r="F3674" s="1"/>
      <c r="G3674" s="1"/>
      <c r="H3674" s="1"/>
      <c r="I3674" s="1"/>
      <c r="J3674" s="1" t="s">
        <v>6638</v>
      </c>
      <c r="K3674" s="1" t="s">
        <v>6639</v>
      </c>
      <c r="L3674" s="1" t="s">
        <v>581</v>
      </c>
      <c r="M3674" s="1" t="s">
        <v>815</v>
      </c>
      <c r="N3674" s="1"/>
      <c r="O3674" s="1"/>
      <c r="P3674" s="1">
        <f>COUNTIFS($E$2:E3674,TMapCauseDescCIR[[#This Row],[Cause Description]])</f>
        <v>6</v>
      </c>
      <c r="Q3674" s="1"/>
      <c r="R3674" s="1"/>
      <c r="S3674" s="1"/>
    </row>
    <row r="3675" spans="1:19" ht="14.45" x14ac:dyDescent="0.25">
      <c r="A3675" s="1" t="s">
        <v>3132</v>
      </c>
      <c r="B3675" s="1" t="s">
        <v>540</v>
      </c>
      <c r="C3675" s="1" t="s">
        <v>3133</v>
      </c>
      <c r="D3675" s="1" t="s">
        <v>8315</v>
      </c>
      <c r="E3675" s="1" t="s">
        <v>5073</v>
      </c>
      <c r="F3675" s="1"/>
      <c r="G3675" s="1"/>
      <c r="H3675" s="1"/>
      <c r="I3675" s="1"/>
      <c r="J3675" s="1" t="s">
        <v>6638</v>
      </c>
      <c r="K3675" s="1" t="s">
        <v>6639</v>
      </c>
      <c r="L3675" s="1" t="s">
        <v>581</v>
      </c>
      <c r="M3675" s="1" t="s">
        <v>815</v>
      </c>
      <c r="N3675" s="1"/>
      <c r="O3675" s="1"/>
      <c r="P3675" s="1">
        <f>COUNTIFS($E$2:E3675,TMapCauseDescCIR[[#This Row],[Cause Description]])</f>
        <v>6</v>
      </c>
      <c r="Q3675" s="1"/>
      <c r="R3675" s="1"/>
      <c r="S3675" s="1"/>
    </row>
    <row r="3676" spans="1:19" ht="14.45" x14ac:dyDescent="0.25">
      <c r="A3676" s="1" t="s">
        <v>3595</v>
      </c>
      <c r="B3676" s="1" t="s">
        <v>545</v>
      </c>
      <c r="C3676" s="1" t="s">
        <v>3133</v>
      </c>
      <c r="D3676" s="1" t="s">
        <v>6644</v>
      </c>
      <c r="E3676" s="1" t="s">
        <v>7049</v>
      </c>
      <c r="F3676" s="1" t="s">
        <v>7050</v>
      </c>
      <c r="G3676" s="1" t="s">
        <v>2488</v>
      </c>
      <c r="H3676" s="1" t="s">
        <v>6657</v>
      </c>
      <c r="I3676" s="1" t="s">
        <v>5174</v>
      </c>
      <c r="J3676" s="1"/>
      <c r="K3676" s="1"/>
      <c r="L3676" s="1"/>
      <c r="M3676" s="1"/>
      <c r="N3676" s="1"/>
      <c r="O3676" s="1"/>
      <c r="P3676" s="1">
        <f>COUNTIFS($E$2:E3676,TMapCauseDescCIR[[#This Row],[Cause Description]])</f>
        <v>1</v>
      </c>
      <c r="Q3676" s="1"/>
      <c r="R3676" s="1"/>
      <c r="S3676" s="5"/>
    </row>
    <row r="3677" spans="1:19" ht="14.45" x14ac:dyDescent="0.25">
      <c r="A3677" s="1" t="s">
        <v>3595</v>
      </c>
      <c r="B3677" s="1" t="s">
        <v>545</v>
      </c>
      <c r="C3677" s="1" t="s">
        <v>3133</v>
      </c>
      <c r="D3677" s="1" t="s">
        <v>6644</v>
      </c>
      <c r="E3677" s="1" t="s">
        <v>7051</v>
      </c>
      <c r="F3677" s="1" t="s">
        <v>7052</v>
      </c>
      <c r="G3677" s="1" t="s">
        <v>2488</v>
      </c>
      <c r="H3677" s="1" t="s">
        <v>6657</v>
      </c>
      <c r="I3677" s="1" t="s">
        <v>5611</v>
      </c>
      <c r="J3677" s="1"/>
      <c r="K3677" s="1"/>
      <c r="L3677" s="1"/>
      <c r="M3677" s="1"/>
      <c r="N3677" s="1"/>
      <c r="O3677" s="1"/>
      <c r="P3677" s="1">
        <f>COUNTIFS($E$2:E3677,TMapCauseDescCIR[[#This Row],[Cause Description]])</f>
        <v>1</v>
      </c>
      <c r="Q3677" s="1"/>
      <c r="R3677" s="1"/>
      <c r="S3677" s="5"/>
    </row>
    <row r="3678" spans="1:19" ht="14.45" x14ac:dyDescent="0.25">
      <c r="A3678" s="1" t="s">
        <v>3595</v>
      </c>
      <c r="B3678" s="1" t="s">
        <v>545</v>
      </c>
      <c r="C3678" s="1" t="s">
        <v>3133</v>
      </c>
      <c r="D3678" s="1" t="s">
        <v>6644</v>
      </c>
      <c r="E3678" s="1" t="s">
        <v>7053</v>
      </c>
      <c r="F3678" s="1" t="s">
        <v>7054</v>
      </c>
      <c r="G3678" s="1" t="s">
        <v>2488</v>
      </c>
      <c r="H3678" s="1" t="s">
        <v>6657</v>
      </c>
      <c r="I3678" s="1" t="s">
        <v>5530</v>
      </c>
      <c r="J3678" s="1"/>
      <c r="K3678" s="1"/>
      <c r="L3678" s="1"/>
      <c r="M3678" s="1"/>
      <c r="N3678" s="1"/>
      <c r="O3678" s="1"/>
      <c r="P3678" s="1">
        <f>COUNTIFS($E$2:E3678,TMapCauseDescCIR[[#This Row],[Cause Description]])</f>
        <v>1</v>
      </c>
      <c r="Q3678" s="1"/>
      <c r="R3678" s="1"/>
      <c r="S3678" s="5"/>
    </row>
    <row r="3679" spans="1:19" ht="14.45" x14ac:dyDescent="0.25">
      <c r="A3679" s="1" t="s">
        <v>3595</v>
      </c>
      <c r="B3679" s="1" t="s">
        <v>541</v>
      </c>
      <c r="C3679" s="1" t="s">
        <v>559</v>
      </c>
      <c r="D3679" s="1" t="s">
        <v>6661</v>
      </c>
      <c r="E3679" s="1" t="s">
        <v>631</v>
      </c>
      <c r="F3679" s="1" t="s">
        <v>3597</v>
      </c>
      <c r="G3679" s="1" t="s">
        <v>2806</v>
      </c>
      <c r="H3679" s="1" t="s">
        <v>3598</v>
      </c>
      <c r="I3679" s="1" t="s">
        <v>3599</v>
      </c>
      <c r="J3679" s="1" t="s">
        <v>6638</v>
      </c>
      <c r="K3679" s="1" t="s">
        <v>6639</v>
      </c>
      <c r="L3679" s="1" t="s">
        <v>534</v>
      </c>
      <c r="M3679" s="1" t="s">
        <v>815</v>
      </c>
      <c r="N3679" s="1"/>
      <c r="O3679" s="1"/>
      <c r="P3679" s="1">
        <f>COUNTIFS($E$2:E3679,TMapCauseDescCIR[[#This Row],[Cause Description]])</f>
        <v>55</v>
      </c>
      <c r="Q3679" s="1"/>
      <c r="R3679" s="1"/>
      <c r="S3679" s="5"/>
    </row>
    <row r="3680" spans="1:19" ht="14.45" x14ac:dyDescent="0.25">
      <c r="A3680" s="1" t="s">
        <v>3595</v>
      </c>
      <c r="B3680" s="1" t="s">
        <v>541</v>
      </c>
      <c r="C3680" s="1" t="s">
        <v>559</v>
      </c>
      <c r="D3680" s="1" t="s">
        <v>6661</v>
      </c>
      <c r="E3680" s="1" t="s">
        <v>542</v>
      </c>
      <c r="F3680" s="1" t="s">
        <v>6871</v>
      </c>
      <c r="G3680" s="1" t="s">
        <v>2485</v>
      </c>
      <c r="H3680" s="1" t="s">
        <v>4887</v>
      </c>
      <c r="I3680" s="1" t="s">
        <v>6872</v>
      </c>
      <c r="J3680" s="1" t="s">
        <v>6638</v>
      </c>
      <c r="K3680" s="1" t="s">
        <v>6639</v>
      </c>
      <c r="L3680" s="1" t="s">
        <v>581</v>
      </c>
      <c r="M3680" s="1" t="s">
        <v>815</v>
      </c>
      <c r="N3680" s="1"/>
      <c r="O3680" s="1"/>
      <c r="P3680" s="1">
        <f>COUNTIFS($E$2:E3680,TMapCauseDescCIR[[#This Row],[Cause Description]])</f>
        <v>1</v>
      </c>
      <c r="Q3680" s="1"/>
      <c r="R3680" s="1"/>
      <c r="S3680" s="1"/>
    </row>
    <row r="3681" spans="1:19" ht="14.45" x14ac:dyDescent="0.25">
      <c r="A3681" s="1" t="s">
        <v>3595</v>
      </c>
      <c r="B3681" s="1" t="s">
        <v>541</v>
      </c>
      <c r="C3681" s="1" t="s">
        <v>559</v>
      </c>
      <c r="D3681" s="1" t="s">
        <v>6661</v>
      </c>
      <c r="E3681" s="1" t="s">
        <v>6873</v>
      </c>
      <c r="F3681" s="1" t="s">
        <v>6874</v>
      </c>
      <c r="G3681" s="1" t="s">
        <v>2486</v>
      </c>
      <c r="H3681" s="1" t="s">
        <v>4887</v>
      </c>
      <c r="I3681" s="1" t="s">
        <v>6872</v>
      </c>
      <c r="J3681" s="1" t="s">
        <v>6638</v>
      </c>
      <c r="K3681" s="1" t="s">
        <v>6639</v>
      </c>
      <c r="L3681" s="1" t="s">
        <v>581</v>
      </c>
      <c r="M3681" s="1" t="s">
        <v>815</v>
      </c>
      <c r="N3681" s="1"/>
      <c r="O3681" s="1"/>
      <c r="P3681" s="1">
        <f>COUNTIFS($E$2:E3681,TMapCauseDescCIR[[#This Row],[Cause Description]])</f>
        <v>1</v>
      </c>
      <c r="Q3681" s="1"/>
      <c r="R3681" s="1"/>
      <c r="S3681" s="1"/>
    </row>
    <row r="3682" spans="1:19" ht="14.45" x14ac:dyDescent="0.25">
      <c r="A3682" s="1" t="s">
        <v>3595</v>
      </c>
      <c r="B3682" s="1" t="s">
        <v>545</v>
      </c>
      <c r="C3682" s="1" t="s">
        <v>3133</v>
      </c>
      <c r="D3682" s="1" t="s">
        <v>6644</v>
      </c>
      <c r="E3682" s="1" t="s">
        <v>7060</v>
      </c>
      <c r="F3682" s="1" t="s">
        <v>7061</v>
      </c>
      <c r="G3682" s="1" t="s">
        <v>2497</v>
      </c>
      <c r="H3682" s="1" t="s">
        <v>6298</v>
      </c>
      <c r="I3682" s="1" t="s">
        <v>7062</v>
      </c>
      <c r="J3682" s="1"/>
      <c r="K3682" s="1"/>
      <c r="L3682" s="1"/>
      <c r="M3682" s="1"/>
      <c r="N3682" s="1"/>
      <c r="O3682" s="1"/>
      <c r="P3682" s="1">
        <f>COUNTIFS($E$2:E3682,TMapCauseDescCIR[[#This Row],[Cause Description]])</f>
        <v>1</v>
      </c>
      <c r="Q3682" s="1"/>
      <c r="R3682" s="1"/>
      <c r="S3682" s="5"/>
    </row>
    <row r="3683" spans="1:19" ht="14.45" x14ac:dyDescent="0.25">
      <c r="A3683" s="1" t="s">
        <v>3595</v>
      </c>
      <c r="B3683" s="1" t="s">
        <v>541</v>
      </c>
      <c r="C3683" s="1" t="s">
        <v>559</v>
      </c>
      <c r="D3683" s="1" t="s">
        <v>6661</v>
      </c>
      <c r="E3683" s="1" t="s">
        <v>6875</v>
      </c>
      <c r="F3683" s="1" t="s">
        <v>6876</v>
      </c>
      <c r="G3683" s="1" t="s">
        <v>2491</v>
      </c>
      <c r="H3683" s="1" t="s">
        <v>4887</v>
      </c>
      <c r="I3683" s="1" t="s">
        <v>6872</v>
      </c>
      <c r="J3683" s="1" t="s">
        <v>6638</v>
      </c>
      <c r="K3683" s="1" t="s">
        <v>6639</v>
      </c>
      <c r="L3683" s="1" t="s">
        <v>581</v>
      </c>
      <c r="M3683" s="1" t="s">
        <v>815</v>
      </c>
      <c r="N3683" s="1"/>
      <c r="O3683" s="1"/>
      <c r="P3683" s="1">
        <f>COUNTIFS($E$2:E3683,TMapCauseDescCIR[[#This Row],[Cause Description]])</f>
        <v>1</v>
      </c>
      <c r="Q3683" s="1"/>
      <c r="R3683" s="1"/>
      <c r="S3683" s="1"/>
    </row>
    <row r="3684" spans="1:19" ht="14.45" x14ac:dyDescent="0.25">
      <c r="A3684" s="1" t="s">
        <v>3595</v>
      </c>
      <c r="B3684" s="1" t="s">
        <v>541</v>
      </c>
      <c r="C3684" s="1" t="s">
        <v>559</v>
      </c>
      <c r="D3684" s="1" t="s">
        <v>6661</v>
      </c>
      <c r="E3684" s="1" t="s">
        <v>6877</v>
      </c>
      <c r="F3684" s="1" t="s">
        <v>6878</v>
      </c>
      <c r="G3684" s="1" t="s">
        <v>2496</v>
      </c>
      <c r="H3684" s="1" t="s">
        <v>4887</v>
      </c>
      <c r="I3684" s="1" t="s">
        <v>6872</v>
      </c>
      <c r="J3684" s="1" t="s">
        <v>6638</v>
      </c>
      <c r="K3684" s="1" t="s">
        <v>6639</v>
      </c>
      <c r="L3684" s="1" t="s">
        <v>581</v>
      </c>
      <c r="M3684" s="1" t="s">
        <v>815</v>
      </c>
      <c r="N3684" s="1"/>
      <c r="O3684" s="1"/>
      <c r="P3684" s="1">
        <f>COUNTIFS($E$2:E3684,TMapCauseDescCIR[[#This Row],[Cause Description]])</f>
        <v>1</v>
      </c>
      <c r="Q3684" s="1"/>
      <c r="R3684" s="1"/>
      <c r="S3684" s="5"/>
    </row>
    <row r="3685" spans="1:19" ht="14.45" x14ac:dyDescent="0.25">
      <c r="A3685" s="1" t="s">
        <v>3595</v>
      </c>
      <c r="B3685" s="1" t="s">
        <v>541</v>
      </c>
      <c r="C3685" s="1" t="s">
        <v>559</v>
      </c>
      <c r="D3685" s="1" t="s">
        <v>6661</v>
      </c>
      <c r="E3685" s="1" t="s">
        <v>7090</v>
      </c>
      <c r="F3685" s="1" t="s">
        <v>7091</v>
      </c>
      <c r="G3685" s="1" t="s">
        <v>2485</v>
      </c>
      <c r="H3685" s="1" t="s">
        <v>4887</v>
      </c>
      <c r="I3685" s="1" t="s">
        <v>7092</v>
      </c>
      <c r="J3685" s="1" t="s">
        <v>6638</v>
      </c>
      <c r="K3685" s="1" t="s">
        <v>6639</v>
      </c>
      <c r="L3685" s="1" t="s">
        <v>581</v>
      </c>
      <c r="M3685" s="5" t="s">
        <v>815</v>
      </c>
      <c r="N3685" s="1"/>
      <c r="O3685" s="1"/>
      <c r="P3685" s="1">
        <f>COUNTIFS($E$2:E3685,TMapCauseDescCIR[[#This Row],[Cause Description]])</f>
        <v>1</v>
      </c>
      <c r="Q3685" s="1"/>
      <c r="R3685" s="1"/>
      <c r="S3685" s="1"/>
    </row>
    <row r="3686" spans="1:19" ht="14.45" x14ac:dyDescent="0.25">
      <c r="A3686" s="1" t="s">
        <v>3595</v>
      </c>
      <c r="B3686" s="1" t="s">
        <v>541</v>
      </c>
      <c r="C3686" s="1" t="s">
        <v>559</v>
      </c>
      <c r="D3686" s="1" t="s">
        <v>6661</v>
      </c>
      <c r="E3686" s="1" t="s">
        <v>7093</v>
      </c>
      <c r="F3686" s="1" t="s">
        <v>7094</v>
      </c>
      <c r="G3686" s="1" t="s">
        <v>2486</v>
      </c>
      <c r="H3686" s="1" t="s">
        <v>4887</v>
      </c>
      <c r="I3686" s="1" t="s">
        <v>7092</v>
      </c>
      <c r="J3686" s="1" t="s">
        <v>6638</v>
      </c>
      <c r="K3686" s="1" t="s">
        <v>6639</v>
      </c>
      <c r="L3686" s="1" t="s">
        <v>581</v>
      </c>
      <c r="M3686" s="5" t="s">
        <v>815</v>
      </c>
      <c r="N3686" s="1"/>
      <c r="O3686" s="1"/>
      <c r="P3686" s="1">
        <f>COUNTIFS($E$2:E3686,TMapCauseDescCIR[[#This Row],[Cause Description]])</f>
        <v>1</v>
      </c>
      <c r="Q3686" s="1"/>
      <c r="R3686" s="1"/>
      <c r="S3686" s="1"/>
    </row>
    <row r="3687" spans="1:19" ht="14.45" x14ac:dyDescent="0.25">
      <c r="A3687" s="1" t="s">
        <v>3595</v>
      </c>
      <c r="B3687" s="1" t="s">
        <v>541</v>
      </c>
      <c r="C3687" s="1" t="s">
        <v>559</v>
      </c>
      <c r="D3687" s="1" t="s">
        <v>6661</v>
      </c>
      <c r="E3687" s="1" t="s">
        <v>7095</v>
      </c>
      <c r="F3687" s="1" t="s">
        <v>7096</v>
      </c>
      <c r="G3687" s="1" t="s">
        <v>2491</v>
      </c>
      <c r="H3687" s="1" t="s">
        <v>4887</v>
      </c>
      <c r="I3687" s="1" t="s">
        <v>7092</v>
      </c>
      <c r="J3687" s="1" t="s">
        <v>6638</v>
      </c>
      <c r="K3687" s="1" t="s">
        <v>6639</v>
      </c>
      <c r="L3687" s="1" t="s">
        <v>581</v>
      </c>
      <c r="M3687" s="5" t="s">
        <v>815</v>
      </c>
      <c r="N3687" s="1"/>
      <c r="O3687" s="1"/>
      <c r="P3687" s="1">
        <f>COUNTIFS($E$2:E3687,TMapCauseDescCIR[[#This Row],[Cause Description]])</f>
        <v>1</v>
      </c>
      <c r="Q3687" s="1"/>
      <c r="R3687" s="1"/>
      <c r="S3687" s="1"/>
    </row>
    <row r="3688" spans="1:19" ht="14.45" x14ac:dyDescent="0.25">
      <c r="A3688" s="1" t="s">
        <v>3595</v>
      </c>
      <c r="B3688" s="1" t="s">
        <v>541</v>
      </c>
      <c r="C3688" s="1" t="s">
        <v>559</v>
      </c>
      <c r="D3688" s="1" t="s">
        <v>6661</v>
      </c>
      <c r="E3688" s="1" t="s">
        <v>7097</v>
      </c>
      <c r="F3688" s="1" t="s">
        <v>7098</v>
      </c>
      <c r="G3688" s="1" t="s">
        <v>2496</v>
      </c>
      <c r="H3688" s="1" t="s">
        <v>4887</v>
      </c>
      <c r="I3688" s="1" t="s">
        <v>7092</v>
      </c>
      <c r="J3688" s="1" t="s">
        <v>6638</v>
      </c>
      <c r="K3688" s="1" t="s">
        <v>6639</v>
      </c>
      <c r="L3688" s="1" t="s">
        <v>581</v>
      </c>
      <c r="M3688" s="5" t="s">
        <v>815</v>
      </c>
      <c r="N3688" s="1"/>
      <c r="O3688" s="1"/>
      <c r="P3688" s="1">
        <f>COUNTIFS($E$2:E3688,TMapCauseDescCIR[[#This Row],[Cause Description]])</f>
        <v>1</v>
      </c>
      <c r="Q3688" s="1"/>
      <c r="R3688" s="1"/>
      <c r="S3688" s="5"/>
    </row>
    <row r="3689" spans="1:19" ht="14.45" x14ac:dyDescent="0.25">
      <c r="A3689" s="1" t="s">
        <v>3595</v>
      </c>
      <c r="B3689" s="1" t="s">
        <v>541</v>
      </c>
      <c r="C3689" s="1" t="s">
        <v>559</v>
      </c>
      <c r="D3689" s="1" t="s">
        <v>6661</v>
      </c>
      <c r="E3689" s="1" t="s">
        <v>7149</v>
      </c>
      <c r="F3689" s="1" t="s">
        <v>7150</v>
      </c>
      <c r="G3689" s="1" t="s">
        <v>2485</v>
      </c>
      <c r="H3689" s="1" t="s">
        <v>4887</v>
      </c>
      <c r="I3689" s="1" t="s">
        <v>7151</v>
      </c>
      <c r="J3689" s="1" t="s">
        <v>6638</v>
      </c>
      <c r="K3689" s="1" t="s">
        <v>6639</v>
      </c>
      <c r="L3689" s="1" t="s">
        <v>581</v>
      </c>
      <c r="M3689" s="5" t="s">
        <v>815</v>
      </c>
      <c r="N3689" s="1"/>
      <c r="O3689" s="1"/>
      <c r="P3689" s="1">
        <f>COUNTIFS($E$2:E3689,TMapCauseDescCIR[[#This Row],[Cause Description]])</f>
        <v>1</v>
      </c>
      <c r="Q3689" s="1"/>
      <c r="R3689" s="1"/>
      <c r="S3689" s="1"/>
    </row>
    <row r="3690" spans="1:19" ht="14.45" x14ac:dyDescent="0.25">
      <c r="A3690" s="1" t="s">
        <v>3595</v>
      </c>
      <c r="B3690" s="1" t="s">
        <v>541</v>
      </c>
      <c r="C3690" s="1" t="s">
        <v>559</v>
      </c>
      <c r="D3690" s="1" t="s">
        <v>6661</v>
      </c>
      <c r="E3690" s="1" t="s">
        <v>7152</v>
      </c>
      <c r="F3690" s="1" t="s">
        <v>7153</v>
      </c>
      <c r="G3690" s="1" t="s">
        <v>2486</v>
      </c>
      <c r="H3690" s="1" t="s">
        <v>4887</v>
      </c>
      <c r="I3690" s="1" t="s">
        <v>7151</v>
      </c>
      <c r="J3690" s="1" t="s">
        <v>6638</v>
      </c>
      <c r="K3690" s="1" t="s">
        <v>6639</v>
      </c>
      <c r="L3690" s="1" t="s">
        <v>581</v>
      </c>
      <c r="M3690" s="5" t="s">
        <v>815</v>
      </c>
      <c r="N3690" s="1"/>
      <c r="O3690" s="1"/>
      <c r="P3690" s="1">
        <f>COUNTIFS($E$2:E3690,TMapCauseDescCIR[[#This Row],[Cause Description]])</f>
        <v>1</v>
      </c>
      <c r="Q3690" s="1"/>
      <c r="R3690" s="1"/>
      <c r="S3690" s="1"/>
    </row>
    <row r="3691" spans="1:19" ht="14.45" x14ac:dyDescent="0.25">
      <c r="A3691" s="1" t="s">
        <v>3595</v>
      </c>
      <c r="B3691" s="1" t="s">
        <v>541</v>
      </c>
      <c r="C3691" s="1" t="s">
        <v>559</v>
      </c>
      <c r="D3691" s="1" t="s">
        <v>6661</v>
      </c>
      <c r="E3691" s="1" t="s">
        <v>7154</v>
      </c>
      <c r="F3691" s="1" t="s">
        <v>7155</v>
      </c>
      <c r="G3691" s="1" t="s">
        <v>2491</v>
      </c>
      <c r="H3691" s="1" t="s">
        <v>4887</v>
      </c>
      <c r="I3691" s="1" t="s">
        <v>7151</v>
      </c>
      <c r="J3691" s="1" t="s">
        <v>6638</v>
      </c>
      <c r="K3691" s="1" t="s">
        <v>6639</v>
      </c>
      <c r="L3691" s="1" t="s">
        <v>581</v>
      </c>
      <c r="M3691" s="5" t="s">
        <v>815</v>
      </c>
      <c r="N3691" s="1"/>
      <c r="O3691" s="1"/>
      <c r="P3691" s="1">
        <f>COUNTIFS($E$2:E3691,TMapCauseDescCIR[[#This Row],[Cause Description]])</f>
        <v>1</v>
      </c>
      <c r="Q3691" s="1"/>
      <c r="R3691" s="1"/>
      <c r="S3691" s="1"/>
    </row>
    <row r="3692" spans="1:19" ht="14.45" x14ac:dyDescent="0.25">
      <c r="A3692" s="1" t="s">
        <v>3595</v>
      </c>
      <c r="B3692" s="1" t="s">
        <v>541</v>
      </c>
      <c r="C3692" s="1" t="s">
        <v>559</v>
      </c>
      <c r="D3692" s="1" t="s">
        <v>6661</v>
      </c>
      <c r="E3692" s="1" t="s">
        <v>7156</v>
      </c>
      <c r="F3692" s="1" t="s">
        <v>7157</v>
      </c>
      <c r="G3692" s="1" t="s">
        <v>2496</v>
      </c>
      <c r="H3692" s="1" t="s">
        <v>4887</v>
      </c>
      <c r="I3692" s="1" t="s">
        <v>7151</v>
      </c>
      <c r="J3692" s="1" t="s">
        <v>6638</v>
      </c>
      <c r="K3692" s="1" t="s">
        <v>6639</v>
      </c>
      <c r="L3692" s="1" t="s">
        <v>581</v>
      </c>
      <c r="M3692" s="5" t="s">
        <v>815</v>
      </c>
      <c r="N3692" s="1"/>
      <c r="O3692" s="1"/>
      <c r="P3692" s="1">
        <f>COUNTIFS($E$2:E3692,TMapCauseDescCIR[[#This Row],[Cause Description]])</f>
        <v>1</v>
      </c>
      <c r="Q3692" s="1"/>
      <c r="R3692" s="1"/>
      <c r="S3692" s="5"/>
    </row>
    <row r="3693" spans="1:19" ht="14.45" x14ac:dyDescent="0.25">
      <c r="A3693" s="1" t="s">
        <v>3132</v>
      </c>
      <c r="B3693" s="1" t="s">
        <v>543</v>
      </c>
      <c r="C3693" s="1" t="s">
        <v>3133</v>
      </c>
      <c r="D3693" s="1" t="s">
        <v>9813</v>
      </c>
      <c r="E3693" s="1" t="s">
        <v>544</v>
      </c>
      <c r="F3693" s="1"/>
      <c r="G3693" s="1"/>
      <c r="H3693" s="1"/>
      <c r="I3693" s="1"/>
      <c r="J3693" s="1" t="s">
        <v>6638</v>
      </c>
      <c r="K3693" s="1" t="s">
        <v>6833</v>
      </c>
      <c r="L3693" s="1" t="s">
        <v>581</v>
      </c>
      <c r="M3693" s="1" t="s">
        <v>815</v>
      </c>
      <c r="N3693" s="1"/>
      <c r="O3693" s="1"/>
      <c r="P3693" s="1">
        <f>COUNTIFS($E$2:E3693,TMapCauseDescCIR[[#This Row],[Cause Description]])</f>
        <v>1</v>
      </c>
      <c r="Q3693" s="1"/>
      <c r="R3693" s="1"/>
      <c r="S3693" s="5"/>
    </row>
    <row r="3694" spans="1:19" ht="14.45" x14ac:dyDescent="0.25">
      <c r="A3694" s="1" t="s">
        <v>3595</v>
      </c>
      <c r="B3694" s="1" t="s">
        <v>545</v>
      </c>
      <c r="C3694" s="1" t="s">
        <v>3133</v>
      </c>
      <c r="D3694" s="1" t="s">
        <v>6644</v>
      </c>
      <c r="E3694" s="1" t="s">
        <v>631</v>
      </c>
      <c r="F3694" s="1" t="s">
        <v>3597</v>
      </c>
      <c r="G3694" s="1" t="s">
        <v>2806</v>
      </c>
      <c r="H3694" s="1" t="s">
        <v>3598</v>
      </c>
      <c r="I3694" s="1" t="s">
        <v>3599</v>
      </c>
      <c r="J3694" s="1" t="s">
        <v>6638</v>
      </c>
      <c r="K3694" s="1" t="s">
        <v>6639</v>
      </c>
      <c r="L3694" s="1" t="s">
        <v>534</v>
      </c>
      <c r="M3694" s="1" t="s">
        <v>815</v>
      </c>
      <c r="N3694" s="1"/>
      <c r="O3694" s="1"/>
      <c r="P3694" s="1">
        <f>COUNTIFS($E$2:E3694,TMapCauseDescCIR[[#This Row],[Cause Description]])</f>
        <v>56</v>
      </c>
      <c r="Q3694" s="1"/>
      <c r="R3694" s="1"/>
      <c r="S3694" s="5"/>
    </row>
    <row r="3695" spans="1:19" ht="14.45" x14ac:dyDescent="0.25">
      <c r="A3695" s="1" t="s">
        <v>3595</v>
      </c>
      <c r="B3695" s="1" t="s">
        <v>545</v>
      </c>
      <c r="C3695" s="1" t="s">
        <v>3133</v>
      </c>
      <c r="D3695" s="1" t="s">
        <v>6644</v>
      </c>
      <c r="E3695" s="1" t="s">
        <v>546</v>
      </c>
      <c r="F3695" s="1" t="s">
        <v>6731</v>
      </c>
      <c r="G3695" s="1" t="s">
        <v>2485</v>
      </c>
      <c r="H3695" s="1" t="s">
        <v>6657</v>
      </c>
      <c r="I3695" s="1" t="s">
        <v>5174</v>
      </c>
      <c r="J3695" s="1" t="s">
        <v>6638</v>
      </c>
      <c r="K3695" s="1" t="s">
        <v>6639</v>
      </c>
      <c r="L3695" s="1" t="s">
        <v>2828</v>
      </c>
      <c r="M3695" s="1" t="s">
        <v>4035</v>
      </c>
      <c r="N3695" s="1"/>
      <c r="O3695" s="1"/>
      <c r="P3695" s="1">
        <f>COUNTIFS($E$2:E3695,TMapCauseDescCIR[[#This Row],[Cause Description]])</f>
        <v>1</v>
      </c>
      <c r="Q3695" s="1"/>
      <c r="R3695" s="1"/>
      <c r="S3695" s="5"/>
    </row>
    <row r="3696" spans="1:19" ht="14.45" x14ac:dyDescent="0.25">
      <c r="A3696" s="1" t="s">
        <v>3595</v>
      </c>
      <c r="B3696" s="1" t="s">
        <v>545</v>
      </c>
      <c r="C3696" s="1" t="s">
        <v>3133</v>
      </c>
      <c r="D3696" s="1" t="s">
        <v>6644</v>
      </c>
      <c r="E3696" s="1" t="s">
        <v>6732</v>
      </c>
      <c r="F3696" s="1" t="s">
        <v>6733</v>
      </c>
      <c r="G3696" s="1" t="s">
        <v>2486</v>
      </c>
      <c r="H3696" s="1" t="s">
        <v>6657</v>
      </c>
      <c r="I3696" s="1" t="s">
        <v>5174</v>
      </c>
      <c r="J3696" s="1" t="s">
        <v>6638</v>
      </c>
      <c r="K3696" s="1" t="s">
        <v>6639</v>
      </c>
      <c r="L3696" s="1" t="s">
        <v>2828</v>
      </c>
      <c r="M3696" s="1" t="s">
        <v>4035</v>
      </c>
      <c r="N3696" s="1"/>
      <c r="O3696" s="1"/>
      <c r="P3696" s="1">
        <f>COUNTIFS($E$2:E3696,TMapCauseDescCIR[[#This Row],[Cause Description]])</f>
        <v>1</v>
      </c>
      <c r="Q3696" s="1"/>
      <c r="R3696" s="1"/>
      <c r="S3696" s="5"/>
    </row>
    <row r="3697" spans="1:19" ht="14.45" x14ac:dyDescent="0.25">
      <c r="A3697" s="1" t="s">
        <v>3595</v>
      </c>
      <c r="B3697" s="1" t="s">
        <v>545</v>
      </c>
      <c r="C3697" s="1" t="s">
        <v>3133</v>
      </c>
      <c r="D3697" s="1" t="s">
        <v>6644</v>
      </c>
      <c r="E3697" s="1" t="s">
        <v>6734</v>
      </c>
      <c r="F3697" s="1" t="s">
        <v>6735</v>
      </c>
      <c r="G3697" s="1" t="s">
        <v>2491</v>
      </c>
      <c r="H3697" s="1" t="s">
        <v>6657</v>
      </c>
      <c r="I3697" s="1" t="s">
        <v>5174</v>
      </c>
      <c r="J3697" s="1" t="s">
        <v>6638</v>
      </c>
      <c r="K3697" s="1" t="s">
        <v>6639</v>
      </c>
      <c r="L3697" s="1" t="s">
        <v>2828</v>
      </c>
      <c r="M3697" s="1" t="s">
        <v>4035</v>
      </c>
      <c r="N3697" s="1"/>
      <c r="O3697" s="1"/>
      <c r="P3697" s="1">
        <f>COUNTIFS($E$2:E3697,TMapCauseDescCIR[[#This Row],[Cause Description]])</f>
        <v>1</v>
      </c>
      <c r="Q3697" s="1"/>
      <c r="R3697" s="1"/>
      <c r="S3697" s="5"/>
    </row>
    <row r="3698" spans="1:19" ht="14.45" x14ac:dyDescent="0.25">
      <c r="A3698" s="1" t="s">
        <v>3595</v>
      </c>
      <c r="B3698" s="1" t="s">
        <v>545</v>
      </c>
      <c r="C3698" s="1" t="s">
        <v>3133</v>
      </c>
      <c r="D3698" s="1" t="s">
        <v>6644</v>
      </c>
      <c r="E3698" s="1" t="s">
        <v>6736</v>
      </c>
      <c r="F3698" s="1" t="s">
        <v>6737</v>
      </c>
      <c r="G3698" s="1" t="s">
        <v>2496</v>
      </c>
      <c r="H3698" s="1" t="s">
        <v>6657</v>
      </c>
      <c r="I3698" s="1" t="s">
        <v>5174</v>
      </c>
      <c r="J3698" s="1" t="s">
        <v>6638</v>
      </c>
      <c r="K3698" s="1" t="s">
        <v>6639</v>
      </c>
      <c r="L3698" s="1" t="s">
        <v>2828</v>
      </c>
      <c r="M3698" s="1" t="s">
        <v>4035</v>
      </c>
      <c r="N3698" s="1"/>
      <c r="O3698" s="1"/>
      <c r="P3698" s="1">
        <f>COUNTIFS($E$2:E3698,TMapCauseDescCIR[[#This Row],[Cause Description]])</f>
        <v>1</v>
      </c>
      <c r="Q3698" s="1"/>
      <c r="R3698" s="1"/>
      <c r="S3698" s="5"/>
    </row>
    <row r="3699" spans="1:19" ht="14.45" x14ac:dyDescent="0.25">
      <c r="A3699" s="1" t="s">
        <v>3595</v>
      </c>
      <c r="B3699" s="1" t="s">
        <v>545</v>
      </c>
      <c r="C3699" s="1" t="s">
        <v>3133</v>
      </c>
      <c r="D3699" s="1" t="s">
        <v>6644</v>
      </c>
      <c r="E3699" s="1" t="s">
        <v>6849</v>
      </c>
      <c r="F3699" s="1" t="s">
        <v>6850</v>
      </c>
      <c r="G3699" s="1" t="s">
        <v>2485</v>
      </c>
      <c r="H3699" s="1" t="s">
        <v>6657</v>
      </c>
      <c r="I3699" s="1" t="s">
        <v>5611</v>
      </c>
      <c r="J3699" s="1" t="s">
        <v>6638</v>
      </c>
      <c r="K3699" s="1" t="s">
        <v>6639</v>
      </c>
      <c r="L3699" s="1" t="s">
        <v>2828</v>
      </c>
      <c r="M3699" s="1" t="s">
        <v>3771</v>
      </c>
      <c r="N3699" s="1"/>
      <c r="O3699" s="1"/>
      <c r="P3699" s="1">
        <f>COUNTIFS($E$2:E3699,TMapCauseDescCIR[[#This Row],[Cause Description]])</f>
        <v>1</v>
      </c>
      <c r="Q3699" s="1"/>
      <c r="R3699" s="1"/>
      <c r="S3699" s="5"/>
    </row>
    <row r="3700" spans="1:19" ht="14.45" x14ac:dyDescent="0.25">
      <c r="A3700" s="1" t="s">
        <v>3595</v>
      </c>
      <c r="B3700" s="1" t="s">
        <v>545</v>
      </c>
      <c r="C3700" s="1" t="s">
        <v>3133</v>
      </c>
      <c r="D3700" s="1" t="s">
        <v>6644</v>
      </c>
      <c r="E3700" s="1" t="s">
        <v>6851</v>
      </c>
      <c r="F3700" s="1" t="s">
        <v>6852</v>
      </c>
      <c r="G3700" s="1" t="s">
        <v>2486</v>
      </c>
      <c r="H3700" s="1" t="s">
        <v>6657</v>
      </c>
      <c r="I3700" s="1" t="s">
        <v>5611</v>
      </c>
      <c r="J3700" s="1" t="s">
        <v>6638</v>
      </c>
      <c r="K3700" s="1" t="s">
        <v>6639</v>
      </c>
      <c r="L3700" s="1" t="s">
        <v>2828</v>
      </c>
      <c r="M3700" s="1" t="s">
        <v>3771</v>
      </c>
      <c r="N3700" s="1"/>
      <c r="O3700" s="1"/>
      <c r="P3700" s="1">
        <f>COUNTIFS($E$2:E3700,TMapCauseDescCIR[[#This Row],[Cause Description]])</f>
        <v>1</v>
      </c>
      <c r="Q3700" s="1"/>
      <c r="R3700" s="1"/>
      <c r="S3700" s="5"/>
    </row>
    <row r="3701" spans="1:19" ht="14.45" x14ac:dyDescent="0.25">
      <c r="A3701" s="1" t="s">
        <v>3595</v>
      </c>
      <c r="B3701" s="1" t="s">
        <v>545</v>
      </c>
      <c r="C3701" s="1" t="s">
        <v>3133</v>
      </c>
      <c r="D3701" s="1" t="s">
        <v>6644</v>
      </c>
      <c r="E3701" s="1" t="s">
        <v>6853</v>
      </c>
      <c r="F3701" s="1" t="s">
        <v>6854</v>
      </c>
      <c r="G3701" s="1" t="s">
        <v>2491</v>
      </c>
      <c r="H3701" s="1" t="s">
        <v>6657</v>
      </c>
      <c r="I3701" s="1" t="s">
        <v>5611</v>
      </c>
      <c r="J3701" s="1" t="s">
        <v>6638</v>
      </c>
      <c r="K3701" s="1" t="s">
        <v>6639</v>
      </c>
      <c r="L3701" s="1" t="s">
        <v>2828</v>
      </c>
      <c r="M3701" s="1" t="s">
        <v>3771</v>
      </c>
      <c r="N3701" s="1"/>
      <c r="O3701" s="1"/>
      <c r="P3701" s="1">
        <f>COUNTIFS($E$2:E3701,TMapCauseDescCIR[[#This Row],[Cause Description]])</f>
        <v>1</v>
      </c>
      <c r="Q3701" s="1"/>
      <c r="R3701" s="1"/>
      <c r="S3701" s="5"/>
    </row>
    <row r="3702" spans="1:19" ht="14.45" x14ac:dyDescent="0.25">
      <c r="A3702" s="1" t="s">
        <v>3595</v>
      </c>
      <c r="B3702" s="1" t="s">
        <v>545</v>
      </c>
      <c r="C3702" s="1" t="s">
        <v>3133</v>
      </c>
      <c r="D3702" s="1" t="s">
        <v>6644</v>
      </c>
      <c r="E3702" s="1" t="s">
        <v>6855</v>
      </c>
      <c r="F3702" s="1" t="s">
        <v>6856</v>
      </c>
      <c r="G3702" s="1" t="s">
        <v>2496</v>
      </c>
      <c r="H3702" s="1" t="s">
        <v>6657</v>
      </c>
      <c r="I3702" s="1" t="s">
        <v>5611</v>
      </c>
      <c r="J3702" s="1" t="s">
        <v>6638</v>
      </c>
      <c r="K3702" s="1" t="s">
        <v>6639</v>
      </c>
      <c r="L3702" s="1" t="s">
        <v>2828</v>
      </c>
      <c r="M3702" s="1" t="s">
        <v>3771</v>
      </c>
      <c r="N3702" s="1"/>
      <c r="O3702" s="1"/>
      <c r="P3702" s="1">
        <f>COUNTIFS($E$2:E3702,TMapCauseDescCIR[[#This Row],[Cause Description]])</f>
        <v>1</v>
      </c>
      <c r="Q3702" s="1"/>
      <c r="R3702" s="1"/>
      <c r="S3702" s="5"/>
    </row>
    <row r="3703" spans="1:19" ht="14.45" x14ac:dyDescent="0.25">
      <c r="A3703" s="1" t="s">
        <v>3595</v>
      </c>
      <c r="B3703" s="1" t="s">
        <v>545</v>
      </c>
      <c r="C3703" s="1" t="s">
        <v>3133</v>
      </c>
      <c r="D3703" s="1" t="s">
        <v>6644</v>
      </c>
      <c r="E3703" s="1" t="s">
        <v>7043</v>
      </c>
      <c r="F3703" s="1" t="s">
        <v>7044</v>
      </c>
      <c r="G3703" s="1" t="s">
        <v>2485</v>
      </c>
      <c r="H3703" s="1" t="s">
        <v>5120</v>
      </c>
      <c r="I3703" s="1" t="s">
        <v>4963</v>
      </c>
      <c r="J3703" s="1" t="s">
        <v>6638</v>
      </c>
      <c r="K3703" s="1" t="s">
        <v>6639</v>
      </c>
      <c r="L3703" s="1" t="s">
        <v>581</v>
      </c>
      <c r="M3703" s="3" t="s">
        <v>815</v>
      </c>
      <c r="N3703" s="1"/>
      <c r="O3703" s="1"/>
      <c r="P3703" s="1">
        <f>COUNTIFS($E$2:E3703,TMapCauseDescCIR[[#This Row],[Cause Description]])</f>
        <v>1</v>
      </c>
      <c r="Q3703" s="1"/>
      <c r="R3703" s="1"/>
      <c r="S3703" s="5"/>
    </row>
    <row r="3704" spans="1:19" ht="14.45" x14ac:dyDescent="0.25">
      <c r="A3704" s="1" t="s">
        <v>3595</v>
      </c>
      <c r="B3704" s="1" t="s">
        <v>545</v>
      </c>
      <c r="C3704" s="1" t="s">
        <v>3133</v>
      </c>
      <c r="D3704" s="1" t="s">
        <v>6644</v>
      </c>
      <c r="E3704" s="1" t="s">
        <v>7045</v>
      </c>
      <c r="F3704" s="1" t="s">
        <v>7046</v>
      </c>
      <c r="G3704" s="1" t="s">
        <v>2486</v>
      </c>
      <c r="H3704" s="1" t="s">
        <v>5120</v>
      </c>
      <c r="I3704" s="1" t="s">
        <v>4963</v>
      </c>
      <c r="J3704" s="1" t="s">
        <v>6638</v>
      </c>
      <c r="K3704" s="1" t="s">
        <v>6639</v>
      </c>
      <c r="L3704" s="1" t="s">
        <v>581</v>
      </c>
      <c r="M3704" s="3" t="s">
        <v>815</v>
      </c>
      <c r="N3704" s="1"/>
      <c r="O3704" s="1"/>
      <c r="P3704" s="1">
        <f>COUNTIFS($E$2:E3704,TMapCauseDescCIR[[#This Row],[Cause Description]])</f>
        <v>1</v>
      </c>
      <c r="Q3704" s="1"/>
      <c r="R3704" s="1"/>
      <c r="S3704" s="5"/>
    </row>
    <row r="3705" spans="1:19" ht="14.45" x14ac:dyDescent="0.25">
      <c r="A3705" s="1" t="s">
        <v>3595</v>
      </c>
      <c r="B3705" s="1" t="s">
        <v>545</v>
      </c>
      <c r="C3705" s="1" t="s">
        <v>3133</v>
      </c>
      <c r="D3705" s="1" t="s">
        <v>6644</v>
      </c>
      <c r="E3705" s="1" t="s">
        <v>7047</v>
      </c>
      <c r="F3705" s="1" t="s">
        <v>7048</v>
      </c>
      <c r="G3705" s="1" t="s">
        <v>2491</v>
      </c>
      <c r="H3705" s="1" t="s">
        <v>5120</v>
      </c>
      <c r="I3705" s="1" t="s">
        <v>4963</v>
      </c>
      <c r="J3705" s="1" t="s">
        <v>6638</v>
      </c>
      <c r="K3705" s="1" t="s">
        <v>6639</v>
      </c>
      <c r="L3705" s="1" t="s">
        <v>581</v>
      </c>
      <c r="M3705" s="3" t="s">
        <v>815</v>
      </c>
      <c r="N3705" s="1"/>
      <c r="O3705" s="1"/>
      <c r="P3705" s="1">
        <f>COUNTIFS($E$2:E3705,TMapCauseDescCIR[[#This Row],[Cause Description]])</f>
        <v>1</v>
      </c>
      <c r="Q3705" s="1"/>
      <c r="R3705" s="1"/>
      <c r="S3705" s="5"/>
    </row>
    <row r="3706" spans="1:19" ht="14.45" x14ac:dyDescent="0.25">
      <c r="A3706" s="1" t="s">
        <v>3595</v>
      </c>
      <c r="B3706" s="1" t="s">
        <v>545</v>
      </c>
      <c r="C3706" s="1" t="s">
        <v>3133</v>
      </c>
      <c r="D3706" s="1" t="s">
        <v>6644</v>
      </c>
      <c r="E3706" s="1" t="s">
        <v>7055</v>
      </c>
      <c r="F3706" s="1" t="s">
        <v>7056</v>
      </c>
      <c r="G3706" s="1" t="s">
        <v>2496</v>
      </c>
      <c r="H3706" s="1" t="s">
        <v>5120</v>
      </c>
      <c r="I3706" s="1" t="s">
        <v>4963</v>
      </c>
      <c r="J3706" s="1" t="s">
        <v>6638</v>
      </c>
      <c r="K3706" s="1" t="s">
        <v>6639</v>
      </c>
      <c r="L3706" s="1" t="s">
        <v>581</v>
      </c>
      <c r="M3706" s="3" t="s">
        <v>815</v>
      </c>
      <c r="N3706" s="1"/>
      <c r="O3706" s="1"/>
      <c r="P3706" s="1">
        <f>COUNTIFS($E$2:E3706,TMapCauseDescCIR[[#This Row],[Cause Description]])</f>
        <v>1</v>
      </c>
      <c r="Q3706" s="1"/>
      <c r="R3706" s="1"/>
      <c r="S3706" s="5"/>
    </row>
    <row r="3707" spans="1:19" ht="14.45" x14ac:dyDescent="0.25">
      <c r="A3707" s="1" t="s">
        <v>3595</v>
      </c>
      <c r="B3707" s="1" t="s">
        <v>545</v>
      </c>
      <c r="C3707" s="1" t="s">
        <v>3133</v>
      </c>
      <c r="D3707" s="1" t="s">
        <v>6644</v>
      </c>
      <c r="E3707" s="1" t="s">
        <v>7169</v>
      </c>
      <c r="F3707" s="1" t="s">
        <v>7170</v>
      </c>
      <c r="G3707" s="1" t="s">
        <v>2485</v>
      </c>
      <c r="H3707" s="1" t="s">
        <v>5120</v>
      </c>
      <c r="I3707" s="1" t="s">
        <v>5944</v>
      </c>
      <c r="J3707" s="1" t="s">
        <v>6638</v>
      </c>
      <c r="K3707" s="1" t="s">
        <v>6639</v>
      </c>
      <c r="L3707" s="1" t="s">
        <v>572</v>
      </c>
      <c r="M3707" s="1" t="s">
        <v>4153</v>
      </c>
      <c r="N3707" s="1"/>
      <c r="O3707" s="1"/>
      <c r="P3707" s="1">
        <f>COUNTIFS($E$2:E3707,TMapCauseDescCIR[[#This Row],[Cause Description]])</f>
        <v>1</v>
      </c>
      <c r="Q3707" s="1"/>
      <c r="R3707" s="1"/>
      <c r="S3707" s="5"/>
    </row>
    <row r="3708" spans="1:19" ht="14.45" x14ac:dyDescent="0.25">
      <c r="A3708" s="1" t="s">
        <v>3595</v>
      </c>
      <c r="B3708" s="1" t="s">
        <v>545</v>
      </c>
      <c r="C3708" s="1" t="s">
        <v>3133</v>
      </c>
      <c r="D3708" s="1" t="s">
        <v>6644</v>
      </c>
      <c r="E3708" s="1" t="s">
        <v>7171</v>
      </c>
      <c r="F3708" s="1" t="s">
        <v>7172</v>
      </c>
      <c r="G3708" s="1" t="s">
        <v>2486</v>
      </c>
      <c r="H3708" s="1" t="s">
        <v>5120</v>
      </c>
      <c r="I3708" s="1" t="s">
        <v>5944</v>
      </c>
      <c r="J3708" s="1" t="s">
        <v>6638</v>
      </c>
      <c r="K3708" s="1" t="s">
        <v>6639</v>
      </c>
      <c r="L3708" s="1" t="s">
        <v>572</v>
      </c>
      <c r="M3708" s="1" t="s">
        <v>4153</v>
      </c>
      <c r="N3708" s="1"/>
      <c r="O3708" s="1"/>
      <c r="P3708" s="1">
        <f>COUNTIFS($E$2:E3708,TMapCauseDescCIR[[#This Row],[Cause Description]])</f>
        <v>1</v>
      </c>
      <c r="Q3708" s="1"/>
      <c r="R3708" s="1"/>
      <c r="S3708" s="5"/>
    </row>
    <row r="3709" spans="1:19" ht="14.45" x14ac:dyDescent="0.25">
      <c r="A3709" s="1" t="s">
        <v>3595</v>
      </c>
      <c r="B3709" s="1" t="s">
        <v>545</v>
      </c>
      <c r="C3709" s="1" t="s">
        <v>3133</v>
      </c>
      <c r="D3709" s="1" t="s">
        <v>6644</v>
      </c>
      <c r="E3709" s="1" t="s">
        <v>7173</v>
      </c>
      <c r="F3709" s="1" t="s">
        <v>7174</v>
      </c>
      <c r="G3709" s="1" t="s">
        <v>2491</v>
      </c>
      <c r="H3709" s="1" t="s">
        <v>5120</v>
      </c>
      <c r="I3709" s="1" t="s">
        <v>5944</v>
      </c>
      <c r="J3709" s="1" t="s">
        <v>6638</v>
      </c>
      <c r="K3709" s="1" t="s">
        <v>6639</v>
      </c>
      <c r="L3709" s="1" t="s">
        <v>572</v>
      </c>
      <c r="M3709" s="1" t="s">
        <v>4153</v>
      </c>
      <c r="N3709" s="1"/>
      <c r="O3709" s="1"/>
      <c r="P3709" s="1">
        <f>COUNTIFS($E$2:E3709,TMapCauseDescCIR[[#This Row],[Cause Description]])</f>
        <v>1</v>
      </c>
      <c r="Q3709" s="1"/>
      <c r="R3709" s="1"/>
      <c r="S3709" s="5"/>
    </row>
    <row r="3710" spans="1:19" ht="14.45" x14ac:dyDescent="0.25">
      <c r="A3710" s="1" t="s">
        <v>3595</v>
      </c>
      <c r="B3710" s="1" t="s">
        <v>545</v>
      </c>
      <c r="C3710" s="1" t="s">
        <v>3133</v>
      </c>
      <c r="D3710" s="1" t="s">
        <v>6644</v>
      </c>
      <c r="E3710" s="1" t="s">
        <v>7175</v>
      </c>
      <c r="F3710" s="1" t="s">
        <v>7176</v>
      </c>
      <c r="G3710" s="1" t="s">
        <v>2496</v>
      </c>
      <c r="H3710" s="1" t="s">
        <v>5120</v>
      </c>
      <c r="I3710" s="1" t="s">
        <v>5944</v>
      </c>
      <c r="J3710" s="1" t="s">
        <v>6638</v>
      </c>
      <c r="K3710" s="1" t="s">
        <v>6639</v>
      </c>
      <c r="L3710" s="1" t="s">
        <v>572</v>
      </c>
      <c r="M3710" s="1" t="s">
        <v>4153</v>
      </c>
      <c r="N3710" s="1"/>
      <c r="O3710" s="1"/>
      <c r="P3710" s="1">
        <f>COUNTIFS($E$2:E3710,TMapCauseDescCIR[[#This Row],[Cause Description]])</f>
        <v>1</v>
      </c>
      <c r="Q3710" s="1"/>
      <c r="R3710" s="1"/>
      <c r="S3710" s="5"/>
    </row>
    <row r="3711" spans="1:19" ht="14.45" x14ac:dyDescent="0.25">
      <c r="A3711" s="1" t="s">
        <v>3595</v>
      </c>
      <c r="B3711" s="1" t="s">
        <v>547</v>
      </c>
      <c r="C3711" s="1" t="s">
        <v>3133</v>
      </c>
      <c r="D3711" s="1" t="s">
        <v>6645</v>
      </c>
      <c r="E3711" s="1" t="s">
        <v>631</v>
      </c>
      <c r="F3711" s="1" t="s">
        <v>3597</v>
      </c>
      <c r="G3711" s="1" t="s">
        <v>2806</v>
      </c>
      <c r="H3711" s="1" t="s">
        <v>3598</v>
      </c>
      <c r="I3711" s="1" t="s">
        <v>3599</v>
      </c>
      <c r="J3711" s="1" t="s">
        <v>6638</v>
      </c>
      <c r="K3711" s="1" t="s">
        <v>6639</v>
      </c>
      <c r="L3711" s="1" t="s">
        <v>534</v>
      </c>
      <c r="M3711" s="1" t="s">
        <v>815</v>
      </c>
      <c r="N3711" s="1"/>
      <c r="O3711" s="1"/>
      <c r="P3711" s="1">
        <f>COUNTIFS($E$2:E3711,TMapCauseDescCIR[[#This Row],[Cause Description]])</f>
        <v>57</v>
      </c>
      <c r="Q3711" s="1"/>
      <c r="R3711" s="1"/>
      <c r="S3711" s="5"/>
    </row>
    <row r="3712" spans="1:19" ht="14.45" x14ac:dyDescent="0.25">
      <c r="A3712" s="1" t="s">
        <v>3595</v>
      </c>
      <c r="B3712" s="1" t="s">
        <v>547</v>
      </c>
      <c r="C3712" s="1" t="s">
        <v>3133</v>
      </c>
      <c r="D3712" s="1" t="s">
        <v>6645</v>
      </c>
      <c r="E3712" s="1" t="s">
        <v>6670</v>
      </c>
      <c r="F3712" s="1" t="s">
        <v>6671</v>
      </c>
      <c r="G3712" s="1" t="s">
        <v>2484</v>
      </c>
      <c r="H3712" s="1" t="s">
        <v>6672</v>
      </c>
      <c r="I3712" s="1" t="s">
        <v>6673</v>
      </c>
      <c r="J3712" s="1" t="s">
        <v>6638</v>
      </c>
      <c r="K3712" s="1" t="s">
        <v>6639</v>
      </c>
      <c r="L3712" s="1" t="s">
        <v>572</v>
      </c>
      <c r="M3712" s="1" t="s">
        <v>4191</v>
      </c>
      <c r="N3712" s="1"/>
      <c r="O3712" s="1"/>
      <c r="P3712" s="1">
        <f>COUNTIFS($E$2:E3712,TMapCauseDescCIR[[#This Row],[Cause Description]])</f>
        <v>1</v>
      </c>
      <c r="Q3712" s="1"/>
      <c r="R3712" s="1"/>
      <c r="S3712" s="5"/>
    </row>
    <row r="3713" spans="1:19" ht="14.45" x14ac:dyDescent="0.25">
      <c r="A3713" s="1" t="s">
        <v>3595</v>
      </c>
      <c r="B3713" s="1" t="s">
        <v>547</v>
      </c>
      <c r="C3713" s="1" t="s">
        <v>3133</v>
      </c>
      <c r="D3713" s="1" t="s">
        <v>6645</v>
      </c>
      <c r="E3713" s="1" t="s">
        <v>6689</v>
      </c>
      <c r="F3713" s="1" t="s">
        <v>6690</v>
      </c>
      <c r="G3713" s="1" t="s">
        <v>2504</v>
      </c>
      <c r="H3713" s="1" t="s">
        <v>5440</v>
      </c>
      <c r="I3713" s="1" t="s">
        <v>6681</v>
      </c>
      <c r="J3713" s="1" t="s">
        <v>6638</v>
      </c>
      <c r="K3713" s="1" t="s">
        <v>6639</v>
      </c>
      <c r="L3713" s="1" t="s">
        <v>572</v>
      </c>
      <c r="M3713" s="5" t="s">
        <v>6682</v>
      </c>
      <c r="N3713" s="1"/>
      <c r="O3713" s="1"/>
      <c r="P3713" s="1">
        <f>COUNTIFS($E$2:E3713,TMapCauseDescCIR[[#This Row],[Cause Description]])</f>
        <v>1</v>
      </c>
      <c r="Q3713" s="1"/>
      <c r="R3713" s="1"/>
      <c r="S3713" s="5"/>
    </row>
    <row r="3714" spans="1:19" ht="14.45" x14ac:dyDescent="0.25">
      <c r="A3714" s="1" t="s">
        <v>3595</v>
      </c>
      <c r="B3714" s="1" t="s">
        <v>547</v>
      </c>
      <c r="C3714" s="1" t="s">
        <v>3133</v>
      </c>
      <c r="D3714" s="1" t="s">
        <v>6645</v>
      </c>
      <c r="E3714" s="1" t="s">
        <v>6691</v>
      </c>
      <c r="F3714" s="1" t="s">
        <v>6692</v>
      </c>
      <c r="G3714" s="1" t="s">
        <v>2524</v>
      </c>
      <c r="H3714" s="1" t="s">
        <v>5440</v>
      </c>
      <c r="I3714" s="1" t="s">
        <v>6693</v>
      </c>
      <c r="J3714" s="1" t="s">
        <v>6638</v>
      </c>
      <c r="K3714" s="1" t="s">
        <v>6639</v>
      </c>
      <c r="L3714" s="1" t="s">
        <v>572</v>
      </c>
      <c r="M3714" s="1" t="s">
        <v>3771</v>
      </c>
      <c r="N3714" s="1"/>
      <c r="O3714" s="1"/>
      <c r="P3714" s="1">
        <f>COUNTIFS($E$2:E3714,TMapCauseDescCIR[[#This Row],[Cause Description]])</f>
        <v>1</v>
      </c>
      <c r="Q3714" s="1"/>
      <c r="R3714" s="1"/>
      <c r="S3714" s="5"/>
    </row>
    <row r="3715" spans="1:19" ht="14.45" x14ac:dyDescent="0.25">
      <c r="A3715" s="1" t="s">
        <v>3595</v>
      </c>
      <c r="B3715" s="1" t="s">
        <v>547</v>
      </c>
      <c r="C3715" s="1" t="s">
        <v>3133</v>
      </c>
      <c r="D3715" s="1" t="s">
        <v>6645</v>
      </c>
      <c r="E3715" s="1" t="s">
        <v>6860</v>
      </c>
      <c r="F3715" s="1" t="s">
        <v>6861</v>
      </c>
      <c r="G3715" s="1" t="s">
        <v>2496</v>
      </c>
      <c r="H3715" s="1" t="s">
        <v>4912</v>
      </c>
      <c r="I3715" s="1" t="s">
        <v>5611</v>
      </c>
      <c r="J3715" s="1" t="s">
        <v>6638</v>
      </c>
      <c r="K3715" s="1" t="s">
        <v>6639</v>
      </c>
      <c r="L3715" s="1" t="s">
        <v>572</v>
      </c>
      <c r="M3715" s="1" t="s">
        <v>3771</v>
      </c>
      <c r="N3715" s="1"/>
      <c r="O3715" s="1"/>
      <c r="P3715" s="1">
        <f>COUNTIFS($E$2:E3715,TMapCauseDescCIR[[#This Row],[Cause Description]])</f>
        <v>2</v>
      </c>
      <c r="Q3715" s="1"/>
      <c r="R3715" s="1"/>
      <c r="S3715" s="5"/>
    </row>
    <row r="3716" spans="1:19" ht="14.45" x14ac:dyDescent="0.25">
      <c r="A3716" s="1" t="s">
        <v>3595</v>
      </c>
      <c r="B3716" s="1" t="s">
        <v>547</v>
      </c>
      <c r="C3716" s="1" t="s">
        <v>3133</v>
      </c>
      <c r="D3716" s="1" t="s">
        <v>6645</v>
      </c>
      <c r="E3716" s="1" t="s">
        <v>6863</v>
      </c>
      <c r="F3716" s="1" t="s">
        <v>6864</v>
      </c>
      <c r="G3716" s="1" t="s">
        <v>2524</v>
      </c>
      <c r="H3716" s="1" t="s">
        <v>5109</v>
      </c>
      <c r="I3716" s="1" t="s">
        <v>5611</v>
      </c>
      <c r="J3716" s="1" t="s">
        <v>6638</v>
      </c>
      <c r="K3716" s="1" t="s">
        <v>6833</v>
      </c>
      <c r="L3716" s="1" t="s">
        <v>2828</v>
      </c>
      <c r="M3716" s="1" t="s">
        <v>3771</v>
      </c>
      <c r="N3716" s="1"/>
      <c r="O3716" s="1"/>
      <c r="P3716" s="1">
        <f>COUNTIFS($E$2:E3716,TMapCauseDescCIR[[#This Row],[Cause Description]])</f>
        <v>1</v>
      </c>
      <c r="Q3716" s="1"/>
      <c r="R3716" s="1"/>
      <c r="S3716" s="5"/>
    </row>
    <row r="3717" spans="1:19" ht="14.45" x14ac:dyDescent="0.25">
      <c r="A3717" s="1" t="s">
        <v>3595</v>
      </c>
      <c r="B3717" s="1" t="s">
        <v>547</v>
      </c>
      <c r="C3717" s="1" t="s">
        <v>3133</v>
      </c>
      <c r="D3717" s="1" t="s">
        <v>6645</v>
      </c>
      <c r="E3717" s="1" t="s">
        <v>7004</v>
      </c>
      <c r="F3717" s="1" t="s">
        <v>7005</v>
      </c>
      <c r="G3717" s="1" t="s">
        <v>2509</v>
      </c>
      <c r="H3717" s="1" t="s">
        <v>5193</v>
      </c>
      <c r="I3717" s="1" t="s">
        <v>5434</v>
      </c>
      <c r="J3717" s="1" t="s">
        <v>6638</v>
      </c>
      <c r="K3717" s="1" t="s">
        <v>6698</v>
      </c>
      <c r="L3717" s="1" t="s">
        <v>572</v>
      </c>
      <c r="M3717" s="1" t="s">
        <v>815</v>
      </c>
      <c r="N3717" s="1"/>
      <c r="O3717" s="1"/>
      <c r="P3717" s="1">
        <f>COUNTIFS($E$2:E3717,TMapCauseDescCIR[[#This Row],[Cause Description]])</f>
        <v>1</v>
      </c>
      <c r="Q3717" s="1"/>
      <c r="R3717" s="1"/>
      <c r="S3717" s="5"/>
    </row>
    <row r="3718" spans="1:19" ht="14.45" x14ac:dyDescent="0.25">
      <c r="A3718" s="1" t="s">
        <v>3595</v>
      </c>
      <c r="B3718" s="1" t="s">
        <v>547</v>
      </c>
      <c r="C3718" s="1" t="s">
        <v>3133</v>
      </c>
      <c r="D3718" s="1" t="s">
        <v>6645</v>
      </c>
      <c r="E3718" s="1" t="s">
        <v>7006</v>
      </c>
      <c r="F3718" s="1" t="s">
        <v>7007</v>
      </c>
      <c r="G3718" s="1" t="s">
        <v>2523</v>
      </c>
      <c r="H3718" s="1" t="s">
        <v>5193</v>
      </c>
      <c r="I3718" s="1" t="s">
        <v>5434</v>
      </c>
      <c r="J3718" s="1" t="s">
        <v>6638</v>
      </c>
      <c r="K3718" s="1" t="s">
        <v>6698</v>
      </c>
      <c r="L3718" s="1" t="s">
        <v>572</v>
      </c>
      <c r="M3718" s="1" t="s">
        <v>815</v>
      </c>
      <c r="N3718" s="1"/>
      <c r="O3718" s="1"/>
      <c r="P3718" s="1">
        <f>COUNTIFS($E$2:E3718,TMapCauseDescCIR[[#This Row],[Cause Description]])</f>
        <v>1</v>
      </c>
      <c r="Q3718" s="1"/>
      <c r="R3718" s="1"/>
      <c r="S3718" s="5"/>
    </row>
    <row r="3719" spans="1:19" ht="14.45" x14ac:dyDescent="0.25">
      <c r="A3719" s="1" t="s">
        <v>3595</v>
      </c>
      <c r="B3719" s="1" t="s">
        <v>547</v>
      </c>
      <c r="C3719" s="1" t="s">
        <v>3133</v>
      </c>
      <c r="D3719" s="1" t="s">
        <v>6645</v>
      </c>
      <c r="E3719" s="1" t="s">
        <v>7008</v>
      </c>
      <c r="F3719" s="1" t="s">
        <v>7009</v>
      </c>
      <c r="G3719" s="1" t="s">
        <v>2525</v>
      </c>
      <c r="H3719" s="1" t="s">
        <v>5193</v>
      </c>
      <c r="I3719" s="1" t="s">
        <v>5434</v>
      </c>
      <c r="J3719" s="1" t="s">
        <v>6638</v>
      </c>
      <c r="K3719" s="1" t="s">
        <v>6698</v>
      </c>
      <c r="L3719" s="1" t="s">
        <v>572</v>
      </c>
      <c r="M3719" s="1" t="s">
        <v>815</v>
      </c>
      <c r="N3719" s="1"/>
      <c r="O3719" s="1"/>
      <c r="P3719" s="1">
        <f>COUNTIFS($E$2:E3719,TMapCauseDescCIR[[#This Row],[Cause Description]])</f>
        <v>1</v>
      </c>
      <c r="Q3719" s="1"/>
      <c r="R3719" s="1"/>
      <c r="S3719" s="5"/>
    </row>
    <row r="3720" spans="1:19" ht="14.45" x14ac:dyDescent="0.25">
      <c r="A3720" s="1" t="s">
        <v>3595</v>
      </c>
      <c r="B3720" s="1" t="s">
        <v>547</v>
      </c>
      <c r="C3720" s="1" t="s">
        <v>3133</v>
      </c>
      <c r="D3720" s="1" t="s">
        <v>6645</v>
      </c>
      <c r="E3720" s="1" t="s">
        <v>7010</v>
      </c>
      <c r="F3720" s="1" t="s">
        <v>7011</v>
      </c>
      <c r="G3720" s="1" t="s">
        <v>2529</v>
      </c>
      <c r="H3720" s="1" t="s">
        <v>5193</v>
      </c>
      <c r="I3720" s="1" t="s">
        <v>5434</v>
      </c>
      <c r="J3720" s="1" t="s">
        <v>6638</v>
      </c>
      <c r="K3720" s="1" t="s">
        <v>6703</v>
      </c>
      <c r="L3720" s="1" t="s">
        <v>581</v>
      </c>
      <c r="M3720" s="3" t="s">
        <v>815</v>
      </c>
      <c r="N3720" s="1"/>
      <c r="O3720" s="1"/>
      <c r="P3720" s="1">
        <f>COUNTIFS($E$2:E3720,TMapCauseDescCIR[[#This Row],[Cause Description]])</f>
        <v>1</v>
      </c>
      <c r="Q3720" s="1"/>
      <c r="R3720" s="1"/>
      <c r="S3720" s="5"/>
    </row>
    <row r="3721" spans="1:19" ht="14.45" x14ac:dyDescent="0.25">
      <c r="A3721" s="1" t="s">
        <v>3595</v>
      </c>
      <c r="B3721" s="1" t="s">
        <v>547</v>
      </c>
      <c r="C3721" s="1" t="s">
        <v>3133</v>
      </c>
      <c r="D3721" s="1" t="s">
        <v>6645</v>
      </c>
      <c r="E3721" s="1" t="s">
        <v>7012</v>
      </c>
      <c r="F3721" s="1" t="s">
        <v>7013</v>
      </c>
      <c r="G3721" s="1" t="s">
        <v>2530</v>
      </c>
      <c r="H3721" s="1" t="s">
        <v>5193</v>
      </c>
      <c r="I3721" s="1" t="s">
        <v>5434</v>
      </c>
      <c r="J3721" s="1" t="s">
        <v>6638</v>
      </c>
      <c r="K3721" s="1" t="s">
        <v>6703</v>
      </c>
      <c r="L3721" s="1" t="s">
        <v>581</v>
      </c>
      <c r="M3721" s="3" t="s">
        <v>815</v>
      </c>
      <c r="N3721" s="1"/>
      <c r="O3721" s="1"/>
      <c r="P3721" s="1">
        <f>COUNTIFS($E$2:E3721,TMapCauseDescCIR[[#This Row],[Cause Description]])</f>
        <v>1</v>
      </c>
      <c r="Q3721" s="1"/>
      <c r="R3721" s="1"/>
      <c r="S3721" s="5"/>
    </row>
    <row r="3722" spans="1:19" ht="14.45" x14ac:dyDescent="0.25">
      <c r="A3722" s="1" t="s">
        <v>3595</v>
      </c>
      <c r="B3722" s="1" t="s">
        <v>547</v>
      </c>
      <c r="C3722" s="1" t="s">
        <v>3133</v>
      </c>
      <c r="D3722" s="1" t="s">
        <v>6645</v>
      </c>
      <c r="E3722" s="1" t="s">
        <v>548</v>
      </c>
      <c r="F3722" s="1" t="s">
        <v>7034</v>
      </c>
      <c r="G3722" s="1" t="s">
        <v>2499</v>
      </c>
      <c r="H3722" s="1" t="s">
        <v>5440</v>
      </c>
      <c r="I3722" s="1" t="s">
        <v>4963</v>
      </c>
      <c r="J3722" s="1" t="s">
        <v>6638</v>
      </c>
      <c r="K3722" s="1" t="s">
        <v>6703</v>
      </c>
      <c r="L3722" s="1" t="s">
        <v>581</v>
      </c>
      <c r="M3722" s="3" t="s">
        <v>815</v>
      </c>
      <c r="N3722" s="1"/>
      <c r="O3722" s="1"/>
      <c r="P3722" s="1">
        <f>COUNTIFS($E$2:E3722,TMapCauseDescCIR[[#This Row],[Cause Description]])</f>
        <v>1</v>
      </c>
      <c r="Q3722" s="1"/>
      <c r="R3722" s="1"/>
      <c r="S3722" s="5"/>
    </row>
    <row r="3723" spans="1:19" ht="14.45" x14ac:dyDescent="0.25">
      <c r="A3723" s="1" t="s">
        <v>3595</v>
      </c>
      <c r="B3723" s="1" t="s">
        <v>547</v>
      </c>
      <c r="C3723" s="1" t="s">
        <v>3133</v>
      </c>
      <c r="D3723" s="1" t="s">
        <v>6645</v>
      </c>
      <c r="E3723" s="1" t="s">
        <v>7035</v>
      </c>
      <c r="F3723" s="1" t="s">
        <v>7036</v>
      </c>
      <c r="G3723" s="1" t="s">
        <v>2524</v>
      </c>
      <c r="H3723" s="1" t="s">
        <v>5440</v>
      </c>
      <c r="I3723" s="1" t="s">
        <v>4963</v>
      </c>
      <c r="J3723" s="1" t="s">
        <v>6638</v>
      </c>
      <c r="K3723" s="1" t="s">
        <v>6833</v>
      </c>
      <c r="L3723" s="1" t="s">
        <v>581</v>
      </c>
      <c r="M3723" s="3" t="s">
        <v>815</v>
      </c>
      <c r="N3723" s="1"/>
      <c r="O3723" s="1"/>
      <c r="P3723" s="1">
        <f>COUNTIFS($E$2:E3723,TMapCauseDescCIR[[#This Row],[Cause Description]])</f>
        <v>1</v>
      </c>
      <c r="Q3723" s="1"/>
      <c r="R3723" s="1"/>
      <c r="S3723" s="5"/>
    </row>
    <row r="3724" spans="1:19" ht="14.45" x14ac:dyDescent="0.25">
      <c r="A3724" s="1" t="s">
        <v>3595</v>
      </c>
      <c r="B3724" s="1" t="s">
        <v>547</v>
      </c>
      <c r="C3724" s="1" t="s">
        <v>3133</v>
      </c>
      <c r="D3724" s="1" t="s">
        <v>6645</v>
      </c>
      <c r="E3724" s="1" t="s">
        <v>7037</v>
      </c>
      <c r="F3724" s="1" t="s">
        <v>7038</v>
      </c>
      <c r="G3724" s="1" t="s">
        <v>2500</v>
      </c>
      <c r="H3724" s="1" t="s">
        <v>5440</v>
      </c>
      <c r="I3724" s="1" t="s">
        <v>4963</v>
      </c>
      <c r="J3724" s="1" t="s">
        <v>6638</v>
      </c>
      <c r="K3724" s="1" t="s">
        <v>6703</v>
      </c>
      <c r="L3724" s="1" t="s">
        <v>581</v>
      </c>
      <c r="M3724" s="3" t="s">
        <v>815</v>
      </c>
      <c r="N3724" s="1"/>
      <c r="O3724" s="1"/>
      <c r="P3724" s="1">
        <f>COUNTIFS($E$2:E3724,TMapCauseDescCIR[[#This Row],[Cause Description]])</f>
        <v>1</v>
      </c>
      <c r="Q3724" s="1"/>
      <c r="R3724" s="1"/>
      <c r="S3724" s="5"/>
    </row>
    <row r="3725" spans="1:19" ht="14.45" x14ac:dyDescent="0.25">
      <c r="A3725" s="1" t="s">
        <v>3595</v>
      </c>
      <c r="B3725" s="1" t="s">
        <v>547</v>
      </c>
      <c r="C3725" s="1" t="s">
        <v>3133</v>
      </c>
      <c r="D3725" s="1" t="s">
        <v>6645</v>
      </c>
      <c r="E3725" s="1" t="s">
        <v>7039</v>
      </c>
      <c r="F3725" s="1" t="s">
        <v>7040</v>
      </c>
      <c r="G3725" s="1" t="s">
        <v>2502</v>
      </c>
      <c r="H3725" s="1" t="s">
        <v>5440</v>
      </c>
      <c r="I3725" s="1" t="s">
        <v>4963</v>
      </c>
      <c r="J3725" s="1" t="s">
        <v>6638</v>
      </c>
      <c r="K3725" s="1" t="s">
        <v>6703</v>
      </c>
      <c r="L3725" s="1" t="s">
        <v>581</v>
      </c>
      <c r="M3725" s="3" t="s">
        <v>815</v>
      </c>
      <c r="N3725" s="1"/>
      <c r="O3725" s="1"/>
      <c r="P3725" s="1">
        <f>COUNTIFS($E$2:E3725,TMapCauseDescCIR[[#This Row],[Cause Description]])</f>
        <v>1</v>
      </c>
      <c r="Q3725" s="1"/>
      <c r="R3725" s="1"/>
      <c r="S3725" s="5"/>
    </row>
    <row r="3726" spans="1:19" ht="14.45" x14ac:dyDescent="0.25">
      <c r="A3726" s="1" t="s">
        <v>3595</v>
      </c>
      <c r="B3726" s="1" t="s">
        <v>547</v>
      </c>
      <c r="C3726" s="1" t="s">
        <v>3133</v>
      </c>
      <c r="D3726" s="1" t="s">
        <v>6645</v>
      </c>
      <c r="E3726" s="1" t="s">
        <v>7041</v>
      </c>
      <c r="F3726" s="1" t="s">
        <v>7042</v>
      </c>
      <c r="G3726" s="1" t="s">
        <v>2501</v>
      </c>
      <c r="H3726" s="1" t="s">
        <v>5440</v>
      </c>
      <c r="I3726" s="1" t="s">
        <v>4963</v>
      </c>
      <c r="J3726" s="1" t="s">
        <v>6638</v>
      </c>
      <c r="K3726" s="1" t="s">
        <v>6703</v>
      </c>
      <c r="L3726" s="1" t="s">
        <v>581</v>
      </c>
      <c r="M3726" s="3" t="s">
        <v>815</v>
      </c>
      <c r="N3726" s="1"/>
      <c r="O3726" s="1"/>
      <c r="P3726" s="1">
        <f>COUNTIFS($E$2:E3726,TMapCauseDescCIR[[#This Row],[Cause Description]])</f>
        <v>1</v>
      </c>
      <c r="Q3726" s="1"/>
      <c r="R3726" s="1"/>
      <c r="S3726" s="5"/>
    </row>
    <row r="3727" spans="1:19" ht="14.45" x14ac:dyDescent="0.25">
      <c r="A3727" s="1" t="s">
        <v>3595</v>
      </c>
      <c r="B3727" s="1" t="s">
        <v>547</v>
      </c>
      <c r="C3727" s="1" t="s">
        <v>3133</v>
      </c>
      <c r="D3727" s="1" t="s">
        <v>6645</v>
      </c>
      <c r="E3727" s="1" t="s">
        <v>7057</v>
      </c>
      <c r="F3727" s="1" t="s">
        <v>7058</v>
      </c>
      <c r="G3727" s="1" t="s">
        <v>2496</v>
      </c>
      <c r="H3727" s="1" t="s">
        <v>6846</v>
      </c>
      <c r="I3727" s="1" t="s">
        <v>4963</v>
      </c>
      <c r="J3727" s="1" t="s">
        <v>6638</v>
      </c>
      <c r="K3727" s="1" t="s">
        <v>6639</v>
      </c>
      <c r="L3727" s="1" t="s">
        <v>581</v>
      </c>
      <c r="M3727" s="3" t="s">
        <v>815</v>
      </c>
      <c r="N3727" s="1"/>
      <c r="O3727" s="1"/>
      <c r="P3727" s="1">
        <f>COUNTIFS($E$2:E3727,TMapCauseDescCIR[[#This Row],[Cause Description]])</f>
        <v>1</v>
      </c>
      <c r="Q3727" s="1"/>
      <c r="R3727" s="1"/>
      <c r="S3727" s="5"/>
    </row>
    <row r="3728" spans="1:19" ht="14.45" x14ac:dyDescent="0.25">
      <c r="A3728" s="1" t="s">
        <v>3595</v>
      </c>
      <c r="B3728" s="1" t="s">
        <v>551</v>
      </c>
      <c r="C3728" s="1" t="s">
        <v>3133</v>
      </c>
      <c r="D3728" s="1" t="s">
        <v>6647</v>
      </c>
      <c r="E3728" s="1" t="s">
        <v>7131</v>
      </c>
      <c r="F3728" s="1" t="s">
        <v>7132</v>
      </c>
      <c r="G3728" s="1" t="s">
        <v>2506</v>
      </c>
      <c r="H3728" s="1" t="s">
        <v>4912</v>
      </c>
      <c r="I3728" s="1" t="s">
        <v>5444</v>
      </c>
      <c r="J3728" s="1"/>
      <c r="K3728" s="1"/>
      <c r="L3728" s="1"/>
      <c r="M3728" s="1"/>
      <c r="N3728" s="1"/>
      <c r="O3728" s="1"/>
      <c r="P3728" s="1">
        <f>COUNTIFS($E$2:E3728,TMapCauseDescCIR[[#This Row],[Cause Description]])</f>
        <v>1</v>
      </c>
      <c r="Q3728" s="1"/>
      <c r="R3728" s="1"/>
      <c r="S3728" s="5"/>
    </row>
    <row r="3729" spans="1:19" ht="14.45" x14ac:dyDescent="0.25">
      <c r="A3729" s="1" t="s">
        <v>3595</v>
      </c>
      <c r="B3729" s="1" t="s">
        <v>551</v>
      </c>
      <c r="C3729" s="1" t="s">
        <v>3133</v>
      </c>
      <c r="D3729" s="1" t="s">
        <v>6647</v>
      </c>
      <c r="E3729" s="1" t="s">
        <v>7133</v>
      </c>
      <c r="F3729" s="1" t="s">
        <v>7134</v>
      </c>
      <c r="G3729" s="1" t="s">
        <v>2507</v>
      </c>
      <c r="H3729" s="1" t="s">
        <v>4912</v>
      </c>
      <c r="I3729" s="1" t="s">
        <v>5444</v>
      </c>
      <c r="J3729" s="1"/>
      <c r="K3729" s="1"/>
      <c r="L3729" s="1"/>
      <c r="M3729" s="1"/>
      <c r="N3729" s="1"/>
      <c r="O3729" s="1"/>
      <c r="P3729" s="1">
        <f>COUNTIFS($E$2:E3729,TMapCauseDescCIR[[#This Row],[Cause Description]])</f>
        <v>1</v>
      </c>
      <c r="Q3729" s="1"/>
      <c r="R3729" s="1"/>
      <c r="S3729" s="5"/>
    </row>
    <row r="3730" spans="1:19" ht="14.45" x14ac:dyDescent="0.25">
      <c r="A3730" s="1" t="s">
        <v>3595</v>
      </c>
      <c r="B3730" s="1" t="s">
        <v>551</v>
      </c>
      <c r="C3730" s="1" t="s">
        <v>3133</v>
      </c>
      <c r="D3730" s="1" t="s">
        <v>6647</v>
      </c>
      <c r="E3730" s="1" t="s">
        <v>7135</v>
      </c>
      <c r="F3730" s="1" t="s">
        <v>7136</v>
      </c>
      <c r="G3730" s="1" t="s">
        <v>2508</v>
      </c>
      <c r="H3730" s="1" t="s">
        <v>4912</v>
      </c>
      <c r="I3730" s="1" t="s">
        <v>5444</v>
      </c>
      <c r="J3730" s="1"/>
      <c r="K3730" s="1"/>
      <c r="L3730" s="1"/>
      <c r="M3730" s="1"/>
      <c r="N3730" s="1"/>
      <c r="O3730" s="1"/>
      <c r="P3730" s="1">
        <f>COUNTIFS($E$2:E3730,TMapCauseDescCIR[[#This Row],[Cause Description]])</f>
        <v>1</v>
      </c>
      <c r="Q3730" s="1"/>
      <c r="R3730" s="1"/>
      <c r="S3730" s="5"/>
    </row>
    <row r="3731" spans="1:19" ht="14.45" x14ac:dyDescent="0.25">
      <c r="A3731" s="1" t="s">
        <v>3595</v>
      </c>
      <c r="B3731" s="1" t="s">
        <v>547</v>
      </c>
      <c r="C3731" s="1" t="s">
        <v>3133</v>
      </c>
      <c r="D3731" s="1" t="s">
        <v>6645</v>
      </c>
      <c r="E3731" s="1" t="s">
        <v>7063</v>
      </c>
      <c r="F3731" s="1" t="s">
        <v>7064</v>
      </c>
      <c r="G3731" s="1" t="s">
        <v>2504</v>
      </c>
      <c r="H3731" s="1" t="s">
        <v>7065</v>
      </c>
      <c r="I3731" s="1" t="s">
        <v>4930</v>
      </c>
      <c r="J3731" s="1" t="s">
        <v>6638</v>
      </c>
      <c r="K3731" s="1" t="s">
        <v>6833</v>
      </c>
      <c r="L3731" s="1" t="s">
        <v>581</v>
      </c>
      <c r="M3731" s="3" t="s">
        <v>815</v>
      </c>
      <c r="N3731" s="1"/>
      <c r="O3731" s="1"/>
      <c r="P3731" s="1">
        <f>COUNTIFS($E$2:E3731,TMapCauseDescCIR[[#This Row],[Cause Description]])</f>
        <v>1</v>
      </c>
      <c r="Q3731" s="1"/>
      <c r="R3731" s="1"/>
      <c r="S3731" s="5"/>
    </row>
    <row r="3732" spans="1:19" ht="14.45" x14ac:dyDescent="0.25">
      <c r="A3732" s="1" t="s">
        <v>3595</v>
      </c>
      <c r="B3732" s="1" t="s">
        <v>549</v>
      </c>
      <c r="C3732" s="1" t="s">
        <v>3133</v>
      </c>
      <c r="D3732" s="1" t="s">
        <v>6646</v>
      </c>
      <c r="E3732" s="1" t="s">
        <v>631</v>
      </c>
      <c r="F3732" s="1" t="s">
        <v>3597</v>
      </c>
      <c r="G3732" s="1" t="s">
        <v>2806</v>
      </c>
      <c r="H3732" s="1" t="s">
        <v>3598</v>
      </c>
      <c r="I3732" s="1" t="s">
        <v>3599</v>
      </c>
      <c r="J3732" s="1" t="s">
        <v>6638</v>
      </c>
      <c r="K3732" s="1" t="s">
        <v>6639</v>
      </c>
      <c r="L3732" s="1" t="s">
        <v>534</v>
      </c>
      <c r="M3732" s="1" t="s">
        <v>815</v>
      </c>
      <c r="N3732" s="1"/>
      <c r="O3732" s="1"/>
      <c r="P3732" s="1">
        <f>COUNTIFS($E$2:E3732,TMapCauseDescCIR[[#This Row],[Cause Description]])</f>
        <v>58</v>
      </c>
      <c r="Q3732" s="1"/>
      <c r="R3732" s="1"/>
      <c r="S3732" s="5"/>
    </row>
    <row r="3733" spans="1:19" ht="14.45" x14ac:dyDescent="0.25">
      <c r="A3733" s="1" t="s">
        <v>3595</v>
      </c>
      <c r="B3733" s="1" t="s">
        <v>551</v>
      </c>
      <c r="C3733" s="1" t="s">
        <v>3133</v>
      </c>
      <c r="D3733" s="1" t="s">
        <v>6647</v>
      </c>
      <c r="E3733" s="1" t="s">
        <v>7139</v>
      </c>
      <c r="F3733" s="1" t="s">
        <v>7140</v>
      </c>
      <c r="G3733" s="1" t="s">
        <v>2511</v>
      </c>
      <c r="H3733" s="1" t="s">
        <v>4912</v>
      </c>
      <c r="I3733" s="1" t="s">
        <v>5444</v>
      </c>
      <c r="J3733" s="1"/>
      <c r="K3733" s="1"/>
      <c r="L3733" s="1"/>
      <c r="M3733" s="1"/>
      <c r="N3733" s="1"/>
      <c r="O3733" s="1"/>
      <c r="P3733" s="1">
        <f>COUNTIFS($E$2:E3733,TMapCauseDescCIR[[#This Row],[Cause Description]])</f>
        <v>1</v>
      </c>
      <c r="Q3733" s="1"/>
      <c r="R3733" s="1"/>
      <c r="S3733" s="5"/>
    </row>
    <row r="3734" spans="1:19" ht="14.45" x14ac:dyDescent="0.25">
      <c r="A3734" s="1" t="s">
        <v>3595</v>
      </c>
      <c r="B3734" s="1" t="s">
        <v>551</v>
      </c>
      <c r="C3734" s="1" t="s">
        <v>3133</v>
      </c>
      <c r="D3734" s="1" t="s">
        <v>6647</v>
      </c>
      <c r="E3734" s="1" t="s">
        <v>7141</v>
      </c>
      <c r="F3734" s="1" t="s">
        <v>7142</v>
      </c>
      <c r="G3734" s="1" t="s">
        <v>2512</v>
      </c>
      <c r="H3734" s="1" t="s">
        <v>4912</v>
      </c>
      <c r="I3734" s="1" t="s">
        <v>5444</v>
      </c>
      <c r="J3734" s="1"/>
      <c r="K3734" s="1"/>
      <c r="L3734" s="1"/>
      <c r="M3734" s="1"/>
      <c r="N3734" s="1"/>
      <c r="O3734" s="1"/>
      <c r="P3734" s="1">
        <f>COUNTIFS($E$2:E3734,TMapCauseDescCIR[[#This Row],[Cause Description]])</f>
        <v>1</v>
      </c>
      <c r="Q3734" s="1"/>
      <c r="R3734" s="1"/>
      <c r="S3734" s="5"/>
    </row>
    <row r="3735" spans="1:19" ht="14.45" x14ac:dyDescent="0.25">
      <c r="A3735" s="1" t="s">
        <v>3595</v>
      </c>
      <c r="B3735" s="1" t="s">
        <v>551</v>
      </c>
      <c r="C3735" s="1" t="s">
        <v>3133</v>
      </c>
      <c r="D3735" s="1" t="s">
        <v>6647</v>
      </c>
      <c r="E3735" s="1" t="s">
        <v>7143</v>
      </c>
      <c r="F3735" s="1" t="s">
        <v>7144</v>
      </c>
      <c r="G3735" s="1" t="s">
        <v>2513</v>
      </c>
      <c r="H3735" s="1" t="s">
        <v>4912</v>
      </c>
      <c r="I3735" s="1" t="s">
        <v>5444</v>
      </c>
      <c r="J3735" s="1"/>
      <c r="K3735" s="1"/>
      <c r="L3735" s="1"/>
      <c r="M3735" s="1"/>
      <c r="N3735" s="1"/>
      <c r="O3735" s="1"/>
      <c r="P3735" s="1">
        <f>COUNTIFS($E$2:E3735,TMapCauseDescCIR[[#This Row],[Cause Description]])</f>
        <v>1</v>
      </c>
      <c r="Q3735" s="1"/>
      <c r="R3735" s="1"/>
      <c r="S3735" s="5"/>
    </row>
    <row r="3736" spans="1:19" ht="14.45" x14ac:dyDescent="0.25">
      <c r="A3736" s="1" t="s">
        <v>3595</v>
      </c>
      <c r="B3736" s="1" t="s">
        <v>549</v>
      </c>
      <c r="C3736" s="1" t="s">
        <v>3133</v>
      </c>
      <c r="D3736" s="1" t="s">
        <v>6646</v>
      </c>
      <c r="E3736" s="1" t="s">
        <v>550</v>
      </c>
      <c r="F3736" s="1" t="s">
        <v>6986</v>
      </c>
      <c r="G3736" s="1" t="s">
        <v>2503</v>
      </c>
      <c r="H3736" s="1" t="s">
        <v>6987</v>
      </c>
      <c r="I3736" s="1" t="s">
        <v>6988</v>
      </c>
      <c r="J3736" s="1" t="s">
        <v>6638</v>
      </c>
      <c r="K3736" s="1" t="s">
        <v>6698</v>
      </c>
      <c r="L3736" s="1" t="s">
        <v>581</v>
      </c>
      <c r="M3736" s="1" t="s">
        <v>815</v>
      </c>
      <c r="N3736" s="1"/>
      <c r="O3736" s="1"/>
      <c r="P3736" s="1">
        <f>COUNTIFS($E$2:E3736,TMapCauseDescCIR[[#This Row],[Cause Description]])</f>
        <v>1</v>
      </c>
      <c r="Q3736" s="1"/>
      <c r="R3736" s="1"/>
      <c r="S3736" s="5"/>
    </row>
    <row r="3737" spans="1:19" ht="14.45" x14ac:dyDescent="0.25">
      <c r="A3737" s="1" t="s">
        <v>3595</v>
      </c>
      <c r="B3737" s="1" t="s">
        <v>549</v>
      </c>
      <c r="C3737" s="1" t="s">
        <v>3133</v>
      </c>
      <c r="D3737" s="1" t="s">
        <v>6646</v>
      </c>
      <c r="E3737" s="1" t="s">
        <v>7081</v>
      </c>
      <c r="F3737" s="1" t="s">
        <v>7082</v>
      </c>
      <c r="G3737" s="1" t="s">
        <v>2509</v>
      </c>
      <c r="H3737" s="1" t="s">
        <v>6987</v>
      </c>
      <c r="I3737" s="1" t="s">
        <v>5516</v>
      </c>
      <c r="J3737" s="1" t="s">
        <v>6638</v>
      </c>
      <c r="K3737" s="1" t="s">
        <v>6698</v>
      </c>
      <c r="L3737" s="1" t="s">
        <v>581</v>
      </c>
      <c r="M3737" s="3" t="s">
        <v>815</v>
      </c>
      <c r="N3737" s="1"/>
      <c r="O3737" s="1"/>
      <c r="P3737" s="1">
        <f>COUNTIFS($E$2:E3737,TMapCauseDescCIR[[#This Row],[Cause Description]])</f>
        <v>1</v>
      </c>
      <c r="Q3737" s="1"/>
      <c r="R3737" s="1"/>
      <c r="S3737" s="5"/>
    </row>
    <row r="3738" spans="1:19" ht="14.45" x14ac:dyDescent="0.25">
      <c r="A3738" s="1" t="s">
        <v>3595</v>
      </c>
      <c r="B3738" s="1" t="s">
        <v>549</v>
      </c>
      <c r="C3738" s="1" t="s">
        <v>3133</v>
      </c>
      <c r="D3738" s="1" t="s">
        <v>6646</v>
      </c>
      <c r="E3738" s="1" t="s">
        <v>7083</v>
      </c>
      <c r="F3738" s="1" t="s">
        <v>7084</v>
      </c>
      <c r="G3738" s="1" t="s">
        <v>2523</v>
      </c>
      <c r="H3738" s="1" t="s">
        <v>6987</v>
      </c>
      <c r="I3738" s="1" t="s">
        <v>5516</v>
      </c>
      <c r="J3738" s="1" t="s">
        <v>6638</v>
      </c>
      <c r="K3738" s="1" t="s">
        <v>6698</v>
      </c>
      <c r="L3738" s="1" t="s">
        <v>581</v>
      </c>
      <c r="M3738" s="3" t="s">
        <v>815</v>
      </c>
      <c r="N3738" s="1"/>
      <c r="O3738" s="1"/>
      <c r="P3738" s="1">
        <f>COUNTIFS($E$2:E3738,TMapCauseDescCIR[[#This Row],[Cause Description]])</f>
        <v>1</v>
      </c>
      <c r="Q3738" s="1"/>
      <c r="R3738" s="1"/>
      <c r="S3738" s="5"/>
    </row>
    <row r="3739" spans="1:19" ht="14.45" x14ac:dyDescent="0.25">
      <c r="A3739" s="1" t="s">
        <v>3595</v>
      </c>
      <c r="B3739" s="1" t="s">
        <v>549</v>
      </c>
      <c r="C3739" s="1" t="s">
        <v>3133</v>
      </c>
      <c r="D3739" s="1" t="s">
        <v>6646</v>
      </c>
      <c r="E3739" s="1" t="s">
        <v>7085</v>
      </c>
      <c r="F3739" s="1" t="s">
        <v>7086</v>
      </c>
      <c r="G3739" s="1" t="s">
        <v>2525</v>
      </c>
      <c r="H3739" s="1" t="s">
        <v>6987</v>
      </c>
      <c r="I3739" s="1" t="s">
        <v>5516</v>
      </c>
      <c r="J3739" s="1" t="s">
        <v>6638</v>
      </c>
      <c r="K3739" s="1" t="s">
        <v>6698</v>
      </c>
      <c r="L3739" s="1" t="s">
        <v>581</v>
      </c>
      <c r="M3739" s="3" t="s">
        <v>815</v>
      </c>
      <c r="N3739" s="1"/>
      <c r="O3739" s="1"/>
      <c r="P3739" s="1">
        <f>COUNTIFS($E$2:E3739,TMapCauseDescCIR[[#This Row],[Cause Description]])</f>
        <v>1</v>
      </c>
      <c r="Q3739" s="1"/>
      <c r="R3739" s="1"/>
      <c r="S3739" s="5"/>
    </row>
    <row r="3740" spans="1:19" ht="14.45" x14ac:dyDescent="0.25">
      <c r="A3740" s="1" t="s">
        <v>3595</v>
      </c>
      <c r="B3740" s="1" t="s">
        <v>551</v>
      </c>
      <c r="C3740" s="1" t="s">
        <v>3133</v>
      </c>
      <c r="D3740" s="1" t="s">
        <v>6647</v>
      </c>
      <c r="E3740" s="1" t="s">
        <v>631</v>
      </c>
      <c r="F3740" s="1" t="s">
        <v>3597</v>
      </c>
      <c r="G3740" s="1" t="s">
        <v>2806</v>
      </c>
      <c r="H3740" s="1" t="s">
        <v>3598</v>
      </c>
      <c r="I3740" s="1" t="s">
        <v>3599</v>
      </c>
      <c r="J3740" s="1" t="s">
        <v>6638</v>
      </c>
      <c r="K3740" s="1" t="s">
        <v>6639</v>
      </c>
      <c r="L3740" s="1" t="s">
        <v>534</v>
      </c>
      <c r="M3740" s="1" t="s">
        <v>815</v>
      </c>
      <c r="N3740" s="1"/>
      <c r="O3740" s="1"/>
      <c r="P3740" s="1">
        <f>COUNTIFS($E$2:E3740,TMapCauseDescCIR[[#This Row],[Cause Description]])</f>
        <v>59</v>
      </c>
      <c r="Q3740" s="1"/>
      <c r="R3740" s="1"/>
      <c r="S3740" s="5"/>
    </row>
    <row r="3741" spans="1:19" ht="14.45" x14ac:dyDescent="0.25">
      <c r="A3741" s="1" t="s">
        <v>3595</v>
      </c>
      <c r="B3741" s="1" t="s">
        <v>551</v>
      </c>
      <c r="C3741" s="1" t="s">
        <v>3133</v>
      </c>
      <c r="D3741" s="1" t="s">
        <v>6647</v>
      </c>
      <c r="E3741" s="1" t="s">
        <v>6701</v>
      </c>
      <c r="F3741" s="1" t="s">
        <v>6702</v>
      </c>
      <c r="G3741" s="1" t="s">
        <v>2498</v>
      </c>
      <c r="H3741" s="1" t="s">
        <v>4912</v>
      </c>
      <c r="I3741" s="1" t="s">
        <v>5444</v>
      </c>
      <c r="J3741" s="1" t="s">
        <v>6638</v>
      </c>
      <c r="K3741" s="1" t="s">
        <v>6703</v>
      </c>
      <c r="L3741" s="1" t="s">
        <v>572</v>
      </c>
      <c r="M3741" s="3" t="s">
        <v>815</v>
      </c>
      <c r="N3741" s="1"/>
      <c r="O3741" s="1"/>
      <c r="P3741" s="1">
        <f>COUNTIFS($E$2:E3741,TMapCauseDescCIR[[#This Row],[Cause Description]])</f>
        <v>1</v>
      </c>
      <c r="Q3741" s="1"/>
      <c r="R3741" s="1"/>
      <c r="S3741" s="5"/>
    </row>
    <row r="3742" spans="1:19" ht="14.45" x14ac:dyDescent="0.25">
      <c r="A3742" s="1" t="s">
        <v>3595</v>
      </c>
      <c r="B3742" s="1" t="s">
        <v>551</v>
      </c>
      <c r="C3742" s="1" t="s">
        <v>3133</v>
      </c>
      <c r="D3742" s="1" t="s">
        <v>6647</v>
      </c>
      <c r="E3742" s="1" t="s">
        <v>6704</v>
      </c>
      <c r="F3742" s="1" t="s">
        <v>6705</v>
      </c>
      <c r="G3742" s="1" t="s">
        <v>2505</v>
      </c>
      <c r="H3742" s="1" t="s">
        <v>4912</v>
      </c>
      <c r="I3742" s="1" t="s">
        <v>5444</v>
      </c>
      <c r="J3742" s="1" t="s">
        <v>6638</v>
      </c>
      <c r="K3742" s="1" t="s">
        <v>6703</v>
      </c>
      <c r="L3742" s="1" t="s">
        <v>572</v>
      </c>
      <c r="M3742" s="3" t="s">
        <v>815</v>
      </c>
      <c r="N3742" s="1"/>
      <c r="O3742" s="1"/>
      <c r="P3742" s="1">
        <f>COUNTIFS($E$2:E3742,TMapCauseDescCIR[[#This Row],[Cause Description]])</f>
        <v>1</v>
      </c>
      <c r="Q3742" s="1"/>
      <c r="R3742" s="1"/>
      <c r="S3742" s="5"/>
    </row>
    <row r="3743" spans="1:19" ht="14.45" x14ac:dyDescent="0.25">
      <c r="A3743" s="1" t="s">
        <v>3595</v>
      </c>
      <c r="B3743" s="1" t="s">
        <v>551</v>
      </c>
      <c r="C3743" s="1" t="s">
        <v>3133</v>
      </c>
      <c r="D3743" s="1" t="s">
        <v>6647</v>
      </c>
      <c r="E3743" s="1" t="s">
        <v>6706</v>
      </c>
      <c r="F3743" s="1" t="s">
        <v>6707</v>
      </c>
      <c r="G3743" s="1" t="s">
        <v>2510</v>
      </c>
      <c r="H3743" s="1" t="s">
        <v>4912</v>
      </c>
      <c r="I3743" s="1" t="s">
        <v>5444</v>
      </c>
      <c r="J3743" s="1" t="s">
        <v>6638</v>
      </c>
      <c r="K3743" s="1" t="s">
        <v>6703</v>
      </c>
      <c r="L3743" s="1" t="s">
        <v>572</v>
      </c>
      <c r="M3743" s="3" t="s">
        <v>815</v>
      </c>
      <c r="N3743" s="1"/>
      <c r="O3743" s="1"/>
      <c r="P3743" s="1">
        <f>COUNTIFS($E$2:E3743,TMapCauseDescCIR[[#This Row],[Cause Description]])</f>
        <v>1</v>
      </c>
      <c r="Q3743" s="1"/>
      <c r="R3743" s="1"/>
      <c r="S3743" s="5"/>
    </row>
    <row r="3744" spans="1:19" ht="14.45" x14ac:dyDescent="0.25">
      <c r="A3744" s="1" t="s">
        <v>3595</v>
      </c>
      <c r="B3744" s="1" t="s">
        <v>551</v>
      </c>
      <c r="C3744" s="1" t="s">
        <v>3133</v>
      </c>
      <c r="D3744" s="1" t="s">
        <v>6647</v>
      </c>
      <c r="E3744" s="1" t="s">
        <v>6715</v>
      </c>
      <c r="F3744" s="1" t="s">
        <v>6716</v>
      </c>
      <c r="G3744" s="1" t="s">
        <v>2527</v>
      </c>
      <c r="H3744" s="1" t="s">
        <v>6193</v>
      </c>
      <c r="I3744" s="1" t="s">
        <v>5444</v>
      </c>
      <c r="J3744" s="1" t="s">
        <v>6638</v>
      </c>
      <c r="K3744" s="1" t="s">
        <v>6703</v>
      </c>
      <c r="L3744" s="1" t="s">
        <v>572</v>
      </c>
      <c r="M3744" s="3" t="s">
        <v>815</v>
      </c>
      <c r="N3744" s="1"/>
      <c r="O3744" s="1"/>
      <c r="P3744" s="1">
        <f>COUNTIFS($E$2:E3744,TMapCauseDescCIR[[#This Row],[Cause Description]])</f>
        <v>1</v>
      </c>
      <c r="Q3744" s="1"/>
      <c r="R3744" s="1"/>
      <c r="S3744" s="5"/>
    </row>
    <row r="3745" spans="1:19" ht="14.45" x14ac:dyDescent="0.25">
      <c r="A3745" s="1" t="s">
        <v>3595</v>
      </c>
      <c r="B3745" s="1" t="s">
        <v>551</v>
      </c>
      <c r="C3745" s="1" t="s">
        <v>3133</v>
      </c>
      <c r="D3745" s="1" t="s">
        <v>6647</v>
      </c>
      <c r="E3745" s="1" t="s">
        <v>6717</v>
      </c>
      <c r="F3745" s="1" t="s">
        <v>6718</v>
      </c>
      <c r="G3745" s="1" t="s">
        <v>2528</v>
      </c>
      <c r="H3745" s="1" t="s">
        <v>6193</v>
      </c>
      <c r="I3745" s="1" t="s">
        <v>5444</v>
      </c>
      <c r="J3745" s="1" t="s">
        <v>6638</v>
      </c>
      <c r="K3745" s="1" t="s">
        <v>6703</v>
      </c>
      <c r="L3745" s="1" t="s">
        <v>572</v>
      </c>
      <c r="M3745" s="3" t="s">
        <v>815</v>
      </c>
      <c r="N3745" s="1"/>
      <c r="O3745" s="1"/>
      <c r="P3745" s="1">
        <f>COUNTIFS($E$2:E3745,TMapCauseDescCIR[[#This Row],[Cause Description]])</f>
        <v>1</v>
      </c>
      <c r="Q3745" s="1"/>
      <c r="R3745" s="1"/>
      <c r="S3745" s="5"/>
    </row>
    <row r="3746" spans="1:19" ht="14.45" x14ac:dyDescent="0.25">
      <c r="A3746" s="1" t="s">
        <v>3595</v>
      </c>
      <c r="B3746" s="1" t="s">
        <v>551</v>
      </c>
      <c r="C3746" s="1" t="s">
        <v>3133</v>
      </c>
      <c r="D3746" s="1" t="s">
        <v>6647</v>
      </c>
      <c r="E3746" s="1" t="s">
        <v>6719</v>
      </c>
      <c r="F3746" s="1" t="s">
        <v>6720</v>
      </c>
      <c r="G3746" s="1" t="s">
        <v>2531</v>
      </c>
      <c r="H3746" s="1" t="s">
        <v>6193</v>
      </c>
      <c r="I3746" s="1" t="s">
        <v>5444</v>
      </c>
      <c r="J3746" s="1" t="s">
        <v>6638</v>
      </c>
      <c r="K3746" s="1" t="s">
        <v>6703</v>
      </c>
      <c r="L3746" s="1" t="s">
        <v>572</v>
      </c>
      <c r="M3746" s="3" t="s">
        <v>815</v>
      </c>
      <c r="N3746" s="1"/>
      <c r="O3746" s="1"/>
      <c r="P3746" s="1">
        <f>COUNTIFS($E$2:E3746,TMapCauseDescCIR[[#This Row],[Cause Description]])</f>
        <v>1</v>
      </c>
      <c r="Q3746" s="1"/>
      <c r="R3746" s="1"/>
      <c r="S3746" s="5"/>
    </row>
    <row r="3747" spans="1:19" ht="14.45" x14ac:dyDescent="0.25">
      <c r="A3747" s="1" t="s">
        <v>3595</v>
      </c>
      <c r="B3747" s="1" t="s">
        <v>551</v>
      </c>
      <c r="C3747" s="1" t="s">
        <v>3133</v>
      </c>
      <c r="D3747" s="1" t="s">
        <v>6647</v>
      </c>
      <c r="E3747" s="1" t="s">
        <v>6721</v>
      </c>
      <c r="F3747" s="1" t="s">
        <v>6722</v>
      </c>
      <c r="G3747" s="1" t="s">
        <v>2532</v>
      </c>
      <c r="H3747" s="1" t="s">
        <v>6193</v>
      </c>
      <c r="I3747" s="1" t="s">
        <v>5444</v>
      </c>
      <c r="J3747" s="1" t="s">
        <v>6638</v>
      </c>
      <c r="K3747" s="1" t="s">
        <v>6703</v>
      </c>
      <c r="L3747" s="1" t="s">
        <v>572</v>
      </c>
      <c r="M3747" s="3" t="s">
        <v>815</v>
      </c>
      <c r="N3747" s="1"/>
      <c r="O3747" s="1"/>
      <c r="P3747" s="1">
        <f>COUNTIFS($E$2:E3747,TMapCauseDescCIR[[#This Row],[Cause Description]])</f>
        <v>1</v>
      </c>
      <c r="Q3747" s="1"/>
      <c r="R3747" s="1"/>
      <c r="S3747" s="5"/>
    </row>
    <row r="3748" spans="1:19" ht="14.45" x14ac:dyDescent="0.25">
      <c r="A3748" s="1" t="s">
        <v>3595</v>
      </c>
      <c r="B3748" s="1" t="s">
        <v>551</v>
      </c>
      <c r="C3748" s="1" t="s">
        <v>3133</v>
      </c>
      <c r="D3748" s="1" t="s">
        <v>6647</v>
      </c>
      <c r="E3748" s="1" t="s">
        <v>6723</v>
      </c>
      <c r="F3748" s="1" t="s">
        <v>6724</v>
      </c>
      <c r="G3748" s="1" t="s">
        <v>2533</v>
      </c>
      <c r="H3748" s="1" t="s">
        <v>6193</v>
      </c>
      <c r="I3748" s="1" t="s">
        <v>5444</v>
      </c>
      <c r="J3748" s="1" t="s">
        <v>6638</v>
      </c>
      <c r="K3748" s="1" t="s">
        <v>6703</v>
      </c>
      <c r="L3748" s="1" t="s">
        <v>572</v>
      </c>
      <c r="M3748" s="3" t="s">
        <v>815</v>
      </c>
      <c r="N3748" s="1"/>
      <c r="O3748" s="1"/>
      <c r="P3748" s="1">
        <f>COUNTIFS($E$2:E3748,TMapCauseDescCIR[[#This Row],[Cause Description]])</f>
        <v>1</v>
      </c>
      <c r="Q3748" s="1"/>
      <c r="R3748" s="1"/>
      <c r="S3748" s="5"/>
    </row>
    <row r="3749" spans="1:19" ht="14.45" x14ac:dyDescent="0.25">
      <c r="A3749" s="1" t="s">
        <v>3595</v>
      </c>
      <c r="B3749" s="1" t="s">
        <v>551</v>
      </c>
      <c r="C3749" s="1" t="s">
        <v>3133</v>
      </c>
      <c r="D3749" s="1" t="s">
        <v>6647</v>
      </c>
      <c r="E3749" s="1" t="s">
        <v>6725</v>
      </c>
      <c r="F3749" s="1" t="s">
        <v>6726</v>
      </c>
      <c r="G3749" s="1" t="s">
        <v>2534</v>
      </c>
      <c r="H3749" s="1" t="s">
        <v>6193</v>
      </c>
      <c r="I3749" s="1" t="s">
        <v>5444</v>
      </c>
      <c r="J3749" s="1" t="s">
        <v>6638</v>
      </c>
      <c r="K3749" s="1" t="s">
        <v>6703</v>
      </c>
      <c r="L3749" s="1" t="s">
        <v>572</v>
      </c>
      <c r="M3749" s="3" t="s">
        <v>815</v>
      </c>
      <c r="N3749" s="1"/>
      <c r="O3749" s="1"/>
      <c r="P3749" s="1">
        <f>COUNTIFS($E$2:E3749,TMapCauseDescCIR[[#This Row],[Cause Description]])</f>
        <v>1</v>
      </c>
      <c r="Q3749" s="1"/>
      <c r="R3749" s="1"/>
      <c r="S3749" s="5"/>
    </row>
    <row r="3750" spans="1:19" ht="14.45" x14ac:dyDescent="0.25">
      <c r="A3750" s="1" t="s">
        <v>3595</v>
      </c>
      <c r="B3750" s="1" t="s">
        <v>551</v>
      </c>
      <c r="C3750" s="1" t="s">
        <v>3133</v>
      </c>
      <c r="D3750" s="1" t="s">
        <v>6647</v>
      </c>
      <c r="E3750" s="1" t="s">
        <v>6727</v>
      </c>
      <c r="F3750" s="1" t="s">
        <v>6728</v>
      </c>
      <c r="G3750" s="1" t="s">
        <v>2535</v>
      </c>
      <c r="H3750" s="1" t="s">
        <v>6193</v>
      </c>
      <c r="I3750" s="1" t="s">
        <v>5444</v>
      </c>
      <c r="J3750" s="1" t="s">
        <v>6638</v>
      </c>
      <c r="K3750" s="1" t="s">
        <v>6703</v>
      </c>
      <c r="L3750" s="1" t="s">
        <v>572</v>
      </c>
      <c r="M3750" s="3" t="s">
        <v>815</v>
      </c>
      <c r="N3750" s="1"/>
      <c r="O3750" s="1"/>
      <c r="P3750" s="1">
        <f>COUNTIFS($E$2:E3750,TMapCauseDescCIR[[#This Row],[Cause Description]])</f>
        <v>1</v>
      </c>
      <c r="Q3750" s="1"/>
      <c r="R3750" s="1"/>
      <c r="S3750" s="5"/>
    </row>
    <row r="3751" spans="1:19" ht="14.45" x14ac:dyDescent="0.25">
      <c r="A3751" s="1" t="s">
        <v>3595</v>
      </c>
      <c r="B3751" s="1" t="s">
        <v>551</v>
      </c>
      <c r="C3751" s="1" t="s">
        <v>3133</v>
      </c>
      <c r="D3751" s="1" t="s">
        <v>6647</v>
      </c>
      <c r="E3751" s="1" t="s">
        <v>6729</v>
      </c>
      <c r="F3751" s="1" t="s">
        <v>6730</v>
      </c>
      <c r="G3751" s="1" t="s">
        <v>2536</v>
      </c>
      <c r="H3751" s="1" t="s">
        <v>6193</v>
      </c>
      <c r="I3751" s="1" t="s">
        <v>5444</v>
      </c>
      <c r="J3751" s="1" t="s">
        <v>6638</v>
      </c>
      <c r="K3751" s="1" t="s">
        <v>6703</v>
      </c>
      <c r="L3751" s="1" t="s">
        <v>572</v>
      </c>
      <c r="M3751" s="3" t="s">
        <v>815</v>
      </c>
      <c r="N3751" s="1"/>
      <c r="O3751" s="1"/>
      <c r="P3751" s="1">
        <f>COUNTIFS($E$2:E3751,TMapCauseDescCIR[[#This Row],[Cause Description]])</f>
        <v>1</v>
      </c>
      <c r="Q3751" s="1"/>
      <c r="R3751" s="1"/>
      <c r="S3751" s="5"/>
    </row>
    <row r="3752" spans="1:19" ht="14.45" x14ac:dyDescent="0.25">
      <c r="A3752" s="1" t="s">
        <v>3595</v>
      </c>
      <c r="B3752" s="1" t="s">
        <v>551</v>
      </c>
      <c r="C3752" s="1" t="s">
        <v>3133</v>
      </c>
      <c r="D3752" s="1" t="s">
        <v>6647</v>
      </c>
      <c r="E3752" s="1" t="s">
        <v>6753</v>
      </c>
      <c r="F3752" s="1" t="s">
        <v>6754</v>
      </c>
      <c r="G3752" s="1" t="s">
        <v>2529</v>
      </c>
      <c r="H3752" s="1" t="s">
        <v>5109</v>
      </c>
      <c r="I3752" s="1" t="s">
        <v>5174</v>
      </c>
      <c r="J3752" s="1" t="s">
        <v>6638</v>
      </c>
      <c r="K3752" s="1" t="s">
        <v>6703</v>
      </c>
      <c r="L3752" s="1" t="s">
        <v>2828</v>
      </c>
      <c r="M3752" s="3" t="s">
        <v>815</v>
      </c>
      <c r="N3752" s="1"/>
      <c r="O3752" s="1"/>
      <c r="P3752" s="1">
        <f>COUNTIFS($E$2:E3752,TMapCauseDescCIR[[#This Row],[Cause Description]])</f>
        <v>1</v>
      </c>
      <c r="Q3752" s="1"/>
      <c r="R3752" s="1"/>
      <c r="S3752" s="5"/>
    </row>
    <row r="3753" spans="1:19" ht="14.45" x14ac:dyDescent="0.25">
      <c r="A3753" s="1" t="s">
        <v>3595</v>
      </c>
      <c r="B3753" s="1" t="s">
        <v>551</v>
      </c>
      <c r="C3753" s="1" t="s">
        <v>3133</v>
      </c>
      <c r="D3753" s="1" t="s">
        <v>6647</v>
      </c>
      <c r="E3753" s="1" t="s">
        <v>6755</v>
      </c>
      <c r="F3753" s="1" t="s">
        <v>6756</v>
      </c>
      <c r="G3753" s="1" t="s">
        <v>2530</v>
      </c>
      <c r="H3753" s="1" t="s">
        <v>5109</v>
      </c>
      <c r="I3753" s="1" t="s">
        <v>5174</v>
      </c>
      <c r="J3753" s="1" t="s">
        <v>6638</v>
      </c>
      <c r="K3753" s="1" t="s">
        <v>6703</v>
      </c>
      <c r="L3753" s="1" t="s">
        <v>2828</v>
      </c>
      <c r="M3753" s="3" t="s">
        <v>815</v>
      </c>
      <c r="N3753" s="1"/>
      <c r="O3753" s="1"/>
      <c r="P3753" s="1">
        <f>COUNTIFS($E$2:E3753,TMapCauseDescCIR[[#This Row],[Cause Description]])</f>
        <v>1</v>
      </c>
      <c r="Q3753" s="1"/>
      <c r="R3753" s="1"/>
      <c r="S3753" s="5"/>
    </row>
    <row r="3754" spans="1:19" ht="14.45" x14ac:dyDescent="0.25">
      <c r="A3754" s="1" t="s">
        <v>3595</v>
      </c>
      <c r="B3754" s="1" t="s">
        <v>551</v>
      </c>
      <c r="C3754" s="1" t="s">
        <v>3133</v>
      </c>
      <c r="D3754" s="1" t="s">
        <v>6647</v>
      </c>
      <c r="E3754" s="1" t="s">
        <v>6829</v>
      </c>
      <c r="F3754" s="1" t="s">
        <v>6830</v>
      </c>
      <c r="G3754" s="1" t="s">
        <v>2503</v>
      </c>
      <c r="H3754" s="1" t="s">
        <v>4912</v>
      </c>
      <c r="I3754" s="1" t="s">
        <v>5543</v>
      </c>
      <c r="J3754" s="1" t="s">
        <v>6638</v>
      </c>
      <c r="K3754" s="1" t="s">
        <v>6698</v>
      </c>
      <c r="L3754" s="1" t="s">
        <v>2828</v>
      </c>
      <c r="M3754" s="1" t="s">
        <v>815</v>
      </c>
      <c r="N3754" s="1"/>
      <c r="O3754" s="1"/>
      <c r="P3754" s="1">
        <f>COUNTIFS($E$2:E3754,TMapCauseDescCIR[[#This Row],[Cause Description]])</f>
        <v>1</v>
      </c>
      <c r="Q3754" s="1"/>
      <c r="R3754" s="1"/>
      <c r="S3754" s="5"/>
    </row>
    <row r="3755" spans="1:19" ht="14.45" x14ac:dyDescent="0.25">
      <c r="A3755" s="1" t="s">
        <v>3595</v>
      </c>
      <c r="B3755" s="1" t="s">
        <v>551</v>
      </c>
      <c r="C3755" s="1" t="s">
        <v>3133</v>
      </c>
      <c r="D3755" s="1" t="s">
        <v>6647</v>
      </c>
      <c r="E3755" s="1" t="s">
        <v>6831</v>
      </c>
      <c r="F3755" s="1" t="s">
        <v>6832</v>
      </c>
      <c r="G3755" s="1" t="s">
        <v>2504</v>
      </c>
      <c r="H3755" s="1" t="s">
        <v>4912</v>
      </c>
      <c r="I3755" s="1" t="s">
        <v>5543</v>
      </c>
      <c r="J3755" s="1" t="s">
        <v>6638</v>
      </c>
      <c r="K3755" s="1" t="s">
        <v>6833</v>
      </c>
      <c r="L3755" s="1" t="s">
        <v>2828</v>
      </c>
      <c r="M3755" s="3" t="s">
        <v>815</v>
      </c>
      <c r="N3755" s="1"/>
      <c r="O3755" s="1"/>
      <c r="P3755" s="1">
        <f>COUNTIFS($E$2:E3755,TMapCauseDescCIR[[#This Row],[Cause Description]])</f>
        <v>1</v>
      </c>
      <c r="Q3755" s="1"/>
      <c r="R3755" s="1"/>
      <c r="S3755" s="5"/>
    </row>
    <row r="3756" spans="1:19" ht="14.45" x14ac:dyDescent="0.25">
      <c r="A3756" s="1" t="s">
        <v>3595</v>
      </c>
      <c r="B3756" s="1" t="s">
        <v>551</v>
      </c>
      <c r="C3756" s="1" t="s">
        <v>3133</v>
      </c>
      <c r="D3756" s="1" t="s">
        <v>6647</v>
      </c>
      <c r="E3756" s="1" t="s">
        <v>6834</v>
      </c>
      <c r="F3756" s="1" t="s">
        <v>6835</v>
      </c>
      <c r="G3756" s="1" t="s">
        <v>2509</v>
      </c>
      <c r="H3756" s="1" t="s">
        <v>4912</v>
      </c>
      <c r="I3756" s="1" t="s">
        <v>5543</v>
      </c>
      <c r="J3756" s="1" t="s">
        <v>6638</v>
      </c>
      <c r="K3756" s="1" t="s">
        <v>6698</v>
      </c>
      <c r="L3756" s="1" t="s">
        <v>2828</v>
      </c>
      <c r="M3756" s="1" t="s">
        <v>815</v>
      </c>
      <c r="N3756" s="1"/>
      <c r="O3756" s="1"/>
      <c r="P3756" s="1">
        <f>COUNTIFS($E$2:E3756,TMapCauseDescCIR[[#This Row],[Cause Description]])</f>
        <v>1</v>
      </c>
      <c r="Q3756" s="1"/>
      <c r="R3756" s="1"/>
      <c r="S3756" s="5"/>
    </row>
    <row r="3757" spans="1:19" ht="14.45" x14ac:dyDescent="0.25">
      <c r="A3757" s="1" t="s">
        <v>3595</v>
      </c>
      <c r="B3757" s="1" t="s">
        <v>551</v>
      </c>
      <c r="C3757" s="1" t="s">
        <v>3133</v>
      </c>
      <c r="D3757" s="1" t="s">
        <v>6647</v>
      </c>
      <c r="E3757" s="1" t="s">
        <v>6836</v>
      </c>
      <c r="F3757" s="1" t="s">
        <v>6837</v>
      </c>
      <c r="G3757" s="1" t="s">
        <v>2523</v>
      </c>
      <c r="H3757" s="1" t="s">
        <v>4912</v>
      </c>
      <c r="I3757" s="1" t="s">
        <v>5543</v>
      </c>
      <c r="J3757" s="1" t="s">
        <v>6638</v>
      </c>
      <c r="K3757" s="1" t="s">
        <v>6698</v>
      </c>
      <c r="L3757" s="1" t="s">
        <v>2828</v>
      </c>
      <c r="M3757" s="1" t="s">
        <v>815</v>
      </c>
      <c r="N3757" s="1"/>
      <c r="O3757" s="1"/>
      <c r="P3757" s="1">
        <f>COUNTIFS($E$2:E3757,TMapCauseDescCIR[[#This Row],[Cause Description]])</f>
        <v>1</v>
      </c>
      <c r="Q3757" s="1"/>
      <c r="R3757" s="1"/>
      <c r="S3757" s="5"/>
    </row>
    <row r="3758" spans="1:19" ht="14.45" x14ac:dyDescent="0.25">
      <c r="A3758" s="1" t="s">
        <v>3595</v>
      </c>
      <c r="B3758" s="1" t="s">
        <v>551</v>
      </c>
      <c r="C3758" s="1" t="s">
        <v>3133</v>
      </c>
      <c r="D3758" s="1" t="s">
        <v>6647</v>
      </c>
      <c r="E3758" s="1" t="s">
        <v>6838</v>
      </c>
      <c r="F3758" s="1" t="s">
        <v>6839</v>
      </c>
      <c r="G3758" s="1" t="s">
        <v>2525</v>
      </c>
      <c r="H3758" s="1" t="s">
        <v>4912</v>
      </c>
      <c r="I3758" s="1" t="s">
        <v>5543</v>
      </c>
      <c r="J3758" s="1" t="s">
        <v>6638</v>
      </c>
      <c r="K3758" s="1" t="s">
        <v>6698</v>
      </c>
      <c r="L3758" s="1" t="s">
        <v>2828</v>
      </c>
      <c r="M3758" s="1" t="s">
        <v>815</v>
      </c>
      <c r="N3758" s="1"/>
      <c r="O3758" s="1"/>
      <c r="P3758" s="1">
        <f>COUNTIFS($E$2:E3758,TMapCauseDescCIR[[#This Row],[Cause Description]])</f>
        <v>1</v>
      </c>
      <c r="Q3758" s="1"/>
      <c r="R3758" s="1"/>
      <c r="S3758" s="5"/>
    </row>
    <row r="3759" spans="1:19" ht="14.45" x14ac:dyDescent="0.25">
      <c r="A3759" s="1" t="s">
        <v>3595</v>
      </c>
      <c r="B3759" s="1" t="s">
        <v>551</v>
      </c>
      <c r="C3759" s="1" t="s">
        <v>3133</v>
      </c>
      <c r="D3759" s="1" t="s">
        <v>6647</v>
      </c>
      <c r="E3759" s="1" t="s">
        <v>6840</v>
      </c>
      <c r="F3759" s="1" t="s">
        <v>6841</v>
      </c>
      <c r="G3759" s="1" t="s">
        <v>2524</v>
      </c>
      <c r="H3759" s="1" t="s">
        <v>5512</v>
      </c>
      <c r="I3759" s="1" t="s">
        <v>5543</v>
      </c>
      <c r="J3759" s="1" t="s">
        <v>6638</v>
      </c>
      <c r="K3759" s="1" t="s">
        <v>6833</v>
      </c>
      <c r="L3759" s="1" t="s">
        <v>2828</v>
      </c>
      <c r="M3759" s="1" t="s">
        <v>815</v>
      </c>
      <c r="N3759" s="1"/>
      <c r="O3759" s="1"/>
      <c r="P3759" s="1">
        <f>COUNTIFS($E$2:E3759,TMapCauseDescCIR[[#This Row],[Cause Description]])</f>
        <v>1</v>
      </c>
      <c r="Q3759" s="1"/>
      <c r="R3759" s="1"/>
      <c r="S3759" s="5"/>
    </row>
    <row r="3760" spans="1:19" ht="14.45" x14ac:dyDescent="0.25">
      <c r="A3760" s="1" t="s">
        <v>3595</v>
      </c>
      <c r="B3760" s="1" t="s">
        <v>551</v>
      </c>
      <c r="C3760" s="1" t="s">
        <v>3133</v>
      </c>
      <c r="D3760" s="1" t="s">
        <v>6647</v>
      </c>
      <c r="E3760" s="1" t="s">
        <v>6842</v>
      </c>
      <c r="F3760" s="1" t="s">
        <v>6843</v>
      </c>
      <c r="G3760" s="1" t="s">
        <v>2524</v>
      </c>
      <c r="H3760" s="1" t="s">
        <v>5512</v>
      </c>
      <c r="I3760" s="1" t="s">
        <v>5437</v>
      </c>
      <c r="J3760" s="1" t="s">
        <v>6638</v>
      </c>
      <c r="K3760" s="1" t="s">
        <v>6833</v>
      </c>
      <c r="L3760" s="1" t="s">
        <v>2828</v>
      </c>
      <c r="M3760" s="3" t="s">
        <v>815</v>
      </c>
      <c r="N3760" s="1"/>
      <c r="O3760" s="1"/>
      <c r="P3760" s="1">
        <f>COUNTIFS($E$2:E3760,TMapCauseDescCIR[[#This Row],[Cause Description]])</f>
        <v>1</v>
      </c>
      <c r="Q3760" s="1"/>
      <c r="R3760" s="1"/>
      <c r="S3760" s="5"/>
    </row>
    <row r="3761" spans="1:19" ht="14.45" x14ac:dyDescent="0.25">
      <c r="A3761" s="1" t="s">
        <v>3595</v>
      </c>
      <c r="B3761" s="1" t="s">
        <v>551</v>
      </c>
      <c r="C3761" s="1" t="s">
        <v>3133</v>
      </c>
      <c r="D3761" s="1" t="s">
        <v>6647</v>
      </c>
      <c r="E3761" s="1" t="s">
        <v>6844</v>
      </c>
      <c r="F3761" s="1" t="s">
        <v>6845</v>
      </c>
      <c r="G3761" s="1" t="s">
        <v>2491</v>
      </c>
      <c r="H3761" s="1" t="s">
        <v>6846</v>
      </c>
      <c r="I3761" s="1" t="s">
        <v>5437</v>
      </c>
      <c r="J3761" s="1" t="s">
        <v>6638</v>
      </c>
      <c r="K3761" s="1" t="s">
        <v>6833</v>
      </c>
      <c r="L3761" s="1" t="s">
        <v>2828</v>
      </c>
      <c r="M3761" s="3" t="s">
        <v>815</v>
      </c>
      <c r="N3761" s="1"/>
      <c r="O3761" s="1"/>
      <c r="P3761" s="1">
        <f>COUNTIFS($E$2:E3761,TMapCauseDescCIR[[#This Row],[Cause Description]])</f>
        <v>1</v>
      </c>
      <c r="Q3761" s="1"/>
      <c r="R3761" s="1"/>
      <c r="S3761" s="5"/>
    </row>
    <row r="3762" spans="1:19" ht="14.45" x14ac:dyDescent="0.25">
      <c r="A3762" s="1" t="s">
        <v>6250</v>
      </c>
      <c r="B3762" s="1" t="s">
        <v>553</v>
      </c>
      <c r="C3762" s="1" t="s">
        <v>3133</v>
      </c>
      <c r="D3762" s="1" t="s">
        <v>7189</v>
      </c>
      <c r="E3762" s="1" t="s">
        <v>554</v>
      </c>
      <c r="F3762" s="1" t="s">
        <v>7190</v>
      </c>
      <c r="G3762" s="1" t="s">
        <v>2526</v>
      </c>
      <c r="H3762" s="1" t="s">
        <v>4912</v>
      </c>
      <c r="I3762" s="1" t="s">
        <v>7191</v>
      </c>
      <c r="J3762" s="1"/>
      <c r="K3762" s="1"/>
      <c r="L3762" s="1"/>
      <c r="M3762" s="1"/>
      <c r="N3762" s="1"/>
      <c r="O3762" s="1"/>
      <c r="P3762" s="1">
        <f>COUNTIFS($E$2:E3762,TMapCauseDescCIR[[#This Row],[Cause Description]])</f>
        <v>1</v>
      </c>
      <c r="Q3762" s="1"/>
      <c r="R3762" s="1"/>
      <c r="S3762" s="5"/>
    </row>
    <row r="3763" spans="1:19" ht="14.45" x14ac:dyDescent="0.25">
      <c r="A3763" s="1" t="s">
        <v>6250</v>
      </c>
      <c r="B3763" s="1" t="s">
        <v>553</v>
      </c>
      <c r="C3763" s="1" t="s">
        <v>3133</v>
      </c>
      <c r="D3763" s="1" t="s">
        <v>7189</v>
      </c>
      <c r="E3763" s="1" t="s">
        <v>7192</v>
      </c>
      <c r="F3763" s="1" t="s">
        <v>7193</v>
      </c>
      <c r="G3763" s="1" t="s">
        <v>2526</v>
      </c>
      <c r="H3763" s="1" t="s">
        <v>5519</v>
      </c>
      <c r="I3763" s="1" t="s">
        <v>5876</v>
      </c>
      <c r="J3763" s="1"/>
      <c r="K3763" s="1"/>
      <c r="L3763" s="1"/>
      <c r="M3763" s="1"/>
      <c r="N3763" s="1"/>
      <c r="O3763" s="1"/>
      <c r="P3763" s="1">
        <f>COUNTIFS($E$2:E3763,TMapCauseDescCIR[[#This Row],[Cause Description]])</f>
        <v>1</v>
      </c>
      <c r="Q3763" s="1"/>
      <c r="R3763" s="1"/>
      <c r="S3763" s="5"/>
    </row>
    <row r="3764" spans="1:19" ht="14.45" x14ac:dyDescent="0.25">
      <c r="A3764" s="1" t="s">
        <v>6250</v>
      </c>
      <c r="B3764" s="1" t="s">
        <v>553</v>
      </c>
      <c r="C3764" s="1" t="s">
        <v>3133</v>
      </c>
      <c r="D3764" s="1" t="s">
        <v>7189</v>
      </c>
      <c r="E3764" s="1" t="s">
        <v>631</v>
      </c>
      <c r="F3764" s="1" t="s">
        <v>3597</v>
      </c>
      <c r="G3764" s="1" t="s">
        <v>2806</v>
      </c>
      <c r="H3764" s="1" t="s">
        <v>3598</v>
      </c>
      <c r="I3764" s="1" t="s">
        <v>3599</v>
      </c>
      <c r="J3764" s="1"/>
      <c r="K3764" s="1"/>
      <c r="L3764" s="1"/>
      <c r="M3764" s="1"/>
      <c r="N3764" s="1"/>
      <c r="O3764" s="1"/>
      <c r="P3764" s="1">
        <f>COUNTIFS($E$2:E3764,TMapCauseDescCIR[[#This Row],[Cause Description]])</f>
        <v>60</v>
      </c>
      <c r="Q3764" s="1"/>
      <c r="R3764" s="1"/>
      <c r="S3764" s="5"/>
    </row>
    <row r="3765" spans="1:19" ht="14.45" x14ac:dyDescent="0.25">
      <c r="A3765" s="1" t="s">
        <v>6201</v>
      </c>
      <c r="B3765" s="1" t="s">
        <v>634</v>
      </c>
      <c r="C3765" s="1" t="s">
        <v>3133</v>
      </c>
      <c r="D3765" s="1" t="s">
        <v>7194</v>
      </c>
      <c r="E3765" s="1" t="s">
        <v>247</v>
      </c>
      <c r="F3765" s="1" t="s">
        <v>6242</v>
      </c>
      <c r="G3765" s="1" t="s">
        <v>2457</v>
      </c>
      <c r="H3765" s="1" t="s">
        <v>6243</v>
      </c>
      <c r="I3765" s="1" t="s">
        <v>6244</v>
      </c>
      <c r="J3765" s="1"/>
      <c r="K3765" s="1"/>
      <c r="L3765" s="1"/>
      <c r="M3765" s="1"/>
      <c r="N3765" s="1"/>
      <c r="O3765" s="1"/>
      <c r="P3765" s="1">
        <f>COUNTIFS($E$2:E3765,TMapCauseDescCIR[[#This Row],[Cause Description]])</f>
        <v>2</v>
      </c>
      <c r="Q3765" s="1"/>
      <c r="R3765" s="1"/>
      <c r="S3765" s="1"/>
    </row>
    <row r="3766" spans="1:19" ht="14.45" x14ac:dyDescent="0.25">
      <c r="A3766" s="1" t="s">
        <v>6201</v>
      </c>
      <c r="B3766" s="1" t="s">
        <v>634</v>
      </c>
      <c r="C3766" s="1" t="s">
        <v>3133</v>
      </c>
      <c r="D3766" s="1" t="s">
        <v>7194</v>
      </c>
      <c r="E3766" s="1" t="s">
        <v>6245</v>
      </c>
      <c r="F3766" s="1" t="s">
        <v>6246</v>
      </c>
      <c r="G3766" s="1" t="s">
        <v>2457</v>
      </c>
      <c r="H3766" s="1" t="s">
        <v>6243</v>
      </c>
      <c r="I3766" s="1" t="s">
        <v>5683</v>
      </c>
      <c r="J3766" s="1"/>
      <c r="K3766" s="1"/>
      <c r="L3766" s="1"/>
      <c r="M3766" s="1"/>
      <c r="N3766" s="1"/>
      <c r="O3766" s="1"/>
      <c r="P3766" s="1">
        <f>COUNTIFS($E$2:E3766,TMapCauseDescCIR[[#This Row],[Cause Description]])</f>
        <v>2</v>
      </c>
      <c r="Q3766" s="1"/>
      <c r="R3766" s="1"/>
      <c r="S3766" s="1"/>
    </row>
    <row r="3767" spans="1:19" ht="14.45" x14ac:dyDescent="0.25">
      <c r="A3767" s="1" t="s">
        <v>6201</v>
      </c>
      <c r="B3767" s="1" t="s">
        <v>634</v>
      </c>
      <c r="C3767" s="1" t="s">
        <v>3133</v>
      </c>
      <c r="D3767" s="1" t="s">
        <v>7194</v>
      </c>
      <c r="E3767" s="1" t="s">
        <v>6247</v>
      </c>
      <c r="F3767" s="1" t="s">
        <v>6248</v>
      </c>
      <c r="G3767" s="1" t="s">
        <v>2457</v>
      </c>
      <c r="H3767" s="1" t="s">
        <v>6243</v>
      </c>
      <c r="I3767" s="1" t="s">
        <v>6249</v>
      </c>
      <c r="J3767" s="1"/>
      <c r="K3767" s="1"/>
      <c r="L3767" s="1"/>
      <c r="M3767" s="1"/>
      <c r="N3767" s="1"/>
      <c r="O3767" s="1"/>
      <c r="P3767" s="1">
        <f>COUNTIFS($E$2:E3767,TMapCauseDescCIR[[#This Row],[Cause Description]])</f>
        <v>2</v>
      </c>
      <c r="Q3767" s="1"/>
      <c r="R3767" s="1"/>
      <c r="S3767" s="1"/>
    </row>
    <row r="3768" spans="1:19" ht="14.45" x14ac:dyDescent="0.25">
      <c r="A3768" s="1" t="s">
        <v>6201</v>
      </c>
      <c r="B3768" s="1" t="s">
        <v>634</v>
      </c>
      <c r="C3768" s="1" t="s">
        <v>3133</v>
      </c>
      <c r="D3768" s="1" t="s">
        <v>7194</v>
      </c>
      <c r="E3768" s="1" t="s">
        <v>631</v>
      </c>
      <c r="F3768" s="1" t="s">
        <v>3597</v>
      </c>
      <c r="G3768" s="1" t="s">
        <v>2806</v>
      </c>
      <c r="H3768" s="1" t="s">
        <v>3598</v>
      </c>
      <c r="I3768" s="1" t="s">
        <v>3599</v>
      </c>
      <c r="J3768" s="1"/>
      <c r="K3768" s="1"/>
      <c r="L3768" s="1"/>
      <c r="M3768" s="1"/>
      <c r="N3768" s="1"/>
      <c r="O3768" s="1"/>
      <c r="P3768" s="1">
        <f>COUNTIFS($E$2:E3768,TMapCauseDescCIR[[#This Row],[Cause Description]])</f>
        <v>61</v>
      </c>
      <c r="Q3768" s="1"/>
      <c r="R3768" s="1"/>
      <c r="S3768" s="1"/>
    </row>
    <row r="3769" spans="1:19" ht="14.45" x14ac:dyDescent="0.25">
      <c r="A3769" s="1" t="s">
        <v>2548</v>
      </c>
      <c r="B3769" s="1" t="s">
        <v>649</v>
      </c>
      <c r="C3769" s="1" t="s">
        <v>3133</v>
      </c>
      <c r="D3769" s="1" t="s">
        <v>7195</v>
      </c>
      <c r="E3769" s="1" t="s">
        <v>650</v>
      </c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>
        <f>COUNTIFS($E$2:E3769,TMapCauseDescCIR[[#This Row],[Cause Description]])</f>
        <v>1</v>
      </c>
      <c r="Q3769" s="1"/>
      <c r="R3769" s="1"/>
      <c r="S3769" s="1"/>
    </row>
    <row r="3770" spans="1:19" ht="14.45" x14ac:dyDescent="0.25">
      <c r="A3770" s="1" t="s">
        <v>2548</v>
      </c>
      <c r="B3770" s="1" t="s">
        <v>651</v>
      </c>
      <c r="C3770" s="1" t="s">
        <v>3133</v>
      </c>
      <c r="D3770" s="1" t="s">
        <v>7196</v>
      </c>
      <c r="E3770" s="1" t="s">
        <v>526</v>
      </c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>
        <f>COUNTIFS($E$2:E3770,TMapCauseDescCIR[[#This Row],[Cause Description]])</f>
        <v>2</v>
      </c>
      <c r="Q3770" s="1"/>
      <c r="R3770" s="1"/>
      <c r="S3770" s="1"/>
    </row>
    <row r="3771" spans="1:19" ht="14.45" x14ac:dyDescent="0.25">
      <c r="A3771" s="1" t="s">
        <v>7197</v>
      </c>
      <c r="B3771" s="1" t="s">
        <v>652</v>
      </c>
      <c r="C3771" s="1" t="s">
        <v>3133</v>
      </c>
      <c r="D3771" s="1" t="s">
        <v>7198</v>
      </c>
      <c r="E3771" s="1" t="s">
        <v>653</v>
      </c>
      <c r="F3771" s="1" t="s">
        <v>7199</v>
      </c>
      <c r="G3771" s="1" t="s">
        <v>2558</v>
      </c>
      <c r="H3771" s="1" t="s">
        <v>7200</v>
      </c>
      <c r="I3771" s="1" t="s">
        <v>5110</v>
      </c>
      <c r="J3771" s="1"/>
      <c r="K3771" s="1"/>
      <c r="L3771" s="1"/>
      <c r="M3771" s="1"/>
      <c r="N3771" s="1"/>
      <c r="O3771" s="1"/>
      <c r="P3771" s="1">
        <f>COUNTIFS($E$2:E3771,TMapCauseDescCIR[[#This Row],[Cause Description]])</f>
        <v>1</v>
      </c>
      <c r="Q3771" s="1"/>
      <c r="R3771" s="1"/>
      <c r="S3771" s="1"/>
    </row>
    <row r="3772" spans="1:19" ht="14.45" x14ac:dyDescent="0.25">
      <c r="A3772" s="1" t="s">
        <v>7197</v>
      </c>
      <c r="B3772" s="1" t="s">
        <v>652</v>
      </c>
      <c r="C3772" s="1" t="s">
        <v>3133</v>
      </c>
      <c r="D3772" s="1" t="s">
        <v>7198</v>
      </c>
      <c r="E3772" s="1" t="s">
        <v>7201</v>
      </c>
      <c r="F3772" s="1" t="s">
        <v>7202</v>
      </c>
      <c r="G3772" s="1" t="s">
        <v>2558</v>
      </c>
      <c r="H3772" s="1" t="s">
        <v>7203</v>
      </c>
      <c r="I3772" s="1" t="s">
        <v>7204</v>
      </c>
      <c r="J3772" s="1"/>
      <c r="K3772" s="1"/>
      <c r="L3772" s="1"/>
      <c r="M3772" s="1"/>
      <c r="N3772" s="1"/>
      <c r="O3772" s="1"/>
      <c r="P3772" s="1">
        <f>COUNTIFS($E$2:E3772,TMapCauseDescCIR[[#This Row],[Cause Description]])</f>
        <v>1</v>
      </c>
      <c r="Q3772" s="1"/>
      <c r="R3772" s="1"/>
      <c r="S3772" s="1"/>
    </row>
    <row r="3773" spans="1:19" ht="14.45" x14ac:dyDescent="0.25">
      <c r="A3773" s="1" t="s">
        <v>7197</v>
      </c>
      <c r="B3773" s="1" t="s">
        <v>652</v>
      </c>
      <c r="C3773" s="1" t="s">
        <v>3133</v>
      </c>
      <c r="D3773" s="1" t="s">
        <v>7198</v>
      </c>
      <c r="E3773" s="1" t="s">
        <v>7205</v>
      </c>
      <c r="F3773" s="1" t="s">
        <v>7206</v>
      </c>
      <c r="G3773" s="1" t="s">
        <v>2558</v>
      </c>
      <c r="H3773" s="1" t="s">
        <v>7203</v>
      </c>
      <c r="I3773" s="1" t="s">
        <v>5110</v>
      </c>
      <c r="J3773" s="1"/>
      <c r="K3773" s="1"/>
      <c r="L3773" s="1"/>
      <c r="M3773" s="1"/>
      <c r="N3773" s="1"/>
      <c r="O3773" s="1"/>
      <c r="P3773" s="1">
        <f>COUNTIFS($E$2:E3773,TMapCauseDescCIR[[#This Row],[Cause Description]])</f>
        <v>1</v>
      </c>
      <c r="Q3773" s="1"/>
      <c r="R3773" s="1"/>
      <c r="S3773" s="1"/>
    </row>
    <row r="3774" spans="1:19" ht="14.45" x14ac:dyDescent="0.25">
      <c r="A3774" s="1" t="s">
        <v>7197</v>
      </c>
      <c r="B3774" s="1" t="s">
        <v>652</v>
      </c>
      <c r="C3774" s="1" t="s">
        <v>3133</v>
      </c>
      <c r="D3774" s="1" t="s">
        <v>7198</v>
      </c>
      <c r="E3774" s="1" t="s">
        <v>7207</v>
      </c>
      <c r="F3774" s="1" t="s">
        <v>7208</v>
      </c>
      <c r="G3774" s="1" t="s">
        <v>2558</v>
      </c>
      <c r="H3774" s="1" t="s">
        <v>7203</v>
      </c>
      <c r="I3774" s="1" t="s">
        <v>7209</v>
      </c>
      <c r="J3774" s="1"/>
      <c r="K3774" s="1"/>
      <c r="L3774" s="1"/>
      <c r="M3774" s="1"/>
      <c r="N3774" s="1"/>
      <c r="O3774" s="1"/>
      <c r="P3774" s="1">
        <f>COUNTIFS($E$2:E3774,TMapCauseDescCIR[[#This Row],[Cause Description]])</f>
        <v>1</v>
      </c>
      <c r="Q3774" s="1"/>
      <c r="R3774" s="1"/>
      <c r="S3774" s="1"/>
    </row>
    <row r="3775" spans="1:19" ht="14.45" x14ac:dyDescent="0.25">
      <c r="A3775" s="1" t="s">
        <v>7197</v>
      </c>
      <c r="B3775" s="1" t="s">
        <v>652</v>
      </c>
      <c r="C3775" s="1" t="s">
        <v>3133</v>
      </c>
      <c r="D3775" s="1" t="s">
        <v>7198</v>
      </c>
      <c r="E3775" s="1" t="s">
        <v>7210</v>
      </c>
      <c r="F3775" s="1" t="s">
        <v>7211</v>
      </c>
      <c r="G3775" s="1" t="s">
        <v>2558</v>
      </c>
      <c r="H3775" s="1" t="s">
        <v>7203</v>
      </c>
      <c r="I3775" s="1" t="s">
        <v>7212</v>
      </c>
      <c r="J3775" s="1"/>
      <c r="K3775" s="1"/>
      <c r="L3775" s="1"/>
      <c r="M3775" s="1"/>
      <c r="N3775" s="1"/>
      <c r="O3775" s="1"/>
      <c r="P3775" s="1">
        <f>COUNTIFS($E$2:E3775,TMapCauseDescCIR[[#This Row],[Cause Description]])</f>
        <v>1</v>
      </c>
      <c r="Q3775" s="1"/>
      <c r="R3775" s="1"/>
      <c r="S3775" s="1"/>
    </row>
    <row r="3776" spans="1:19" ht="14.45" x14ac:dyDescent="0.25">
      <c r="A3776" s="1" t="s">
        <v>7197</v>
      </c>
      <c r="B3776" s="1" t="s">
        <v>652</v>
      </c>
      <c r="C3776" s="1" t="s">
        <v>3133</v>
      </c>
      <c r="D3776" s="1" t="s">
        <v>7198</v>
      </c>
      <c r="E3776" s="1" t="s">
        <v>7213</v>
      </c>
      <c r="F3776" s="1" t="s">
        <v>7214</v>
      </c>
      <c r="G3776" s="1" t="s">
        <v>2558</v>
      </c>
      <c r="H3776" s="1" t="s">
        <v>7203</v>
      </c>
      <c r="I3776" s="1" t="s">
        <v>7215</v>
      </c>
      <c r="J3776" s="1"/>
      <c r="K3776" s="1"/>
      <c r="L3776" s="1"/>
      <c r="M3776" s="1"/>
      <c r="N3776" s="1"/>
      <c r="O3776" s="1"/>
      <c r="P3776" s="1">
        <f>COUNTIFS($E$2:E3776,TMapCauseDescCIR[[#This Row],[Cause Description]])</f>
        <v>1</v>
      </c>
      <c r="Q3776" s="1"/>
      <c r="R3776" s="1"/>
      <c r="S3776" s="1"/>
    </row>
    <row r="3777" spans="1:19" ht="14.45" x14ac:dyDescent="0.25">
      <c r="A3777" s="1" t="s">
        <v>7197</v>
      </c>
      <c r="B3777" s="1" t="s">
        <v>652</v>
      </c>
      <c r="C3777" s="1" t="s">
        <v>3133</v>
      </c>
      <c r="D3777" s="1" t="s">
        <v>7198</v>
      </c>
      <c r="E3777" s="1" t="s">
        <v>631</v>
      </c>
      <c r="F3777" s="1" t="s">
        <v>3597</v>
      </c>
      <c r="G3777" s="1" t="s">
        <v>2806</v>
      </c>
      <c r="H3777" s="1" t="s">
        <v>3598</v>
      </c>
      <c r="I3777" s="1" t="s">
        <v>3599</v>
      </c>
      <c r="J3777" s="1"/>
      <c r="K3777" s="1"/>
      <c r="L3777" s="1"/>
      <c r="M3777" s="1"/>
      <c r="N3777" s="1"/>
      <c r="O3777" s="1"/>
      <c r="P3777" s="1">
        <f>COUNTIFS($E$2:E3777,TMapCauseDescCIR[[#This Row],[Cause Description]])</f>
        <v>62</v>
      </c>
      <c r="Q3777" s="1"/>
      <c r="R3777" s="1"/>
      <c r="S3777" s="1"/>
    </row>
    <row r="3778" spans="1:19" ht="14.45" x14ac:dyDescent="0.25">
      <c r="A3778" s="1" t="s">
        <v>2548</v>
      </c>
      <c r="B3778" s="1" t="s">
        <v>654</v>
      </c>
      <c r="C3778" s="1" t="s">
        <v>3133</v>
      </c>
      <c r="D3778" s="1" t="s">
        <v>7216</v>
      </c>
      <c r="E3778" s="1" t="s">
        <v>655</v>
      </c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>
        <f>COUNTIFS($E$2:E3778,TMapCauseDescCIR[[#This Row],[Cause Description]])</f>
        <v>1</v>
      </c>
      <c r="Q3778" s="1"/>
      <c r="R3778" s="1"/>
      <c r="S3778" s="1"/>
    </row>
    <row r="3779" spans="1:19" ht="14.45" x14ac:dyDescent="0.25">
      <c r="A3779" s="1" t="s">
        <v>2548</v>
      </c>
      <c r="B3779" s="1" t="s">
        <v>654</v>
      </c>
      <c r="C3779" s="1" t="s">
        <v>3133</v>
      </c>
      <c r="D3779" s="1" t="s">
        <v>7216</v>
      </c>
      <c r="E3779" s="1" t="s">
        <v>7217</v>
      </c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>
        <f>COUNTIFS($E$2:E3779,TMapCauseDescCIR[[#This Row],[Cause Description]])</f>
        <v>1</v>
      </c>
      <c r="Q3779" s="1"/>
      <c r="R3779" s="1"/>
      <c r="S3779" s="1"/>
    </row>
    <row r="3780" spans="1:19" ht="14.45" x14ac:dyDescent="0.25">
      <c r="A3780" s="1" t="s">
        <v>2548</v>
      </c>
      <c r="B3780" s="1" t="s">
        <v>654</v>
      </c>
      <c r="C3780" s="1" t="s">
        <v>3133</v>
      </c>
      <c r="D3780" s="1" t="s">
        <v>7216</v>
      </c>
      <c r="E3780" s="1" t="s">
        <v>7218</v>
      </c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>
        <f>COUNTIFS($E$2:E3780,TMapCauseDescCIR[[#This Row],[Cause Description]])</f>
        <v>1</v>
      </c>
      <c r="Q3780" s="1"/>
      <c r="R3780" s="1"/>
      <c r="S3780" s="1"/>
    </row>
    <row r="3781" spans="1:19" ht="14.45" x14ac:dyDescent="0.25">
      <c r="A3781" s="1" t="s">
        <v>2548</v>
      </c>
      <c r="B3781" s="1" t="s">
        <v>654</v>
      </c>
      <c r="C3781" s="1" t="s">
        <v>3133</v>
      </c>
      <c r="D3781" s="1" t="s">
        <v>7216</v>
      </c>
      <c r="E3781" s="1" t="s">
        <v>7219</v>
      </c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>
        <f>COUNTIFS($E$2:E3781,TMapCauseDescCIR[[#This Row],[Cause Description]])</f>
        <v>1</v>
      </c>
      <c r="Q3781" s="1"/>
      <c r="R3781" s="1"/>
      <c r="S3781" s="1"/>
    </row>
    <row r="3782" spans="1:19" ht="14.45" x14ac:dyDescent="0.25">
      <c r="A3782" s="1" t="s">
        <v>2548</v>
      </c>
      <c r="B3782" s="1" t="s">
        <v>656</v>
      </c>
      <c r="C3782" s="1" t="s">
        <v>3133</v>
      </c>
      <c r="D3782" s="1" t="s">
        <v>7220</v>
      </c>
      <c r="E3782" s="1" t="s">
        <v>657</v>
      </c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>
        <f>COUNTIFS($E$2:E3782,TMapCauseDescCIR[[#This Row],[Cause Description]])</f>
        <v>1</v>
      </c>
      <c r="Q3782" s="1"/>
      <c r="R3782" s="1"/>
      <c r="S3782" s="1"/>
    </row>
    <row r="3783" spans="1:19" ht="14.45" x14ac:dyDescent="0.25">
      <c r="A3783" s="1" t="s">
        <v>2548</v>
      </c>
      <c r="B3783" s="1" t="s">
        <v>658</v>
      </c>
      <c r="C3783" s="1" t="s">
        <v>3133</v>
      </c>
      <c r="D3783" s="1" t="s">
        <v>7221</v>
      </c>
      <c r="E3783" s="1" t="s">
        <v>659</v>
      </c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>
        <f>COUNTIFS($E$2:E3783,TMapCauseDescCIR[[#This Row],[Cause Description]])</f>
        <v>1</v>
      </c>
      <c r="Q3783" s="1"/>
      <c r="R3783" s="1"/>
      <c r="S3783" s="1"/>
    </row>
    <row r="3784" spans="1:19" ht="14.45" x14ac:dyDescent="0.25">
      <c r="A3784" s="1" t="s">
        <v>2548</v>
      </c>
      <c r="B3784" s="1" t="s">
        <v>660</v>
      </c>
      <c r="C3784" s="1" t="s">
        <v>3133</v>
      </c>
      <c r="D3784" s="1" t="s">
        <v>7222</v>
      </c>
      <c r="E3784" s="1" t="s">
        <v>657</v>
      </c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>
        <f>COUNTIFS($E$2:E3784,TMapCauseDescCIR[[#This Row],[Cause Description]])</f>
        <v>2</v>
      </c>
      <c r="Q3784" s="1"/>
      <c r="R3784" s="1"/>
      <c r="S3784" s="1"/>
    </row>
    <row r="3785" spans="1:19" ht="14.45" x14ac:dyDescent="0.25">
      <c r="A3785" s="1" t="s">
        <v>2548</v>
      </c>
      <c r="B3785" s="1" t="s">
        <v>661</v>
      </c>
      <c r="C3785" s="1" t="s">
        <v>3133</v>
      </c>
      <c r="D3785" s="1" t="s">
        <v>7223</v>
      </c>
      <c r="E3785" s="1" t="s">
        <v>177</v>
      </c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>
        <f>COUNTIFS($E$2:E3785,TMapCauseDescCIR[[#This Row],[Cause Description]])</f>
        <v>31</v>
      </c>
      <c r="Q3785" s="1"/>
      <c r="R3785" s="1"/>
      <c r="S3785" s="1"/>
    </row>
    <row r="3786" spans="1:19" ht="14.45" x14ac:dyDescent="0.25">
      <c r="A3786" s="1" t="s">
        <v>2548</v>
      </c>
      <c r="B3786" s="1" t="s">
        <v>662</v>
      </c>
      <c r="C3786" s="1" t="s">
        <v>3133</v>
      </c>
      <c r="D3786" s="1" t="s">
        <v>7224</v>
      </c>
      <c r="E3786" s="1" t="s">
        <v>663</v>
      </c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>
        <f>COUNTIFS($E$2:E3786,TMapCauseDescCIR[[#This Row],[Cause Description]])</f>
        <v>1</v>
      </c>
      <c r="Q3786" s="1"/>
      <c r="R3786" s="1"/>
      <c r="S3786" s="1"/>
    </row>
    <row r="3787" spans="1:19" ht="14.45" x14ac:dyDescent="0.25">
      <c r="A3787" s="1" t="s">
        <v>2548</v>
      </c>
      <c r="B3787" s="1" t="s">
        <v>664</v>
      </c>
      <c r="C3787" s="1" t="s">
        <v>3133</v>
      </c>
      <c r="D3787" s="1" t="s">
        <v>7225</v>
      </c>
      <c r="E3787" s="1" t="s">
        <v>663</v>
      </c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>
        <f>COUNTIFS($E$2:E3787,TMapCauseDescCIR[[#This Row],[Cause Description]])</f>
        <v>2</v>
      </c>
      <c r="Q3787" s="1"/>
      <c r="R3787" s="1"/>
      <c r="S3787" s="1"/>
    </row>
    <row r="3788" spans="1:19" ht="14.45" x14ac:dyDescent="0.25">
      <c r="A3788" s="1" t="s">
        <v>2548</v>
      </c>
      <c r="B3788" s="1" t="s">
        <v>665</v>
      </c>
      <c r="C3788" s="1" t="s">
        <v>3133</v>
      </c>
      <c r="D3788" s="1" t="s">
        <v>7226</v>
      </c>
      <c r="E3788" s="1" t="s">
        <v>526</v>
      </c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>
        <f>COUNTIFS($E$2:E3788,TMapCauseDescCIR[[#This Row],[Cause Description]])</f>
        <v>3</v>
      </c>
      <c r="Q3788" s="1"/>
      <c r="R3788" s="1"/>
      <c r="S3788" s="1"/>
    </row>
    <row r="3789" spans="1:19" ht="14.45" x14ac:dyDescent="0.25">
      <c r="A3789" s="1" t="s">
        <v>7197</v>
      </c>
      <c r="B3789" s="1" t="s">
        <v>668</v>
      </c>
      <c r="C3789" s="1" t="s">
        <v>3133</v>
      </c>
      <c r="D3789" s="1" t="s">
        <v>7227</v>
      </c>
      <c r="E3789" s="1" t="s">
        <v>669</v>
      </c>
      <c r="F3789" s="1" t="s">
        <v>7228</v>
      </c>
      <c r="G3789" s="1" t="s">
        <v>2549</v>
      </c>
      <c r="H3789" s="1" t="s">
        <v>6696</v>
      </c>
      <c r="I3789" s="1" t="s">
        <v>6785</v>
      </c>
      <c r="J3789" s="1"/>
      <c r="K3789" s="1"/>
      <c r="L3789" s="1"/>
      <c r="M3789" s="1"/>
      <c r="N3789" s="1"/>
      <c r="O3789" s="1"/>
      <c r="P3789" s="1">
        <f>COUNTIFS($E$2:E3789,TMapCauseDescCIR[[#This Row],[Cause Description]])</f>
        <v>1</v>
      </c>
      <c r="Q3789" s="1"/>
      <c r="R3789" s="1"/>
      <c r="S3789" s="1"/>
    </row>
    <row r="3790" spans="1:19" ht="14.45" x14ac:dyDescent="0.25">
      <c r="A3790" s="1" t="s">
        <v>7197</v>
      </c>
      <c r="B3790" s="1" t="s">
        <v>668</v>
      </c>
      <c r="C3790" s="1" t="s">
        <v>3133</v>
      </c>
      <c r="D3790" s="1" t="s">
        <v>7227</v>
      </c>
      <c r="E3790" s="1" t="s">
        <v>7229</v>
      </c>
      <c r="F3790" s="1" t="s">
        <v>7230</v>
      </c>
      <c r="G3790" s="1" t="s">
        <v>2549</v>
      </c>
      <c r="H3790" s="1" t="s">
        <v>6696</v>
      </c>
      <c r="I3790" s="1" t="s">
        <v>5543</v>
      </c>
      <c r="J3790" s="1"/>
      <c r="K3790" s="1"/>
      <c r="L3790" s="1"/>
      <c r="M3790" s="1"/>
      <c r="N3790" s="1"/>
      <c r="O3790" s="1"/>
      <c r="P3790" s="1">
        <f>COUNTIFS($E$2:E3790,TMapCauseDescCIR[[#This Row],[Cause Description]])</f>
        <v>1</v>
      </c>
      <c r="Q3790" s="1"/>
      <c r="R3790" s="1"/>
      <c r="S3790" s="1"/>
    </row>
    <row r="3791" spans="1:19" ht="14.45" x14ac:dyDescent="0.25">
      <c r="A3791" s="1" t="s">
        <v>7197</v>
      </c>
      <c r="B3791" s="1" t="s">
        <v>668</v>
      </c>
      <c r="C3791" s="1" t="s">
        <v>3133</v>
      </c>
      <c r="D3791" s="1" t="s">
        <v>7227</v>
      </c>
      <c r="E3791" s="1" t="s">
        <v>7231</v>
      </c>
      <c r="F3791" s="1" t="s">
        <v>7232</v>
      </c>
      <c r="G3791" s="1" t="s">
        <v>2549</v>
      </c>
      <c r="H3791" s="1" t="s">
        <v>6696</v>
      </c>
      <c r="I3791" s="1" t="s">
        <v>7233</v>
      </c>
      <c r="J3791" s="1"/>
      <c r="K3791" s="1"/>
      <c r="L3791" s="1"/>
      <c r="M3791" s="1"/>
      <c r="N3791" s="1"/>
      <c r="O3791" s="1"/>
      <c r="P3791" s="1">
        <f>COUNTIFS($E$2:E3791,TMapCauseDescCIR[[#This Row],[Cause Description]])</f>
        <v>1</v>
      </c>
      <c r="Q3791" s="1"/>
      <c r="R3791" s="1"/>
      <c r="S3791" s="1"/>
    </row>
    <row r="3792" spans="1:19" ht="14.45" x14ac:dyDescent="0.25">
      <c r="A3792" s="1" t="s">
        <v>7197</v>
      </c>
      <c r="B3792" s="1" t="s">
        <v>668</v>
      </c>
      <c r="C3792" s="1" t="s">
        <v>3133</v>
      </c>
      <c r="D3792" s="1" t="s">
        <v>7227</v>
      </c>
      <c r="E3792" s="1" t="s">
        <v>7234</v>
      </c>
      <c r="F3792" s="1" t="s">
        <v>7235</v>
      </c>
      <c r="G3792" s="1" t="s">
        <v>2551</v>
      </c>
      <c r="H3792" s="1" t="s">
        <v>4912</v>
      </c>
      <c r="I3792" s="1" t="s">
        <v>5527</v>
      </c>
      <c r="J3792" s="1"/>
      <c r="K3792" s="1"/>
      <c r="L3792" s="1"/>
      <c r="M3792" s="1"/>
      <c r="N3792" s="1"/>
      <c r="O3792" s="1"/>
      <c r="P3792" s="1">
        <f>COUNTIFS($E$2:E3792,TMapCauseDescCIR[[#This Row],[Cause Description]])</f>
        <v>1</v>
      </c>
      <c r="Q3792" s="1"/>
      <c r="R3792" s="1"/>
      <c r="S3792" s="1"/>
    </row>
    <row r="3793" spans="1:19" ht="14.45" x14ac:dyDescent="0.25">
      <c r="A3793" s="1" t="s">
        <v>7197</v>
      </c>
      <c r="B3793" s="1" t="s">
        <v>668</v>
      </c>
      <c r="C3793" s="1" t="s">
        <v>3133</v>
      </c>
      <c r="D3793" s="1" t="s">
        <v>7227</v>
      </c>
      <c r="E3793" s="1" t="s">
        <v>7236</v>
      </c>
      <c r="F3793" s="1" t="s">
        <v>7237</v>
      </c>
      <c r="G3793" s="1" t="s">
        <v>2551</v>
      </c>
      <c r="H3793" s="1" t="s">
        <v>5109</v>
      </c>
      <c r="I3793" s="1" t="s">
        <v>5174</v>
      </c>
      <c r="J3793" s="1"/>
      <c r="K3793" s="1"/>
      <c r="L3793" s="1"/>
      <c r="M3793" s="1"/>
      <c r="N3793" s="1"/>
      <c r="O3793" s="1"/>
      <c r="P3793" s="1">
        <f>COUNTIFS($E$2:E3793,TMapCauseDescCIR[[#This Row],[Cause Description]])</f>
        <v>1</v>
      </c>
      <c r="Q3793" s="1"/>
      <c r="R3793" s="1"/>
      <c r="S3793" s="1"/>
    </row>
    <row r="3794" spans="1:19" ht="14.45" x14ac:dyDescent="0.25">
      <c r="A3794" s="1" t="s">
        <v>7197</v>
      </c>
      <c r="B3794" s="1" t="s">
        <v>668</v>
      </c>
      <c r="C3794" s="1" t="s">
        <v>3133</v>
      </c>
      <c r="D3794" s="1" t="s">
        <v>7227</v>
      </c>
      <c r="E3794" s="1" t="s">
        <v>7238</v>
      </c>
      <c r="F3794" s="1" t="s">
        <v>7239</v>
      </c>
      <c r="G3794" s="1" t="s">
        <v>2551</v>
      </c>
      <c r="H3794" s="1" t="s">
        <v>5193</v>
      </c>
      <c r="I3794" s="1" t="s">
        <v>5169</v>
      </c>
      <c r="J3794" s="1"/>
      <c r="K3794" s="1"/>
      <c r="L3794" s="1"/>
      <c r="M3794" s="1"/>
      <c r="N3794" s="1"/>
      <c r="O3794" s="1"/>
      <c r="P3794" s="1">
        <f>COUNTIFS($E$2:E3794,TMapCauseDescCIR[[#This Row],[Cause Description]])</f>
        <v>1</v>
      </c>
      <c r="Q3794" s="1"/>
      <c r="R3794" s="1"/>
      <c r="S3794" s="1"/>
    </row>
    <row r="3795" spans="1:19" ht="14.45" x14ac:dyDescent="0.25">
      <c r="A3795" s="1" t="s">
        <v>7197</v>
      </c>
      <c r="B3795" s="1" t="s">
        <v>668</v>
      </c>
      <c r="C3795" s="1" t="s">
        <v>3133</v>
      </c>
      <c r="D3795" s="1" t="s">
        <v>7227</v>
      </c>
      <c r="E3795" s="1" t="s">
        <v>7240</v>
      </c>
      <c r="F3795" s="1" t="s">
        <v>7241</v>
      </c>
      <c r="G3795" s="1" t="s">
        <v>2555</v>
      </c>
      <c r="H3795" s="1" t="s">
        <v>5519</v>
      </c>
      <c r="I3795" s="1" t="s">
        <v>5876</v>
      </c>
      <c r="J3795" s="1"/>
      <c r="K3795" s="1"/>
      <c r="L3795" s="1"/>
      <c r="M3795" s="1"/>
      <c r="N3795" s="1"/>
      <c r="O3795" s="1"/>
      <c r="P3795" s="1">
        <f>COUNTIFS($E$2:E3795,TMapCauseDescCIR[[#This Row],[Cause Description]])</f>
        <v>1</v>
      </c>
      <c r="Q3795" s="1"/>
      <c r="R3795" s="1"/>
      <c r="S3795" s="1"/>
    </row>
    <row r="3796" spans="1:19" ht="14.45" x14ac:dyDescent="0.25">
      <c r="A3796" s="1" t="s">
        <v>7197</v>
      </c>
      <c r="B3796" s="1" t="s">
        <v>668</v>
      </c>
      <c r="C3796" s="1" t="s">
        <v>3133</v>
      </c>
      <c r="D3796" s="1" t="s">
        <v>7227</v>
      </c>
      <c r="E3796" s="1" t="s">
        <v>7242</v>
      </c>
      <c r="F3796" s="1" t="s">
        <v>7243</v>
      </c>
      <c r="G3796" s="1" t="s">
        <v>2555</v>
      </c>
      <c r="H3796" s="1" t="s">
        <v>3135</v>
      </c>
      <c r="I3796" s="1" t="s">
        <v>5527</v>
      </c>
      <c r="J3796" s="1"/>
      <c r="K3796" s="1"/>
      <c r="L3796" s="1"/>
      <c r="M3796" s="1"/>
      <c r="N3796" s="1"/>
      <c r="O3796" s="1"/>
      <c r="P3796" s="1">
        <f>COUNTIFS($E$2:E3796,TMapCauseDescCIR[[#This Row],[Cause Description]])</f>
        <v>1</v>
      </c>
      <c r="Q3796" s="1"/>
      <c r="R3796" s="1"/>
      <c r="S3796" s="1"/>
    </row>
    <row r="3797" spans="1:19" ht="14.45" x14ac:dyDescent="0.25">
      <c r="A3797" s="1" t="s">
        <v>7197</v>
      </c>
      <c r="B3797" s="1" t="s">
        <v>668</v>
      </c>
      <c r="C3797" s="1" t="s">
        <v>3133</v>
      </c>
      <c r="D3797" s="1" t="s">
        <v>7227</v>
      </c>
      <c r="E3797" s="1" t="s">
        <v>7244</v>
      </c>
      <c r="F3797" s="1" t="s">
        <v>7245</v>
      </c>
      <c r="G3797" s="1" t="s">
        <v>2555</v>
      </c>
      <c r="H3797" s="1" t="s">
        <v>3135</v>
      </c>
      <c r="I3797" s="1" t="s">
        <v>5169</v>
      </c>
      <c r="J3797" s="1"/>
      <c r="K3797" s="1"/>
      <c r="L3797" s="1"/>
      <c r="M3797" s="1"/>
      <c r="N3797" s="1"/>
      <c r="O3797" s="1"/>
      <c r="P3797" s="1">
        <f>COUNTIFS($E$2:E3797,TMapCauseDescCIR[[#This Row],[Cause Description]])</f>
        <v>1</v>
      </c>
      <c r="Q3797" s="1"/>
      <c r="R3797" s="1"/>
      <c r="S3797" s="1"/>
    </row>
    <row r="3798" spans="1:19" ht="14.45" x14ac:dyDescent="0.25">
      <c r="A3798" s="1" t="s">
        <v>7197</v>
      </c>
      <c r="B3798" s="1" t="s">
        <v>668</v>
      </c>
      <c r="C3798" s="1" t="s">
        <v>3133</v>
      </c>
      <c r="D3798" s="1" t="s">
        <v>7227</v>
      </c>
      <c r="E3798" s="1" t="s">
        <v>7246</v>
      </c>
      <c r="F3798" s="1" t="s">
        <v>7247</v>
      </c>
      <c r="G3798" s="1" t="s">
        <v>2559</v>
      </c>
      <c r="H3798" s="1" t="s">
        <v>7200</v>
      </c>
      <c r="I3798" s="1" t="s">
        <v>7248</v>
      </c>
      <c r="J3798" s="1"/>
      <c r="K3798" s="1"/>
      <c r="L3798" s="1"/>
      <c r="M3798" s="1"/>
      <c r="N3798" s="1"/>
      <c r="O3798" s="1"/>
      <c r="P3798" s="1">
        <f>COUNTIFS($E$2:E3798,TMapCauseDescCIR[[#This Row],[Cause Description]])</f>
        <v>1</v>
      </c>
      <c r="Q3798" s="1"/>
      <c r="R3798" s="1"/>
      <c r="S3798" s="1"/>
    </row>
    <row r="3799" spans="1:19" ht="14.45" x14ac:dyDescent="0.25">
      <c r="A3799" s="1" t="s">
        <v>7197</v>
      </c>
      <c r="B3799" s="1" t="s">
        <v>668</v>
      </c>
      <c r="C3799" s="1" t="s">
        <v>3133</v>
      </c>
      <c r="D3799" s="1" t="s">
        <v>7227</v>
      </c>
      <c r="E3799" s="1" t="s">
        <v>7249</v>
      </c>
      <c r="F3799" s="1" t="s">
        <v>7250</v>
      </c>
      <c r="G3799" s="1" t="s">
        <v>2560</v>
      </c>
      <c r="H3799" s="1" t="s">
        <v>7200</v>
      </c>
      <c r="I3799" s="1" t="s">
        <v>7248</v>
      </c>
      <c r="J3799" s="1"/>
      <c r="K3799" s="1"/>
      <c r="L3799" s="1"/>
      <c r="M3799" s="1"/>
      <c r="N3799" s="1"/>
      <c r="O3799" s="1"/>
      <c r="P3799" s="1">
        <f>COUNTIFS($E$2:E3799,TMapCauseDescCIR[[#This Row],[Cause Description]])</f>
        <v>1</v>
      </c>
      <c r="Q3799" s="1"/>
      <c r="R3799" s="1"/>
      <c r="S3799" s="1"/>
    </row>
    <row r="3800" spans="1:19" ht="14.45" x14ac:dyDescent="0.25">
      <c r="A3800" s="1" t="s">
        <v>7197</v>
      </c>
      <c r="B3800" s="1" t="s">
        <v>668</v>
      </c>
      <c r="C3800" s="1" t="s">
        <v>3133</v>
      </c>
      <c r="D3800" s="1" t="s">
        <v>7227</v>
      </c>
      <c r="E3800" s="1" t="s">
        <v>7251</v>
      </c>
      <c r="F3800" s="1" t="s">
        <v>7252</v>
      </c>
      <c r="G3800" s="1" t="s">
        <v>2558</v>
      </c>
      <c r="H3800" s="1" t="s">
        <v>7200</v>
      </c>
      <c r="I3800" s="1" t="s">
        <v>5174</v>
      </c>
      <c r="J3800" s="1"/>
      <c r="K3800" s="1"/>
      <c r="L3800" s="1"/>
      <c r="M3800" s="1"/>
      <c r="N3800" s="1"/>
      <c r="O3800" s="1"/>
      <c r="P3800" s="1">
        <f>COUNTIFS($E$2:E3800,TMapCauseDescCIR[[#This Row],[Cause Description]])</f>
        <v>1</v>
      </c>
      <c r="Q3800" s="1"/>
      <c r="R3800" s="1"/>
      <c r="S3800" s="1"/>
    </row>
    <row r="3801" spans="1:19" ht="14.45" x14ac:dyDescent="0.25">
      <c r="A3801" s="1" t="s">
        <v>7197</v>
      </c>
      <c r="B3801" s="1" t="s">
        <v>668</v>
      </c>
      <c r="C3801" s="1" t="s">
        <v>3133</v>
      </c>
      <c r="D3801" s="1" t="s">
        <v>7227</v>
      </c>
      <c r="E3801" s="1" t="s">
        <v>7253</v>
      </c>
      <c r="F3801" s="1" t="s">
        <v>7254</v>
      </c>
      <c r="G3801" s="1" t="s">
        <v>2558</v>
      </c>
      <c r="H3801" s="1" t="s">
        <v>7200</v>
      </c>
      <c r="I3801" s="1" t="s">
        <v>7255</v>
      </c>
      <c r="J3801" s="1"/>
      <c r="K3801" s="1"/>
      <c r="L3801" s="1"/>
      <c r="M3801" s="1"/>
      <c r="N3801" s="1"/>
      <c r="O3801" s="1"/>
      <c r="P3801" s="1">
        <f>COUNTIFS($E$2:E3801,TMapCauseDescCIR[[#This Row],[Cause Description]])</f>
        <v>1</v>
      </c>
      <c r="Q3801" s="1"/>
      <c r="R3801" s="1"/>
      <c r="S3801" s="1"/>
    </row>
    <row r="3802" spans="1:19" ht="14.45" x14ac:dyDescent="0.25">
      <c r="A3802" s="1" t="s">
        <v>7197</v>
      </c>
      <c r="B3802" s="1" t="s">
        <v>668</v>
      </c>
      <c r="C3802" s="1" t="s">
        <v>3133</v>
      </c>
      <c r="D3802" s="1" t="s">
        <v>7227</v>
      </c>
      <c r="E3802" s="1" t="s">
        <v>7256</v>
      </c>
      <c r="F3802" s="1" t="s">
        <v>7257</v>
      </c>
      <c r="G3802" s="1" t="s">
        <v>2637</v>
      </c>
      <c r="H3802" s="1" t="s">
        <v>4912</v>
      </c>
      <c r="I3802" s="1" t="s">
        <v>5543</v>
      </c>
      <c r="J3802" s="1"/>
      <c r="K3802" s="1"/>
      <c r="L3802" s="1"/>
      <c r="M3802" s="1"/>
      <c r="N3802" s="1"/>
      <c r="O3802" s="1"/>
      <c r="P3802" s="1">
        <f>COUNTIFS($E$2:E3802,TMapCauseDescCIR[[#This Row],[Cause Description]])</f>
        <v>1</v>
      </c>
      <c r="Q3802" s="1"/>
      <c r="R3802" s="1"/>
      <c r="S3802" s="1"/>
    </row>
    <row r="3803" spans="1:19" ht="14.45" x14ac:dyDescent="0.25">
      <c r="A3803" s="1" t="s">
        <v>7197</v>
      </c>
      <c r="B3803" s="1" t="s">
        <v>668</v>
      </c>
      <c r="C3803" s="1" t="s">
        <v>3133</v>
      </c>
      <c r="D3803" s="1" t="s">
        <v>7227</v>
      </c>
      <c r="E3803" s="1" t="s">
        <v>631</v>
      </c>
      <c r="F3803" s="1" t="s">
        <v>3597</v>
      </c>
      <c r="G3803" s="1" t="s">
        <v>2806</v>
      </c>
      <c r="H3803" s="1" t="s">
        <v>3598</v>
      </c>
      <c r="I3803" s="1" t="s">
        <v>3599</v>
      </c>
      <c r="J3803" s="1"/>
      <c r="K3803" s="1"/>
      <c r="L3803" s="1"/>
      <c r="M3803" s="1"/>
      <c r="N3803" s="1"/>
      <c r="O3803" s="1"/>
      <c r="P3803" s="1">
        <f>COUNTIFS($E$2:E3803,TMapCauseDescCIR[[#This Row],[Cause Description]])</f>
        <v>63</v>
      </c>
      <c r="Q3803" s="1"/>
      <c r="R3803" s="1"/>
      <c r="S3803" s="1"/>
    </row>
    <row r="3804" spans="1:19" ht="14.45" x14ac:dyDescent="0.25">
      <c r="A3804" s="1" t="s">
        <v>2548</v>
      </c>
      <c r="B3804" s="1" t="s">
        <v>670</v>
      </c>
      <c r="C3804" s="1" t="s">
        <v>3133</v>
      </c>
      <c r="D3804" s="1" t="s">
        <v>7258</v>
      </c>
      <c r="E3804" s="1" t="s">
        <v>526</v>
      </c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>
        <f>COUNTIFS($E$2:E3804,TMapCauseDescCIR[[#This Row],[Cause Description]])</f>
        <v>4</v>
      </c>
      <c r="Q3804" s="1"/>
      <c r="R3804" s="1"/>
      <c r="S3804" s="1"/>
    </row>
    <row r="3805" spans="1:19" ht="14.45" x14ac:dyDescent="0.25">
      <c r="A3805" s="1" t="s">
        <v>2548</v>
      </c>
      <c r="B3805" s="1" t="s">
        <v>671</v>
      </c>
      <c r="C3805" s="1" t="s">
        <v>3133</v>
      </c>
      <c r="D3805" s="1" t="s">
        <v>7259</v>
      </c>
      <c r="E3805" s="1" t="s">
        <v>672</v>
      </c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>
        <f>COUNTIFS($E$2:E3805,TMapCauseDescCIR[[#This Row],[Cause Description]])</f>
        <v>1</v>
      </c>
      <c r="Q3805" s="1"/>
      <c r="R3805" s="1"/>
      <c r="S3805" s="1"/>
    </row>
    <row r="3806" spans="1:19" ht="14.45" x14ac:dyDescent="0.25">
      <c r="A3806" s="1" t="s">
        <v>2548</v>
      </c>
      <c r="B3806" s="1" t="s">
        <v>673</v>
      </c>
      <c r="C3806" s="1" t="s">
        <v>3133</v>
      </c>
      <c r="D3806" s="1" t="s">
        <v>7260</v>
      </c>
      <c r="E3806" s="1" t="s">
        <v>672</v>
      </c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>
        <f>COUNTIFS($E$2:E3806,TMapCauseDescCIR[[#This Row],[Cause Description]])</f>
        <v>2</v>
      </c>
      <c r="Q3806" s="1"/>
      <c r="R3806" s="1"/>
      <c r="S3806" s="1"/>
    </row>
    <row r="3807" spans="1:19" ht="14.45" x14ac:dyDescent="0.25">
      <c r="A3807" s="1" t="s">
        <v>2548</v>
      </c>
      <c r="B3807" s="1" t="s">
        <v>674</v>
      </c>
      <c r="C3807" s="1" t="s">
        <v>3133</v>
      </c>
      <c r="D3807" s="1" t="s">
        <v>7261</v>
      </c>
      <c r="E3807" s="1" t="s">
        <v>675</v>
      </c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>
        <f>COUNTIFS($E$2:E3807,TMapCauseDescCIR[[#This Row],[Cause Description]])</f>
        <v>1</v>
      </c>
      <c r="Q3807" s="1"/>
      <c r="R3807" s="1"/>
      <c r="S3807" s="1"/>
    </row>
    <row r="3808" spans="1:19" ht="14.45" x14ac:dyDescent="0.25">
      <c r="A3808" s="1" t="s">
        <v>7197</v>
      </c>
      <c r="B3808" s="1" t="s">
        <v>676</v>
      </c>
      <c r="C3808" s="1" t="s">
        <v>3133</v>
      </c>
      <c r="D3808" s="1" t="s">
        <v>7262</v>
      </c>
      <c r="E3808" s="1" t="s">
        <v>677</v>
      </c>
      <c r="F3808" s="1" t="s">
        <v>7263</v>
      </c>
      <c r="G3808" s="1" t="s">
        <v>2558</v>
      </c>
      <c r="H3808" s="1" t="s">
        <v>7264</v>
      </c>
      <c r="I3808" s="1" t="s">
        <v>3599</v>
      </c>
      <c r="J3808" s="1"/>
      <c r="K3808" s="1"/>
      <c r="L3808" s="1"/>
      <c r="M3808" s="1"/>
      <c r="N3808" s="1"/>
      <c r="O3808" s="1"/>
      <c r="P3808" s="1">
        <f>COUNTIFS($E$2:E3808,TMapCauseDescCIR[[#This Row],[Cause Description]])</f>
        <v>1</v>
      </c>
      <c r="Q3808" s="1"/>
      <c r="R3808" s="1"/>
      <c r="S3808" s="1"/>
    </row>
    <row r="3809" spans="1:19" ht="14.45" x14ac:dyDescent="0.25">
      <c r="A3809" s="1" t="s">
        <v>7197</v>
      </c>
      <c r="B3809" s="1" t="s">
        <v>676</v>
      </c>
      <c r="C3809" s="1" t="s">
        <v>3133</v>
      </c>
      <c r="D3809" s="1" t="s">
        <v>7262</v>
      </c>
      <c r="E3809" s="1" t="s">
        <v>7265</v>
      </c>
      <c r="F3809" s="1" t="s">
        <v>7266</v>
      </c>
      <c r="G3809" s="1" t="s">
        <v>2558</v>
      </c>
      <c r="H3809" s="1" t="s">
        <v>7267</v>
      </c>
      <c r="I3809" s="1" t="s">
        <v>3599</v>
      </c>
      <c r="J3809" s="1"/>
      <c r="K3809" s="1"/>
      <c r="L3809" s="1"/>
      <c r="M3809" s="1"/>
      <c r="N3809" s="1"/>
      <c r="O3809" s="1"/>
      <c r="P3809" s="1">
        <f>COUNTIFS($E$2:E3809,TMapCauseDescCIR[[#This Row],[Cause Description]])</f>
        <v>1</v>
      </c>
      <c r="Q3809" s="1"/>
      <c r="R3809" s="1"/>
      <c r="S3809" s="1"/>
    </row>
    <row r="3810" spans="1:19" ht="14.45" x14ac:dyDescent="0.25">
      <c r="A3810" s="1" t="s">
        <v>7197</v>
      </c>
      <c r="B3810" s="1" t="s">
        <v>676</v>
      </c>
      <c r="C3810" s="1" t="s">
        <v>3133</v>
      </c>
      <c r="D3810" s="1" t="s">
        <v>7262</v>
      </c>
      <c r="E3810" s="1" t="s">
        <v>631</v>
      </c>
      <c r="F3810" s="1" t="s">
        <v>3597</v>
      </c>
      <c r="G3810" s="1" t="s">
        <v>2806</v>
      </c>
      <c r="H3810" s="1" t="s">
        <v>3598</v>
      </c>
      <c r="I3810" s="1" t="s">
        <v>3599</v>
      </c>
      <c r="J3810" s="1"/>
      <c r="K3810" s="1"/>
      <c r="L3810" s="1"/>
      <c r="M3810" s="1"/>
      <c r="N3810" s="1"/>
      <c r="O3810" s="1"/>
      <c r="P3810" s="1">
        <f>COUNTIFS($E$2:E3810,TMapCauseDescCIR[[#This Row],[Cause Description]])</f>
        <v>64</v>
      </c>
      <c r="Q3810" s="1"/>
      <c r="R3810" s="1"/>
      <c r="S3810" s="1"/>
    </row>
    <row r="3811" spans="1:19" ht="14.45" x14ac:dyDescent="0.25">
      <c r="A3811" s="1" t="s">
        <v>2548</v>
      </c>
      <c r="B3811" s="1" t="s">
        <v>678</v>
      </c>
      <c r="C3811" s="1" t="s">
        <v>3133</v>
      </c>
      <c r="D3811" s="1" t="s">
        <v>7268</v>
      </c>
      <c r="E3811" s="1" t="s">
        <v>526</v>
      </c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>
        <f>COUNTIFS($E$2:E3811,TMapCauseDescCIR[[#This Row],[Cause Description]])</f>
        <v>5</v>
      </c>
      <c r="Q3811" s="1"/>
      <c r="R3811" s="1"/>
      <c r="S3811" s="1"/>
    </row>
    <row r="3812" spans="1:19" ht="14.45" x14ac:dyDescent="0.25">
      <c r="A3812" s="1" t="s">
        <v>5009</v>
      </c>
      <c r="B3812" s="1" t="s">
        <v>679</v>
      </c>
      <c r="C3812" s="1" t="s">
        <v>3133</v>
      </c>
      <c r="D3812" s="1" t="s">
        <v>7269</v>
      </c>
      <c r="E3812" s="1" t="s">
        <v>672</v>
      </c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>
        <f>COUNTIFS($E$2:E3812,TMapCauseDescCIR[[#This Row],[Cause Description]])</f>
        <v>3</v>
      </c>
      <c r="Q3812" s="1"/>
      <c r="R3812" s="1"/>
      <c r="S3812" s="1"/>
    </row>
    <row r="3813" spans="1:19" ht="14.45" x14ac:dyDescent="0.25">
      <c r="A3813" s="1" t="s">
        <v>5009</v>
      </c>
      <c r="B3813" s="1" t="s">
        <v>680</v>
      </c>
      <c r="C3813" s="1" t="s">
        <v>3133</v>
      </c>
      <c r="D3813" s="1" t="s">
        <v>7270</v>
      </c>
      <c r="E3813" s="1" t="s">
        <v>672</v>
      </c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>
        <f>COUNTIFS($E$2:E3813,TMapCauseDescCIR[[#This Row],[Cause Description]])</f>
        <v>4</v>
      </c>
      <c r="Q3813" s="1"/>
      <c r="R3813" s="1"/>
      <c r="S3813" s="1"/>
    </row>
    <row r="3814" spans="1:19" ht="14.45" x14ac:dyDescent="0.25">
      <c r="A3814" s="1" t="s">
        <v>2548</v>
      </c>
      <c r="B3814" s="1" t="s">
        <v>681</v>
      </c>
      <c r="C3814" s="1" t="s">
        <v>3133</v>
      </c>
      <c r="D3814" s="1" t="s">
        <v>7271</v>
      </c>
      <c r="E3814" s="1" t="s">
        <v>682</v>
      </c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>
        <f>COUNTIFS($E$2:E3814,TMapCauseDescCIR[[#This Row],[Cause Description]])</f>
        <v>1</v>
      </c>
      <c r="Q3814" s="1"/>
      <c r="R3814" s="1"/>
      <c r="S3814" s="1"/>
    </row>
    <row r="3815" spans="1:19" ht="14.45" x14ac:dyDescent="0.25">
      <c r="A3815" s="1" t="s">
        <v>2548</v>
      </c>
      <c r="B3815" s="1" t="s">
        <v>683</v>
      </c>
      <c r="C3815" s="1" t="s">
        <v>3133</v>
      </c>
      <c r="D3815" s="1" t="s">
        <v>7272</v>
      </c>
      <c r="E3815" s="1" t="s">
        <v>684</v>
      </c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>
        <f>COUNTIFS($E$2:E3815,TMapCauseDescCIR[[#This Row],[Cause Description]])</f>
        <v>1</v>
      </c>
      <c r="Q3815" s="1"/>
      <c r="R3815" s="1"/>
      <c r="S3815" s="1"/>
    </row>
    <row r="3816" spans="1:19" ht="14.45" x14ac:dyDescent="0.25">
      <c r="A3816" s="1" t="s">
        <v>7197</v>
      </c>
      <c r="B3816" s="1" t="s">
        <v>685</v>
      </c>
      <c r="C3816" s="1" t="s">
        <v>3133</v>
      </c>
      <c r="D3816" s="1" t="s">
        <v>7273</v>
      </c>
      <c r="E3816" s="1" t="s">
        <v>686</v>
      </c>
      <c r="F3816" s="1" t="s">
        <v>7274</v>
      </c>
      <c r="G3816" s="1" t="s">
        <v>2672</v>
      </c>
      <c r="H3816" s="1" t="s">
        <v>4912</v>
      </c>
      <c r="I3816" s="1" t="s">
        <v>5543</v>
      </c>
      <c r="J3816" s="1"/>
      <c r="K3816" s="1"/>
      <c r="L3816" s="1"/>
      <c r="M3816" s="1"/>
      <c r="N3816" s="1"/>
      <c r="O3816" s="1"/>
      <c r="P3816" s="1">
        <f>COUNTIFS($E$2:E3816,TMapCauseDescCIR[[#This Row],[Cause Description]])</f>
        <v>1</v>
      </c>
      <c r="Q3816" s="1"/>
      <c r="R3816" s="1"/>
      <c r="S3816" s="1"/>
    </row>
    <row r="3817" spans="1:19" ht="14.45" x14ac:dyDescent="0.25">
      <c r="A3817" s="1" t="s">
        <v>7197</v>
      </c>
      <c r="B3817" s="1" t="s">
        <v>685</v>
      </c>
      <c r="C3817" s="1" t="s">
        <v>3133</v>
      </c>
      <c r="D3817" s="1" t="s">
        <v>7273</v>
      </c>
      <c r="E3817" s="1" t="s">
        <v>7275</v>
      </c>
      <c r="F3817" s="1" t="s">
        <v>7276</v>
      </c>
      <c r="G3817" s="1" t="s">
        <v>2672</v>
      </c>
      <c r="H3817" s="1" t="s">
        <v>4912</v>
      </c>
      <c r="I3817" s="1" t="s">
        <v>7277</v>
      </c>
      <c r="J3817" s="1"/>
      <c r="K3817" s="1"/>
      <c r="L3817" s="1"/>
      <c r="M3817" s="1"/>
      <c r="N3817" s="1"/>
      <c r="O3817" s="1"/>
      <c r="P3817" s="1">
        <f>COUNTIFS($E$2:E3817,TMapCauseDescCIR[[#This Row],[Cause Description]])</f>
        <v>1</v>
      </c>
      <c r="Q3817" s="1"/>
      <c r="R3817" s="1"/>
      <c r="S3817" s="1"/>
    </row>
    <row r="3818" spans="1:19" ht="14.45" x14ac:dyDescent="0.25">
      <c r="A3818" s="1" t="s">
        <v>7197</v>
      </c>
      <c r="B3818" s="1" t="s">
        <v>685</v>
      </c>
      <c r="C3818" s="1" t="s">
        <v>3133</v>
      </c>
      <c r="D3818" s="1" t="s">
        <v>7273</v>
      </c>
      <c r="E3818" s="1" t="s">
        <v>7278</v>
      </c>
      <c r="F3818" s="1" t="s">
        <v>7279</v>
      </c>
      <c r="G3818" s="1" t="s">
        <v>2672</v>
      </c>
      <c r="H3818" s="1" t="s">
        <v>5193</v>
      </c>
      <c r="I3818" s="1" t="s">
        <v>5434</v>
      </c>
      <c r="J3818" s="1"/>
      <c r="K3818" s="1"/>
      <c r="L3818" s="1"/>
      <c r="M3818" s="1"/>
      <c r="N3818" s="1"/>
      <c r="O3818" s="1"/>
      <c r="P3818" s="1">
        <f>COUNTIFS($E$2:E3818,TMapCauseDescCIR[[#This Row],[Cause Description]])</f>
        <v>1</v>
      </c>
      <c r="Q3818" s="1"/>
      <c r="R3818" s="1"/>
      <c r="S3818" s="1"/>
    </row>
    <row r="3819" spans="1:19" ht="14.45" x14ac:dyDescent="0.25">
      <c r="A3819" s="1" t="s">
        <v>7197</v>
      </c>
      <c r="B3819" s="1" t="s">
        <v>685</v>
      </c>
      <c r="C3819" s="1" t="s">
        <v>3133</v>
      </c>
      <c r="D3819" s="1" t="s">
        <v>7273</v>
      </c>
      <c r="E3819" s="1" t="s">
        <v>631</v>
      </c>
      <c r="F3819" s="1" t="s">
        <v>3597</v>
      </c>
      <c r="G3819" s="1" t="s">
        <v>2806</v>
      </c>
      <c r="H3819" s="1" t="s">
        <v>3598</v>
      </c>
      <c r="I3819" s="1" t="s">
        <v>3599</v>
      </c>
      <c r="J3819" s="1"/>
      <c r="K3819" s="1"/>
      <c r="L3819" s="1"/>
      <c r="M3819" s="1"/>
      <c r="N3819" s="1"/>
      <c r="O3819" s="1"/>
      <c r="P3819" s="1">
        <f>COUNTIFS($E$2:E3819,TMapCauseDescCIR[[#This Row],[Cause Description]])</f>
        <v>65</v>
      </c>
      <c r="Q3819" s="1"/>
      <c r="R3819" s="1"/>
      <c r="S3819" s="1"/>
    </row>
    <row r="3820" spans="1:19" ht="14.45" x14ac:dyDescent="0.25">
      <c r="A3820" s="1" t="s">
        <v>7197</v>
      </c>
      <c r="B3820" s="1" t="s">
        <v>687</v>
      </c>
      <c r="C3820" s="1" t="s">
        <v>3133</v>
      </c>
      <c r="D3820" s="1" t="s">
        <v>7280</v>
      </c>
      <c r="E3820" s="1" t="s">
        <v>669</v>
      </c>
      <c r="F3820" s="1" t="s">
        <v>7228</v>
      </c>
      <c r="G3820" s="1" t="s">
        <v>2549</v>
      </c>
      <c r="H3820" s="1" t="s">
        <v>6696</v>
      </c>
      <c r="I3820" s="1" t="s">
        <v>6785</v>
      </c>
      <c r="J3820" s="1"/>
      <c r="K3820" s="1"/>
      <c r="L3820" s="1"/>
      <c r="M3820" s="1"/>
      <c r="N3820" s="1"/>
      <c r="O3820" s="1"/>
      <c r="P3820" s="1">
        <f>COUNTIFS($E$2:E3820,TMapCauseDescCIR[[#This Row],[Cause Description]])</f>
        <v>2</v>
      </c>
      <c r="Q3820" s="1"/>
      <c r="R3820" s="1"/>
      <c r="S3820" s="1"/>
    </row>
    <row r="3821" spans="1:19" ht="14.45" x14ac:dyDescent="0.25">
      <c r="A3821" s="1" t="s">
        <v>7197</v>
      </c>
      <c r="B3821" s="1" t="s">
        <v>687</v>
      </c>
      <c r="C3821" s="1" t="s">
        <v>3133</v>
      </c>
      <c r="D3821" s="1" t="s">
        <v>7280</v>
      </c>
      <c r="E3821" s="1" t="s">
        <v>7229</v>
      </c>
      <c r="F3821" s="1" t="s">
        <v>7230</v>
      </c>
      <c r="G3821" s="1" t="s">
        <v>2549</v>
      </c>
      <c r="H3821" s="1" t="s">
        <v>6696</v>
      </c>
      <c r="I3821" s="1" t="s">
        <v>5543</v>
      </c>
      <c r="J3821" s="1"/>
      <c r="K3821" s="1"/>
      <c r="L3821" s="1"/>
      <c r="M3821" s="1"/>
      <c r="N3821" s="1"/>
      <c r="O3821" s="1"/>
      <c r="P3821" s="1">
        <f>COUNTIFS($E$2:E3821,TMapCauseDescCIR[[#This Row],[Cause Description]])</f>
        <v>2</v>
      </c>
      <c r="Q3821" s="1"/>
      <c r="R3821" s="1"/>
      <c r="S3821" s="1"/>
    </row>
    <row r="3822" spans="1:19" ht="14.45" x14ac:dyDescent="0.25">
      <c r="A3822" s="1" t="s">
        <v>7197</v>
      </c>
      <c r="B3822" s="1" t="s">
        <v>687</v>
      </c>
      <c r="C3822" s="1" t="s">
        <v>3133</v>
      </c>
      <c r="D3822" s="1" t="s">
        <v>7280</v>
      </c>
      <c r="E3822" s="1" t="s">
        <v>7231</v>
      </c>
      <c r="F3822" s="1" t="s">
        <v>7232</v>
      </c>
      <c r="G3822" s="1" t="s">
        <v>2549</v>
      </c>
      <c r="H3822" s="1" t="s">
        <v>6696</v>
      </c>
      <c r="I3822" s="1" t="s">
        <v>7233</v>
      </c>
      <c r="J3822" s="1"/>
      <c r="K3822" s="1"/>
      <c r="L3822" s="1"/>
      <c r="M3822" s="1"/>
      <c r="N3822" s="1"/>
      <c r="O3822" s="1"/>
      <c r="P3822" s="1">
        <f>COUNTIFS($E$2:E3822,TMapCauseDescCIR[[#This Row],[Cause Description]])</f>
        <v>2</v>
      </c>
      <c r="Q3822" s="1"/>
      <c r="R3822" s="1"/>
      <c r="S3822" s="1"/>
    </row>
    <row r="3823" spans="1:19" ht="14.45" x14ac:dyDescent="0.25">
      <c r="A3823" s="1" t="s">
        <v>7197</v>
      </c>
      <c r="B3823" s="1" t="s">
        <v>687</v>
      </c>
      <c r="C3823" s="1" t="s">
        <v>3133</v>
      </c>
      <c r="D3823" s="1" t="s">
        <v>7280</v>
      </c>
      <c r="E3823" s="1" t="s">
        <v>7281</v>
      </c>
      <c r="F3823" s="1" t="s">
        <v>7282</v>
      </c>
      <c r="G3823" s="1" t="s">
        <v>2549</v>
      </c>
      <c r="H3823" s="1" t="s">
        <v>5193</v>
      </c>
      <c r="I3823" s="1" t="s">
        <v>4963</v>
      </c>
      <c r="J3823" s="1"/>
      <c r="K3823" s="1"/>
      <c r="L3823" s="1"/>
      <c r="M3823" s="1"/>
      <c r="N3823" s="1"/>
      <c r="O3823" s="1"/>
      <c r="P3823" s="1">
        <f>COUNTIFS($E$2:E3823,TMapCauseDescCIR[[#This Row],[Cause Description]])</f>
        <v>1</v>
      </c>
      <c r="Q3823" s="1"/>
      <c r="R3823" s="1"/>
      <c r="S3823" s="1"/>
    </row>
    <row r="3824" spans="1:19" ht="14.45" x14ac:dyDescent="0.25">
      <c r="A3824" s="1" t="s">
        <v>7197</v>
      </c>
      <c r="B3824" s="1" t="s">
        <v>687</v>
      </c>
      <c r="C3824" s="1" t="s">
        <v>3133</v>
      </c>
      <c r="D3824" s="1" t="s">
        <v>7280</v>
      </c>
      <c r="E3824" s="1" t="s">
        <v>7283</v>
      </c>
      <c r="F3824" s="1" t="s">
        <v>7284</v>
      </c>
      <c r="G3824" s="1" t="s">
        <v>2555</v>
      </c>
      <c r="H3824" s="1" t="s">
        <v>7285</v>
      </c>
      <c r="I3824" s="1" t="s">
        <v>4963</v>
      </c>
      <c r="J3824" s="1"/>
      <c r="K3824" s="1"/>
      <c r="L3824" s="1"/>
      <c r="M3824" s="1"/>
      <c r="N3824" s="1"/>
      <c r="O3824" s="1"/>
      <c r="P3824" s="1">
        <f>COUNTIFS($E$2:E3824,TMapCauseDescCIR[[#This Row],[Cause Description]])</f>
        <v>1</v>
      </c>
      <c r="Q3824" s="1"/>
      <c r="R3824" s="1"/>
      <c r="S3824" s="1"/>
    </row>
    <row r="3825" spans="1:19" ht="14.45" x14ac:dyDescent="0.25">
      <c r="A3825" s="1" t="s">
        <v>7197</v>
      </c>
      <c r="B3825" s="1" t="s">
        <v>687</v>
      </c>
      <c r="C3825" s="1" t="s">
        <v>3133</v>
      </c>
      <c r="D3825" s="1" t="s">
        <v>7280</v>
      </c>
      <c r="E3825" s="1" t="s">
        <v>7286</v>
      </c>
      <c r="F3825" s="1" t="s">
        <v>7287</v>
      </c>
      <c r="G3825" s="1" t="s">
        <v>2555</v>
      </c>
      <c r="H3825" s="1" t="s">
        <v>4912</v>
      </c>
      <c r="I3825" s="1" t="s">
        <v>5543</v>
      </c>
      <c r="J3825" s="1"/>
      <c r="K3825" s="1"/>
      <c r="L3825" s="1"/>
      <c r="M3825" s="1"/>
      <c r="N3825" s="1"/>
      <c r="O3825" s="1"/>
      <c r="P3825" s="1">
        <f>COUNTIFS($E$2:E3825,TMapCauseDescCIR[[#This Row],[Cause Description]])</f>
        <v>1</v>
      </c>
      <c r="Q3825" s="1"/>
      <c r="R3825" s="1"/>
      <c r="S3825" s="1"/>
    </row>
    <row r="3826" spans="1:19" ht="14.45" x14ac:dyDescent="0.25">
      <c r="A3826" s="1" t="s">
        <v>7197</v>
      </c>
      <c r="B3826" s="1" t="s">
        <v>687</v>
      </c>
      <c r="C3826" s="1" t="s">
        <v>3133</v>
      </c>
      <c r="D3826" s="1" t="s">
        <v>7280</v>
      </c>
      <c r="E3826" s="1" t="s">
        <v>7288</v>
      </c>
      <c r="F3826" s="1" t="s">
        <v>7289</v>
      </c>
      <c r="G3826" s="1" t="s">
        <v>2555</v>
      </c>
      <c r="H3826" s="1" t="s">
        <v>4912</v>
      </c>
      <c r="I3826" s="1" t="s">
        <v>5527</v>
      </c>
      <c r="J3826" s="1"/>
      <c r="K3826" s="1"/>
      <c r="L3826" s="1"/>
      <c r="M3826" s="1"/>
      <c r="N3826" s="1"/>
      <c r="O3826" s="1"/>
      <c r="P3826" s="1">
        <f>COUNTIFS($E$2:E3826,TMapCauseDescCIR[[#This Row],[Cause Description]])</f>
        <v>1</v>
      </c>
      <c r="Q3826" s="1"/>
      <c r="R3826" s="1"/>
      <c r="S3826" s="1"/>
    </row>
    <row r="3827" spans="1:19" ht="14.45" x14ac:dyDescent="0.25">
      <c r="A3827" s="1" t="s">
        <v>7197</v>
      </c>
      <c r="B3827" s="1" t="s">
        <v>687</v>
      </c>
      <c r="C3827" s="1" t="s">
        <v>3133</v>
      </c>
      <c r="D3827" s="1" t="s">
        <v>7280</v>
      </c>
      <c r="E3827" s="1" t="s">
        <v>7290</v>
      </c>
      <c r="F3827" s="1" t="s">
        <v>7291</v>
      </c>
      <c r="G3827" s="1" t="s">
        <v>2555</v>
      </c>
      <c r="H3827" s="1" t="s">
        <v>5193</v>
      </c>
      <c r="I3827" s="1" t="s">
        <v>5169</v>
      </c>
      <c r="J3827" s="1"/>
      <c r="K3827" s="1"/>
      <c r="L3827" s="1"/>
      <c r="M3827" s="1"/>
      <c r="N3827" s="1"/>
      <c r="O3827" s="1"/>
      <c r="P3827" s="1">
        <f>COUNTIFS($E$2:E3827,TMapCauseDescCIR[[#This Row],[Cause Description]])</f>
        <v>1</v>
      </c>
      <c r="Q3827" s="1"/>
      <c r="R3827" s="1"/>
      <c r="S3827" s="1"/>
    </row>
    <row r="3828" spans="1:19" ht="14.45" x14ac:dyDescent="0.25">
      <c r="A3828" s="1" t="s">
        <v>7197</v>
      </c>
      <c r="B3828" s="1" t="s">
        <v>687</v>
      </c>
      <c r="C3828" s="1" t="s">
        <v>3133</v>
      </c>
      <c r="D3828" s="1" t="s">
        <v>7280</v>
      </c>
      <c r="E3828" s="1" t="s">
        <v>7292</v>
      </c>
      <c r="F3828" s="1" t="s">
        <v>7293</v>
      </c>
      <c r="G3828" s="1" t="s">
        <v>2558</v>
      </c>
      <c r="H3828" s="1" t="s">
        <v>7200</v>
      </c>
      <c r="I3828" s="1" t="s">
        <v>7294</v>
      </c>
      <c r="J3828" s="1"/>
      <c r="K3828" s="1"/>
      <c r="L3828" s="1"/>
      <c r="M3828" s="1"/>
      <c r="N3828" s="1"/>
      <c r="O3828" s="1"/>
      <c r="P3828" s="1">
        <f>COUNTIFS($E$2:E3828,TMapCauseDescCIR[[#This Row],[Cause Description]])</f>
        <v>1</v>
      </c>
      <c r="Q3828" s="1"/>
      <c r="R3828" s="1"/>
      <c r="S3828" s="1"/>
    </row>
    <row r="3829" spans="1:19" ht="14.45" x14ac:dyDescent="0.25">
      <c r="A3829" s="1" t="s">
        <v>7197</v>
      </c>
      <c r="B3829" s="1" t="s">
        <v>687</v>
      </c>
      <c r="C3829" s="1" t="s">
        <v>3133</v>
      </c>
      <c r="D3829" s="1" t="s">
        <v>7280</v>
      </c>
      <c r="E3829" s="1" t="s">
        <v>631</v>
      </c>
      <c r="F3829" s="1" t="s">
        <v>3597</v>
      </c>
      <c r="G3829" s="1" t="s">
        <v>2806</v>
      </c>
      <c r="H3829" s="1" t="s">
        <v>3598</v>
      </c>
      <c r="I3829" s="1" t="s">
        <v>3599</v>
      </c>
      <c r="J3829" s="1"/>
      <c r="K3829" s="1"/>
      <c r="L3829" s="1"/>
      <c r="M3829" s="1"/>
      <c r="N3829" s="1"/>
      <c r="O3829" s="1"/>
      <c r="P3829" s="1">
        <f>COUNTIFS($E$2:E3829,TMapCauseDescCIR[[#This Row],[Cause Description]])</f>
        <v>66</v>
      </c>
      <c r="Q3829" s="1"/>
      <c r="R3829" s="1"/>
      <c r="S3829" s="1"/>
    </row>
    <row r="3830" spans="1:19" ht="14.45" x14ac:dyDescent="0.25">
      <c r="A3830" s="1" t="s">
        <v>7197</v>
      </c>
      <c r="B3830" s="1" t="s">
        <v>688</v>
      </c>
      <c r="C3830" s="1" t="s">
        <v>3133</v>
      </c>
      <c r="D3830" s="1" t="s">
        <v>7295</v>
      </c>
      <c r="E3830" s="1" t="s">
        <v>689</v>
      </c>
      <c r="F3830" s="1" t="s">
        <v>7296</v>
      </c>
      <c r="G3830" s="1" t="s">
        <v>2556</v>
      </c>
      <c r="H3830" s="1" t="s">
        <v>7297</v>
      </c>
      <c r="I3830" s="1" t="s">
        <v>5174</v>
      </c>
      <c r="J3830" s="1"/>
      <c r="K3830" s="1"/>
      <c r="L3830" s="1"/>
      <c r="M3830" s="1"/>
      <c r="N3830" s="1"/>
      <c r="O3830" s="1"/>
      <c r="P3830" s="1">
        <f>COUNTIFS($E$2:E3830,TMapCauseDescCIR[[#This Row],[Cause Description]])</f>
        <v>1</v>
      </c>
      <c r="Q3830" s="1"/>
      <c r="R3830" s="1"/>
      <c r="S3830" s="1"/>
    </row>
    <row r="3831" spans="1:19" ht="14.45" x14ac:dyDescent="0.25">
      <c r="A3831" s="1" t="s">
        <v>7197</v>
      </c>
      <c r="B3831" s="1" t="s">
        <v>688</v>
      </c>
      <c r="C3831" s="1" t="s">
        <v>3133</v>
      </c>
      <c r="D3831" s="1" t="s">
        <v>7295</v>
      </c>
      <c r="E3831" s="1" t="s">
        <v>7298</v>
      </c>
      <c r="F3831" s="1" t="s">
        <v>7299</v>
      </c>
      <c r="G3831" s="1" t="s">
        <v>2556</v>
      </c>
      <c r="H3831" s="1" t="s">
        <v>7297</v>
      </c>
      <c r="I3831" s="1" t="s">
        <v>6179</v>
      </c>
      <c r="J3831" s="1"/>
      <c r="K3831" s="1"/>
      <c r="L3831" s="1"/>
      <c r="M3831" s="1"/>
      <c r="N3831" s="1"/>
      <c r="O3831" s="1"/>
      <c r="P3831" s="1">
        <f>COUNTIFS($E$2:E3831,TMapCauseDescCIR[[#This Row],[Cause Description]])</f>
        <v>1</v>
      </c>
      <c r="Q3831" s="1"/>
      <c r="R3831" s="1"/>
      <c r="S3831" s="1"/>
    </row>
    <row r="3832" spans="1:19" ht="14.45" x14ac:dyDescent="0.25">
      <c r="A3832" s="1" t="s">
        <v>7197</v>
      </c>
      <c r="B3832" s="1" t="s">
        <v>688</v>
      </c>
      <c r="C3832" s="1" t="s">
        <v>3133</v>
      </c>
      <c r="D3832" s="1" t="s">
        <v>7295</v>
      </c>
      <c r="E3832" s="1" t="s">
        <v>7300</v>
      </c>
      <c r="F3832" s="1" t="s">
        <v>7301</v>
      </c>
      <c r="G3832" s="1" t="s">
        <v>2558</v>
      </c>
      <c r="H3832" s="1" t="s">
        <v>7200</v>
      </c>
      <c r="I3832" s="1" t="s">
        <v>7302</v>
      </c>
      <c r="J3832" s="1"/>
      <c r="K3832" s="1"/>
      <c r="L3832" s="1"/>
      <c r="M3832" s="1"/>
      <c r="N3832" s="1"/>
      <c r="O3832" s="1"/>
      <c r="P3832" s="1">
        <f>COUNTIFS($E$2:E3832,TMapCauseDescCIR[[#This Row],[Cause Description]])</f>
        <v>1</v>
      </c>
      <c r="Q3832" s="1"/>
      <c r="R3832" s="1"/>
      <c r="S3832" s="1"/>
    </row>
    <row r="3833" spans="1:19" ht="14.45" x14ac:dyDescent="0.25">
      <c r="A3833" s="1" t="s">
        <v>7197</v>
      </c>
      <c r="B3833" s="1" t="s">
        <v>688</v>
      </c>
      <c r="C3833" s="1" t="s">
        <v>3133</v>
      </c>
      <c r="D3833" s="1" t="s">
        <v>7295</v>
      </c>
      <c r="E3833" s="1" t="s">
        <v>7253</v>
      </c>
      <c r="F3833" s="1" t="s">
        <v>7254</v>
      </c>
      <c r="G3833" s="1" t="s">
        <v>2558</v>
      </c>
      <c r="H3833" s="1" t="s">
        <v>7200</v>
      </c>
      <c r="I3833" s="1" t="s">
        <v>7255</v>
      </c>
      <c r="J3833" s="1"/>
      <c r="K3833" s="1"/>
      <c r="L3833" s="1"/>
      <c r="M3833" s="1"/>
      <c r="N3833" s="1"/>
      <c r="O3833" s="1"/>
      <c r="P3833" s="1">
        <f>COUNTIFS($E$2:E3833,TMapCauseDescCIR[[#This Row],[Cause Description]])</f>
        <v>2</v>
      </c>
      <c r="Q3833" s="1"/>
      <c r="R3833" s="1"/>
      <c r="S3833" s="1"/>
    </row>
    <row r="3834" spans="1:19" ht="14.45" x14ac:dyDescent="0.25">
      <c r="A3834" s="1" t="s">
        <v>7197</v>
      </c>
      <c r="B3834" s="1" t="s">
        <v>688</v>
      </c>
      <c r="C3834" s="1" t="s">
        <v>3133</v>
      </c>
      <c r="D3834" s="1" t="s">
        <v>7295</v>
      </c>
      <c r="E3834" s="1" t="s">
        <v>631</v>
      </c>
      <c r="F3834" s="1" t="s">
        <v>3597</v>
      </c>
      <c r="G3834" s="1" t="s">
        <v>2806</v>
      </c>
      <c r="H3834" s="1" t="s">
        <v>3598</v>
      </c>
      <c r="I3834" s="1" t="s">
        <v>3599</v>
      </c>
      <c r="J3834" s="1"/>
      <c r="K3834" s="1"/>
      <c r="L3834" s="1"/>
      <c r="M3834" s="1"/>
      <c r="N3834" s="1"/>
      <c r="O3834" s="1"/>
      <c r="P3834" s="1">
        <f>COUNTIFS($E$2:E3834,TMapCauseDescCIR[[#This Row],[Cause Description]])</f>
        <v>67</v>
      </c>
      <c r="Q3834" s="1"/>
      <c r="R3834" s="1"/>
      <c r="S3834" s="1"/>
    </row>
    <row r="3835" spans="1:19" ht="14.45" x14ac:dyDescent="0.25">
      <c r="A3835" s="1" t="s">
        <v>7197</v>
      </c>
      <c r="B3835" s="1" t="s">
        <v>694</v>
      </c>
      <c r="C3835" s="1" t="s">
        <v>3133</v>
      </c>
      <c r="D3835" s="1" t="s">
        <v>7303</v>
      </c>
      <c r="E3835" s="1" t="s">
        <v>695</v>
      </c>
      <c r="F3835" s="1" t="s">
        <v>7304</v>
      </c>
      <c r="G3835" s="1" t="s">
        <v>2557</v>
      </c>
      <c r="H3835" s="1" t="s">
        <v>5433</v>
      </c>
      <c r="I3835" s="1" t="s">
        <v>5543</v>
      </c>
      <c r="J3835" s="1"/>
      <c r="K3835" s="1"/>
      <c r="L3835" s="1"/>
      <c r="M3835" s="1"/>
      <c r="N3835" s="1"/>
      <c r="O3835" s="1"/>
      <c r="P3835" s="1">
        <f>COUNTIFS($E$2:E3835,TMapCauseDescCIR[[#This Row],[Cause Description]])</f>
        <v>1</v>
      </c>
      <c r="Q3835" s="1"/>
      <c r="R3835" s="1"/>
      <c r="S3835" s="1"/>
    </row>
    <row r="3836" spans="1:19" ht="14.45" x14ac:dyDescent="0.25">
      <c r="A3836" s="1" t="s">
        <v>7197</v>
      </c>
      <c r="B3836" s="1" t="s">
        <v>694</v>
      </c>
      <c r="C3836" s="1" t="s">
        <v>3133</v>
      </c>
      <c r="D3836" s="1" t="s">
        <v>7303</v>
      </c>
      <c r="E3836" s="1" t="s">
        <v>7305</v>
      </c>
      <c r="F3836" s="1" t="s">
        <v>7306</v>
      </c>
      <c r="G3836" s="1" t="s">
        <v>2557</v>
      </c>
      <c r="H3836" s="1" t="s">
        <v>5433</v>
      </c>
      <c r="I3836" s="1" t="s">
        <v>5527</v>
      </c>
      <c r="J3836" s="1"/>
      <c r="K3836" s="1"/>
      <c r="L3836" s="1"/>
      <c r="M3836" s="1"/>
      <c r="N3836" s="1"/>
      <c r="O3836" s="1"/>
      <c r="P3836" s="1">
        <f>COUNTIFS($E$2:E3836,TMapCauseDescCIR[[#This Row],[Cause Description]])</f>
        <v>1</v>
      </c>
      <c r="Q3836" s="1"/>
      <c r="R3836" s="1"/>
      <c r="S3836" s="1"/>
    </row>
    <row r="3837" spans="1:19" ht="14.45" x14ac:dyDescent="0.25">
      <c r="A3837" s="1" t="s">
        <v>7197</v>
      </c>
      <c r="B3837" s="1" t="s">
        <v>694</v>
      </c>
      <c r="C3837" s="1" t="s">
        <v>3133</v>
      </c>
      <c r="D3837" s="1" t="s">
        <v>7303</v>
      </c>
      <c r="E3837" s="1" t="s">
        <v>7307</v>
      </c>
      <c r="F3837" s="1" t="s">
        <v>7308</v>
      </c>
      <c r="G3837" s="1" t="s">
        <v>2557</v>
      </c>
      <c r="H3837" s="1" t="s">
        <v>5433</v>
      </c>
      <c r="I3837" s="1" t="s">
        <v>5169</v>
      </c>
      <c r="J3837" s="1"/>
      <c r="K3837" s="1"/>
      <c r="L3837" s="1"/>
      <c r="M3837" s="1"/>
      <c r="N3837" s="1"/>
      <c r="O3837" s="1"/>
      <c r="P3837" s="1">
        <f>COUNTIFS($E$2:E3837,TMapCauseDescCIR[[#This Row],[Cause Description]])</f>
        <v>1</v>
      </c>
      <c r="Q3837" s="1"/>
      <c r="R3837" s="1"/>
      <c r="S3837" s="1"/>
    </row>
    <row r="3838" spans="1:19" ht="14.45" x14ac:dyDescent="0.25">
      <c r="A3838" s="1" t="s">
        <v>7197</v>
      </c>
      <c r="B3838" s="1" t="s">
        <v>694</v>
      </c>
      <c r="C3838" s="1" t="s">
        <v>3133</v>
      </c>
      <c r="D3838" s="1" t="s">
        <v>7303</v>
      </c>
      <c r="E3838" s="1" t="s">
        <v>631</v>
      </c>
      <c r="F3838" s="1" t="s">
        <v>3597</v>
      </c>
      <c r="G3838" s="1" t="s">
        <v>2806</v>
      </c>
      <c r="H3838" s="1" t="s">
        <v>3598</v>
      </c>
      <c r="I3838" s="1" t="s">
        <v>3599</v>
      </c>
      <c r="J3838" s="1"/>
      <c r="K3838" s="1"/>
      <c r="L3838" s="1"/>
      <c r="M3838" s="1"/>
      <c r="N3838" s="1"/>
      <c r="O3838" s="1"/>
      <c r="P3838" s="1">
        <f>COUNTIFS($E$2:E3838,TMapCauseDescCIR[[#This Row],[Cause Description]])</f>
        <v>68</v>
      </c>
      <c r="Q3838" s="1"/>
      <c r="R3838" s="1"/>
      <c r="S3838" s="1"/>
    </row>
    <row r="3839" spans="1:19" ht="14.45" x14ac:dyDescent="0.25">
      <c r="A3839" s="1" t="s">
        <v>7309</v>
      </c>
      <c r="B3839" s="1" t="s">
        <v>696</v>
      </c>
      <c r="C3839" s="1" t="s">
        <v>3133</v>
      </c>
      <c r="D3839" s="1" t="s">
        <v>7310</v>
      </c>
      <c r="E3839" s="1" t="s">
        <v>697</v>
      </c>
      <c r="F3839" s="1" t="s">
        <v>7311</v>
      </c>
      <c r="G3839" s="1" t="s">
        <v>2550</v>
      </c>
      <c r="H3839" s="1" t="s">
        <v>7312</v>
      </c>
      <c r="I3839" s="1" t="s">
        <v>7313</v>
      </c>
      <c r="J3839" s="1"/>
      <c r="K3839" s="1"/>
      <c r="L3839" s="1"/>
      <c r="M3839" s="1"/>
      <c r="N3839" s="1"/>
      <c r="O3839" s="1"/>
      <c r="P3839" s="1">
        <f>COUNTIFS($E$2:E3839,TMapCauseDescCIR[[#This Row],[Cause Description]])</f>
        <v>1</v>
      </c>
      <c r="Q3839" s="1"/>
      <c r="R3839" s="1"/>
      <c r="S3839" s="1"/>
    </row>
    <row r="3840" spans="1:19" ht="14.45" x14ac:dyDescent="0.25">
      <c r="A3840" s="1" t="s">
        <v>7309</v>
      </c>
      <c r="B3840" s="1" t="s">
        <v>696</v>
      </c>
      <c r="C3840" s="1" t="s">
        <v>3133</v>
      </c>
      <c r="D3840" s="1" t="s">
        <v>7310</v>
      </c>
      <c r="E3840" s="1" t="s">
        <v>7314</v>
      </c>
      <c r="F3840" s="1" t="s">
        <v>7315</v>
      </c>
      <c r="G3840" s="1" t="s">
        <v>2550</v>
      </c>
      <c r="H3840" s="1" t="s">
        <v>7312</v>
      </c>
      <c r="I3840" s="1" t="s">
        <v>7316</v>
      </c>
      <c r="J3840" s="1"/>
      <c r="K3840" s="1"/>
      <c r="L3840" s="1"/>
      <c r="M3840" s="1"/>
      <c r="N3840" s="1"/>
      <c r="O3840" s="1"/>
      <c r="P3840" s="1">
        <f>COUNTIFS($E$2:E3840,TMapCauseDescCIR[[#This Row],[Cause Description]])</f>
        <v>1</v>
      </c>
      <c r="Q3840" s="1"/>
      <c r="R3840" s="1"/>
      <c r="S3840" s="1"/>
    </row>
    <row r="3841" spans="1:19" ht="14.45" x14ac:dyDescent="0.25">
      <c r="A3841" s="1" t="s">
        <v>7309</v>
      </c>
      <c r="B3841" s="1" t="s">
        <v>696</v>
      </c>
      <c r="C3841" s="1" t="s">
        <v>3133</v>
      </c>
      <c r="D3841" s="1" t="s">
        <v>7310</v>
      </c>
      <c r="E3841" s="1" t="s">
        <v>7317</v>
      </c>
      <c r="F3841" s="1" t="s">
        <v>7318</v>
      </c>
      <c r="G3841" s="1" t="s">
        <v>2550</v>
      </c>
      <c r="H3841" s="1" t="s">
        <v>7312</v>
      </c>
      <c r="I3841" s="1" t="s">
        <v>5909</v>
      </c>
      <c r="J3841" s="1"/>
      <c r="K3841" s="1"/>
      <c r="L3841" s="1"/>
      <c r="M3841" s="1"/>
      <c r="N3841" s="1"/>
      <c r="O3841" s="1"/>
      <c r="P3841" s="1">
        <f>COUNTIFS($E$2:E3841,TMapCauseDescCIR[[#This Row],[Cause Description]])</f>
        <v>1</v>
      </c>
      <c r="Q3841" s="1"/>
      <c r="R3841" s="1"/>
      <c r="S3841" s="1"/>
    </row>
    <row r="3842" spans="1:19" ht="14.45" x14ac:dyDescent="0.25">
      <c r="A3842" s="1" t="s">
        <v>7309</v>
      </c>
      <c r="B3842" s="1" t="s">
        <v>696</v>
      </c>
      <c r="C3842" s="1" t="s">
        <v>3133</v>
      </c>
      <c r="D3842" s="1" t="s">
        <v>7310</v>
      </c>
      <c r="E3842" s="1" t="s">
        <v>7319</v>
      </c>
      <c r="F3842" s="1" t="s">
        <v>7320</v>
      </c>
      <c r="G3842" s="1" t="s">
        <v>2550</v>
      </c>
      <c r="H3842" s="1" t="s">
        <v>7312</v>
      </c>
      <c r="I3842" s="1" t="s">
        <v>5206</v>
      </c>
      <c r="J3842" s="1"/>
      <c r="K3842" s="1"/>
      <c r="L3842" s="1"/>
      <c r="M3842" s="1"/>
      <c r="N3842" s="1"/>
      <c r="O3842" s="1"/>
      <c r="P3842" s="1">
        <f>COUNTIFS($E$2:E3842,TMapCauseDescCIR[[#This Row],[Cause Description]])</f>
        <v>1</v>
      </c>
      <c r="Q3842" s="1"/>
      <c r="R3842" s="1"/>
      <c r="S3842" s="1"/>
    </row>
    <row r="3843" spans="1:19" ht="14.45" x14ac:dyDescent="0.25">
      <c r="A3843" s="1" t="s">
        <v>7309</v>
      </c>
      <c r="B3843" s="1" t="s">
        <v>696</v>
      </c>
      <c r="C3843" s="1" t="s">
        <v>3133</v>
      </c>
      <c r="D3843" s="1" t="s">
        <v>7310</v>
      </c>
      <c r="E3843" s="1" t="s">
        <v>7321</v>
      </c>
      <c r="F3843" s="1" t="s">
        <v>7322</v>
      </c>
      <c r="G3843" s="1" t="s">
        <v>2550</v>
      </c>
      <c r="H3843" s="1" t="s">
        <v>7312</v>
      </c>
      <c r="I3843" s="1" t="s">
        <v>7323</v>
      </c>
      <c r="J3843" s="1"/>
      <c r="K3843" s="1"/>
      <c r="L3843" s="1"/>
      <c r="M3843" s="1"/>
      <c r="N3843" s="1"/>
      <c r="O3843" s="1"/>
      <c r="P3843" s="1">
        <f>COUNTIFS($E$2:E3843,TMapCauseDescCIR[[#This Row],[Cause Description]])</f>
        <v>1</v>
      </c>
      <c r="Q3843" s="1"/>
      <c r="R3843" s="1"/>
      <c r="S3843" s="1"/>
    </row>
    <row r="3844" spans="1:19" ht="14.45" x14ac:dyDescent="0.25">
      <c r="A3844" s="1" t="s">
        <v>7309</v>
      </c>
      <c r="B3844" s="1" t="s">
        <v>696</v>
      </c>
      <c r="C3844" s="1" t="s">
        <v>3133</v>
      </c>
      <c r="D3844" s="1" t="s">
        <v>7310</v>
      </c>
      <c r="E3844" s="1" t="s">
        <v>7324</v>
      </c>
      <c r="F3844" s="1" t="s">
        <v>7325</v>
      </c>
      <c r="G3844" s="1" t="s">
        <v>2550</v>
      </c>
      <c r="H3844" s="1" t="s">
        <v>7312</v>
      </c>
      <c r="I3844" s="1" t="s">
        <v>7326</v>
      </c>
      <c r="J3844" s="1"/>
      <c r="K3844" s="1"/>
      <c r="L3844" s="1"/>
      <c r="M3844" s="1"/>
      <c r="N3844" s="1"/>
      <c r="O3844" s="1"/>
      <c r="P3844" s="1">
        <f>COUNTIFS($E$2:E3844,TMapCauseDescCIR[[#This Row],[Cause Description]])</f>
        <v>1</v>
      </c>
      <c r="Q3844" s="1"/>
      <c r="R3844" s="1"/>
      <c r="S3844" s="1"/>
    </row>
    <row r="3845" spans="1:19" ht="14.45" x14ac:dyDescent="0.25">
      <c r="A3845" s="1" t="s">
        <v>7309</v>
      </c>
      <c r="B3845" s="1" t="s">
        <v>696</v>
      </c>
      <c r="C3845" s="1" t="s">
        <v>3133</v>
      </c>
      <c r="D3845" s="1" t="s">
        <v>7310</v>
      </c>
      <c r="E3845" s="1" t="s">
        <v>631</v>
      </c>
      <c r="F3845" s="1" t="s">
        <v>3597</v>
      </c>
      <c r="G3845" s="1" t="s">
        <v>2806</v>
      </c>
      <c r="H3845" s="1" t="s">
        <v>3598</v>
      </c>
      <c r="I3845" s="1" t="s">
        <v>3599</v>
      </c>
      <c r="J3845" s="1"/>
      <c r="K3845" s="1"/>
      <c r="L3845" s="1"/>
      <c r="M3845" s="1"/>
      <c r="N3845" s="1"/>
      <c r="O3845" s="1"/>
      <c r="P3845" s="1">
        <f>COUNTIFS($E$2:E3845,TMapCauseDescCIR[[#This Row],[Cause Description]])</f>
        <v>69</v>
      </c>
      <c r="Q3845" s="1"/>
      <c r="R3845" s="1"/>
      <c r="S3845" s="1"/>
    </row>
    <row r="3846" spans="1:19" ht="14.45" x14ac:dyDescent="0.25">
      <c r="A3846" s="1" t="s">
        <v>7197</v>
      </c>
      <c r="B3846" s="1" t="s">
        <v>698</v>
      </c>
      <c r="C3846" s="1" t="s">
        <v>3133</v>
      </c>
      <c r="D3846" s="1" t="s">
        <v>7327</v>
      </c>
      <c r="E3846" s="1" t="s">
        <v>699</v>
      </c>
      <c r="F3846" s="1" t="s">
        <v>7328</v>
      </c>
      <c r="G3846" s="1" t="s">
        <v>2560</v>
      </c>
      <c r="H3846" s="1" t="s">
        <v>7329</v>
      </c>
      <c r="I3846" s="1" t="s">
        <v>7330</v>
      </c>
      <c r="J3846" s="1"/>
      <c r="K3846" s="1"/>
      <c r="L3846" s="1"/>
      <c r="M3846" s="1"/>
      <c r="N3846" s="1"/>
      <c r="O3846" s="1"/>
      <c r="P3846" s="1">
        <f>COUNTIFS($E$2:E3846,TMapCauseDescCIR[[#This Row],[Cause Description]])</f>
        <v>1</v>
      </c>
      <c r="Q3846" s="1"/>
      <c r="R3846" s="1"/>
      <c r="S3846" s="1"/>
    </row>
    <row r="3847" spans="1:19" ht="14.45" x14ac:dyDescent="0.25">
      <c r="A3847" s="1" t="s">
        <v>2548</v>
      </c>
      <c r="B3847" s="1" t="s">
        <v>700</v>
      </c>
      <c r="C3847" s="1" t="s">
        <v>3133</v>
      </c>
      <c r="D3847" s="1" t="s">
        <v>7331</v>
      </c>
      <c r="E3847" s="1" t="s">
        <v>137</v>
      </c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>
        <f>COUNTIFS($E$2:E3847,TMapCauseDescCIR[[#This Row],[Cause Description]])</f>
        <v>2</v>
      </c>
      <c r="Q3847" s="1"/>
      <c r="R3847" s="1"/>
      <c r="S3847" s="1"/>
    </row>
    <row r="3848" spans="1:19" ht="14.45" x14ac:dyDescent="0.25">
      <c r="A3848" s="1" t="s">
        <v>2548</v>
      </c>
      <c r="B3848" s="1" t="s">
        <v>701</v>
      </c>
      <c r="C3848" s="1" t="s">
        <v>3133</v>
      </c>
      <c r="D3848" s="1" t="s">
        <v>7332</v>
      </c>
      <c r="E3848" s="1" t="s">
        <v>672</v>
      </c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>
        <f>COUNTIFS($E$2:E3848,TMapCauseDescCIR[[#This Row],[Cause Description]])</f>
        <v>5</v>
      </c>
      <c r="Q3848" s="1"/>
      <c r="R3848" s="1"/>
      <c r="S3848" s="1"/>
    </row>
    <row r="3849" spans="1:19" ht="14.45" x14ac:dyDescent="0.25">
      <c r="A3849" s="1" t="s">
        <v>7309</v>
      </c>
      <c r="B3849" s="1" t="s">
        <v>702</v>
      </c>
      <c r="C3849" s="1" t="s">
        <v>3133</v>
      </c>
      <c r="D3849" s="1" t="s">
        <v>7333</v>
      </c>
      <c r="E3849" s="1" t="s">
        <v>703</v>
      </c>
      <c r="F3849" s="1" t="s">
        <v>7334</v>
      </c>
      <c r="G3849" s="1" t="s">
        <v>2552</v>
      </c>
      <c r="H3849" s="1" t="s">
        <v>4912</v>
      </c>
      <c r="I3849" s="1" t="s">
        <v>5444</v>
      </c>
      <c r="J3849" s="1"/>
      <c r="K3849" s="1"/>
      <c r="L3849" s="1"/>
      <c r="M3849" s="1"/>
      <c r="N3849" s="1"/>
      <c r="O3849" s="1"/>
      <c r="P3849" s="1">
        <f>COUNTIFS($E$2:E3849,TMapCauseDescCIR[[#This Row],[Cause Description]])</f>
        <v>1</v>
      </c>
      <c r="Q3849" s="1"/>
      <c r="R3849" s="1"/>
      <c r="S3849" s="1"/>
    </row>
    <row r="3850" spans="1:19" ht="14.45" x14ac:dyDescent="0.25">
      <c r="A3850" s="1" t="s">
        <v>7309</v>
      </c>
      <c r="B3850" s="1" t="s">
        <v>702</v>
      </c>
      <c r="C3850" s="1" t="s">
        <v>3133</v>
      </c>
      <c r="D3850" s="1" t="s">
        <v>7333</v>
      </c>
      <c r="E3850" s="1" t="s">
        <v>631</v>
      </c>
      <c r="F3850" s="1" t="s">
        <v>3597</v>
      </c>
      <c r="G3850" s="1" t="s">
        <v>2806</v>
      </c>
      <c r="H3850" s="1" t="s">
        <v>3598</v>
      </c>
      <c r="I3850" s="1" t="s">
        <v>3599</v>
      </c>
      <c r="J3850" s="1"/>
      <c r="K3850" s="1"/>
      <c r="L3850" s="1"/>
      <c r="M3850" s="1"/>
      <c r="N3850" s="1"/>
      <c r="O3850" s="1"/>
      <c r="P3850" s="1">
        <f>COUNTIFS($E$2:E3850,TMapCauseDescCIR[[#This Row],[Cause Description]])</f>
        <v>70</v>
      </c>
      <c r="Q3850" s="1"/>
      <c r="R3850" s="1"/>
      <c r="S3850" s="1"/>
    </row>
    <row r="3851" spans="1:19" ht="14.45" x14ac:dyDescent="0.25">
      <c r="A3851" s="1" t="s">
        <v>2548</v>
      </c>
      <c r="B3851" s="1" t="s">
        <v>704</v>
      </c>
      <c r="C3851" s="1" t="s">
        <v>3133</v>
      </c>
      <c r="D3851" s="1" t="s">
        <v>7335</v>
      </c>
      <c r="E3851" s="1" t="s">
        <v>705</v>
      </c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>
        <f>COUNTIFS($E$2:E3851,TMapCauseDescCIR[[#This Row],[Cause Description]])</f>
        <v>1</v>
      </c>
      <c r="Q3851" s="1"/>
      <c r="R3851" s="1"/>
      <c r="S3851" s="1"/>
    </row>
    <row r="3852" spans="1:19" ht="14.45" x14ac:dyDescent="0.25">
      <c r="A3852" s="1" t="s">
        <v>2548</v>
      </c>
      <c r="B3852" s="1" t="s">
        <v>714</v>
      </c>
      <c r="C3852" s="1" t="s">
        <v>3133</v>
      </c>
      <c r="D3852" s="1" t="s">
        <v>7336</v>
      </c>
      <c r="E3852" s="1" t="s">
        <v>672</v>
      </c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>
        <f>COUNTIFS($E$2:E3852,TMapCauseDescCIR[[#This Row],[Cause Description]])</f>
        <v>6</v>
      </c>
      <c r="Q3852" s="1"/>
      <c r="R3852" s="1"/>
      <c r="S3852" s="1"/>
    </row>
    <row r="3853" spans="1:19" ht="14.45" x14ac:dyDescent="0.25">
      <c r="A3853" s="1" t="s">
        <v>2548</v>
      </c>
      <c r="B3853" s="1" t="s">
        <v>715</v>
      </c>
      <c r="C3853" s="1" t="s">
        <v>3133</v>
      </c>
      <c r="D3853" s="1" t="s">
        <v>7337</v>
      </c>
      <c r="E3853" s="1" t="s">
        <v>672</v>
      </c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>
        <f>COUNTIFS($E$2:E3853,TMapCauseDescCIR[[#This Row],[Cause Description]])</f>
        <v>7</v>
      </c>
      <c r="Q3853" s="1"/>
      <c r="R3853" s="1"/>
      <c r="S3853" s="1"/>
    </row>
    <row r="3854" spans="1:19" ht="14.45" x14ac:dyDescent="0.25">
      <c r="A3854" s="1" t="s">
        <v>5009</v>
      </c>
      <c r="B3854" s="1" t="s">
        <v>722</v>
      </c>
      <c r="C3854" s="1" t="s">
        <v>3133</v>
      </c>
      <c r="D3854" s="1" t="s">
        <v>7338</v>
      </c>
      <c r="E3854" s="1" t="s">
        <v>177</v>
      </c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>
        <f>COUNTIFS($E$2:E3854,TMapCauseDescCIR[[#This Row],[Cause Description]])</f>
        <v>32</v>
      </c>
      <c r="Q3854" s="1"/>
      <c r="R3854" s="1"/>
      <c r="S3854" s="1"/>
    </row>
    <row r="3855" spans="1:19" ht="14.45" x14ac:dyDescent="0.25">
      <c r="A3855" s="1" t="s">
        <v>7197</v>
      </c>
      <c r="B3855" s="1" t="s">
        <v>723</v>
      </c>
      <c r="C3855" s="1" t="s">
        <v>3133</v>
      </c>
      <c r="D3855" s="1" t="s">
        <v>7339</v>
      </c>
      <c r="E3855" s="1" t="s">
        <v>724</v>
      </c>
      <c r="F3855" s="1" t="s">
        <v>7340</v>
      </c>
      <c r="G3855" s="1" t="s">
        <v>2558</v>
      </c>
      <c r="H3855" s="1" t="s">
        <v>7329</v>
      </c>
      <c r="I3855" s="1" t="s">
        <v>7341</v>
      </c>
      <c r="J3855" s="1"/>
      <c r="K3855" s="1"/>
      <c r="L3855" s="1"/>
      <c r="M3855" s="1"/>
      <c r="N3855" s="1"/>
      <c r="O3855" s="1"/>
      <c r="P3855" s="1">
        <f>COUNTIFS($E$2:E3855,TMapCauseDescCIR[[#This Row],[Cause Description]])</f>
        <v>1</v>
      </c>
      <c r="Q3855" s="1"/>
      <c r="R3855" s="1"/>
      <c r="S3855" s="1"/>
    </row>
    <row r="3856" spans="1:19" ht="14.45" x14ac:dyDescent="0.25">
      <c r="A3856" s="1" t="s">
        <v>5009</v>
      </c>
      <c r="B3856" s="1" t="s">
        <v>743</v>
      </c>
      <c r="C3856" s="1" t="s">
        <v>3133</v>
      </c>
      <c r="D3856" s="1" t="s">
        <v>7342</v>
      </c>
      <c r="E3856" s="1" t="s">
        <v>744</v>
      </c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>
        <f>COUNTIFS($E$2:E3856,TMapCauseDescCIR[[#This Row],[Cause Description]])</f>
        <v>1</v>
      </c>
      <c r="Q3856" s="1"/>
      <c r="R3856" s="1"/>
      <c r="S3856" s="1"/>
    </row>
    <row r="3857" spans="1:19" ht="14.45" x14ac:dyDescent="0.25">
      <c r="A3857" s="1" t="s">
        <v>6201</v>
      </c>
      <c r="B3857" s="1" t="s">
        <v>7343</v>
      </c>
      <c r="C3857" s="1" t="s">
        <v>3133</v>
      </c>
      <c r="D3857" s="1" t="s">
        <v>7344</v>
      </c>
      <c r="E3857" s="1" t="s">
        <v>7345</v>
      </c>
      <c r="F3857" s="1" t="s">
        <v>7346</v>
      </c>
      <c r="G3857" s="1" t="s">
        <v>2565</v>
      </c>
      <c r="H3857" s="1" t="s">
        <v>4912</v>
      </c>
      <c r="I3857" s="1" t="s">
        <v>5543</v>
      </c>
      <c r="J3857" s="1"/>
      <c r="K3857" s="1"/>
      <c r="L3857" s="1"/>
      <c r="M3857" s="1"/>
      <c r="N3857" s="1"/>
      <c r="O3857" s="1"/>
      <c r="P3857" s="1">
        <f>COUNTIFS($E$2:E3857,TMapCauseDescCIR[[#This Row],[Cause Description]])</f>
        <v>1</v>
      </c>
      <c r="Q3857" s="1"/>
      <c r="R3857" s="1"/>
      <c r="S3857" s="1"/>
    </row>
    <row r="3858" spans="1:19" ht="14.45" x14ac:dyDescent="0.25">
      <c r="A3858" s="1" t="s">
        <v>6201</v>
      </c>
      <c r="B3858" s="1" t="s">
        <v>7343</v>
      </c>
      <c r="C3858" s="1" t="s">
        <v>3133</v>
      </c>
      <c r="D3858" s="1" t="s">
        <v>7344</v>
      </c>
      <c r="E3858" s="1" t="s">
        <v>7347</v>
      </c>
      <c r="F3858" s="1" t="s">
        <v>7348</v>
      </c>
      <c r="G3858" s="1" t="s">
        <v>2565</v>
      </c>
      <c r="H3858" s="1" t="s">
        <v>4912</v>
      </c>
      <c r="I3858" s="1" t="s">
        <v>7277</v>
      </c>
      <c r="J3858" s="1"/>
      <c r="K3858" s="1"/>
      <c r="L3858" s="1"/>
      <c r="M3858" s="1"/>
      <c r="N3858" s="1"/>
      <c r="O3858" s="1"/>
      <c r="P3858" s="1">
        <f>COUNTIFS($E$2:E3858,TMapCauseDescCIR[[#This Row],[Cause Description]])</f>
        <v>1</v>
      </c>
      <c r="Q3858" s="1"/>
      <c r="R3858" s="1"/>
      <c r="S3858" s="1"/>
    </row>
    <row r="3859" spans="1:19" ht="14.45" x14ac:dyDescent="0.25">
      <c r="A3859" s="1" t="s">
        <v>6201</v>
      </c>
      <c r="B3859" s="1" t="s">
        <v>7343</v>
      </c>
      <c r="C3859" s="1" t="s">
        <v>3133</v>
      </c>
      <c r="D3859" s="1" t="s">
        <v>7344</v>
      </c>
      <c r="E3859" s="1" t="s">
        <v>7349</v>
      </c>
      <c r="F3859" s="1" t="s">
        <v>7350</v>
      </c>
      <c r="G3859" s="1" t="s">
        <v>2565</v>
      </c>
      <c r="H3859" s="1" t="s">
        <v>4912</v>
      </c>
      <c r="I3859" s="1" t="s">
        <v>6236</v>
      </c>
      <c r="J3859" s="1"/>
      <c r="K3859" s="1"/>
      <c r="L3859" s="1"/>
      <c r="M3859" s="1"/>
      <c r="N3859" s="1"/>
      <c r="O3859" s="1"/>
      <c r="P3859" s="1">
        <f>COUNTIFS($E$2:E3859,TMapCauseDescCIR[[#This Row],[Cause Description]])</f>
        <v>1</v>
      </c>
      <c r="Q3859" s="1"/>
      <c r="R3859" s="1"/>
      <c r="S3859" s="1"/>
    </row>
    <row r="3860" spans="1:19" ht="14.45" x14ac:dyDescent="0.25">
      <c r="A3860" s="1" t="s">
        <v>6201</v>
      </c>
      <c r="B3860" s="1" t="s">
        <v>7343</v>
      </c>
      <c r="C3860" s="1" t="s">
        <v>3133</v>
      </c>
      <c r="D3860" s="1" t="s">
        <v>7344</v>
      </c>
      <c r="E3860" s="1" t="s">
        <v>631</v>
      </c>
      <c r="F3860" s="1" t="s">
        <v>3597</v>
      </c>
      <c r="G3860" s="1" t="s">
        <v>2806</v>
      </c>
      <c r="H3860" s="1" t="s">
        <v>3598</v>
      </c>
      <c r="I3860" s="1" t="s">
        <v>3599</v>
      </c>
      <c r="J3860" s="1"/>
      <c r="K3860" s="1"/>
      <c r="L3860" s="1"/>
      <c r="M3860" s="1"/>
      <c r="N3860" s="1"/>
      <c r="O3860" s="1"/>
      <c r="P3860" s="1">
        <f>COUNTIFS($E$2:E3860,TMapCauseDescCIR[[#This Row],[Cause Description]])</f>
        <v>71</v>
      </c>
      <c r="Q3860" s="1"/>
      <c r="R3860" s="1"/>
      <c r="S3860" s="1"/>
    </row>
    <row r="3861" spans="1:19" ht="14.45" x14ac:dyDescent="0.25">
      <c r="A3861" s="1" t="s">
        <v>6201</v>
      </c>
      <c r="B3861" s="1" t="s">
        <v>745</v>
      </c>
      <c r="C3861" s="1" t="s">
        <v>3133</v>
      </c>
      <c r="D3861" s="1" t="s">
        <v>7351</v>
      </c>
      <c r="E3861" s="1" t="s">
        <v>746</v>
      </c>
      <c r="F3861" s="1" t="s">
        <v>7352</v>
      </c>
      <c r="G3861" s="1" t="s">
        <v>2566</v>
      </c>
      <c r="H3861" s="1" t="s">
        <v>4912</v>
      </c>
      <c r="I3861" s="1" t="s">
        <v>5543</v>
      </c>
      <c r="J3861" s="1"/>
      <c r="K3861" s="1"/>
      <c r="L3861" s="1"/>
      <c r="M3861" s="1"/>
      <c r="N3861" s="1"/>
      <c r="O3861" s="1"/>
      <c r="P3861" s="1">
        <f>COUNTIFS($E$2:E3861,TMapCauseDescCIR[[#This Row],[Cause Description]])</f>
        <v>1</v>
      </c>
      <c r="Q3861" s="1"/>
      <c r="R3861" s="1"/>
      <c r="S3861" s="1"/>
    </row>
    <row r="3862" spans="1:19" ht="14.45" x14ac:dyDescent="0.25">
      <c r="A3862" s="1" t="s">
        <v>6201</v>
      </c>
      <c r="B3862" s="1" t="s">
        <v>745</v>
      </c>
      <c r="C3862" s="1" t="s">
        <v>3133</v>
      </c>
      <c r="D3862" s="1" t="s">
        <v>7351</v>
      </c>
      <c r="E3862" s="1" t="s">
        <v>7353</v>
      </c>
      <c r="F3862" s="1" t="s">
        <v>7354</v>
      </c>
      <c r="G3862" s="1" t="s">
        <v>2566</v>
      </c>
      <c r="H3862" s="1" t="s">
        <v>5193</v>
      </c>
      <c r="I3862" s="1" t="s">
        <v>5434</v>
      </c>
      <c r="J3862" s="1"/>
      <c r="K3862" s="1"/>
      <c r="L3862" s="1"/>
      <c r="M3862" s="1"/>
      <c r="N3862" s="1"/>
      <c r="O3862" s="1"/>
      <c r="P3862" s="1">
        <f>COUNTIFS($E$2:E3862,TMapCauseDescCIR[[#This Row],[Cause Description]])</f>
        <v>1</v>
      </c>
      <c r="Q3862" s="1"/>
      <c r="R3862" s="1"/>
      <c r="S3862" s="1"/>
    </row>
    <row r="3863" spans="1:19" ht="14.45" x14ac:dyDescent="0.25">
      <c r="A3863" s="1" t="s">
        <v>6201</v>
      </c>
      <c r="B3863" s="1" t="s">
        <v>745</v>
      </c>
      <c r="C3863" s="1" t="s">
        <v>3133</v>
      </c>
      <c r="D3863" s="1" t="s">
        <v>7351</v>
      </c>
      <c r="E3863" s="1" t="s">
        <v>7355</v>
      </c>
      <c r="F3863" s="1" t="s">
        <v>7356</v>
      </c>
      <c r="G3863" s="1" t="s">
        <v>2567</v>
      </c>
      <c r="H3863" s="1" t="s">
        <v>4912</v>
      </c>
      <c r="I3863" s="1" t="s">
        <v>5543</v>
      </c>
      <c r="J3863" s="1"/>
      <c r="K3863" s="1"/>
      <c r="L3863" s="1"/>
      <c r="M3863" s="1"/>
      <c r="N3863" s="1"/>
      <c r="O3863" s="1"/>
      <c r="P3863" s="1">
        <f>COUNTIFS($E$2:E3863,TMapCauseDescCIR[[#This Row],[Cause Description]])</f>
        <v>1</v>
      </c>
      <c r="Q3863" s="1"/>
      <c r="R3863" s="1"/>
      <c r="S3863" s="1"/>
    </row>
    <row r="3864" spans="1:19" ht="14.45" x14ac:dyDescent="0.25">
      <c r="A3864" s="1" t="s">
        <v>6201</v>
      </c>
      <c r="B3864" s="1" t="s">
        <v>745</v>
      </c>
      <c r="C3864" s="1" t="s">
        <v>3133</v>
      </c>
      <c r="D3864" s="1" t="s">
        <v>7351</v>
      </c>
      <c r="E3864" s="1" t="s">
        <v>7357</v>
      </c>
      <c r="F3864" s="1" t="s">
        <v>7358</v>
      </c>
      <c r="G3864" s="1" t="s">
        <v>2567</v>
      </c>
      <c r="H3864" s="1" t="s">
        <v>5193</v>
      </c>
      <c r="I3864" s="1" t="s">
        <v>5434</v>
      </c>
      <c r="J3864" s="1"/>
      <c r="K3864" s="1"/>
      <c r="L3864" s="1"/>
      <c r="M3864" s="1"/>
      <c r="N3864" s="1"/>
      <c r="O3864" s="1"/>
      <c r="P3864" s="1">
        <f>COUNTIFS($E$2:E3864,TMapCauseDescCIR[[#This Row],[Cause Description]])</f>
        <v>1</v>
      </c>
      <c r="Q3864" s="1"/>
      <c r="R3864" s="1"/>
      <c r="S3864" s="1"/>
    </row>
    <row r="3865" spans="1:19" ht="14.45" x14ac:dyDescent="0.25">
      <c r="A3865" s="1" t="s">
        <v>6201</v>
      </c>
      <c r="B3865" s="1" t="s">
        <v>745</v>
      </c>
      <c r="C3865" s="1" t="s">
        <v>3133</v>
      </c>
      <c r="D3865" s="1" t="s">
        <v>7351</v>
      </c>
      <c r="E3865" s="1" t="s">
        <v>631</v>
      </c>
      <c r="F3865" s="1" t="s">
        <v>3597</v>
      </c>
      <c r="G3865" s="1" t="s">
        <v>2806</v>
      </c>
      <c r="H3865" s="1" t="s">
        <v>3598</v>
      </c>
      <c r="I3865" s="1" t="s">
        <v>3599</v>
      </c>
      <c r="J3865" s="1"/>
      <c r="K3865" s="1"/>
      <c r="L3865" s="1"/>
      <c r="M3865" s="1"/>
      <c r="N3865" s="1"/>
      <c r="O3865" s="1"/>
      <c r="P3865" s="1">
        <f>COUNTIFS($E$2:E3865,TMapCauseDescCIR[[#This Row],[Cause Description]])</f>
        <v>72</v>
      </c>
      <c r="Q3865" s="1"/>
      <c r="R3865" s="1"/>
      <c r="S3865" s="1"/>
    </row>
    <row r="3866" spans="1:19" ht="14.45" x14ac:dyDescent="0.25">
      <c r="A3866" s="1" t="s">
        <v>5009</v>
      </c>
      <c r="B3866" s="1" t="s">
        <v>757</v>
      </c>
      <c r="C3866" s="1" t="s">
        <v>3133</v>
      </c>
      <c r="D3866" s="1" t="s">
        <v>7359</v>
      </c>
      <c r="E3866" s="1" t="s">
        <v>177</v>
      </c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>
        <f>COUNTIFS($E$2:E3866,TMapCauseDescCIR[[#This Row],[Cause Description]])</f>
        <v>33</v>
      </c>
      <c r="Q3866" s="1"/>
      <c r="R3866" s="1"/>
      <c r="S3866" s="1"/>
    </row>
    <row r="3867" spans="1:19" ht="14.45" x14ac:dyDescent="0.25">
      <c r="A3867" s="1" t="s">
        <v>4992</v>
      </c>
      <c r="B3867" s="1" t="s">
        <v>758</v>
      </c>
      <c r="C3867" s="1" t="s">
        <v>3133</v>
      </c>
      <c r="D3867" s="1" t="s">
        <v>7360</v>
      </c>
      <c r="E3867" s="1" t="s">
        <v>510</v>
      </c>
      <c r="F3867" s="1"/>
      <c r="G3867" s="1"/>
      <c r="H3867" s="1"/>
      <c r="I3867" s="1"/>
      <c r="J3867" s="1" t="s">
        <v>13016</v>
      </c>
      <c r="K3867" s="1"/>
      <c r="L3867" s="1"/>
      <c r="M3867" s="1"/>
      <c r="N3867" s="1"/>
      <c r="O3867" s="1"/>
      <c r="P3867" s="1">
        <f>COUNTIFS($E$2:E3867,TMapCauseDescCIR[[#This Row],[Cause Description]])</f>
        <v>3</v>
      </c>
      <c r="Q3867" s="1"/>
      <c r="R3867" s="1"/>
      <c r="S3867" s="1"/>
    </row>
    <row r="3868" spans="1:19" ht="14.45" x14ac:dyDescent="0.25">
      <c r="A3868" s="1" t="s">
        <v>4992</v>
      </c>
      <c r="B3868" s="1" t="s">
        <v>759</v>
      </c>
      <c r="C3868" s="1" t="s">
        <v>3133</v>
      </c>
      <c r="D3868" s="1" t="s">
        <v>7361</v>
      </c>
      <c r="E3868" s="1" t="s">
        <v>760</v>
      </c>
      <c r="F3868" s="1"/>
      <c r="G3868" s="1"/>
      <c r="H3868" s="1"/>
      <c r="I3868" s="1"/>
      <c r="J3868" s="1" t="s">
        <v>13016</v>
      </c>
      <c r="K3868" s="1"/>
      <c r="L3868" s="1"/>
      <c r="M3868" s="1"/>
      <c r="N3868" s="1"/>
      <c r="O3868" s="1"/>
      <c r="P3868" s="1">
        <f>COUNTIFS($E$2:E3868,TMapCauseDescCIR[[#This Row],[Cause Description]])</f>
        <v>1</v>
      </c>
      <c r="Q3868" s="1"/>
      <c r="R3868" s="1"/>
      <c r="S3868" s="1"/>
    </row>
    <row r="3869" spans="1:19" ht="14.45" x14ac:dyDescent="0.25">
      <c r="A3869" s="1" t="s">
        <v>4992</v>
      </c>
      <c r="B3869" s="1" t="s">
        <v>761</v>
      </c>
      <c r="C3869" s="1" t="s">
        <v>3133</v>
      </c>
      <c r="D3869" s="1" t="s">
        <v>7362</v>
      </c>
      <c r="E3869" s="1" t="s">
        <v>760</v>
      </c>
      <c r="F3869" s="1"/>
      <c r="G3869" s="1"/>
      <c r="H3869" s="1"/>
      <c r="I3869" s="1"/>
      <c r="J3869" s="1" t="s">
        <v>13016</v>
      </c>
      <c r="K3869" s="1"/>
      <c r="L3869" s="1"/>
      <c r="M3869" s="1"/>
      <c r="N3869" s="1"/>
      <c r="O3869" s="1"/>
      <c r="P3869" s="1">
        <f>COUNTIFS($E$2:E3869,TMapCauseDescCIR[[#This Row],[Cause Description]])</f>
        <v>2</v>
      </c>
      <c r="Q3869" s="1"/>
      <c r="R3869" s="1"/>
      <c r="S3869" s="1"/>
    </row>
    <row r="3870" spans="1:19" ht="14.45" x14ac:dyDescent="0.25">
      <c r="A3870" s="1" t="s">
        <v>4992</v>
      </c>
      <c r="B3870" s="1" t="s">
        <v>762</v>
      </c>
      <c r="C3870" s="1" t="s">
        <v>3133</v>
      </c>
      <c r="D3870" s="1" t="s">
        <v>7363</v>
      </c>
      <c r="E3870" s="1" t="s">
        <v>760</v>
      </c>
      <c r="F3870" s="1"/>
      <c r="G3870" s="1"/>
      <c r="H3870" s="1"/>
      <c r="I3870" s="1"/>
      <c r="J3870" s="1" t="s">
        <v>13016</v>
      </c>
      <c r="K3870" s="1"/>
      <c r="L3870" s="1"/>
      <c r="M3870" s="1"/>
      <c r="N3870" s="1"/>
      <c r="O3870" s="1"/>
      <c r="P3870" s="1">
        <f>COUNTIFS($E$2:E3870,TMapCauseDescCIR[[#This Row],[Cause Description]])</f>
        <v>3</v>
      </c>
      <c r="Q3870" s="1"/>
      <c r="R3870" s="1"/>
      <c r="S3870" s="1"/>
    </row>
    <row r="3871" spans="1:19" ht="14.45" x14ac:dyDescent="0.25">
      <c r="A3871" s="1" t="s">
        <v>4992</v>
      </c>
      <c r="B3871" s="1" t="s">
        <v>763</v>
      </c>
      <c r="C3871" s="1" t="s">
        <v>3133</v>
      </c>
      <c r="D3871" s="1" t="s">
        <v>7364</v>
      </c>
      <c r="E3871" s="1" t="s">
        <v>760</v>
      </c>
      <c r="F3871" s="1"/>
      <c r="G3871" s="1"/>
      <c r="H3871" s="1"/>
      <c r="I3871" s="1"/>
      <c r="J3871" s="1" t="s">
        <v>13016</v>
      </c>
      <c r="K3871" s="1"/>
      <c r="L3871" s="1"/>
      <c r="M3871" s="1"/>
      <c r="N3871" s="1"/>
      <c r="O3871" s="1"/>
      <c r="P3871" s="1">
        <f>COUNTIFS($E$2:E3871,TMapCauseDescCIR[[#This Row],[Cause Description]])</f>
        <v>4</v>
      </c>
      <c r="Q3871" s="1"/>
      <c r="R3871" s="1"/>
      <c r="S3871" s="1"/>
    </row>
    <row r="3872" spans="1:19" ht="14.45" x14ac:dyDescent="0.25">
      <c r="A3872" s="1" t="s">
        <v>4992</v>
      </c>
      <c r="B3872" s="1" t="s">
        <v>764</v>
      </c>
      <c r="C3872" s="1" t="s">
        <v>3133</v>
      </c>
      <c r="D3872" s="1" t="s">
        <v>7365</v>
      </c>
      <c r="E3872" s="1" t="s">
        <v>760</v>
      </c>
      <c r="F3872" s="1"/>
      <c r="G3872" s="1"/>
      <c r="H3872" s="1"/>
      <c r="I3872" s="1"/>
      <c r="J3872" s="1" t="s">
        <v>13016</v>
      </c>
      <c r="K3872" s="1"/>
      <c r="L3872" s="1"/>
      <c r="M3872" s="1"/>
      <c r="N3872" s="1"/>
      <c r="O3872" s="1"/>
      <c r="P3872" s="1">
        <f>COUNTIFS($E$2:E3872,TMapCauseDescCIR[[#This Row],[Cause Description]])</f>
        <v>5</v>
      </c>
      <c r="Q3872" s="1"/>
      <c r="R3872" s="1"/>
      <c r="S3872" s="1"/>
    </row>
    <row r="3873" spans="1:19" ht="14.45" x14ac:dyDescent="0.25">
      <c r="A3873" s="1" t="s">
        <v>4992</v>
      </c>
      <c r="B3873" s="1" t="s">
        <v>765</v>
      </c>
      <c r="C3873" s="1" t="s">
        <v>3133</v>
      </c>
      <c r="D3873" s="1" t="s">
        <v>7366</v>
      </c>
      <c r="E3873" s="1" t="s">
        <v>760</v>
      </c>
      <c r="F3873" s="1"/>
      <c r="G3873" s="1"/>
      <c r="H3873" s="1"/>
      <c r="I3873" s="1"/>
      <c r="J3873" s="1" t="s">
        <v>13016</v>
      </c>
      <c r="K3873" s="1"/>
      <c r="L3873" s="1"/>
      <c r="M3873" s="1"/>
      <c r="N3873" s="1"/>
      <c r="O3873" s="1"/>
      <c r="P3873" s="1">
        <f>COUNTIFS($E$2:E3873,TMapCauseDescCIR[[#This Row],[Cause Description]])</f>
        <v>6</v>
      </c>
      <c r="Q3873" s="1"/>
      <c r="R3873" s="1"/>
      <c r="S3873" s="1"/>
    </row>
    <row r="3874" spans="1:19" ht="14.45" x14ac:dyDescent="0.25">
      <c r="A3874" s="1" t="s">
        <v>4992</v>
      </c>
      <c r="B3874" s="1" t="s">
        <v>768</v>
      </c>
      <c r="C3874" s="1" t="s">
        <v>3133</v>
      </c>
      <c r="D3874" s="1" t="s">
        <v>7367</v>
      </c>
      <c r="E3874" s="1" t="s">
        <v>769</v>
      </c>
      <c r="F3874" s="1"/>
      <c r="G3874" s="1"/>
      <c r="H3874" s="1"/>
      <c r="I3874" s="1"/>
      <c r="J3874" s="1" t="s">
        <v>13016</v>
      </c>
      <c r="K3874" s="1"/>
      <c r="L3874" s="1"/>
      <c r="M3874" s="1"/>
      <c r="N3874" s="1"/>
      <c r="O3874" s="1"/>
      <c r="P3874" s="1">
        <f>COUNTIFS($E$2:E3874,TMapCauseDescCIR[[#This Row],[Cause Description]])</f>
        <v>1</v>
      </c>
      <c r="Q3874" s="1"/>
      <c r="R3874" s="1"/>
      <c r="S3874" s="1"/>
    </row>
    <row r="3875" spans="1:19" ht="14.45" x14ac:dyDescent="0.25">
      <c r="A3875" s="1" t="s">
        <v>4992</v>
      </c>
      <c r="B3875" s="1" t="s">
        <v>770</v>
      </c>
      <c r="C3875" s="1" t="s">
        <v>3133</v>
      </c>
      <c r="D3875" s="1" t="s">
        <v>7368</v>
      </c>
      <c r="E3875" s="1" t="s">
        <v>771</v>
      </c>
      <c r="F3875" s="1"/>
      <c r="G3875" s="1"/>
      <c r="H3875" s="1"/>
      <c r="I3875" s="1"/>
      <c r="J3875" s="1" t="s">
        <v>13016</v>
      </c>
      <c r="K3875" s="1"/>
      <c r="L3875" s="1"/>
      <c r="M3875" s="1"/>
      <c r="N3875" s="1"/>
      <c r="O3875" s="1"/>
      <c r="P3875" s="1">
        <f>COUNTIFS($E$2:E3875,TMapCauseDescCIR[[#This Row],[Cause Description]])</f>
        <v>1</v>
      </c>
      <c r="Q3875" s="1"/>
      <c r="R3875" s="1"/>
      <c r="S3875" s="1"/>
    </row>
    <row r="3876" spans="1:19" ht="14.45" x14ac:dyDescent="0.25">
      <c r="A3876" s="1" t="s">
        <v>4992</v>
      </c>
      <c r="B3876" s="1" t="s">
        <v>772</v>
      </c>
      <c r="C3876" s="1" t="s">
        <v>3133</v>
      </c>
      <c r="D3876" s="1" t="s">
        <v>7369</v>
      </c>
      <c r="E3876" s="1" t="s">
        <v>771</v>
      </c>
      <c r="F3876" s="1"/>
      <c r="G3876" s="1"/>
      <c r="H3876" s="1"/>
      <c r="I3876" s="1"/>
      <c r="J3876" s="1" t="s">
        <v>13016</v>
      </c>
      <c r="K3876" s="1"/>
      <c r="L3876" s="1"/>
      <c r="M3876" s="1"/>
      <c r="N3876" s="1"/>
      <c r="O3876" s="1"/>
      <c r="P3876" s="1">
        <f>COUNTIFS($E$2:E3876,TMapCauseDescCIR[[#This Row],[Cause Description]])</f>
        <v>2</v>
      </c>
      <c r="Q3876" s="1"/>
      <c r="R3876" s="1"/>
      <c r="S3876" s="1"/>
    </row>
    <row r="3877" spans="1:19" ht="14.45" x14ac:dyDescent="0.25">
      <c r="A3877" s="1" t="s">
        <v>4992</v>
      </c>
      <c r="B3877" s="1" t="s">
        <v>773</v>
      </c>
      <c r="C3877" s="1" t="s">
        <v>3133</v>
      </c>
      <c r="D3877" s="1" t="s">
        <v>7370</v>
      </c>
      <c r="E3877" s="1" t="s">
        <v>771</v>
      </c>
      <c r="F3877" s="1"/>
      <c r="G3877" s="1"/>
      <c r="H3877" s="1"/>
      <c r="I3877" s="1"/>
      <c r="J3877" s="1" t="s">
        <v>13016</v>
      </c>
      <c r="K3877" s="1"/>
      <c r="L3877" s="1"/>
      <c r="M3877" s="1"/>
      <c r="N3877" s="1"/>
      <c r="O3877" s="1"/>
      <c r="P3877" s="1">
        <f>COUNTIFS($E$2:E3877,TMapCauseDescCIR[[#This Row],[Cause Description]])</f>
        <v>3</v>
      </c>
      <c r="Q3877" s="1"/>
      <c r="R3877" s="1"/>
      <c r="S3877" s="1"/>
    </row>
    <row r="3878" spans="1:19" ht="14.45" x14ac:dyDescent="0.25">
      <c r="A3878" s="1" t="s">
        <v>4992</v>
      </c>
      <c r="B3878" s="1" t="s">
        <v>774</v>
      </c>
      <c r="C3878" s="1" t="s">
        <v>3133</v>
      </c>
      <c r="D3878" s="1" t="s">
        <v>7371</v>
      </c>
      <c r="E3878" s="1" t="s">
        <v>775</v>
      </c>
      <c r="F3878" s="1"/>
      <c r="G3878" s="1"/>
      <c r="H3878" s="1"/>
      <c r="I3878" s="1"/>
      <c r="J3878" s="1" t="s">
        <v>13016</v>
      </c>
      <c r="K3878" s="1"/>
      <c r="L3878" s="1"/>
      <c r="M3878" s="1"/>
      <c r="N3878" s="1"/>
      <c r="O3878" s="1"/>
      <c r="P3878" s="1">
        <f>COUNTIFS($E$2:E3878,TMapCauseDescCIR[[#This Row],[Cause Description]])</f>
        <v>1</v>
      </c>
      <c r="Q3878" s="1"/>
      <c r="R3878" s="1"/>
      <c r="S3878" s="1"/>
    </row>
    <row r="3879" spans="1:19" ht="14.45" x14ac:dyDescent="0.25">
      <c r="A3879" s="1" t="s">
        <v>5009</v>
      </c>
      <c r="B3879" s="1" t="s">
        <v>778</v>
      </c>
      <c r="C3879" s="1" t="s">
        <v>3133</v>
      </c>
      <c r="D3879" s="1" t="s">
        <v>7372</v>
      </c>
      <c r="E3879" s="1" t="s">
        <v>779</v>
      </c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>
        <f>COUNTIFS($E$2:E3879,TMapCauseDescCIR[[#This Row],[Cause Description]])</f>
        <v>2</v>
      </c>
      <c r="Q3879" s="1"/>
      <c r="R3879" s="1"/>
      <c r="S3879" s="1"/>
    </row>
    <row r="3880" spans="1:19" ht="14.45" x14ac:dyDescent="0.25">
      <c r="A3880" s="1" t="s">
        <v>6201</v>
      </c>
      <c r="B3880" s="1" t="s">
        <v>7373</v>
      </c>
      <c r="C3880" s="1" t="s">
        <v>3133</v>
      </c>
      <c r="D3880" s="1" t="s">
        <v>7374</v>
      </c>
      <c r="E3880" s="1" t="s">
        <v>6231</v>
      </c>
      <c r="F3880" s="1" t="s">
        <v>6232</v>
      </c>
      <c r="G3880" s="1" t="s">
        <v>2452</v>
      </c>
      <c r="H3880" s="1" t="s">
        <v>5160</v>
      </c>
      <c r="I3880" s="1" t="s">
        <v>6233</v>
      </c>
      <c r="J3880" s="1"/>
      <c r="K3880" s="1"/>
      <c r="L3880" s="1"/>
      <c r="M3880" s="1"/>
      <c r="N3880" s="1"/>
      <c r="O3880" s="1"/>
      <c r="P3880" s="1">
        <f>COUNTIFS($E$2:E3880,TMapCauseDescCIR[[#This Row],[Cause Description]])</f>
        <v>2</v>
      </c>
      <c r="Q3880" s="1"/>
      <c r="R3880" s="1"/>
      <c r="S3880" s="1"/>
    </row>
    <row r="3881" spans="1:19" ht="14.45" x14ac:dyDescent="0.25">
      <c r="A3881" s="1" t="s">
        <v>6201</v>
      </c>
      <c r="B3881" s="1" t="s">
        <v>7373</v>
      </c>
      <c r="C3881" s="1" t="s">
        <v>3133</v>
      </c>
      <c r="D3881" s="1" t="s">
        <v>7374</v>
      </c>
      <c r="E3881" s="1" t="s">
        <v>7375</v>
      </c>
      <c r="F3881" s="1" t="s">
        <v>7376</v>
      </c>
      <c r="G3881" s="1" t="s">
        <v>2573</v>
      </c>
      <c r="H3881" s="1" t="s">
        <v>5193</v>
      </c>
      <c r="I3881" s="1" t="s">
        <v>5434</v>
      </c>
      <c r="J3881" s="1"/>
      <c r="K3881" s="1"/>
      <c r="L3881" s="1"/>
      <c r="M3881" s="1"/>
      <c r="N3881" s="1"/>
      <c r="O3881" s="1"/>
      <c r="P3881" s="1">
        <f>COUNTIFS($E$2:E3881,TMapCauseDescCIR[[#This Row],[Cause Description]])</f>
        <v>1</v>
      </c>
      <c r="Q3881" s="1"/>
      <c r="R3881" s="1"/>
      <c r="S3881" s="1"/>
    </row>
    <row r="3882" spans="1:19" ht="14.45" x14ac:dyDescent="0.25">
      <c r="A3882" s="1" t="s">
        <v>6201</v>
      </c>
      <c r="B3882" s="1" t="s">
        <v>7373</v>
      </c>
      <c r="C3882" s="1" t="s">
        <v>3133</v>
      </c>
      <c r="D3882" s="1" t="s">
        <v>7374</v>
      </c>
      <c r="E3882" s="1" t="s">
        <v>7377</v>
      </c>
      <c r="F3882" s="1" t="s">
        <v>7378</v>
      </c>
      <c r="G3882" s="1" t="s">
        <v>2573</v>
      </c>
      <c r="H3882" s="1" t="s">
        <v>5193</v>
      </c>
      <c r="I3882" s="1" t="s">
        <v>5169</v>
      </c>
      <c r="J3882" s="1"/>
      <c r="K3882" s="1"/>
      <c r="L3882" s="1"/>
      <c r="M3882" s="1"/>
      <c r="N3882" s="1"/>
      <c r="O3882" s="1"/>
      <c r="P3882" s="1">
        <f>COUNTIFS($E$2:E3882,TMapCauseDescCIR[[#This Row],[Cause Description]])</f>
        <v>1</v>
      </c>
      <c r="Q3882" s="1"/>
      <c r="R3882" s="1"/>
      <c r="S3882" s="1"/>
    </row>
    <row r="3883" spans="1:19" ht="14.45" x14ac:dyDescent="0.25">
      <c r="A3883" s="1" t="s">
        <v>6201</v>
      </c>
      <c r="B3883" s="1" t="s">
        <v>7373</v>
      </c>
      <c r="C3883" s="1" t="s">
        <v>3133</v>
      </c>
      <c r="D3883" s="1" t="s">
        <v>7374</v>
      </c>
      <c r="E3883" s="1" t="s">
        <v>631</v>
      </c>
      <c r="F3883" s="1" t="s">
        <v>3597</v>
      </c>
      <c r="G3883" s="1" t="s">
        <v>2806</v>
      </c>
      <c r="H3883" s="1" t="s">
        <v>3598</v>
      </c>
      <c r="I3883" s="1" t="s">
        <v>3599</v>
      </c>
      <c r="J3883" s="1"/>
      <c r="K3883" s="1"/>
      <c r="L3883" s="1"/>
      <c r="M3883" s="1"/>
      <c r="N3883" s="1"/>
      <c r="O3883" s="1"/>
      <c r="P3883" s="1">
        <f>COUNTIFS($E$2:E3883,TMapCauseDescCIR[[#This Row],[Cause Description]])</f>
        <v>73</v>
      </c>
      <c r="Q3883" s="1"/>
      <c r="R3883" s="1"/>
      <c r="S3883" s="1"/>
    </row>
    <row r="3884" spans="1:19" ht="14.45" x14ac:dyDescent="0.25">
      <c r="A3884" s="1" t="s">
        <v>5009</v>
      </c>
      <c r="B3884" s="1" t="s">
        <v>780</v>
      </c>
      <c r="C3884" s="1" t="s">
        <v>3133</v>
      </c>
      <c r="D3884" s="1" t="s">
        <v>7379</v>
      </c>
      <c r="E3884" s="1" t="s">
        <v>781</v>
      </c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>
        <f>COUNTIFS($E$2:E3884,TMapCauseDescCIR[[#This Row],[Cause Description]])</f>
        <v>1</v>
      </c>
      <c r="Q3884" s="1"/>
      <c r="R3884" s="1"/>
      <c r="S3884" s="1"/>
    </row>
    <row r="3885" spans="1:19" ht="14.45" x14ac:dyDescent="0.25">
      <c r="A3885" s="1" t="s">
        <v>6201</v>
      </c>
      <c r="B3885" s="1" t="s">
        <v>7380</v>
      </c>
      <c r="C3885" s="1" t="s">
        <v>3133</v>
      </c>
      <c r="D3885" s="1" t="s">
        <v>7381</v>
      </c>
      <c r="E3885" s="1" t="s">
        <v>7382</v>
      </c>
      <c r="F3885" s="1" t="s">
        <v>7383</v>
      </c>
      <c r="G3885" s="1" t="s">
        <v>2573</v>
      </c>
      <c r="H3885" s="1" t="s">
        <v>4912</v>
      </c>
      <c r="I3885" s="1" t="s">
        <v>5543</v>
      </c>
      <c r="J3885" s="1"/>
      <c r="K3885" s="1"/>
      <c r="L3885" s="1"/>
      <c r="M3885" s="1"/>
      <c r="N3885" s="1"/>
      <c r="O3885" s="1"/>
      <c r="P3885" s="1">
        <f>COUNTIFS($E$2:E3885,TMapCauseDescCIR[[#This Row],[Cause Description]])</f>
        <v>1</v>
      </c>
      <c r="Q3885" s="1"/>
      <c r="R3885" s="1"/>
      <c r="S3885" s="1"/>
    </row>
    <row r="3886" spans="1:19" ht="14.45" x14ac:dyDescent="0.25">
      <c r="A3886" s="1" t="s">
        <v>6201</v>
      </c>
      <c r="B3886" s="1" t="s">
        <v>7380</v>
      </c>
      <c r="C3886" s="1" t="s">
        <v>3133</v>
      </c>
      <c r="D3886" s="1" t="s">
        <v>7381</v>
      </c>
      <c r="E3886" s="1" t="s">
        <v>7384</v>
      </c>
      <c r="F3886" s="1" t="s">
        <v>7385</v>
      </c>
      <c r="G3886" s="1" t="s">
        <v>2573</v>
      </c>
      <c r="H3886" s="1" t="s">
        <v>4912</v>
      </c>
      <c r="I3886" s="1" t="s">
        <v>5169</v>
      </c>
      <c r="J3886" s="1"/>
      <c r="K3886" s="1"/>
      <c r="L3886" s="1"/>
      <c r="M3886" s="1"/>
      <c r="N3886" s="1"/>
      <c r="O3886" s="1"/>
      <c r="P3886" s="1">
        <f>COUNTIFS($E$2:E3886,TMapCauseDescCIR[[#This Row],[Cause Description]])</f>
        <v>1</v>
      </c>
      <c r="Q3886" s="1"/>
      <c r="R3886" s="1"/>
      <c r="S3886" s="1"/>
    </row>
    <row r="3887" spans="1:19" ht="14.45" x14ac:dyDescent="0.25">
      <c r="A3887" s="1" t="s">
        <v>6201</v>
      </c>
      <c r="B3887" s="1" t="s">
        <v>7380</v>
      </c>
      <c r="C3887" s="1" t="s">
        <v>3133</v>
      </c>
      <c r="D3887" s="1" t="s">
        <v>7381</v>
      </c>
      <c r="E3887" s="1" t="s">
        <v>7386</v>
      </c>
      <c r="F3887" s="1" t="s">
        <v>7387</v>
      </c>
      <c r="G3887" s="1" t="s">
        <v>2573</v>
      </c>
      <c r="H3887" s="1" t="s">
        <v>3135</v>
      </c>
      <c r="I3887" s="1" t="s">
        <v>5496</v>
      </c>
      <c r="J3887" s="1"/>
      <c r="K3887" s="1"/>
      <c r="L3887" s="1"/>
      <c r="M3887" s="1"/>
      <c r="N3887" s="1"/>
      <c r="O3887" s="1"/>
      <c r="P3887" s="1">
        <f>COUNTIFS($E$2:E3887,TMapCauseDescCIR[[#This Row],[Cause Description]])</f>
        <v>1</v>
      </c>
      <c r="Q3887" s="1"/>
      <c r="R3887" s="1"/>
      <c r="S3887" s="1"/>
    </row>
    <row r="3888" spans="1:19" ht="14.45" x14ac:dyDescent="0.25">
      <c r="A3888" s="1" t="s">
        <v>6201</v>
      </c>
      <c r="B3888" s="1" t="s">
        <v>7380</v>
      </c>
      <c r="C3888" s="1" t="s">
        <v>3133</v>
      </c>
      <c r="D3888" s="1" t="s">
        <v>7381</v>
      </c>
      <c r="E3888" s="1" t="s">
        <v>631</v>
      </c>
      <c r="F3888" s="1" t="s">
        <v>3597</v>
      </c>
      <c r="G3888" s="1" t="s">
        <v>2806</v>
      </c>
      <c r="H3888" s="1" t="s">
        <v>3598</v>
      </c>
      <c r="I3888" s="1" t="s">
        <v>3599</v>
      </c>
      <c r="J3888" s="1"/>
      <c r="K3888" s="1"/>
      <c r="L3888" s="1"/>
      <c r="M3888" s="1"/>
      <c r="N3888" s="1"/>
      <c r="O3888" s="1"/>
      <c r="P3888" s="1">
        <f>COUNTIFS($E$2:E3888,TMapCauseDescCIR[[#This Row],[Cause Description]])</f>
        <v>74</v>
      </c>
      <c r="Q3888" s="1"/>
      <c r="R3888" s="1"/>
      <c r="S3888" s="1"/>
    </row>
    <row r="3889" spans="1:19" ht="14.45" x14ac:dyDescent="0.25">
      <c r="A3889" s="1" t="s">
        <v>7388</v>
      </c>
      <c r="B3889" s="1" t="s">
        <v>796</v>
      </c>
      <c r="C3889" s="1" t="s">
        <v>3133</v>
      </c>
      <c r="D3889" s="1" t="s">
        <v>7389</v>
      </c>
      <c r="E3889" s="1" t="s">
        <v>505</v>
      </c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>
        <f>COUNTIFS($E$2:E3889,TMapCauseDescCIR[[#This Row],[Cause Description]])</f>
        <v>7</v>
      </c>
      <c r="Q3889" s="1"/>
      <c r="R3889" s="1"/>
      <c r="S3889" s="1"/>
    </row>
    <row r="3890" spans="1:19" ht="14.45" x14ac:dyDescent="0.25">
      <c r="A3890" s="1" t="s">
        <v>7388</v>
      </c>
      <c r="B3890" s="1" t="s">
        <v>796</v>
      </c>
      <c r="C3890" s="1" t="s">
        <v>3133</v>
      </c>
      <c r="D3890" s="1" t="s">
        <v>7389</v>
      </c>
      <c r="E3890" s="1" t="s">
        <v>5073</v>
      </c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>
        <f>COUNTIFS($E$2:E3890,TMapCauseDescCIR[[#This Row],[Cause Description]])</f>
        <v>7</v>
      </c>
      <c r="Q3890" s="1"/>
      <c r="R3890" s="1"/>
      <c r="S3890" s="1"/>
    </row>
    <row r="3891" spans="1:19" ht="14.45" x14ac:dyDescent="0.25">
      <c r="A3891" s="1" t="s">
        <v>7388</v>
      </c>
      <c r="B3891" s="1" t="s">
        <v>797</v>
      </c>
      <c r="C3891" s="1" t="s">
        <v>3133</v>
      </c>
      <c r="D3891" s="1" t="s">
        <v>7390</v>
      </c>
      <c r="E3891" s="1" t="s">
        <v>798</v>
      </c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>
        <f>COUNTIFS($E$2:E3891,TMapCauseDescCIR[[#This Row],[Cause Description]])</f>
        <v>1</v>
      </c>
      <c r="Q3891" s="1"/>
      <c r="R3891" s="1"/>
      <c r="S3891" s="1"/>
    </row>
    <row r="3892" spans="1:19" ht="14.45" x14ac:dyDescent="0.25">
      <c r="A3892" s="1" t="s">
        <v>7388</v>
      </c>
      <c r="B3892" s="1" t="s">
        <v>799</v>
      </c>
      <c r="C3892" s="1" t="s">
        <v>3133</v>
      </c>
      <c r="D3892" s="1" t="s">
        <v>7391</v>
      </c>
      <c r="E3892" s="1" t="s">
        <v>510</v>
      </c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>
        <f>COUNTIFS($E$2:E3892,TMapCauseDescCIR[[#This Row],[Cause Description]])</f>
        <v>4</v>
      </c>
      <c r="Q3892" s="1"/>
      <c r="R3892" s="1"/>
      <c r="S3892" s="1"/>
    </row>
    <row r="3893" spans="1:19" ht="14.45" x14ac:dyDescent="0.25">
      <c r="A3893" s="1" t="s">
        <v>7388</v>
      </c>
      <c r="B3893" s="1" t="s">
        <v>800</v>
      </c>
      <c r="C3893" s="1" t="s">
        <v>3133</v>
      </c>
      <c r="D3893" s="1" t="s">
        <v>7392</v>
      </c>
      <c r="E3893" s="1" t="s">
        <v>801</v>
      </c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>
        <f>COUNTIFS($E$2:E3893,TMapCauseDescCIR[[#This Row],[Cause Description]])</f>
        <v>1</v>
      </c>
      <c r="Q3893" s="1"/>
      <c r="R3893" s="1"/>
      <c r="S3893" s="1"/>
    </row>
    <row r="3894" spans="1:19" ht="14.45" x14ac:dyDescent="0.25">
      <c r="A3894" s="1" t="s">
        <v>7388</v>
      </c>
      <c r="B3894" s="1" t="s">
        <v>802</v>
      </c>
      <c r="C3894" s="1" t="s">
        <v>3133</v>
      </c>
      <c r="D3894" s="1" t="s">
        <v>7393</v>
      </c>
      <c r="E3894" s="1" t="s">
        <v>505</v>
      </c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>
        <f>COUNTIFS($E$2:E3894,TMapCauseDescCIR[[#This Row],[Cause Description]])</f>
        <v>8</v>
      </c>
      <c r="Q3894" s="1"/>
      <c r="R3894" s="1"/>
      <c r="S3894" s="1"/>
    </row>
    <row r="3895" spans="1:19" ht="14.45" x14ac:dyDescent="0.25">
      <c r="A3895" s="1" t="s">
        <v>7388</v>
      </c>
      <c r="B3895" s="1" t="s">
        <v>802</v>
      </c>
      <c r="C3895" s="1" t="s">
        <v>3133</v>
      </c>
      <c r="D3895" s="1" t="s">
        <v>7393</v>
      </c>
      <c r="E3895" s="1" t="s">
        <v>5073</v>
      </c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>
        <f>COUNTIFS($E$2:E3895,TMapCauseDescCIR[[#This Row],[Cause Description]])</f>
        <v>8</v>
      </c>
      <c r="Q3895" s="1"/>
      <c r="R3895" s="1"/>
      <c r="S3895" s="1"/>
    </row>
    <row r="3896" spans="1:19" ht="14.45" x14ac:dyDescent="0.25">
      <c r="A3896" s="1" t="s">
        <v>7388</v>
      </c>
      <c r="B3896" s="1" t="s">
        <v>803</v>
      </c>
      <c r="C3896" s="1" t="s">
        <v>3133</v>
      </c>
      <c r="D3896" s="1" t="s">
        <v>7394</v>
      </c>
      <c r="E3896" s="1" t="s">
        <v>801</v>
      </c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>
        <f>COUNTIFS($E$2:E3896,TMapCauseDescCIR[[#This Row],[Cause Description]])</f>
        <v>2</v>
      </c>
      <c r="Q3896" s="1"/>
      <c r="R3896" s="1"/>
      <c r="S3896" s="1"/>
    </row>
    <row r="3897" spans="1:19" ht="14.45" x14ac:dyDescent="0.25">
      <c r="A3897" s="1" t="s">
        <v>7388</v>
      </c>
      <c r="B3897" s="1" t="s">
        <v>803</v>
      </c>
      <c r="C3897" s="1" t="s">
        <v>3133</v>
      </c>
      <c r="D3897" s="1" t="s">
        <v>7394</v>
      </c>
      <c r="E3897" s="1" t="s">
        <v>5098</v>
      </c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>
        <f>COUNTIFS($E$2:E3897,TMapCauseDescCIR[[#This Row],[Cause Description]])</f>
        <v>3</v>
      </c>
      <c r="Q3897" s="1"/>
      <c r="R3897" s="1"/>
      <c r="S3897" s="1"/>
    </row>
    <row r="3898" spans="1:19" ht="14.45" x14ac:dyDescent="0.25">
      <c r="A3898" s="1" t="s">
        <v>7388</v>
      </c>
      <c r="B3898" s="1" t="s">
        <v>804</v>
      </c>
      <c r="C3898" s="1" t="s">
        <v>3133</v>
      </c>
      <c r="D3898" s="1" t="s">
        <v>7395</v>
      </c>
      <c r="E3898" s="1" t="s">
        <v>801</v>
      </c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>
        <f>COUNTIFS($E$2:E3898,TMapCauseDescCIR[[#This Row],[Cause Description]])</f>
        <v>3</v>
      </c>
      <c r="Q3898" s="1"/>
      <c r="R3898" s="1"/>
      <c r="S3898" s="1"/>
    </row>
    <row r="3899" spans="1:19" ht="14.45" x14ac:dyDescent="0.25">
      <c r="A3899" s="1" t="s">
        <v>7388</v>
      </c>
      <c r="B3899" s="1" t="s">
        <v>805</v>
      </c>
      <c r="C3899" s="1" t="s">
        <v>3133</v>
      </c>
      <c r="D3899" s="1" t="s">
        <v>7396</v>
      </c>
      <c r="E3899" s="1" t="s">
        <v>801</v>
      </c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>
        <f>COUNTIFS($E$2:E3899,TMapCauseDescCIR[[#This Row],[Cause Description]])</f>
        <v>4</v>
      </c>
      <c r="Q3899" s="1"/>
      <c r="R3899" s="1"/>
      <c r="S3899" s="1"/>
    </row>
    <row r="3900" spans="1:19" ht="14.45" x14ac:dyDescent="0.25">
      <c r="A3900" s="1" t="s">
        <v>7388</v>
      </c>
      <c r="B3900" s="1" t="s">
        <v>806</v>
      </c>
      <c r="C3900" s="1" t="s">
        <v>3133</v>
      </c>
      <c r="D3900" s="1" t="s">
        <v>7397</v>
      </c>
      <c r="E3900" s="1" t="s">
        <v>801</v>
      </c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>
        <f>COUNTIFS($E$2:E3900,TMapCauseDescCIR[[#This Row],[Cause Description]])</f>
        <v>5</v>
      </c>
      <c r="Q3900" s="1"/>
      <c r="R3900" s="1"/>
      <c r="S3900" s="1"/>
    </row>
    <row r="3901" spans="1:19" ht="14.45" x14ac:dyDescent="0.25">
      <c r="A3901" s="1" t="s">
        <v>7388</v>
      </c>
      <c r="B3901" s="1" t="s">
        <v>807</v>
      </c>
      <c r="C3901" s="1" t="s">
        <v>3133</v>
      </c>
      <c r="D3901" s="1" t="s">
        <v>7398</v>
      </c>
      <c r="E3901" s="1" t="s">
        <v>801</v>
      </c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>
        <f>COUNTIFS($E$2:E3901,TMapCauseDescCIR[[#This Row],[Cause Description]])</f>
        <v>6</v>
      </c>
      <c r="Q3901" s="1"/>
      <c r="R3901" s="1"/>
      <c r="S3901" s="1"/>
    </row>
    <row r="3902" spans="1:19" ht="14.45" x14ac:dyDescent="0.25">
      <c r="A3902" s="1" t="s">
        <v>7388</v>
      </c>
      <c r="B3902" s="1" t="s">
        <v>808</v>
      </c>
      <c r="C3902" s="1" t="s">
        <v>3133</v>
      </c>
      <c r="D3902" s="1" t="s">
        <v>7399</v>
      </c>
      <c r="E3902" s="1" t="s">
        <v>801</v>
      </c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>
        <f>COUNTIFS($E$2:E3902,TMapCauseDescCIR[[#This Row],[Cause Description]])</f>
        <v>7</v>
      </c>
      <c r="Q3902" s="1"/>
      <c r="R3902" s="1"/>
      <c r="S3902" s="1"/>
    </row>
    <row r="3903" spans="1:19" ht="14.45" x14ac:dyDescent="0.25">
      <c r="A3903" s="1" t="s">
        <v>7388</v>
      </c>
      <c r="B3903" s="1" t="s">
        <v>809</v>
      </c>
      <c r="C3903" s="1" t="s">
        <v>3133</v>
      </c>
      <c r="D3903" s="1" t="s">
        <v>7400</v>
      </c>
      <c r="E3903" s="1" t="s">
        <v>801</v>
      </c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>
        <f>COUNTIFS($E$2:E3903,TMapCauseDescCIR[[#This Row],[Cause Description]])</f>
        <v>8</v>
      </c>
      <c r="Q3903" s="1"/>
      <c r="R3903" s="1"/>
      <c r="S3903" s="1"/>
    </row>
    <row r="3904" spans="1:19" ht="14.45" x14ac:dyDescent="0.25">
      <c r="A3904" s="1" t="s">
        <v>7388</v>
      </c>
      <c r="B3904" s="1" t="s">
        <v>810</v>
      </c>
      <c r="C3904" s="1" t="s">
        <v>3133</v>
      </c>
      <c r="D3904" s="1" t="s">
        <v>7401</v>
      </c>
      <c r="E3904" s="1" t="s">
        <v>801</v>
      </c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>
        <f>COUNTIFS($E$2:E3904,TMapCauseDescCIR[[#This Row],[Cause Description]])</f>
        <v>9</v>
      </c>
      <c r="Q3904" s="1"/>
      <c r="R3904" s="1"/>
      <c r="S3904" s="1"/>
    </row>
    <row r="3905" spans="1:19" ht="14.45" x14ac:dyDescent="0.25">
      <c r="A3905" s="1" t="s">
        <v>7388</v>
      </c>
      <c r="B3905" s="1" t="s">
        <v>810</v>
      </c>
      <c r="C3905" s="1" t="s">
        <v>3133</v>
      </c>
      <c r="D3905" s="1" t="s">
        <v>7401</v>
      </c>
      <c r="E3905" s="1" t="s">
        <v>5098</v>
      </c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>
        <f>COUNTIFS($E$2:E3905,TMapCauseDescCIR[[#This Row],[Cause Description]])</f>
        <v>4</v>
      </c>
      <c r="Q3905" s="1"/>
      <c r="R3905" s="1"/>
      <c r="S3905" s="1"/>
    </row>
    <row r="3906" spans="1:19" ht="14.45" x14ac:dyDescent="0.25">
      <c r="A3906" s="1" t="s">
        <v>7388</v>
      </c>
      <c r="B3906" s="1" t="s">
        <v>811</v>
      </c>
      <c r="C3906" s="1" t="s">
        <v>3133</v>
      </c>
      <c r="D3906" s="1" t="s">
        <v>7402</v>
      </c>
      <c r="E3906" s="1" t="s">
        <v>801</v>
      </c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>
        <f>COUNTIFS($E$2:E3906,TMapCauseDescCIR[[#This Row],[Cause Description]])</f>
        <v>10</v>
      </c>
      <c r="Q3906" s="1"/>
      <c r="R3906" s="1"/>
      <c r="S3906" s="1"/>
    </row>
    <row r="3907" spans="1:19" ht="14.45" x14ac:dyDescent="0.25">
      <c r="A3907" s="1" t="s">
        <v>7403</v>
      </c>
      <c r="B3907" s="1" t="s">
        <v>818</v>
      </c>
      <c r="C3907" s="1" t="s">
        <v>3133</v>
      </c>
      <c r="D3907" s="1" t="s">
        <v>7404</v>
      </c>
      <c r="E3907" s="1" t="s">
        <v>177</v>
      </c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>
        <f>COUNTIFS($E$2:E3907,TMapCauseDescCIR[[#This Row],[Cause Description]])</f>
        <v>34</v>
      </c>
      <c r="Q3907" s="1"/>
      <c r="R3907" s="1"/>
      <c r="S3907" s="1"/>
    </row>
    <row r="3908" spans="1:19" ht="14.45" x14ac:dyDescent="0.25">
      <c r="A3908" s="1" t="s">
        <v>7403</v>
      </c>
      <c r="B3908" s="1" t="s">
        <v>819</v>
      </c>
      <c r="C3908" s="1" t="s">
        <v>3133</v>
      </c>
      <c r="D3908" s="1" t="s">
        <v>7405</v>
      </c>
      <c r="E3908" s="1" t="s">
        <v>177</v>
      </c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>
        <f>COUNTIFS($E$2:E3908,TMapCauseDescCIR[[#This Row],[Cause Description]])</f>
        <v>35</v>
      </c>
      <c r="Q3908" s="1"/>
      <c r="R3908" s="1"/>
      <c r="S3908" s="1"/>
    </row>
    <row r="3909" spans="1:19" ht="14.45" x14ac:dyDescent="0.25">
      <c r="A3909" s="1" t="s">
        <v>7403</v>
      </c>
      <c r="B3909" s="1" t="s">
        <v>820</v>
      </c>
      <c r="C3909" s="1" t="s">
        <v>3133</v>
      </c>
      <c r="D3909" s="1" t="s">
        <v>7406</v>
      </c>
      <c r="E3909" s="1" t="s">
        <v>177</v>
      </c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>
        <f>COUNTIFS($E$2:E3909,TMapCauseDescCIR[[#This Row],[Cause Description]])</f>
        <v>36</v>
      </c>
      <c r="Q3909" s="1"/>
      <c r="R3909" s="1"/>
      <c r="S3909" s="1"/>
    </row>
    <row r="3910" spans="1:19" ht="14.45" x14ac:dyDescent="0.25">
      <c r="A3910" s="1" t="s">
        <v>6201</v>
      </c>
      <c r="B3910" s="1" t="s">
        <v>836</v>
      </c>
      <c r="C3910" s="1" t="s">
        <v>3133</v>
      </c>
      <c r="D3910" s="1" t="s">
        <v>7407</v>
      </c>
      <c r="E3910" s="1" t="s">
        <v>192</v>
      </c>
      <c r="F3910" s="1" t="s">
        <v>6219</v>
      </c>
      <c r="G3910" s="1" t="s">
        <v>2452</v>
      </c>
      <c r="H3910" s="1" t="s">
        <v>6220</v>
      </c>
      <c r="I3910" s="1" t="s">
        <v>6221</v>
      </c>
      <c r="J3910" s="1"/>
      <c r="K3910" s="1"/>
      <c r="L3910" s="1"/>
      <c r="M3910" s="1"/>
      <c r="N3910" s="1"/>
      <c r="O3910" s="1"/>
      <c r="P3910" s="1">
        <f>COUNTIFS($E$2:E3910,TMapCauseDescCIR[[#This Row],[Cause Description]])</f>
        <v>2</v>
      </c>
      <c r="Q3910" s="1"/>
      <c r="R3910" s="1"/>
      <c r="S3910" s="1"/>
    </row>
    <row r="3911" spans="1:19" ht="14.45" x14ac:dyDescent="0.25">
      <c r="A3911" s="1" t="s">
        <v>6201</v>
      </c>
      <c r="B3911" s="1" t="s">
        <v>836</v>
      </c>
      <c r="C3911" s="1" t="s">
        <v>3133</v>
      </c>
      <c r="D3911" s="1" t="s">
        <v>7407</v>
      </c>
      <c r="E3911" s="1" t="s">
        <v>6222</v>
      </c>
      <c r="F3911" s="1" t="s">
        <v>6223</v>
      </c>
      <c r="G3911" s="1" t="s">
        <v>2452</v>
      </c>
      <c r="H3911" s="1" t="s">
        <v>6220</v>
      </c>
      <c r="I3911" s="1" t="s">
        <v>6224</v>
      </c>
      <c r="J3911" s="1"/>
      <c r="K3911" s="1"/>
      <c r="L3911" s="1"/>
      <c r="M3911" s="1"/>
      <c r="N3911" s="1"/>
      <c r="O3911" s="1"/>
      <c r="P3911" s="1">
        <f>COUNTIFS($E$2:E3911,TMapCauseDescCIR[[#This Row],[Cause Description]])</f>
        <v>2</v>
      </c>
      <c r="Q3911" s="1"/>
      <c r="R3911" s="1"/>
      <c r="S3911" s="1"/>
    </row>
    <row r="3912" spans="1:19" ht="14.45" x14ac:dyDescent="0.25">
      <c r="A3912" s="1" t="s">
        <v>6201</v>
      </c>
      <c r="B3912" s="1" t="s">
        <v>836</v>
      </c>
      <c r="C3912" s="1" t="s">
        <v>3133</v>
      </c>
      <c r="D3912" s="1" t="s">
        <v>7407</v>
      </c>
      <c r="E3912" s="1" t="s">
        <v>6225</v>
      </c>
      <c r="F3912" s="1" t="s">
        <v>6226</v>
      </c>
      <c r="G3912" s="1" t="s">
        <v>2452</v>
      </c>
      <c r="H3912" s="1" t="s">
        <v>5160</v>
      </c>
      <c r="I3912" s="1" t="s">
        <v>6227</v>
      </c>
      <c r="J3912" s="1"/>
      <c r="K3912" s="1"/>
      <c r="L3912" s="1"/>
      <c r="M3912" s="1"/>
      <c r="N3912" s="1"/>
      <c r="O3912" s="1"/>
      <c r="P3912" s="1">
        <f>COUNTIFS($E$2:E3912,TMapCauseDescCIR[[#This Row],[Cause Description]])</f>
        <v>2</v>
      </c>
      <c r="Q3912" s="1"/>
      <c r="R3912" s="1"/>
      <c r="S3912" s="1"/>
    </row>
    <row r="3913" spans="1:19" ht="14.45" x14ac:dyDescent="0.25">
      <c r="A3913" s="1" t="s">
        <v>6201</v>
      </c>
      <c r="B3913" s="1" t="s">
        <v>836</v>
      </c>
      <c r="C3913" s="1" t="s">
        <v>3133</v>
      </c>
      <c r="D3913" s="1" t="s">
        <v>7407</v>
      </c>
      <c r="E3913" s="1" t="s">
        <v>6228</v>
      </c>
      <c r="F3913" s="1" t="s">
        <v>6229</v>
      </c>
      <c r="G3913" s="1" t="s">
        <v>2452</v>
      </c>
      <c r="H3913" s="1" t="s">
        <v>5160</v>
      </c>
      <c r="I3913" s="1" t="s">
        <v>6230</v>
      </c>
      <c r="J3913" s="1"/>
      <c r="K3913" s="1"/>
      <c r="L3913" s="1"/>
      <c r="M3913" s="1"/>
      <c r="N3913" s="1"/>
      <c r="O3913" s="1"/>
      <c r="P3913" s="1">
        <f>COUNTIFS($E$2:E3913,TMapCauseDescCIR[[#This Row],[Cause Description]])</f>
        <v>2</v>
      </c>
      <c r="Q3913" s="1"/>
      <c r="R3913" s="1"/>
      <c r="S3913" s="1"/>
    </row>
    <row r="3914" spans="1:19" ht="14.45" x14ac:dyDescent="0.25">
      <c r="A3914" s="1" t="s">
        <v>6201</v>
      </c>
      <c r="B3914" s="1" t="s">
        <v>836</v>
      </c>
      <c r="C3914" s="1" t="s">
        <v>3133</v>
      </c>
      <c r="D3914" s="1" t="s">
        <v>7407</v>
      </c>
      <c r="E3914" s="1" t="s">
        <v>6231</v>
      </c>
      <c r="F3914" s="1" t="s">
        <v>6232</v>
      </c>
      <c r="G3914" s="1" t="s">
        <v>2452</v>
      </c>
      <c r="H3914" s="1" t="s">
        <v>5160</v>
      </c>
      <c r="I3914" s="1" t="s">
        <v>6233</v>
      </c>
      <c r="J3914" s="1"/>
      <c r="K3914" s="1"/>
      <c r="L3914" s="1"/>
      <c r="M3914" s="1"/>
      <c r="N3914" s="1"/>
      <c r="O3914" s="1"/>
      <c r="P3914" s="1">
        <f>COUNTIFS($E$2:E3914,TMapCauseDescCIR[[#This Row],[Cause Description]])</f>
        <v>3</v>
      </c>
      <c r="Q3914" s="1"/>
      <c r="R3914" s="1"/>
      <c r="S3914" s="1"/>
    </row>
    <row r="3915" spans="1:19" ht="14.45" x14ac:dyDescent="0.25">
      <c r="A3915" s="1" t="s">
        <v>6201</v>
      </c>
      <c r="B3915" s="1" t="s">
        <v>836</v>
      </c>
      <c r="C3915" s="1" t="s">
        <v>3133</v>
      </c>
      <c r="D3915" s="1" t="s">
        <v>7407</v>
      </c>
      <c r="E3915" s="1" t="s">
        <v>6234</v>
      </c>
      <c r="F3915" s="1" t="s">
        <v>6235</v>
      </c>
      <c r="G3915" s="1" t="s">
        <v>2452</v>
      </c>
      <c r="H3915" s="1" t="s">
        <v>5160</v>
      </c>
      <c r="I3915" s="1" t="s">
        <v>6236</v>
      </c>
      <c r="J3915" s="1"/>
      <c r="K3915" s="1"/>
      <c r="L3915" s="1"/>
      <c r="M3915" s="1"/>
      <c r="N3915" s="1"/>
      <c r="O3915" s="1"/>
      <c r="P3915" s="1">
        <f>COUNTIFS($E$2:E3915,TMapCauseDescCIR[[#This Row],[Cause Description]])</f>
        <v>2</v>
      </c>
      <c r="Q3915" s="1"/>
      <c r="R3915" s="1"/>
      <c r="S3915" s="1"/>
    </row>
    <row r="3916" spans="1:19" ht="14.45" x14ac:dyDescent="0.25">
      <c r="A3916" s="1" t="s">
        <v>6201</v>
      </c>
      <c r="B3916" s="1" t="s">
        <v>836</v>
      </c>
      <c r="C3916" s="1" t="s">
        <v>3133</v>
      </c>
      <c r="D3916" s="1" t="s">
        <v>7407</v>
      </c>
      <c r="E3916" s="1" t="s">
        <v>6237</v>
      </c>
      <c r="F3916" s="1" t="s">
        <v>6238</v>
      </c>
      <c r="G3916" s="1" t="s">
        <v>2452</v>
      </c>
      <c r="H3916" s="1" t="s">
        <v>5160</v>
      </c>
      <c r="I3916" s="1" t="s">
        <v>5767</v>
      </c>
      <c r="J3916" s="1"/>
      <c r="K3916" s="1"/>
      <c r="L3916" s="1"/>
      <c r="M3916" s="1"/>
      <c r="N3916" s="1"/>
      <c r="O3916" s="1"/>
      <c r="P3916" s="1">
        <f>COUNTIFS($E$2:E3916,TMapCauseDescCIR[[#This Row],[Cause Description]])</f>
        <v>2</v>
      </c>
      <c r="Q3916" s="1"/>
      <c r="R3916" s="1"/>
      <c r="S3916" s="1"/>
    </row>
    <row r="3917" spans="1:19" ht="14.45" x14ac:dyDescent="0.25">
      <c r="A3917" s="1" t="s">
        <v>6201</v>
      </c>
      <c r="B3917" s="1" t="s">
        <v>836</v>
      </c>
      <c r="C3917" s="1" t="s">
        <v>3133</v>
      </c>
      <c r="D3917" s="1" t="s">
        <v>7407</v>
      </c>
      <c r="E3917" s="1" t="s">
        <v>1214</v>
      </c>
      <c r="F3917" s="1" t="s">
        <v>5159</v>
      </c>
      <c r="G3917" s="1" t="s">
        <v>2454</v>
      </c>
      <c r="H3917" s="1" t="s">
        <v>5160</v>
      </c>
      <c r="I3917" s="1" t="s">
        <v>5161</v>
      </c>
      <c r="J3917" s="1"/>
      <c r="K3917" s="1"/>
      <c r="L3917" s="1"/>
      <c r="M3917" s="1"/>
      <c r="N3917" s="1"/>
      <c r="O3917" s="1"/>
      <c r="P3917" s="1">
        <f>COUNTIFS($E$2:E3917,TMapCauseDescCIR[[#This Row],[Cause Description]])</f>
        <v>2</v>
      </c>
      <c r="Q3917" s="1"/>
      <c r="R3917" s="1"/>
      <c r="S3917" s="1"/>
    </row>
    <row r="3918" spans="1:19" ht="14.45" x14ac:dyDescent="0.25">
      <c r="A3918" s="1" t="s">
        <v>6201</v>
      </c>
      <c r="B3918" s="1" t="s">
        <v>836</v>
      </c>
      <c r="C3918" s="1" t="s">
        <v>3133</v>
      </c>
      <c r="D3918" s="1" t="s">
        <v>7407</v>
      </c>
      <c r="E3918" s="1" t="s">
        <v>247</v>
      </c>
      <c r="F3918" s="1" t="s">
        <v>6242</v>
      </c>
      <c r="G3918" s="1" t="s">
        <v>2457</v>
      </c>
      <c r="H3918" s="1" t="s">
        <v>6243</v>
      </c>
      <c r="I3918" s="1" t="s">
        <v>6244</v>
      </c>
      <c r="J3918" s="1"/>
      <c r="K3918" s="1"/>
      <c r="L3918" s="1"/>
      <c r="M3918" s="1"/>
      <c r="N3918" s="1"/>
      <c r="O3918" s="1"/>
      <c r="P3918" s="1">
        <f>COUNTIFS($E$2:E3918,TMapCauseDescCIR[[#This Row],[Cause Description]])</f>
        <v>3</v>
      </c>
      <c r="Q3918" s="1"/>
      <c r="R3918" s="1"/>
      <c r="S3918" s="1"/>
    </row>
    <row r="3919" spans="1:19" ht="14.45" x14ac:dyDescent="0.25">
      <c r="A3919" s="1" t="s">
        <v>6201</v>
      </c>
      <c r="B3919" s="1" t="s">
        <v>836</v>
      </c>
      <c r="C3919" s="1" t="s">
        <v>3133</v>
      </c>
      <c r="D3919" s="1" t="s">
        <v>7407</v>
      </c>
      <c r="E3919" s="1" t="s">
        <v>6245</v>
      </c>
      <c r="F3919" s="1" t="s">
        <v>6246</v>
      </c>
      <c r="G3919" s="1" t="s">
        <v>2457</v>
      </c>
      <c r="H3919" s="1" t="s">
        <v>6243</v>
      </c>
      <c r="I3919" s="1" t="s">
        <v>5683</v>
      </c>
      <c r="J3919" s="1"/>
      <c r="K3919" s="1"/>
      <c r="L3919" s="1"/>
      <c r="M3919" s="1"/>
      <c r="N3919" s="1"/>
      <c r="O3919" s="1"/>
      <c r="P3919" s="1">
        <f>COUNTIFS($E$2:E3919,TMapCauseDescCIR[[#This Row],[Cause Description]])</f>
        <v>3</v>
      </c>
      <c r="Q3919" s="1"/>
      <c r="R3919" s="1"/>
      <c r="S3919" s="1"/>
    </row>
    <row r="3920" spans="1:19" ht="14.45" x14ac:dyDescent="0.25">
      <c r="A3920" s="1" t="s">
        <v>6201</v>
      </c>
      <c r="B3920" s="1" t="s">
        <v>836</v>
      </c>
      <c r="C3920" s="1" t="s">
        <v>3133</v>
      </c>
      <c r="D3920" s="1" t="s">
        <v>7407</v>
      </c>
      <c r="E3920" s="1" t="s">
        <v>6247</v>
      </c>
      <c r="F3920" s="1" t="s">
        <v>6248</v>
      </c>
      <c r="G3920" s="1" t="s">
        <v>2457</v>
      </c>
      <c r="H3920" s="1" t="s">
        <v>6243</v>
      </c>
      <c r="I3920" s="1" t="s">
        <v>6249</v>
      </c>
      <c r="J3920" s="1"/>
      <c r="K3920" s="1"/>
      <c r="L3920" s="1"/>
      <c r="M3920" s="1"/>
      <c r="N3920" s="1"/>
      <c r="O3920" s="1"/>
      <c r="P3920" s="1">
        <f>COUNTIFS($E$2:E3920,TMapCauseDescCIR[[#This Row],[Cause Description]])</f>
        <v>3</v>
      </c>
      <c r="Q3920" s="1"/>
      <c r="R3920" s="1"/>
      <c r="S3920" s="1"/>
    </row>
    <row r="3921" spans="1:19" ht="14.45" x14ac:dyDescent="0.25">
      <c r="A3921" s="1" t="s">
        <v>6201</v>
      </c>
      <c r="B3921" s="1" t="s">
        <v>836</v>
      </c>
      <c r="C3921" s="1" t="s">
        <v>3133</v>
      </c>
      <c r="D3921" s="1" t="s">
        <v>7407</v>
      </c>
      <c r="E3921" s="1" t="s">
        <v>7408</v>
      </c>
      <c r="F3921" s="1" t="s">
        <v>7409</v>
      </c>
      <c r="G3921" s="1" t="s">
        <v>2718</v>
      </c>
      <c r="H3921" s="1" t="s">
        <v>5160</v>
      </c>
      <c r="I3921" s="1" t="s">
        <v>7410</v>
      </c>
      <c r="J3921" s="1"/>
      <c r="K3921" s="1"/>
      <c r="L3921" s="1"/>
      <c r="M3921" s="1"/>
      <c r="N3921" s="1"/>
      <c r="O3921" s="1"/>
      <c r="P3921" s="1">
        <f>COUNTIFS($E$2:E3921,TMapCauseDescCIR[[#This Row],[Cause Description]])</f>
        <v>1</v>
      </c>
      <c r="Q3921" s="1"/>
      <c r="R3921" s="1"/>
      <c r="S3921" s="1"/>
    </row>
    <row r="3922" spans="1:19" ht="14.45" x14ac:dyDescent="0.25">
      <c r="A3922" s="1" t="s">
        <v>6201</v>
      </c>
      <c r="B3922" s="1" t="s">
        <v>836</v>
      </c>
      <c r="C3922" s="1" t="s">
        <v>3133</v>
      </c>
      <c r="D3922" s="1" t="s">
        <v>7407</v>
      </c>
      <c r="E3922" s="1" t="s">
        <v>1519</v>
      </c>
      <c r="F3922" s="1" t="s">
        <v>7411</v>
      </c>
      <c r="G3922" s="1" t="s">
        <v>2718</v>
      </c>
      <c r="H3922" s="1" t="s">
        <v>5160</v>
      </c>
      <c r="I3922" s="1" t="s">
        <v>7412</v>
      </c>
      <c r="J3922" s="1"/>
      <c r="K3922" s="1"/>
      <c r="L3922" s="1"/>
      <c r="M3922" s="1"/>
      <c r="N3922" s="1"/>
      <c r="O3922" s="1"/>
      <c r="P3922" s="1">
        <f>COUNTIFS($E$2:E3922,TMapCauseDescCIR[[#This Row],[Cause Description]])</f>
        <v>1</v>
      </c>
      <c r="Q3922" s="1"/>
      <c r="R3922" s="1"/>
      <c r="S3922" s="1"/>
    </row>
    <row r="3923" spans="1:19" ht="14.45" x14ac:dyDescent="0.25">
      <c r="A3923" s="1" t="s">
        <v>6201</v>
      </c>
      <c r="B3923" s="1" t="s">
        <v>836</v>
      </c>
      <c r="C3923" s="1" t="s">
        <v>3133</v>
      </c>
      <c r="D3923" s="1" t="s">
        <v>7407</v>
      </c>
      <c r="E3923" s="1" t="s">
        <v>7413</v>
      </c>
      <c r="F3923" s="1" t="s">
        <v>7414</v>
      </c>
      <c r="G3923" s="1" t="s">
        <v>2718</v>
      </c>
      <c r="H3923" s="1" t="s">
        <v>5160</v>
      </c>
      <c r="I3923" s="1" t="s">
        <v>7415</v>
      </c>
      <c r="J3923" s="1"/>
      <c r="K3923" s="1"/>
      <c r="L3923" s="1"/>
      <c r="M3923" s="1"/>
      <c r="N3923" s="1"/>
      <c r="O3923" s="1"/>
      <c r="P3923" s="1">
        <f>COUNTIFS($E$2:E3923,TMapCauseDescCIR[[#This Row],[Cause Description]])</f>
        <v>1</v>
      </c>
      <c r="Q3923" s="1"/>
      <c r="R3923" s="1"/>
      <c r="S3923" s="1"/>
    </row>
    <row r="3924" spans="1:19" ht="14.45" x14ac:dyDescent="0.25">
      <c r="A3924" s="1" t="s">
        <v>6201</v>
      </c>
      <c r="B3924" s="1" t="s">
        <v>836</v>
      </c>
      <c r="C3924" s="1" t="s">
        <v>3133</v>
      </c>
      <c r="D3924" s="1" t="s">
        <v>7407</v>
      </c>
      <c r="E3924" s="1" t="s">
        <v>1521</v>
      </c>
      <c r="F3924" s="1" t="s">
        <v>7416</v>
      </c>
      <c r="G3924" s="1" t="s">
        <v>2718</v>
      </c>
      <c r="H3924" s="1" t="s">
        <v>5160</v>
      </c>
      <c r="I3924" s="1" t="s">
        <v>6236</v>
      </c>
      <c r="J3924" s="1"/>
      <c r="K3924" s="1"/>
      <c r="L3924" s="1"/>
      <c r="M3924" s="1"/>
      <c r="N3924" s="1"/>
      <c r="O3924" s="1"/>
      <c r="P3924" s="1">
        <f>COUNTIFS($E$2:E3924,TMapCauseDescCIR[[#This Row],[Cause Description]])</f>
        <v>1</v>
      </c>
      <c r="Q3924" s="1"/>
      <c r="R3924" s="1"/>
      <c r="S3924" s="1"/>
    </row>
    <row r="3925" spans="1:19" ht="14.45" x14ac:dyDescent="0.25">
      <c r="A3925" s="1" t="s">
        <v>6201</v>
      </c>
      <c r="B3925" s="1" t="s">
        <v>836</v>
      </c>
      <c r="C3925" s="1" t="s">
        <v>3133</v>
      </c>
      <c r="D3925" s="1" t="s">
        <v>7407</v>
      </c>
      <c r="E3925" s="1" t="s">
        <v>7417</v>
      </c>
      <c r="F3925" s="1" t="s">
        <v>7418</v>
      </c>
      <c r="G3925" s="1" t="s">
        <v>2718</v>
      </c>
      <c r="H3925" s="1" t="s">
        <v>5160</v>
      </c>
      <c r="I3925" s="1" t="s">
        <v>5767</v>
      </c>
      <c r="J3925" s="1"/>
      <c r="K3925" s="1"/>
      <c r="L3925" s="1"/>
      <c r="M3925" s="1"/>
      <c r="N3925" s="1"/>
      <c r="O3925" s="1"/>
      <c r="P3925" s="1">
        <f>COUNTIFS($E$2:E3925,TMapCauseDescCIR[[#This Row],[Cause Description]])</f>
        <v>1</v>
      </c>
      <c r="Q3925" s="1"/>
      <c r="R3925" s="1"/>
      <c r="S3925" s="1"/>
    </row>
    <row r="3926" spans="1:19" ht="14.45" x14ac:dyDescent="0.25">
      <c r="A3926" s="1" t="s">
        <v>6201</v>
      </c>
      <c r="B3926" s="1" t="s">
        <v>836</v>
      </c>
      <c r="C3926" s="1" t="s">
        <v>3133</v>
      </c>
      <c r="D3926" s="1" t="s">
        <v>7407</v>
      </c>
      <c r="E3926" s="1" t="s">
        <v>631</v>
      </c>
      <c r="F3926" s="1" t="s">
        <v>3597</v>
      </c>
      <c r="G3926" s="1" t="s">
        <v>2806</v>
      </c>
      <c r="H3926" s="1" t="s">
        <v>3598</v>
      </c>
      <c r="I3926" s="1" t="s">
        <v>3599</v>
      </c>
      <c r="J3926" s="1"/>
      <c r="K3926" s="1"/>
      <c r="L3926" s="1"/>
      <c r="M3926" s="1"/>
      <c r="N3926" s="1"/>
      <c r="O3926" s="1"/>
      <c r="P3926" s="1">
        <f>COUNTIFS($E$2:E3926,TMapCauseDescCIR[[#This Row],[Cause Description]])</f>
        <v>75</v>
      </c>
      <c r="Q3926" s="1"/>
      <c r="R3926" s="1"/>
      <c r="S3926" s="1"/>
    </row>
    <row r="3927" spans="1:19" ht="14.45" x14ac:dyDescent="0.25">
      <c r="A3927" s="1" t="s">
        <v>5019</v>
      </c>
      <c r="B3927" s="1" t="s">
        <v>867</v>
      </c>
      <c r="C3927" s="1" t="s">
        <v>3133</v>
      </c>
      <c r="D3927" s="1" t="s">
        <v>7419</v>
      </c>
      <c r="E3927" s="1" t="s">
        <v>868</v>
      </c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>
        <f>COUNTIFS($E$2:E3927,TMapCauseDescCIR[[#This Row],[Cause Description]])</f>
        <v>1</v>
      </c>
      <c r="Q3927" s="1"/>
      <c r="R3927" s="1"/>
      <c r="S3927" s="1"/>
    </row>
    <row r="3928" spans="1:19" ht="14.45" x14ac:dyDescent="0.25">
      <c r="A3928" s="1" t="s">
        <v>5019</v>
      </c>
      <c r="B3928" s="1" t="s">
        <v>869</v>
      </c>
      <c r="C3928" s="1" t="s">
        <v>3133</v>
      </c>
      <c r="D3928" s="1" t="s">
        <v>7420</v>
      </c>
      <c r="E3928" s="1" t="s">
        <v>510</v>
      </c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>
        <f>COUNTIFS($E$2:E3928,TMapCauseDescCIR[[#This Row],[Cause Description]])</f>
        <v>5</v>
      </c>
      <c r="Q3928" s="1"/>
      <c r="R3928" s="1"/>
      <c r="S3928" s="1"/>
    </row>
    <row r="3929" spans="1:19" ht="14.45" x14ac:dyDescent="0.25">
      <c r="A3929" s="1" t="s">
        <v>5019</v>
      </c>
      <c r="B3929" s="1" t="s">
        <v>869</v>
      </c>
      <c r="C3929" s="1" t="s">
        <v>3133</v>
      </c>
      <c r="D3929" s="1" t="s">
        <v>7420</v>
      </c>
      <c r="E3929" s="1" t="s">
        <v>871</v>
      </c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>
        <f>COUNTIFS($E$2:E3929,TMapCauseDescCIR[[#This Row],[Cause Description]])</f>
        <v>1</v>
      </c>
      <c r="Q3929" s="1"/>
      <c r="R3929" s="1"/>
      <c r="S3929" s="1"/>
    </row>
    <row r="3930" spans="1:19" ht="14.45" x14ac:dyDescent="0.25">
      <c r="A3930" s="1" t="s">
        <v>5019</v>
      </c>
      <c r="B3930" s="1" t="s">
        <v>870</v>
      </c>
      <c r="C3930" s="1" t="s">
        <v>3133</v>
      </c>
      <c r="D3930" s="1" t="s">
        <v>7421</v>
      </c>
      <c r="E3930" s="1" t="s">
        <v>871</v>
      </c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>
        <f>COUNTIFS($E$2:E3930,TMapCauseDescCIR[[#This Row],[Cause Description]])</f>
        <v>2</v>
      </c>
      <c r="Q3930" s="1"/>
      <c r="R3930" s="1"/>
      <c r="S3930" s="1"/>
    </row>
    <row r="3931" spans="1:19" ht="14.45" x14ac:dyDescent="0.25">
      <c r="A3931" s="1" t="s">
        <v>5019</v>
      </c>
      <c r="B3931" s="1" t="s">
        <v>872</v>
      </c>
      <c r="C3931" s="1" t="s">
        <v>3133</v>
      </c>
      <c r="D3931" s="1" t="s">
        <v>7422</v>
      </c>
      <c r="E3931" s="1" t="s">
        <v>177</v>
      </c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>
        <f>COUNTIFS($E$2:E3931,TMapCauseDescCIR[[#This Row],[Cause Description]])</f>
        <v>37</v>
      </c>
      <c r="Q3931" s="1"/>
      <c r="R3931" s="1"/>
      <c r="S3931" s="1"/>
    </row>
    <row r="3932" spans="1:19" ht="14.45" x14ac:dyDescent="0.25">
      <c r="A3932" s="1" t="s">
        <v>5019</v>
      </c>
      <c r="B3932" s="1" t="s">
        <v>872</v>
      </c>
      <c r="C3932" s="1" t="s">
        <v>3133</v>
      </c>
      <c r="D3932" s="1" t="s">
        <v>7422</v>
      </c>
      <c r="E3932" s="1" t="s">
        <v>7423</v>
      </c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>
        <f>COUNTIFS($E$2:E3932,TMapCauseDescCIR[[#This Row],[Cause Description]])</f>
        <v>1</v>
      </c>
      <c r="Q3932" s="1"/>
      <c r="R3932" s="1"/>
      <c r="S3932" s="1"/>
    </row>
    <row r="3933" spans="1:19" ht="14.45" x14ac:dyDescent="0.25">
      <c r="A3933" s="1" t="s">
        <v>5019</v>
      </c>
      <c r="B3933" s="1" t="s">
        <v>873</v>
      </c>
      <c r="C3933" s="1" t="s">
        <v>3133</v>
      </c>
      <c r="D3933" s="1" t="s">
        <v>7424</v>
      </c>
      <c r="E3933" s="1" t="s">
        <v>874</v>
      </c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>
        <f>COUNTIFS($E$2:E3933,TMapCauseDescCIR[[#This Row],[Cause Description]])</f>
        <v>1</v>
      </c>
      <c r="Q3933" s="1"/>
      <c r="R3933" s="1"/>
      <c r="S3933" s="1"/>
    </row>
    <row r="3934" spans="1:19" ht="14.45" x14ac:dyDescent="0.25">
      <c r="A3934" s="1" t="s">
        <v>5019</v>
      </c>
      <c r="B3934" s="1" t="s">
        <v>873</v>
      </c>
      <c r="C3934" s="1" t="s">
        <v>3133</v>
      </c>
      <c r="D3934" s="1" t="s">
        <v>7424</v>
      </c>
      <c r="E3934" s="1" t="s">
        <v>7425</v>
      </c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>
        <f>COUNTIFS($E$2:E3934,TMapCauseDescCIR[[#This Row],[Cause Description]])</f>
        <v>1</v>
      </c>
      <c r="Q3934" s="1"/>
      <c r="R3934" s="1"/>
      <c r="S3934" s="1"/>
    </row>
    <row r="3935" spans="1:19" ht="14.45" x14ac:dyDescent="0.25">
      <c r="A3935" s="1" t="s">
        <v>5019</v>
      </c>
      <c r="B3935" s="1" t="s">
        <v>875</v>
      </c>
      <c r="C3935" s="1" t="s">
        <v>3133</v>
      </c>
      <c r="D3935" s="1" t="s">
        <v>7426</v>
      </c>
      <c r="E3935" s="1" t="s">
        <v>177</v>
      </c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>
        <f>COUNTIFS($E$2:E3935,TMapCauseDescCIR[[#This Row],[Cause Description]])</f>
        <v>38</v>
      </c>
      <c r="Q3935" s="1"/>
      <c r="R3935" s="1"/>
      <c r="S3935" s="1"/>
    </row>
    <row r="3936" spans="1:19" ht="14.45" x14ac:dyDescent="0.25">
      <c r="A3936" s="1" t="s">
        <v>5019</v>
      </c>
      <c r="B3936" s="1" t="s">
        <v>876</v>
      </c>
      <c r="C3936" s="1" t="s">
        <v>3133</v>
      </c>
      <c r="D3936" s="1" t="s">
        <v>7427</v>
      </c>
      <c r="E3936" s="1" t="s">
        <v>177</v>
      </c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>
        <f>COUNTIFS($E$2:E3936,TMapCauseDescCIR[[#This Row],[Cause Description]])</f>
        <v>39</v>
      </c>
      <c r="Q3936" s="1"/>
      <c r="R3936" s="1"/>
      <c r="S3936" s="1"/>
    </row>
    <row r="3937" spans="1:19" ht="14.45" x14ac:dyDescent="0.25">
      <c r="A3937" s="1" t="s">
        <v>5019</v>
      </c>
      <c r="B3937" s="1" t="s">
        <v>877</v>
      </c>
      <c r="C3937" s="1" t="s">
        <v>3133</v>
      </c>
      <c r="D3937" s="1" t="s">
        <v>7428</v>
      </c>
      <c r="E3937" s="1" t="s">
        <v>878</v>
      </c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>
        <f>COUNTIFS($E$2:E3937,TMapCauseDescCIR[[#This Row],[Cause Description]])</f>
        <v>1</v>
      </c>
      <c r="Q3937" s="1"/>
      <c r="R3937" s="1"/>
      <c r="S3937" s="1"/>
    </row>
    <row r="3938" spans="1:19" ht="14.45" x14ac:dyDescent="0.25">
      <c r="A3938" s="1" t="s">
        <v>5019</v>
      </c>
      <c r="B3938" s="1" t="s">
        <v>879</v>
      </c>
      <c r="C3938" s="1" t="s">
        <v>3133</v>
      </c>
      <c r="D3938" s="1" t="s">
        <v>7429</v>
      </c>
      <c r="E3938" s="1" t="s">
        <v>880</v>
      </c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>
        <f>COUNTIFS($E$2:E3938,TMapCauseDescCIR[[#This Row],[Cause Description]])</f>
        <v>1</v>
      </c>
      <c r="Q3938" s="1"/>
      <c r="R3938" s="1"/>
      <c r="S3938" s="1"/>
    </row>
    <row r="3939" spans="1:19" ht="14.45" x14ac:dyDescent="0.25">
      <c r="A3939" s="1" t="s">
        <v>5019</v>
      </c>
      <c r="B3939" s="1" t="s">
        <v>881</v>
      </c>
      <c r="C3939" s="1" t="s">
        <v>3133</v>
      </c>
      <c r="D3939" s="1" t="s">
        <v>7430</v>
      </c>
      <c r="E3939" s="1" t="s">
        <v>871</v>
      </c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>
        <f>COUNTIFS($E$2:E3939,TMapCauseDescCIR[[#This Row],[Cause Description]])</f>
        <v>3</v>
      </c>
      <c r="Q3939" s="1"/>
      <c r="R3939" s="1"/>
      <c r="S3939" s="1"/>
    </row>
    <row r="3940" spans="1:19" ht="14.45" x14ac:dyDescent="0.25">
      <c r="A3940" s="1" t="s">
        <v>5019</v>
      </c>
      <c r="B3940" s="1" t="s">
        <v>882</v>
      </c>
      <c r="C3940" s="1" t="s">
        <v>3133</v>
      </c>
      <c r="D3940" s="1" t="s">
        <v>7431</v>
      </c>
      <c r="E3940" s="1" t="s">
        <v>883</v>
      </c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>
        <f>COUNTIFS($E$2:E3940,TMapCauseDescCIR[[#This Row],[Cause Description]])</f>
        <v>1</v>
      </c>
      <c r="Q3940" s="1"/>
      <c r="R3940" s="1"/>
      <c r="S3940" s="1"/>
    </row>
    <row r="3941" spans="1:19" ht="14.45" x14ac:dyDescent="0.25">
      <c r="A3941" s="1" t="s">
        <v>5019</v>
      </c>
      <c r="B3941" s="1" t="s">
        <v>884</v>
      </c>
      <c r="C3941" s="1" t="s">
        <v>3133</v>
      </c>
      <c r="D3941" s="1" t="s">
        <v>7432</v>
      </c>
      <c r="E3941" s="1" t="s">
        <v>177</v>
      </c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>
        <f>COUNTIFS($E$2:E3941,TMapCauseDescCIR[[#This Row],[Cause Description]])</f>
        <v>40</v>
      </c>
      <c r="Q3941" s="1"/>
      <c r="R3941" s="1"/>
      <c r="S3941" s="1"/>
    </row>
    <row r="3942" spans="1:19" ht="14.45" x14ac:dyDescent="0.25">
      <c r="A3942" s="1" t="s">
        <v>5019</v>
      </c>
      <c r="B3942" s="1" t="s">
        <v>884</v>
      </c>
      <c r="C3942" s="1" t="s">
        <v>3133</v>
      </c>
      <c r="D3942" s="1" t="s">
        <v>7432</v>
      </c>
      <c r="E3942" s="1" t="s">
        <v>7433</v>
      </c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>
        <f>COUNTIFS($E$2:E3942,TMapCauseDescCIR[[#This Row],[Cause Description]])</f>
        <v>1</v>
      </c>
      <c r="Q3942" s="1"/>
      <c r="R3942" s="1"/>
      <c r="S3942" s="1"/>
    </row>
    <row r="3943" spans="1:19" ht="14.45" x14ac:dyDescent="0.25">
      <c r="A3943" s="1" t="s">
        <v>5019</v>
      </c>
      <c r="B3943" s="1" t="s">
        <v>884</v>
      </c>
      <c r="C3943" s="1" t="s">
        <v>3133</v>
      </c>
      <c r="D3943" s="1" t="s">
        <v>7432</v>
      </c>
      <c r="E3943" s="1" t="s">
        <v>7423</v>
      </c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>
        <f>COUNTIFS($E$2:E3943,TMapCauseDescCIR[[#This Row],[Cause Description]])</f>
        <v>2</v>
      </c>
      <c r="Q3943" s="1"/>
      <c r="R3943" s="1"/>
      <c r="S3943" s="1"/>
    </row>
    <row r="3944" spans="1:19" ht="14.45" x14ac:dyDescent="0.25">
      <c r="A3944" s="1" t="s">
        <v>5019</v>
      </c>
      <c r="B3944" s="1" t="s">
        <v>886</v>
      </c>
      <c r="C3944" s="1" t="s">
        <v>3133</v>
      </c>
      <c r="D3944" s="1" t="s">
        <v>7434</v>
      </c>
      <c r="E3944" s="1" t="s">
        <v>887</v>
      </c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>
        <f>COUNTIFS($E$2:E3944,TMapCauseDescCIR[[#This Row],[Cause Description]])</f>
        <v>1</v>
      </c>
      <c r="Q3944" s="1"/>
      <c r="R3944" s="1"/>
      <c r="S3944" s="1"/>
    </row>
    <row r="3945" spans="1:19" ht="14.45" x14ac:dyDescent="0.25">
      <c r="A3945" s="1" t="s">
        <v>5019</v>
      </c>
      <c r="B3945" s="1" t="s">
        <v>888</v>
      </c>
      <c r="C3945" s="1" t="s">
        <v>3133</v>
      </c>
      <c r="D3945" s="1" t="s">
        <v>7435</v>
      </c>
      <c r="E3945" s="1" t="s">
        <v>889</v>
      </c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>
        <f>COUNTIFS($E$2:E3945,TMapCauseDescCIR[[#This Row],[Cause Description]])</f>
        <v>1</v>
      </c>
      <c r="Q3945" s="1"/>
      <c r="R3945" s="1"/>
      <c r="S3945" s="1"/>
    </row>
    <row r="3946" spans="1:19" ht="14.45" x14ac:dyDescent="0.25">
      <c r="A3946" s="1" t="s">
        <v>5019</v>
      </c>
      <c r="B3946" s="1" t="s">
        <v>890</v>
      </c>
      <c r="C3946" s="1" t="s">
        <v>3133</v>
      </c>
      <c r="D3946" s="1" t="s">
        <v>7436</v>
      </c>
      <c r="E3946" s="1" t="s">
        <v>871</v>
      </c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>
        <f>COUNTIFS($E$2:E3946,TMapCauseDescCIR[[#This Row],[Cause Description]])</f>
        <v>4</v>
      </c>
      <c r="Q3946" s="1"/>
      <c r="R3946" s="1"/>
      <c r="S3946" s="1"/>
    </row>
    <row r="3947" spans="1:19" ht="14.45" x14ac:dyDescent="0.25">
      <c r="A3947" s="1" t="s">
        <v>5019</v>
      </c>
      <c r="B3947" s="1" t="s">
        <v>891</v>
      </c>
      <c r="C3947" s="1" t="s">
        <v>3133</v>
      </c>
      <c r="D3947" s="1" t="s">
        <v>7437</v>
      </c>
      <c r="E3947" s="1" t="s">
        <v>892</v>
      </c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>
        <f>COUNTIFS($E$2:E3947,TMapCauseDescCIR[[#This Row],[Cause Description]])</f>
        <v>1</v>
      </c>
      <c r="Q3947" s="1"/>
      <c r="R3947" s="1"/>
      <c r="S3947" s="1"/>
    </row>
    <row r="3948" spans="1:19" ht="14.45" x14ac:dyDescent="0.25">
      <c r="A3948" s="1" t="s">
        <v>5019</v>
      </c>
      <c r="B3948" s="1" t="s">
        <v>893</v>
      </c>
      <c r="C3948" s="1" t="s">
        <v>3133</v>
      </c>
      <c r="D3948" s="1" t="s">
        <v>7438</v>
      </c>
      <c r="E3948" s="1" t="s">
        <v>894</v>
      </c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>
        <f>COUNTIFS($E$2:E3948,TMapCauseDescCIR[[#This Row],[Cause Description]])</f>
        <v>1</v>
      </c>
      <c r="Q3948" s="1"/>
      <c r="R3948" s="1"/>
      <c r="S3948" s="1"/>
    </row>
    <row r="3949" spans="1:19" ht="14.45" x14ac:dyDescent="0.25">
      <c r="A3949" s="1" t="s">
        <v>5019</v>
      </c>
      <c r="B3949" s="1" t="s">
        <v>893</v>
      </c>
      <c r="C3949" s="1" t="s">
        <v>3133</v>
      </c>
      <c r="D3949" s="1" t="s">
        <v>7438</v>
      </c>
      <c r="E3949" s="1" t="s">
        <v>7433</v>
      </c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>
        <f>COUNTIFS($E$2:E3949,TMapCauseDescCIR[[#This Row],[Cause Description]])</f>
        <v>2</v>
      </c>
      <c r="Q3949" s="1"/>
      <c r="R3949" s="1"/>
      <c r="S3949" s="1"/>
    </row>
    <row r="3950" spans="1:19" ht="14.45" x14ac:dyDescent="0.25">
      <c r="A3950" s="1" t="s">
        <v>5019</v>
      </c>
      <c r="B3950" s="1" t="s">
        <v>893</v>
      </c>
      <c r="C3950" s="1" t="s">
        <v>3133</v>
      </c>
      <c r="D3950" s="1" t="s">
        <v>7438</v>
      </c>
      <c r="E3950" s="1" t="s">
        <v>7423</v>
      </c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>
        <f>COUNTIFS($E$2:E3950,TMapCauseDescCIR[[#This Row],[Cause Description]])</f>
        <v>3</v>
      </c>
      <c r="Q3950" s="1"/>
      <c r="R3950" s="1"/>
      <c r="S3950" s="1"/>
    </row>
    <row r="3951" spans="1:19" ht="14.45" x14ac:dyDescent="0.25">
      <c r="A3951" s="1" t="s">
        <v>5019</v>
      </c>
      <c r="B3951" s="1" t="s">
        <v>895</v>
      </c>
      <c r="C3951" s="1" t="s">
        <v>3133</v>
      </c>
      <c r="D3951" s="1" t="s">
        <v>7439</v>
      </c>
      <c r="E3951" s="1" t="s">
        <v>177</v>
      </c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>
        <f>COUNTIFS($E$2:E3951,TMapCauseDescCIR[[#This Row],[Cause Description]])</f>
        <v>41</v>
      </c>
      <c r="Q3951" s="1"/>
      <c r="R3951" s="1"/>
      <c r="S3951" s="1"/>
    </row>
    <row r="3952" spans="1:19" ht="14.45" x14ac:dyDescent="0.25">
      <c r="A3952" s="1" t="s">
        <v>7309</v>
      </c>
      <c r="B3952" s="1" t="s">
        <v>896</v>
      </c>
      <c r="C3952" s="1" t="s">
        <v>3133</v>
      </c>
      <c r="D3952" s="1" t="s">
        <v>7440</v>
      </c>
      <c r="E3952" s="1" t="s">
        <v>897</v>
      </c>
      <c r="F3952" s="1" t="s">
        <v>7441</v>
      </c>
      <c r="G3952" s="1" t="s">
        <v>2594</v>
      </c>
      <c r="H3952" s="1" t="s">
        <v>7442</v>
      </c>
      <c r="I3952" s="1" t="s">
        <v>7443</v>
      </c>
      <c r="J3952" s="1"/>
      <c r="K3952" s="1"/>
      <c r="L3952" s="1"/>
      <c r="M3952" s="1"/>
      <c r="N3952" s="1"/>
      <c r="O3952" s="1"/>
      <c r="P3952" s="1">
        <f>COUNTIFS($E$2:E3952,TMapCauseDescCIR[[#This Row],[Cause Description]])</f>
        <v>1</v>
      </c>
      <c r="Q3952" s="1"/>
      <c r="R3952" s="1"/>
      <c r="S3952" s="1"/>
    </row>
    <row r="3953" spans="1:19" ht="14.45" x14ac:dyDescent="0.25">
      <c r="A3953" s="1" t="s">
        <v>7309</v>
      </c>
      <c r="B3953" s="1" t="s">
        <v>896</v>
      </c>
      <c r="C3953" s="1" t="s">
        <v>3133</v>
      </c>
      <c r="D3953" s="1" t="s">
        <v>7440</v>
      </c>
      <c r="E3953" s="1" t="s">
        <v>7444</v>
      </c>
      <c r="F3953" s="1" t="s">
        <v>7445</v>
      </c>
      <c r="G3953" s="1" t="s">
        <v>2594</v>
      </c>
      <c r="H3953" s="1" t="s">
        <v>7446</v>
      </c>
      <c r="I3953" s="1" t="s">
        <v>7443</v>
      </c>
      <c r="J3953" s="1"/>
      <c r="K3953" s="1"/>
      <c r="L3953" s="1"/>
      <c r="M3953" s="1"/>
      <c r="N3953" s="1"/>
      <c r="O3953" s="1"/>
      <c r="P3953" s="1">
        <f>COUNTIFS($E$2:E3953,TMapCauseDescCIR[[#This Row],[Cause Description]])</f>
        <v>1</v>
      </c>
      <c r="Q3953" s="1"/>
      <c r="R3953" s="1"/>
      <c r="S3953" s="1"/>
    </row>
    <row r="3954" spans="1:19" ht="14.45" x14ac:dyDescent="0.25">
      <c r="A3954" s="1" t="s">
        <v>7309</v>
      </c>
      <c r="B3954" s="1" t="s">
        <v>896</v>
      </c>
      <c r="C3954" s="1" t="s">
        <v>3133</v>
      </c>
      <c r="D3954" s="1" t="s">
        <v>7440</v>
      </c>
      <c r="E3954" s="1" t="s">
        <v>631</v>
      </c>
      <c r="F3954" s="1" t="s">
        <v>3597</v>
      </c>
      <c r="G3954" s="1" t="s">
        <v>2806</v>
      </c>
      <c r="H3954" s="1" t="s">
        <v>3598</v>
      </c>
      <c r="I3954" s="1" t="s">
        <v>3599</v>
      </c>
      <c r="J3954" s="1"/>
      <c r="K3954" s="1"/>
      <c r="L3954" s="1"/>
      <c r="M3954" s="1"/>
      <c r="N3954" s="1"/>
      <c r="O3954" s="1"/>
      <c r="P3954" s="1">
        <f>COUNTIFS($E$2:E3954,TMapCauseDescCIR[[#This Row],[Cause Description]])</f>
        <v>76</v>
      </c>
      <c r="Q3954" s="1"/>
      <c r="R3954" s="1"/>
      <c r="S3954" s="1"/>
    </row>
    <row r="3955" spans="1:19" ht="14.45" x14ac:dyDescent="0.25">
      <c r="A3955" s="1" t="s">
        <v>7309</v>
      </c>
      <c r="B3955" s="1" t="s">
        <v>898</v>
      </c>
      <c r="C3955" s="1" t="s">
        <v>3133</v>
      </c>
      <c r="D3955" s="1" t="s">
        <v>7447</v>
      </c>
      <c r="E3955" s="1" t="s">
        <v>899</v>
      </c>
      <c r="F3955" s="1" t="s">
        <v>7448</v>
      </c>
      <c r="G3955" s="1" t="s">
        <v>2594</v>
      </c>
      <c r="H3955" s="1" t="s">
        <v>6243</v>
      </c>
      <c r="I3955" s="1" t="s">
        <v>5683</v>
      </c>
      <c r="J3955" s="1"/>
      <c r="K3955" s="1"/>
      <c r="L3955" s="1"/>
      <c r="M3955" s="1"/>
      <c r="N3955" s="1"/>
      <c r="O3955" s="1"/>
      <c r="P3955" s="1">
        <f>COUNTIFS($E$2:E3955,TMapCauseDescCIR[[#This Row],[Cause Description]])</f>
        <v>1</v>
      </c>
      <c r="Q3955" s="1"/>
      <c r="R3955" s="1"/>
      <c r="S3955" s="1"/>
    </row>
    <row r="3956" spans="1:19" ht="14.45" x14ac:dyDescent="0.25">
      <c r="A3956" s="1" t="s">
        <v>7309</v>
      </c>
      <c r="B3956" s="1" t="s">
        <v>898</v>
      </c>
      <c r="C3956" s="1" t="s">
        <v>3133</v>
      </c>
      <c r="D3956" s="1" t="s">
        <v>7447</v>
      </c>
      <c r="E3956" s="1" t="s">
        <v>631</v>
      </c>
      <c r="F3956" s="1" t="s">
        <v>3597</v>
      </c>
      <c r="G3956" s="1" t="s">
        <v>2806</v>
      </c>
      <c r="H3956" s="1" t="s">
        <v>3598</v>
      </c>
      <c r="I3956" s="1" t="s">
        <v>3599</v>
      </c>
      <c r="J3956" s="1"/>
      <c r="K3956" s="1"/>
      <c r="L3956" s="1"/>
      <c r="M3956" s="1"/>
      <c r="N3956" s="1"/>
      <c r="O3956" s="1"/>
      <c r="P3956" s="1">
        <f>COUNTIFS($E$2:E3956,TMapCauseDescCIR[[#This Row],[Cause Description]])</f>
        <v>77</v>
      </c>
      <c r="Q3956" s="1"/>
      <c r="R3956" s="1"/>
      <c r="S3956" s="1"/>
    </row>
    <row r="3957" spans="1:19" ht="14.45" x14ac:dyDescent="0.25">
      <c r="A3957" s="1" t="s">
        <v>4992</v>
      </c>
      <c r="B3957" s="1" t="s">
        <v>903</v>
      </c>
      <c r="C3957" s="1" t="s">
        <v>3133</v>
      </c>
      <c r="D3957" s="1" t="s">
        <v>7449</v>
      </c>
      <c r="E3957" s="1" t="s">
        <v>904</v>
      </c>
      <c r="F3957" s="1"/>
      <c r="G3957" s="1"/>
      <c r="H3957" s="1"/>
      <c r="I3957" s="1"/>
      <c r="J3957" s="1" t="s">
        <v>13016</v>
      </c>
      <c r="K3957" s="1"/>
      <c r="L3957" s="1"/>
      <c r="M3957" s="1"/>
      <c r="N3957" s="1"/>
      <c r="O3957" s="1"/>
      <c r="P3957" s="1">
        <f>COUNTIFS($E$2:E3957,TMapCauseDescCIR[[#This Row],[Cause Description]])</f>
        <v>1</v>
      </c>
      <c r="Q3957" s="1"/>
      <c r="R3957" s="1"/>
      <c r="S3957" s="1"/>
    </row>
    <row r="3958" spans="1:19" ht="14.45" x14ac:dyDescent="0.25">
      <c r="A3958" s="1" t="s">
        <v>4992</v>
      </c>
      <c r="B3958" s="1" t="s">
        <v>905</v>
      </c>
      <c r="C3958" s="1" t="s">
        <v>3133</v>
      </c>
      <c r="D3958" s="1" t="s">
        <v>7450</v>
      </c>
      <c r="E3958" s="1" t="s">
        <v>904</v>
      </c>
      <c r="F3958" s="1"/>
      <c r="G3958" s="1"/>
      <c r="H3958" s="1"/>
      <c r="I3958" s="1"/>
      <c r="J3958" s="1" t="s">
        <v>13016</v>
      </c>
      <c r="K3958" s="1"/>
      <c r="L3958" s="1"/>
      <c r="M3958" s="1"/>
      <c r="N3958" s="1"/>
      <c r="O3958" s="1"/>
      <c r="P3958" s="1">
        <f>COUNTIFS($E$2:E3958,TMapCauseDescCIR[[#This Row],[Cause Description]])</f>
        <v>2</v>
      </c>
      <c r="Q3958" s="1"/>
      <c r="R3958" s="1"/>
      <c r="S3958" s="1"/>
    </row>
    <row r="3959" spans="1:19" ht="14.45" x14ac:dyDescent="0.25">
      <c r="A3959" s="1" t="s">
        <v>4992</v>
      </c>
      <c r="B3959" s="1" t="s">
        <v>906</v>
      </c>
      <c r="C3959" s="1" t="s">
        <v>3133</v>
      </c>
      <c r="D3959" s="1" t="s">
        <v>7451</v>
      </c>
      <c r="E3959" s="1" t="s">
        <v>904</v>
      </c>
      <c r="F3959" s="1"/>
      <c r="G3959" s="1"/>
      <c r="H3959" s="1"/>
      <c r="I3959" s="1"/>
      <c r="J3959" s="1" t="s">
        <v>13016</v>
      </c>
      <c r="K3959" s="1"/>
      <c r="L3959" s="1"/>
      <c r="M3959" s="1"/>
      <c r="N3959" s="1"/>
      <c r="O3959" s="1"/>
      <c r="P3959" s="1">
        <f>COUNTIFS($E$2:E3959,TMapCauseDescCIR[[#This Row],[Cause Description]])</f>
        <v>3</v>
      </c>
      <c r="Q3959" s="1"/>
      <c r="R3959" s="1"/>
      <c r="S3959" s="1"/>
    </row>
    <row r="3960" spans="1:19" ht="14.45" x14ac:dyDescent="0.25">
      <c r="A3960" s="1" t="s">
        <v>4992</v>
      </c>
      <c r="B3960" s="1" t="s">
        <v>907</v>
      </c>
      <c r="C3960" s="1" t="s">
        <v>3133</v>
      </c>
      <c r="D3960" s="1" t="s">
        <v>7452</v>
      </c>
      <c r="E3960" s="1" t="s">
        <v>904</v>
      </c>
      <c r="F3960" s="1"/>
      <c r="G3960" s="1"/>
      <c r="H3960" s="1"/>
      <c r="I3960" s="1"/>
      <c r="J3960" s="1" t="s">
        <v>13016</v>
      </c>
      <c r="K3960" s="1"/>
      <c r="L3960" s="1"/>
      <c r="M3960" s="1"/>
      <c r="N3960" s="1"/>
      <c r="O3960" s="1"/>
      <c r="P3960" s="1">
        <f>COUNTIFS($E$2:E3960,TMapCauseDescCIR[[#This Row],[Cause Description]])</f>
        <v>4</v>
      </c>
      <c r="Q3960" s="1"/>
      <c r="R3960" s="1"/>
      <c r="S3960" s="1"/>
    </row>
    <row r="3961" spans="1:19" ht="14.45" x14ac:dyDescent="0.25">
      <c r="A3961" s="1" t="s">
        <v>4992</v>
      </c>
      <c r="B3961" s="1" t="s">
        <v>908</v>
      </c>
      <c r="C3961" s="1" t="s">
        <v>3133</v>
      </c>
      <c r="D3961" s="1" t="s">
        <v>7453</v>
      </c>
      <c r="E3961" s="1" t="s">
        <v>904</v>
      </c>
      <c r="F3961" s="1"/>
      <c r="G3961" s="1"/>
      <c r="H3961" s="1"/>
      <c r="I3961" s="1"/>
      <c r="J3961" s="1" t="s">
        <v>13016</v>
      </c>
      <c r="K3961" s="1"/>
      <c r="L3961" s="1"/>
      <c r="M3961" s="1"/>
      <c r="N3961" s="1"/>
      <c r="O3961" s="1"/>
      <c r="P3961" s="1">
        <f>COUNTIFS($E$2:E3961,TMapCauseDescCIR[[#This Row],[Cause Description]])</f>
        <v>5</v>
      </c>
      <c r="Q3961" s="1"/>
      <c r="R3961" s="1"/>
      <c r="S3961" s="1"/>
    </row>
    <row r="3962" spans="1:19" ht="14.45" x14ac:dyDescent="0.25">
      <c r="A3962" s="1" t="s">
        <v>7454</v>
      </c>
      <c r="B3962" s="1" t="s">
        <v>914</v>
      </c>
      <c r="C3962" s="1" t="s">
        <v>3133</v>
      </c>
      <c r="D3962" s="1" t="s">
        <v>7455</v>
      </c>
      <c r="E3962" s="1" t="s">
        <v>915</v>
      </c>
      <c r="F3962" s="1" t="s">
        <v>7456</v>
      </c>
      <c r="G3962" s="1" t="s">
        <v>2598</v>
      </c>
      <c r="H3962" s="1" t="s">
        <v>6114</v>
      </c>
      <c r="I3962" s="1" t="s">
        <v>6115</v>
      </c>
      <c r="J3962" s="1" t="s">
        <v>13016</v>
      </c>
      <c r="K3962" s="1"/>
      <c r="L3962" s="1"/>
      <c r="M3962" s="1"/>
      <c r="N3962" s="1"/>
      <c r="O3962" s="1"/>
      <c r="P3962" s="1">
        <f>COUNTIFS($E$2:E3962,TMapCauseDescCIR[[#This Row],[Cause Description]])</f>
        <v>1</v>
      </c>
      <c r="Q3962" s="1"/>
      <c r="R3962" s="1"/>
      <c r="S3962" s="1"/>
    </row>
    <row r="3963" spans="1:19" ht="14.45" x14ac:dyDescent="0.25">
      <c r="A3963" s="1" t="s">
        <v>7454</v>
      </c>
      <c r="B3963" s="1" t="s">
        <v>914</v>
      </c>
      <c r="C3963" s="1" t="s">
        <v>3133</v>
      </c>
      <c r="D3963" s="1" t="s">
        <v>7455</v>
      </c>
      <c r="E3963" s="1" t="s">
        <v>631</v>
      </c>
      <c r="F3963" s="1" t="s">
        <v>3597</v>
      </c>
      <c r="G3963" s="1" t="s">
        <v>2806</v>
      </c>
      <c r="H3963" s="1" t="s">
        <v>3598</v>
      </c>
      <c r="I3963" s="1" t="s">
        <v>3599</v>
      </c>
      <c r="J3963" s="1" t="s">
        <v>13016</v>
      </c>
      <c r="K3963" s="1"/>
      <c r="L3963" s="1"/>
      <c r="M3963" s="1"/>
      <c r="N3963" s="1"/>
      <c r="O3963" s="1"/>
      <c r="P3963" s="1">
        <f>COUNTIFS($E$2:E3963,TMapCauseDescCIR[[#This Row],[Cause Description]])</f>
        <v>78</v>
      </c>
      <c r="Q3963" s="1"/>
      <c r="R3963" s="1"/>
      <c r="S3963" s="1"/>
    </row>
    <row r="3964" spans="1:19" ht="14.45" x14ac:dyDescent="0.25">
      <c r="A3964" s="1" t="s">
        <v>7454</v>
      </c>
      <c r="B3964" s="1" t="s">
        <v>916</v>
      </c>
      <c r="C3964" s="1" t="s">
        <v>3133</v>
      </c>
      <c r="D3964" s="1" t="s">
        <v>7457</v>
      </c>
      <c r="E3964" s="1" t="s">
        <v>917</v>
      </c>
      <c r="F3964" s="1" t="s">
        <v>7458</v>
      </c>
      <c r="G3964" s="1" t="s">
        <v>2611</v>
      </c>
      <c r="H3964" s="1" t="s">
        <v>4912</v>
      </c>
      <c r="I3964" s="1" t="s">
        <v>6261</v>
      </c>
      <c r="J3964" s="1" t="s">
        <v>13016</v>
      </c>
      <c r="K3964" s="1"/>
      <c r="L3964" s="1"/>
      <c r="M3964" s="1"/>
      <c r="N3964" s="1"/>
      <c r="O3964" s="1"/>
      <c r="P3964" s="1">
        <f>COUNTIFS($E$2:E3964,TMapCauseDescCIR[[#This Row],[Cause Description]])</f>
        <v>1</v>
      </c>
      <c r="Q3964" s="1"/>
      <c r="R3964" s="1"/>
      <c r="S3964" s="1"/>
    </row>
    <row r="3965" spans="1:19" ht="14.45" x14ac:dyDescent="0.25">
      <c r="A3965" s="1" t="s">
        <v>7454</v>
      </c>
      <c r="B3965" s="1" t="s">
        <v>916</v>
      </c>
      <c r="C3965" s="1" t="s">
        <v>3133</v>
      </c>
      <c r="D3965" s="1" t="s">
        <v>7457</v>
      </c>
      <c r="E3965" s="1" t="s">
        <v>7459</v>
      </c>
      <c r="F3965" s="1" t="s">
        <v>7460</v>
      </c>
      <c r="G3965" s="1" t="s">
        <v>2611</v>
      </c>
      <c r="H3965" s="1" t="s">
        <v>7461</v>
      </c>
      <c r="I3965" s="1" t="s">
        <v>5530</v>
      </c>
      <c r="J3965" s="1" t="s">
        <v>13016</v>
      </c>
      <c r="K3965" s="1"/>
      <c r="L3965" s="1"/>
      <c r="M3965" s="1"/>
      <c r="N3965" s="1"/>
      <c r="O3965" s="1"/>
      <c r="P3965" s="1">
        <f>COUNTIFS($E$2:E3965,TMapCauseDescCIR[[#This Row],[Cause Description]])</f>
        <v>1</v>
      </c>
      <c r="Q3965" s="1"/>
      <c r="R3965" s="1"/>
      <c r="S3965" s="1"/>
    </row>
    <row r="3966" spans="1:19" ht="14.45" x14ac:dyDescent="0.25">
      <c r="A3966" s="1" t="s">
        <v>7454</v>
      </c>
      <c r="B3966" s="1" t="s">
        <v>916</v>
      </c>
      <c r="C3966" s="1" t="s">
        <v>3133</v>
      </c>
      <c r="D3966" s="1" t="s">
        <v>7457</v>
      </c>
      <c r="E3966" s="1" t="s">
        <v>7462</v>
      </c>
      <c r="F3966" s="1" t="s">
        <v>7463</v>
      </c>
      <c r="G3966" s="1" t="s">
        <v>2599</v>
      </c>
      <c r="H3966" s="1" t="s">
        <v>7464</v>
      </c>
      <c r="I3966" s="1" t="s">
        <v>7443</v>
      </c>
      <c r="J3966" s="1" t="s">
        <v>13016</v>
      </c>
      <c r="K3966" s="1"/>
      <c r="L3966" s="1"/>
      <c r="M3966" s="1"/>
      <c r="N3966" s="1"/>
      <c r="O3966" s="1"/>
      <c r="P3966" s="1">
        <f>COUNTIFS($E$2:E3966,TMapCauseDescCIR[[#This Row],[Cause Description]])</f>
        <v>1</v>
      </c>
      <c r="Q3966" s="1"/>
      <c r="R3966" s="1"/>
      <c r="S3966" s="1"/>
    </row>
    <row r="3967" spans="1:19" ht="14.45" x14ac:dyDescent="0.25">
      <c r="A3967" s="1" t="s">
        <v>7454</v>
      </c>
      <c r="B3967" s="1" t="s">
        <v>916</v>
      </c>
      <c r="C3967" s="1" t="s">
        <v>3133</v>
      </c>
      <c r="D3967" s="1" t="s">
        <v>7457</v>
      </c>
      <c r="E3967" s="1" t="s">
        <v>7465</v>
      </c>
      <c r="F3967" s="1" t="s">
        <v>7466</v>
      </c>
      <c r="G3967" s="1" t="s">
        <v>2598</v>
      </c>
      <c r="H3967" s="1" t="s">
        <v>4912</v>
      </c>
      <c r="I3967" s="1" t="s">
        <v>5174</v>
      </c>
      <c r="J3967" s="1" t="s">
        <v>13016</v>
      </c>
      <c r="K3967" s="1"/>
      <c r="L3967" s="1"/>
      <c r="M3967" s="1"/>
      <c r="N3967" s="1"/>
      <c r="O3967" s="1"/>
      <c r="P3967" s="1">
        <f>COUNTIFS($E$2:E3967,TMapCauseDescCIR[[#This Row],[Cause Description]])</f>
        <v>1</v>
      </c>
      <c r="Q3967" s="1"/>
      <c r="R3967" s="1"/>
      <c r="S3967" s="1"/>
    </row>
    <row r="3968" spans="1:19" ht="14.45" x14ac:dyDescent="0.25">
      <c r="A3968" s="1" t="s">
        <v>7454</v>
      </c>
      <c r="B3968" s="1" t="s">
        <v>916</v>
      </c>
      <c r="C3968" s="1" t="s">
        <v>3133</v>
      </c>
      <c r="D3968" s="1" t="s">
        <v>7457</v>
      </c>
      <c r="E3968" s="1" t="s">
        <v>7467</v>
      </c>
      <c r="F3968" s="1" t="s">
        <v>7468</v>
      </c>
      <c r="G3968" s="1" t="s">
        <v>2598</v>
      </c>
      <c r="H3968" s="1" t="s">
        <v>4912</v>
      </c>
      <c r="I3968" s="1" t="s">
        <v>7469</v>
      </c>
      <c r="J3968" s="1" t="s">
        <v>13016</v>
      </c>
      <c r="K3968" s="1"/>
      <c r="L3968" s="1"/>
      <c r="M3968" s="1"/>
      <c r="N3968" s="1"/>
      <c r="O3968" s="1"/>
      <c r="P3968" s="1">
        <f>COUNTIFS($E$2:E3968,TMapCauseDescCIR[[#This Row],[Cause Description]])</f>
        <v>1</v>
      </c>
      <c r="Q3968" s="1"/>
      <c r="R3968" s="1"/>
      <c r="S3968" s="1"/>
    </row>
    <row r="3969" spans="1:19" ht="14.45" x14ac:dyDescent="0.25">
      <c r="A3969" s="1" t="s">
        <v>7454</v>
      </c>
      <c r="B3969" s="1" t="s">
        <v>916</v>
      </c>
      <c r="C3969" s="1" t="s">
        <v>3133</v>
      </c>
      <c r="D3969" s="1" t="s">
        <v>7457</v>
      </c>
      <c r="E3969" s="1" t="s">
        <v>7470</v>
      </c>
      <c r="F3969" s="1" t="s">
        <v>7471</v>
      </c>
      <c r="G3969" s="1" t="s">
        <v>2601</v>
      </c>
      <c r="H3969" s="1" t="s">
        <v>7472</v>
      </c>
      <c r="I3969" s="1" t="s">
        <v>7473</v>
      </c>
      <c r="J3969" s="1" t="s">
        <v>13016</v>
      </c>
      <c r="K3969" s="1"/>
      <c r="L3969" s="1"/>
      <c r="M3969" s="1"/>
      <c r="N3969" s="1"/>
      <c r="O3969" s="1"/>
      <c r="P3969" s="1">
        <f>COUNTIFS($E$2:E3969,TMapCauseDescCIR[[#This Row],[Cause Description]])</f>
        <v>1</v>
      </c>
      <c r="Q3969" s="1"/>
      <c r="R3969" s="1"/>
      <c r="S3969" s="1"/>
    </row>
    <row r="3970" spans="1:19" ht="14.45" x14ac:dyDescent="0.25">
      <c r="A3970" s="1" t="s">
        <v>7454</v>
      </c>
      <c r="B3970" s="1" t="s">
        <v>916</v>
      </c>
      <c r="C3970" s="1" t="s">
        <v>3133</v>
      </c>
      <c r="D3970" s="1" t="s">
        <v>7457</v>
      </c>
      <c r="E3970" s="1" t="s">
        <v>7474</v>
      </c>
      <c r="F3970" s="1" t="s">
        <v>7475</v>
      </c>
      <c r="G3970" s="1" t="s">
        <v>2601</v>
      </c>
      <c r="H3970" s="1" t="s">
        <v>7476</v>
      </c>
      <c r="I3970" s="1" t="s">
        <v>7477</v>
      </c>
      <c r="J3970" s="1" t="s">
        <v>13016</v>
      </c>
      <c r="K3970" s="1"/>
      <c r="L3970" s="1"/>
      <c r="M3970" s="1"/>
      <c r="N3970" s="1"/>
      <c r="O3970" s="1"/>
      <c r="P3970" s="1">
        <f>COUNTIFS($E$2:E3970,TMapCauseDescCIR[[#This Row],[Cause Description]])</f>
        <v>1</v>
      </c>
      <c r="Q3970" s="1"/>
      <c r="R3970" s="1"/>
      <c r="S3970" s="1"/>
    </row>
    <row r="3971" spans="1:19" ht="14.45" x14ac:dyDescent="0.25">
      <c r="A3971" s="1" t="s">
        <v>7454</v>
      </c>
      <c r="B3971" s="1" t="s">
        <v>916</v>
      </c>
      <c r="C3971" s="1" t="s">
        <v>3133</v>
      </c>
      <c r="D3971" s="1" t="s">
        <v>7457</v>
      </c>
      <c r="E3971" s="1" t="s">
        <v>7478</v>
      </c>
      <c r="F3971" s="1" t="s">
        <v>7479</v>
      </c>
      <c r="G3971" s="1" t="s">
        <v>2601</v>
      </c>
      <c r="H3971" s="1" t="s">
        <v>7480</v>
      </c>
      <c r="I3971" s="1" t="s">
        <v>7191</v>
      </c>
      <c r="J3971" s="1" t="s">
        <v>13016</v>
      </c>
      <c r="K3971" s="1"/>
      <c r="L3971" s="1"/>
      <c r="M3971" s="1"/>
      <c r="N3971" s="1"/>
      <c r="O3971" s="1"/>
      <c r="P3971" s="1">
        <f>COUNTIFS($E$2:E3971,TMapCauseDescCIR[[#This Row],[Cause Description]])</f>
        <v>1</v>
      </c>
      <c r="Q3971" s="1"/>
      <c r="R3971" s="1"/>
      <c r="S3971" s="1"/>
    </row>
    <row r="3972" spans="1:19" ht="14.45" x14ac:dyDescent="0.25">
      <c r="A3972" s="1" t="s">
        <v>7454</v>
      </c>
      <c r="B3972" s="1" t="s">
        <v>916</v>
      </c>
      <c r="C3972" s="1" t="s">
        <v>3133</v>
      </c>
      <c r="D3972" s="1" t="s">
        <v>7457</v>
      </c>
      <c r="E3972" s="1" t="s">
        <v>7481</v>
      </c>
      <c r="F3972" s="1" t="s">
        <v>7482</v>
      </c>
      <c r="G3972" s="1" t="s">
        <v>2602</v>
      </c>
      <c r="H3972" s="1" t="s">
        <v>4912</v>
      </c>
      <c r="I3972" s="1" t="s">
        <v>5174</v>
      </c>
      <c r="J3972" s="1" t="s">
        <v>13016</v>
      </c>
      <c r="K3972" s="1"/>
      <c r="L3972" s="1"/>
      <c r="M3972" s="1"/>
      <c r="N3972" s="1"/>
      <c r="O3972" s="1"/>
      <c r="P3972" s="1">
        <f>COUNTIFS($E$2:E3972,TMapCauseDescCIR[[#This Row],[Cause Description]])</f>
        <v>1</v>
      </c>
      <c r="Q3972" s="1"/>
      <c r="R3972" s="1"/>
      <c r="S3972" s="1"/>
    </row>
    <row r="3973" spans="1:19" ht="14.45" x14ac:dyDescent="0.25">
      <c r="A3973" s="1" t="s">
        <v>7454</v>
      </c>
      <c r="B3973" s="1" t="s">
        <v>916</v>
      </c>
      <c r="C3973" s="1" t="s">
        <v>3133</v>
      </c>
      <c r="D3973" s="1" t="s">
        <v>7457</v>
      </c>
      <c r="E3973" s="1" t="s">
        <v>7483</v>
      </c>
      <c r="F3973" s="1" t="s">
        <v>7484</v>
      </c>
      <c r="G3973" s="1" t="s">
        <v>2602</v>
      </c>
      <c r="H3973" s="1" t="s">
        <v>4912</v>
      </c>
      <c r="I3973" s="1" t="s">
        <v>7485</v>
      </c>
      <c r="J3973" s="1" t="s">
        <v>13016</v>
      </c>
      <c r="K3973" s="1"/>
      <c r="L3973" s="1"/>
      <c r="M3973" s="1"/>
      <c r="N3973" s="1"/>
      <c r="O3973" s="1"/>
      <c r="P3973" s="1">
        <f>COUNTIFS($E$2:E3973,TMapCauseDescCIR[[#This Row],[Cause Description]])</f>
        <v>1</v>
      </c>
      <c r="Q3973" s="1"/>
      <c r="R3973" s="1"/>
      <c r="S3973" s="1"/>
    </row>
    <row r="3974" spans="1:19" ht="14.45" x14ac:dyDescent="0.25">
      <c r="A3974" s="1" t="s">
        <v>7454</v>
      </c>
      <c r="B3974" s="1" t="s">
        <v>916</v>
      </c>
      <c r="C3974" s="1" t="s">
        <v>3133</v>
      </c>
      <c r="D3974" s="1" t="s">
        <v>7457</v>
      </c>
      <c r="E3974" s="1" t="s">
        <v>7486</v>
      </c>
      <c r="F3974" s="1" t="s">
        <v>7487</v>
      </c>
      <c r="G3974" s="1" t="s">
        <v>2602</v>
      </c>
      <c r="H3974" s="1" t="s">
        <v>4912</v>
      </c>
      <c r="I3974" s="1" t="s">
        <v>7488</v>
      </c>
      <c r="J3974" s="1" t="s">
        <v>13016</v>
      </c>
      <c r="K3974" s="1"/>
      <c r="L3974" s="1"/>
      <c r="M3974" s="1"/>
      <c r="N3974" s="1"/>
      <c r="O3974" s="1"/>
      <c r="P3974" s="1">
        <f>COUNTIFS($E$2:E3974,TMapCauseDescCIR[[#This Row],[Cause Description]])</f>
        <v>1</v>
      </c>
      <c r="Q3974" s="1"/>
      <c r="R3974" s="1"/>
      <c r="S3974" s="1"/>
    </row>
    <row r="3975" spans="1:19" ht="14.45" x14ac:dyDescent="0.25">
      <c r="A3975" s="1" t="s">
        <v>7454</v>
      </c>
      <c r="B3975" s="1" t="s">
        <v>916</v>
      </c>
      <c r="C3975" s="1" t="s">
        <v>3133</v>
      </c>
      <c r="D3975" s="1" t="s">
        <v>7457</v>
      </c>
      <c r="E3975" s="1" t="s">
        <v>7489</v>
      </c>
      <c r="F3975" s="1" t="s">
        <v>7490</v>
      </c>
      <c r="G3975" s="1" t="s">
        <v>2602</v>
      </c>
      <c r="H3975" s="1" t="s">
        <v>4912</v>
      </c>
      <c r="I3975" s="1" t="s">
        <v>7491</v>
      </c>
      <c r="J3975" s="1" t="s">
        <v>13016</v>
      </c>
      <c r="K3975" s="1"/>
      <c r="L3975" s="1"/>
      <c r="M3975" s="1"/>
      <c r="N3975" s="1"/>
      <c r="O3975" s="1"/>
      <c r="P3975" s="1">
        <f>COUNTIFS($E$2:E3975,TMapCauseDescCIR[[#This Row],[Cause Description]])</f>
        <v>1</v>
      </c>
      <c r="Q3975" s="1"/>
      <c r="R3975" s="1"/>
      <c r="S3975" s="1"/>
    </row>
    <row r="3976" spans="1:19" ht="14.45" x14ac:dyDescent="0.25">
      <c r="A3976" s="1" t="s">
        <v>7454</v>
      </c>
      <c r="B3976" s="1" t="s">
        <v>916</v>
      </c>
      <c r="C3976" s="1" t="s">
        <v>3133</v>
      </c>
      <c r="D3976" s="1" t="s">
        <v>7457</v>
      </c>
      <c r="E3976" s="1" t="s">
        <v>7492</v>
      </c>
      <c r="F3976" s="1" t="s">
        <v>7493</v>
      </c>
      <c r="G3976" s="1" t="s">
        <v>2605</v>
      </c>
      <c r="H3976" s="1" t="s">
        <v>4912</v>
      </c>
      <c r="I3976" s="1" t="s">
        <v>5174</v>
      </c>
      <c r="J3976" s="1" t="s">
        <v>13016</v>
      </c>
      <c r="K3976" s="1"/>
      <c r="L3976" s="1"/>
      <c r="M3976" s="1"/>
      <c r="N3976" s="1"/>
      <c r="O3976" s="1"/>
      <c r="P3976" s="1">
        <f>COUNTIFS($E$2:E3976,TMapCauseDescCIR[[#This Row],[Cause Description]])</f>
        <v>1</v>
      </c>
      <c r="Q3976" s="1"/>
      <c r="R3976" s="1"/>
      <c r="S3976" s="1"/>
    </row>
    <row r="3977" spans="1:19" ht="14.45" x14ac:dyDescent="0.25">
      <c r="A3977" s="1" t="s">
        <v>7454</v>
      </c>
      <c r="B3977" s="1" t="s">
        <v>916</v>
      </c>
      <c r="C3977" s="1" t="s">
        <v>3133</v>
      </c>
      <c r="D3977" s="1" t="s">
        <v>7457</v>
      </c>
      <c r="E3977" s="1" t="s">
        <v>7494</v>
      </c>
      <c r="F3977" s="1" t="s">
        <v>7495</v>
      </c>
      <c r="G3977" s="1" t="s">
        <v>2605</v>
      </c>
      <c r="H3977" s="1" t="s">
        <v>7496</v>
      </c>
      <c r="I3977" s="1" t="s">
        <v>7497</v>
      </c>
      <c r="J3977" s="1" t="s">
        <v>13016</v>
      </c>
      <c r="K3977" s="1"/>
      <c r="L3977" s="1"/>
      <c r="M3977" s="1"/>
      <c r="N3977" s="1"/>
      <c r="O3977" s="1"/>
      <c r="P3977" s="1">
        <f>COUNTIFS($E$2:E3977,TMapCauseDescCIR[[#This Row],[Cause Description]])</f>
        <v>1</v>
      </c>
      <c r="Q3977" s="1"/>
      <c r="R3977" s="1"/>
      <c r="S3977" s="1"/>
    </row>
    <row r="3978" spans="1:19" ht="14.45" x14ac:dyDescent="0.25">
      <c r="A3978" s="1" t="s">
        <v>7454</v>
      </c>
      <c r="B3978" s="1" t="s">
        <v>916</v>
      </c>
      <c r="C3978" s="1" t="s">
        <v>3133</v>
      </c>
      <c r="D3978" s="1" t="s">
        <v>7457</v>
      </c>
      <c r="E3978" s="1" t="s">
        <v>7498</v>
      </c>
      <c r="F3978" s="1" t="s">
        <v>7499</v>
      </c>
      <c r="G3978" s="1" t="s">
        <v>2607</v>
      </c>
      <c r="H3978" s="1" t="s">
        <v>4912</v>
      </c>
      <c r="I3978" s="1" t="s">
        <v>5527</v>
      </c>
      <c r="J3978" s="1" t="s">
        <v>13016</v>
      </c>
      <c r="K3978" s="1"/>
      <c r="L3978" s="1"/>
      <c r="M3978" s="1"/>
      <c r="N3978" s="1"/>
      <c r="O3978" s="1"/>
      <c r="P3978" s="1">
        <f>COUNTIFS($E$2:E3978,TMapCauseDescCIR[[#This Row],[Cause Description]])</f>
        <v>1</v>
      </c>
      <c r="Q3978" s="1"/>
      <c r="R3978" s="1"/>
      <c r="S3978" s="1"/>
    </row>
    <row r="3979" spans="1:19" ht="14.45" x14ac:dyDescent="0.25">
      <c r="A3979" s="1" t="s">
        <v>7454</v>
      </c>
      <c r="B3979" s="1" t="s">
        <v>916</v>
      </c>
      <c r="C3979" s="1" t="s">
        <v>3133</v>
      </c>
      <c r="D3979" s="1" t="s">
        <v>7457</v>
      </c>
      <c r="E3979" s="1" t="s">
        <v>7500</v>
      </c>
      <c r="F3979" s="1" t="s">
        <v>7501</v>
      </c>
      <c r="G3979" s="1" t="s">
        <v>2607</v>
      </c>
      <c r="H3979" s="1" t="s">
        <v>7502</v>
      </c>
      <c r="I3979" s="1" t="s">
        <v>5530</v>
      </c>
      <c r="J3979" s="1" t="s">
        <v>13016</v>
      </c>
      <c r="K3979" s="1"/>
      <c r="L3979" s="1"/>
      <c r="M3979" s="1"/>
      <c r="N3979" s="1"/>
      <c r="O3979" s="1"/>
      <c r="P3979" s="1">
        <f>COUNTIFS($E$2:E3979,TMapCauseDescCIR[[#This Row],[Cause Description]])</f>
        <v>1</v>
      </c>
      <c r="Q3979" s="1"/>
      <c r="R3979" s="1"/>
      <c r="S3979" s="1"/>
    </row>
    <row r="3980" spans="1:19" ht="14.45" x14ac:dyDescent="0.25">
      <c r="A3980" s="1" t="s">
        <v>7454</v>
      </c>
      <c r="B3980" s="1" t="s">
        <v>916</v>
      </c>
      <c r="C3980" s="1" t="s">
        <v>3133</v>
      </c>
      <c r="D3980" s="1" t="s">
        <v>7457</v>
      </c>
      <c r="E3980" s="1" t="s">
        <v>7503</v>
      </c>
      <c r="F3980" s="1" t="s">
        <v>7504</v>
      </c>
      <c r="G3980" s="1" t="s">
        <v>2607</v>
      </c>
      <c r="H3980" s="1" t="s">
        <v>6135</v>
      </c>
      <c r="I3980" s="1" t="s">
        <v>6136</v>
      </c>
      <c r="J3980" s="1" t="s">
        <v>13016</v>
      </c>
      <c r="K3980" s="1"/>
      <c r="L3980" s="1"/>
      <c r="M3980" s="1"/>
      <c r="N3980" s="1"/>
      <c r="O3980" s="1"/>
      <c r="P3980" s="1">
        <f>COUNTIFS($E$2:E3980,TMapCauseDescCIR[[#This Row],[Cause Description]])</f>
        <v>1</v>
      </c>
      <c r="Q3980" s="1"/>
      <c r="R3980" s="1"/>
      <c r="S3980" s="1"/>
    </row>
    <row r="3981" spans="1:19" ht="14.45" x14ac:dyDescent="0.25">
      <c r="A3981" s="1" t="s">
        <v>7454</v>
      </c>
      <c r="B3981" s="1" t="s">
        <v>916</v>
      </c>
      <c r="C3981" s="1" t="s">
        <v>3133</v>
      </c>
      <c r="D3981" s="1" t="s">
        <v>7457</v>
      </c>
      <c r="E3981" s="1" t="s">
        <v>7505</v>
      </c>
      <c r="F3981" s="1" t="s">
        <v>7506</v>
      </c>
      <c r="G3981" s="1" t="s">
        <v>2609</v>
      </c>
      <c r="H3981" s="1" t="s">
        <v>7507</v>
      </c>
      <c r="I3981" s="1" t="s">
        <v>7508</v>
      </c>
      <c r="J3981" s="1" t="s">
        <v>13016</v>
      </c>
      <c r="K3981" s="1"/>
      <c r="L3981" s="1"/>
      <c r="M3981" s="1"/>
      <c r="N3981" s="1"/>
      <c r="O3981" s="1"/>
      <c r="P3981" s="1">
        <f>COUNTIFS($E$2:E3981,TMapCauseDescCIR[[#This Row],[Cause Description]])</f>
        <v>1</v>
      </c>
      <c r="Q3981" s="1"/>
      <c r="R3981" s="1"/>
      <c r="S3981" s="1"/>
    </row>
    <row r="3982" spans="1:19" ht="14.45" x14ac:dyDescent="0.25">
      <c r="A3982" s="1" t="s">
        <v>7454</v>
      </c>
      <c r="B3982" s="1" t="s">
        <v>916</v>
      </c>
      <c r="C3982" s="1" t="s">
        <v>3133</v>
      </c>
      <c r="D3982" s="1" t="s">
        <v>7457</v>
      </c>
      <c r="E3982" s="1" t="s">
        <v>631</v>
      </c>
      <c r="F3982" s="1" t="s">
        <v>3597</v>
      </c>
      <c r="G3982" s="1" t="s">
        <v>2806</v>
      </c>
      <c r="H3982" s="1" t="s">
        <v>3598</v>
      </c>
      <c r="I3982" s="1" t="s">
        <v>3599</v>
      </c>
      <c r="J3982" s="1" t="s">
        <v>13016</v>
      </c>
      <c r="K3982" s="1"/>
      <c r="L3982" s="1"/>
      <c r="M3982" s="1"/>
      <c r="N3982" s="1"/>
      <c r="O3982" s="1"/>
      <c r="P3982" s="1">
        <f>COUNTIFS($E$2:E3982,TMapCauseDescCIR[[#This Row],[Cause Description]])</f>
        <v>79</v>
      </c>
      <c r="Q3982" s="1"/>
      <c r="R3982" s="1"/>
      <c r="S3982" s="1"/>
    </row>
    <row r="3983" spans="1:19" ht="14.45" x14ac:dyDescent="0.25">
      <c r="A3983" s="1" t="s">
        <v>4992</v>
      </c>
      <c r="B3983" s="1" t="s">
        <v>7509</v>
      </c>
      <c r="C3983" s="1" t="s">
        <v>3133</v>
      </c>
      <c r="D3983" s="1" t="s">
        <v>7510</v>
      </c>
      <c r="E3983" s="1" t="s">
        <v>7511</v>
      </c>
      <c r="F3983" s="1"/>
      <c r="G3983" s="1"/>
      <c r="H3983" s="1"/>
      <c r="I3983" s="1"/>
      <c r="J3983" s="1" t="s">
        <v>13016</v>
      </c>
      <c r="K3983" s="1"/>
      <c r="L3983" s="1"/>
      <c r="M3983" s="1"/>
      <c r="N3983" s="1"/>
      <c r="O3983" s="1"/>
      <c r="P3983" s="1">
        <f>COUNTIFS($E$2:E3983,TMapCauseDescCIR[[#This Row],[Cause Description]])</f>
        <v>1</v>
      </c>
      <c r="Q3983" s="1"/>
      <c r="R3983" s="1"/>
      <c r="S3983" s="1"/>
    </row>
    <row r="3984" spans="1:19" ht="14.45" x14ac:dyDescent="0.25">
      <c r="A3984" s="1" t="s">
        <v>7454</v>
      </c>
      <c r="B3984" s="1" t="s">
        <v>918</v>
      </c>
      <c r="C3984" s="1" t="s">
        <v>3133</v>
      </c>
      <c r="D3984" s="1" t="s">
        <v>7512</v>
      </c>
      <c r="E3984" s="1" t="s">
        <v>917</v>
      </c>
      <c r="F3984" s="1" t="s">
        <v>7458</v>
      </c>
      <c r="G3984" s="1" t="s">
        <v>2611</v>
      </c>
      <c r="H3984" s="1" t="s">
        <v>4912</v>
      </c>
      <c r="I3984" s="1" t="s">
        <v>6261</v>
      </c>
      <c r="J3984" s="1" t="s">
        <v>13016</v>
      </c>
      <c r="K3984" s="1"/>
      <c r="L3984" s="1"/>
      <c r="M3984" s="1"/>
      <c r="N3984" s="1"/>
      <c r="O3984" s="1"/>
      <c r="P3984" s="1">
        <f>COUNTIFS($E$2:E3984,TMapCauseDescCIR[[#This Row],[Cause Description]])</f>
        <v>2</v>
      </c>
      <c r="Q3984" s="1"/>
      <c r="R3984" s="1"/>
      <c r="S3984" s="1"/>
    </row>
    <row r="3985" spans="1:19" ht="14.45" x14ac:dyDescent="0.25">
      <c r="A3985" s="1" t="s">
        <v>7454</v>
      </c>
      <c r="B3985" s="1" t="s">
        <v>918</v>
      </c>
      <c r="C3985" s="1" t="s">
        <v>3133</v>
      </c>
      <c r="D3985" s="1" t="s">
        <v>7512</v>
      </c>
      <c r="E3985" s="1" t="s">
        <v>7459</v>
      </c>
      <c r="F3985" s="1" t="s">
        <v>7460</v>
      </c>
      <c r="G3985" s="1" t="s">
        <v>2611</v>
      </c>
      <c r="H3985" s="1" t="s">
        <v>7461</v>
      </c>
      <c r="I3985" s="1" t="s">
        <v>5530</v>
      </c>
      <c r="J3985" s="1" t="s">
        <v>13016</v>
      </c>
      <c r="K3985" s="1"/>
      <c r="L3985" s="1"/>
      <c r="M3985" s="1"/>
      <c r="N3985" s="1"/>
      <c r="O3985" s="1"/>
      <c r="P3985" s="1">
        <f>COUNTIFS($E$2:E3985,TMapCauseDescCIR[[#This Row],[Cause Description]])</f>
        <v>2</v>
      </c>
      <c r="Q3985" s="1"/>
      <c r="R3985" s="1"/>
      <c r="S3985" s="1"/>
    </row>
    <row r="3986" spans="1:19" ht="14.45" x14ac:dyDescent="0.25">
      <c r="A3986" s="1" t="s">
        <v>7454</v>
      </c>
      <c r="B3986" s="1" t="s">
        <v>918</v>
      </c>
      <c r="C3986" s="1" t="s">
        <v>3133</v>
      </c>
      <c r="D3986" s="1" t="s">
        <v>7512</v>
      </c>
      <c r="E3986" s="1" t="s">
        <v>7465</v>
      </c>
      <c r="F3986" s="1" t="s">
        <v>7466</v>
      </c>
      <c r="G3986" s="1" t="s">
        <v>2598</v>
      </c>
      <c r="H3986" s="1" t="s">
        <v>4912</v>
      </c>
      <c r="I3986" s="1" t="s">
        <v>5174</v>
      </c>
      <c r="J3986" s="1" t="s">
        <v>13016</v>
      </c>
      <c r="K3986" s="1"/>
      <c r="L3986" s="1"/>
      <c r="M3986" s="1"/>
      <c r="N3986" s="1"/>
      <c r="O3986" s="1"/>
      <c r="P3986" s="1">
        <f>COUNTIFS($E$2:E3986,TMapCauseDescCIR[[#This Row],[Cause Description]])</f>
        <v>2</v>
      </c>
      <c r="Q3986" s="1"/>
      <c r="R3986" s="1"/>
      <c r="S3986" s="1"/>
    </row>
    <row r="3987" spans="1:19" ht="14.45" x14ac:dyDescent="0.25">
      <c r="A3987" s="1" t="s">
        <v>7454</v>
      </c>
      <c r="B3987" s="1" t="s">
        <v>918</v>
      </c>
      <c r="C3987" s="1" t="s">
        <v>3133</v>
      </c>
      <c r="D3987" s="1" t="s">
        <v>7512</v>
      </c>
      <c r="E3987" s="1" t="s">
        <v>7467</v>
      </c>
      <c r="F3987" s="1" t="s">
        <v>7468</v>
      </c>
      <c r="G3987" s="1" t="s">
        <v>2598</v>
      </c>
      <c r="H3987" s="1" t="s">
        <v>4912</v>
      </c>
      <c r="I3987" s="1" t="s">
        <v>7469</v>
      </c>
      <c r="J3987" s="1" t="s">
        <v>13016</v>
      </c>
      <c r="K3987" s="1"/>
      <c r="L3987" s="1"/>
      <c r="M3987" s="1"/>
      <c r="N3987" s="1"/>
      <c r="O3987" s="1"/>
      <c r="P3987" s="1">
        <f>COUNTIFS($E$2:E3987,TMapCauseDescCIR[[#This Row],[Cause Description]])</f>
        <v>2</v>
      </c>
      <c r="Q3987" s="1"/>
      <c r="R3987" s="1"/>
      <c r="S3987" s="1"/>
    </row>
    <row r="3988" spans="1:19" ht="14.45" x14ac:dyDescent="0.25">
      <c r="A3988" s="1" t="s">
        <v>7454</v>
      </c>
      <c r="B3988" s="1" t="s">
        <v>918</v>
      </c>
      <c r="C3988" s="1" t="s">
        <v>3133</v>
      </c>
      <c r="D3988" s="1" t="s">
        <v>7512</v>
      </c>
      <c r="E3988" s="1" t="s">
        <v>7513</v>
      </c>
      <c r="F3988" s="1" t="s">
        <v>7514</v>
      </c>
      <c r="G3988" s="1" t="s">
        <v>2598</v>
      </c>
      <c r="H3988" s="1" t="s">
        <v>4912</v>
      </c>
      <c r="I3988" s="1" t="s">
        <v>5527</v>
      </c>
      <c r="J3988" s="1" t="s">
        <v>13016</v>
      </c>
      <c r="K3988" s="1"/>
      <c r="L3988" s="1"/>
      <c r="M3988" s="1"/>
      <c r="N3988" s="1"/>
      <c r="O3988" s="1"/>
      <c r="P3988" s="1">
        <f>COUNTIFS($E$2:E3988,TMapCauseDescCIR[[#This Row],[Cause Description]])</f>
        <v>1</v>
      </c>
      <c r="Q3988" s="1"/>
      <c r="R3988" s="1"/>
      <c r="S3988" s="1"/>
    </row>
    <row r="3989" spans="1:19" ht="14.45" x14ac:dyDescent="0.25">
      <c r="A3989" s="1" t="s">
        <v>7454</v>
      </c>
      <c r="B3989" s="1" t="s">
        <v>918</v>
      </c>
      <c r="C3989" s="1" t="s">
        <v>3133</v>
      </c>
      <c r="D3989" s="1" t="s">
        <v>7512</v>
      </c>
      <c r="E3989" s="1" t="s">
        <v>7515</v>
      </c>
      <c r="F3989" s="1" t="s">
        <v>7516</v>
      </c>
      <c r="G3989" s="1" t="s">
        <v>2600</v>
      </c>
      <c r="H3989" s="1" t="s">
        <v>4912</v>
      </c>
      <c r="I3989" s="1" t="s">
        <v>4913</v>
      </c>
      <c r="J3989" s="1" t="s">
        <v>13016</v>
      </c>
      <c r="K3989" s="1"/>
      <c r="L3989" s="1"/>
      <c r="M3989" s="1"/>
      <c r="N3989" s="1"/>
      <c r="O3989" s="1"/>
      <c r="P3989" s="1">
        <f>COUNTIFS($E$2:E3989,TMapCauseDescCIR[[#This Row],[Cause Description]])</f>
        <v>1</v>
      </c>
      <c r="Q3989" s="1"/>
      <c r="R3989" s="1"/>
      <c r="S3989" s="1"/>
    </row>
    <row r="3990" spans="1:19" ht="14.45" x14ac:dyDescent="0.25">
      <c r="A3990" s="1" t="s">
        <v>7454</v>
      </c>
      <c r="B3990" s="1" t="s">
        <v>918</v>
      </c>
      <c r="C3990" s="1" t="s">
        <v>3133</v>
      </c>
      <c r="D3990" s="1" t="s">
        <v>7512</v>
      </c>
      <c r="E3990" s="1" t="s">
        <v>7517</v>
      </c>
      <c r="F3990" s="1" t="s">
        <v>7518</v>
      </c>
      <c r="G3990" s="1" t="s">
        <v>2600</v>
      </c>
      <c r="H3990" s="1" t="s">
        <v>4912</v>
      </c>
      <c r="I3990" s="1" t="s">
        <v>5231</v>
      </c>
      <c r="J3990" s="1" t="s">
        <v>13016</v>
      </c>
      <c r="K3990" s="1"/>
      <c r="L3990" s="1"/>
      <c r="M3990" s="1"/>
      <c r="N3990" s="1"/>
      <c r="O3990" s="1"/>
      <c r="P3990" s="1">
        <f>COUNTIFS($E$2:E3990,TMapCauseDescCIR[[#This Row],[Cause Description]])</f>
        <v>1</v>
      </c>
      <c r="Q3990" s="1"/>
      <c r="R3990" s="1"/>
      <c r="S3990" s="1"/>
    </row>
    <row r="3991" spans="1:19" ht="14.45" x14ac:dyDescent="0.25">
      <c r="A3991" s="1" t="s">
        <v>7454</v>
      </c>
      <c r="B3991" s="1" t="s">
        <v>918</v>
      </c>
      <c r="C3991" s="1" t="s">
        <v>3133</v>
      </c>
      <c r="D3991" s="1" t="s">
        <v>7512</v>
      </c>
      <c r="E3991" s="1" t="s">
        <v>7519</v>
      </c>
      <c r="F3991" s="1" t="s">
        <v>7520</v>
      </c>
      <c r="G3991" s="1" t="s">
        <v>2600</v>
      </c>
      <c r="H3991" s="1" t="s">
        <v>4912</v>
      </c>
      <c r="I3991" s="1" t="s">
        <v>5808</v>
      </c>
      <c r="J3991" s="1" t="s">
        <v>13016</v>
      </c>
      <c r="K3991" s="1"/>
      <c r="L3991" s="1"/>
      <c r="M3991" s="1"/>
      <c r="N3991" s="1"/>
      <c r="O3991" s="1"/>
      <c r="P3991" s="1">
        <f>COUNTIFS($E$2:E3991,TMapCauseDescCIR[[#This Row],[Cause Description]])</f>
        <v>1</v>
      </c>
      <c r="Q3991" s="1"/>
      <c r="R3991" s="1"/>
      <c r="S3991" s="1"/>
    </row>
    <row r="3992" spans="1:19" ht="14.45" x14ac:dyDescent="0.25">
      <c r="A3992" s="1" t="s">
        <v>7454</v>
      </c>
      <c r="B3992" s="1" t="s">
        <v>918</v>
      </c>
      <c r="C3992" s="1" t="s">
        <v>3133</v>
      </c>
      <c r="D3992" s="1" t="s">
        <v>7512</v>
      </c>
      <c r="E3992" s="1" t="s">
        <v>7521</v>
      </c>
      <c r="F3992" s="1" t="s">
        <v>7522</v>
      </c>
      <c r="G3992" s="1" t="s">
        <v>2600</v>
      </c>
      <c r="H3992" s="1" t="s">
        <v>4912</v>
      </c>
      <c r="I3992" s="1" t="s">
        <v>5169</v>
      </c>
      <c r="J3992" s="1" t="s">
        <v>13016</v>
      </c>
      <c r="K3992" s="1"/>
      <c r="L3992" s="1"/>
      <c r="M3992" s="1"/>
      <c r="N3992" s="1"/>
      <c r="O3992" s="1"/>
      <c r="P3992" s="1">
        <f>COUNTIFS($E$2:E3992,TMapCauseDescCIR[[#This Row],[Cause Description]])</f>
        <v>1</v>
      </c>
      <c r="Q3992" s="1"/>
      <c r="R3992" s="1"/>
      <c r="S3992" s="1"/>
    </row>
    <row r="3993" spans="1:19" ht="14.45" x14ac:dyDescent="0.25">
      <c r="A3993" s="1" t="s">
        <v>7454</v>
      </c>
      <c r="B3993" s="1" t="s">
        <v>918</v>
      </c>
      <c r="C3993" s="1" t="s">
        <v>3133</v>
      </c>
      <c r="D3993" s="1" t="s">
        <v>7512</v>
      </c>
      <c r="E3993" s="1" t="s">
        <v>7523</v>
      </c>
      <c r="F3993" s="1" t="s">
        <v>7524</v>
      </c>
      <c r="G3993" s="1" t="s">
        <v>2600</v>
      </c>
      <c r="H3993" s="1" t="s">
        <v>4912</v>
      </c>
      <c r="I3993" s="1" t="s">
        <v>5237</v>
      </c>
      <c r="J3993" s="1" t="s">
        <v>13016</v>
      </c>
      <c r="K3993" s="1"/>
      <c r="L3993" s="1"/>
      <c r="M3993" s="1"/>
      <c r="N3993" s="1"/>
      <c r="O3993" s="1"/>
      <c r="P3993" s="1">
        <f>COUNTIFS($E$2:E3993,TMapCauseDescCIR[[#This Row],[Cause Description]])</f>
        <v>1</v>
      </c>
      <c r="Q3993" s="1"/>
      <c r="R3993" s="1"/>
      <c r="S3993" s="1"/>
    </row>
    <row r="3994" spans="1:19" ht="14.45" x14ac:dyDescent="0.25">
      <c r="A3994" s="1" t="s">
        <v>7454</v>
      </c>
      <c r="B3994" s="1" t="s">
        <v>918</v>
      </c>
      <c r="C3994" s="1" t="s">
        <v>3133</v>
      </c>
      <c r="D3994" s="1" t="s">
        <v>7512</v>
      </c>
      <c r="E3994" s="1" t="s">
        <v>7525</v>
      </c>
      <c r="F3994" s="1" t="s">
        <v>7526</v>
      </c>
      <c r="G3994" s="1" t="s">
        <v>2600</v>
      </c>
      <c r="H3994" s="1" t="s">
        <v>4912</v>
      </c>
      <c r="I3994" s="1" t="s">
        <v>5240</v>
      </c>
      <c r="J3994" s="1" t="s">
        <v>13016</v>
      </c>
      <c r="K3994" s="1"/>
      <c r="L3994" s="1"/>
      <c r="M3994" s="1"/>
      <c r="N3994" s="1"/>
      <c r="O3994" s="1"/>
      <c r="P3994" s="1">
        <f>COUNTIFS($E$2:E3994,TMapCauseDescCIR[[#This Row],[Cause Description]])</f>
        <v>1</v>
      </c>
      <c r="Q3994" s="1"/>
      <c r="R3994" s="1"/>
      <c r="S3994" s="1"/>
    </row>
    <row r="3995" spans="1:19" ht="14.45" x14ac:dyDescent="0.25">
      <c r="A3995" s="1" t="s">
        <v>7454</v>
      </c>
      <c r="B3995" s="1" t="s">
        <v>918</v>
      </c>
      <c r="C3995" s="1" t="s">
        <v>3133</v>
      </c>
      <c r="D3995" s="1" t="s">
        <v>7512</v>
      </c>
      <c r="E3995" s="1" t="s">
        <v>7527</v>
      </c>
      <c r="F3995" s="1" t="s">
        <v>7528</v>
      </c>
      <c r="G3995" s="1" t="s">
        <v>2600</v>
      </c>
      <c r="H3995" s="1" t="s">
        <v>4912</v>
      </c>
      <c r="I3995" s="1" t="s">
        <v>5944</v>
      </c>
      <c r="J3995" s="1" t="s">
        <v>13016</v>
      </c>
      <c r="K3995" s="1"/>
      <c r="L3995" s="1"/>
      <c r="M3995" s="1"/>
      <c r="N3995" s="1"/>
      <c r="O3995" s="1"/>
      <c r="P3995" s="1">
        <f>COUNTIFS($E$2:E3995,TMapCauseDescCIR[[#This Row],[Cause Description]])</f>
        <v>1</v>
      </c>
      <c r="Q3995" s="1"/>
      <c r="R3995" s="1"/>
      <c r="S3995" s="1"/>
    </row>
    <row r="3996" spans="1:19" ht="14.45" x14ac:dyDescent="0.25">
      <c r="A3996" s="1" t="s">
        <v>7454</v>
      </c>
      <c r="B3996" s="1" t="s">
        <v>918</v>
      </c>
      <c r="C3996" s="1" t="s">
        <v>3133</v>
      </c>
      <c r="D3996" s="1" t="s">
        <v>7512</v>
      </c>
      <c r="E3996" s="1" t="s">
        <v>7529</v>
      </c>
      <c r="F3996" s="1" t="s">
        <v>7530</v>
      </c>
      <c r="G3996" s="1" t="s">
        <v>2600</v>
      </c>
      <c r="H3996" s="1" t="s">
        <v>4912</v>
      </c>
      <c r="I3996" s="1" t="s">
        <v>5767</v>
      </c>
      <c r="J3996" s="1" t="s">
        <v>13016</v>
      </c>
      <c r="K3996" s="1"/>
      <c r="L3996" s="1"/>
      <c r="M3996" s="1"/>
      <c r="N3996" s="1"/>
      <c r="O3996" s="1"/>
      <c r="P3996" s="1">
        <f>COUNTIFS($E$2:E3996,TMapCauseDescCIR[[#This Row],[Cause Description]])</f>
        <v>1</v>
      </c>
      <c r="Q3996" s="1"/>
      <c r="R3996" s="1"/>
      <c r="S3996" s="1"/>
    </row>
    <row r="3997" spans="1:19" ht="14.45" x14ac:dyDescent="0.25">
      <c r="A3997" s="1" t="s">
        <v>7454</v>
      </c>
      <c r="B3997" s="1" t="s">
        <v>918</v>
      </c>
      <c r="C3997" s="1" t="s">
        <v>3133</v>
      </c>
      <c r="D3997" s="1" t="s">
        <v>7512</v>
      </c>
      <c r="E3997" s="1" t="s">
        <v>7531</v>
      </c>
      <c r="F3997" s="1" t="s">
        <v>7532</v>
      </c>
      <c r="G3997" s="1" t="s">
        <v>2600</v>
      </c>
      <c r="H3997" s="1" t="s">
        <v>5903</v>
      </c>
      <c r="I3997" s="1" t="s">
        <v>5543</v>
      </c>
      <c r="J3997" s="1" t="s">
        <v>13016</v>
      </c>
      <c r="K3997" s="1"/>
      <c r="L3997" s="1"/>
      <c r="M3997" s="1"/>
      <c r="N3997" s="1"/>
      <c r="O3997" s="1"/>
      <c r="P3997" s="1">
        <f>COUNTIFS($E$2:E3997,TMapCauseDescCIR[[#This Row],[Cause Description]])</f>
        <v>1</v>
      </c>
      <c r="Q3997" s="1"/>
      <c r="R3997" s="1"/>
      <c r="S3997" s="1"/>
    </row>
    <row r="3998" spans="1:19" ht="14.45" x14ac:dyDescent="0.25">
      <c r="A3998" s="1" t="s">
        <v>7454</v>
      </c>
      <c r="B3998" s="1" t="s">
        <v>918</v>
      </c>
      <c r="C3998" s="1" t="s">
        <v>3133</v>
      </c>
      <c r="D3998" s="1" t="s">
        <v>7512</v>
      </c>
      <c r="E3998" s="1" t="s">
        <v>7533</v>
      </c>
      <c r="F3998" s="1" t="s">
        <v>7534</v>
      </c>
      <c r="G3998" s="1" t="s">
        <v>2600</v>
      </c>
      <c r="H3998" s="1" t="s">
        <v>5903</v>
      </c>
      <c r="I3998" s="1" t="s">
        <v>5904</v>
      </c>
      <c r="J3998" s="1" t="s">
        <v>13016</v>
      </c>
      <c r="K3998" s="1"/>
      <c r="L3998" s="1"/>
      <c r="M3998" s="1"/>
      <c r="N3998" s="1"/>
      <c r="O3998" s="1"/>
      <c r="P3998" s="1">
        <f>COUNTIFS($E$2:E3998,TMapCauseDescCIR[[#This Row],[Cause Description]])</f>
        <v>1</v>
      </c>
      <c r="Q3998" s="1"/>
      <c r="R3998" s="1"/>
      <c r="S3998" s="1"/>
    </row>
    <row r="3999" spans="1:19" ht="14.45" x14ac:dyDescent="0.25">
      <c r="A3999" s="1" t="s">
        <v>7454</v>
      </c>
      <c r="B3999" s="1" t="s">
        <v>918</v>
      </c>
      <c r="C3999" s="1" t="s">
        <v>3133</v>
      </c>
      <c r="D3999" s="1" t="s">
        <v>7512</v>
      </c>
      <c r="E3999" s="1" t="s">
        <v>7535</v>
      </c>
      <c r="F3999" s="1" t="s">
        <v>7536</v>
      </c>
      <c r="G3999" s="1" t="s">
        <v>2598</v>
      </c>
      <c r="H3999" s="1" t="s">
        <v>7537</v>
      </c>
      <c r="I3999" s="1" t="s">
        <v>7538</v>
      </c>
      <c r="J3999" s="1" t="s">
        <v>13016</v>
      </c>
      <c r="K3999" s="1"/>
      <c r="L3999" s="1"/>
      <c r="M3999" s="1"/>
      <c r="N3999" s="1"/>
      <c r="O3999" s="1"/>
      <c r="P3999" s="1">
        <f>COUNTIFS($E$2:E3999,TMapCauseDescCIR[[#This Row],[Cause Description]])</f>
        <v>1</v>
      </c>
      <c r="Q3999" s="1"/>
      <c r="R3999" s="1"/>
      <c r="S3999" s="1"/>
    </row>
    <row r="4000" spans="1:19" ht="14.45" x14ac:dyDescent="0.25">
      <c r="A4000" s="1" t="s">
        <v>7454</v>
      </c>
      <c r="B4000" s="1" t="s">
        <v>918</v>
      </c>
      <c r="C4000" s="1" t="s">
        <v>3133</v>
      </c>
      <c r="D4000" s="1" t="s">
        <v>7512</v>
      </c>
      <c r="E4000" s="1" t="s">
        <v>7539</v>
      </c>
      <c r="F4000" s="1" t="s">
        <v>7540</v>
      </c>
      <c r="G4000" s="1" t="s">
        <v>2598</v>
      </c>
      <c r="H4000" s="1" t="s">
        <v>7537</v>
      </c>
      <c r="I4000" s="1" t="s">
        <v>7541</v>
      </c>
      <c r="J4000" s="1" t="s">
        <v>13016</v>
      </c>
      <c r="K4000" s="1"/>
      <c r="L4000" s="1"/>
      <c r="M4000" s="1"/>
      <c r="N4000" s="1"/>
      <c r="O4000" s="1"/>
      <c r="P4000" s="1">
        <f>COUNTIFS($E$2:E4000,TMapCauseDescCIR[[#This Row],[Cause Description]])</f>
        <v>1</v>
      </c>
      <c r="Q4000" s="1"/>
      <c r="R4000" s="1"/>
      <c r="S4000" s="1"/>
    </row>
    <row r="4001" spans="1:19" ht="14.45" x14ac:dyDescent="0.25">
      <c r="A4001" s="1" t="s">
        <v>7454</v>
      </c>
      <c r="B4001" s="1" t="s">
        <v>918</v>
      </c>
      <c r="C4001" s="1" t="s">
        <v>3133</v>
      </c>
      <c r="D4001" s="1" t="s">
        <v>7512</v>
      </c>
      <c r="E4001" s="1" t="s">
        <v>7542</v>
      </c>
      <c r="F4001" s="1" t="s">
        <v>7543</v>
      </c>
      <c r="G4001" s="1" t="s">
        <v>2598</v>
      </c>
      <c r="H4001" s="1" t="s">
        <v>7544</v>
      </c>
      <c r="I4001" s="1" t="s">
        <v>7545</v>
      </c>
      <c r="J4001" s="1" t="s">
        <v>13016</v>
      </c>
      <c r="K4001" s="1"/>
      <c r="L4001" s="1"/>
      <c r="M4001" s="1"/>
      <c r="N4001" s="1"/>
      <c r="O4001" s="1"/>
      <c r="P4001" s="1">
        <f>COUNTIFS($E$2:E4001,TMapCauseDescCIR[[#This Row],[Cause Description]])</f>
        <v>1</v>
      </c>
      <c r="Q4001" s="1"/>
      <c r="R4001" s="1"/>
      <c r="S4001" s="1"/>
    </row>
    <row r="4002" spans="1:19" ht="14.45" x14ac:dyDescent="0.25">
      <c r="A4002" s="1" t="s">
        <v>7454</v>
      </c>
      <c r="B4002" s="1" t="s">
        <v>918</v>
      </c>
      <c r="C4002" s="1" t="s">
        <v>3133</v>
      </c>
      <c r="D4002" s="1" t="s">
        <v>7512</v>
      </c>
      <c r="E4002" s="1" t="s">
        <v>7546</v>
      </c>
      <c r="F4002" s="1" t="s">
        <v>7547</v>
      </c>
      <c r="G4002" s="1" t="s">
        <v>2604</v>
      </c>
      <c r="H4002" s="1" t="s">
        <v>7548</v>
      </c>
      <c r="I4002" s="1" t="s">
        <v>7549</v>
      </c>
      <c r="J4002" s="1" t="s">
        <v>13016</v>
      </c>
      <c r="K4002" s="1"/>
      <c r="L4002" s="1"/>
      <c r="M4002" s="1"/>
      <c r="N4002" s="1"/>
      <c r="O4002" s="1"/>
      <c r="P4002" s="1">
        <f>COUNTIFS($E$2:E4002,TMapCauseDescCIR[[#This Row],[Cause Description]])</f>
        <v>1</v>
      </c>
      <c r="Q4002" s="1"/>
      <c r="R4002" s="1"/>
      <c r="S4002" s="1"/>
    </row>
    <row r="4003" spans="1:19" ht="14.45" x14ac:dyDescent="0.25">
      <c r="A4003" s="1" t="s">
        <v>7454</v>
      </c>
      <c r="B4003" s="1" t="s">
        <v>918</v>
      </c>
      <c r="C4003" s="1" t="s">
        <v>3133</v>
      </c>
      <c r="D4003" s="1" t="s">
        <v>7512</v>
      </c>
      <c r="E4003" s="1" t="s">
        <v>7550</v>
      </c>
      <c r="F4003" s="1" t="s">
        <v>7551</v>
      </c>
      <c r="G4003" s="1" t="s">
        <v>2606</v>
      </c>
      <c r="H4003" s="1" t="s">
        <v>6472</v>
      </c>
      <c r="I4003" s="1" t="s">
        <v>7552</v>
      </c>
      <c r="J4003" s="1" t="s">
        <v>13016</v>
      </c>
      <c r="K4003" s="1"/>
      <c r="L4003" s="1"/>
      <c r="M4003" s="1"/>
      <c r="N4003" s="1"/>
      <c r="O4003" s="1"/>
      <c r="P4003" s="1">
        <f>COUNTIFS($E$2:E4003,TMapCauseDescCIR[[#This Row],[Cause Description]])</f>
        <v>1</v>
      </c>
      <c r="Q4003" s="1"/>
      <c r="R4003" s="1"/>
      <c r="S4003" s="1"/>
    </row>
    <row r="4004" spans="1:19" ht="14.45" x14ac:dyDescent="0.25">
      <c r="A4004" s="1" t="s">
        <v>7454</v>
      </c>
      <c r="B4004" s="1" t="s">
        <v>918</v>
      </c>
      <c r="C4004" s="1" t="s">
        <v>3133</v>
      </c>
      <c r="D4004" s="1" t="s">
        <v>7512</v>
      </c>
      <c r="E4004" s="1" t="s">
        <v>7553</v>
      </c>
      <c r="F4004" s="1" t="s">
        <v>7554</v>
      </c>
      <c r="G4004" s="1" t="s">
        <v>2608</v>
      </c>
      <c r="H4004" s="1" t="s">
        <v>7555</v>
      </c>
      <c r="I4004" s="1" t="s">
        <v>7556</v>
      </c>
      <c r="J4004" s="1" t="s">
        <v>13016</v>
      </c>
      <c r="K4004" s="1"/>
      <c r="L4004" s="1"/>
      <c r="M4004" s="1"/>
      <c r="N4004" s="1"/>
      <c r="O4004" s="1"/>
      <c r="P4004" s="1">
        <f>COUNTIFS($E$2:E4004,TMapCauseDescCIR[[#This Row],[Cause Description]])</f>
        <v>1</v>
      </c>
      <c r="Q4004" s="1"/>
      <c r="R4004" s="1"/>
      <c r="S4004" s="1"/>
    </row>
    <row r="4005" spans="1:19" ht="14.45" x14ac:dyDescent="0.25">
      <c r="A4005" s="1" t="s">
        <v>7454</v>
      </c>
      <c r="B4005" s="1" t="s">
        <v>918</v>
      </c>
      <c r="C4005" s="1" t="s">
        <v>3133</v>
      </c>
      <c r="D4005" s="1" t="s">
        <v>7512</v>
      </c>
      <c r="E4005" s="1" t="s">
        <v>7557</v>
      </c>
      <c r="F4005" s="1" t="s">
        <v>7558</v>
      </c>
      <c r="G4005" s="1" t="s">
        <v>2610</v>
      </c>
      <c r="H4005" s="1" t="s">
        <v>7559</v>
      </c>
      <c r="I4005" s="1" t="s">
        <v>7560</v>
      </c>
      <c r="J4005" s="1" t="s">
        <v>13016</v>
      </c>
      <c r="K4005" s="1"/>
      <c r="L4005" s="1"/>
      <c r="M4005" s="1"/>
      <c r="N4005" s="1"/>
      <c r="O4005" s="1"/>
      <c r="P4005" s="1">
        <f>COUNTIFS($E$2:E4005,TMapCauseDescCIR[[#This Row],[Cause Description]])</f>
        <v>1</v>
      </c>
      <c r="Q4005" s="1"/>
      <c r="R4005" s="1"/>
      <c r="S4005" s="1"/>
    </row>
    <row r="4006" spans="1:19" ht="14.45" x14ac:dyDescent="0.25">
      <c r="A4006" s="1" t="s">
        <v>7454</v>
      </c>
      <c r="B4006" s="1" t="s">
        <v>918</v>
      </c>
      <c r="C4006" s="1" t="s">
        <v>3133</v>
      </c>
      <c r="D4006" s="1" t="s">
        <v>7512</v>
      </c>
      <c r="E4006" s="1" t="s">
        <v>631</v>
      </c>
      <c r="F4006" s="1" t="s">
        <v>3597</v>
      </c>
      <c r="G4006" s="1" t="s">
        <v>2806</v>
      </c>
      <c r="H4006" s="1" t="s">
        <v>3598</v>
      </c>
      <c r="I4006" s="1" t="s">
        <v>3599</v>
      </c>
      <c r="J4006" s="1" t="s">
        <v>13016</v>
      </c>
      <c r="K4006" s="1"/>
      <c r="L4006" s="1"/>
      <c r="M4006" s="1"/>
      <c r="N4006" s="1"/>
      <c r="O4006" s="1"/>
      <c r="P4006" s="1">
        <f>COUNTIFS($E$2:E4006,TMapCauseDescCIR[[#This Row],[Cause Description]])</f>
        <v>80</v>
      </c>
      <c r="Q4006" s="1"/>
      <c r="R4006" s="1"/>
      <c r="S4006" s="1"/>
    </row>
    <row r="4007" spans="1:19" ht="14.45" x14ac:dyDescent="0.25">
      <c r="A4007" s="1" t="s">
        <v>7454</v>
      </c>
      <c r="B4007" s="1" t="s">
        <v>921</v>
      </c>
      <c r="C4007" s="1" t="s">
        <v>3133</v>
      </c>
      <c r="D4007" s="1" t="s">
        <v>7561</v>
      </c>
      <c r="E4007" s="1" t="s">
        <v>922</v>
      </c>
      <c r="F4007" s="1" t="s">
        <v>7562</v>
      </c>
      <c r="G4007" s="1" t="s">
        <v>2583</v>
      </c>
      <c r="H4007" s="1" t="s">
        <v>7563</v>
      </c>
      <c r="I4007" s="1" t="s">
        <v>7564</v>
      </c>
      <c r="J4007" s="1" t="s">
        <v>13016</v>
      </c>
      <c r="K4007" s="1"/>
      <c r="L4007" s="1"/>
      <c r="M4007" s="1"/>
      <c r="N4007" s="1"/>
      <c r="O4007" s="1"/>
      <c r="P4007" s="1">
        <f>COUNTIFS($E$2:E4007,TMapCauseDescCIR[[#This Row],[Cause Description]])</f>
        <v>1</v>
      </c>
      <c r="Q4007" s="1"/>
      <c r="R4007" s="1"/>
      <c r="S4007" s="1"/>
    </row>
    <row r="4008" spans="1:19" ht="14.45" x14ac:dyDescent="0.25">
      <c r="A4008" s="1" t="s">
        <v>7454</v>
      </c>
      <c r="B4008" s="1" t="s">
        <v>921</v>
      </c>
      <c r="C4008" s="1" t="s">
        <v>3133</v>
      </c>
      <c r="D4008" s="1" t="s">
        <v>7561</v>
      </c>
      <c r="E4008" s="1" t="s">
        <v>7565</v>
      </c>
      <c r="F4008" s="1" t="s">
        <v>7566</v>
      </c>
      <c r="G4008" s="1" t="s">
        <v>2583</v>
      </c>
      <c r="H4008" s="1" t="s">
        <v>7563</v>
      </c>
      <c r="I4008" s="1" t="s">
        <v>5543</v>
      </c>
      <c r="J4008" s="1" t="s">
        <v>13016</v>
      </c>
      <c r="K4008" s="1"/>
      <c r="L4008" s="1"/>
      <c r="M4008" s="1"/>
      <c r="N4008" s="1"/>
      <c r="O4008" s="1"/>
      <c r="P4008" s="1">
        <f>COUNTIFS($E$2:E4008,TMapCauseDescCIR[[#This Row],[Cause Description]])</f>
        <v>1</v>
      </c>
      <c r="Q4008" s="1"/>
      <c r="R4008" s="1"/>
      <c r="S4008" s="1"/>
    </row>
    <row r="4009" spans="1:19" ht="14.45" x14ac:dyDescent="0.25">
      <c r="A4009" s="1" t="s">
        <v>7454</v>
      </c>
      <c r="B4009" s="1" t="s">
        <v>921</v>
      </c>
      <c r="C4009" s="1" t="s">
        <v>3133</v>
      </c>
      <c r="D4009" s="1" t="s">
        <v>7561</v>
      </c>
      <c r="E4009" s="1" t="s">
        <v>926</v>
      </c>
      <c r="F4009" s="1" t="s">
        <v>7567</v>
      </c>
      <c r="G4009" s="1" t="s">
        <v>2583</v>
      </c>
      <c r="H4009" s="1" t="s">
        <v>7568</v>
      </c>
      <c r="I4009" s="1" t="s">
        <v>5944</v>
      </c>
      <c r="J4009" s="1" t="s">
        <v>13016</v>
      </c>
      <c r="K4009" s="1"/>
      <c r="L4009" s="1"/>
      <c r="M4009" s="1"/>
      <c r="N4009" s="1"/>
      <c r="O4009" s="1"/>
      <c r="P4009" s="1">
        <f>COUNTIFS($E$2:E4009,TMapCauseDescCIR[[#This Row],[Cause Description]])</f>
        <v>1</v>
      </c>
      <c r="Q4009" s="1"/>
      <c r="R4009" s="1"/>
      <c r="S4009" s="1"/>
    </row>
    <row r="4010" spans="1:19" ht="14.45" x14ac:dyDescent="0.25">
      <c r="A4010" s="1" t="s">
        <v>7454</v>
      </c>
      <c r="B4010" s="1" t="s">
        <v>921</v>
      </c>
      <c r="C4010" s="1" t="s">
        <v>3133</v>
      </c>
      <c r="D4010" s="1" t="s">
        <v>7561</v>
      </c>
      <c r="E4010" s="1" t="s">
        <v>631</v>
      </c>
      <c r="F4010" s="1" t="s">
        <v>3597</v>
      </c>
      <c r="G4010" s="1" t="s">
        <v>2806</v>
      </c>
      <c r="H4010" s="1" t="s">
        <v>3598</v>
      </c>
      <c r="I4010" s="1" t="s">
        <v>3599</v>
      </c>
      <c r="J4010" s="1" t="s">
        <v>13016</v>
      </c>
      <c r="K4010" s="1"/>
      <c r="L4010" s="1"/>
      <c r="M4010" s="1"/>
      <c r="N4010" s="1"/>
      <c r="O4010" s="1"/>
      <c r="P4010" s="1">
        <f>COUNTIFS($E$2:E4010,TMapCauseDescCIR[[#This Row],[Cause Description]])</f>
        <v>81</v>
      </c>
      <c r="Q4010" s="1"/>
      <c r="R4010" s="1"/>
      <c r="S4010" s="1"/>
    </row>
    <row r="4011" spans="1:19" ht="14.45" x14ac:dyDescent="0.25">
      <c r="A4011" s="1" t="s">
        <v>7454</v>
      </c>
      <c r="B4011" s="1" t="s">
        <v>923</v>
      </c>
      <c r="C4011" s="1" t="s">
        <v>3133</v>
      </c>
      <c r="D4011" s="1" t="s">
        <v>7569</v>
      </c>
      <c r="E4011" s="1" t="s">
        <v>924</v>
      </c>
      <c r="F4011" s="1" t="s">
        <v>7570</v>
      </c>
      <c r="G4011" s="1" t="s">
        <v>2583</v>
      </c>
      <c r="H4011" s="1" t="s">
        <v>4912</v>
      </c>
      <c r="I4011" s="1" t="s">
        <v>5543</v>
      </c>
      <c r="J4011" s="1" t="s">
        <v>13016</v>
      </c>
      <c r="K4011" s="1"/>
      <c r="L4011" s="1"/>
      <c r="M4011" s="1"/>
      <c r="N4011" s="1"/>
      <c r="O4011" s="1"/>
      <c r="P4011" s="1">
        <f>COUNTIFS($E$2:E4011,TMapCauseDescCIR[[#This Row],[Cause Description]])</f>
        <v>1</v>
      </c>
      <c r="Q4011" s="1"/>
      <c r="R4011" s="1"/>
      <c r="S4011" s="1"/>
    </row>
    <row r="4012" spans="1:19" ht="14.45" x14ac:dyDescent="0.25">
      <c r="A4012" s="1" t="s">
        <v>7454</v>
      </c>
      <c r="B4012" s="1" t="s">
        <v>923</v>
      </c>
      <c r="C4012" s="1" t="s">
        <v>3133</v>
      </c>
      <c r="D4012" s="1" t="s">
        <v>7569</v>
      </c>
      <c r="E4012" s="1" t="s">
        <v>7571</v>
      </c>
      <c r="F4012" s="1" t="s">
        <v>7572</v>
      </c>
      <c r="G4012" s="1" t="s">
        <v>2583</v>
      </c>
      <c r="H4012" s="1" t="s">
        <v>7573</v>
      </c>
      <c r="I4012" s="1" t="s">
        <v>4913</v>
      </c>
      <c r="J4012" s="1" t="s">
        <v>13016</v>
      </c>
      <c r="K4012" s="1"/>
      <c r="L4012" s="1"/>
      <c r="M4012" s="1"/>
      <c r="N4012" s="1"/>
      <c r="O4012" s="1"/>
      <c r="P4012" s="1">
        <f>COUNTIFS($E$2:E4012,TMapCauseDescCIR[[#This Row],[Cause Description]])</f>
        <v>1</v>
      </c>
      <c r="Q4012" s="1"/>
      <c r="R4012" s="1"/>
      <c r="S4012" s="1"/>
    </row>
    <row r="4013" spans="1:19" ht="14.45" x14ac:dyDescent="0.25">
      <c r="A4013" s="1" t="s">
        <v>7454</v>
      </c>
      <c r="B4013" s="1" t="s">
        <v>923</v>
      </c>
      <c r="C4013" s="1" t="s">
        <v>3133</v>
      </c>
      <c r="D4013" s="1" t="s">
        <v>7569</v>
      </c>
      <c r="E4013" s="1" t="s">
        <v>926</v>
      </c>
      <c r="F4013" s="1" t="s">
        <v>7567</v>
      </c>
      <c r="G4013" s="1" t="s">
        <v>2583</v>
      </c>
      <c r="H4013" s="1" t="s">
        <v>7568</v>
      </c>
      <c r="I4013" s="1" t="s">
        <v>5944</v>
      </c>
      <c r="J4013" s="1" t="s">
        <v>13016</v>
      </c>
      <c r="K4013" s="1"/>
      <c r="L4013" s="1"/>
      <c r="M4013" s="1"/>
      <c r="N4013" s="1"/>
      <c r="O4013" s="1"/>
      <c r="P4013" s="1">
        <f>COUNTIFS($E$2:E4013,TMapCauseDescCIR[[#This Row],[Cause Description]])</f>
        <v>2</v>
      </c>
      <c r="Q4013" s="1"/>
      <c r="R4013" s="1"/>
      <c r="S4013" s="1"/>
    </row>
    <row r="4014" spans="1:19" ht="14.45" x14ac:dyDescent="0.25">
      <c r="A4014" s="1" t="s">
        <v>7454</v>
      </c>
      <c r="B4014" s="1" t="s">
        <v>923</v>
      </c>
      <c r="C4014" s="1" t="s">
        <v>3133</v>
      </c>
      <c r="D4014" s="1" t="s">
        <v>7569</v>
      </c>
      <c r="E4014" s="1" t="s">
        <v>7574</v>
      </c>
      <c r="F4014" s="1" t="s">
        <v>7575</v>
      </c>
      <c r="G4014" s="1" t="s">
        <v>2583</v>
      </c>
      <c r="H4014" s="1" t="s">
        <v>5903</v>
      </c>
      <c r="I4014" s="1" t="s">
        <v>5543</v>
      </c>
      <c r="J4014" s="1" t="s">
        <v>13016</v>
      </c>
      <c r="K4014" s="1"/>
      <c r="L4014" s="1"/>
      <c r="M4014" s="1"/>
      <c r="N4014" s="1"/>
      <c r="O4014" s="1"/>
      <c r="P4014" s="1">
        <f>COUNTIFS($E$2:E4014,TMapCauseDescCIR[[#This Row],[Cause Description]])</f>
        <v>1</v>
      </c>
      <c r="Q4014" s="1"/>
      <c r="R4014" s="1"/>
      <c r="S4014" s="1"/>
    </row>
    <row r="4015" spans="1:19" ht="14.45" x14ac:dyDescent="0.25">
      <c r="A4015" s="1" t="s">
        <v>7454</v>
      </c>
      <c r="B4015" s="1" t="s">
        <v>923</v>
      </c>
      <c r="C4015" s="1" t="s">
        <v>3133</v>
      </c>
      <c r="D4015" s="1" t="s">
        <v>7569</v>
      </c>
      <c r="E4015" s="1" t="s">
        <v>7576</v>
      </c>
      <c r="F4015" s="1" t="s">
        <v>7577</v>
      </c>
      <c r="G4015" s="1" t="s">
        <v>2583</v>
      </c>
      <c r="H4015" s="1" t="s">
        <v>5903</v>
      </c>
      <c r="I4015" s="1" t="s">
        <v>5904</v>
      </c>
      <c r="J4015" s="1" t="s">
        <v>13016</v>
      </c>
      <c r="K4015" s="1"/>
      <c r="L4015" s="1"/>
      <c r="M4015" s="1"/>
      <c r="N4015" s="1"/>
      <c r="O4015" s="1"/>
      <c r="P4015" s="1">
        <f>COUNTIFS($E$2:E4015,TMapCauseDescCIR[[#This Row],[Cause Description]])</f>
        <v>1</v>
      </c>
      <c r="Q4015" s="1"/>
      <c r="R4015" s="1"/>
      <c r="S4015" s="1"/>
    </row>
    <row r="4016" spans="1:19" ht="14.45" x14ac:dyDescent="0.25">
      <c r="A4016" s="1" t="s">
        <v>7454</v>
      </c>
      <c r="B4016" s="1" t="s">
        <v>923</v>
      </c>
      <c r="C4016" s="1" t="s">
        <v>3133</v>
      </c>
      <c r="D4016" s="1" t="s">
        <v>7569</v>
      </c>
      <c r="E4016" s="1" t="s">
        <v>631</v>
      </c>
      <c r="F4016" s="1" t="s">
        <v>3597</v>
      </c>
      <c r="G4016" s="1" t="s">
        <v>2806</v>
      </c>
      <c r="H4016" s="1" t="s">
        <v>3598</v>
      </c>
      <c r="I4016" s="1" t="s">
        <v>3599</v>
      </c>
      <c r="J4016" s="1" t="s">
        <v>13016</v>
      </c>
      <c r="K4016" s="1"/>
      <c r="L4016" s="1"/>
      <c r="M4016" s="1"/>
      <c r="N4016" s="1"/>
      <c r="O4016" s="1"/>
      <c r="P4016" s="1">
        <f>COUNTIFS($E$2:E4016,TMapCauseDescCIR[[#This Row],[Cause Description]])</f>
        <v>82</v>
      </c>
      <c r="Q4016" s="1"/>
      <c r="R4016" s="1"/>
      <c r="S4016" s="1"/>
    </row>
    <row r="4017" spans="1:19" ht="14.45" x14ac:dyDescent="0.25">
      <c r="A4017" s="1" t="s">
        <v>7454</v>
      </c>
      <c r="B4017" s="1" t="s">
        <v>925</v>
      </c>
      <c r="C4017" s="1" t="s">
        <v>3133</v>
      </c>
      <c r="D4017" s="1" t="s">
        <v>7578</v>
      </c>
      <c r="E4017" s="1" t="s">
        <v>926</v>
      </c>
      <c r="F4017" s="1" t="s">
        <v>7567</v>
      </c>
      <c r="G4017" s="1" t="s">
        <v>2583</v>
      </c>
      <c r="H4017" s="1" t="s">
        <v>7568</v>
      </c>
      <c r="I4017" s="1" t="s">
        <v>5944</v>
      </c>
      <c r="J4017" s="1" t="s">
        <v>13016</v>
      </c>
      <c r="K4017" s="1"/>
      <c r="L4017" s="1"/>
      <c r="M4017" s="1"/>
      <c r="N4017" s="1"/>
      <c r="O4017" s="1"/>
      <c r="P4017" s="1">
        <f>COUNTIFS($E$2:E4017,TMapCauseDescCIR[[#This Row],[Cause Description]])</f>
        <v>3</v>
      </c>
      <c r="Q4017" s="1"/>
      <c r="R4017" s="1"/>
      <c r="S4017" s="1"/>
    </row>
    <row r="4018" spans="1:19" ht="14.45" x14ac:dyDescent="0.25">
      <c r="A4018" s="1" t="s">
        <v>7454</v>
      </c>
      <c r="B4018" s="1" t="s">
        <v>925</v>
      </c>
      <c r="C4018" s="1" t="s">
        <v>3133</v>
      </c>
      <c r="D4018" s="1" t="s">
        <v>7578</v>
      </c>
      <c r="E4018" s="1" t="s">
        <v>7579</v>
      </c>
      <c r="F4018" s="1" t="s">
        <v>7580</v>
      </c>
      <c r="G4018" s="1" t="s">
        <v>2603</v>
      </c>
      <c r="H4018" s="1" t="s">
        <v>5193</v>
      </c>
      <c r="I4018" s="1" t="s">
        <v>4963</v>
      </c>
      <c r="J4018" s="1" t="s">
        <v>13016</v>
      </c>
      <c r="K4018" s="1"/>
      <c r="L4018" s="1"/>
      <c r="M4018" s="1"/>
      <c r="N4018" s="1"/>
      <c r="O4018" s="1"/>
      <c r="P4018" s="1">
        <f>COUNTIFS($E$2:E4018,TMapCauseDescCIR[[#This Row],[Cause Description]])</f>
        <v>1</v>
      </c>
      <c r="Q4018" s="1"/>
      <c r="R4018" s="1"/>
      <c r="S4018" s="1"/>
    </row>
    <row r="4019" spans="1:19" ht="14.45" x14ac:dyDescent="0.25">
      <c r="A4019" s="1" t="s">
        <v>7454</v>
      </c>
      <c r="B4019" s="1" t="s">
        <v>925</v>
      </c>
      <c r="C4019" s="1" t="s">
        <v>3133</v>
      </c>
      <c r="D4019" s="1" t="s">
        <v>7578</v>
      </c>
      <c r="E4019" s="1" t="s">
        <v>7581</v>
      </c>
      <c r="F4019" s="1" t="s">
        <v>7582</v>
      </c>
      <c r="G4019" s="1" t="s">
        <v>2600</v>
      </c>
      <c r="H4019" s="1" t="s">
        <v>7568</v>
      </c>
      <c r="I4019" s="1" t="s">
        <v>5944</v>
      </c>
      <c r="J4019" s="1" t="s">
        <v>13016</v>
      </c>
      <c r="K4019" s="1"/>
      <c r="L4019" s="1"/>
      <c r="M4019" s="1"/>
      <c r="N4019" s="1"/>
      <c r="O4019" s="1"/>
      <c r="P4019" s="1">
        <f>COUNTIFS($E$2:E4019,TMapCauseDescCIR[[#This Row],[Cause Description]])</f>
        <v>1</v>
      </c>
      <c r="Q4019" s="1"/>
      <c r="R4019" s="1"/>
      <c r="S4019" s="1"/>
    </row>
    <row r="4020" spans="1:19" ht="14.45" x14ac:dyDescent="0.25">
      <c r="A4020" s="1" t="s">
        <v>7454</v>
      </c>
      <c r="B4020" s="1" t="s">
        <v>925</v>
      </c>
      <c r="C4020" s="1" t="s">
        <v>3133</v>
      </c>
      <c r="D4020" s="1" t="s">
        <v>7578</v>
      </c>
      <c r="E4020" s="1" t="s">
        <v>631</v>
      </c>
      <c r="F4020" s="1" t="s">
        <v>3597</v>
      </c>
      <c r="G4020" s="1" t="s">
        <v>2806</v>
      </c>
      <c r="H4020" s="1" t="s">
        <v>3598</v>
      </c>
      <c r="I4020" s="1" t="s">
        <v>3599</v>
      </c>
      <c r="J4020" s="1" t="s">
        <v>13016</v>
      </c>
      <c r="K4020" s="1"/>
      <c r="L4020" s="1"/>
      <c r="M4020" s="1"/>
      <c r="N4020" s="1"/>
      <c r="O4020" s="1"/>
      <c r="P4020" s="1">
        <f>COUNTIFS($E$2:E4020,TMapCauseDescCIR[[#This Row],[Cause Description]])</f>
        <v>83</v>
      </c>
      <c r="Q4020" s="1"/>
      <c r="R4020" s="1"/>
      <c r="S4020" s="1"/>
    </row>
    <row r="4021" spans="1:19" ht="14.45" x14ac:dyDescent="0.25">
      <c r="A4021" s="1" t="s">
        <v>7454</v>
      </c>
      <c r="B4021" s="1" t="s">
        <v>927</v>
      </c>
      <c r="C4021" s="1" t="s">
        <v>3133</v>
      </c>
      <c r="D4021" s="1" t="s">
        <v>7583</v>
      </c>
      <c r="E4021" s="1" t="s">
        <v>928</v>
      </c>
      <c r="F4021" s="1" t="s">
        <v>7584</v>
      </c>
      <c r="G4021" s="1" t="s">
        <v>2603</v>
      </c>
      <c r="H4021" s="1" t="s">
        <v>5109</v>
      </c>
      <c r="I4021" s="1" t="s">
        <v>7585</v>
      </c>
      <c r="J4021" s="1" t="s">
        <v>13016</v>
      </c>
      <c r="K4021" s="1"/>
      <c r="L4021" s="1"/>
      <c r="M4021" s="1"/>
      <c r="N4021" s="1"/>
      <c r="O4021" s="1"/>
      <c r="P4021" s="1">
        <f>COUNTIFS($E$2:E4021,TMapCauseDescCIR[[#This Row],[Cause Description]])</f>
        <v>1</v>
      </c>
      <c r="Q4021" s="1"/>
      <c r="R4021" s="1"/>
      <c r="S4021" s="1"/>
    </row>
    <row r="4022" spans="1:19" ht="14.45" x14ac:dyDescent="0.25">
      <c r="A4022" s="1" t="s">
        <v>7454</v>
      </c>
      <c r="B4022" s="1" t="s">
        <v>927</v>
      </c>
      <c r="C4022" s="1" t="s">
        <v>3133</v>
      </c>
      <c r="D4022" s="1" t="s">
        <v>7583</v>
      </c>
      <c r="E4022" s="1" t="s">
        <v>7586</v>
      </c>
      <c r="F4022" s="1" t="s">
        <v>7587</v>
      </c>
      <c r="G4022" s="1" t="s">
        <v>2603</v>
      </c>
      <c r="H4022" s="1" t="s">
        <v>5565</v>
      </c>
      <c r="I4022" s="1" t="s">
        <v>6981</v>
      </c>
      <c r="J4022" s="1" t="s">
        <v>13016</v>
      </c>
      <c r="K4022" s="1"/>
      <c r="L4022" s="1"/>
      <c r="M4022" s="1"/>
      <c r="N4022" s="1"/>
      <c r="O4022" s="1"/>
      <c r="P4022" s="1">
        <f>COUNTIFS($E$2:E4022,TMapCauseDescCIR[[#This Row],[Cause Description]])</f>
        <v>1</v>
      </c>
      <c r="Q4022" s="1"/>
      <c r="R4022" s="1"/>
      <c r="S4022" s="1"/>
    </row>
    <row r="4023" spans="1:19" ht="14.45" x14ac:dyDescent="0.25">
      <c r="A4023" s="1" t="s">
        <v>7454</v>
      </c>
      <c r="B4023" s="1" t="s">
        <v>927</v>
      </c>
      <c r="C4023" s="1" t="s">
        <v>3133</v>
      </c>
      <c r="D4023" s="1" t="s">
        <v>7583</v>
      </c>
      <c r="E4023" s="1" t="s">
        <v>631</v>
      </c>
      <c r="F4023" s="1" t="s">
        <v>3597</v>
      </c>
      <c r="G4023" s="1" t="s">
        <v>2806</v>
      </c>
      <c r="H4023" s="1" t="s">
        <v>3598</v>
      </c>
      <c r="I4023" s="1" t="s">
        <v>3599</v>
      </c>
      <c r="J4023" s="1" t="s">
        <v>13016</v>
      </c>
      <c r="K4023" s="1"/>
      <c r="L4023" s="1"/>
      <c r="M4023" s="1"/>
      <c r="N4023" s="1"/>
      <c r="O4023" s="1"/>
      <c r="P4023" s="1">
        <f>COUNTIFS($E$2:E4023,TMapCauseDescCIR[[#This Row],[Cause Description]])</f>
        <v>84</v>
      </c>
      <c r="Q4023" s="1"/>
      <c r="R4023" s="1"/>
      <c r="S4023" s="1"/>
    </row>
    <row r="4024" spans="1:19" ht="14.45" x14ac:dyDescent="0.25">
      <c r="A4024" s="1" t="s">
        <v>4871</v>
      </c>
      <c r="B4024" s="1" t="s">
        <v>929</v>
      </c>
      <c r="C4024" s="1" t="s">
        <v>3133</v>
      </c>
      <c r="D4024" s="1" t="s">
        <v>7588</v>
      </c>
      <c r="E4024" s="1" t="s">
        <v>930</v>
      </c>
      <c r="F4024" s="1" t="s">
        <v>7589</v>
      </c>
      <c r="G4024" s="1" t="s">
        <v>2612</v>
      </c>
      <c r="H4024" s="1" t="s">
        <v>6243</v>
      </c>
      <c r="I4024" s="1" t="s">
        <v>7590</v>
      </c>
      <c r="J4024" s="1"/>
      <c r="K4024" s="1"/>
      <c r="L4024" s="1"/>
      <c r="M4024" s="1"/>
      <c r="N4024" s="1"/>
      <c r="O4024" s="1"/>
      <c r="P4024" s="1">
        <f>COUNTIFS($E$2:E4024,TMapCauseDescCIR[[#This Row],[Cause Description]])</f>
        <v>1</v>
      </c>
      <c r="Q4024" s="1"/>
      <c r="R4024" s="1"/>
      <c r="S4024" s="1"/>
    </row>
    <row r="4025" spans="1:19" ht="14.45" x14ac:dyDescent="0.25">
      <c r="A4025" s="1" t="s">
        <v>4871</v>
      </c>
      <c r="B4025" s="1" t="s">
        <v>929</v>
      </c>
      <c r="C4025" s="1" t="s">
        <v>3133</v>
      </c>
      <c r="D4025" s="1" t="s">
        <v>7588</v>
      </c>
      <c r="E4025" s="1" t="s">
        <v>631</v>
      </c>
      <c r="F4025" s="1" t="s">
        <v>3597</v>
      </c>
      <c r="G4025" s="1" t="s">
        <v>2806</v>
      </c>
      <c r="H4025" s="1" t="s">
        <v>3598</v>
      </c>
      <c r="I4025" s="1" t="s">
        <v>3599</v>
      </c>
      <c r="J4025" s="1"/>
      <c r="K4025" s="1"/>
      <c r="L4025" s="1"/>
      <c r="M4025" s="1"/>
      <c r="N4025" s="1"/>
      <c r="O4025" s="1"/>
      <c r="P4025" s="1">
        <f>COUNTIFS($E$2:E4025,TMapCauseDescCIR[[#This Row],[Cause Description]])</f>
        <v>85</v>
      </c>
      <c r="Q4025" s="1"/>
      <c r="R4025" s="1"/>
      <c r="S4025" s="1"/>
    </row>
    <row r="4026" spans="1:19" ht="14.45" x14ac:dyDescent="0.25">
      <c r="A4026" s="1" t="s">
        <v>6201</v>
      </c>
      <c r="B4026" s="1" t="s">
        <v>933</v>
      </c>
      <c r="C4026" s="1" t="s">
        <v>3133</v>
      </c>
      <c r="D4026" s="1" t="s">
        <v>7591</v>
      </c>
      <c r="E4026" s="1" t="s">
        <v>934</v>
      </c>
      <c r="F4026" s="1" t="s">
        <v>7592</v>
      </c>
      <c r="G4026" s="1" t="s">
        <v>2613</v>
      </c>
      <c r="H4026" s="1" t="s">
        <v>7312</v>
      </c>
      <c r="I4026" s="1" t="s">
        <v>7593</v>
      </c>
      <c r="J4026" s="1"/>
      <c r="K4026" s="1"/>
      <c r="L4026" s="1"/>
      <c r="M4026" s="1"/>
      <c r="N4026" s="1"/>
      <c r="O4026" s="1"/>
      <c r="P4026" s="1">
        <f>COUNTIFS($E$2:E4026,TMapCauseDescCIR[[#This Row],[Cause Description]])</f>
        <v>1</v>
      </c>
      <c r="Q4026" s="1"/>
      <c r="R4026" s="1"/>
      <c r="S4026" s="1"/>
    </row>
    <row r="4027" spans="1:19" ht="14.45" x14ac:dyDescent="0.25">
      <c r="A4027" s="1" t="s">
        <v>6201</v>
      </c>
      <c r="B4027" s="1" t="s">
        <v>933</v>
      </c>
      <c r="C4027" s="1" t="s">
        <v>3133</v>
      </c>
      <c r="D4027" s="1" t="s">
        <v>7591</v>
      </c>
      <c r="E4027" s="1" t="s">
        <v>7594</v>
      </c>
      <c r="F4027" s="1" t="s">
        <v>7595</v>
      </c>
      <c r="G4027" s="1" t="s">
        <v>2613</v>
      </c>
      <c r="H4027" s="1" t="s">
        <v>5193</v>
      </c>
      <c r="I4027" s="1" t="s">
        <v>5434</v>
      </c>
      <c r="J4027" s="1"/>
      <c r="K4027" s="1"/>
      <c r="L4027" s="1"/>
      <c r="M4027" s="1"/>
      <c r="N4027" s="1"/>
      <c r="O4027" s="1"/>
      <c r="P4027" s="1">
        <f>COUNTIFS($E$2:E4027,TMapCauseDescCIR[[#This Row],[Cause Description]])</f>
        <v>1</v>
      </c>
      <c r="Q4027" s="1"/>
      <c r="R4027" s="1"/>
      <c r="S4027" s="1"/>
    </row>
    <row r="4028" spans="1:19" ht="14.45" x14ac:dyDescent="0.25">
      <c r="A4028" s="1" t="s">
        <v>6201</v>
      </c>
      <c r="B4028" s="1" t="s">
        <v>933</v>
      </c>
      <c r="C4028" s="1" t="s">
        <v>3133</v>
      </c>
      <c r="D4028" s="1" t="s">
        <v>7591</v>
      </c>
      <c r="E4028" s="1" t="s">
        <v>631</v>
      </c>
      <c r="F4028" s="1" t="s">
        <v>3597</v>
      </c>
      <c r="G4028" s="1" t="s">
        <v>2806</v>
      </c>
      <c r="H4028" s="1" t="s">
        <v>3598</v>
      </c>
      <c r="I4028" s="1" t="s">
        <v>3599</v>
      </c>
      <c r="J4028" s="1"/>
      <c r="K4028" s="1"/>
      <c r="L4028" s="1"/>
      <c r="M4028" s="1"/>
      <c r="N4028" s="1"/>
      <c r="O4028" s="1"/>
      <c r="P4028" s="1">
        <f>COUNTIFS($E$2:E4028,TMapCauseDescCIR[[#This Row],[Cause Description]])</f>
        <v>86</v>
      </c>
      <c r="Q4028" s="1"/>
      <c r="R4028" s="1"/>
      <c r="S4028" s="1"/>
    </row>
    <row r="4029" spans="1:19" ht="14.45" x14ac:dyDescent="0.25">
      <c r="A4029" s="1" t="s">
        <v>6201</v>
      </c>
      <c r="B4029" s="1" t="s">
        <v>935</v>
      </c>
      <c r="C4029" s="1" t="s">
        <v>3133</v>
      </c>
      <c r="D4029" s="1" t="s">
        <v>7596</v>
      </c>
      <c r="E4029" s="1" t="s">
        <v>934</v>
      </c>
      <c r="F4029" s="1" t="s">
        <v>7592</v>
      </c>
      <c r="G4029" s="1" t="s">
        <v>2613</v>
      </c>
      <c r="H4029" s="1" t="s">
        <v>7312</v>
      </c>
      <c r="I4029" s="1" t="s">
        <v>7593</v>
      </c>
      <c r="J4029" s="1"/>
      <c r="K4029" s="1"/>
      <c r="L4029" s="1"/>
      <c r="M4029" s="1"/>
      <c r="N4029" s="1"/>
      <c r="O4029" s="1"/>
      <c r="P4029" s="1">
        <f>COUNTIFS($E$2:E4029,TMapCauseDescCIR[[#This Row],[Cause Description]])</f>
        <v>2</v>
      </c>
      <c r="Q4029" s="1"/>
      <c r="R4029" s="1"/>
      <c r="S4029" s="1"/>
    </row>
    <row r="4030" spans="1:19" ht="14.45" x14ac:dyDescent="0.25">
      <c r="A4030" s="1" t="s">
        <v>6201</v>
      </c>
      <c r="B4030" s="1" t="s">
        <v>935</v>
      </c>
      <c r="C4030" s="1" t="s">
        <v>3133</v>
      </c>
      <c r="D4030" s="1" t="s">
        <v>7596</v>
      </c>
      <c r="E4030" s="1" t="s">
        <v>631</v>
      </c>
      <c r="F4030" s="1" t="s">
        <v>3597</v>
      </c>
      <c r="G4030" s="1" t="s">
        <v>2806</v>
      </c>
      <c r="H4030" s="1" t="s">
        <v>3598</v>
      </c>
      <c r="I4030" s="1" t="s">
        <v>3599</v>
      </c>
      <c r="J4030" s="1"/>
      <c r="K4030" s="1"/>
      <c r="L4030" s="1"/>
      <c r="M4030" s="1"/>
      <c r="N4030" s="1"/>
      <c r="O4030" s="1"/>
      <c r="P4030" s="1">
        <f>COUNTIFS($E$2:E4030,TMapCauseDescCIR[[#This Row],[Cause Description]])</f>
        <v>87</v>
      </c>
      <c r="Q4030" s="1"/>
      <c r="R4030" s="1"/>
      <c r="S4030" s="1"/>
    </row>
    <row r="4031" spans="1:19" ht="14.45" x14ac:dyDescent="0.25">
      <c r="A4031" s="1" t="s">
        <v>6201</v>
      </c>
      <c r="B4031" s="1" t="s">
        <v>936</v>
      </c>
      <c r="C4031" s="1" t="s">
        <v>3133</v>
      </c>
      <c r="D4031" s="1" t="s">
        <v>7597</v>
      </c>
      <c r="E4031" s="1" t="s">
        <v>937</v>
      </c>
      <c r="F4031" s="1" t="s">
        <v>7598</v>
      </c>
      <c r="G4031" s="1" t="s">
        <v>2613</v>
      </c>
      <c r="H4031" s="1" t="s">
        <v>7312</v>
      </c>
      <c r="I4031" s="1" t="s">
        <v>5174</v>
      </c>
      <c r="J4031" s="1"/>
      <c r="K4031" s="1"/>
      <c r="L4031" s="1"/>
      <c r="M4031" s="1"/>
      <c r="N4031" s="1"/>
      <c r="O4031" s="1"/>
      <c r="P4031" s="1">
        <f>COUNTIFS($E$2:E4031,TMapCauseDescCIR[[#This Row],[Cause Description]])</f>
        <v>1</v>
      </c>
      <c r="Q4031" s="1"/>
      <c r="R4031" s="1"/>
      <c r="S4031" s="1"/>
    </row>
    <row r="4032" spans="1:19" ht="14.45" x14ac:dyDescent="0.25">
      <c r="A4032" s="1" t="s">
        <v>6201</v>
      </c>
      <c r="B4032" s="1" t="s">
        <v>936</v>
      </c>
      <c r="C4032" s="1" t="s">
        <v>3133</v>
      </c>
      <c r="D4032" s="1" t="s">
        <v>7597</v>
      </c>
      <c r="E4032" s="1" t="s">
        <v>7599</v>
      </c>
      <c r="F4032" s="1" t="s">
        <v>7600</v>
      </c>
      <c r="G4032" s="1" t="s">
        <v>2613</v>
      </c>
      <c r="H4032" s="1" t="s">
        <v>7312</v>
      </c>
      <c r="I4032" s="1" t="s">
        <v>7601</v>
      </c>
      <c r="J4032" s="1"/>
      <c r="K4032" s="1"/>
      <c r="L4032" s="1"/>
      <c r="M4032" s="1"/>
      <c r="N4032" s="1"/>
      <c r="O4032" s="1"/>
      <c r="P4032" s="1">
        <f>COUNTIFS($E$2:E4032,TMapCauseDescCIR[[#This Row],[Cause Description]])</f>
        <v>1</v>
      </c>
      <c r="Q4032" s="1"/>
      <c r="R4032" s="1"/>
      <c r="S4032" s="1"/>
    </row>
    <row r="4033" spans="1:19" ht="14.45" x14ac:dyDescent="0.25">
      <c r="A4033" s="1" t="s">
        <v>6201</v>
      </c>
      <c r="B4033" s="1" t="s">
        <v>936</v>
      </c>
      <c r="C4033" s="1" t="s">
        <v>3133</v>
      </c>
      <c r="D4033" s="1" t="s">
        <v>7597</v>
      </c>
      <c r="E4033" s="1" t="s">
        <v>7602</v>
      </c>
      <c r="F4033" s="1" t="s">
        <v>7603</v>
      </c>
      <c r="G4033" s="1" t="s">
        <v>2613</v>
      </c>
      <c r="H4033" s="1" t="s">
        <v>7312</v>
      </c>
      <c r="I4033" s="1" t="s">
        <v>5169</v>
      </c>
      <c r="J4033" s="1"/>
      <c r="K4033" s="1"/>
      <c r="L4033" s="1"/>
      <c r="M4033" s="1"/>
      <c r="N4033" s="1"/>
      <c r="O4033" s="1"/>
      <c r="P4033" s="1">
        <f>COUNTIFS($E$2:E4033,TMapCauseDescCIR[[#This Row],[Cause Description]])</f>
        <v>1</v>
      </c>
      <c r="Q4033" s="1"/>
      <c r="R4033" s="1"/>
      <c r="S4033" s="1"/>
    </row>
    <row r="4034" spans="1:19" ht="14.45" x14ac:dyDescent="0.25">
      <c r="A4034" s="1" t="s">
        <v>6201</v>
      </c>
      <c r="B4034" s="1" t="s">
        <v>936</v>
      </c>
      <c r="C4034" s="1" t="s">
        <v>3133</v>
      </c>
      <c r="D4034" s="1" t="s">
        <v>7597</v>
      </c>
      <c r="E4034" s="1" t="s">
        <v>7604</v>
      </c>
      <c r="F4034" s="1" t="s">
        <v>7605</v>
      </c>
      <c r="G4034" s="1" t="s">
        <v>2613</v>
      </c>
      <c r="H4034" s="1" t="s">
        <v>7606</v>
      </c>
      <c r="I4034" s="1" t="s">
        <v>4963</v>
      </c>
      <c r="J4034" s="1"/>
      <c r="K4034" s="1"/>
      <c r="L4034" s="1"/>
      <c r="M4034" s="1"/>
      <c r="N4034" s="1"/>
      <c r="O4034" s="1"/>
      <c r="P4034" s="1">
        <f>COUNTIFS($E$2:E4034,TMapCauseDescCIR[[#This Row],[Cause Description]])</f>
        <v>1</v>
      </c>
      <c r="Q4034" s="1"/>
      <c r="R4034" s="1"/>
      <c r="S4034" s="1"/>
    </row>
    <row r="4035" spans="1:19" ht="14.45" x14ac:dyDescent="0.25">
      <c r="A4035" s="1" t="s">
        <v>6201</v>
      </c>
      <c r="B4035" s="1" t="s">
        <v>936</v>
      </c>
      <c r="C4035" s="1" t="s">
        <v>3133</v>
      </c>
      <c r="D4035" s="1" t="s">
        <v>7597</v>
      </c>
      <c r="E4035" s="1" t="s">
        <v>631</v>
      </c>
      <c r="F4035" s="1" t="s">
        <v>3597</v>
      </c>
      <c r="G4035" s="1" t="s">
        <v>2806</v>
      </c>
      <c r="H4035" s="1" t="s">
        <v>3598</v>
      </c>
      <c r="I4035" s="1" t="s">
        <v>3599</v>
      </c>
      <c r="J4035" s="1"/>
      <c r="K4035" s="1"/>
      <c r="L4035" s="1"/>
      <c r="M4035" s="1"/>
      <c r="N4035" s="1"/>
      <c r="O4035" s="1"/>
      <c r="P4035" s="1">
        <f>COUNTIFS($E$2:E4035,TMapCauseDescCIR[[#This Row],[Cause Description]])</f>
        <v>88</v>
      </c>
      <c r="Q4035" s="1"/>
      <c r="R4035" s="1"/>
      <c r="S4035" s="1"/>
    </row>
    <row r="4036" spans="1:19" ht="14.45" x14ac:dyDescent="0.25">
      <c r="A4036" s="1" t="s">
        <v>7607</v>
      </c>
      <c r="B4036" s="1" t="s">
        <v>938</v>
      </c>
      <c r="C4036" s="1" t="s">
        <v>3133</v>
      </c>
      <c r="D4036" s="1" t="s">
        <v>7608</v>
      </c>
      <c r="E4036" s="1" t="s">
        <v>939</v>
      </c>
      <c r="F4036" s="1" t="s">
        <v>5127</v>
      </c>
      <c r="G4036" s="1" t="s">
        <v>2495</v>
      </c>
      <c r="H4036" s="1" t="s">
        <v>5120</v>
      </c>
      <c r="I4036" s="1" t="s">
        <v>5126</v>
      </c>
      <c r="J4036" s="1" t="s">
        <v>12947</v>
      </c>
      <c r="K4036" s="1" t="s">
        <v>12948</v>
      </c>
      <c r="L4036" s="1" t="s">
        <v>12949</v>
      </c>
      <c r="M4036" s="1" t="s">
        <v>12950</v>
      </c>
      <c r="N4036" s="1"/>
      <c r="O4036" s="1"/>
      <c r="P4036" s="34"/>
      <c r="Q4036" s="1"/>
      <c r="R4036" s="1"/>
      <c r="S4036" s="1"/>
    </row>
    <row r="4037" spans="1:19" ht="14.45" x14ac:dyDescent="0.25">
      <c r="A4037" s="1" t="s">
        <v>7607</v>
      </c>
      <c r="B4037" s="1" t="s">
        <v>938</v>
      </c>
      <c r="C4037" s="1" t="s">
        <v>3133</v>
      </c>
      <c r="D4037" s="1" t="s">
        <v>7608</v>
      </c>
      <c r="E4037" s="1" t="s">
        <v>631</v>
      </c>
      <c r="F4037" s="1" t="s">
        <v>3597</v>
      </c>
      <c r="G4037" s="1" t="s">
        <v>2806</v>
      </c>
      <c r="H4037" s="1" t="s">
        <v>3598</v>
      </c>
      <c r="I4037" s="1" t="s">
        <v>3599</v>
      </c>
      <c r="J4037" s="1" t="s">
        <v>12947</v>
      </c>
      <c r="K4037" s="1" t="s">
        <v>12948</v>
      </c>
      <c r="L4037" s="1" t="s">
        <v>534</v>
      </c>
      <c r="M4037" s="1" t="s">
        <v>535</v>
      </c>
      <c r="N4037" s="1"/>
      <c r="O4037" s="1"/>
      <c r="P4037" s="34"/>
      <c r="Q4037" s="1"/>
      <c r="R4037" s="1"/>
      <c r="S4037" s="1"/>
    </row>
    <row r="4038" spans="1:19" ht="14.45" x14ac:dyDescent="0.25">
      <c r="A4038" s="1" t="s">
        <v>7607</v>
      </c>
      <c r="B4038" s="1" t="s">
        <v>938</v>
      </c>
      <c r="C4038" s="1" t="s">
        <v>3133</v>
      </c>
      <c r="D4038" s="1" t="s">
        <v>7608</v>
      </c>
      <c r="E4038" s="1" t="s">
        <v>5134</v>
      </c>
      <c r="F4038" s="1" t="s">
        <v>5135</v>
      </c>
      <c r="G4038" s="1" t="s">
        <v>2495</v>
      </c>
      <c r="H4038" s="1" t="s">
        <v>5120</v>
      </c>
      <c r="I4038" s="1" t="s">
        <v>4963</v>
      </c>
      <c r="J4038" s="1" t="s">
        <v>12947</v>
      </c>
      <c r="K4038" s="1" t="s">
        <v>12948</v>
      </c>
      <c r="L4038" s="1" t="s">
        <v>12949</v>
      </c>
      <c r="M4038" s="1" t="s">
        <v>5870</v>
      </c>
      <c r="N4038" s="1"/>
      <c r="O4038" s="1"/>
      <c r="P4038" s="34"/>
      <c r="Q4038" s="1"/>
      <c r="R4038" s="1"/>
      <c r="S4038" s="1"/>
    </row>
    <row r="4039" spans="1:19" ht="14.45" x14ac:dyDescent="0.25">
      <c r="A4039" s="1" t="s">
        <v>7607</v>
      </c>
      <c r="B4039" s="1" t="s">
        <v>940</v>
      </c>
      <c r="C4039" s="1" t="s">
        <v>3133</v>
      </c>
      <c r="D4039" s="1" t="s">
        <v>7609</v>
      </c>
      <c r="E4039" s="1" t="s">
        <v>941</v>
      </c>
      <c r="F4039" s="1" t="s">
        <v>7610</v>
      </c>
      <c r="G4039" s="1" t="s">
        <v>2495</v>
      </c>
      <c r="H4039" s="1" t="s">
        <v>5160</v>
      </c>
      <c r="I4039" s="1" t="s">
        <v>7611</v>
      </c>
      <c r="J4039" s="1" t="s">
        <v>12947</v>
      </c>
      <c r="K4039" s="1" t="s">
        <v>12948</v>
      </c>
      <c r="L4039" s="1" t="s">
        <v>12949</v>
      </c>
      <c r="M4039" s="1" t="s">
        <v>12951</v>
      </c>
      <c r="N4039" s="1"/>
      <c r="O4039" s="1"/>
      <c r="P4039" s="34"/>
      <c r="Q4039" s="1"/>
      <c r="R4039" s="1"/>
      <c r="S4039" s="1"/>
    </row>
    <row r="4040" spans="1:19" ht="14.45" x14ac:dyDescent="0.25">
      <c r="A4040" s="1" t="s">
        <v>7607</v>
      </c>
      <c r="B4040" s="1" t="s">
        <v>940</v>
      </c>
      <c r="C4040" s="1" t="s">
        <v>3133</v>
      </c>
      <c r="D4040" s="1" t="s">
        <v>7609</v>
      </c>
      <c r="E4040" s="1" t="s">
        <v>631</v>
      </c>
      <c r="F4040" s="1" t="s">
        <v>3597</v>
      </c>
      <c r="G4040" s="1" t="s">
        <v>2806</v>
      </c>
      <c r="H4040" s="1" t="s">
        <v>3598</v>
      </c>
      <c r="I4040" s="1" t="s">
        <v>3599</v>
      </c>
      <c r="J4040" s="1" t="s">
        <v>12947</v>
      </c>
      <c r="K4040" s="1" t="s">
        <v>12948</v>
      </c>
      <c r="L4040" s="1" t="s">
        <v>12949</v>
      </c>
      <c r="M4040" s="1" t="s">
        <v>12951</v>
      </c>
      <c r="N4040" s="1"/>
      <c r="O4040" s="1"/>
      <c r="P4040" s="34"/>
      <c r="Q4040" s="1"/>
      <c r="R4040" s="1"/>
      <c r="S4040" s="1"/>
    </row>
    <row r="4041" spans="1:19" ht="14.45" x14ac:dyDescent="0.25">
      <c r="A4041" s="1" t="s">
        <v>7607</v>
      </c>
      <c r="B4041" s="1" t="s">
        <v>942</v>
      </c>
      <c r="C4041" s="1" t="s">
        <v>3133</v>
      </c>
      <c r="D4041" s="1" t="s">
        <v>7612</v>
      </c>
      <c r="E4041" s="1" t="s">
        <v>943</v>
      </c>
      <c r="F4041" s="1" t="s">
        <v>7613</v>
      </c>
      <c r="G4041" s="1" t="s">
        <v>2620</v>
      </c>
      <c r="H4041" s="1" t="s">
        <v>6139</v>
      </c>
      <c r="I4041" s="1" t="s">
        <v>7614</v>
      </c>
      <c r="J4041" s="1" t="s">
        <v>12947</v>
      </c>
      <c r="K4041" s="1" t="s">
        <v>12952</v>
      </c>
      <c r="L4041" s="1" t="s">
        <v>12953</v>
      </c>
      <c r="M4041" s="1" t="s">
        <v>535</v>
      </c>
      <c r="N4041" s="1"/>
      <c r="O4041" s="1"/>
      <c r="P4041" s="34"/>
      <c r="Q4041" s="1"/>
      <c r="R4041" s="1"/>
      <c r="S4041" s="1"/>
    </row>
    <row r="4042" spans="1:19" ht="14.45" x14ac:dyDescent="0.25">
      <c r="A4042" s="1" t="s">
        <v>7607</v>
      </c>
      <c r="B4042" s="1" t="s">
        <v>942</v>
      </c>
      <c r="C4042" s="1" t="s">
        <v>3133</v>
      </c>
      <c r="D4042" s="1" t="s">
        <v>7612</v>
      </c>
      <c r="E4042" s="1" t="s">
        <v>631</v>
      </c>
      <c r="F4042" s="1" t="s">
        <v>3597</v>
      </c>
      <c r="G4042" s="1" t="s">
        <v>2806</v>
      </c>
      <c r="H4042" s="1" t="s">
        <v>3598</v>
      </c>
      <c r="I4042" s="1" t="s">
        <v>3599</v>
      </c>
      <c r="J4042" s="1" t="s">
        <v>12947</v>
      </c>
      <c r="K4042" s="1" t="s">
        <v>12952</v>
      </c>
      <c r="L4042" s="1" t="s">
        <v>534</v>
      </c>
      <c r="M4042" s="1" t="s">
        <v>535</v>
      </c>
      <c r="N4042" s="1"/>
      <c r="O4042" s="1"/>
      <c r="P4042" s="34"/>
      <c r="Q4042" s="1"/>
      <c r="R4042" s="1"/>
      <c r="S4042" s="1"/>
    </row>
    <row r="4043" spans="1:19" ht="14.45" x14ac:dyDescent="0.25">
      <c r="A4043" s="1" t="s">
        <v>7607</v>
      </c>
      <c r="B4043" s="1" t="s">
        <v>944</v>
      </c>
      <c r="C4043" s="1" t="s">
        <v>3133</v>
      </c>
      <c r="D4043" s="1" t="s">
        <v>7615</v>
      </c>
      <c r="E4043" s="1" t="s">
        <v>945</v>
      </c>
      <c r="F4043" s="1" t="s">
        <v>7616</v>
      </c>
      <c r="G4043" s="1" t="s">
        <v>2618</v>
      </c>
      <c r="H4043" s="1" t="s">
        <v>4912</v>
      </c>
      <c r="I4043" s="1" t="s">
        <v>5174</v>
      </c>
      <c r="J4043" s="1" t="s">
        <v>12947</v>
      </c>
      <c r="K4043" s="1" t="s">
        <v>12954</v>
      </c>
      <c r="L4043" s="1" t="s">
        <v>572</v>
      </c>
      <c r="M4043" s="1" t="s">
        <v>4035</v>
      </c>
      <c r="N4043" s="1" t="s">
        <v>12955</v>
      </c>
      <c r="O4043" s="1"/>
      <c r="P4043" s="34"/>
      <c r="Q4043" s="1"/>
      <c r="R4043" s="1"/>
      <c r="S4043" s="1"/>
    </row>
    <row r="4044" spans="1:19" ht="14.45" x14ac:dyDescent="0.25">
      <c r="A4044" s="1" t="s">
        <v>7607</v>
      </c>
      <c r="B4044" s="1" t="s">
        <v>944</v>
      </c>
      <c r="C4044" s="1" t="s">
        <v>3133</v>
      </c>
      <c r="D4044" s="1" t="s">
        <v>7615</v>
      </c>
      <c r="E4044" s="1" t="s">
        <v>7617</v>
      </c>
      <c r="F4044" s="1" t="s">
        <v>7618</v>
      </c>
      <c r="G4044" s="1" t="s">
        <v>2618</v>
      </c>
      <c r="H4044" s="1" t="s">
        <v>4912</v>
      </c>
      <c r="I4044" s="1" t="s">
        <v>7619</v>
      </c>
      <c r="J4044" s="1" t="s">
        <v>12947</v>
      </c>
      <c r="K4044" s="1" t="s">
        <v>12954</v>
      </c>
      <c r="L4044" s="1" t="s">
        <v>572</v>
      </c>
      <c r="M4044" s="1" t="s">
        <v>535</v>
      </c>
      <c r="N4044" s="1" t="s">
        <v>12955</v>
      </c>
      <c r="O4044" s="1"/>
      <c r="P4044" s="34"/>
      <c r="Q4044" s="1"/>
      <c r="R4044" s="1"/>
      <c r="S4044" s="1"/>
    </row>
    <row r="4045" spans="1:19" ht="14.45" x14ac:dyDescent="0.25">
      <c r="A4045" s="1" t="s">
        <v>7607</v>
      </c>
      <c r="B4045" s="1" t="s">
        <v>944</v>
      </c>
      <c r="C4045" s="1" t="s">
        <v>3133</v>
      </c>
      <c r="D4045" s="1" t="s">
        <v>7615</v>
      </c>
      <c r="E4045" s="1" t="s">
        <v>7620</v>
      </c>
      <c r="F4045" s="1" t="s">
        <v>7621</v>
      </c>
      <c r="G4045" s="1" t="s">
        <v>2618</v>
      </c>
      <c r="H4045" s="1" t="s">
        <v>4912</v>
      </c>
      <c r="I4045" s="1" t="s">
        <v>5530</v>
      </c>
      <c r="J4045" s="1" t="s">
        <v>12947</v>
      </c>
      <c r="K4045" s="1" t="s">
        <v>12954</v>
      </c>
      <c r="L4045" s="1" t="s">
        <v>12953</v>
      </c>
      <c r="M4045" s="1" t="s">
        <v>12956</v>
      </c>
      <c r="N4045" s="1" t="s">
        <v>12955</v>
      </c>
      <c r="O4045" s="1"/>
      <c r="P4045" s="34"/>
      <c r="Q4045" s="1"/>
      <c r="R4045" s="1"/>
      <c r="S4045" s="1"/>
    </row>
    <row r="4046" spans="1:19" ht="14.45" x14ac:dyDescent="0.25">
      <c r="A4046" s="1" t="s">
        <v>7607</v>
      </c>
      <c r="B4046" s="1" t="s">
        <v>944</v>
      </c>
      <c r="C4046" s="1" t="s">
        <v>3133</v>
      </c>
      <c r="D4046" s="1" t="s">
        <v>7615</v>
      </c>
      <c r="E4046" s="1" t="s">
        <v>7622</v>
      </c>
      <c r="F4046" s="1" t="s">
        <v>7623</v>
      </c>
      <c r="G4046" s="1" t="s">
        <v>2618</v>
      </c>
      <c r="H4046" s="1" t="s">
        <v>4912</v>
      </c>
      <c r="I4046" s="1" t="s">
        <v>5527</v>
      </c>
      <c r="J4046" s="1" t="s">
        <v>12947</v>
      </c>
      <c r="K4046" s="1" t="s">
        <v>12954</v>
      </c>
      <c r="L4046" s="1" t="s">
        <v>572</v>
      </c>
      <c r="M4046" s="1" t="s">
        <v>4191</v>
      </c>
      <c r="N4046" s="1" t="s">
        <v>12955</v>
      </c>
      <c r="O4046" s="1"/>
      <c r="P4046" s="34"/>
      <c r="Q4046" s="1"/>
      <c r="R4046" s="1"/>
      <c r="S4046" s="1"/>
    </row>
    <row r="4047" spans="1:19" ht="14.45" x14ac:dyDescent="0.25">
      <c r="A4047" s="1" t="s">
        <v>7607</v>
      </c>
      <c r="B4047" s="1" t="s">
        <v>944</v>
      </c>
      <c r="C4047" s="1" t="s">
        <v>3133</v>
      </c>
      <c r="D4047" s="1" t="s">
        <v>7615</v>
      </c>
      <c r="E4047" s="1" t="s">
        <v>7624</v>
      </c>
      <c r="F4047" s="1" t="s">
        <v>7625</v>
      </c>
      <c r="G4047" s="1" t="s">
        <v>2618</v>
      </c>
      <c r="H4047" s="1" t="s">
        <v>4912</v>
      </c>
      <c r="I4047" s="1" t="s">
        <v>5767</v>
      </c>
      <c r="J4047" s="1" t="s">
        <v>12947</v>
      </c>
      <c r="K4047" s="1" t="s">
        <v>12954</v>
      </c>
      <c r="L4047" s="1" t="s">
        <v>572</v>
      </c>
      <c r="M4047" s="1" t="s">
        <v>4191</v>
      </c>
      <c r="N4047" s="1" t="s">
        <v>12955</v>
      </c>
      <c r="O4047" s="1"/>
      <c r="P4047" s="34"/>
      <c r="Q4047" s="1"/>
      <c r="R4047" s="1"/>
      <c r="S4047" s="1"/>
    </row>
    <row r="4048" spans="1:19" ht="14.45" x14ac:dyDescent="0.25">
      <c r="A4048" s="1" t="s">
        <v>7607</v>
      </c>
      <c r="B4048" s="1" t="s">
        <v>944</v>
      </c>
      <c r="C4048" s="1" t="s">
        <v>3133</v>
      </c>
      <c r="D4048" s="1" t="s">
        <v>7615</v>
      </c>
      <c r="E4048" s="1" t="s">
        <v>7626</v>
      </c>
      <c r="F4048" s="1" t="s">
        <v>7627</v>
      </c>
      <c r="G4048" s="1" t="s">
        <v>2618</v>
      </c>
      <c r="H4048" s="1" t="s">
        <v>7628</v>
      </c>
      <c r="I4048" s="1" t="s">
        <v>4963</v>
      </c>
      <c r="J4048" s="1" t="s">
        <v>12947</v>
      </c>
      <c r="K4048" s="1" t="s">
        <v>12957</v>
      </c>
      <c r="L4048" s="1" t="s">
        <v>581</v>
      </c>
      <c r="M4048" s="1" t="s">
        <v>5870</v>
      </c>
      <c r="N4048" s="1" t="s">
        <v>12955</v>
      </c>
      <c r="O4048" s="1"/>
      <c r="P4048" s="34"/>
      <c r="Q4048" s="1"/>
      <c r="R4048" s="1"/>
      <c r="S4048" s="1"/>
    </row>
    <row r="4049" spans="1:19" ht="14.45" x14ac:dyDescent="0.25">
      <c r="A4049" s="1" t="s">
        <v>7607</v>
      </c>
      <c r="B4049" s="1" t="s">
        <v>944</v>
      </c>
      <c r="C4049" s="1" t="s">
        <v>3133</v>
      </c>
      <c r="D4049" s="1" t="s">
        <v>7615</v>
      </c>
      <c r="E4049" s="1" t="s">
        <v>7629</v>
      </c>
      <c r="F4049" s="1" t="s">
        <v>7630</v>
      </c>
      <c r="G4049" s="1" t="s">
        <v>2617</v>
      </c>
      <c r="H4049" s="1" t="s">
        <v>4912</v>
      </c>
      <c r="I4049" s="1" t="s">
        <v>5174</v>
      </c>
      <c r="J4049" s="1" t="s">
        <v>12947</v>
      </c>
      <c r="K4049" s="1" t="s">
        <v>12954</v>
      </c>
      <c r="L4049" s="1" t="s">
        <v>572</v>
      </c>
      <c r="M4049" s="1" t="s">
        <v>4035</v>
      </c>
      <c r="N4049" s="1" t="s">
        <v>12958</v>
      </c>
      <c r="O4049" s="1"/>
      <c r="P4049" s="34"/>
      <c r="Q4049" s="1"/>
      <c r="R4049" s="1"/>
      <c r="S4049" s="1"/>
    </row>
    <row r="4050" spans="1:19" ht="14.45" x14ac:dyDescent="0.25">
      <c r="A4050" s="1" t="s">
        <v>7607</v>
      </c>
      <c r="B4050" s="1" t="s">
        <v>944</v>
      </c>
      <c r="C4050" s="1" t="s">
        <v>3133</v>
      </c>
      <c r="D4050" s="1" t="s">
        <v>7615</v>
      </c>
      <c r="E4050" s="1" t="s">
        <v>7631</v>
      </c>
      <c r="F4050" s="1" t="s">
        <v>7632</v>
      </c>
      <c r="G4050" s="1" t="s">
        <v>2617</v>
      </c>
      <c r="H4050" s="1" t="s">
        <v>4912</v>
      </c>
      <c r="I4050" s="1" t="s">
        <v>7619</v>
      </c>
      <c r="J4050" s="1" t="s">
        <v>12947</v>
      </c>
      <c r="K4050" s="1" t="s">
        <v>12954</v>
      </c>
      <c r="L4050" s="1" t="s">
        <v>572</v>
      </c>
      <c r="M4050" s="1" t="s">
        <v>535</v>
      </c>
      <c r="N4050" s="1" t="s">
        <v>12958</v>
      </c>
      <c r="O4050" s="1"/>
      <c r="P4050" s="34"/>
      <c r="Q4050" s="1"/>
      <c r="R4050" s="1"/>
      <c r="S4050" s="1"/>
    </row>
    <row r="4051" spans="1:19" ht="14.45" x14ac:dyDescent="0.25">
      <c r="A4051" s="1" t="s">
        <v>7607</v>
      </c>
      <c r="B4051" s="1" t="s">
        <v>944</v>
      </c>
      <c r="C4051" s="1" t="s">
        <v>3133</v>
      </c>
      <c r="D4051" s="1" t="s">
        <v>7615</v>
      </c>
      <c r="E4051" s="1" t="s">
        <v>7633</v>
      </c>
      <c r="F4051" s="1" t="s">
        <v>7634</v>
      </c>
      <c r="G4051" s="1" t="s">
        <v>2617</v>
      </c>
      <c r="H4051" s="1" t="s">
        <v>4912</v>
      </c>
      <c r="I4051" s="1" t="s">
        <v>6913</v>
      </c>
      <c r="J4051" s="1" t="s">
        <v>12947</v>
      </c>
      <c r="K4051" s="1" t="s">
        <v>12954</v>
      </c>
      <c r="L4051" s="1" t="s">
        <v>572</v>
      </c>
      <c r="M4051" s="1" t="s">
        <v>5645</v>
      </c>
      <c r="N4051" s="1" t="s">
        <v>12958</v>
      </c>
      <c r="O4051" s="1"/>
      <c r="P4051" s="34"/>
      <c r="Q4051" s="1"/>
      <c r="R4051" s="1"/>
      <c r="S4051" s="1"/>
    </row>
    <row r="4052" spans="1:19" ht="14.45" x14ac:dyDescent="0.25">
      <c r="A4052" s="1" t="s">
        <v>7607</v>
      </c>
      <c r="B4052" s="1" t="s">
        <v>944</v>
      </c>
      <c r="C4052" s="1" t="s">
        <v>3133</v>
      </c>
      <c r="D4052" s="1" t="s">
        <v>7615</v>
      </c>
      <c r="E4052" s="1" t="s">
        <v>7635</v>
      </c>
      <c r="F4052" s="1" t="s">
        <v>7636</v>
      </c>
      <c r="G4052" s="1" t="s">
        <v>2617</v>
      </c>
      <c r="H4052" s="1" t="s">
        <v>4912</v>
      </c>
      <c r="I4052" s="1" t="s">
        <v>5530</v>
      </c>
      <c r="J4052" s="1" t="s">
        <v>12947</v>
      </c>
      <c r="K4052" s="1" t="s">
        <v>12954</v>
      </c>
      <c r="L4052" s="1" t="s">
        <v>12953</v>
      </c>
      <c r="M4052" s="1" t="s">
        <v>12956</v>
      </c>
      <c r="N4052" s="1" t="s">
        <v>12958</v>
      </c>
      <c r="O4052" s="1"/>
      <c r="P4052" s="34"/>
      <c r="Q4052" s="1"/>
      <c r="R4052" s="1"/>
      <c r="S4052" s="1"/>
    </row>
    <row r="4053" spans="1:19" ht="14.45" x14ac:dyDescent="0.25">
      <c r="A4053" s="1" t="s">
        <v>7607</v>
      </c>
      <c r="B4053" s="1" t="s">
        <v>944</v>
      </c>
      <c r="C4053" s="1" t="s">
        <v>3133</v>
      </c>
      <c r="D4053" s="1" t="s">
        <v>7615</v>
      </c>
      <c r="E4053" s="1" t="s">
        <v>7637</v>
      </c>
      <c r="F4053" s="1" t="s">
        <v>7638</v>
      </c>
      <c r="G4053" s="1" t="s">
        <v>2617</v>
      </c>
      <c r="H4053" s="1" t="s">
        <v>4912</v>
      </c>
      <c r="I4053" s="1" t="s">
        <v>5527</v>
      </c>
      <c r="J4053" s="1" t="s">
        <v>12947</v>
      </c>
      <c r="K4053" s="1" t="s">
        <v>12954</v>
      </c>
      <c r="L4053" s="1" t="s">
        <v>572</v>
      </c>
      <c r="M4053" s="1" t="s">
        <v>4191</v>
      </c>
      <c r="N4053" s="1" t="s">
        <v>12958</v>
      </c>
      <c r="O4053" s="1"/>
      <c r="P4053" s="34"/>
      <c r="Q4053" s="1"/>
      <c r="R4053" s="1"/>
      <c r="S4053" s="1"/>
    </row>
    <row r="4054" spans="1:19" ht="14.45" x14ac:dyDescent="0.25">
      <c r="A4054" s="1" t="s">
        <v>7607</v>
      </c>
      <c r="B4054" s="1" t="s">
        <v>944</v>
      </c>
      <c r="C4054" s="1" t="s">
        <v>3133</v>
      </c>
      <c r="D4054" s="1" t="s">
        <v>7615</v>
      </c>
      <c r="E4054" s="1" t="s">
        <v>7639</v>
      </c>
      <c r="F4054" s="1" t="s">
        <v>7640</v>
      </c>
      <c r="G4054" s="1" t="s">
        <v>2617</v>
      </c>
      <c r="H4054" s="1" t="s">
        <v>4912</v>
      </c>
      <c r="I4054" s="1" t="s">
        <v>5767</v>
      </c>
      <c r="J4054" s="1" t="s">
        <v>12947</v>
      </c>
      <c r="K4054" s="1" t="s">
        <v>12954</v>
      </c>
      <c r="L4054" s="1" t="s">
        <v>572</v>
      </c>
      <c r="M4054" s="1" t="s">
        <v>4191</v>
      </c>
      <c r="N4054" s="1" t="s">
        <v>12958</v>
      </c>
      <c r="O4054" s="1"/>
      <c r="P4054" s="34"/>
      <c r="Q4054" s="1"/>
      <c r="R4054" s="1"/>
      <c r="S4054" s="1"/>
    </row>
    <row r="4055" spans="1:19" ht="14.45" x14ac:dyDescent="0.25">
      <c r="A4055" s="1" t="s">
        <v>7607</v>
      </c>
      <c r="B4055" s="1" t="s">
        <v>946</v>
      </c>
      <c r="C4055" s="1" t="s">
        <v>3133</v>
      </c>
      <c r="D4055" s="1" t="s">
        <v>7641</v>
      </c>
      <c r="E4055" s="1" t="s">
        <v>947</v>
      </c>
      <c r="F4055" s="1" t="s">
        <v>7642</v>
      </c>
      <c r="G4055" s="1" t="s">
        <v>2495</v>
      </c>
      <c r="H4055" s="1" t="s">
        <v>4912</v>
      </c>
      <c r="I4055" s="1" t="s">
        <v>6913</v>
      </c>
      <c r="J4055" s="1" t="s">
        <v>12947</v>
      </c>
      <c r="K4055" s="1" t="s">
        <v>12948</v>
      </c>
      <c r="L4055" s="1" t="s">
        <v>572</v>
      </c>
      <c r="M4055" s="1" t="s">
        <v>5645</v>
      </c>
      <c r="N4055" s="1"/>
      <c r="O4055" s="1"/>
      <c r="P4055" s="34"/>
      <c r="Q4055" s="1"/>
      <c r="R4055" s="1"/>
      <c r="S4055" s="1"/>
    </row>
    <row r="4056" spans="1:19" ht="14.45" x14ac:dyDescent="0.25">
      <c r="A4056" s="1" t="s">
        <v>7607</v>
      </c>
      <c r="B4056" s="1" t="s">
        <v>946</v>
      </c>
      <c r="C4056" s="1" t="s">
        <v>3133</v>
      </c>
      <c r="D4056" s="1" t="s">
        <v>7641</v>
      </c>
      <c r="E4056" s="1" t="s">
        <v>949</v>
      </c>
      <c r="F4056" s="1" t="s">
        <v>7643</v>
      </c>
      <c r="G4056" s="1" t="s">
        <v>2495</v>
      </c>
      <c r="H4056" s="1" t="s">
        <v>4912</v>
      </c>
      <c r="I4056" s="1" t="s">
        <v>7644</v>
      </c>
      <c r="J4056" s="1" t="s">
        <v>12947</v>
      </c>
      <c r="K4056" s="1" t="s">
        <v>12948</v>
      </c>
      <c r="L4056" s="1" t="s">
        <v>572</v>
      </c>
      <c r="M4056" s="1" t="s">
        <v>5645</v>
      </c>
      <c r="N4056" s="1"/>
      <c r="O4056" s="1"/>
      <c r="P4056" s="34"/>
      <c r="Q4056" s="1"/>
      <c r="R4056" s="1"/>
      <c r="S4056" s="1"/>
    </row>
    <row r="4057" spans="1:19" ht="14.45" x14ac:dyDescent="0.25">
      <c r="A4057" s="1" t="s">
        <v>7607</v>
      </c>
      <c r="B4057" s="1" t="s">
        <v>946</v>
      </c>
      <c r="C4057" s="1" t="s">
        <v>3133</v>
      </c>
      <c r="D4057" s="1" t="s">
        <v>7641</v>
      </c>
      <c r="E4057" s="1" t="s">
        <v>7645</v>
      </c>
      <c r="F4057" s="1" t="s">
        <v>7646</v>
      </c>
      <c r="G4057" s="1" t="s">
        <v>2495</v>
      </c>
      <c r="H4057" s="1" t="s">
        <v>4912</v>
      </c>
      <c r="I4057" s="1" t="s">
        <v>5527</v>
      </c>
      <c r="J4057" s="1" t="s">
        <v>12947</v>
      </c>
      <c r="K4057" s="1" t="s">
        <v>12948</v>
      </c>
      <c r="L4057" s="1" t="s">
        <v>572</v>
      </c>
      <c r="M4057" s="1" t="s">
        <v>4191</v>
      </c>
      <c r="N4057" s="1"/>
      <c r="O4057" s="1"/>
      <c r="P4057" s="34"/>
      <c r="Q4057" s="1"/>
      <c r="R4057" s="1"/>
      <c r="S4057" s="1"/>
    </row>
    <row r="4058" spans="1:19" ht="14.45" x14ac:dyDescent="0.25">
      <c r="A4058" s="1" t="s">
        <v>7607</v>
      </c>
      <c r="B4058" s="1" t="s">
        <v>946</v>
      </c>
      <c r="C4058" s="1" t="s">
        <v>3133</v>
      </c>
      <c r="D4058" s="1" t="s">
        <v>7641</v>
      </c>
      <c r="E4058" s="1" t="s">
        <v>7647</v>
      </c>
      <c r="F4058" s="1" t="s">
        <v>7648</v>
      </c>
      <c r="G4058" s="1" t="s">
        <v>2495</v>
      </c>
      <c r="H4058" s="1" t="s">
        <v>4912</v>
      </c>
      <c r="I4058" s="1" t="s">
        <v>5767</v>
      </c>
      <c r="J4058" s="1" t="s">
        <v>12947</v>
      </c>
      <c r="K4058" s="1" t="s">
        <v>12948</v>
      </c>
      <c r="L4058" s="1" t="s">
        <v>572</v>
      </c>
      <c r="M4058" s="1" t="s">
        <v>4191</v>
      </c>
      <c r="N4058" s="1"/>
      <c r="O4058" s="1"/>
      <c r="P4058" s="34"/>
      <c r="Q4058" s="1"/>
      <c r="R4058" s="1"/>
      <c r="S4058" s="1"/>
    </row>
    <row r="4059" spans="1:19" ht="14.45" x14ac:dyDescent="0.25">
      <c r="A4059" s="1" t="s">
        <v>7607</v>
      </c>
      <c r="B4059" s="1" t="s">
        <v>946</v>
      </c>
      <c r="C4059" s="1" t="s">
        <v>3133</v>
      </c>
      <c r="D4059" s="1" t="s">
        <v>7641</v>
      </c>
      <c r="E4059" s="1" t="s">
        <v>7649</v>
      </c>
      <c r="F4059" s="1" t="s">
        <v>7650</v>
      </c>
      <c r="G4059" s="1" t="s">
        <v>2495</v>
      </c>
      <c r="H4059" s="1" t="s">
        <v>6487</v>
      </c>
      <c r="I4059" s="1" t="s">
        <v>5513</v>
      </c>
      <c r="J4059" s="1" t="s">
        <v>12947</v>
      </c>
      <c r="K4059" s="1" t="s">
        <v>12948</v>
      </c>
      <c r="L4059" s="1" t="s">
        <v>581</v>
      </c>
      <c r="M4059" s="1" t="s">
        <v>5870</v>
      </c>
      <c r="N4059" s="1"/>
      <c r="O4059" s="1"/>
      <c r="P4059" s="34"/>
      <c r="Q4059" s="1"/>
      <c r="R4059" s="1"/>
      <c r="S4059" s="1"/>
    </row>
    <row r="4060" spans="1:19" ht="14.45" x14ac:dyDescent="0.25">
      <c r="A4060" s="1" t="s">
        <v>7607</v>
      </c>
      <c r="B4060" s="1" t="s">
        <v>946</v>
      </c>
      <c r="C4060" s="1" t="s">
        <v>3133</v>
      </c>
      <c r="D4060" s="1" t="s">
        <v>7641</v>
      </c>
      <c r="E4060" s="1" t="s">
        <v>939</v>
      </c>
      <c r="F4060" s="1" t="s">
        <v>5127</v>
      </c>
      <c r="G4060" s="1" t="s">
        <v>2495</v>
      </c>
      <c r="H4060" s="1" t="s">
        <v>5120</v>
      </c>
      <c r="I4060" s="1" t="s">
        <v>5126</v>
      </c>
      <c r="J4060" s="1" t="s">
        <v>12947</v>
      </c>
      <c r="K4060" s="1" t="s">
        <v>12948</v>
      </c>
      <c r="L4060" s="1" t="s">
        <v>12949</v>
      </c>
      <c r="M4060" s="1" t="s">
        <v>12950</v>
      </c>
      <c r="N4060" s="1"/>
      <c r="O4060" s="1"/>
      <c r="P4060" s="34"/>
      <c r="Q4060" s="1"/>
      <c r="R4060" s="1"/>
      <c r="S4060" s="1"/>
    </row>
    <row r="4061" spans="1:19" ht="14.45" x14ac:dyDescent="0.25">
      <c r="A4061" s="1" t="s">
        <v>7607</v>
      </c>
      <c r="B4061" s="1" t="s">
        <v>946</v>
      </c>
      <c r="C4061" s="1" t="s">
        <v>3133</v>
      </c>
      <c r="D4061" s="1" t="s">
        <v>7641</v>
      </c>
      <c r="E4061" s="1" t="s">
        <v>7651</v>
      </c>
      <c r="F4061" s="1" t="s">
        <v>7652</v>
      </c>
      <c r="G4061" s="1" t="s">
        <v>2495</v>
      </c>
      <c r="H4061" s="1" t="s">
        <v>7653</v>
      </c>
      <c r="I4061" s="1" t="s">
        <v>6785</v>
      </c>
      <c r="J4061" s="1" t="s">
        <v>12947</v>
      </c>
      <c r="K4061" s="1" t="s">
        <v>12959</v>
      </c>
      <c r="L4061" s="1" t="s">
        <v>12953</v>
      </c>
      <c r="M4061" s="1" t="s">
        <v>12960</v>
      </c>
      <c r="N4061" s="1"/>
      <c r="O4061" s="1" t="s">
        <v>12961</v>
      </c>
      <c r="P4061" s="34"/>
      <c r="Q4061" s="1"/>
      <c r="R4061" s="1"/>
      <c r="S4061" s="1"/>
    </row>
    <row r="4062" spans="1:19" ht="14.45" x14ac:dyDescent="0.25">
      <c r="A4062" s="1" t="s">
        <v>7607</v>
      </c>
      <c r="B4062" s="1" t="s">
        <v>946</v>
      </c>
      <c r="C4062" s="1" t="s">
        <v>3133</v>
      </c>
      <c r="D4062" s="1" t="s">
        <v>7641</v>
      </c>
      <c r="E4062" s="1" t="s">
        <v>7654</v>
      </c>
      <c r="F4062" s="1" t="s">
        <v>7655</v>
      </c>
      <c r="G4062" s="1" t="s">
        <v>2495</v>
      </c>
      <c r="H4062" s="1" t="s">
        <v>7653</v>
      </c>
      <c r="I4062" s="1" t="s">
        <v>7656</v>
      </c>
      <c r="J4062" s="1" t="s">
        <v>12947</v>
      </c>
      <c r="K4062" s="1" t="s">
        <v>12959</v>
      </c>
      <c r="L4062" s="1" t="s">
        <v>12953</v>
      </c>
      <c r="M4062" s="1" t="s">
        <v>5645</v>
      </c>
      <c r="N4062" s="1"/>
      <c r="O4062" s="1" t="s">
        <v>12961</v>
      </c>
      <c r="P4062" s="34"/>
      <c r="Q4062" s="1"/>
      <c r="R4062" s="1"/>
      <c r="S4062" s="1"/>
    </row>
    <row r="4063" spans="1:19" ht="14.45" x14ac:dyDescent="0.25">
      <c r="A4063" s="1" t="s">
        <v>7607</v>
      </c>
      <c r="B4063" s="1" t="s">
        <v>946</v>
      </c>
      <c r="C4063" s="1" t="s">
        <v>3133</v>
      </c>
      <c r="D4063" s="1" t="s">
        <v>7641</v>
      </c>
      <c r="E4063" s="1" t="s">
        <v>7657</v>
      </c>
      <c r="F4063" s="1" t="s">
        <v>7658</v>
      </c>
      <c r="G4063" s="1" t="s">
        <v>2495</v>
      </c>
      <c r="H4063" s="1" t="s">
        <v>7653</v>
      </c>
      <c r="I4063" s="1" t="s">
        <v>5530</v>
      </c>
      <c r="J4063" s="1" t="s">
        <v>12947</v>
      </c>
      <c r="K4063" s="1" t="s">
        <v>12959</v>
      </c>
      <c r="L4063" s="1" t="s">
        <v>12953</v>
      </c>
      <c r="M4063" s="1" t="s">
        <v>12956</v>
      </c>
      <c r="N4063" s="1"/>
      <c r="O4063" s="1" t="s">
        <v>12961</v>
      </c>
      <c r="P4063" s="34"/>
      <c r="Q4063" s="1"/>
      <c r="R4063" s="1"/>
      <c r="S4063" s="1"/>
    </row>
    <row r="4064" spans="1:19" ht="14.45" x14ac:dyDescent="0.25">
      <c r="A4064" s="1" t="s">
        <v>7607</v>
      </c>
      <c r="B4064" s="1" t="s">
        <v>946</v>
      </c>
      <c r="C4064" s="1" t="s">
        <v>3133</v>
      </c>
      <c r="D4064" s="1" t="s">
        <v>7641</v>
      </c>
      <c r="E4064" s="1" t="s">
        <v>7659</v>
      </c>
      <c r="F4064" s="1" t="s">
        <v>7660</v>
      </c>
      <c r="G4064" s="1" t="s">
        <v>2495</v>
      </c>
      <c r="H4064" s="1" t="s">
        <v>7653</v>
      </c>
      <c r="I4064" s="1" t="s">
        <v>5944</v>
      </c>
      <c r="J4064" s="1" t="s">
        <v>12947</v>
      </c>
      <c r="K4064" s="1" t="s">
        <v>12959</v>
      </c>
      <c r="L4064" s="1" t="s">
        <v>12953</v>
      </c>
      <c r="M4064" s="1" t="s">
        <v>4153</v>
      </c>
      <c r="N4064" s="1"/>
      <c r="O4064" s="1" t="s">
        <v>12961</v>
      </c>
      <c r="P4064" s="34"/>
      <c r="Q4064" s="1"/>
      <c r="R4064" s="1"/>
      <c r="S4064" s="1"/>
    </row>
    <row r="4065" spans="1:19" ht="14.45" x14ac:dyDescent="0.25">
      <c r="A4065" s="1" t="s">
        <v>7607</v>
      </c>
      <c r="B4065" s="1" t="s">
        <v>946</v>
      </c>
      <c r="C4065" s="1" t="s">
        <v>3133</v>
      </c>
      <c r="D4065" s="1" t="s">
        <v>7641</v>
      </c>
      <c r="E4065" s="1" t="s">
        <v>7661</v>
      </c>
      <c r="F4065" s="1" t="s">
        <v>7662</v>
      </c>
      <c r="G4065" s="1" t="s">
        <v>2495</v>
      </c>
      <c r="H4065" s="1" t="s">
        <v>7663</v>
      </c>
      <c r="I4065" s="1" t="s">
        <v>6785</v>
      </c>
      <c r="J4065" s="1" t="s">
        <v>12947</v>
      </c>
      <c r="K4065" s="1" t="s">
        <v>12959</v>
      </c>
      <c r="L4065" s="1" t="s">
        <v>12953</v>
      </c>
      <c r="M4065" s="1" t="s">
        <v>12960</v>
      </c>
      <c r="N4065" s="1"/>
      <c r="O4065" s="1" t="s">
        <v>12962</v>
      </c>
      <c r="P4065" s="34"/>
      <c r="Q4065" s="1"/>
      <c r="R4065" s="1"/>
      <c r="S4065" s="1"/>
    </row>
    <row r="4066" spans="1:19" ht="14.45" x14ac:dyDescent="0.25">
      <c r="A4066" s="1" t="s">
        <v>7607</v>
      </c>
      <c r="B4066" s="1" t="s">
        <v>946</v>
      </c>
      <c r="C4066" s="1" t="s">
        <v>3133</v>
      </c>
      <c r="D4066" s="1" t="s">
        <v>7641</v>
      </c>
      <c r="E4066" s="1" t="s">
        <v>7664</v>
      </c>
      <c r="F4066" s="1" t="s">
        <v>7665</v>
      </c>
      <c r="G4066" s="1" t="s">
        <v>2495</v>
      </c>
      <c r="H4066" s="1" t="s">
        <v>7663</v>
      </c>
      <c r="I4066" s="1" t="s">
        <v>7656</v>
      </c>
      <c r="J4066" s="1" t="s">
        <v>12947</v>
      </c>
      <c r="K4066" s="1" t="s">
        <v>12959</v>
      </c>
      <c r="L4066" s="1" t="s">
        <v>12953</v>
      </c>
      <c r="M4066" s="1" t="s">
        <v>5645</v>
      </c>
      <c r="N4066" s="1"/>
      <c r="O4066" s="1" t="s">
        <v>12962</v>
      </c>
      <c r="P4066" s="34"/>
      <c r="Q4066" s="1"/>
      <c r="R4066" s="1"/>
      <c r="S4066" s="1"/>
    </row>
    <row r="4067" spans="1:19" ht="14.45" x14ac:dyDescent="0.25">
      <c r="A4067" s="1" t="s">
        <v>7607</v>
      </c>
      <c r="B4067" s="1" t="s">
        <v>946</v>
      </c>
      <c r="C4067" s="1" t="s">
        <v>3133</v>
      </c>
      <c r="D4067" s="1" t="s">
        <v>7641</v>
      </c>
      <c r="E4067" s="1" t="s">
        <v>7666</v>
      </c>
      <c r="F4067" s="1" t="s">
        <v>7667</v>
      </c>
      <c r="G4067" s="1" t="s">
        <v>2495</v>
      </c>
      <c r="H4067" s="1" t="s">
        <v>7663</v>
      </c>
      <c r="I4067" s="1" t="s">
        <v>5530</v>
      </c>
      <c r="J4067" s="1" t="s">
        <v>12947</v>
      </c>
      <c r="K4067" s="1" t="s">
        <v>12959</v>
      </c>
      <c r="L4067" s="1" t="s">
        <v>12953</v>
      </c>
      <c r="M4067" s="1" t="s">
        <v>12956</v>
      </c>
      <c r="N4067" s="1"/>
      <c r="O4067" s="1" t="s">
        <v>12962</v>
      </c>
      <c r="P4067" s="34"/>
      <c r="Q4067" s="1"/>
      <c r="R4067" s="1"/>
      <c r="S4067" s="1"/>
    </row>
    <row r="4068" spans="1:19" ht="14.45" x14ac:dyDescent="0.25">
      <c r="A4068" s="1" t="s">
        <v>7607</v>
      </c>
      <c r="B4068" s="1" t="s">
        <v>946</v>
      </c>
      <c r="C4068" s="1" t="s">
        <v>3133</v>
      </c>
      <c r="D4068" s="1" t="s">
        <v>7641</v>
      </c>
      <c r="E4068" s="1" t="s">
        <v>7668</v>
      </c>
      <c r="F4068" s="1" t="s">
        <v>7669</v>
      </c>
      <c r="G4068" s="1" t="s">
        <v>2495</v>
      </c>
      <c r="H4068" s="1" t="s">
        <v>7663</v>
      </c>
      <c r="I4068" s="1" t="s">
        <v>5944</v>
      </c>
      <c r="J4068" s="1" t="s">
        <v>12947</v>
      </c>
      <c r="K4068" s="1" t="s">
        <v>12959</v>
      </c>
      <c r="L4068" s="1" t="s">
        <v>12953</v>
      </c>
      <c r="M4068" s="1" t="s">
        <v>4153</v>
      </c>
      <c r="N4068" s="1"/>
      <c r="O4068" s="1" t="s">
        <v>12962</v>
      </c>
      <c r="P4068" s="34"/>
      <c r="Q4068" s="1"/>
      <c r="R4068" s="1"/>
      <c r="S4068" s="1"/>
    </row>
    <row r="4069" spans="1:19" ht="14.45" x14ac:dyDescent="0.25">
      <c r="A4069" s="1" t="s">
        <v>7607</v>
      </c>
      <c r="B4069" s="1" t="s">
        <v>946</v>
      </c>
      <c r="C4069" s="1" t="s">
        <v>3133</v>
      </c>
      <c r="D4069" s="1" t="s">
        <v>7641</v>
      </c>
      <c r="E4069" s="1" t="s">
        <v>631</v>
      </c>
      <c r="F4069" s="1" t="s">
        <v>3597</v>
      </c>
      <c r="G4069" s="1" t="s">
        <v>2806</v>
      </c>
      <c r="H4069" s="1" t="s">
        <v>3598</v>
      </c>
      <c r="I4069" s="1" t="s">
        <v>3599</v>
      </c>
      <c r="J4069" s="1" t="s">
        <v>12947</v>
      </c>
      <c r="K4069" s="1" t="s">
        <v>12948</v>
      </c>
      <c r="L4069" s="1" t="s">
        <v>534</v>
      </c>
      <c r="M4069" s="1" t="s">
        <v>535</v>
      </c>
      <c r="N4069" s="1"/>
      <c r="O4069" s="1"/>
      <c r="P4069" s="34"/>
      <c r="Q4069" s="1"/>
      <c r="R4069" s="1"/>
      <c r="S4069" s="1"/>
    </row>
    <row r="4070" spans="1:19" ht="14.45" x14ac:dyDescent="0.25">
      <c r="A4070" s="1" t="s">
        <v>7607</v>
      </c>
      <c r="B4070" s="1" t="s">
        <v>946</v>
      </c>
      <c r="C4070" s="1" t="s">
        <v>3133</v>
      </c>
      <c r="D4070" s="1" t="s">
        <v>7641</v>
      </c>
      <c r="E4070" s="1" t="s">
        <v>5134</v>
      </c>
      <c r="F4070" s="1" t="s">
        <v>5135</v>
      </c>
      <c r="G4070" s="1" t="s">
        <v>2495</v>
      </c>
      <c r="H4070" s="1" t="s">
        <v>5120</v>
      </c>
      <c r="I4070" s="1" t="s">
        <v>4963</v>
      </c>
      <c r="J4070" s="1" t="s">
        <v>12947</v>
      </c>
      <c r="K4070" s="1" t="s">
        <v>12948</v>
      </c>
      <c r="L4070" s="1" t="s">
        <v>12949</v>
      </c>
      <c r="M4070" s="1" t="s">
        <v>5870</v>
      </c>
      <c r="N4070" s="1"/>
      <c r="O4070" s="1"/>
      <c r="P4070" s="34"/>
      <c r="Q4070" s="1"/>
      <c r="R4070" s="1"/>
      <c r="S4070" s="1"/>
    </row>
    <row r="4071" spans="1:19" ht="14.45" x14ac:dyDescent="0.25">
      <c r="A4071" s="1" t="s">
        <v>7607</v>
      </c>
      <c r="B4071" s="1" t="s">
        <v>948</v>
      </c>
      <c r="C4071" s="1" t="s">
        <v>3133</v>
      </c>
      <c r="D4071" s="1" t="s">
        <v>7670</v>
      </c>
      <c r="E4071" s="1" t="s">
        <v>949</v>
      </c>
      <c r="F4071" s="1" t="s">
        <v>7643</v>
      </c>
      <c r="G4071" s="1" t="s">
        <v>2495</v>
      </c>
      <c r="H4071" s="1" t="s">
        <v>4912</v>
      </c>
      <c r="I4071" s="1" t="s">
        <v>7644</v>
      </c>
      <c r="J4071" s="1" t="s">
        <v>12947</v>
      </c>
      <c r="K4071" s="1" t="s">
        <v>12948</v>
      </c>
      <c r="L4071" s="1" t="s">
        <v>572</v>
      </c>
      <c r="M4071" s="1" t="s">
        <v>5645</v>
      </c>
      <c r="N4071" s="1"/>
      <c r="O4071" s="1"/>
      <c r="P4071" s="34"/>
      <c r="Q4071" s="1"/>
      <c r="R4071" s="1"/>
      <c r="S4071" s="1"/>
    </row>
    <row r="4072" spans="1:19" ht="14.45" x14ac:dyDescent="0.25">
      <c r="A4072" s="1" t="s">
        <v>7607</v>
      </c>
      <c r="B4072" s="1" t="s">
        <v>948</v>
      </c>
      <c r="C4072" s="1" t="s">
        <v>3133</v>
      </c>
      <c r="D4072" s="1" t="s">
        <v>7670</v>
      </c>
      <c r="E4072" s="1" t="s">
        <v>7671</v>
      </c>
      <c r="F4072" s="1" t="s">
        <v>7672</v>
      </c>
      <c r="G4072" s="1" t="s">
        <v>2495</v>
      </c>
      <c r="H4072" s="1" t="s">
        <v>7673</v>
      </c>
      <c r="I4072" s="1" t="s">
        <v>5523</v>
      </c>
      <c r="J4072" s="1" t="s">
        <v>12947</v>
      </c>
      <c r="K4072" s="1" t="s">
        <v>12948</v>
      </c>
      <c r="L4072" s="1" t="s">
        <v>581</v>
      </c>
      <c r="M4072" s="1" t="s">
        <v>5663</v>
      </c>
      <c r="N4072" s="1"/>
      <c r="O4072" s="1"/>
      <c r="P4072" s="34"/>
      <c r="Q4072" s="1"/>
      <c r="R4072" s="1"/>
      <c r="S4072" s="1"/>
    </row>
    <row r="4073" spans="1:19" ht="14.45" x14ac:dyDescent="0.25">
      <c r="A4073" s="1" t="s">
        <v>7607</v>
      </c>
      <c r="B4073" s="1" t="s">
        <v>948</v>
      </c>
      <c r="C4073" s="1" t="s">
        <v>3133</v>
      </c>
      <c r="D4073" s="1" t="s">
        <v>7670</v>
      </c>
      <c r="E4073" s="1" t="s">
        <v>7674</v>
      </c>
      <c r="F4073" s="1" t="s">
        <v>7675</v>
      </c>
      <c r="G4073" s="1" t="s">
        <v>2495</v>
      </c>
      <c r="H4073" s="1" t="s">
        <v>5120</v>
      </c>
      <c r="I4073" s="1" t="s">
        <v>6913</v>
      </c>
      <c r="J4073" s="1" t="s">
        <v>12947</v>
      </c>
      <c r="K4073" s="1" t="s">
        <v>12948</v>
      </c>
      <c r="L4073" s="1" t="s">
        <v>12949</v>
      </c>
      <c r="M4073" s="1" t="s">
        <v>5645</v>
      </c>
      <c r="N4073" s="1"/>
      <c r="O4073" s="1"/>
      <c r="P4073" s="34"/>
      <c r="Q4073" s="1"/>
      <c r="R4073" s="1"/>
      <c r="S4073" s="1"/>
    </row>
    <row r="4074" spans="1:19" ht="14.45" x14ac:dyDescent="0.25">
      <c r="A4074" s="1" t="s">
        <v>7607</v>
      </c>
      <c r="B4074" s="1" t="s">
        <v>948</v>
      </c>
      <c r="C4074" s="1" t="s">
        <v>3133</v>
      </c>
      <c r="D4074" s="1" t="s">
        <v>7670</v>
      </c>
      <c r="E4074" s="1" t="s">
        <v>7676</v>
      </c>
      <c r="F4074" s="1" t="s">
        <v>7677</v>
      </c>
      <c r="G4074" s="1" t="s">
        <v>2495</v>
      </c>
      <c r="H4074" s="1" t="s">
        <v>5120</v>
      </c>
      <c r="I4074" s="1" t="s">
        <v>7678</v>
      </c>
      <c r="J4074" s="1" t="s">
        <v>12947</v>
      </c>
      <c r="K4074" s="1" t="s">
        <v>12948</v>
      </c>
      <c r="L4074" s="1" t="s">
        <v>12949</v>
      </c>
      <c r="M4074" s="1" t="s">
        <v>535</v>
      </c>
      <c r="N4074" s="1"/>
      <c r="O4074" s="1"/>
      <c r="P4074" s="34"/>
      <c r="Q4074" s="1"/>
      <c r="R4074" s="1"/>
      <c r="S4074" s="1"/>
    </row>
    <row r="4075" spans="1:19" ht="14.45" x14ac:dyDescent="0.25">
      <c r="A4075" s="1" t="s">
        <v>7607</v>
      </c>
      <c r="B4075" s="1" t="s">
        <v>948</v>
      </c>
      <c r="C4075" s="1" t="s">
        <v>3133</v>
      </c>
      <c r="D4075" s="1" t="s">
        <v>7670</v>
      </c>
      <c r="E4075" s="1" t="s">
        <v>939</v>
      </c>
      <c r="F4075" s="1" t="s">
        <v>5127</v>
      </c>
      <c r="G4075" s="1" t="s">
        <v>2495</v>
      </c>
      <c r="H4075" s="1" t="s">
        <v>5120</v>
      </c>
      <c r="I4075" s="1" t="s">
        <v>5126</v>
      </c>
      <c r="J4075" s="1" t="s">
        <v>12947</v>
      </c>
      <c r="K4075" s="1" t="s">
        <v>12948</v>
      </c>
      <c r="L4075" s="1" t="s">
        <v>12949</v>
      </c>
      <c r="M4075" s="1" t="s">
        <v>12950</v>
      </c>
      <c r="N4075" s="1"/>
      <c r="O4075" s="1"/>
      <c r="P4075" s="34"/>
      <c r="Q4075" s="1"/>
      <c r="R4075" s="1"/>
      <c r="S4075" s="1"/>
    </row>
    <row r="4076" spans="1:19" ht="14.45" x14ac:dyDescent="0.25">
      <c r="A4076" s="1" t="s">
        <v>7607</v>
      </c>
      <c r="B4076" s="1" t="s">
        <v>948</v>
      </c>
      <c r="C4076" s="1" t="s">
        <v>3133</v>
      </c>
      <c r="D4076" s="1" t="s">
        <v>7670</v>
      </c>
      <c r="E4076" s="1" t="s">
        <v>631</v>
      </c>
      <c r="F4076" s="1" t="s">
        <v>3597</v>
      </c>
      <c r="G4076" s="1" t="s">
        <v>2806</v>
      </c>
      <c r="H4076" s="1" t="s">
        <v>3598</v>
      </c>
      <c r="I4076" s="1" t="s">
        <v>3599</v>
      </c>
      <c r="J4076" s="1" t="s">
        <v>12947</v>
      </c>
      <c r="K4076" s="1" t="s">
        <v>12948</v>
      </c>
      <c r="L4076" s="1" t="s">
        <v>12949</v>
      </c>
      <c r="M4076" s="1" t="s">
        <v>535</v>
      </c>
      <c r="N4076" s="1"/>
      <c r="O4076" s="1"/>
      <c r="P4076" s="34"/>
      <c r="Q4076" s="1"/>
      <c r="R4076" s="1"/>
      <c r="S4076" s="1"/>
    </row>
    <row r="4077" spans="1:19" ht="14.45" x14ac:dyDescent="0.25">
      <c r="A4077" s="1" t="s">
        <v>7607</v>
      </c>
      <c r="B4077" s="1" t="s">
        <v>948</v>
      </c>
      <c r="C4077" s="1" t="s">
        <v>3133</v>
      </c>
      <c r="D4077" s="1" t="s">
        <v>7670</v>
      </c>
      <c r="E4077" s="1" t="s">
        <v>5134</v>
      </c>
      <c r="F4077" s="1" t="s">
        <v>5135</v>
      </c>
      <c r="G4077" s="1" t="s">
        <v>2495</v>
      </c>
      <c r="H4077" s="1" t="s">
        <v>5120</v>
      </c>
      <c r="I4077" s="1" t="s">
        <v>4963</v>
      </c>
      <c r="J4077" s="1" t="s">
        <v>12947</v>
      </c>
      <c r="K4077" s="1" t="s">
        <v>12948</v>
      </c>
      <c r="L4077" s="1" t="s">
        <v>12949</v>
      </c>
      <c r="M4077" s="1" t="s">
        <v>5870</v>
      </c>
      <c r="N4077" s="1"/>
      <c r="O4077" s="1"/>
      <c r="P4077" s="34"/>
      <c r="Q4077" s="1"/>
      <c r="R4077" s="1"/>
      <c r="S4077" s="1"/>
    </row>
    <row r="4078" spans="1:19" ht="14.45" x14ac:dyDescent="0.25">
      <c r="A4078" s="1" t="s">
        <v>7607</v>
      </c>
      <c r="B4078" s="1" t="s">
        <v>950</v>
      </c>
      <c r="C4078" s="1" t="s">
        <v>3133</v>
      </c>
      <c r="D4078" s="1" t="s">
        <v>7679</v>
      </c>
      <c r="E4078" s="1" t="s">
        <v>951</v>
      </c>
      <c r="F4078" s="1" t="s">
        <v>7680</v>
      </c>
      <c r="G4078" s="1" t="s">
        <v>2620</v>
      </c>
      <c r="H4078" s="1" t="s">
        <v>4912</v>
      </c>
      <c r="I4078" s="1" t="s">
        <v>6913</v>
      </c>
      <c r="J4078" s="1" t="s">
        <v>12947</v>
      </c>
      <c r="K4078" s="1" t="s">
        <v>12957</v>
      </c>
      <c r="L4078" s="1" t="s">
        <v>572</v>
      </c>
      <c r="M4078" s="1" t="s">
        <v>5645</v>
      </c>
      <c r="N4078" s="1"/>
      <c r="O4078" s="1"/>
      <c r="P4078" s="34"/>
      <c r="Q4078" s="1"/>
      <c r="R4078" s="1"/>
      <c r="S4078" s="1"/>
    </row>
    <row r="4079" spans="1:19" ht="14.45" x14ac:dyDescent="0.25">
      <c r="A4079" s="1" t="s">
        <v>7607</v>
      </c>
      <c r="B4079" s="1" t="s">
        <v>950</v>
      </c>
      <c r="C4079" s="1" t="s">
        <v>3133</v>
      </c>
      <c r="D4079" s="1" t="s">
        <v>7679</v>
      </c>
      <c r="E4079" s="1" t="s">
        <v>7681</v>
      </c>
      <c r="F4079" s="1" t="s">
        <v>7682</v>
      </c>
      <c r="G4079" s="1" t="s">
        <v>2620</v>
      </c>
      <c r="H4079" s="1" t="s">
        <v>4912</v>
      </c>
      <c r="I4079" s="1" t="s">
        <v>5530</v>
      </c>
      <c r="J4079" s="1" t="s">
        <v>12947</v>
      </c>
      <c r="K4079" s="1" t="s">
        <v>12957</v>
      </c>
      <c r="L4079" s="1" t="s">
        <v>12953</v>
      </c>
      <c r="M4079" s="1" t="s">
        <v>12956</v>
      </c>
      <c r="N4079" s="1"/>
      <c r="O4079" s="1"/>
      <c r="P4079" s="34"/>
      <c r="Q4079" s="1"/>
      <c r="R4079" s="1"/>
      <c r="S4079" s="1"/>
    </row>
    <row r="4080" spans="1:19" ht="14.45" x14ac:dyDescent="0.25">
      <c r="A4080" s="1" t="s">
        <v>7607</v>
      </c>
      <c r="B4080" s="1" t="s">
        <v>950</v>
      </c>
      <c r="C4080" s="1" t="s">
        <v>3133</v>
      </c>
      <c r="D4080" s="1" t="s">
        <v>7679</v>
      </c>
      <c r="E4080" s="1" t="s">
        <v>7683</v>
      </c>
      <c r="F4080" s="1" t="s">
        <v>7684</v>
      </c>
      <c r="G4080" s="1" t="s">
        <v>2620</v>
      </c>
      <c r="H4080" s="1" t="s">
        <v>4912</v>
      </c>
      <c r="I4080" s="1" t="s">
        <v>5527</v>
      </c>
      <c r="J4080" s="1" t="s">
        <v>12947</v>
      </c>
      <c r="K4080" s="1" t="s">
        <v>12957</v>
      </c>
      <c r="L4080" s="1" t="s">
        <v>572</v>
      </c>
      <c r="M4080" s="1" t="s">
        <v>4191</v>
      </c>
      <c r="N4080" s="1"/>
      <c r="O4080" s="1"/>
      <c r="P4080" s="34"/>
      <c r="Q4080" s="1"/>
      <c r="R4080" s="1"/>
      <c r="S4080" s="1"/>
    </row>
    <row r="4081" spans="1:19" ht="14.45" x14ac:dyDescent="0.25">
      <c r="A4081" s="1" t="s">
        <v>7607</v>
      </c>
      <c r="B4081" s="1" t="s">
        <v>950</v>
      </c>
      <c r="C4081" s="1" t="s">
        <v>3133</v>
      </c>
      <c r="D4081" s="1" t="s">
        <v>7679</v>
      </c>
      <c r="E4081" s="1" t="s">
        <v>7685</v>
      </c>
      <c r="F4081" s="1" t="s">
        <v>7686</v>
      </c>
      <c r="G4081" s="1" t="s">
        <v>2620</v>
      </c>
      <c r="H4081" s="1" t="s">
        <v>4912</v>
      </c>
      <c r="I4081" s="1" t="s">
        <v>5767</v>
      </c>
      <c r="J4081" s="1" t="s">
        <v>12947</v>
      </c>
      <c r="K4081" s="1" t="s">
        <v>12957</v>
      </c>
      <c r="L4081" s="1" t="s">
        <v>572</v>
      </c>
      <c r="M4081" s="1" t="s">
        <v>4191</v>
      </c>
      <c r="N4081" s="1"/>
      <c r="O4081" s="1"/>
      <c r="P4081" s="34"/>
      <c r="Q4081" s="1"/>
      <c r="R4081" s="1"/>
      <c r="S4081" s="1"/>
    </row>
    <row r="4082" spans="1:19" ht="14.45" x14ac:dyDescent="0.25">
      <c r="A4082" s="1" t="s">
        <v>7607</v>
      </c>
      <c r="B4082" s="1" t="s">
        <v>950</v>
      </c>
      <c r="C4082" s="1" t="s">
        <v>3133</v>
      </c>
      <c r="D4082" s="1" t="s">
        <v>7679</v>
      </c>
      <c r="E4082" s="1" t="s">
        <v>7687</v>
      </c>
      <c r="F4082" s="1" t="s">
        <v>7688</v>
      </c>
      <c r="G4082" s="1" t="s">
        <v>2620</v>
      </c>
      <c r="H4082" s="1" t="s">
        <v>6178</v>
      </c>
      <c r="I4082" s="1" t="s">
        <v>5174</v>
      </c>
      <c r="J4082" s="1" t="s">
        <v>12947</v>
      </c>
      <c r="K4082" s="1" t="s">
        <v>12957</v>
      </c>
      <c r="L4082" s="1" t="s">
        <v>572</v>
      </c>
      <c r="M4082" s="1" t="s">
        <v>4035</v>
      </c>
      <c r="N4082" s="1"/>
      <c r="O4082" s="1"/>
      <c r="P4082" s="34"/>
      <c r="Q4082" s="1"/>
      <c r="R4082" s="1"/>
      <c r="S4082" s="1"/>
    </row>
    <row r="4083" spans="1:19" ht="14.45" x14ac:dyDescent="0.25">
      <c r="A4083" s="1" t="s">
        <v>7607</v>
      </c>
      <c r="B4083" s="1" t="s">
        <v>950</v>
      </c>
      <c r="C4083" s="1" t="s">
        <v>3133</v>
      </c>
      <c r="D4083" s="1" t="s">
        <v>7679</v>
      </c>
      <c r="E4083" s="1" t="s">
        <v>7689</v>
      </c>
      <c r="F4083" s="1" t="s">
        <v>7690</v>
      </c>
      <c r="G4083" s="1" t="s">
        <v>2620</v>
      </c>
      <c r="H4083" s="1" t="s">
        <v>6178</v>
      </c>
      <c r="I4083" s="1" t="s">
        <v>7508</v>
      </c>
      <c r="J4083" s="1" t="s">
        <v>12947</v>
      </c>
      <c r="K4083" s="1" t="s">
        <v>12957</v>
      </c>
      <c r="L4083" s="1" t="s">
        <v>572</v>
      </c>
      <c r="M4083" s="1" t="s">
        <v>535</v>
      </c>
      <c r="N4083" s="1"/>
      <c r="O4083" s="1"/>
      <c r="P4083" s="34"/>
      <c r="Q4083" s="1"/>
      <c r="R4083" s="1"/>
      <c r="S4083" s="1"/>
    </row>
    <row r="4084" spans="1:19" ht="14.45" x14ac:dyDescent="0.25">
      <c r="A4084" s="1" t="s">
        <v>7607</v>
      </c>
      <c r="B4084" s="1" t="s">
        <v>950</v>
      </c>
      <c r="C4084" s="1" t="s">
        <v>3133</v>
      </c>
      <c r="D4084" s="1" t="s">
        <v>7679</v>
      </c>
      <c r="E4084" s="1" t="s">
        <v>7691</v>
      </c>
      <c r="F4084" s="1" t="s">
        <v>7692</v>
      </c>
      <c r="G4084" s="1" t="s">
        <v>2620</v>
      </c>
      <c r="H4084" s="1" t="s">
        <v>6178</v>
      </c>
      <c r="I4084" s="1" t="s">
        <v>5206</v>
      </c>
      <c r="J4084" s="1" t="s">
        <v>12947</v>
      </c>
      <c r="K4084" s="1" t="s">
        <v>12957</v>
      </c>
      <c r="L4084" s="1" t="s">
        <v>572</v>
      </c>
      <c r="M4084" s="1" t="s">
        <v>5645</v>
      </c>
      <c r="N4084" s="1"/>
      <c r="O4084" s="1"/>
      <c r="P4084" s="34"/>
      <c r="Q4084" s="1"/>
      <c r="R4084" s="1"/>
      <c r="S4084" s="1"/>
    </row>
    <row r="4085" spans="1:19" ht="14.45" x14ac:dyDescent="0.25">
      <c r="A4085" s="1" t="s">
        <v>7607</v>
      </c>
      <c r="B4085" s="1" t="s">
        <v>950</v>
      </c>
      <c r="C4085" s="1" t="s">
        <v>3133</v>
      </c>
      <c r="D4085" s="1" t="s">
        <v>7679</v>
      </c>
      <c r="E4085" s="1" t="s">
        <v>7693</v>
      </c>
      <c r="F4085" s="1" t="s">
        <v>7694</v>
      </c>
      <c r="G4085" s="1" t="s">
        <v>2619</v>
      </c>
      <c r="H4085" s="1" t="s">
        <v>4912</v>
      </c>
      <c r="I4085" s="1" t="s">
        <v>6913</v>
      </c>
      <c r="J4085" s="1" t="s">
        <v>12947</v>
      </c>
      <c r="K4085" s="1" t="s">
        <v>12957</v>
      </c>
      <c r="L4085" s="1" t="s">
        <v>572</v>
      </c>
      <c r="M4085" s="1" t="s">
        <v>5645</v>
      </c>
      <c r="N4085" s="1" t="s">
        <v>12958</v>
      </c>
      <c r="O4085" s="1"/>
      <c r="P4085" s="34"/>
      <c r="Q4085" s="1"/>
      <c r="R4085" s="1"/>
      <c r="S4085" s="1"/>
    </row>
    <row r="4086" spans="1:19" ht="14.45" x14ac:dyDescent="0.25">
      <c r="A4086" s="1" t="s">
        <v>7607</v>
      </c>
      <c r="B4086" s="1" t="s">
        <v>950</v>
      </c>
      <c r="C4086" s="1" t="s">
        <v>3133</v>
      </c>
      <c r="D4086" s="1" t="s">
        <v>7679</v>
      </c>
      <c r="E4086" s="1" t="s">
        <v>7695</v>
      </c>
      <c r="F4086" s="1" t="s">
        <v>7696</v>
      </c>
      <c r="G4086" s="1" t="s">
        <v>2619</v>
      </c>
      <c r="H4086" s="1" t="s">
        <v>4912</v>
      </c>
      <c r="I4086" s="1" t="s">
        <v>5530</v>
      </c>
      <c r="J4086" s="1" t="s">
        <v>12947</v>
      </c>
      <c r="K4086" s="1" t="s">
        <v>12957</v>
      </c>
      <c r="L4086" s="1" t="s">
        <v>12953</v>
      </c>
      <c r="M4086" s="1" t="s">
        <v>12956</v>
      </c>
      <c r="N4086" s="1" t="s">
        <v>12958</v>
      </c>
      <c r="O4086" s="1"/>
      <c r="P4086" s="34"/>
      <c r="Q4086" s="1"/>
      <c r="R4086" s="1"/>
      <c r="S4086" s="1"/>
    </row>
    <row r="4087" spans="1:19" ht="14.45" x14ac:dyDescent="0.25">
      <c r="A4087" s="1" t="s">
        <v>7607</v>
      </c>
      <c r="B4087" s="1" t="s">
        <v>950</v>
      </c>
      <c r="C4087" s="1" t="s">
        <v>3133</v>
      </c>
      <c r="D4087" s="1" t="s">
        <v>7679</v>
      </c>
      <c r="E4087" s="1" t="s">
        <v>7697</v>
      </c>
      <c r="F4087" s="1" t="s">
        <v>7698</v>
      </c>
      <c r="G4087" s="1" t="s">
        <v>2619</v>
      </c>
      <c r="H4087" s="1" t="s">
        <v>4912</v>
      </c>
      <c r="I4087" s="1" t="s">
        <v>5527</v>
      </c>
      <c r="J4087" s="1" t="s">
        <v>12947</v>
      </c>
      <c r="K4087" s="1" t="s">
        <v>12957</v>
      </c>
      <c r="L4087" s="1" t="s">
        <v>572</v>
      </c>
      <c r="M4087" s="1" t="s">
        <v>4191</v>
      </c>
      <c r="N4087" s="1" t="s">
        <v>12958</v>
      </c>
      <c r="O4087" s="1"/>
      <c r="P4087" s="34"/>
      <c r="Q4087" s="1"/>
      <c r="R4087" s="1"/>
      <c r="S4087" s="1"/>
    </row>
    <row r="4088" spans="1:19" ht="14.45" x14ac:dyDescent="0.25">
      <c r="A4088" s="1" t="s">
        <v>7607</v>
      </c>
      <c r="B4088" s="1" t="s">
        <v>950</v>
      </c>
      <c r="C4088" s="1" t="s">
        <v>3133</v>
      </c>
      <c r="D4088" s="1" t="s">
        <v>7679</v>
      </c>
      <c r="E4088" s="1" t="s">
        <v>7699</v>
      </c>
      <c r="F4088" s="1" t="s">
        <v>7700</v>
      </c>
      <c r="G4088" s="1" t="s">
        <v>2619</v>
      </c>
      <c r="H4088" s="1" t="s">
        <v>4912</v>
      </c>
      <c r="I4088" s="1" t="s">
        <v>5767</v>
      </c>
      <c r="J4088" s="1" t="s">
        <v>12947</v>
      </c>
      <c r="K4088" s="1" t="s">
        <v>12957</v>
      </c>
      <c r="L4088" s="1" t="s">
        <v>572</v>
      </c>
      <c r="M4088" s="1" t="s">
        <v>4191</v>
      </c>
      <c r="N4088" s="1" t="s">
        <v>12958</v>
      </c>
      <c r="O4088" s="1"/>
      <c r="P4088" s="34"/>
      <c r="Q4088" s="1"/>
      <c r="R4088" s="1"/>
      <c r="S4088" s="1"/>
    </row>
    <row r="4089" spans="1:19" ht="14.45" x14ac:dyDescent="0.25">
      <c r="A4089" s="1" t="s">
        <v>7607</v>
      </c>
      <c r="B4089" s="1" t="s">
        <v>950</v>
      </c>
      <c r="C4089" s="1" t="s">
        <v>3133</v>
      </c>
      <c r="D4089" s="1" t="s">
        <v>7679</v>
      </c>
      <c r="E4089" s="1" t="s">
        <v>7701</v>
      </c>
      <c r="F4089" s="1" t="s">
        <v>7702</v>
      </c>
      <c r="G4089" s="1" t="s">
        <v>2619</v>
      </c>
      <c r="H4089" s="1" t="s">
        <v>6178</v>
      </c>
      <c r="I4089" s="1" t="s">
        <v>5174</v>
      </c>
      <c r="J4089" s="1" t="s">
        <v>12947</v>
      </c>
      <c r="K4089" s="1" t="s">
        <v>12957</v>
      </c>
      <c r="L4089" s="1" t="s">
        <v>572</v>
      </c>
      <c r="M4089" s="1" t="s">
        <v>4035</v>
      </c>
      <c r="N4089" s="1" t="s">
        <v>12958</v>
      </c>
      <c r="O4089" s="1"/>
      <c r="P4089" s="34"/>
      <c r="Q4089" s="1"/>
      <c r="R4089" s="1"/>
      <c r="S4089" s="1"/>
    </row>
    <row r="4090" spans="1:19" ht="14.45" x14ac:dyDescent="0.25">
      <c r="A4090" s="1" t="s">
        <v>7607</v>
      </c>
      <c r="B4090" s="1" t="s">
        <v>950</v>
      </c>
      <c r="C4090" s="1" t="s">
        <v>3133</v>
      </c>
      <c r="D4090" s="1" t="s">
        <v>7679</v>
      </c>
      <c r="E4090" s="1" t="s">
        <v>7703</v>
      </c>
      <c r="F4090" s="1" t="s">
        <v>7704</v>
      </c>
      <c r="G4090" s="1" t="s">
        <v>2619</v>
      </c>
      <c r="H4090" s="1" t="s">
        <v>6178</v>
      </c>
      <c r="I4090" s="1" t="s">
        <v>7508</v>
      </c>
      <c r="J4090" s="1" t="s">
        <v>12947</v>
      </c>
      <c r="K4090" s="1" t="s">
        <v>12957</v>
      </c>
      <c r="L4090" s="1" t="s">
        <v>572</v>
      </c>
      <c r="M4090" s="1" t="s">
        <v>535</v>
      </c>
      <c r="N4090" s="1" t="s">
        <v>12958</v>
      </c>
      <c r="O4090" s="1"/>
      <c r="P4090" s="34"/>
      <c r="Q4090" s="1"/>
      <c r="R4090" s="1"/>
      <c r="S4090" s="1"/>
    </row>
    <row r="4091" spans="1:19" ht="14.45" x14ac:dyDescent="0.25">
      <c r="A4091" s="1" t="s">
        <v>7607</v>
      </c>
      <c r="B4091" s="1" t="s">
        <v>950</v>
      </c>
      <c r="C4091" s="1" t="s">
        <v>3133</v>
      </c>
      <c r="D4091" s="1" t="s">
        <v>7679</v>
      </c>
      <c r="E4091" s="1" t="s">
        <v>7705</v>
      </c>
      <c r="F4091" s="1" t="s">
        <v>7706</v>
      </c>
      <c r="G4091" s="1" t="s">
        <v>2619</v>
      </c>
      <c r="H4091" s="1" t="s">
        <v>6178</v>
      </c>
      <c r="I4091" s="1" t="s">
        <v>5206</v>
      </c>
      <c r="J4091" s="1" t="s">
        <v>12947</v>
      </c>
      <c r="K4091" s="1" t="s">
        <v>12957</v>
      </c>
      <c r="L4091" s="1" t="s">
        <v>572</v>
      </c>
      <c r="M4091" s="1" t="s">
        <v>5645</v>
      </c>
      <c r="N4091" s="1" t="s">
        <v>12958</v>
      </c>
      <c r="O4091" s="1"/>
      <c r="P4091" s="34"/>
      <c r="Q4091" s="1"/>
      <c r="R4091" s="1"/>
      <c r="S4091" s="1"/>
    </row>
    <row r="4092" spans="1:19" ht="14.45" x14ac:dyDescent="0.25">
      <c r="A4092" s="1" t="s">
        <v>7607</v>
      </c>
      <c r="B4092" s="1" t="s">
        <v>950</v>
      </c>
      <c r="C4092" s="1" t="s">
        <v>3133</v>
      </c>
      <c r="D4092" s="1" t="s">
        <v>7679</v>
      </c>
      <c r="E4092" s="1" t="s">
        <v>631</v>
      </c>
      <c r="F4092" s="1" t="s">
        <v>3597</v>
      </c>
      <c r="G4092" s="1" t="s">
        <v>2806</v>
      </c>
      <c r="H4092" s="1" t="s">
        <v>3598</v>
      </c>
      <c r="I4092" s="1" t="s">
        <v>3599</v>
      </c>
      <c r="J4092" s="1" t="s">
        <v>12947</v>
      </c>
      <c r="K4092" s="1" t="s">
        <v>12957</v>
      </c>
      <c r="L4092" s="1" t="s">
        <v>534</v>
      </c>
      <c r="M4092" s="1" t="s">
        <v>535</v>
      </c>
      <c r="N4092" s="1"/>
      <c r="O4092" s="1"/>
      <c r="P4092" s="34"/>
      <c r="Q4092" s="1"/>
      <c r="R4092" s="1"/>
      <c r="S4092" s="1"/>
    </row>
    <row r="4093" spans="1:19" ht="14.45" x14ac:dyDescent="0.25">
      <c r="A4093" s="1" t="s">
        <v>7607</v>
      </c>
      <c r="B4093" s="1" t="s">
        <v>952</v>
      </c>
      <c r="C4093" s="1" t="s">
        <v>3133</v>
      </c>
      <c r="D4093" s="1" t="s">
        <v>7707</v>
      </c>
      <c r="E4093" s="1" t="s">
        <v>953</v>
      </c>
      <c r="F4093" s="1" t="s">
        <v>7708</v>
      </c>
      <c r="G4093" s="1" t="s">
        <v>2621</v>
      </c>
      <c r="H4093" s="1" t="s">
        <v>4912</v>
      </c>
      <c r="I4093" s="1" t="s">
        <v>5530</v>
      </c>
      <c r="J4093" s="1" t="s">
        <v>12947</v>
      </c>
      <c r="K4093" s="1" t="s">
        <v>12963</v>
      </c>
      <c r="L4093" s="1" t="s">
        <v>12953</v>
      </c>
      <c r="M4093" s="1" t="s">
        <v>12956</v>
      </c>
      <c r="N4093" s="1" t="s">
        <v>12964</v>
      </c>
      <c r="O4093" s="1"/>
      <c r="P4093" s="34"/>
      <c r="Q4093" s="1"/>
      <c r="R4093" s="1"/>
      <c r="S4093" s="1"/>
    </row>
    <row r="4094" spans="1:19" ht="14.45" x14ac:dyDescent="0.25">
      <c r="A4094" s="1" t="s">
        <v>7607</v>
      </c>
      <c r="B4094" s="1" t="s">
        <v>952</v>
      </c>
      <c r="C4094" s="1" t="s">
        <v>3133</v>
      </c>
      <c r="D4094" s="1" t="s">
        <v>7707</v>
      </c>
      <c r="E4094" s="1" t="s">
        <v>7709</v>
      </c>
      <c r="F4094" s="1" t="s">
        <v>7710</v>
      </c>
      <c r="G4094" s="1" t="s">
        <v>2621</v>
      </c>
      <c r="H4094" s="1" t="s">
        <v>4912</v>
      </c>
      <c r="I4094" s="1" t="s">
        <v>5527</v>
      </c>
      <c r="J4094" s="1" t="s">
        <v>12947</v>
      </c>
      <c r="K4094" s="1" t="s">
        <v>12963</v>
      </c>
      <c r="L4094" s="1" t="s">
        <v>572</v>
      </c>
      <c r="M4094" s="1" t="s">
        <v>4191</v>
      </c>
      <c r="N4094" s="1" t="s">
        <v>12964</v>
      </c>
      <c r="O4094" s="1"/>
      <c r="P4094" s="34"/>
      <c r="Q4094" s="1"/>
      <c r="R4094" s="1"/>
      <c r="S4094" s="1"/>
    </row>
    <row r="4095" spans="1:19" ht="14.45" x14ac:dyDescent="0.25">
      <c r="A4095" s="1" t="s">
        <v>7607</v>
      </c>
      <c r="B4095" s="1" t="s">
        <v>952</v>
      </c>
      <c r="C4095" s="1" t="s">
        <v>3133</v>
      </c>
      <c r="D4095" s="1" t="s">
        <v>7707</v>
      </c>
      <c r="E4095" s="1" t="s">
        <v>7711</v>
      </c>
      <c r="F4095" s="1" t="s">
        <v>7712</v>
      </c>
      <c r="G4095" s="1" t="s">
        <v>2621</v>
      </c>
      <c r="H4095" s="1" t="s">
        <v>4912</v>
      </c>
      <c r="I4095" s="1" t="s">
        <v>5767</v>
      </c>
      <c r="J4095" s="1" t="s">
        <v>12947</v>
      </c>
      <c r="K4095" s="1" t="s">
        <v>12963</v>
      </c>
      <c r="L4095" s="1" t="s">
        <v>572</v>
      </c>
      <c r="M4095" s="1" t="s">
        <v>4191</v>
      </c>
      <c r="N4095" s="1" t="s">
        <v>12964</v>
      </c>
      <c r="O4095" s="1"/>
      <c r="P4095" s="34"/>
      <c r="Q4095" s="1"/>
      <c r="R4095" s="1"/>
      <c r="S4095" s="1"/>
    </row>
    <row r="4096" spans="1:19" ht="14.45" x14ac:dyDescent="0.25">
      <c r="A4096" s="1" t="s">
        <v>7607</v>
      </c>
      <c r="B4096" s="1" t="s">
        <v>952</v>
      </c>
      <c r="C4096" s="1" t="s">
        <v>3133</v>
      </c>
      <c r="D4096" s="1" t="s">
        <v>7707</v>
      </c>
      <c r="E4096" s="1" t="s">
        <v>7713</v>
      </c>
      <c r="F4096" s="1" t="s">
        <v>7714</v>
      </c>
      <c r="G4096" s="1" t="s">
        <v>2621</v>
      </c>
      <c r="H4096" s="1" t="s">
        <v>6178</v>
      </c>
      <c r="I4096" s="1" t="s">
        <v>7715</v>
      </c>
      <c r="J4096" s="1" t="s">
        <v>12947</v>
      </c>
      <c r="K4096" s="1" t="s">
        <v>12963</v>
      </c>
      <c r="L4096" s="1" t="s">
        <v>572</v>
      </c>
      <c r="M4096" s="1" t="s">
        <v>535</v>
      </c>
      <c r="N4096" s="1" t="s">
        <v>12964</v>
      </c>
      <c r="O4096" s="1"/>
      <c r="P4096" s="34"/>
      <c r="Q4096" s="1"/>
      <c r="R4096" s="1"/>
      <c r="S4096" s="1"/>
    </row>
    <row r="4097" spans="1:19" ht="14.45" x14ac:dyDescent="0.25">
      <c r="A4097" s="1" t="s">
        <v>7607</v>
      </c>
      <c r="B4097" s="1" t="s">
        <v>952</v>
      </c>
      <c r="C4097" s="1" t="s">
        <v>3133</v>
      </c>
      <c r="D4097" s="1" t="s">
        <v>7707</v>
      </c>
      <c r="E4097" s="1" t="s">
        <v>7716</v>
      </c>
      <c r="F4097" s="1" t="s">
        <v>7717</v>
      </c>
      <c r="G4097" s="1" t="s">
        <v>2622</v>
      </c>
      <c r="H4097" s="1" t="s">
        <v>4912</v>
      </c>
      <c r="I4097" s="1" t="s">
        <v>5530</v>
      </c>
      <c r="J4097" s="1" t="s">
        <v>12947</v>
      </c>
      <c r="K4097" s="1" t="s">
        <v>12963</v>
      </c>
      <c r="L4097" s="1" t="s">
        <v>12953</v>
      </c>
      <c r="M4097" s="1" t="s">
        <v>12956</v>
      </c>
      <c r="N4097" s="1" t="s">
        <v>2629</v>
      </c>
      <c r="O4097" s="1"/>
      <c r="P4097" s="34"/>
      <c r="Q4097" s="1"/>
      <c r="R4097" s="1"/>
      <c r="S4097" s="1"/>
    </row>
    <row r="4098" spans="1:19" ht="14.45" x14ac:dyDescent="0.25">
      <c r="A4098" s="1" t="s">
        <v>7607</v>
      </c>
      <c r="B4098" s="1" t="s">
        <v>952</v>
      </c>
      <c r="C4098" s="1" t="s">
        <v>3133</v>
      </c>
      <c r="D4098" s="1" t="s">
        <v>7707</v>
      </c>
      <c r="E4098" s="1" t="s">
        <v>7718</v>
      </c>
      <c r="F4098" s="1" t="s">
        <v>7719</v>
      </c>
      <c r="G4098" s="1" t="s">
        <v>2622</v>
      </c>
      <c r="H4098" s="1" t="s">
        <v>6178</v>
      </c>
      <c r="I4098" s="1" t="s">
        <v>7720</v>
      </c>
      <c r="J4098" s="1" t="s">
        <v>12947</v>
      </c>
      <c r="K4098" s="1" t="s">
        <v>12963</v>
      </c>
      <c r="L4098" s="1" t="s">
        <v>572</v>
      </c>
      <c r="M4098" s="1" t="s">
        <v>535</v>
      </c>
      <c r="N4098" s="1" t="s">
        <v>2629</v>
      </c>
      <c r="O4098" s="1"/>
      <c r="P4098" s="34"/>
      <c r="Q4098" s="1"/>
      <c r="R4098" s="1"/>
      <c r="S4098" s="1"/>
    </row>
    <row r="4099" spans="1:19" ht="14.45" x14ac:dyDescent="0.25">
      <c r="A4099" s="1" t="s">
        <v>7607</v>
      </c>
      <c r="B4099" s="1" t="s">
        <v>952</v>
      </c>
      <c r="C4099" s="1" t="s">
        <v>3133</v>
      </c>
      <c r="D4099" s="1" t="s">
        <v>7707</v>
      </c>
      <c r="E4099" s="1" t="s">
        <v>7721</v>
      </c>
      <c r="F4099" s="1" t="s">
        <v>7722</v>
      </c>
      <c r="G4099" s="1" t="s">
        <v>2623</v>
      </c>
      <c r="H4099" s="1" t="s">
        <v>4912</v>
      </c>
      <c r="I4099" s="1" t="s">
        <v>5530</v>
      </c>
      <c r="J4099" s="1" t="s">
        <v>12947</v>
      </c>
      <c r="K4099" s="1" t="s">
        <v>12963</v>
      </c>
      <c r="L4099" s="1" t="s">
        <v>12953</v>
      </c>
      <c r="M4099" s="1" t="s">
        <v>12956</v>
      </c>
      <c r="N4099" s="1" t="s">
        <v>12965</v>
      </c>
      <c r="O4099" s="1"/>
      <c r="P4099" s="34"/>
      <c r="Q4099" s="1"/>
      <c r="R4099" s="1"/>
      <c r="S4099" s="1"/>
    </row>
    <row r="4100" spans="1:19" ht="14.45" x14ac:dyDescent="0.25">
      <c r="A4100" s="1" t="s">
        <v>7607</v>
      </c>
      <c r="B4100" s="1" t="s">
        <v>952</v>
      </c>
      <c r="C4100" s="1" t="s">
        <v>3133</v>
      </c>
      <c r="D4100" s="1" t="s">
        <v>7707</v>
      </c>
      <c r="E4100" s="1" t="s">
        <v>7723</v>
      </c>
      <c r="F4100" s="1" t="s">
        <v>7724</v>
      </c>
      <c r="G4100" s="1" t="s">
        <v>2623</v>
      </c>
      <c r="H4100" s="1" t="s">
        <v>4912</v>
      </c>
      <c r="I4100" s="1" t="s">
        <v>5527</v>
      </c>
      <c r="J4100" s="1" t="s">
        <v>12947</v>
      </c>
      <c r="K4100" s="1" t="s">
        <v>12963</v>
      </c>
      <c r="L4100" s="1" t="s">
        <v>572</v>
      </c>
      <c r="M4100" s="1" t="s">
        <v>4191</v>
      </c>
      <c r="N4100" s="1" t="s">
        <v>12965</v>
      </c>
      <c r="O4100" s="1"/>
      <c r="P4100" s="34"/>
      <c r="Q4100" s="1"/>
      <c r="R4100" s="1"/>
      <c r="S4100" s="1"/>
    </row>
    <row r="4101" spans="1:19" ht="14.45" x14ac:dyDescent="0.25">
      <c r="A4101" s="1" t="s">
        <v>7607</v>
      </c>
      <c r="B4101" s="1" t="s">
        <v>952</v>
      </c>
      <c r="C4101" s="1" t="s">
        <v>3133</v>
      </c>
      <c r="D4101" s="1" t="s">
        <v>7707</v>
      </c>
      <c r="E4101" s="1" t="s">
        <v>7725</v>
      </c>
      <c r="F4101" s="1" t="s">
        <v>7726</v>
      </c>
      <c r="G4101" s="1" t="s">
        <v>2623</v>
      </c>
      <c r="H4101" s="1" t="s">
        <v>4912</v>
      </c>
      <c r="I4101" s="1" t="s">
        <v>5767</v>
      </c>
      <c r="J4101" s="1" t="s">
        <v>12947</v>
      </c>
      <c r="K4101" s="1" t="s">
        <v>12963</v>
      </c>
      <c r="L4101" s="1" t="s">
        <v>572</v>
      </c>
      <c r="M4101" s="1" t="s">
        <v>4191</v>
      </c>
      <c r="N4101" s="1" t="s">
        <v>12965</v>
      </c>
      <c r="O4101" s="1"/>
      <c r="P4101" s="34"/>
      <c r="Q4101" s="1"/>
      <c r="R4101" s="1"/>
      <c r="S4101" s="1"/>
    </row>
    <row r="4102" spans="1:19" ht="14.45" x14ac:dyDescent="0.25">
      <c r="A4102" s="1" t="s">
        <v>7607</v>
      </c>
      <c r="B4102" s="1" t="s">
        <v>952</v>
      </c>
      <c r="C4102" s="1" t="s">
        <v>3133</v>
      </c>
      <c r="D4102" s="1" t="s">
        <v>7707</v>
      </c>
      <c r="E4102" s="1" t="s">
        <v>7727</v>
      </c>
      <c r="F4102" s="1" t="s">
        <v>7728</v>
      </c>
      <c r="G4102" s="1" t="s">
        <v>2623</v>
      </c>
      <c r="H4102" s="1" t="s">
        <v>6178</v>
      </c>
      <c r="I4102" s="1" t="s">
        <v>7715</v>
      </c>
      <c r="J4102" s="1" t="s">
        <v>12947</v>
      </c>
      <c r="K4102" s="1" t="s">
        <v>12963</v>
      </c>
      <c r="L4102" s="1" t="s">
        <v>572</v>
      </c>
      <c r="M4102" s="1" t="s">
        <v>535</v>
      </c>
      <c r="N4102" s="1" t="s">
        <v>12965</v>
      </c>
      <c r="O4102" s="1"/>
      <c r="P4102" s="34"/>
      <c r="Q4102" s="1"/>
      <c r="R4102" s="1"/>
      <c r="S4102" s="1"/>
    </row>
    <row r="4103" spans="1:19" ht="14.45" x14ac:dyDescent="0.25">
      <c r="A4103" s="1" t="s">
        <v>7607</v>
      </c>
      <c r="B4103" s="1" t="s">
        <v>952</v>
      </c>
      <c r="C4103" s="1" t="s">
        <v>3133</v>
      </c>
      <c r="D4103" s="1" t="s">
        <v>7707</v>
      </c>
      <c r="E4103" s="1" t="s">
        <v>631</v>
      </c>
      <c r="F4103" s="1" t="s">
        <v>3597</v>
      </c>
      <c r="G4103" s="1" t="s">
        <v>2806</v>
      </c>
      <c r="H4103" s="1" t="s">
        <v>3598</v>
      </c>
      <c r="I4103" s="1" t="s">
        <v>3599</v>
      </c>
      <c r="J4103" s="1" t="s">
        <v>12947</v>
      </c>
      <c r="K4103" s="1" t="s">
        <v>12963</v>
      </c>
      <c r="L4103" s="1" t="s">
        <v>534</v>
      </c>
      <c r="M4103" s="1" t="s">
        <v>535</v>
      </c>
      <c r="N4103" s="1"/>
      <c r="O4103" s="1"/>
      <c r="P4103" s="34"/>
      <c r="Q4103" s="1"/>
      <c r="R4103" s="1"/>
      <c r="S4103" s="1"/>
    </row>
    <row r="4104" spans="1:19" ht="14.45" x14ac:dyDescent="0.25">
      <c r="A4104" s="1" t="s">
        <v>7607</v>
      </c>
      <c r="B4104" s="1" t="s">
        <v>954</v>
      </c>
      <c r="C4104" s="1" t="s">
        <v>3133</v>
      </c>
      <c r="D4104" s="1" t="s">
        <v>7729</v>
      </c>
      <c r="E4104" s="1" t="s">
        <v>955</v>
      </c>
      <c r="F4104" s="1" t="s">
        <v>7730</v>
      </c>
      <c r="G4104" s="1" t="s">
        <v>2624</v>
      </c>
      <c r="H4104" s="1" t="s">
        <v>5519</v>
      </c>
      <c r="I4104" s="1" t="s">
        <v>6370</v>
      </c>
      <c r="J4104" s="1" t="s">
        <v>12947</v>
      </c>
      <c r="K4104" s="1" t="s">
        <v>12966</v>
      </c>
      <c r="L4104" s="1" t="s">
        <v>814</v>
      </c>
      <c r="M4104" s="1" t="s">
        <v>535</v>
      </c>
      <c r="N4104" s="1"/>
      <c r="O4104" s="1"/>
      <c r="P4104" s="34"/>
      <c r="Q4104" s="1"/>
      <c r="R4104" s="1"/>
      <c r="S4104" s="1"/>
    </row>
    <row r="4105" spans="1:19" ht="14.45" x14ac:dyDescent="0.25">
      <c r="A4105" s="1" t="s">
        <v>7607</v>
      </c>
      <c r="B4105" s="1" t="s">
        <v>954</v>
      </c>
      <c r="C4105" s="1" t="s">
        <v>3133</v>
      </c>
      <c r="D4105" s="1" t="s">
        <v>7729</v>
      </c>
      <c r="E4105" s="1" t="s">
        <v>631</v>
      </c>
      <c r="F4105" s="1" t="s">
        <v>3597</v>
      </c>
      <c r="G4105" s="1" t="s">
        <v>2806</v>
      </c>
      <c r="H4105" s="1" t="s">
        <v>3598</v>
      </c>
      <c r="I4105" s="1" t="s">
        <v>3599</v>
      </c>
      <c r="J4105" s="1" t="s">
        <v>12947</v>
      </c>
      <c r="K4105" s="1" t="s">
        <v>12966</v>
      </c>
      <c r="L4105" s="1" t="s">
        <v>534</v>
      </c>
      <c r="M4105" s="1" t="s">
        <v>535</v>
      </c>
      <c r="N4105" s="1"/>
      <c r="O4105" s="1"/>
      <c r="P4105" s="34"/>
      <c r="Q4105" s="1"/>
      <c r="R4105" s="1"/>
      <c r="S4105" s="1"/>
    </row>
    <row r="4106" spans="1:19" ht="14.45" x14ac:dyDescent="0.25">
      <c r="A4106" s="1" t="s">
        <v>7607</v>
      </c>
      <c r="B4106" s="1" t="s">
        <v>956</v>
      </c>
      <c r="C4106" s="1" t="s">
        <v>3133</v>
      </c>
      <c r="D4106" s="1" t="s">
        <v>7731</v>
      </c>
      <c r="E4106" s="1" t="s">
        <v>939</v>
      </c>
      <c r="F4106" s="1" t="s">
        <v>5127</v>
      </c>
      <c r="G4106" s="1" t="s">
        <v>2495</v>
      </c>
      <c r="H4106" s="1" t="s">
        <v>5120</v>
      </c>
      <c r="I4106" s="1" t="s">
        <v>5126</v>
      </c>
      <c r="J4106" s="1" t="s">
        <v>12947</v>
      </c>
      <c r="K4106" s="1" t="s">
        <v>12948</v>
      </c>
      <c r="L4106" s="1" t="s">
        <v>12949</v>
      </c>
      <c r="M4106" s="1" t="s">
        <v>12950</v>
      </c>
      <c r="N4106" s="1"/>
      <c r="O4106" s="1"/>
      <c r="P4106" s="34"/>
      <c r="Q4106" s="1"/>
      <c r="R4106" s="1"/>
      <c r="S4106" s="1"/>
    </row>
    <row r="4107" spans="1:19" ht="14.45" x14ac:dyDescent="0.25">
      <c r="A4107" s="1" t="s">
        <v>7607</v>
      </c>
      <c r="B4107" s="1" t="s">
        <v>956</v>
      </c>
      <c r="C4107" s="1" t="s">
        <v>3133</v>
      </c>
      <c r="D4107" s="1" t="s">
        <v>7731</v>
      </c>
      <c r="E4107" s="1" t="s">
        <v>631</v>
      </c>
      <c r="F4107" s="1" t="s">
        <v>3597</v>
      </c>
      <c r="G4107" s="1" t="s">
        <v>2806</v>
      </c>
      <c r="H4107" s="1" t="s">
        <v>3598</v>
      </c>
      <c r="I4107" s="1" t="s">
        <v>3599</v>
      </c>
      <c r="J4107" s="1" t="s">
        <v>12947</v>
      </c>
      <c r="K4107" s="1" t="s">
        <v>12948</v>
      </c>
      <c r="L4107" s="1" t="s">
        <v>12949</v>
      </c>
      <c r="M4107" s="1" t="s">
        <v>535</v>
      </c>
      <c r="N4107" s="1"/>
      <c r="O4107" s="1"/>
      <c r="P4107" s="34"/>
      <c r="Q4107" s="1"/>
      <c r="R4107" s="1"/>
      <c r="S4107" s="1"/>
    </row>
    <row r="4108" spans="1:19" ht="14.45" x14ac:dyDescent="0.25">
      <c r="A4108" s="1" t="s">
        <v>7607</v>
      </c>
      <c r="B4108" s="1" t="s">
        <v>957</v>
      </c>
      <c r="C4108" s="1" t="s">
        <v>3133</v>
      </c>
      <c r="D4108" s="1" t="s">
        <v>7732</v>
      </c>
      <c r="E4108" s="1" t="s">
        <v>939</v>
      </c>
      <c r="F4108" s="1" t="s">
        <v>5127</v>
      </c>
      <c r="G4108" s="1" t="s">
        <v>2495</v>
      </c>
      <c r="H4108" s="1" t="s">
        <v>5120</v>
      </c>
      <c r="I4108" s="1" t="s">
        <v>5126</v>
      </c>
      <c r="J4108" s="1" t="s">
        <v>12947</v>
      </c>
      <c r="K4108" s="1" t="s">
        <v>12967</v>
      </c>
      <c r="L4108" s="1" t="s">
        <v>12949</v>
      </c>
      <c r="M4108" s="1" t="s">
        <v>12950</v>
      </c>
      <c r="N4108" s="1"/>
      <c r="O4108" s="1"/>
      <c r="P4108" s="34"/>
      <c r="Q4108" s="1"/>
      <c r="R4108" s="1"/>
      <c r="S4108" s="1"/>
    </row>
    <row r="4109" spans="1:19" ht="14.45" x14ac:dyDescent="0.25">
      <c r="A4109" s="1" t="s">
        <v>7607</v>
      </c>
      <c r="B4109" s="1" t="s">
        <v>957</v>
      </c>
      <c r="C4109" s="1" t="s">
        <v>3133</v>
      </c>
      <c r="D4109" s="1" t="s">
        <v>7732</v>
      </c>
      <c r="E4109" s="1" t="s">
        <v>631</v>
      </c>
      <c r="F4109" s="1" t="s">
        <v>3597</v>
      </c>
      <c r="G4109" s="1" t="s">
        <v>2806</v>
      </c>
      <c r="H4109" s="1" t="s">
        <v>3598</v>
      </c>
      <c r="I4109" s="1" t="s">
        <v>3599</v>
      </c>
      <c r="J4109" s="1" t="s">
        <v>12947</v>
      </c>
      <c r="K4109" s="1" t="s">
        <v>12967</v>
      </c>
      <c r="L4109" s="1" t="s">
        <v>534</v>
      </c>
      <c r="M4109" s="1" t="s">
        <v>535</v>
      </c>
      <c r="N4109" s="1"/>
      <c r="O4109" s="1"/>
      <c r="P4109" s="34"/>
      <c r="Q4109" s="1"/>
      <c r="R4109" s="1"/>
      <c r="S4109" s="1"/>
    </row>
    <row r="4110" spans="1:19" ht="14.45" x14ac:dyDescent="0.25">
      <c r="A4110" s="1" t="s">
        <v>7607</v>
      </c>
      <c r="B4110" s="1" t="s">
        <v>957</v>
      </c>
      <c r="C4110" s="1" t="s">
        <v>3133</v>
      </c>
      <c r="D4110" s="1" t="s">
        <v>7732</v>
      </c>
      <c r="E4110" s="1" t="s">
        <v>5134</v>
      </c>
      <c r="F4110" s="1" t="s">
        <v>5135</v>
      </c>
      <c r="G4110" s="1" t="s">
        <v>2495</v>
      </c>
      <c r="H4110" s="1" t="s">
        <v>5120</v>
      </c>
      <c r="I4110" s="1" t="s">
        <v>4963</v>
      </c>
      <c r="J4110" s="1" t="s">
        <v>12947</v>
      </c>
      <c r="K4110" s="1" t="s">
        <v>12967</v>
      </c>
      <c r="L4110" s="1" t="s">
        <v>12949</v>
      </c>
      <c r="M4110" s="1" t="s">
        <v>5870</v>
      </c>
      <c r="N4110" s="1"/>
      <c r="O4110" s="1"/>
      <c r="P4110" s="34"/>
      <c r="Q4110" s="1"/>
      <c r="R4110" s="1"/>
      <c r="S4110" s="1"/>
    </row>
    <row r="4111" spans="1:19" ht="14.45" x14ac:dyDescent="0.25">
      <c r="A4111" s="1" t="s">
        <v>7309</v>
      </c>
      <c r="B4111" s="1" t="s">
        <v>962</v>
      </c>
      <c r="C4111" s="1" t="s">
        <v>3133</v>
      </c>
      <c r="D4111" s="1" t="s">
        <v>7733</v>
      </c>
      <c r="E4111" s="1" t="s">
        <v>963</v>
      </c>
      <c r="F4111" s="1" t="s">
        <v>7734</v>
      </c>
      <c r="G4111" s="1" t="s">
        <v>2628</v>
      </c>
      <c r="H4111" s="1" t="s">
        <v>7735</v>
      </c>
      <c r="I4111" s="1" t="s">
        <v>5543</v>
      </c>
      <c r="J4111" s="1"/>
      <c r="K4111" s="1"/>
      <c r="L4111" s="1"/>
      <c r="M4111" s="1"/>
      <c r="N4111" s="1"/>
      <c r="O4111" s="1"/>
      <c r="P4111" s="1">
        <f>COUNTIFS($E$2:E4111,TMapCauseDescCIR[[#This Row],[Cause Description]])</f>
        <v>1</v>
      </c>
      <c r="Q4111" s="1"/>
      <c r="R4111" s="1"/>
      <c r="S4111" s="1"/>
    </row>
    <row r="4112" spans="1:19" ht="14.45" x14ac:dyDescent="0.25">
      <c r="A4112" s="1" t="s">
        <v>7309</v>
      </c>
      <c r="B4112" s="1" t="s">
        <v>962</v>
      </c>
      <c r="C4112" s="1" t="s">
        <v>3133</v>
      </c>
      <c r="D4112" s="1" t="s">
        <v>7733</v>
      </c>
      <c r="E4112" s="1" t="s">
        <v>7736</v>
      </c>
      <c r="F4112" s="1" t="s">
        <v>7737</v>
      </c>
      <c r="G4112" s="1" t="s">
        <v>2628</v>
      </c>
      <c r="H4112" s="1" t="s">
        <v>7312</v>
      </c>
      <c r="I4112" s="1" t="s">
        <v>5206</v>
      </c>
      <c r="J4112" s="1"/>
      <c r="K4112" s="1"/>
      <c r="L4112" s="1"/>
      <c r="M4112" s="1"/>
      <c r="N4112" s="1"/>
      <c r="O4112" s="1"/>
      <c r="P4112" s="1">
        <f>COUNTIFS($E$2:E4112,TMapCauseDescCIR[[#This Row],[Cause Description]])</f>
        <v>1</v>
      </c>
      <c r="Q4112" s="1"/>
      <c r="R4112" s="1"/>
      <c r="S4112" s="1"/>
    </row>
    <row r="4113" spans="1:19" ht="14.45" x14ac:dyDescent="0.25">
      <c r="A4113" s="1" t="s">
        <v>7309</v>
      </c>
      <c r="B4113" s="1" t="s">
        <v>962</v>
      </c>
      <c r="C4113" s="1" t="s">
        <v>3133</v>
      </c>
      <c r="D4113" s="1" t="s">
        <v>7733</v>
      </c>
      <c r="E4113" s="1" t="s">
        <v>7738</v>
      </c>
      <c r="F4113" s="1" t="s">
        <v>7739</v>
      </c>
      <c r="G4113" s="1" t="s">
        <v>2628</v>
      </c>
      <c r="H4113" s="1" t="s">
        <v>7312</v>
      </c>
      <c r="I4113" s="1" t="s">
        <v>7326</v>
      </c>
      <c r="J4113" s="1"/>
      <c r="K4113" s="1"/>
      <c r="L4113" s="1"/>
      <c r="M4113" s="1"/>
      <c r="N4113" s="1"/>
      <c r="O4113" s="1"/>
      <c r="P4113" s="1">
        <f>COUNTIFS($E$2:E4113,TMapCauseDescCIR[[#This Row],[Cause Description]])</f>
        <v>1</v>
      </c>
      <c r="Q4113" s="1"/>
      <c r="R4113" s="1"/>
      <c r="S4113" s="1"/>
    </row>
    <row r="4114" spans="1:19" ht="14.45" x14ac:dyDescent="0.25">
      <c r="A4114" s="1" t="s">
        <v>7309</v>
      </c>
      <c r="B4114" s="1" t="s">
        <v>962</v>
      </c>
      <c r="C4114" s="1" t="s">
        <v>3133</v>
      </c>
      <c r="D4114" s="1" t="s">
        <v>7733</v>
      </c>
      <c r="E4114" s="1" t="s">
        <v>631</v>
      </c>
      <c r="F4114" s="1" t="s">
        <v>3597</v>
      </c>
      <c r="G4114" s="1" t="s">
        <v>2806</v>
      </c>
      <c r="H4114" s="1" t="s">
        <v>3598</v>
      </c>
      <c r="I4114" s="1" t="s">
        <v>3599</v>
      </c>
      <c r="J4114" s="1"/>
      <c r="K4114" s="1"/>
      <c r="L4114" s="1"/>
      <c r="M4114" s="1"/>
      <c r="N4114" s="1"/>
      <c r="O4114" s="1"/>
      <c r="P4114" s="1">
        <f>COUNTIFS($E$2:E4114,TMapCauseDescCIR[[#This Row],[Cause Description]])</f>
        <v>99</v>
      </c>
      <c r="Q4114" s="1"/>
      <c r="R4114" s="1"/>
      <c r="S4114" s="1"/>
    </row>
    <row r="4115" spans="1:19" ht="14.45" x14ac:dyDescent="0.25">
      <c r="A4115" s="1" t="s">
        <v>7309</v>
      </c>
      <c r="B4115" s="1" t="s">
        <v>964</v>
      </c>
      <c r="C4115" s="1" t="s">
        <v>3133</v>
      </c>
      <c r="D4115" s="1" t="s">
        <v>7740</v>
      </c>
      <c r="E4115" s="1" t="s">
        <v>965</v>
      </c>
      <c r="F4115" s="1" t="s">
        <v>7741</v>
      </c>
      <c r="G4115" s="1" t="s">
        <v>2628</v>
      </c>
      <c r="H4115" s="1" t="s">
        <v>7312</v>
      </c>
      <c r="I4115" s="1" t="s">
        <v>7316</v>
      </c>
      <c r="J4115" s="1"/>
      <c r="K4115" s="1"/>
      <c r="L4115" s="1"/>
      <c r="M4115" s="1"/>
      <c r="N4115" s="1"/>
      <c r="O4115" s="1"/>
      <c r="P4115" s="1">
        <f>COUNTIFS($E$2:E4115,TMapCauseDescCIR[[#This Row],[Cause Description]])</f>
        <v>1</v>
      </c>
      <c r="Q4115" s="1"/>
      <c r="R4115" s="1"/>
      <c r="S4115" s="1"/>
    </row>
    <row r="4116" spans="1:19" ht="14.45" x14ac:dyDescent="0.25">
      <c r="A4116" s="1" t="s">
        <v>7309</v>
      </c>
      <c r="B4116" s="1" t="s">
        <v>964</v>
      </c>
      <c r="C4116" s="1" t="s">
        <v>3133</v>
      </c>
      <c r="D4116" s="1" t="s">
        <v>7740</v>
      </c>
      <c r="E4116" s="1" t="s">
        <v>7742</v>
      </c>
      <c r="F4116" s="1" t="s">
        <v>7743</v>
      </c>
      <c r="G4116" s="1" t="s">
        <v>2628</v>
      </c>
      <c r="H4116" s="1" t="s">
        <v>7312</v>
      </c>
      <c r="I4116" s="1" t="s">
        <v>5909</v>
      </c>
      <c r="J4116" s="1"/>
      <c r="K4116" s="1"/>
      <c r="L4116" s="1"/>
      <c r="M4116" s="1"/>
      <c r="N4116" s="1"/>
      <c r="O4116" s="1"/>
      <c r="P4116" s="1">
        <f>COUNTIFS($E$2:E4116,TMapCauseDescCIR[[#This Row],[Cause Description]])</f>
        <v>1</v>
      </c>
      <c r="Q4116" s="1"/>
      <c r="R4116" s="1"/>
      <c r="S4116" s="1"/>
    </row>
    <row r="4117" spans="1:19" ht="14.45" x14ac:dyDescent="0.25">
      <c r="A4117" s="1" t="s">
        <v>7309</v>
      </c>
      <c r="B4117" s="1" t="s">
        <v>964</v>
      </c>
      <c r="C4117" s="1" t="s">
        <v>3133</v>
      </c>
      <c r="D4117" s="1" t="s">
        <v>7740</v>
      </c>
      <c r="E4117" s="1" t="s">
        <v>7736</v>
      </c>
      <c r="F4117" s="1" t="s">
        <v>7737</v>
      </c>
      <c r="G4117" s="1" t="s">
        <v>2628</v>
      </c>
      <c r="H4117" s="1" t="s">
        <v>7312</v>
      </c>
      <c r="I4117" s="1" t="s">
        <v>5206</v>
      </c>
      <c r="J4117" s="1"/>
      <c r="K4117" s="1"/>
      <c r="L4117" s="1"/>
      <c r="M4117" s="1"/>
      <c r="N4117" s="1"/>
      <c r="O4117" s="1"/>
      <c r="P4117" s="1">
        <f>COUNTIFS($E$2:E4117,TMapCauseDescCIR[[#This Row],[Cause Description]])</f>
        <v>2</v>
      </c>
      <c r="Q4117" s="1"/>
      <c r="R4117" s="1"/>
      <c r="S4117" s="1"/>
    </row>
    <row r="4118" spans="1:19" ht="14.45" x14ac:dyDescent="0.25">
      <c r="A4118" s="1" t="s">
        <v>7309</v>
      </c>
      <c r="B4118" s="1" t="s">
        <v>964</v>
      </c>
      <c r="C4118" s="1" t="s">
        <v>3133</v>
      </c>
      <c r="D4118" s="1" t="s">
        <v>7740</v>
      </c>
      <c r="E4118" s="1" t="s">
        <v>7744</v>
      </c>
      <c r="F4118" s="1" t="s">
        <v>7745</v>
      </c>
      <c r="G4118" s="1" t="s">
        <v>2628</v>
      </c>
      <c r="H4118" s="1" t="s">
        <v>7312</v>
      </c>
      <c r="I4118" s="1" t="s">
        <v>7323</v>
      </c>
      <c r="J4118" s="1"/>
      <c r="K4118" s="1"/>
      <c r="L4118" s="1"/>
      <c r="M4118" s="1"/>
      <c r="N4118" s="1"/>
      <c r="O4118" s="1"/>
      <c r="P4118" s="1">
        <f>COUNTIFS($E$2:E4118,TMapCauseDescCIR[[#This Row],[Cause Description]])</f>
        <v>1</v>
      </c>
      <c r="Q4118" s="1"/>
      <c r="R4118" s="1"/>
      <c r="S4118" s="1"/>
    </row>
    <row r="4119" spans="1:19" ht="14.45" x14ac:dyDescent="0.25">
      <c r="A4119" s="1" t="s">
        <v>7309</v>
      </c>
      <c r="B4119" s="1" t="s">
        <v>964</v>
      </c>
      <c r="C4119" s="1" t="s">
        <v>3133</v>
      </c>
      <c r="D4119" s="1" t="s">
        <v>7740</v>
      </c>
      <c r="E4119" s="1" t="s">
        <v>631</v>
      </c>
      <c r="F4119" s="1" t="s">
        <v>3597</v>
      </c>
      <c r="G4119" s="1" t="s">
        <v>2806</v>
      </c>
      <c r="H4119" s="1" t="s">
        <v>3598</v>
      </c>
      <c r="I4119" s="1" t="s">
        <v>3599</v>
      </c>
      <c r="J4119" s="1"/>
      <c r="K4119" s="1"/>
      <c r="L4119" s="1"/>
      <c r="M4119" s="1"/>
      <c r="N4119" s="1"/>
      <c r="O4119" s="1"/>
      <c r="P4119" s="1">
        <f>COUNTIFS($E$2:E4119,TMapCauseDescCIR[[#This Row],[Cause Description]])</f>
        <v>100</v>
      </c>
      <c r="Q4119" s="1"/>
      <c r="R4119" s="1"/>
      <c r="S4119" s="1"/>
    </row>
    <row r="4120" spans="1:19" ht="14.45" x14ac:dyDescent="0.25">
      <c r="A4120" s="1" t="s">
        <v>5009</v>
      </c>
      <c r="B4120" s="1" t="s">
        <v>981</v>
      </c>
      <c r="C4120" s="1" t="s">
        <v>3133</v>
      </c>
      <c r="D4120" s="1" t="s">
        <v>7746</v>
      </c>
      <c r="E4120" s="1" t="s">
        <v>684</v>
      </c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>
        <f>COUNTIFS($E$2:E4120,TMapCauseDescCIR[[#This Row],[Cause Description]])</f>
        <v>2</v>
      </c>
      <c r="Q4120" s="1"/>
      <c r="R4120" s="1"/>
      <c r="S4120" s="1"/>
    </row>
    <row r="4121" spans="1:19" ht="14.45" x14ac:dyDescent="0.25">
      <c r="A4121" s="1" t="s">
        <v>4871</v>
      </c>
      <c r="B4121" s="1" t="s">
        <v>982</v>
      </c>
      <c r="C4121" s="1" t="s">
        <v>3133</v>
      </c>
      <c r="D4121" s="1" t="s">
        <v>7747</v>
      </c>
      <c r="E4121" s="1" t="s">
        <v>983</v>
      </c>
      <c r="F4121" s="1" t="s">
        <v>7748</v>
      </c>
      <c r="G4121" s="1" t="s">
        <v>2629</v>
      </c>
      <c r="H4121" s="1" t="s">
        <v>4912</v>
      </c>
      <c r="I4121" s="1" t="s">
        <v>5444</v>
      </c>
      <c r="J4121" s="1"/>
      <c r="K4121" s="1"/>
      <c r="L4121" s="1"/>
      <c r="M4121" s="1"/>
      <c r="N4121" s="1"/>
      <c r="O4121" s="1"/>
      <c r="P4121" s="1">
        <f>COUNTIFS($E$2:E4121,TMapCauseDescCIR[[#This Row],[Cause Description]])</f>
        <v>1</v>
      </c>
      <c r="Q4121" s="1"/>
      <c r="R4121" s="1"/>
      <c r="S4121" s="1"/>
    </row>
    <row r="4122" spans="1:19" ht="14.45" x14ac:dyDescent="0.25">
      <c r="A4122" s="1" t="s">
        <v>4871</v>
      </c>
      <c r="B4122" s="1" t="s">
        <v>982</v>
      </c>
      <c r="C4122" s="1" t="s">
        <v>3133</v>
      </c>
      <c r="D4122" s="1" t="s">
        <v>7747</v>
      </c>
      <c r="E4122" s="1" t="s">
        <v>7749</v>
      </c>
      <c r="F4122" s="1" t="s">
        <v>7750</v>
      </c>
      <c r="G4122" s="1" t="s">
        <v>2629</v>
      </c>
      <c r="H4122" s="1" t="s">
        <v>4912</v>
      </c>
      <c r="I4122" s="1" t="s">
        <v>5169</v>
      </c>
      <c r="J4122" s="1"/>
      <c r="K4122" s="1"/>
      <c r="L4122" s="1"/>
      <c r="M4122" s="1"/>
      <c r="N4122" s="1"/>
      <c r="O4122" s="1"/>
      <c r="P4122" s="1">
        <f>COUNTIFS($E$2:E4122,TMapCauseDescCIR[[#This Row],[Cause Description]])</f>
        <v>1</v>
      </c>
      <c r="Q4122" s="1"/>
      <c r="R4122" s="1"/>
      <c r="S4122" s="1"/>
    </row>
    <row r="4123" spans="1:19" ht="14.45" x14ac:dyDescent="0.25">
      <c r="A4123" s="1" t="s">
        <v>4871</v>
      </c>
      <c r="B4123" s="1" t="s">
        <v>982</v>
      </c>
      <c r="C4123" s="1" t="s">
        <v>3133</v>
      </c>
      <c r="D4123" s="1" t="s">
        <v>7747</v>
      </c>
      <c r="E4123" s="1" t="s">
        <v>7751</v>
      </c>
      <c r="F4123" s="1" t="s">
        <v>7752</v>
      </c>
      <c r="G4123" s="1" t="s">
        <v>2630</v>
      </c>
      <c r="H4123" s="1" t="s">
        <v>4912</v>
      </c>
      <c r="I4123" s="1" t="s">
        <v>5444</v>
      </c>
      <c r="J4123" s="1"/>
      <c r="K4123" s="1"/>
      <c r="L4123" s="1"/>
      <c r="M4123" s="1"/>
      <c r="N4123" s="1"/>
      <c r="O4123" s="1"/>
      <c r="P4123" s="1">
        <f>COUNTIFS($E$2:E4123,TMapCauseDescCIR[[#This Row],[Cause Description]])</f>
        <v>1</v>
      </c>
      <c r="Q4123" s="1"/>
      <c r="R4123" s="1"/>
      <c r="S4123" s="1"/>
    </row>
    <row r="4124" spans="1:19" ht="14.45" x14ac:dyDescent="0.25">
      <c r="A4124" s="1" t="s">
        <v>4871</v>
      </c>
      <c r="B4124" s="1" t="s">
        <v>982</v>
      </c>
      <c r="C4124" s="1" t="s">
        <v>3133</v>
      </c>
      <c r="D4124" s="1" t="s">
        <v>7747</v>
      </c>
      <c r="E4124" s="1" t="s">
        <v>7753</v>
      </c>
      <c r="F4124" s="1" t="s">
        <v>7754</v>
      </c>
      <c r="G4124" s="1" t="s">
        <v>2630</v>
      </c>
      <c r="H4124" s="1" t="s">
        <v>4912</v>
      </c>
      <c r="I4124" s="1" t="s">
        <v>5527</v>
      </c>
      <c r="J4124" s="1"/>
      <c r="K4124" s="1"/>
      <c r="L4124" s="1"/>
      <c r="M4124" s="1"/>
      <c r="N4124" s="1"/>
      <c r="O4124" s="1"/>
      <c r="P4124" s="1">
        <f>COUNTIFS($E$2:E4124,TMapCauseDescCIR[[#This Row],[Cause Description]])</f>
        <v>1</v>
      </c>
      <c r="Q4124" s="1"/>
      <c r="R4124" s="1"/>
      <c r="S4124" s="1"/>
    </row>
    <row r="4125" spans="1:19" ht="14.45" x14ac:dyDescent="0.25">
      <c r="A4125" s="1" t="s">
        <v>4871</v>
      </c>
      <c r="B4125" s="1" t="s">
        <v>982</v>
      </c>
      <c r="C4125" s="1" t="s">
        <v>3133</v>
      </c>
      <c r="D4125" s="1" t="s">
        <v>7747</v>
      </c>
      <c r="E4125" s="1" t="s">
        <v>7755</v>
      </c>
      <c r="F4125" s="1" t="s">
        <v>7756</v>
      </c>
      <c r="G4125" s="1" t="s">
        <v>2629</v>
      </c>
      <c r="H4125" s="1" t="s">
        <v>7267</v>
      </c>
      <c r="I4125" s="1" t="s">
        <v>5530</v>
      </c>
      <c r="J4125" s="1"/>
      <c r="K4125" s="1"/>
      <c r="L4125" s="1"/>
      <c r="M4125" s="1"/>
      <c r="N4125" s="1"/>
      <c r="O4125" s="1"/>
      <c r="P4125" s="1">
        <f>COUNTIFS($E$2:E4125,TMapCauseDescCIR[[#This Row],[Cause Description]])</f>
        <v>1</v>
      </c>
      <c r="Q4125" s="1"/>
      <c r="R4125" s="1"/>
      <c r="S4125" s="1"/>
    </row>
    <row r="4126" spans="1:19" ht="14.45" x14ac:dyDescent="0.25">
      <c r="A4126" s="1" t="s">
        <v>4871</v>
      </c>
      <c r="B4126" s="1" t="s">
        <v>982</v>
      </c>
      <c r="C4126" s="1" t="s">
        <v>3133</v>
      </c>
      <c r="D4126" s="1" t="s">
        <v>7747</v>
      </c>
      <c r="E4126" s="1" t="s">
        <v>631</v>
      </c>
      <c r="F4126" s="1" t="s">
        <v>3597</v>
      </c>
      <c r="G4126" s="1" t="s">
        <v>2806</v>
      </c>
      <c r="H4126" s="1" t="s">
        <v>3598</v>
      </c>
      <c r="I4126" s="1" t="s">
        <v>3599</v>
      </c>
      <c r="J4126" s="1"/>
      <c r="K4126" s="1"/>
      <c r="L4126" s="1"/>
      <c r="M4126" s="1"/>
      <c r="N4126" s="1"/>
      <c r="O4126" s="1"/>
      <c r="P4126" s="1">
        <f>COUNTIFS($E$2:E4126,TMapCauseDescCIR[[#This Row],[Cause Description]])</f>
        <v>101</v>
      </c>
      <c r="Q4126" s="1"/>
      <c r="R4126" s="1"/>
      <c r="S4126" s="1"/>
    </row>
    <row r="4127" spans="1:19" ht="14.45" x14ac:dyDescent="0.25">
      <c r="A4127" s="1" t="s">
        <v>5009</v>
      </c>
      <c r="B4127" s="1" t="s">
        <v>984</v>
      </c>
      <c r="C4127" s="1" t="s">
        <v>3133</v>
      </c>
      <c r="D4127" s="1" t="s">
        <v>7757</v>
      </c>
      <c r="E4127" s="1" t="s">
        <v>985</v>
      </c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>
        <f>COUNTIFS($E$2:E4127,TMapCauseDescCIR[[#This Row],[Cause Description]])</f>
        <v>1</v>
      </c>
      <c r="Q4127" s="1"/>
      <c r="R4127" s="1"/>
      <c r="S4127" s="1"/>
    </row>
    <row r="4128" spans="1:19" ht="14.45" x14ac:dyDescent="0.25">
      <c r="A4128" s="1" t="s">
        <v>5009</v>
      </c>
      <c r="B4128" s="1" t="s">
        <v>986</v>
      </c>
      <c r="C4128" s="1" t="s">
        <v>3133</v>
      </c>
      <c r="D4128" s="1" t="s">
        <v>7758</v>
      </c>
      <c r="E4128" s="1" t="s">
        <v>987</v>
      </c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>
        <f>COUNTIFS($E$2:E4128,TMapCauseDescCIR[[#This Row],[Cause Description]])</f>
        <v>1</v>
      </c>
      <c r="Q4128" s="1"/>
      <c r="R4128" s="1"/>
      <c r="S4128" s="1"/>
    </row>
    <row r="4129" spans="1:19" ht="14.45" x14ac:dyDescent="0.25">
      <c r="A4129" s="1" t="s">
        <v>4871</v>
      </c>
      <c r="B4129" s="1" t="s">
        <v>7759</v>
      </c>
      <c r="C4129" s="1" t="s">
        <v>3133</v>
      </c>
      <c r="D4129" s="1" t="s">
        <v>7760</v>
      </c>
      <c r="E4129" s="1" t="s">
        <v>983</v>
      </c>
      <c r="F4129" s="1" t="s">
        <v>7748</v>
      </c>
      <c r="G4129" s="1" t="s">
        <v>2629</v>
      </c>
      <c r="H4129" s="1" t="s">
        <v>4912</v>
      </c>
      <c r="I4129" s="1" t="s">
        <v>5444</v>
      </c>
      <c r="J4129" s="1"/>
      <c r="K4129" s="1"/>
      <c r="L4129" s="1"/>
      <c r="M4129" s="1"/>
      <c r="N4129" s="1"/>
      <c r="O4129" s="1"/>
      <c r="P4129" s="1">
        <f>COUNTIFS($E$2:E4129,TMapCauseDescCIR[[#This Row],[Cause Description]])</f>
        <v>2</v>
      </c>
      <c r="Q4129" s="1"/>
      <c r="R4129" s="1"/>
      <c r="S4129" s="1"/>
    </row>
    <row r="4130" spans="1:19" ht="14.45" x14ac:dyDescent="0.25">
      <c r="A4130" s="1" t="s">
        <v>4871</v>
      </c>
      <c r="B4130" s="1" t="s">
        <v>7759</v>
      </c>
      <c r="C4130" s="1" t="s">
        <v>3133</v>
      </c>
      <c r="D4130" s="1" t="s">
        <v>7760</v>
      </c>
      <c r="E4130" s="1" t="s">
        <v>7749</v>
      </c>
      <c r="F4130" s="1" t="s">
        <v>7750</v>
      </c>
      <c r="G4130" s="1" t="s">
        <v>2629</v>
      </c>
      <c r="H4130" s="1" t="s">
        <v>4912</v>
      </c>
      <c r="I4130" s="1" t="s">
        <v>5169</v>
      </c>
      <c r="J4130" s="1"/>
      <c r="K4130" s="1"/>
      <c r="L4130" s="1"/>
      <c r="M4130" s="1"/>
      <c r="N4130" s="1"/>
      <c r="O4130" s="1"/>
      <c r="P4130" s="1">
        <f>COUNTIFS($E$2:E4130,TMapCauseDescCIR[[#This Row],[Cause Description]])</f>
        <v>2</v>
      </c>
      <c r="Q4130" s="1"/>
      <c r="R4130" s="1"/>
      <c r="S4130" s="1"/>
    </row>
    <row r="4131" spans="1:19" ht="14.45" x14ac:dyDescent="0.25">
      <c r="A4131" s="1" t="s">
        <v>4871</v>
      </c>
      <c r="B4131" s="1" t="s">
        <v>7759</v>
      </c>
      <c r="C4131" s="1" t="s">
        <v>3133</v>
      </c>
      <c r="D4131" s="1" t="s">
        <v>7760</v>
      </c>
      <c r="E4131" s="1" t="s">
        <v>631</v>
      </c>
      <c r="F4131" s="1" t="s">
        <v>3597</v>
      </c>
      <c r="G4131" s="1" t="s">
        <v>2806</v>
      </c>
      <c r="H4131" s="1" t="s">
        <v>3598</v>
      </c>
      <c r="I4131" s="1" t="s">
        <v>3599</v>
      </c>
      <c r="J4131" s="1"/>
      <c r="K4131" s="1"/>
      <c r="L4131" s="1"/>
      <c r="M4131" s="1"/>
      <c r="N4131" s="1"/>
      <c r="O4131" s="1"/>
      <c r="P4131" s="1">
        <f>COUNTIFS($E$2:E4131,TMapCauseDescCIR[[#This Row],[Cause Description]])</f>
        <v>102</v>
      </c>
      <c r="Q4131" s="1"/>
      <c r="R4131" s="1"/>
      <c r="S4131" s="1"/>
    </row>
    <row r="4132" spans="1:19" ht="14.45" x14ac:dyDescent="0.25">
      <c r="A4132" s="1" t="s">
        <v>7403</v>
      </c>
      <c r="B4132" s="1" t="s">
        <v>1003</v>
      </c>
      <c r="C4132" s="1" t="s">
        <v>3133</v>
      </c>
      <c r="D4132" s="1" t="s">
        <v>7761</v>
      </c>
      <c r="E4132" s="1" t="s">
        <v>177</v>
      </c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>
        <f>COUNTIFS($E$2:E4132,TMapCauseDescCIR[[#This Row],[Cause Description]])</f>
        <v>42</v>
      </c>
      <c r="Q4132" s="1"/>
      <c r="R4132" s="1"/>
      <c r="S4132" s="1"/>
    </row>
    <row r="4133" spans="1:19" ht="14.45" x14ac:dyDescent="0.25">
      <c r="A4133" s="1" t="s">
        <v>7762</v>
      </c>
      <c r="B4133" s="1" t="s">
        <v>1006</v>
      </c>
      <c r="C4133" s="1" t="s">
        <v>3133</v>
      </c>
      <c r="D4133" s="1" t="s">
        <v>7763</v>
      </c>
      <c r="E4133" s="1" t="s">
        <v>1007</v>
      </c>
      <c r="F4133" s="1" t="s">
        <v>7764</v>
      </c>
      <c r="G4133" s="1" t="s">
        <v>2763</v>
      </c>
      <c r="H4133" s="1" t="s">
        <v>4908</v>
      </c>
      <c r="I4133" s="1" t="s">
        <v>7765</v>
      </c>
      <c r="J4133" s="1"/>
      <c r="K4133" s="1"/>
      <c r="L4133" s="1"/>
      <c r="M4133" s="1"/>
      <c r="N4133" s="1"/>
      <c r="O4133" s="1"/>
      <c r="P4133" s="1">
        <f>COUNTIFS($E$2:E4133,TMapCauseDescCIR[[#This Row],[Cause Description]])</f>
        <v>1</v>
      </c>
      <c r="Q4133" s="1"/>
      <c r="R4133" s="1"/>
      <c r="S4133" s="1"/>
    </row>
    <row r="4134" spans="1:19" ht="14.45" x14ac:dyDescent="0.25">
      <c r="A4134" s="1" t="s">
        <v>7762</v>
      </c>
      <c r="B4134" s="1" t="s">
        <v>1006</v>
      </c>
      <c r="C4134" s="1" t="s">
        <v>3133</v>
      </c>
      <c r="D4134" s="1" t="s">
        <v>7763</v>
      </c>
      <c r="E4134" s="1" t="s">
        <v>631</v>
      </c>
      <c r="F4134" s="1" t="s">
        <v>3597</v>
      </c>
      <c r="G4134" s="1" t="s">
        <v>2806</v>
      </c>
      <c r="H4134" s="1" t="s">
        <v>3598</v>
      </c>
      <c r="I4134" s="1" t="s">
        <v>3599</v>
      </c>
      <c r="J4134" s="1"/>
      <c r="K4134" s="1"/>
      <c r="L4134" s="1"/>
      <c r="M4134" s="1"/>
      <c r="N4134" s="1"/>
      <c r="O4134" s="1"/>
      <c r="P4134" s="1">
        <f>COUNTIFS($E$2:E4134,TMapCauseDescCIR[[#This Row],[Cause Description]])</f>
        <v>103</v>
      </c>
      <c r="Q4134" s="1"/>
      <c r="R4134" s="1"/>
      <c r="S4134" s="1"/>
    </row>
    <row r="4135" spans="1:19" ht="14.45" x14ac:dyDescent="0.25">
      <c r="A4135" s="1" t="s">
        <v>7762</v>
      </c>
      <c r="B4135" s="1" t="s">
        <v>1008</v>
      </c>
      <c r="C4135" s="1" t="s">
        <v>3133</v>
      </c>
      <c r="D4135" s="1" t="s">
        <v>7766</v>
      </c>
      <c r="E4135" s="1" t="s">
        <v>1009</v>
      </c>
      <c r="F4135" s="1" t="s">
        <v>7767</v>
      </c>
      <c r="G4135" s="1" t="s">
        <v>2763</v>
      </c>
      <c r="H4135" s="1" t="s">
        <v>4884</v>
      </c>
      <c r="I4135" s="1" t="s">
        <v>6988</v>
      </c>
      <c r="J4135" s="1"/>
      <c r="K4135" s="1"/>
      <c r="L4135" s="1"/>
      <c r="M4135" s="1"/>
      <c r="N4135" s="1"/>
      <c r="O4135" s="1"/>
      <c r="P4135" s="1">
        <f>COUNTIFS($E$2:E4135,TMapCauseDescCIR[[#This Row],[Cause Description]])</f>
        <v>1</v>
      </c>
      <c r="Q4135" s="1"/>
      <c r="R4135" s="1"/>
      <c r="S4135" s="1"/>
    </row>
    <row r="4136" spans="1:19" ht="14.45" x14ac:dyDescent="0.25">
      <c r="A4136" s="1" t="s">
        <v>7762</v>
      </c>
      <c r="B4136" s="1" t="s">
        <v>1008</v>
      </c>
      <c r="C4136" s="1" t="s">
        <v>3133</v>
      </c>
      <c r="D4136" s="1" t="s">
        <v>7766</v>
      </c>
      <c r="E4136" s="1" t="s">
        <v>631</v>
      </c>
      <c r="F4136" s="1" t="s">
        <v>3597</v>
      </c>
      <c r="G4136" s="1" t="s">
        <v>2806</v>
      </c>
      <c r="H4136" s="1" t="s">
        <v>3598</v>
      </c>
      <c r="I4136" s="1" t="s">
        <v>3599</v>
      </c>
      <c r="J4136" s="1"/>
      <c r="K4136" s="1"/>
      <c r="L4136" s="1"/>
      <c r="M4136" s="1"/>
      <c r="N4136" s="1"/>
      <c r="O4136" s="1"/>
      <c r="P4136" s="1">
        <f>COUNTIFS($E$2:E4136,TMapCauseDescCIR[[#This Row],[Cause Description]])</f>
        <v>104</v>
      </c>
      <c r="Q4136" s="1"/>
      <c r="R4136" s="1"/>
      <c r="S4136" s="1"/>
    </row>
    <row r="4137" spans="1:19" ht="14.45" x14ac:dyDescent="0.25">
      <c r="A4137" s="1" t="s">
        <v>7762</v>
      </c>
      <c r="B4137" s="1" t="s">
        <v>1011</v>
      </c>
      <c r="C4137" s="1" t="s">
        <v>3133</v>
      </c>
      <c r="D4137" s="1" t="s">
        <v>7768</v>
      </c>
      <c r="E4137" s="1" t="s">
        <v>1012</v>
      </c>
      <c r="F4137" s="1" t="s">
        <v>7769</v>
      </c>
      <c r="G4137" s="1" t="s">
        <v>2763</v>
      </c>
      <c r="H4137" s="1" t="s">
        <v>7312</v>
      </c>
      <c r="I4137" s="1" t="s">
        <v>7770</v>
      </c>
      <c r="J4137" s="1"/>
      <c r="K4137" s="1"/>
      <c r="L4137" s="1"/>
      <c r="M4137" s="1"/>
      <c r="N4137" s="1"/>
      <c r="O4137" s="1"/>
      <c r="P4137" s="1">
        <f>COUNTIFS($E$2:E4137,TMapCauseDescCIR[[#This Row],[Cause Description]])</f>
        <v>1</v>
      </c>
      <c r="Q4137" s="1"/>
      <c r="R4137" s="1"/>
      <c r="S4137" s="1"/>
    </row>
    <row r="4138" spans="1:19" ht="14.45" x14ac:dyDescent="0.25">
      <c r="A4138" s="1" t="s">
        <v>7762</v>
      </c>
      <c r="B4138" s="1" t="s">
        <v>1011</v>
      </c>
      <c r="C4138" s="1" t="s">
        <v>3133</v>
      </c>
      <c r="D4138" s="1" t="s">
        <v>7768</v>
      </c>
      <c r="E4138" s="1" t="s">
        <v>7771</v>
      </c>
      <c r="F4138" s="1" t="s">
        <v>7772</v>
      </c>
      <c r="G4138" s="1" t="s">
        <v>2763</v>
      </c>
      <c r="H4138" s="1" t="s">
        <v>7312</v>
      </c>
      <c r="I4138" s="1" t="s">
        <v>7773</v>
      </c>
      <c r="J4138" s="1"/>
      <c r="K4138" s="1"/>
      <c r="L4138" s="1"/>
      <c r="M4138" s="1"/>
      <c r="N4138" s="1"/>
      <c r="O4138" s="1"/>
      <c r="P4138" s="1">
        <f>COUNTIFS($E$2:E4138,TMapCauseDescCIR[[#This Row],[Cause Description]])</f>
        <v>1</v>
      </c>
      <c r="Q4138" s="1"/>
      <c r="R4138" s="1"/>
      <c r="S4138" s="1"/>
    </row>
    <row r="4139" spans="1:19" ht="14.45" x14ac:dyDescent="0.25">
      <c r="A4139" s="1" t="s">
        <v>7762</v>
      </c>
      <c r="B4139" s="1" t="s">
        <v>1011</v>
      </c>
      <c r="C4139" s="1" t="s">
        <v>3133</v>
      </c>
      <c r="D4139" s="1" t="s">
        <v>7768</v>
      </c>
      <c r="E4139" s="1" t="s">
        <v>7774</v>
      </c>
      <c r="F4139" s="1" t="s">
        <v>7775</v>
      </c>
      <c r="G4139" s="1" t="s">
        <v>2763</v>
      </c>
      <c r="H4139" s="1" t="s">
        <v>7312</v>
      </c>
      <c r="I4139" s="1" t="s">
        <v>5543</v>
      </c>
      <c r="J4139" s="1"/>
      <c r="K4139" s="1"/>
      <c r="L4139" s="1"/>
      <c r="M4139" s="1"/>
      <c r="N4139" s="1"/>
      <c r="O4139" s="1"/>
      <c r="P4139" s="1">
        <f>COUNTIFS($E$2:E4139,TMapCauseDescCIR[[#This Row],[Cause Description]])</f>
        <v>1</v>
      </c>
      <c r="Q4139" s="1"/>
      <c r="R4139" s="1"/>
      <c r="S4139" s="1"/>
    </row>
    <row r="4140" spans="1:19" ht="14.45" x14ac:dyDescent="0.25">
      <c r="A4140" s="1" t="s">
        <v>7762</v>
      </c>
      <c r="B4140" s="1" t="s">
        <v>1011</v>
      </c>
      <c r="C4140" s="1" t="s">
        <v>3133</v>
      </c>
      <c r="D4140" s="1" t="s">
        <v>7768</v>
      </c>
      <c r="E4140" s="1" t="s">
        <v>7776</v>
      </c>
      <c r="F4140" s="1" t="s">
        <v>7777</v>
      </c>
      <c r="G4140" s="1" t="s">
        <v>2763</v>
      </c>
      <c r="H4140" s="1" t="s">
        <v>7312</v>
      </c>
      <c r="I4140" s="1" t="s">
        <v>5169</v>
      </c>
      <c r="J4140" s="1"/>
      <c r="K4140" s="1"/>
      <c r="L4140" s="1"/>
      <c r="M4140" s="1"/>
      <c r="N4140" s="1"/>
      <c r="O4140" s="1"/>
      <c r="P4140" s="1">
        <f>COUNTIFS($E$2:E4140,TMapCauseDescCIR[[#This Row],[Cause Description]])</f>
        <v>1</v>
      </c>
      <c r="Q4140" s="1"/>
      <c r="R4140" s="1"/>
      <c r="S4140" s="1"/>
    </row>
    <row r="4141" spans="1:19" ht="14.45" x14ac:dyDescent="0.25">
      <c r="A4141" s="1" t="s">
        <v>7762</v>
      </c>
      <c r="B4141" s="1" t="s">
        <v>1011</v>
      </c>
      <c r="C4141" s="1" t="s">
        <v>3133</v>
      </c>
      <c r="D4141" s="1" t="s">
        <v>7768</v>
      </c>
      <c r="E4141" s="1" t="s">
        <v>631</v>
      </c>
      <c r="F4141" s="1" t="s">
        <v>3597</v>
      </c>
      <c r="G4141" s="1" t="s">
        <v>2806</v>
      </c>
      <c r="H4141" s="1" t="s">
        <v>3598</v>
      </c>
      <c r="I4141" s="1" t="s">
        <v>3599</v>
      </c>
      <c r="J4141" s="1"/>
      <c r="K4141" s="1"/>
      <c r="L4141" s="1"/>
      <c r="M4141" s="1"/>
      <c r="N4141" s="1"/>
      <c r="O4141" s="1"/>
      <c r="P4141" s="1">
        <f>COUNTIFS($E$2:E4141,TMapCauseDescCIR[[#This Row],[Cause Description]])</f>
        <v>105</v>
      </c>
      <c r="Q4141" s="1"/>
      <c r="R4141" s="1"/>
      <c r="S4141" s="1"/>
    </row>
    <row r="4142" spans="1:19" ht="14.45" x14ac:dyDescent="0.25">
      <c r="A4142" s="1" t="s">
        <v>5025</v>
      </c>
      <c r="B4142" s="1" t="s">
        <v>1013</v>
      </c>
      <c r="C4142" s="1" t="s">
        <v>3133</v>
      </c>
      <c r="D4142" s="1" t="s">
        <v>7778</v>
      </c>
      <c r="E4142" s="1" t="s">
        <v>985</v>
      </c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>
        <f>COUNTIFS($E$2:E4142,TMapCauseDescCIR[[#This Row],[Cause Description]])</f>
        <v>2</v>
      </c>
      <c r="Q4142" s="1"/>
      <c r="R4142" s="1"/>
      <c r="S4142" s="1"/>
    </row>
    <row r="4143" spans="1:19" ht="14.45" x14ac:dyDescent="0.25">
      <c r="A4143" s="1" t="s">
        <v>5025</v>
      </c>
      <c r="B4143" s="1" t="s">
        <v>1014</v>
      </c>
      <c r="C4143" s="1" t="s">
        <v>3133</v>
      </c>
      <c r="D4143" s="1" t="s">
        <v>7779</v>
      </c>
      <c r="E4143" s="1" t="s">
        <v>1015</v>
      </c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>
        <f>COUNTIFS($E$2:E4143,TMapCauseDescCIR[[#This Row],[Cause Description]])</f>
        <v>1</v>
      </c>
      <c r="Q4143" s="1"/>
      <c r="R4143" s="1"/>
      <c r="S4143" s="1"/>
    </row>
    <row r="4144" spans="1:19" ht="14.45" x14ac:dyDescent="0.25">
      <c r="A4144" s="1" t="s">
        <v>5025</v>
      </c>
      <c r="B4144" s="1" t="s">
        <v>1016</v>
      </c>
      <c r="C4144" s="1" t="s">
        <v>3133</v>
      </c>
      <c r="D4144" s="1" t="s">
        <v>7780</v>
      </c>
      <c r="E4144" s="1" t="s">
        <v>1015</v>
      </c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>
        <f>COUNTIFS($E$2:E4144,TMapCauseDescCIR[[#This Row],[Cause Description]])</f>
        <v>2</v>
      </c>
      <c r="Q4144" s="1"/>
      <c r="R4144" s="1"/>
      <c r="S4144" s="1"/>
    </row>
    <row r="4145" spans="1:19" ht="14.45" x14ac:dyDescent="0.25">
      <c r="A4145" s="1" t="s">
        <v>5025</v>
      </c>
      <c r="B4145" s="1" t="s">
        <v>1017</v>
      </c>
      <c r="C4145" s="1" t="s">
        <v>3133</v>
      </c>
      <c r="D4145" s="1" t="s">
        <v>7781</v>
      </c>
      <c r="E4145" s="1" t="s">
        <v>878</v>
      </c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>
        <f>COUNTIFS($E$2:E4145,TMapCauseDescCIR[[#This Row],[Cause Description]])</f>
        <v>2</v>
      </c>
      <c r="Q4145" s="1"/>
      <c r="R4145" s="1"/>
      <c r="S4145" s="1"/>
    </row>
    <row r="4146" spans="1:19" ht="14.45" x14ac:dyDescent="0.25">
      <c r="A4146" s="1" t="s">
        <v>5025</v>
      </c>
      <c r="B4146" s="1" t="s">
        <v>1018</v>
      </c>
      <c r="C4146" s="1" t="s">
        <v>3133</v>
      </c>
      <c r="D4146" s="1" t="s">
        <v>7782</v>
      </c>
      <c r="E4146" s="1" t="s">
        <v>1019</v>
      </c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>
        <f>COUNTIFS($E$2:E4146,TMapCauseDescCIR[[#This Row],[Cause Description]])</f>
        <v>1</v>
      </c>
      <c r="Q4146" s="1"/>
      <c r="R4146" s="1"/>
      <c r="S4146" s="1"/>
    </row>
    <row r="4147" spans="1:19" ht="14.45" x14ac:dyDescent="0.25">
      <c r="A4147" s="1" t="s">
        <v>5025</v>
      </c>
      <c r="B4147" s="1" t="s">
        <v>1020</v>
      </c>
      <c r="C4147" s="1" t="s">
        <v>3133</v>
      </c>
      <c r="D4147" s="1" t="s">
        <v>7783</v>
      </c>
      <c r="E4147" s="1" t="s">
        <v>1021</v>
      </c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>
        <f>COUNTIFS($E$2:E4147,TMapCauseDescCIR[[#This Row],[Cause Description]])</f>
        <v>1</v>
      </c>
      <c r="Q4147" s="1"/>
      <c r="R4147" s="1"/>
      <c r="S4147" s="1"/>
    </row>
    <row r="4148" spans="1:19" ht="14.45" x14ac:dyDescent="0.25">
      <c r="A4148" s="1" t="s">
        <v>5025</v>
      </c>
      <c r="B4148" s="1" t="s">
        <v>1022</v>
      </c>
      <c r="C4148" s="1" t="s">
        <v>3133</v>
      </c>
      <c r="D4148" s="1" t="s">
        <v>7784</v>
      </c>
      <c r="E4148" s="1" t="s">
        <v>1023</v>
      </c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>
        <f>COUNTIFS($E$2:E4148,TMapCauseDescCIR[[#This Row],[Cause Description]])</f>
        <v>1</v>
      </c>
      <c r="Q4148" s="1"/>
      <c r="R4148" s="1"/>
      <c r="S4148" s="1"/>
    </row>
    <row r="4149" spans="1:19" ht="14.45" x14ac:dyDescent="0.25">
      <c r="A4149" s="1" t="s">
        <v>5025</v>
      </c>
      <c r="B4149" s="1" t="s">
        <v>1024</v>
      </c>
      <c r="C4149" s="1" t="s">
        <v>3133</v>
      </c>
      <c r="D4149" s="1" t="s">
        <v>7785</v>
      </c>
      <c r="E4149" s="1" t="s">
        <v>1025</v>
      </c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>
        <f>COUNTIFS($E$2:E4149,TMapCauseDescCIR[[#This Row],[Cause Description]])</f>
        <v>1</v>
      </c>
      <c r="Q4149" s="1"/>
      <c r="R4149" s="1"/>
      <c r="S4149" s="1"/>
    </row>
    <row r="4150" spans="1:19" ht="14.45" x14ac:dyDescent="0.25">
      <c r="A4150" s="1" t="s">
        <v>5025</v>
      </c>
      <c r="B4150" s="1" t="s">
        <v>1026</v>
      </c>
      <c r="C4150" s="1" t="s">
        <v>3133</v>
      </c>
      <c r="D4150" s="1" t="s">
        <v>7786</v>
      </c>
      <c r="E4150" s="1" t="s">
        <v>985</v>
      </c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>
        <f>COUNTIFS($E$2:E4150,TMapCauseDescCIR[[#This Row],[Cause Description]])</f>
        <v>3</v>
      </c>
      <c r="Q4150" s="1"/>
      <c r="R4150" s="1"/>
      <c r="S4150" s="1"/>
    </row>
    <row r="4151" spans="1:19" ht="14.45" x14ac:dyDescent="0.25">
      <c r="A4151" s="1" t="s">
        <v>5025</v>
      </c>
      <c r="B4151" s="1" t="s">
        <v>1027</v>
      </c>
      <c r="C4151" s="1" t="s">
        <v>3133</v>
      </c>
      <c r="D4151" s="1" t="s">
        <v>7787</v>
      </c>
      <c r="E4151" s="1" t="s">
        <v>1028</v>
      </c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>
        <f>COUNTIFS($E$2:E4151,TMapCauseDescCIR[[#This Row],[Cause Description]])</f>
        <v>1</v>
      </c>
      <c r="Q4151" s="1"/>
      <c r="R4151" s="1"/>
      <c r="S4151" s="1"/>
    </row>
    <row r="4152" spans="1:19" ht="14.45" x14ac:dyDescent="0.25">
      <c r="A4152" s="1" t="s">
        <v>5025</v>
      </c>
      <c r="B4152" s="1" t="s">
        <v>1029</v>
      </c>
      <c r="C4152" s="1" t="s">
        <v>3133</v>
      </c>
      <c r="D4152" s="1" t="s">
        <v>7788</v>
      </c>
      <c r="E4152" s="1" t="s">
        <v>1030</v>
      </c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>
        <f>COUNTIFS($E$2:E4152,TMapCauseDescCIR[[#This Row],[Cause Description]])</f>
        <v>1</v>
      </c>
      <c r="Q4152" s="1"/>
      <c r="R4152" s="1"/>
      <c r="S4152" s="1"/>
    </row>
    <row r="4153" spans="1:19" ht="14.45" x14ac:dyDescent="0.25">
      <c r="A4153" s="1" t="s">
        <v>5025</v>
      </c>
      <c r="B4153" s="1" t="s">
        <v>1031</v>
      </c>
      <c r="C4153" s="1" t="s">
        <v>3133</v>
      </c>
      <c r="D4153" s="1" t="s">
        <v>7789</v>
      </c>
      <c r="E4153" s="1" t="s">
        <v>1032</v>
      </c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>
        <f>COUNTIFS($E$2:E4153,TMapCauseDescCIR[[#This Row],[Cause Description]])</f>
        <v>1</v>
      </c>
      <c r="Q4153" s="1"/>
      <c r="R4153" s="1"/>
      <c r="S4153" s="1"/>
    </row>
    <row r="4154" spans="1:19" ht="14.45" x14ac:dyDescent="0.25">
      <c r="A4154" s="1" t="s">
        <v>5025</v>
      </c>
      <c r="B4154" s="1" t="s">
        <v>1033</v>
      </c>
      <c r="C4154" s="1" t="s">
        <v>3133</v>
      </c>
      <c r="D4154" s="1" t="s">
        <v>7790</v>
      </c>
      <c r="E4154" s="1" t="s">
        <v>894</v>
      </c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>
        <f>COUNTIFS($E$2:E4154,TMapCauseDescCIR[[#This Row],[Cause Description]])</f>
        <v>2</v>
      </c>
      <c r="Q4154" s="1"/>
      <c r="R4154" s="1"/>
      <c r="S4154" s="1"/>
    </row>
    <row r="4155" spans="1:19" ht="14.45" x14ac:dyDescent="0.25">
      <c r="A4155" s="1" t="s">
        <v>5025</v>
      </c>
      <c r="B4155" s="1" t="s">
        <v>1034</v>
      </c>
      <c r="C4155" s="1" t="s">
        <v>3133</v>
      </c>
      <c r="D4155" s="1" t="s">
        <v>7791</v>
      </c>
      <c r="E4155" s="1" t="s">
        <v>1035</v>
      </c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>
        <f>COUNTIFS($E$2:E4155,TMapCauseDescCIR[[#This Row],[Cause Description]])</f>
        <v>1</v>
      </c>
      <c r="Q4155" s="1"/>
      <c r="R4155" s="1"/>
      <c r="S4155" s="1"/>
    </row>
    <row r="4156" spans="1:19" ht="14.45" x14ac:dyDescent="0.25">
      <c r="A4156" s="1" t="s">
        <v>5025</v>
      </c>
      <c r="B4156" s="1" t="s">
        <v>1036</v>
      </c>
      <c r="C4156" s="1" t="s">
        <v>3133</v>
      </c>
      <c r="D4156" s="1" t="s">
        <v>7792</v>
      </c>
      <c r="E4156" s="1" t="s">
        <v>760</v>
      </c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>
        <f>COUNTIFS($E$2:E4156,TMapCauseDescCIR[[#This Row],[Cause Description]])</f>
        <v>7</v>
      </c>
      <c r="Q4156" s="1"/>
      <c r="R4156" s="1"/>
      <c r="S4156" s="1"/>
    </row>
    <row r="4157" spans="1:19" ht="14.45" x14ac:dyDescent="0.25">
      <c r="A4157" s="1" t="s">
        <v>5025</v>
      </c>
      <c r="B4157" s="1" t="s">
        <v>1037</v>
      </c>
      <c r="C4157" s="1" t="s">
        <v>3133</v>
      </c>
      <c r="D4157" s="1" t="s">
        <v>7793</v>
      </c>
      <c r="E4157" s="1" t="s">
        <v>1038</v>
      </c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>
        <f>COUNTIFS($E$2:E4157,TMapCauseDescCIR[[#This Row],[Cause Description]])</f>
        <v>1</v>
      </c>
      <c r="Q4157" s="1"/>
      <c r="R4157" s="1"/>
      <c r="S4157" s="1"/>
    </row>
    <row r="4158" spans="1:19" ht="14.45" x14ac:dyDescent="0.25">
      <c r="A4158" s="1" t="s">
        <v>5025</v>
      </c>
      <c r="B4158" s="1" t="s">
        <v>1039</v>
      </c>
      <c r="C4158" s="1" t="s">
        <v>3133</v>
      </c>
      <c r="D4158" s="1" t="s">
        <v>7794</v>
      </c>
      <c r="E4158" s="1" t="s">
        <v>1040</v>
      </c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>
        <f>COUNTIFS($E$2:E4158,TMapCauseDescCIR[[#This Row],[Cause Description]])</f>
        <v>1</v>
      </c>
      <c r="Q4158" s="1"/>
      <c r="R4158" s="1"/>
      <c r="S4158" s="1"/>
    </row>
    <row r="4159" spans="1:19" ht="14.45" x14ac:dyDescent="0.25">
      <c r="A4159" s="1" t="s">
        <v>5025</v>
      </c>
      <c r="B4159" s="1" t="s">
        <v>1041</v>
      </c>
      <c r="C4159" s="1" t="s">
        <v>3133</v>
      </c>
      <c r="D4159" s="1" t="s">
        <v>7795</v>
      </c>
      <c r="E4159" s="1" t="s">
        <v>1042</v>
      </c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>
        <f>COUNTIFS($E$2:E4159,TMapCauseDescCIR[[#This Row],[Cause Description]])</f>
        <v>1</v>
      </c>
      <c r="Q4159" s="1"/>
      <c r="R4159" s="1"/>
      <c r="S4159" s="1"/>
    </row>
    <row r="4160" spans="1:19" ht="14.45" x14ac:dyDescent="0.25">
      <c r="A4160" s="1" t="s">
        <v>5009</v>
      </c>
      <c r="B4160" s="1" t="s">
        <v>1044</v>
      </c>
      <c r="C4160" s="1" t="s">
        <v>3133</v>
      </c>
      <c r="D4160" s="1" t="s">
        <v>7796</v>
      </c>
      <c r="E4160" s="1" t="s">
        <v>1045</v>
      </c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>
        <f>COUNTIFS($E$2:E4160,TMapCauseDescCIR[[#This Row],[Cause Description]])</f>
        <v>1</v>
      </c>
      <c r="Q4160" s="1"/>
      <c r="R4160" s="1"/>
      <c r="S4160" s="1"/>
    </row>
    <row r="4161" spans="1:19" ht="14.45" x14ac:dyDescent="0.25">
      <c r="A4161" s="1" t="s">
        <v>5009</v>
      </c>
      <c r="B4161" s="1" t="s">
        <v>1046</v>
      </c>
      <c r="C4161" s="1" t="s">
        <v>3133</v>
      </c>
      <c r="D4161" s="1" t="s">
        <v>7797</v>
      </c>
      <c r="E4161" s="1" t="s">
        <v>1047</v>
      </c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>
        <f>COUNTIFS($E$2:E4161,TMapCauseDescCIR[[#This Row],[Cause Description]])</f>
        <v>1</v>
      </c>
      <c r="Q4161" s="1"/>
      <c r="R4161" s="1"/>
      <c r="S4161" s="1"/>
    </row>
    <row r="4162" spans="1:19" ht="14.45" x14ac:dyDescent="0.25">
      <c r="A4162" s="1" t="s">
        <v>5009</v>
      </c>
      <c r="B4162" s="1" t="s">
        <v>1048</v>
      </c>
      <c r="C4162" s="1" t="s">
        <v>3133</v>
      </c>
      <c r="D4162" s="1" t="s">
        <v>7798</v>
      </c>
      <c r="E4162" s="1" t="s">
        <v>1045</v>
      </c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>
        <f>COUNTIFS($E$2:E4162,TMapCauseDescCIR[[#This Row],[Cause Description]])</f>
        <v>2</v>
      </c>
      <c r="Q4162" s="1"/>
      <c r="R4162" s="1"/>
      <c r="S4162" s="1"/>
    </row>
    <row r="4163" spans="1:19" ht="14.45" x14ac:dyDescent="0.25">
      <c r="A4163" s="1" t="s">
        <v>5009</v>
      </c>
      <c r="B4163" s="1" t="s">
        <v>1049</v>
      </c>
      <c r="C4163" s="1" t="s">
        <v>3133</v>
      </c>
      <c r="D4163" s="1" t="s">
        <v>7799</v>
      </c>
      <c r="E4163" s="1" t="s">
        <v>1047</v>
      </c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>
        <f>COUNTIFS($E$2:E4163,TMapCauseDescCIR[[#This Row],[Cause Description]])</f>
        <v>2</v>
      </c>
      <c r="Q4163" s="1"/>
      <c r="R4163" s="1"/>
      <c r="S4163" s="1"/>
    </row>
    <row r="4164" spans="1:19" ht="14.45" x14ac:dyDescent="0.25">
      <c r="A4164" s="1" t="s">
        <v>7800</v>
      </c>
      <c r="B4164" s="1" t="s">
        <v>1058</v>
      </c>
      <c r="C4164" s="1" t="s">
        <v>3133</v>
      </c>
      <c r="D4164" s="1" t="s">
        <v>7801</v>
      </c>
      <c r="E4164" s="1" t="s">
        <v>1059</v>
      </c>
      <c r="F4164" s="1" t="s">
        <v>7802</v>
      </c>
      <c r="G4164" s="1" t="s">
        <v>2578</v>
      </c>
      <c r="H4164" s="1" t="s">
        <v>4912</v>
      </c>
      <c r="I4164" s="1" t="s">
        <v>5527</v>
      </c>
      <c r="J4164" s="1" t="s">
        <v>13016</v>
      </c>
      <c r="K4164" s="1"/>
      <c r="L4164" s="1"/>
      <c r="M4164" s="1"/>
      <c r="N4164" s="1"/>
      <c r="O4164" s="1"/>
      <c r="P4164" s="1">
        <f>COUNTIFS($E$2:E4164,TMapCauseDescCIR[[#This Row],[Cause Description]])</f>
        <v>1</v>
      </c>
      <c r="Q4164" s="1"/>
      <c r="R4164" s="1"/>
      <c r="S4164" s="1"/>
    </row>
    <row r="4165" spans="1:19" ht="14.45" x14ac:dyDescent="0.25">
      <c r="A4165" s="1" t="s">
        <v>7800</v>
      </c>
      <c r="B4165" s="1" t="s">
        <v>1058</v>
      </c>
      <c r="C4165" s="1" t="s">
        <v>3133</v>
      </c>
      <c r="D4165" s="1" t="s">
        <v>7801</v>
      </c>
      <c r="E4165" s="1" t="s">
        <v>7803</v>
      </c>
      <c r="F4165" s="1" t="s">
        <v>7804</v>
      </c>
      <c r="G4165" s="1" t="s">
        <v>2577</v>
      </c>
      <c r="H4165" s="1" t="s">
        <v>6276</v>
      </c>
      <c r="I4165" s="1" t="s">
        <v>6632</v>
      </c>
      <c r="J4165" s="1" t="s">
        <v>13016</v>
      </c>
      <c r="K4165" s="1"/>
      <c r="L4165" s="1"/>
      <c r="M4165" s="1"/>
      <c r="N4165" s="1"/>
      <c r="O4165" s="1"/>
      <c r="P4165" s="1">
        <f>COUNTIFS($E$2:E4165,TMapCauseDescCIR[[#This Row],[Cause Description]])</f>
        <v>1</v>
      </c>
      <c r="Q4165" s="1"/>
      <c r="R4165" s="1"/>
      <c r="S4165" s="1"/>
    </row>
    <row r="4166" spans="1:19" ht="14.45" x14ac:dyDescent="0.25">
      <c r="A4166" s="1" t="s">
        <v>7800</v>
      </c>
      <c r="B4166" s="1" t="s">
        <v>1058</v>
      </c>
      <c r="C4166" s="1" t="s">
        <v>3133</v>
      </c>
      <c r="D4166" s="1" t="s">
        <v>7801</v>
      </c>
      <c r="E4166" s="1" t="s">
        <v>7805</v>
      </c>
      <c r="F4166" s="1" t="s">
        <v>7806</v>
      </c>
      <c r="G4166" s="1" t="s">
        <v>2578</v>
      </c>
      <c r="H4166" s="1" t="s">
        <v>4912</v>
      </c>
      <c r="I4166" s="1" t="s">
        <v>5892</v>
      </c>
      <c r="J4166" s="1" t="s">
        <v>13016</v>
      </c>
      <c r="K4166" s="1"/>
      <c r="L4166" s="1"/>
      <c r="M4166" s="1"/>
      <c r="N4166" s="1"/>
      <c r="O4166" s="1"/>
      <c r="P4166" s="1">
        <f>COUNTIFS($E$2:E4166,TMapCauseDescCIR[[#This Row],[Cause Description]])</f>
        <v>1</v>
      </c>
      <c r="Q4166" s="1"/>
      <c r="R4166" s="1"/>
      <c r="S4166" s="1"/>
    </row>
    <row r="4167" spans="1:19" ht="14.45" x14ac:dyDescent="0.25">
      <c r="A4167" s="1" t="s">
        <v>7800</v>
      </c>
      <c r="B4167" s="1" t="s">
        <v>1058</v>
      </c>
      <c r="C4167" s="1" t="s">
        <v>3133</v>
      </c>
      <c r="D4167" s="1" t="s">
        <v>7801</v>
      </c>
      <c r="E4167" s="1" t="s">
        <v>7807</v>
      </c>
      <c r="F4167" s="1" t="s">
        <v>7808</v>
      </c>
      <c r="G4167" s="1" t="s">
        <v>2578</v>
      </c>
      <c r="H4167" s="1" t="s">
        <v>4912</v>
      </c>
      <c r="I4167" s="1" t="s">
        <v>7809</v>
      </c>
      <c r="J4167" s="1" t="s">
        <v>13016</v>
      </c>
      <c r="K4167" s="1"/>
      <c r="L4167" s="1"/>
      <c r="M4167" s="1"/>
      <c r="N4167" s="1"/>
      <c r="O4167" s="1"/>
      <c r="P4167" s="1">
        <f>COUNTIFS($E$2:E4167,TMapCauseDescCIR[[#This Row],[Cause Description]])</f>
        <v>1</v>
      </c>
      <c r="Q4167" s="1"/>
      <c r="R4167" s="1"/>
      <c r="S4167" s="1"/>
    </row>
    <row r="4168" spans="1:19" ht="14.45" x14ac:dyDescent="0.25">
      <c r="A4168" s="1" t="s">
        <v>7800</v>
      </c>
      <c r="B4168" s="1" t="s">
        <v>1058</v>
      </c>
      <c r="C4168" s="1" t="s">
        <v>3133</v>
      </c>
      <c r="D4168" s="1" t="s">
        <v>7801</v>
      </c>
      <c r="E4168" s="1" t="s">
        <v>7810</v>
      </c>
      <c r="F4168" s="1" t="s">
        <v>7811</v>
      </c>
      <c r="G4168" s="1" t="s">
        <v>2578</v>
      </c>
      <c r="H4168" s="1" t="s">
        <v>4912</v>
      </c>
      <c r="I4168" s="1" t="s">
        <v>6261</v>
      </c>
      <c r="J4168" s="1" t="s">
        <v>13016</v>
      </c>
      <c r="K4168" s="1"/>
      <c r="L4168" s="1"/>
      <c r="M4168" s="1"/>
      <c r="N4168" s="1"/>
      <c r="O4168" s="1"/>
      <c r="P4168" s="1">
        <f>COUNTIFS($E$2:E4168,TMapCauseDescCIR[[#This Row],[Cause Description]])</f>
        <v>1</v>
      </c>
      <c r="Q4168" s="1"/>
      <c r="R4168" s="1"/>
      <c r="S4168" s="1"/>
    </row>
    <row r="4169" spans="1:19" ht="14.45" x14ac:dyDescent="0.25">
      <c r="A4169" s="1" t="s">
        <v>7800</v>
      </c>
      <c r="B4169" s="1" t="s">
        <v>1058</v>
      </c>
      <c r="C4169" s="1" t="s">
        <v>3133</v>
      </c>
      <c r="D4169" s="1" t="s">
        <v>7801</v>
      </c>
      <c r="E4169" s="1" t="s">
        <v>7812</v>
      </c>
      <c r="F4169" s="1" t="s">
        <v>7813</v>
      </c>
      <c r="G4169" s="1" t="s">
        <v>2578</v>
      </c>
      <c r="H4169" s="1" t="s">
        <v>4912</v>
      </c>
      <c r="I4169" s="1" t="s">
        <v>7814</v>
      </c>
      <c r="J4169" s="1" t="s">
        <v>13016</v>
      </c>
      <c r="K4169" s="1"/>
      <c r="L4169" s="1"/>
      <c r="M4169" s="1"/>
      <c r="N4169" s="1"/>
      <c r="O4169" s="1"/>
      <c r="P4169" s="1">
        <f>COUNTIFS($E$2:E4169,TMapCauseDescCIR[[#This Row],[Cause Description]])</f>
        <v>1</v>
      </c>
      <c r="Q4169" s="1"/>
      <c r="R4169" s="1"/>
      <c r="S4169" s="1"/>
    </row>
    <row r="4170" spans="1:19" ht="14.45" x14ac:dyDescent="0.25">
      <c r="A4170" s="1" t="s">
        <v>7800</v>
      </c>
      <c r="B4170" s="1" t="s">
        <v>1058</v>
      </c>
      <c r="C4170" s="1" t="s">
        <v>3133</v>
      </c>
      <c r="D4170" s="1" t="s">
        <v>7801</v>
      </c>
      <c r="E4170" s="1" t="s">
        <v>7815</v>
      </c>
      <c r="F4170" s="1" t="s">
        <v>7816</v>
      </c>
      <c r="G4170" s="1" t="s">
        <v>2578</v>
      </c>
      <c r="H4170" s="1" t="s">
        <v>4912</v>
      </c>
      <c r="I4170" s="1" t="s">
        <v>5944</v>
      </c>
      <c r="J4170" s="1" t="s">
        <v>13016</v>
      </c>
      <c r="K4170" s="1"/>
      <c r="L4170" s="1"/>
      <c r="M4170" s="1"/>
      <c r="N4170" s="1"/>
      <c r="O4170" s="1"/>
      <c r="P4170" s="1">
        <f>COUNTIFS($E$2:E4170,TMapCauseDescCIR[[#This Row],[Cause Description]])</f>
        <v>1</v>
      </c>
      <c r="Q4170" s="1"/>
      <c r="R4170" s="1"/>
      <c r="S4170" s="1"/>
    </row>
    <row r="4171" spans="1:19" ht="14.45" x14ac:dyDescent="0.25">
      <c r="A4171" s="1" t="s">
        <v>7800</v>
      </c>
      <c r="B4171" s="1" t="s">
        <v>1058</v>
      </c>
      <c r="C4171" s="1" t="s">
        <v>3133</v>
      </c>
      <c r="D4171" s="1" t="s">
        <v>7801</v>
      </c>
      <c r="E4171" s="1" t="s">
        <v>7817</v>
      </c>
      <c r="F4171" s="1" t="s">
        <v>7818</v>
      </c>
      <c r="G4171" s="1" t="s">
        <v>2578</v>
      </c>
      <c r="H4171" s="1" t="s">
        <v>5903</v>
      </c>
      <c r="I4171" s="1" t="s">
        <v>5543</v>
      </c>
      <c r="J4171" s="1" t="s">
        <v>13016</v>
      </c>
      <c r="K4171" s="1"/>
      <c r="L4171" s="1"/>
      <c r="M4171" s="1"/>
      <c r="N4171" s="1"/>
      <c r="O4171" s="1"/>
      <c r="P4171" s="1">
        <f>COUNTIFS($E$2:E4171,TMapCauseDescCIR[[#This Row],[Cause Description]])</f>
        <v>1</v>
      </c>
      <c r="Q4171" s="1"/>
      <c r="R4171" s="1"/>
      <c r="S4171" s="1"/>
    </row>
    <row r="4172" spans="1:19" ht="14.45" x14ac:dyDescent="0.25">
      <c r="A4172" s="1" t="s">
        <v>7800</v>
      </c>
      <c r="B4172" s="1" t="s">
        <v>1058</v>
      </c>
      <c r="C4172" s="1" t="s">
        <v>3133</v>
      </c>
      <c r="D4172" s="1" t="s">
        <v>7801</v>
      </c>
      <c r="E4172" s="1" t="s">
        <v>7819</v>
      </c>
      <c r="F4172" s="1" t="s">
        <v>7820</v>
      </c>
      <c r="G4172" s="1" t="s">
        <v>2578</v>
      </c>
      <c r="H4172" s="1" t="s">
        <v>5903</v>
      </c>
      <c r="I4172" s="1" t="s">
        <v>5904</v>
      </c>
      <c r="J4172" s="1" t="s">
        <v>13016</v>
      </c>
      <c r="K4172" s="1"/>
      <c r="L4172" s="1"/>
      <c r="M4172" s="1"/>
      <c r="N4172" s="1"/>
      <c r="O4172" s="1"/>
      <c r="P4172" s="1">
        <f>COUNTIFS($E$2:E4172,TMapCauseDescCIR[[#This Row],[Cause Description]])</f>
        <v>1</v>
      </c>
      <c r="Q4172" s="1"/>
      <c r="R4172" s="1"/>
      <c r="S4172" s="1"/>
    </row>
    <row r="4173" spans="1:19" ht="14.45" x14ac:dyDescent="0.25">
      <c r="A4173" s="1" t="s">
        <v>7800</v>
      </c>
      <c r="B4173" s="1" t="s">
        <v>1058</v>
      </c>
      <c r="C4173" s="1" t="s">
        <v>3133</v>
      </c>
      <c r="D4173" s="1" t="s">
        <v>7801</v>
      </c>
      <c r="E4173" s="1" t="s">
        <v>7821</v>
      </c>
      <c r="F4173" s="1" t="s">
        <v>7822</v>
      </c>
      <c r="G4173" s="1" t="s">
        <v>2579</v>
      </c>
      <c r="H4173" s="1" t="s">
        <v>7200</v>
      </c>
      <c r="I4173" s="1" t="s">
        <v>7823</v>
      </c>
      <c r="J4173" s="1" t="s">
        <v>13016</v>
      </c>
      <c r="K4173" s="1"/>
      <c r="L4173" s="1"/>
      <c r="M4173" s="1"/>
      <c r="N4173" s="1"/>
      <c r="O4173" s="1"/>
      <c r="P4173" s="1">
        <f>COUNTIFS($E$2:E4173,TMapCauseDescCIR[[#This Row],[Cause Description]])</f>
        <v>1</v>
      </c>
      <c r="Q4173" s="1"/>
      <c r="R4173" s="1"/>
      <c r="S4173" s="1"/>
    </row>
    <row r="4174" spans="1:19" ht="14.45" x14ac:dyDescent="0.25">
      <c r="A4174" s="1" t="s">
        <v>7800</v>
      </c>
      <c r="B4174" s="1" t="s">
        <v>1058</v>
      </c>
      <c r="C4174" s="1" t="s">
        <v>3133</v>
      </c>
      <c r="D4174" s="1" t="s">
        <v>7801</v>
      </c>
      <c r="E4174" s="1" t="s">
        <v>7824</v>
      </c>
      <c r="F4174" s="1" t="s">
        <v>7825</v>
      </c>
      <c r="G4174" s="1" t="s">
        <v>2579</v>
      </c>
      <c r="H4174" s="1" t="s">
        <v>6158</v>
      </c>
      <c r="I4174" s="1" t="s">
        <v>6159</v>
      </c>
      <c r="J4174" s="1" t="s">
        <v>13016</v>
      </c>
      <c r="K4174" s="1"/>
      <c r="L4174" s="1"/>
      <c r="M4174" s="1"/>
      <c r="N4174" s="1"/>
      <c r="O4174" s="1"/>
      <c r="P4174" s="1">
        <f>COUNTIFS($E$2:E4174,TMapCauseDescCIR[[#This Row],[Cause Description]])</f>
        <v>1</v>
      </c>
      <c r="Q4174" s="1"/>
      <c r="R4174" s="1"/>
      <c r="S4174" s="1"/>
    </row>
    <row r="4175" spans="1:19" ht="14.45" x14ac:dyDescent="0.25">
      <c r="A4175" s="1" t="s">
        <v>7800</v>
      </c>
      <c r="B4175" s="1" t="s">
        <v>1058</v>
      </c>
      <c r="C4175" s="1" t="s">
        <v>3133</v>
      </c>
      <c r="D4175" s="1" t="s">
        <v>7801</v>
      </c>
      <c r="E4175" s="1" t="s">
        <v>7826</v>
      </c>
      <c r="F4175" s="1" t="s">
        <v>7827</v>
      </c>
      <c r="G4175" s="1" t="s">
        <v>2579</v>
      </c>
      <c r="H4175" s="1" t="s">
        <v>6135</v>
      </c>
      <c r="I4175" s="1" t="s">
        <v>5216</v>
      </c>
      <c r="J4175" s="1" t="s">
        <v>13016</v>
      </c>
      <c r="K4175" s="1"/>
      <c r="L4175" s="1"/>
      <c r="M4175" s="1"/>
      <c r="N4175" s="1"/>
      <c r="O4175" s="1"/>
      <c r="P4175" s="1">
        <f>COUNTIFS($E$2:E4175,TMapCauseDescCIR[[#This Row],[Cause Description]])</f>
        <v>1</v>
      </c>
      <c r="Q4175" s="1"/>
      <c r="R4175" s="1"/>
      <c r="S4175" s="1"/>
    </row>
    <row r="4176" spans="1:19" ht="14.45" x14ac:dyDescent="0.25">
      <c r="A4176" s="1" t="s">
        <v>7800</v>
      </c>
      <c r="B4176" s="1" t="s">
        <v>1058</v>
      </c>
      <c r="C4176" s="1" t="s">
        <v>3133</v>
      </c>
      <c r="D4176" s="1" t="s">
        <v>7801</v>
      </c>
      <c r="E4176" s="1" t="s">
        <v>7828</v>
      </c>
      <c r="F4176" s="1" t="s">
        <v>7829</v>
      </c>
      <c r="G4176" s="1" t="s">
        <v>2576</v>
      </c>
      <c r="H4176" s="1" t="s">
        <v>7507</v>
      </c>
      <c r="I4176" s="1" t="s">
        <v>5537</v>
      </c>
      <c r="J4176" s="1" t="s">
        <v>13016</v>
      </c>
      <c r="K4176" s="1"/>
      <c r="L4176" s="1"/>
      <c r="M4176" s="1"/>
      <c r="N4176" s="1"/>
      <c r="O4176" s="1"/>
      <c r="P4176" s="1">
        <f>COUNTIFS($E$2:E4176,TMapCauseDescCIR[[#This Row],[Cause Description]])</f>
        <v>1</v>
      </c>
      <c r="Q4176" s="1"/>
      <c r="R4176" s="1"/>
      <c r="S4176" s="1"/>
    </row>
    <row r="4177" spans="1:19" ht="14.45" x14ac:dyDescent="0.25">
      <c r="A4177" s="1" t="s">
        <v>7800</v>
      </c>
      <c r="B4177" s="1" t="s">
        <v>1058</v>
      </c>
      <c r="C4177" s="1" t="s">
        <v>3133</v>
      </c>
      <c r="D4177" s="1" t="s">
        <v>7801</v>
      </c>
      <c r="E4177" s="1" t="s">
        <v>7830</v>
      </c>
      <c r="F4177" s="1" t="s">
        <v>7831</v>
      </c>
      <c r="G4177" s="1" t="s">
        <v>2582</v>
      </c>
      <c r="H4177" s="1" t="s">
        <v>5519</v>
      </c>
      <c r="I4177" s="1" t="s">
        <v>5543</v>
      </c>
      <c r="J4177" s="1" t="s">
        <v>13016</v>
      </c>
      <c r="K4177" s="1"/>
      <c r="L4177" s="1"/>
      <c r="M4177" s="1"/>
      <c r="N4177" s="1"/>
      <c r="O4177" s="1"/>
      <c r="P4177" s="1">
        <f>COUNTIFS($E$2:E4177,TMapCauseDescCIR[[#This Row],[Cause Description]])</f>
        <v>1</v>
      </c>
      <c r="Q4177" s="1"/>
      <c r="R4177" s="1"/>
      <c r="S4177" s="1"/>
    </row>
    <row r="4178" spans="1:19" ht="14.45" x14ac:dyDescent="0.25">
      <c r="A4178" s="1" t="s">
        <v>7800</v>
      </c>
      <c r="B4178" s="1" t="s">
        <v>1058</v>
      </c>
      <c r="C4178" s="1" t="s">
        <v>3133</v>
      </c>
      <c r="D4178" s="1" t="s">
        <v>7801</v>
      </c>
      <c r="E4178" s="1" t="s">
        <v>7832</v>
      </c>
      <c r="F4178" s="1" t="s">
        <v>7833</v>
      </c>
      <c r="G4178" s="1" t="s">
        <v>2582</v>
      </c>
      <c r="H4178" s="1" t="s">
        <v>5193</v>
      </c>
      <c r="I4178" s="1" t="s">
        <v>5434</v>
      </c>
      <c r="J4178" s="1" t="s">
        <v>13016</v>
      </c>
      <c r="K4178" s="1"/>
      <c r="L4178" s="1"/>
      <c r="M4178" s="1"/>
      <c r="N4178" s="1"/>
      <c r="O4178" s="1"/>
      <c r="P4178" s="1">
        <f>COUNTIFS($E$2:E4178,TMapCauseDescCIR[[#This Row],[Cause Description]])</f>
        <v>1</v>
      </c>
      <c r="Q4178" s="1"/>
      <c r="R4178" s="1"/>
      <c r="S4178" s="1"/>
    </row>
    <row r="4179" spans="1:19" ht="14.45" x14ac:dyDescent="0.25">
      <c r="A4179" s="1" t="s">
        <v>7800</v>
      </c>
      <c r="B4179" s="1" t="s">
        <v>1058</v>
      </c>
      <c r="C4179" s="1" t="s">
        <v>3133</v>
      </c>
      <c r="D4179" s="1" t="s">
        <v>7801</v>
      </c>
      <c r="E4179" s="1" t="s">
        <v>7834</v>
      </c>
      <c r="F4179" s="1" t="s">
        <v>7835</v>
      </c>
      <c r="G4179" s="1" t="s">
        <v>2584</v>
      </c>
      <c r="H4179" s="1" t="s">
        <v>4912</v>
      </c>
      <c r="I4179" s="1" t="s">
        <v>7836</v>
      </c>
      <c r="J4179" s="1" t="s">
        <v>13016</v>
      </c>
      <c r="K4179" s="1"/>
      <c r="L4179" s="1"/>
      <c r="M4179" s="1"/>
      <c r="N4179" s="1"/>
      <c r="O4179" s="1"/>
      <c r="P4179" s="1">
        <f>COUNTIFS($E$2:E4179,TMapCauseDescCIR[[#This Row],[Cause Description]])</f>
        <v>1</v>
      </c>
      <c r="Q4179" s="1"/>
      <c r="R4179" s="1"/>
      <c r="S4179" s="1"/>
    </row>
    <row r="4180" spans="1:19" ht="14.45" x14ac:dyDescent="0.25">
      <c r="A4180" s="1" t="s">
        <v>7800</v>
      </c>
      <c r="B4180" s="1" t="s">
        <v>1058</v>
      </c>
      <c r="C4180" s="1" t="s">
        <v>3133</v>
      </c>
      <c r="D4180" s="1" t="s">
        <v>7801</v>
      </c>
      <c r="E4180" s="1" t="s">
        <v>631</v>
      </c>
      <c r="F4180" s="1" t="s">
        <v>3597</v>
      </c>
      <c r="G4180" s="1" t="s">
        <v>2806</v>
      </c>
      <c r="H4180" s="1" t="s">
        <v>3598</v>
      </c>
      <c r="I4180" s="1" t="s">
        <v>3599</v>
      </c>
      <c r="J4180" s="1" t="s">
        <v>13016</v>
      </c>
      <c r="K4180" s="1"/>
      <c r="L4180" s="1"/>
      <c r="M4180" s="1"/>
      <c r="N4180" s="1"/>
      <c r="O4180" s="1"/>
      <c r="P4180" s="1">
        <f>COUNTIFS($E$2:E4180,TMapCauseDescCIR[[#This Row],[Cause Description]])</f>
        <v>106</v>
      </c>
      <c r="Q4180" s="1"/>
      <c r="R4180" s="1"/>
      <c r="S4180" s="1"/>
    </row>
    <row r="4181" spans="1:19" ht="14.45" x14ac:dyDescent="0.25">
      <c r="A4181" s="1" t="s">
        <v>7800</v>
      </c>
      <c r="B4181" s="1" t="s">
        <v>1060</v>
      </c>
      <c r="C4181" s="1" t="s">
        <v>3133</v>
      </c>
      <c r="D4181" s="1" t="s">
        <v>7837</v>
      </c>
      <c r="E4181" s="1" t="s">
        <v>1059</v>
      </c>
      <c r="F4181" s="1" t="s">
        <v>7802</v>
      </c>
      <c r="G4181" s="1" t="s">
        <v>2578</v>
      </c>
      <c r="H4181" s="1" t="s">
        <v>4912</v>
      </c>
      <c r="I4181" s="1" t="s">
        <v>5527</v>
      </c>
      <c r="J4181" s="1" t="s">
        <v>13016</v>
      </c>
      <c r="K4181" s="1"/>
      <c r="L4181" s="1"/>
      <c r="M4181" s="1"/>
      <c r="N4181" s="1"/>
      <c r="O4181" s="1"/>
      <c r="P4181" s="1">
        <f>COUNTIFS($E$2:E4181,TMapCauseDescCIR[[#This Row],[Cause Description]])</f>
        <v>2</v>
      </c>
      <c r="Q4181" s="1"/>
      <c r="R4181" s="1"/>
      <c r="S4181" s="1"/>
    </row>
    <row r="4182" spans="1:19" ht="14.45" x14ac:dyDescent="0.25">
      <c r="A4182" s="1" t="s">
        <v>7800</v>
      </c>
      <c r="B4182" s="1" t="s">
        <v>1060</v>
      </c>
      <c r="C4182" s="1" t="s">
        <v>3133</v>
      </c>
      <c r="D4182" s="1" t="s">
        <v>7837</v>
      </c>
      <c r="E4182" s="1" t="s">
        <v>7838</v>
      </c>
      <c r="F4182" s="1" t="s">
        <v>7839</v>
      </c>
      <c r="G4182" s="1" t="s">
        <v>2577</v>
      </c>
      <c r="H4182" s="1" t="s">
        <v>4912</v>
      </c>
      <c r="I4182" s="1" t="s">
        <v>5174</v>
      </c>
      <c r="J4182" s="1" t="s">
        <v>13016</v>
      </c>
      <c r="K4182" s="1"/>
      <c r="L4182" s="1"/>
      <c r="M4182" s="1"/>
      <c r="N4182" s="1"/>
      <c r="O4182" s="1"/>
      <c r="P4182" s="1">
        <f>COUNTIFS($E$2:E4182,TMapCauseDescCIR[[#This Row],[Cause Description]])</f>
        <v>1</v>
      </c>
      <c r="Q4182" s="1"/>
      <c r="R4182" s="1"/>
      <c r="S4182" s="1"/>
    </row>
    <row r="4183" spans="1:19" ht="14.45" x14ac:dyDescent="0.25">
      <c r="A4183" s="1" t="s">
        <v>7800</v>
      </c>
      <c r="B4183" s="1" t="s">
        <v>1060</v>
      </c>
      <c r="C4183" s="1" t="s">
        <v>3133</v>
      </c>
      <c r="D4183" s="1" t="s">
        <v>7837</v>
      </c>
      <c r="E4183" s="1" t="s">
        <v>7840</v>
      </c>
      <c r="F4183" s="1" t="s">
        <v>7841</v>
      </c>
      <c r="G4183" s="1" t="s">
        <v>2577</v>
      </c>
      <c r="H4183" s="1" t="s">
        <v>4912</v>
      </c>
      <c r="I4183" s="1" t="s">
        <v>5543</v>
      </c>
      <c r="J4183" s="1" t="s">
        <v>13016</v>
      </c>
      <c r="K4183" s="1"/>
      <c r="L4183" s="1"/>
      <c r="M4183" s="1"/>
      <c r="N4183" s="1"/>
      <c r="O4183" s="1"/>
      <c r="P4183" s="1">
        <f>COUNTIFS($E$2:E4183,TMapCauseDescCIR[[#This Row],[Cause Description]])</f>
        <v>1</v>
      </c>
      <c r="Q4183" s="1"/>
      <c r="R4183" s="1"/>
      <c r="S4183" s="1"/>
    </row>
    <row r="4184" spans="1:19" ht="14.45" x14ac:dyDescent="0.25">
      <c r="A4184" s="1" t="s">
        <v>7800</v>
      </c>
      <c r="B4184" s="1" t="s">
        <v>1060</v>
      </c>
      <c r="C4184" s="1" t="s">
        <v>3133</v>
      </c>
      <c r="D4184" s="1" t="s">
        <v>7837</v>
      </c>
      <c r="E4184" s="1" t="s">
        <v>7842</v>
      </c>
      <c r="F4184" s="1" t="s">
        <v>7843</v>
      </c>
      <c r="G4184" s="1" t="s">
        <v>2577</v>
      </c>
      <c r="H4184" s="1" t="s">
        <v>6276</v>
      </c>
      <c r="I4184" s="1" t="s">
        <v>5216</v>
      </c>
      <c r="J4184" s="1" t="s">
        <v>13016</v>
      </c>
      <c r="K4184" s="1"/>
      <c r="L4184" s="1"/>
      <c r="M4184" s="1"/>
      <c r="N4184" s="1"/>
      <c r="O4184" s="1"/>
      <c r="P4184" s="1">
        <f>COUNTIFS($E$2:E4184,TMapCauseDescCIR[[#This Row],[Cause Description]])</f>
        <v>1</v>
      </c>
      <c r="Q4184" s="1"/>
      <c r="R4184" s="1"/>
      <c r="S4184" s="1"/>
    </row>
    <row r="4185" spans="1:19" ht="14.45" x14ac:dyDescent="0.25">
      <c r="A4185" s="1" t="s">
        <v>7800</v>
      </c>
      <c r="B4185" s="1" t="s">
        <v>1060</v>
      </c>
      <c r="C4185" s="1" t="s">
        <v>3133</v>
      </c>
      <c r="D4185" s="1" t="s">
        <v>7837</v>
      </c>
      <c r="E4185" s="1" t="s">
        <v>7805</v>
      </c>
      <c r="F4185" s="1" t="s">
        <v>7806</v>
      </c>
      <c r="G4185" s="1" t="s">
        <v>2578</v>
      </c>
      <c r="H4185" s="1" t="s">
        <v>4912</v>
      </c>
      <c r="I4185" s="1" t="s">
        <v>5892</v>
      </c>
      <c r="J4185" s="1" t="s">
        <v>13016</v>
      </c>
      <c r="K4185" s="1"/>
      <c r="L4185" s="1"/>
      <c r="M4185" s="1"/>
      <c r="N4185" s="1"/>
      <c r="O4185" s="1"/>
      <c r="P4185" s="1">
        <f>COUNTIFS($E$2:E4185,TMapCauseDescCIR[[#This Row],[Cause Description]])</f>
        <v>2</v>
      </c>
      <c r="Q4185" s="1"/>
      <c r="R4185" s="1"/>
      <c r="S4185" s="1"/>
    </row>
    <row r="4186" spans="1:19" ht="14.45" x14ac:dyDescent="0.25">
      <c r="A4186" s="1" t="s">
        <v>7800</v>
      </c>
      <c r="B4186" s="1" t="s">
        <v>1060</v>
      </c>
      <c r="C4186" s="1" t="s">
        <v>3133</v>
      </c>
      <c r="D4186" s="1" t="s">
        <v>7837</v>
      </c>
      <c r="E4186" s="1" t="s">
        <v>7807</v>
      </c>
      <c r="F4186" s="1" t="s">
        <v>7808</v>
      </c>
      <c r="G4186" s="1" t="s">
        <v>2578</v>
      </c>
      <c r="H4186" s="1" t="s">
        <v>4912</v>
      </c>
      <c r="I4186" s="1" t="s">
        <v>7809</v>
      </c>
      <c r="J4186" s="1" t="s">
        <v>13016</v>
      </c>
      <c r="K4186" s="1"/>
      <c r="L4186" s="1"/>
      <c r="M4186" s="1"/>
      <c r="N4186" s="1"/>
      <c r="O4186" s="1"/>
      <c r="P4186" s="1">
        <f>COUNTIFS($E$2:E4186,TMapCauseDescCIR[[#This Row],[Cause Description]])</f>
        <v>2</v>
      </c>
      <c r="Q4186" s="1"/>
      <c r="R4186" s="1"/>
      <c r="S4186" s="1"/>
    </row>
    <row r="4187" spans="1:19" ht="14.45" x14ac:dyDescent="0.25">
      <c r="A4187" s="1" t="s">
        <v>7800</v>
      </c>
      <c r="B4187" s="1" t="s">
        <v>1060</v>
      </c>
      <c r="C4187" s="1" t="s">
        <v>3133</v>
      </c>
      <c r="D4187" s="1" t="s">
        <v>7837</v>
      </c>
      <c r="E4187" s="1" t="s">
        <v>7810</v>
      </c>
      <c r="F4187" s="1" t="s">
        <v>7811</v>
      </c>
      <c r="G4187" s="1" t="s">
        <v>2578</v>
      </c>
      <c r="H4187" s="1" t="s">
        <v>4912</v>
      </c>
      <c r="I4187" s="1" t="s">
        <v>6261</v>
      </c>
      <c r="J4187" s="1" t="s">
        <v>13016</v>
      </c>
      <c r="K4187" s="1"/>
      <c r="L4187" s="1"/>
      <c r="M4187" s="1"/>
      <c r="N4187" s="1"/>
      <c r="O4187" s="1"/>
      <c r="P4187" s="1">
        <f>COUNTIFS($E$2:E4187,TMapCauseDescCIR[[#This Row],[Cause Description]])</f>
        <v>2</v>
      </c>
      <c r="Q4187" s="1"/>
      <c r="R4187" s="1"/>
      <c r="S4187" s="1"/>
    </row>
    <row r="4188" spans="1:19" ht="14.45" x14ac:dyDescent="0.25">
      <c r="A4188" s="1" t="s">
        <v>7800</v>
      </c>
      <c r="B4188" s="1" t="s">
        <v>1060</v>
      </c>
      <c r="C4188" s="1" t="s">
        <v>3133</v>
      </c>
      <c r="D4188" s="1" t="s">
        <v>7837</v>
      </c>
      <c r="E4188" s="1" t="s">
        <v>7812</v>
      </c>
      <c r="F4188" s="1" t="s">
        <v>7813</v>
      </c>
      <c r="G4188" s="1" t="s">
        <v>2578</v>
      </c>
      <c r="H4188" s="1" t="s">
        <v>4912</v>
      </c>
      <c r="I4188" s="1" t="s">
        <v>7814</v>
      </c>
      <c r="J4188" s="1" t="s">
        <v>13016</v>
      </c>
      <c r="K4188" s="1"/>
      <c r="L4188" s="1"/>
      <c r="M4188" s="1"/>
      <c r="N4188" s="1"/>
      <c r="O4188" s="1"/>
      <c r="P4188" s="1">
        <f>COUNTIFS($E$2:E4188,TMapCauseDescCIR[[#This Row],[Cause Description]])</f>
        <v>2</v>
      </c>
      <c r="Q4188" s="1"/>
      <c r="R4188" s="1"/>
      <c r="S4188" s="1"/>
    </row>
    <row r="4189" spans="1:19" ht="14.45" x14ac:dyDescent="0.25">
      <c r="A4189" s="1" t="s">
        <v>7800</v>
      </c>
      <c r="B4189" s="1" t="s">
        <v>1060</v>
      </c>
      <c r="C4189" s="1" t="s">
        <v>3133</v>
      </c>
      <c r="D4189" s="1" t="s">
        <v>7837</v>
      </c>
      <c r="E4189" s="1" t="s">
        <v>7844</v>
      </c>
      <c r="F4189" s="1" t="s">
        <v>7845</v>
      </c>
      <c r="G4189" s="1" t="s">
        <v>2578</v>
      </c>
      <c r="H4189" s="1" t="s">
        <v>4912</v>
      </c>
      <c r="I4189" s="1" t="s">
        <v>5537</v>
      </c>
      <c r="J4189" s="1" t="s">
        <v>13016</v>
      </c>
      <c r="K4189" s="1"/>
      <c r="L4189" s="1"/>
      <c r="M4189" s="1"/>
      <c r="N4189" s="1"/>
      <c r="O4189" s="1"/>
      <c r="P4189" s="1">
        <f>COUNTIFS($E$2:E4189,TMapCauseDescCIR[[#This Row],[Cause Description]])</f>
        <v>1</v>
      </c>
      <c r="Q4189" s="1"/>
      <c r="R4189" s="1"/>
      <c r="S4189" s="1"/>
    </row>
    <row r="4190" spans="1:19" ht="14.45" x14ac:dyDescent="0.25">
      <c r="A4190" s="1" t="s">
        <v>7800</v>
      </c>
      <c r="B4190" s="1" t="s">
        <v>1060</v>
      </c>
      <c r="C4190" s="1" t="s">
        <v>3133</v>
      </c>
      <c r="D4190" s="1" t="s">
        <v>7837</v>
      </c>
      <c r="E4190" s="1" t="s">
        <v>7815</v>
      </c>
      <c r="F4190" s="1" t="s">
        <v>7816</v>
      </c>
      <c r="G4190" s="1" t="s">
        <v>2578</v>
      </c>
      <c r="H4190" s="1" t="s">
        <v>4912</v>
      </c>
      <c r="I4190" s="1" t="s">
        <v>5944</v>
      </c>
      <c r="J4190" s="1" t="s">
        <v>13016</v>
      </c>
      <c r="K4190" s="1"/>
      <c r="L4190" s="1"/>
      <c r="M4190" s="1"/>
      <c r="N4190" s="1"/>
      <c r="O4190" s="1"/>
      <c r="P4190" s="1">
        <f>COUNTIFS($E$2:E4190,TMapCauseDescCIR[[#This Row],[Cause Description]])</f>
        <v>2</v>
      </c>
      <c r="Q4190" s="1"/>
      <c r="R4190" s="1"/>
      <c r="S4190" s="1"/>
    </row>
    <row r="4191" spans="1:19" ht="14.45" x14ac:dyDescent="0.25">
      <c r="A4191" s="1" t="s">
        <v>7800</v>
      </c>
      <c r="B4191" s="1" t="s">
        <v>1060</v>
      </c>
      <c r="C4191" s="1" t="s">
        <v>3133</v>
      </c>
      <c r="D4191" s="1" t="s">
        <v>7837</v>
      </c>
      <c r="E4191" s="1" t="s">
        <v>7817</v>
      </c>
      <c r="F4191" s="1" t="s">
        <v>7818</v>
      </c>
      <c r="G4191" s="1" t="s">
        <v>2578</v>
      </c>
      <c r="H4191" s="1" t="s">
        <v>5903</v>
      </c>
      <c r="I4191" s="1" t="s">
        <v>5543</v>
      </c>
      <c r="J4191" s="1" t="s">
        <v>13016</v>
      </c>
      <c r="K4191" s="1"/>
      <c r="L4191" s="1"/>
      <c r="M4191" s="1"/>
      <c r="N4191" s="1"/>
      <c r="O4191" s="1"/>
      <c r="P4191" s="1">
        <f>COUNTIFS($E$2:E4191,TMapCauseDescCIR[[#This Row],[Cause Description]])</f>
        <v>2</v>
      </c>
      <c r="Q4191" s="1"/>
      <c r="R4191" s="1"/>
      <c r="S4191" s="1"/>
    </row>
    <row r="4192" spans="1:19" ht="14.45" x14ac:dyDescent="0.25">
      <c r="A4192" s="1" t="s">
        <v>7800</v>
      </c>
      <c r="B4192" s="1" t="s">
        <v>1060</v>
      </c>
      <c r="C4192" s="1" t="s">
        <v>3133</v>
      </c>
      <c r="D4192" s="1" t="s">
        <v>7837</v>
      </c>
      <c r="E4192" s="1" t="s">
        <v>7819</v>
      </c>
      <c r="F4192" s="1" t="s">
        <v>7820</v>
      </c>
      <c r="G4192" s="1" t="s">
        <v>2578</v>
      </c>
      <c r="H4192" s="1" t="s">
        <v>5903</v>
      </c>
      <c r="I4192" s="1" t="s">
        <v>5904</v>
      </c>
      <c r="J4192" s="1" t="s">
        <v>13016</v>
      </c>
      <c r="K4192" s="1"/>
      <c r="L4192" s="1"/>
      <c r="M4192" s="1"/>
      <c r="N4192" s="1"/>
      <c r="O4192" s="1"/>
      <c r="P4192" s="1">
        <f>COUNTIFS($E$2:E4192,TMapCauseDescCIR[[#This Row],[Cause Description]])</f>
        <v>2</v>
      </c>
      <c r="Q4192" s="1"/>
      <c r="R4192" s="1"/>
      <c r="S4192" s="1"/>
    </row>
    <row r="4193" spans="1:19" ht="14.45" x14ac:dyDescent="0.25">
      <c r="A4193" s="1" t="s">
        <v>7800</v>
      </c>
      <c r="B4193" s="1" t="s">
        <v>1060</v>
      </c>
      <c r="C4193" s="1" t="s">
        <v>3133</v>
      </c>
      <c r="D4193" s="1" t="s">
        <v>7837</v>
      </c>
      <c r="E4193" s="1" t="s">
        <v>7846</v>
      </c>
      <c r="F4193" s="1" t="s">
        <v>7847</v>
      </c>
      <c r="G4193" s="1" t="s">
        <v>2579</v>
      </c>
      <c r="H4193" s="1" t="s">
        <v>7200</v>
      </c>
      <c r="I4193" s="1" t="s">
        <v>5174</v>
      </c>
      <c r="J4193" s="1" t="s">
        <v>13016</v>
      </c>
      <c r="K4193" s="1"/>
      <c r="L4193" s="1"/>
      <c r="M4193" s="1"/>
      <c r="N4193" s="1"/>
      <c r="O4193" s="1"/>
      <c r="P4193" s="1">
        <f>COUNTIFS($E$2:E4193,TMapCauseDescCIR[[#This Row],[Cause Description]])</f>
        <v>1</v>
      </c>
      <c r="Q4193" s="1"/>
      <c r="R4193" s="1"/>
      <c r="S4193" s="1"/>
    </row>
    <row r="4194" spans="1:19" ht="14.45" x14ac:dyDescent="0.25">
      <c r="A4194" s="1" t="s">
        <v>7800</v>
      </c>
      <c r="B4194" s="1" t="s">
        <v>1060</v>
      </c>
      <c r="C4194" s="1" t="s">
        <v>3133</v>
      </c>
      <c r="D4194" s="1" t="s">
        <v>7837</v>
      </c>
      <c r="E4194" s="1" t="s">
        <v>7848</v>
      </c>
      <c r="F4194" s="1" t="s">
        <v>7849</v>
      </c>
      <c r="G4194" s="1" t="s">
        <v>2579</v>
      </c>
      <c r="H4194" s="1" t="s">
        <v>7200</v>
      </c>
      <c r="I4194" s="1" t="s">
        <v>6155</v>
      </c>
      <c r="J4194" s="1" t="s">
        <v>13016</v>
      </c>
      <c r="K4194" s="1"/>
      <c r="L4194" s="1"/>
      <c r="M4194" s="1"/>
      <c r="N4194" s="1"/>
      <c r="O4194" s="1"/>
      <c r="P4194" s="1">
        <f>COUNTIFS($E$2:E4194,TMapCauseDescCIR[[#This Row],[Cause Description]])</f>
        <v>1</v>
      </c>
      <c r="Q4194" s="1"/>
      <c r="R4194" s="1"/>
      <c r="S4194" s="1"/>
    </row>
    <row r="4195" spans="1:19" ht="14.45" x14ac:dyDescent="0.25">
      <c r="A4195" s="1" t="s">
        <v>7800</v>
      </c>
      <c r="B4195" s="1" t="s">
        <v>1060</v>
      </c>
      <c r="C4195" s="1" t="s">
        <v>3133</v>
      </c>
      <c r="D4195" s="1" t="s">
        <v>7837</v>
      </c>
      <c r="E4195" s="1" t="s">
        <v>7850</v>
      </c>
      <c r="F4195" s="1" t="s">
        <v>7851</v>
      </c>
      <c r="G4195" s="1" t="s">
        <v>2579</v>
      </c>
      <c r="H4195" s="1" t="s">
        <v>7200</v>
      </c>
      <c r="I4195" s="1" t="s">
        <v>6150</v>
      </c>
      <c r="J4195" s="1" t="s">
        <v>13016</v>
      </c>
      <c r="K4195" s="1"/>
      <c r="L4195" s="1"/>
      <c r="M4195" s="1"/>
      <c r="N4195" s="1"/>
      <c r="O4195" s="1"/>
      <c r="P4195" s="1">
        <f>COUNTIFS($E$2:E4195,TMapCauseDescCIR[[#This Row],[Cause Description]])</f>
        <v>1</v>
      </c>
      <c r="Q4195" s="1"/>
      <c r="R4195" s="1"/>
      <c r="S4195" s="1"/>
    </row>
    <row r="4196" spans="1:19" ht="14.45" x14ac:dyDescent="0.25">
      <c r="A4196" s="1" t="s">
        <v>7800</v>
      </c>
      <c r="B4196" s="1" t="s">
        <v>1060</v>
      </c>
      <c r="C4196" s="1" t="s">
        <v>3133</v>
      </c>
      <c r="D4196" s="1" t="s">
        <v>7837</v>
      </c>
      <c r="E4196" s="1" t="s">
        <v>7852</v>
      </c>
      <c r="F4196" s="1" t="s">
        <v>7853</v>
      </c>
      <c r="G4196" s="1" t="s">
        <v>2580</v>
      </c>
      <c r="H4196" s="1" t="s">
        <v>6178</v>
      </c>
      <c r="I4196" s="1" t="s">
        <v>5444</v>
      </c>
      <c r="J4196" s="1" t="s">
        <v>13016</v>
      </c>
      <c r="K4196" s="1"/>
      <c r="L4196" s="1"/>
      <c r="M4196" s="1"/>
      <c r="N4196" s="1"/>
      <c r="O4196" s="1"/>
      <c r="P4196" s="1">
        <f>COUNTIFS($E$2:E4196,TMapCauseDescCIR[[#This Row],[Cause Description]])</f>
        <v>1</v>
      </c>
      <c r="Q4196" s="1"/>
      <c r="R4196" s="1"/>
      <c r="S4196" s="1"/>
    </row>
    <row r="4197" spans="1:19" ht="14.45" x14ac:dyDescent="0.25">
      <c r="A4197" s="1" t="s">
        <v>7800</v>
      </c>
      <c r="B4197" s="1" t="s">
        <v>1060</v>
      </c>
      <c r="C4197" s="1" t="s">
        <v>3133</v>
      </c>
      <c r="D4197" s="1" t="s">
        <v>7837</v>
      </c>
      <c r="E4197" s="1" t="s">
        <v>7854</v>
      </c>
      <c r="F4197" s="1" t="s">
        <v>7855</v>
      </c>
      <c r="G4197" s="1" t="s">
        <v>2580</v>
      </c>
      <c r="H4197" s="1" t="s">
        <v>6178</v>
      </c>
      <c r="I4197" s="1" t="s">
        <v>7302</v>
      </c>
      <c r="J4197" s="1" t="s">
        <v>13016</v>
      </c>
      <c r="K4197" s="1"/>
      <c r="L4197" s="1"/>
      <c r="M4197" s="1"/>
      <c r="N4197" s="1"/>
      <c r="O4197" s="1"/>
      <c r="P4197" s="1">
        <f>COUNTIFS($E$2:E4197,TMapCauseDescCIR[[#This Row],[Cause Description]])</f>
        <v>1</v>
      </c>
      <c r="Q4197" s="1"/>
      <c r="R4197" s="1"/>
      <c r="S4197" s="1"/>
    </row>
    <row r="4198" spans="1:19" ht="14.45" x14ac:dyDescent="0.25">
      <c r="A4198" s="1" t="s">
        <v>7800</v>
      </c>
      <c r="B4198" s="1" t="s">
        <v>1060</v>
      </c>
      <c r="C4198" s="1" t="s">
        <v>3133</v>
      </c>
      <c r="D4198" s="1" t="s">
        <v>7837</v>
      </c>
      <c r="E4198" s="1" t="s">
        <v>7856</v>
      </c>
      <c r="F4198" s="1" t="s">
        <v>7857</v>
      </c>
      <c r="G4198" s="1" t="s">
        <v>2575</v>
      </c>
      <c r="H4198" s="1" t="s">
        <v>7507</v>
      </c>
      <c r="I4198" s="1" t="s">
        <v>6261</v>
      </c>
      <c r="J4198" s="1" t="s">
        <v>13016</v>
      </c>
      <c r="K4198" s="1"/>
      <c r="L4198" s="1"/>
      <c r="M4198" s="1"/>
      <c r="N4198" s="1"/>
      <c r="O4198" s="1"/>
      <c r="P4198" s="1">
        <f>COUNTIFS($E$2:E4198,TMapCauseDescCIR[[#This Row],[Cause Description]])</f>
        <v>1</v>
      </c>
      <c r="Q4198" s="1"/>
      <c r="R4198" s="1"/>
      <c r="S4198" s="1"/>
    </row>
    <row r="4199" spans="1:19" ht="14.45" x14ac:dyDescent="0.25">
      <c r="A4199" s="1" t="s">
        <v>7800</v>
      </c>
      <c r="B4199" s="1" t="s">
        <v>1060</v>
      </c>
      <c r="C4199" s="1" t="s">
        <v>3133</v>
      </c>
      <c r="D4199" s="1" t="s">
        <v>7837</v>
      </c>
      <c r="E4199" s="1" t="s">
        <v>7858</v>
      </c>
      <c r="F4199" s="1" t="s">
        <v>7859</v>
      </c>
      <c r="G4199" s="1" t="s">
        <v>2584</v>
      </c>
      <c r="H4199" s="1" t="s">
        <v>4912</v>
      </c>
      <c r="I4199" s="1" t="s">
        <v>5543</v>
      </c>
      <c r="J4199" s="1" t="s">
        <v>13016</v>
      </c>
      <c r="K4199" s="1"/>
      <c r="L4199" s="1"/>
      <c r="M4199" s="1"/>
      <c r="N4199" s="1"/>
      <c r="O4199" s="1"/>
      <c r="P4199" s="1">
        <f>COUNTIFS($E$2:E4199,TMapCauseDescCIR[[#This Row],[Cause Description]])</f>
        <v>1</v>
      </c>
      <c r="Q4199" s="1"/>
      <c r="R4199" s="1"/>
      <c r="S4199" s="1"/>
    </row>
    <row r="4200" spans="1:19" ht="14.45" x14ac:dyDescent="0.25">
      <c r="A4200" s="1" t="s">
        <v>7800</v>
      </c>
      <c r="B4200" s="1" t="s">
        <v>1060</v>
      </c>
      <c r="C4200" s="1" t="s">
        <v>3133</v>
      </c>
      <c r="D4200" s="1" t="s">
        <v>7837</v>
      </c>
      <c r="E4200" s="1" t="s">
        <v>631</v>
      </c>
      <c r="F4200" s="1" t="s">
        <v>3597</v>
      </c>
      <c r="G4200" s="1" t="s">
        <v>2806</v>
      </c>
      <c r="H4200" s="1" t="s">
        <v>3598</v>
      </c>
      <c r="I4200" s="1" t="s">
        <v>3599</v>
      </c>
      <c r="J4200" s="1" t="s">
        <v>13016</v>
      </c>
      <c r="K4200" s="1"/>
      <c r="L4200" s="1"/>
      <c r="M4200" s="1"/>
      <c r="N4200" s="1"/>
      <c r="O4200" s="1"/>
      <c r="P4200" s="1">
        <f>COUNTIFS($E$2:E4200,TMapCauseDescCIR[[#This Row],[Cause Description]])</f>
        <v>107</v>
      </c>
      <c r="Q4200" s="1"/>
      <c r="R4200" s="1"/>
      <c r="S4200" s="1"/>
    </row>
    <row r="4201" spans="1:19" ht="14.45" x14ac:dyDescent="0.25">
      <c r="A4201" s="1" t="s">
        <v>7800</v>
      </c>
      <c r="B4201" s="1" t="s">
        <v>1063</v>
      </c>
      <c r="C4201" s="1" t="s">
        <v>3133</v>
      </c>
      <c r="D4201" s="1" t="s">
        <v>7860</v>
      </c>
      <c r="E4201" s="1" t="s">
        <v>1064</v>
      </c>
      <c r="F4201" s="1" t="s">
        <v>7861</v>
      </c>
      <c r="G4201" s="1" t="s">
        <v>2581</v>
      </c>
      <c r="H4201" s="1" t="s">
        <v>4912</v>
      </c>
      <c r="I4201" s="1" t="s">
        <v>5543</v>
      </c>
      <c r="J4201" s="1" t="s">
        <v>13016</v>
      </c>
      <c r="K4201" s="1"/>
      <c r="L4201" s="1"/>
      <c r="M4201" s="1"/>
      <c r="N4201" s="1"/>
      <c r="O4201" s="1"/>
      <c r="P4201" s="1">
        <f>COUNTIFS($E$2:E4201,TMapCauseDescCIR[[#This Row],[Cause Description]])</f>
        <v>1</v>
      </c>
      <c r="Q4201" s="1"/>
      <c r="R4201" s="1"/>
      <c r="S4201" s="1"/>
    </row>
    <row r="4202" spans="1:19" ht="14.45" x14ac:dyDescent="0.25">
      <c r="A4202" s="1" t="s">
        <v>7800</v>
      </c>
      <c r="B4202" s="1" t="s">
        <v>1063</v>
      </c>
      <c r="C4202" s="1" t="s">
        <v>3133</v>
      </c>
      <c r="D4202" s="1" t="s">
        <v>7860</v>
      </c>
      <c r="E4202" s="1" t="s">
        <v>7862</v>
      </c>
      <c r="F4202" s="1" t="s">
        <v>7863</v>
      </c>
      <c r="G4202" s="1" t="s">
        <v>2581</v>
      </c>
      <c r="H4202" s="1" t="s">
        <v>4912</v>
      </c>
      <c r="I4202" s="1" t="s">
        <v>5527</v>
      </c>
      <c r="J4202" s="1" t="s">
        <v>13016</v>
      </c>
      <c r="K4202" s="1"/>
      <c r="L4202" s="1"/>
      <c r="M4202" s="1"/>
      <c r="N4202" s="1"/>
      <c r="O4202" s="1"/>
      <c r="P4202" s="1">
        <f>COUNTIFS($E$2:E4202,TMapCauseDescCIR[[#This Row],[Cause Description]])</f>
        <v>1</v>
      </c>
      <c r="Q4202" s="1"/>
      <c r="R4202" s="1"/>
      <c r="S4202" s="1"/>
    </row>
    <row r="4203" spans="1:19" ht="14.45" x14ac:dyDescent="0.25">
      <c r="A4203" s="1" t="s">
        <v>7800</v>
      </c>
      <c r="B4203" s="1" t="s">
        <v>1063</v>
      </c>
      <c r="C4203" s="1" t="s">
        <v>3133</v>
      </c>
      <c r="D4203" s="1" t="s">
        <v>7860</v>
      </c>
      <c r="E4203" s="1" t="s">
        <v>631</v>
      </c>
      <c r="F4203" s="1" t="s">
        <v>3597</v>
      </c>
      <c r="G4203" s="1" t="s">
        <v>2806</v>
      </c>
      <c r="H4203" s="1" t="s">
        <v>3598</v>
      </c>
      <c r="I4203" s="1" t="s">
        <v>3599</v>
      </c>
      <c r="J4203" s="1" t="s">
        <v>13016</v>
      </c>
      <c r="K4203" s="1"/>
      <c r="L4203" s="1"/>
      <c r="M4203" s="1"/>
      <c r="N4203" s="1"/>
      <c r="O4203" s="1"/>
      <c r="P4203" s="1">
        <f>COUNTIFS($E$2:E4203,TMapCauseDescCIR[[#This Row],[Cause Description]])</f>
        <v>108</v>
      </c>
      <c r="Q4203" s="1"/>
      <c r="R4203" s="1"/>
      <c r="S4203" s="1"/>
    </row>
    <row r="4204" spans="1:19" ht="14.45" x14ac:dyDescent="0.25">
      <c r="A4204" s="1" t="s">
        <v>7800</v>
      </c>
      <c r="B4204" s="1" t="s">
        <v>1065</v>
      </c>
      <c r="C4204" s="1" t="s">
        <v>3133</v>
      </c>
      <c r="D4204" s="1" t="s">
        <v>7864</v>
      </c>
      <c r="E4204" s="1" t="s">
        <v>1066</v>
      </c>
      <c r="F4204" s="1" t="s">
        <v>7865</v>
      </c>
      <c r="G4204" s="1" t="s">
        <v>2576</v>
      </c>
      <c r="H4204" s="1" t="s">
        <v>5160</v>
      </c>
      <c r="I4204" s="1" t="s">
        <v>7611</v>
      </c>
      <c r="J4204" s="1" t="s">
        <v>13016</v>
      </c>
      <c r="K4204" s="1"/>
      <c r="L4204" s="1"/>
      <c r="M4204" s="1"/>
      <c r="N4204" s="1"/>
      <c r="O4204" s="1"/>
      <c r="P4204" s="1">
        <f>COUNTIFS($E$2:E4204,TMapCauseDescCIR[[#This Row],[Cause Description]])</f>
        <v>1</v>
      </c>
      <c r="Q4204" s="1"/>
      <c r="R4204" s="1"/>
      <c r="S4204" s="1"/>
    </row>
    <row r="4205" spans="1:19" ht="14.45" x14ac:dyDescent="0.25">
      <c r="A4205" s="1" t="s">
        <v>7800</v>
      </c>
      <c r="B4205" s="1" t="s">
        <v>1065</v>
      </c>
      <c r="C4205" s="1" t="s">
        <v>3133</v>
      </c>
      <c r="D4205" s="1" t="s">
        <v>7864</v>
      </c>
      <c r="E4205" s="1" t="s">
        <v>631</v>
      </c>
      <c r="F4205" s="1" t="s">
        <v>3597</v>
      </c>
      <c r="G4205" s="1" t="s">
        <v>2806</v>
      </c>
      <c r="H4205" s="1" t="s">
        <v>3598</v>
      </c>
      <c r="I4205" s="1" t="s">
        <v>3599</v>
      </c>
      <c r="J4205" s="1" t="s">
        <v>13016</v>
      </c>
      <c r="K4205" s="1"/>
      <c r="L4205" s="1"/>
      <c r="M4205" s="1"/>
      <c r="N4205" s="1"/>
      <c r="O4205" s="1"/>
      <c r="P4205" s="1">
        <f>COUNTIFS($E$2:E4205,TMapCauseDescCIR[[#This Row],[Cause Description]])</f>
        <v>109</v>
      </c>
      <c r="Q4205" s="1"/>
      <c r="R4205" s="1"/>
      <c r="S4205" s="1"/>
    </row>
    <row r="4206" spans="1:19" ht="14.45" x14ac:dyDescent="0.25">
      <c r="A4206" s="1" t="s">
        <v>3595</v>
      </c>
      <c r="B4206" s="1" t="s">
        <v>551</v>
      </c>
      <c r="C4206" s="1" t="s">
        <v>3133</v>
      </c>
      <c r="D4206" s="1" t="s">
        <v>6647</v>
      </c>
      <c r="E4206" s="1" t="s">
        <v>6847</v>
      </c>
      <c r="F4206" s="1" t="s">
        <v>6848</v>
      </c>
      <c r="G4206" s="1" t="s">
        <v>2496</v>
      </c>
      <c r="H4206" s="1" t="s">
        <v>6846</v>
      </c>
      <c r="I4206" s="1" t="s">
        <v>5437</v>
      </c>
      <c r="J4206" s="1" t="s">
        <v>6638</v>
      </c>
      <c r="K4206" s="1" t="s">
        <v>6833</v>
      </c>
      <c r="L4206" s="1" t="s">
        <v>2828</v>
      </c>
      <c r="M4206" s="3" t="s">
        <v>815</v>
      </c>
      <c r="N4206" s="1"/>
      <c r="O4206" s="1"/>
      <c r="P4206" s="1">
        <f>COUNTIFS($E$2:E4206,TMapCauseDescCIR[[#This Row],[Cause Description]])</f>
        <v>1</v>
      </c>
      <c r="Q4206" s="1"/>
      <c r="R4206" s="1"/>
      <c r="S4206" s="5"/>
    </row>
    <row r="4207" spans="1:19" ht="14.45" x14ac:dyDescent="0.25">
      <c r="A4207" s="1" t="s">
        <v>7867</v>
      </c>
      <c r="B4207" s="1" t="s">
        <v>1069</v>
      </c>
      <c r="C4207" s="1" t="s">
        <v>3133</v>
      </c>
      <c r="D4207" s="1" t="s">
        <v>7868</v>
      </c>
      <c r="E4207" s="1" t="s">
        <v>1070</v>
      </c>
      <c r="F4207" s="1" t="s">
        <v>7869</v>
      </c>
      <c r="G4207" s="1" t="s">
        <v>2614</v>
      </c>
      <c r="H4207" s="1" t="s">
        <v>4912</v>
      </c>
      <c r="I4207" s="1" t="s">
        <v>5611</v>
      </c>
      <c r="J4207" s="1" t="s">
        <v>13016</v>
      </c>
      <c r="K4207" s="1"/>
      <c r="L4207" s="1"/>
      <c r="M4207" s="1"/>
      <c r="N4207" s="1"/>
      <c r="O4207" s="1"/>
      <c r="P4207" s="1">
        <f>COUNTIFS($E$2:E4207,TMapCauseDescCIR[[#This Row],[Cause Description]])</f>
        <v>1</v>
      </c>
      <c r="Q4207" s="1"/>
      <c r="R4207" s="1"/>
      <c r="S4207" s="1"/>
    </row>
    <row r="4208" spans="1:19" ht="14.45" x14ac:dyDescent="0.25">
      <c r="A4208" s="1" t="s">
        <v>7867</v>
      </c>
      <c r="B4208" s="1" t="s">
        <v>1069</v>
      </c>
      <c r="C4208" s="1" t="s">
        <v>3133</v>
      </c>
      <c r="D4208" s="1" t="s">
        <v>7868</v>
      </c>
      <c r="E4208" s="1" t="s">
        <v>7870</v>
      </c>
      <c r="F4208" s="1" t="s">
        <v>7871</v>
      </c>
      <c r="G4208" s="1" t="s">
        <v>2614</v>
      </c>
      <c r="H4208" s="1" t="s">
        <v>6178</v>
      </c>
      <c r="I4208" s="1" t="s">
        <v>7872</v>
      </c>
      <c r="J4208" s="1" t="s">
        <v>13016</v>
      </c>
      <c r="K4208" s="1"/>
      <c r="L4208" s="1"/>
      <c r="M4208" s="1"/>
      <c r="N4208" s="1"/>
      <c r="O4208" s="1"/>
      <c r="P4208" s="1">
        <f>COUNTIFS($E$2:E4208,TMapCauseDescCIR[[#This Row],[Cause Description]])</f>
        <v>1</v>
      </c>
      <c r="Q4208" s="1"/>
      <c r="R4208" s="1"/>
      <c r="S4208" s="1"/>
    </row>
    <row r="4209" spans="1:19" ht="14.45" x14ac:dyDescent="0.25">
      <c r="A4209" s="1" t="s">
        <v>7867</v>
      </c>
      <c r="B4209" s="1" t="s">
        <v>1069</v>
      </c>
      <c r="C4209" s="1" t="s">
        <v>3133</v>
      </c>
      <c r="D4209" s="1" t="s">
        <v>7868</v>
      </c>
      <c r="E4209" s="1" t="s">
        <v>7873</v>
      </c>
      <c r="F4209" s="1" t="s">
        <v>7874</v>
      </c>
      <c r="G4209" s="1" t="s">
        <v>2614</v>
      </c>
      <c r="H4209" s="1" t="s">
        <v>6178</v>
      </c>
      <c r="I4209" s="1" t="s">
        <v>5174</v>
      </c>
      <c r="J4209" s="1" t="s">
        <v>13016</v>
      </c>
      <c r="K4209" s="1"/>
      <c r="L4209" s="1"/>
      <c r="M4209" s="1"/>
      <c r="N4209" s="1"/>
      <c r="O4209" s="1"/>
      <c r="P4209" s="1">
        <f>COUNTIFS($E$2:E4209,TMapCauseDescCIR[[#This Row],[Cause Description]])</f>
        <v>1</v>
      </c>
      <c r="Q4209" s="1"/>
      <c r="R4209" s="1"/>
      <c r="S4209" s="1"/>
    </row>
    <row r="4210" spans="1:19" ht="14.45" x14ac:dyDescent="0.25">
      <c r="A4210" s="1" t="s">
        <v>7867</v>
      </c>
      <c r="B4210" s="1" t="s">
        <v>1069</v>
      </c>
      <c r="C4210" s="1" t="s">
        <v>3133</v>
      </c>
      <c r="D4210" s="1" t="s">
        <v>7868</v>
      </c>
      <c r="E4210" s="1" t="s">
        <v>631</v>
      </c>
      <c r="F4210" s="1" t="s">
        <v>3597</v>
      </c>
      <c r="G4210" s="1" t="s">
        <v>2806</v>
      </c>
      <c r="H4210" s="1" t="s">
        <v>3598</v>
      </c>
      <c r="I4210" s="1" t="s">
        <v>3599</v>
      </c>
      <c r="J4210" s="1" t="s">
        <v>13016</v>
      </c>
      <c r="K4210" s="1"/>
      <c r="L4210" s="1"/>
      <c r="M4210" s="1"/>
      <c r="N4210" s="1"/>
      <c r="O4210" s="1"/>
      <c r="P4210" s="1">
        <f>COUNTIFS($E$2:E4210,TMapCauseDescCIR[[#This Row],[Cause Description]])</f>
        <v>110</v>
      </c>
      <c r="Q4210" s="1"/>
      <c r="R4210" s="1"/>
      <c r="S4210" s="1"/>
    </row>
    <row r="4211" spans="1:19" ht="14.45" x14ac:dyDescent="0.25">
      <c r="A4211" s="1" t="s">
        <v>7867</v>
      </c>
      <c r="B4211" s="1" t="s">
        <v>1076</v>
      </c>
      <c r="C4211" s="1" t="s">
        <v>3133</v>
      </c>
      <c r="D4211" s="1" t="s">
        <v>7875</v>
      </c>
      <c r="E4211" s="1" t="s">
        <v>1077</v>
      </c>
      <c r="F4211" s="1" t="s">
        <v>7876</v>
      </c>
      <c r="G4211" s="1" t="s">
        <v>2615</v>
      </c>
      <c r="H4211" s="1" t="s">
        <v>6276</v>
      </c>
      <c r="I4211" s="1" t="s">
        <v>5216</v>
      </c>
      <c r="J4211" s="1" t="s">
        <v>13016</v>
      </c>
      <c r="K4211" s="1"/>
      <c r="L4211" s="1"/>
      <c r="M4211" s="1"/>
      <c r="N4211" s="1"/>
      <c r="O4211" s="1"/>
      <c r="P4211" s="1">
        <f>COUNTIFS($E$2:E4211,TMapCauseDescCIR[[#This Row],[Cause Description]])</f>
        <v>1</v>
      </c>
      <c r="Q4211" s="1"/>
      <c r="R4211" s="1"/>
      <c r="S4211" s="1"/>
    </row>
    <row r="4212" spans="1:19" ht="14.45" x14ac:dyDescent="0.25">
      <c r="A4212" s="1" t="s">
        <v>7867</v>
      </c>
      <c r="B4212" s="1" t="s">
        <v>1076</v>
      </c>
      <c r="C4212" s="1" t="s">
        <v>3133</v>
      </c>
      <c r="D4212" s="1" t="s">
        <v>7875</v>
      </c>
      <c r="E4212" s="1" t="s">
        <v>7877</v>
      </c>
      <c r="F4212" s="1" t="s">
        <v>7878</v>
      </c>
      <c r="G4212" s="1" t="s">
        <v>2615</v>
      </c>
      <c r="H4212" s="1" t="s">
        <v>7879</v>
      </c>
      <c r="I4212" s="1" t="s">
        <v>5216</v>
      </c>
      <c r="J4212" s="1" t="s">
        <v>13016</v>
      </c>
      <c r="K4212" s="1"/>
      <c r="L4212" s="1"/>
      <c r="M4212" s="1"/>
      <c r="N4212" s="1"/>
      <c r="O4212" s="1"/>
      <c r="P4212" s="1">
        <f>COUNTIFS($E$2:E4212,TMapCauseDescCIR[[#This Row],[Cause Description]])</f>
        <v>1</v>
      </c>
      <c r="Q4212" s="1"/>
      <c r="R4212" s="1"/>
      <c r="S4212" s="1"/>
    </row>
    <row r="4213" spans="1:19" ht="14.45" x14ac:dyDescent="0.25">
      <c r="A4213" s="1" t="s">
        <v>7867</v>
      </c>
      <c r="B4213" s="1" t="s">
        <v>1076</v>
      </c>
      <c r="C4213" s="1" t="s">
        <v>3133</v>
      </c>
      <c r="D4213" s="1" t="s">
        <v>7875</v>
      </c>
      <c r="E4213" s="1" t="s">
        <v>7880</v>
      </c>
      <c r="F4213" s="1" t="s">
        <v>7881</v>
      </c>
      <c r="G4213" s="1" t="s">
        <v>2615</v>
      </c>
      <c r="H4213" s="1" t="s">
        <v>7882</v>
      </c>
      <c r="I4213" s="1" t="s">
        <v>7883</v>
      </c>
      <c r="J4213" s="1" t="s">
        <v>13016</v>
      </c>
      <c r="K4213" s="1"/>
      <c r="L4213" s="1"/>
      <c r="M4213" s="1"/>
      <c r="N4213" s="1"/>
      <c r="O4213" s="1"/>
      <c r="P4213" s="1">
        <f>COUNTIFS($E$2:E4213,TMapCauseDescCIR[[#This Row],[Cause Description]])</f>
        <v>1</v>
      </c>
      <c r="Q4213" s="1"/>
      <c r="R4213" s="1"/>
      <c r="S4213" s="1"/>
    </row>
    <row r="4214" spans="1:19" ht="14.45" x14ac:dyDescent="0.25">
      <c r="A4214" s="1" t="s">
        <v>7867</v>
      </c>
      <c r="B4214" s="1" t="s">
        <v>1076</v>
      </c>
      <c r="C4214" s="1" t="s">
        <v>3133</v>
      </c>
      <c r="D4214" s="1" t="s">
        <v>7875</v>
      </c>
      <c r="E4214" s="1" t="s">
        <v>631</v>
      </c>
      <c r="F4214" s="1" t="s">
        <v>3597</v>
      </c>
      <c r="G4214" s="1" t="s">
        <v>2806</v>
      </c>
      <c r="H4214" s="1" t="s">
        <v>3598</v>
      </c>
      <c r="I4214" s="1" t="s">
        <v>3599</v>
      </c>
      <c r="J4214" s="1" t="s">
        <v>13016</v>
      </c>
      <c r="K4214" s="1"/>
      <c r="L4214" s="1"/>
      <c r="M4214" s="1"/>
      <c r="N4214" s="1"/>
      <c r="O4214" s="1"/>
      <c r="P4214" s="1">
        <f>COUNTIFS($E$2:E4214,TMapCauseDescCIR[[#This Row],[Cause Description]])</f>
        <v>111</v>
      </c>
      <c r="Q4214" s="1"/>
      <c r="R4214" s="1"/>
      <c r="S4214" s="1"/>
    </row>
    <row r="4215" spans="1:19" ht="14.45" x14ac:dyDescent="0.25">
      <c r="A4215" s="1" t="s">
        <v>7867</v>
      </c>
      <c r="B4215" s="1" t="s">
        <v>1078</v>
      </c>
      <c r="C4215" s="1" t="s">
        <v>3133</v>
      </c>
      <c r="D4215" s="1" t="s">
        <v>7884</v>
      </c>
      <c r="E4215" s="1" t="s">
        <v>1079</v>
      </c>
      <c r="F4215" s="1" t="s">
        <v>7885</v>
      </c>
      <c r="G4215" s="1" t="s">
        <v>2482</v>
      </c>
      <c r="H4215" s="1" t="s">
        <v>7886</v>
      </c>
      <c r="I4215" s="1" t="s">
        <v>7887</v>
      </c>
      <c r="J4215" s="1" t="s">
        <v>13016</v>
      </c>
      <c r="K4215" s="1"/>
      <c r="L4215" s="1"/>
      <c r="M4215" s="1"/>
      <c r="N4215" s="1"/>
      <c r="O4215" s="1"/>
      <c r="P4215" s="1">
        <f>COUNTIFS($E$2:E4215,TMapCauseDescCIR[[#This Row],[Cause Description]])</f>
        <v>1</v>
      </c>
      <c r="Q4215" s="1"/>
      <c r="R4215" s="1"/>
      <c r="S4215" s="1"/>
    </row>
    <row r="4216" spans="1:19" ht="14.45" x14ac:dyDescent="0.25">
      <c r="A4216" s="1" t="s">
        <v>7867</v>
      </c>
      <c r="B4216" s="1" t="s">
        <v>1078</v>
      </c>
      <c r="C4216" s="1" t="s">
        <v>3133</v>
      </c>
      <c r="D4216" s="1" t="s">
        <v>7884</v>
      </c>
      <c r="E4216" s="1" t="s">
        <v>7856</v>
      </c>
      <c r="F4216" s="1" t="s">
        <v>7857</v>
      </c>
      <c r="G4216" s="1" t="s">
        <v>2575</v>
      </c>
      <c r="H4216" s="1" t="s">
        <v>7507</v>
      </c>
      <c r="I4216" s="1" t="s">
        <v>6261</v>
      </c>
      <c r="J4216" s="1" t="s">
        <v>13016</v>
      </c>
      <c r="K4216" s="1"/>
      <c r="L4216" s="1"/>
      <c r="M4216" s="1"/>
      <c r="N4216" s="1"/>
      <c r="O4216" s="1"/>
      <c r="P4216" s="1">
        <f>COUNTIFS($E$2:E4216,TMapCauseDescCIR[[#This Row],[Cause Description]])</f>
        <v>2</v>
      </c>
      <c r="Q4216" s="1"/>
      <c r="R4216" s="1"/>
      <c r="S4216" s="1"/>
    </row>
    <row r="4217" spans="1:19" ht="14.45" x14ac:dyDescent="0.25">
      <c r="A4217" s="1" t="s">
        <v>7867</v>
      </c>
      <c r="B4217" s="1" t="s">
        <v>1078</v>
      </c>
      <c r="C4217" s="1" t="s">
        <v>3133</v>
      </c>
      <c r="D4217" s="1" t="s">
        <v>7884</v>
      </c>
      <c r="E4217" s="1" t="s">
        <v>7888</v>
      </c>
      <c r="F4217" s="1" t="s">
        <v>7889</v>
      </c>
      <c r="G4217" s="1" t="s">
        <v>2615</v>
      </c>
      <c r="H4217" s="1" t="s">
        <v>4912</v>
      </c>
      <c r="I4217" s="1" t="s">
        <v>5892</v>
      </c>
      <c r="J4217" s="1" t="s">
        <v>13016</v>
      </c>
      <c r="K4217" s="1"/>
      <c r="L4217" s="1"/>
      <c r="M4217" s="1"/>
      <c r="N4217" s="1"/>
      <c r="O4217" s="1"/>
      <c r="P4217" s="1">
        <f>COUNTIFS($E$2:E4217,TMapCauseDescCIR[[#This Row],[Cause Description]])</f>
        <v>1</v>
      </c>
      <c r="Q4217" s="1"/>
      <c r="R4217" s="1"/>
      <c r="S4217" s="1"/>
    </row>
    <row r="4218" spans="1:19" ht="14.45" x14ac:dyDescent="0.25">
      <c r="A4218" s="1" t="s">
        <v>7867</v>
      </c>
      <c r="B4218" s="1" t="s">
        <v>1078</v>
      </c>
      <c r="C4218" s="1" t="s">
        <v>3133</v>
      </c>
      <c r="D4218" s="1" t="s">
        <v>7884</v>
      </c>
      <c r="E4218" s="1" t="s">
        <v>7890</v>
      </c>
      <c r="F4218" s="1" t="s">
        <v>7891</v>
      </c>
      <c r="G4218" s="1" t="s">
        <v>2615</v>
      </c>
      <c r="H4218" s="1" t="s">
        <v>4912</v>
      </c>
      <c r="I4218" s="1" t="s">
        <v>5543</v>
      </c>
      <c r="J4218" s="1" t="s">
        <v>13016</v>
      </c>
      <c r="K4218" s="1"/>
      <c r="L4218" s="1"/>
      <c r="M4218" s="1"/>
      <c r="N4218" s="1"/>
      <c r="O4218" s="1"/>
      <c r="P4218" s="1">
        <f>COUNTIFS($E$2:E4218,TMapCauseDescCIR[[#This Row],[Cause Description]])</f>
        <v>1</v>
      </c>
      <c r="Q4218" s="1"/>
      <c r="R4218" s="1"/>
      <c r="S4218" s="1"/>
    </row>
    <row r="4219" spans="1:19" ht="14.45" x14ac:dyDescent="0.25">
      <c r="A4219" s="1" t="s">
        <v>7867</v>
      </c>
      <c r="B4219" s="1" t="s">
        <v>1078</v>
      </c>
      <c r="C4219" s="1" t="s">
        <v>3133</v>
      </c>
      <c r="D4219" s="1" t="s">
        <v>7884</v>
      </c>
      <c r="E4219" s="1" t="s">
        <v>7892</v>
      </c>
      <c r="F4219" s="1" t="s">
        <v>7893</v>
      </c>
      <c r="G4219" s="1" t="s">
        <v>2615</v>
      </c>
      <c r="H4219" s="1" t="s">
        <v>4912</v>
      </c>
      <c r="I4219" s="1" t="s">
        <v>7809</v>
      </c>
      <c r="J4219" s="1" t="s">
        <v>13016</v>
      </c>
      <c r="K4219" s="1"/>
      <c r="L4219" s="1"/>
      <c r="M4219" s="1"/>
      <c r="N4219" s="1"/>
      <c r="O4219" s="1"/>
      <c r="P4219" s="1">
        <f>COUNTIFS($E$2:E4219,TMapCauseDescCIR[[#This Row],[Cause Description]])</f>
        <v>1</v>
      </c>
      <c r="Q4219" s="1"/>
      <c r="R4219" s="1"/>
      <c r="S4219" s="1"/>
    </row>
    <row r="4220" spans="1:19" ht="14.45" x14ac:dyDescent="0.25">
      <c r="A4220" s="1" t="s">
        <v>7867</v>
      </c>
      <c r="B4220" s="1" t="s">
        <v>1078</v>
      </c>
      <c r="C4220" s="1" t="s">
        <v>3133</v>
      </c>
      <c r="D4220" s="1" t="s">
        <v>7884</v>
      </c>
      <c r="E4220" s="1" t="s">
        <v>7894</v>
      </c>
      <c r="F4220" s="1" t="s">
        <v>7895</v>
      </c>
      <c r="G4220" s="1" t="s">
        <v>2615</v>
      </c>
      <c r="H4220" s="1" t="s">
        <v>4912</v>
      </c>
      <c r="I4220" s="1" t="s">
        <v>6261</v>
      </c>
      <c r="J4220" s="1" t="s">
        <v>13016</v>
      </c>
      <c r="K4220" s="1"/>
      <c r="L4220" s="1"/>
      <c r="M4220" s="1"/>
      <c r="N4220" s="1"/>
      <c r="O4220" s="1"/>
      <c r="P4220" s="1">
        <f>COUNTIFS($E$2:E4220,TMapCauseDescCIR[[#This Row],[Cause Description]])</f>
        <v>1</v>
      </c>
      <c r="Q4220" s="1"/>
      <c r="R4220" s="1"/>
      <c r="S4220" s="1"/>
    </row>
    <row r="4221" spans="1:19" ht="14.45" x14ac:dyDescent="0.25">
      <c r="A4221" s="1" t="s">
        <v>7867</v>
      </c>
      <c r="B4221" s="1" t="s">
        <v>1078</v>
      </c>
      <c r="C4221" s="1" t="s">
        <v>3133</v>
      </c>
      <c r="D4221" s="1" t="s">
        <v>7884</v>
      </c>
      <c r="E4221" s="1" t="s">
        <v>7896</v>
      </c>
      <c r="F4221" s="1" t="s">
        <v>7897</v>
      </c>
      <c r="G4221" s="1" t="s">
        <v>2615</v>
      </c>
      <c r="H4221" s="1" t="s">
        <v>4912</v>
      </c>
      <c r="I4221" s="1" t="s">
        <v>7814</v>
      </c>
      <c r="J4221" s="1" t="s">
        <v>13016</v>
      </c>
      <c r="K4221" s="1"/>
      <c r="L4221" s="1"/>
      <c r="M4221" s="1"/>
      <c r="N4221" s="1"/>
      <c r="O4221" s="1"/>
      <c r="P4221" s="1">
        <f>COUNTIFS($E$2:E4221,TMapCauseDescCIR[[#This Row],[Cause Description]])</f>
        <v>1</v>
      </c>
      <c r="Q4221" s="1"/>
      <c r="R4221" s="1"/>
      <c r="S4221" s="1"/>
    </row>
    <row r="4222" spans="1:19" ht="14.45" x14ac:dyDescent="0.25">
      <c r="A4222" s="1" t="s">
        <v>7867</v>
      </c>
      <c r="B4222" s="1" t="s">
        <v>1078</v>
      </c>
      <c r="C4222" s="1" t="s">
        <v>3133</v>
      </c>
      <c r="D4222" s="1" t="s">
        <v>7884</v>
      </c>
      <c r="E4222" s="1" t="s">
        <v>7898</v>
      </c>
      <c r="F4222" s="1" t="s">
        <v>7899</v>
      </c>
      <c r="G4222" s="1" t="s">
        <v>2615</v>
      </c>
      <c r="H4222" s="1" t="s">
        <v>4912</v>
      </c>
      <c r="I4222" s="1" t="s">
        <v>5527</v>
      </c>
      <c r="J4222" s="1" t="s">
        <v>13016</v>
      </c>
      <c r="K4222" s="1"/>
      <c r="L4222" s="1"/>
      <c r="M4222" s="1"/>
      <c r="N4222" s="1"/>
      <c r="O4222" s="1"/>
      <c r="P4222" s="1">
        <f>COUNTIFS($E$2:E4222,TMapCauseDescCIR[[#This Row],[Cause Description]])</f>
        <v>1</v>
      </c>
      <c r="Q4222" s="1"/>
      <c r="R4222" s="1"/>
      <c r="S4222" s="1"/>
    </row>
    <row r="4223" spans="1:19" ht="14.45" x14ac:dyDescent="0.25">
      <c r="A4223" s="1" t="s">
        <v>7867</v>
      </c>
      <c r="B4223" s="1" t="s">
        <v>1078</v>
      </c>
      <c r="C4223" s="1" t="s">
        <v>3133</v>
      </c>
      <c r="D4223" s="1" t="s">
        <v>7884</v>
      </c>
      <c r="E4223" s="1" t="s">
        <v>7900</v>
      </c>
      <c r="F4223" s="1" t="s">
        <v>7901</v>
      </c>
      <c r="G4223" s="1" t="s">
        <v>2615</v>
      </c>
      <c r="H4223" s="1" t="s">
        <v>4912</v>
      </c>
      <c r="I4223" s="1" t="s">
        <v>6484</v>
      </c>
      <c r="J4223" s="1" t="s">
        <v>13016</v>
      </c>
      <c r="K4223" s="1"/>
      <c r="L4223" s="1"/>
      <c r="M4223" s="1"/>
      <c r="N4223" s="1"/>
      <c r="O4223" s="1"/>
      <c r="P4223" s="1">
        <f>COUNTIFS($E$2:E4223,TMapCauseDescCIR[[#This Row],[Cause Description]])</f>
        <v>1</v>
      </c>
      <c r="Q4223" s="1"/>
      <c r="R4223" s="1"/>
      <c r="S4223" s="1"/>
    </row>
    <row r="4224" spans="1:19" ht="14.45" x14ac:dyDescent="0.25">
      <c r="A4224" s="1" t="s">
        <v>7867</v>
      </c>
      <c r="B4224" s="1" t="s">
        <v>1078</v>
      </c>
      <c r="C4224" s="1" t="s">
        <v>3133</v>
      </c>
      <c r="D4224" s="1" t="s">
        <v>7884</v>
      </c>
      <c r="E4224" s="1" t="s">
        <v>7902</v>
      </c>
      <c r="F4224" s="1" t="s">
        <v>7903</v>
      </c>
      <c r="G4224" s="1" t="s">
        <v>2616</v>
      </c>
      <c r="H4224" s="1" t="s">
        <v>6178</v>
      </c>
      <c r="I4224" s="1" t="s">
        <v>5444</v>
      </c>
      <c r="J4224" s="1" t="s">
        <v>13016</v>
      </c>
      <c r="K4224" s="1"/>
      <c r="L4224" s="1"/>
      <c r="M4224" s="1"/>
      <c r="N4224" s="1"/>
      <c r="O4224" s="1"/>
      <c r="P4224" s="1">
        <f>COUNTIFS($E$2:E4224,TMapCauseDescCIR[[#This Row],[Cause Description]])</f>
        <v>1</v>
      </c>
      <c r="Q4224" s="1"/>
      <c r="R4224" s="1"/>
      <c r="S4224" s="1"/>
    </row>
    <row r="4225" spans="1:19" ht="14.45" x14ac:dyDescent="0.25">
      <c r="A4225" s="1" t="s">
        <v>7867</v>
      </c>
      <c r="B4225" s="1" t="s">
        <v>1078</v>
      </c>
      <c r="C4225" s="1" t="s">
        <v>3133</v>
      </c>
      <c r="D4225" s="1" t="s">
        <v>7884</v>
      </c>
      <c r="E4225" s="1" t="s">
        <v>7904</v>
      </c>
      <c r="F4225" s="1" t="s">
        <v>7905</v>
      </c>
      <c r="G4225" s="1" t="s">
        <v>2616</v>
      </c>
      <c r="H4225" s="1" t="s">
        <v>6178</v>
      </c>
      <c r="I4225" s="1" t="s">
        <v>7302</v>
      </c>
      <c r="J4225" s="1" t="s">
        <v>13016</v>
      </c>
      <c r="K4225" s="1"/>
      <c r="L4225" s="1"/>
      <c r="M4225" s="1"/>
      <c r="N4225" s="1"/>
      <c r="O4225" s="1"/>
      <c r="P4225" s="1">
        <f>COUNTIFS($E$2:E4225,TMapCauseDescCIR[[#This Row],[Cause Description]])</f>
        <v>1</v>
      </c>
      <c r="Q4225" s="1"/>
      <c r="R4225" s="1"/>
      <c r="S4225" s="1"/>
    </row>
    <row r="4226" spans="1:19" ht="14.45" x14ac:dyDescent="0.25">
      <c r="A4226" s="1" t="s">
        <v>7867</v>
      </c>
      <c r="B4226" s="1" t="s">
        <v>1078</v>
      </c>
      <c r="C4226" s="1" t="s">
        <v>3133</v>
      </c>
      <c r="D4226" s="1" t="s">
        <v>7884</v>
      </c>
      <c r="E4226" s="1" t="s">
        <v>7906</v>
      </c>
      <c r="F4226" s="1" t="s">
        <v>7907</v>
      </c>
      <c r="G4226" s="1" t="s">
        <v>2615</v>
      </c>
      <c r="H4226" s="1" t="s">
        <v>7908</v>
      </c>
      <c r="I4226" s="1" t="s">
        <v>5174</v>
      </c>
      <c r="J4226" s="1" t="s">
        <v>13016</v>
      </c>
      <c r="K4226" s="1"/>
      <c r="L4226" s="1"/>
      <c r="M4226" s="1"/>
      <c r="N4226" s="1"/>
      <c r="O4226" s="1"/>
      <c r="P4226" s="1">
        <f>COUNTIFS($E$2:E4226,TMapCauseDescCIR[[#This Row],[Cause Description]])</f>
        <v>1</v>
      </c>
      <c r="Q4226" s="1"/>
      <c r="R4226" s="1"/>
      <c r="S4226" s="1"/>
    </row>
    <row r="4227" spans="1:19" ht="14.45" x14ac:dyDescent="0.25">
      <c r="A4227" s="1" t="s">
        <v>7867</v>
      </c>
      <c r="B4227" s="1" t="s">
        <v>1078</v>
      </c>
      <c r="C4227" s="1" t="s">
        <v>3133</v>
      </c>
      <c r="D4227" s="1" t="s">
        <v>7884</v>
      </c>
      <c r="E4227" s="1" t="s">
        <v>7909</v>
      </c>
      <c r="F4227" s="1" t="s">
        <v>7910</v>
      </c>
      <c r="G4227" s="1" t="s">
        <v>2615</v>
      </c>
      <c r="H4227" s="1" t="s">
        <v>7908</v>
      </c>
      <c r="I4227" s="1" t="s">
        <v>7911</v>
      </c>
      <c r="J4227" s="1" t="s">
        <v>13016</v>
      </c>
      <c r="K4227" s="1"/>
      <c r="L4227" s="1"/>
      <c r="M4227" s="1"/>
      <c r="N4227" s="1"/>
      <c r="O4227" s="1"/>
      <c r="P4227" s="1">
        <f>COUNTIFS($E$2:E4227,TMapCauseDescCIR[[#This Row],[Cause Description]])</f>
        <v>1</v>
      </c>
      <c r="Q4227" s="1"/>
      <c r="R4227" s="1"/>
      <c r="S4227" s="1"/>
    </row>
    <row r="4228" spans="1:19" ht="14.45" x14ac:dyDescent="0.25">
      <c r="A4228" s="1" t="s">
        <v>7867</v>
      </c>
      <c r="B4228" s="1" t="s">
        <v>1078</v>
      </c>
      <c r="C4228" s="1" t="s">
        <v>3133</v>
      </c>
      <c r="D4228" s="1" t="s">
        <v>7884</v>
      </c>
      <c r="E4228" s="1" t="s">
        <v>7912</v>
      </c>
      <c r="F4228" s="1" t="s">
        <v>7913</v>
      </c>
      <c r="G4228" s="1" t="s">
        <v>2615</v>
      </c>
      <c r="H4228" s="1" t="s">
        <v>5903</v>
      </c>
      <c r="I4228" s="1" t="s">
        <v>5904</v>
      </c>
      <c r="J4228" s="1" t="s">
        <v>13016</v>
      </c>
      <c r="K4228" s="1"/>
      <c r="L4228" s="1"/>
      <c r="M4228" s="1"/>
      <c r="N4228" s="1"/>
      <c r="O4228" s="1"/>
      <c r="P4228" s="1">
        <f>COUNTIFS($E$2:E4228,TMapCauseDescCIR[[#This Row],[Cause Description]])</f>
        <v>1</v>
      </c>
      <c r="Q4228" s="1"/>
      <c r="R4228" s="1"/>
      <c r="S4228" s="1"/>
    </row>
    <row r="4229" spans="1:19" ht="14.45" x14ac:dyDescent="0.25">
      <c r="A4229" s="1" t="s">
        <v>7867</v>
      </c>
      <c r="B4229" s="1" t="s">
        <v>1078</v>
      </c>
      <c r="C4229" s="1" t="s">
        <v>3133</v>
      </c>
      <c r="D4229" s="1" t="s">
        <v>7884</v>
      </c>
      <c r="E4229" s="1" t="s">
        <v>7914</v>
      </c>
      <c r="F4229" s="1" t="s">
        <v>7915</v>
      </c>
      <c r="G4229" s="1" t="s">
        <v>2615</v>
      </c>
      <c r="H4229" s="1" t="s">
        <v>7916</v>
      </c>
      <c r="I4229" s="1" t="s">
        <v>7917</v>
      </c>
      <c r="J4229" s="1" t="s">
        <v>13016</v>
      </c>
      <c r="K4229" s="1"/>
      <c r="L4229" s="1"/>
      <c r="M4229" s="1"/>
      <c r="N4229" s="1"/>
      <c r="O4229" s="1"/>
      <c r="P4229" s="1">
        <f>COUNTIFS($E$2:E4229,TMapCauseDescCIR[[#This Row],[Cause Description]])</f>
        <v>1</v>
      </c>
      <c r="Q4229" s="1"/>
      <c r="R4229" s="1"/>
      <c r="S4229" s="1"/>
    </row>
    <row r="4230" spans="1:19" ht="14.45" x14ac:dyDescent="0.25">
      <c r="A4230" s="1" t="s">
        <v>7867</v>
      </c>
      <c r="B4230" s="1" t="s">
        <v>1078</v>
      </c>
      <c r="C4230" s="1" t="s">
        <v>3133</v>
      </c>
      <c r="D4230" s="1" t="s">
        <v>7884</v>
      </c>
      <c r="E4230" s="1" t="s">
        <v>7918</v>
      </c>
      <c r="F4230" s="1" t="s">
        <v>7919</v>
      </c>
      <c r="G4230" s="1" t="s">
        <v>2615</v>
      </c>
      <c r="H4230" s="1" t="s">
        <v>7920</v>
      </c>
      <c r="I4230" s="1" t="s">
        <v>5444</v>
      </c>
      <c r="J4230" s="1" t="s">
        <v>13016</v>
      </c>
      <c r="K4230" s="1"/>
      <c r="L4230" s="1"/>
      <c r="M4230" s="1"/>
      <c r="N4230" s="1"/>
      <c r="O4230" s="1"/>
      <c r="P4230" s="1">
        <f>COUNTIFS($E$2:E4230,TMapCauseDescCIR[[#This Row],[Cause Description]])</f>
        <v>1</v>
      </c>
      <c r="Q4230" s="1"/>
      <c r="R4230" s="1"/>
      <c r="S4230" s="1"/>
    </row>
    <row r="4231" spans="1:19" ht="14.45" x14ac:dyDescent="0.25">
      <c r="A4231" s="1" t="s">
        <v>7867</v>
      </c>
      <c r="B4231" s="1" t="s">
        <v>1078</v>
      </c>
      <c r="C4231" s="1" t="s">
        <v>3133</v>
      </c>
      <c r="D4231" s="1" t="s">
        <v>7884</v>
      </c>
      <c r="E4231" s="1" t="s">
        <v>631</v>
      </c>
      <c r="F4231" s="1" t="s">
        <v>3597</v>
      </c>
      <c r="G4231" s="1" t="s">
        <v>2806</v>
      </c>
      <c r="H4231" s="1" t="s">
        <v>3598</v>
      </c>
      <c r="I4231" s="1" t="s">
        <v>3599</v>
      </c>
      <c r="J4231" s="1" t="s">
        <v>13016</v>
      </c>
      <c r="K4231" s="1"/>
      <c r="L4231" s="1"/>
      <c r="M4231" s="1"/>
      <c r="N4231" s="1"/>
      <c r="O4231" s="1"/>
      <c r="P4231" s="1">
        <f>COUNTIFS($E$2:E4231,TMapCauseDescCIR[[#This Row],[Cause Description]])</f>
        <v>112</v>
      </c>
      <c r="Q4231" s="1"/>
      <c r="R4231" s="1"/>
      <c r="S4231" s="1"/>
    </row>
    <row r="4232" spans="1:19" ht="14.45" x14ac:dyDescent="0.25">
      <c r="A4232" s="1" t="s">
        <v>7867</v>
      </c>
      <c r="B4232" s="1" t="s">
        <v>1082</v>
      </c>
      <c r="C4232" s="1" t="s">
        <v>3133</v>
      </c>
      <c r="D4232" s="1" t="s">
        <v>7921</v>
      </c>
      <c r="E4232" s="1" t="s">
        <v>1083</v>
      </c>
      <c r="F4232" s="1" t="s">
        <v>7922</v>
      </c>
      <c r="G4232" s="1" t="s">
        <v>2615</v>
      </c>
      <c r="H4232" s="1" t="s">
        <v>5160</v>
      </c>
      <c r="I4232" s="1" t="s">
        <v>7611</v>
      </c>
      <c r="J4232" s="1" t="s">
        <v>13016</v>
      </c>
      <c r="K4232" s="1"/>
      <c r="L4232" s="1"/>
      <c r="M4232" s="1"/>
      <c r="N4232" s="1"/>
      <c r="O4232" s="1"/>
      <c r="P4232" s="1">
        <f>COUNTIFS($E$2:E4232,TMapCauseDescCIR[[#This Row],[Cause Description]])</f>
        <v>1</v>
      </c>
      <c r="Q4232" s="1"/>
      <c r="R4232" s="1"/>
      <c r="S4232" s="1"/>
    </row>
    <row r="4233" spans="1:19" ht="14.45" x14ac:dyDescent="0.25">
      <c r="A4233" s="1" t="s">
        <v>7867</v>
      </c>
      <c r="B4233" s="1" t="s">
        <v>1082</v>
      </c>
      <c r="C4233" s="1" t="s">
        <v>3133</v>
      </c>
      <c r="D4233" s="1" t="s">
        <v>7921</v>
      </c>
      <c r="E4233" s="1" t="s">
        <v>631</v>
      </c>
      <c r="F4233" s="1" t="s">
        <v>3597</v>
      </c>
      <c r="G4233" s="1" t="s">
        <v>2806</v>
      </c>
      <c r="H4233" s="1" t="s">
        <v>3598</v>
      </c>
      <c r="I4233" s="1" t="s">
        <v>3599</v>
      </c>
      <c r="J4233" s="1" t="s">
        <v>13016</v>
      </c>
      <c r="K4233" s="1"/>
      <c r="L4233" s="1"/>
      <c r="M4233" s="1"/>
      <c r="N4233" s="1"/>
      <c r="O4233" s="1"/>
      <c r="P4233" s="1">
        <f>COUNTIFS($E$2:E4233,TMapCauseDescCIR[[#This Row],[Cause Description]])</f>
        <v>113</v>
      </c>
      <c r="Q4233" s="1"/>
      <c r="R4233" s="1"/>
      <c r="S4233" s="1"/>
    </row>
    <row r="4234" spans="1:19" ht="14.45" x14ac:dyDescent="0.25">
      <c r="A4234" s="1" t="s">
        <v>7923</v>
      </c>
      <c r="B4234" s="1" t="s">
        <v>1129</v>
      </c>
      <c r="C4234" s="1" t="s">
        <v>3133</v>
      </c>
      <c r="D4234" s="1" t="s">
        <v>7924</v>
      </c>
      <c r="E4234" s="1" t="s">
        <v>1130</v>
      </c>
      <c r="F4234" s="1" t="s">
        <v>7925</v>
      </c>
      <c r="G4234" s="1" t="s">
        <v>2641</v>
      </c>
      <c r="H4234" s="1" t="s">
        <v>4912</v>
      </c>
      <c r="I4234" s="1" t="s">
        <v>7926</v>
      </c>
      <c r="J4234" s="1"/>
      <c r="K4234" s="1"/>
      <c r="L4234" s="1"/>
      <c r="M4234" s="1"/>
      <c r="N4234" s="1"/>
      <c r="O4234" s="1"/>
      <c r="P4234" s="1">
        <f>COUNTIFS($E$2:E4234,TMapCauseDescCIR[[#This Row],[Cause Description]])</f>
        <v>1</v>
      </c>
      <c r="Q4234" s="1"/>
      <c r="R4234" s="1"/>
      <c r="S4234" s="1"/>
    </row>
    <row r="4235" spans="1:19" ht="14.45" x14ac:dyDescent="0.25">
      <c r="A4235" s="1" t="s">
        <v>7923</v>
      </c>
      <c r="B4235" s="1" t="s">
        <v>1129</v>
      </c>
      <c r="C4235" s="1" t="s">
        <v>3133</v>
      </c>
      <c r="D4235" s="1" t="s">
        <v>7924</v>
      </c>
      <c r="E4235" s="1" t="s">
        <v>7927</v>
      </c>
      <c r="F4235" s="1" t="s">
        <v>7928</v>
      </c>
      <c r="G4235" s="1" t="s">
        <v>2641</v>
      </c>
      <c r="H4235" s="1" t="s">
        <v>4912</v>
      </c>
      <c r="I4235" s="1" t="s">
        <v>5527</v>
      </c>
      <c r="J4235" s="1"/>
      <c r="K4235" s="1"/>
      <c r="L4235" s="1"/>
      <c r="M4235" s="1"/>
      <c r="N4235" s="1"/>
      <c r="O4235" s="1"/>
      <c r="P4235" s="1">
        <f>COUNTIFS($E$2:E4235,TMapCauseDescCIR[[#This Row],[Cause Description]])</f>
        <v>1</v>
      </c>
      <c r="Q4235" s="1"/>
      <c r="R4235" s="1"/>
      <c r="S4235" s="1"/>
    </row>
    <row r="4236" spans="1:19" ht="14.45" x14ac:dyDescent="0.25">
      <c r="A4236" s="1" t="s">
        <v>7923</v>
      </c>
      <c r="B4236" s="1" t="s">
        <v>1129</v>
      </c>
      <c r="C4236" s="1" t="s">
        <v>3133</v>
      </c>
      <c r="D4236" s="1" t="s">
        <v>7924</v>
      </c>
      <c r="E4236" s="1" t="s">
        <v>7929</v>
      </c>
      <c r="F4236" s="1" t="s">
        <v>7930</v>
      </c>
      <c r="G4236" s="1" t="s">
        <v>2641</v>
      </c>
      <c r="H4236" s="1" t="s">
        <v>4912</v>
      </c>
      <c r="I4236" s="1" t="s">
        <v>5169</v>
      </c>
      <c r="J4236" s="1"/>
      <c r="K4236" s="1"/>
      <c r="L4236" s="1"/>
      <c r="M4236" s="1"/>
      <c r="N4236" s="1"/>
      <c r="O4236" s="1"/>
      <c r="P4236" s="1">
        <f>COUNTIFS($E$2:E4236,TMapCauseDescCIR[[#This Row],[Cause Description]])</f>
        <v>1</v>
      </c>
      <c r="Q4236" s="1"/>
      <c r="R4236" s="1"/>
      <c r="S4236" s="1"/>
    </row>
    <row r="4237" spans="1:19" ht="14.45" x14ac:dyDescent="0.25">
      <c r="A4237" s="1" t="s">
        <v>7923</v>
      </c>
      <c r="B4237" s="1" t="s">
        <v>1129</v>
      </c>
      <c r="C4237" s="1" t="s">
        <v>3133</v>
      </c>
      <c r="D4237" s="1" t="s">
        <v>7924</v>
      </c>
      <c r="E4237" s="1" t="s">
        <v>7931</v>
      </c>
      <c r="F4237" s="1" t="s">
        <v>7932</v>
      </c>
      <c r="G4237" s="1" t="s">
        <v>2641</v>
      </c>
      <c r="H4237" s="1" t="s">
        <v>7933</v>
      </c>
      <c r="I4237" s="1" t="s">
        <v>6168</v>
      </c>
      <c r="J4237" s="1"/>
      <c r="K4237" s="1"/>
      <c r="L4237" s="1"/>
      <c r="M4237" s="1"/>
      <c r="N4237" s="1"/>
      <c r="O4237" s="1"/>
      <c r="P4237" s="1">
        <f>COUNTIFS($E$2:E4237,TMapCauseDescCIR[[#This Row],[Cause Description]])</f>
        <v>1</v>
      </c>
      <c r="Q4237" s="1"/>
      <c r="R4237" s="1"/>
      <c r="S4237" s="1"/>
    </row>
    <row r="4238" spans="1:19" ht="14.45" x14ac:dyDescent="0.25">
      <c r="A4238" s="1" t="s">
        <v>7923</v>
      </c>
      <c r="B4238" s="1" t="s">
        <v>1129</v>
      </c>
      <c r="C4238" s="1" t="s">
        <v>3133</v>
      </c>
      <c r="D4238" s="1" t="s">
        <v>7924</v>
      </c>
      <c r="E4238" s="1" t="s">
        <v>7934</v>
      </c>
      <c r="F4238" s="1" t="s">
        <v>7935</v>
      </c>
      <c r="G4238" s="1" t="s">
        <v>2642</v>
      </c>
      <c r="H4238" s="1" t="s">
        <v>4912</v>
      </c>
      <c r="I4238" s="1" t="s">
        <v>5174</v>
      </c>
      <c r="J4238" s="1"/>
      <c r="K4238" s="1"/>
      <c r="L4238" s="1"/>
      <c r="M4238" s="1"/>
      <c r="N4238" s="1"/>
      <c r="O4238" s="1"/>
      <c r="P4238" s="1">
        <f>COUNTIFS($E$2:E4238,TMapCauseDescCIR[[#This Row],[Cause Description]])</f>
        <v>1</v>
      </c>
      <c r="Q4238" s="1"/>
      <c r="R4238" s="1"/>
      <c r="S4238" s="1"/>
    </row>
    <row r="4239" spans="1:19" ht="14.45" x14ac:dyDescent="0.25">
      <c r="A4239" s="1" t="s">
        <v>7923</v>
      </c>
      <c r="B4239" s="1" t="s">
        <v>1129</v>
      </c>
      <c r="C4239" s="1" t="s">
        <v>3133</v>
      </c>
      <c r="D4239" s="1" t="s">
        <v>7924</v>
      </c>
      <c r="E4239" s="1" t="s">
        <v>7936</v>
      </c>
      <c r="F4239" s="1" t="s">
        <v>7937</v>
      </c>
      <c r="G4239" s="1" t="s">
        <v>2642</v>
      </c>
      <c r="H4239" s="1" t="s">
        <v>4912</v>
      </c>
      <c r="I4239" s="1" t="s">
        <v>7938</v>
      </c>
      <c r="J4239" s="1"/>
      <c r="K4239" s="1"/>
      <c r="L4239" s="1"/>
      <c r="M4239" s="1"/>
      <c r="N4239" s="1"/>
      <c r="O4239" s="1"/>
      <c r="P4239" s="1">
        <f>COUNTIFS($E$2:E4239,TMapCauseDescCIR[[#This Row],[Cause Description]])</f>
        <v>1</v>
      </c>
      <c r="Q4239" s="1"/>
      <c r="R4239" s="1"/>
      <c r="S4239" s="1"/>
    </row>
    <row r="4240" spans="1:19" ht="14.45" x14ac:dyDescent="0.25">
      <c r="A4240" s="1" t="s">
        <v>7923</v>
      </c>
      <c r="B4240" s="1" t="s">
        <v>1129</v>
      </c>
      <c r="C4240" s="1" t="s">
        <v>3133</v>
      </c>
      <c r="D4240" s="1" t="s">
        <v>7924</v>
      </c>
      <c r="E4240" s="1" t="s">
        <v>7939</v>
      </c>
      <c r="F4240" s="1" t="s">
        <v>7940</v>
      </c>
      <c r="G4240" s="1" t="s">
        <v>2642</v>
      </c>
      <c r="H4240" s="1" t="s">
        <v>4912</v>
      </c>
      <c r="I4240" s="1" t="s">
        <v>5206</v>
      </c>
      <c r="J4240" s="1"/>
      <c r="K4240" s="1"/>
      <c r="L4240" s="1"/>
      <c r="M4240" s="1"/>
      <c r="N4240" s="1"/>
      <c r="O4240" s="1"/>
      <c r="P4240" s="1">
        <f>COUNTIFS($E$2:E4240,TMapCauseDescCIR[[#This Row],[Cause Description]])</f>
        <v>1</v>
      </c>
      <c r="Q4240" s="1"/>
      <c r="R4240" s="1"/>
      <c r="S4240" s="1"/>
    </row>
    <row r="4241" spans="1:19" ht="14.45" x14ac:dyDescent="0.25">
      <c r="A4241" s="1" t="s">
        <v>7923</v>
      </c>
      <c r="B4241" s="1" t="s">
        <v>1129</v>
      </c>
      <c r="C4241" s="1" t="s">
        <v>3133</v>
      </c>
      <c r="D4241" s="1" t="s">
        <v>7924</v>
      </c>
      <c r="E4241" s="1" t="s">
        <v>7941</v>
      </c>
      <c r="F4241" s="1" t="s">
        <v>7942</v>
      </c>
      <c r="G4241" s="1" t="s">
        <v>2642</v>
      </c>
      <c r="H4241" s="1" t="s">
        <v>4912</v>
      </c>
      <c r="I4241" s="1" t="s">
        <v>7943</v>
      </c>
      <c r="J4241" s="1"/>
      <c r="K4241" s="1"/>
      <c r="L4241" s="1"/>
      <c r="M4241" s="1"/>
      <c r="N4241" s="1"/>
      <c r="O4241" s="1"/>
      <c r="P4241" s="1">
        <f>COUNTIFS($E$2:E4241,TMapCauseDescCIR[[#This Row],[Cause Description]])</f>
        <v>1</v>
      </c>
      <c r="Q4241" s="1"/>
      <c r="R4241" s="1"/>
      <c r="S4241" s="1"/>
    </row>
    <row r="4242" spans="1:19" ht="14.45" x14ac:dyDescent="0.25">
      <c r="A4242" s="1" t="s">
        <v>7923</v>
      </c>
      <c r="B4242" s="1" t="s">
        <v>1129</v>
      </c>
      <c r="C4242" s="1" t="s">
        <v>3133</v>
      </c>
      <c r="D4242" s="1" t="s">
        <v>7924</v>
      </c>
      <c r="E4242" s="1" t="s">
        <v>7944</v>
      </c>
      <c r="F4242" s="1" t="s">
        <v>7945</v>
      </c>
      <c r="G4242" s="1" t="s">
        <v>2642</v>
      </c>
      <c r="H4242" s="1" t="s">
        <v>7946</v>
      </c>
      <c r="I4242" s="1" t="s">
        <v>5206</v>
      </c>
      <c r="J4242" s="1"/>
      <c r="K4242" s="1"/>
      <c r="L4242" s="1"/>
      <c r="M4242" s="1"/>
      <c r="N4242" s="1"/>
      <c r="O4242" s="1"/>
      <c r="P4242" s="1">
        <f>COUNTIFS($E$2:E4242,TMapCauseDescCIR[[#This Row],[Cause Description]])</f>
        <v>1</v>
      </c>
      <c r="Q4242" s="1"/>
      <c r="R4242" s="1"/>
      <c r="S4242" s="1"/>
    </row>
    <row r="4243" spans="1:19" ht="14.45" x14ac:dyDescent="0.25">
      <c r="A4243" s="1" t="s">
        <v>7923</v>
      </c>
      <c r="B4243" s="1" t="s">
        <v>1129</v>
      </c>
      <c r="C4243" s="1" t="s">
        <v>3133</v>
      </c>
      <c r="D4243" s="1" t="s">
        <v>7924</v>
      </c>
      <c r="E4243" s="1" t="s">
        <v>7947</v>
      </c>
      <c r="F4243" s="1" t="s">
        <v>7948</v>
      </c>
      <c r="G4243" s="1" t="s">
        <v>2642</v>
      </c>
      <c r="H4243" s="1" t="s">
        <v>7946</v>
      </c>
      <c r="I4243" s="1" t="s">
        <v>7949</v>
      </c>
      <c r="J4243" s="1"/>
      <c r="K4243" s="1"/>
      <c r="L4243" s="1"/>
      <c r="M4243" s="1"/>
      <c r="N4243" s="1"/>
      <c r="O4243" s="1"/>
      <c r="P4243" s="1">
        <f>COUNTIFS($E$2:E4243,TMapCauseDescCIR[[#This Row],[Cause Description]])</f>
        <v>1</v>
      </c>
      <c r="Q4243" s="1"/>
      <c r="R4243" s="1"/>
      <c r="S4243" s="1"/>
    </row>
    <row r="4244" spans="1:19" ht="14.45" x14ac:dyDescent="0.25">
      <c r="A4244" s="1" t="s">
        <v>7923</v>
      </c>
      <c r="B4244" s="1" t="s">
        <v>1129</v>
      </c>
      <c r="C4244" s="1" t="s">
        <v>3133</v>
      </c>
      <c r="D4244" s="1" t="s">
        <v>7924</v>
      </c>
      <c r="E4244" s="1" t="s">
        <v>7950</v>
      </c>
      <c r="F4244" s="1" t="s">
        <v>7951</v>
      </c>
      <c r="G4244" s="1" t="s">
        <v>2643</v>
      </c>
      <c r="H4244" s="1" t="s">
        <v>5433</v>
      </c>
      <c r="I4244" s="1" t="s">
        <v>5543</v>
      </c>
      <c r="J4244" s="1"/>
      <c r="K4244" s="1"/>
      <c r="L4244" s="1"/>
      <c r="M4244" s="1"/>
      <c r="N4244" s="1"/>
      <c r="O4244" s="1"/>
      <c r="P4244" s="1">
        <f>COUNTIFS($E$2:E4244,TMapCauseDescCIR[[#This Row],[Cause Description]])</f>
        <v>1</v>
      </c>
      <c r="Q4244" s="1"/>
      <c r="R4244" s="1"/>
      <c r="S4244" s="1"/>
    </row>
    <row r="4245" spans="1:19" ht="14.45" x14ac:dyDescent="0.25">
      <c r="A4245" s="1" t="s">
        <v>7923</v>
      </c>
      <c r="B4245" s="1" t="s">
        <v>1129</v>
      </c>
      <c r="C4245" s="1" t="s">
        <v>3133</v>
      </c>
      <c r="D4245" s="1" t="s">
        <v>7924</v>
      </c>
      <c r="E4245" s="1" t="s">
        <v>7952</v>
      </c>
      <c r="F4245" s="1" t="s">
        <v>7953</v>
      </c>
      <c r="G4245" s="1" t="s">
        <v>2643</v>
      </c>
      <c r="H4245" s="1" t="s">
        <v>5433</v>
      </c>
      <c r="I4245" s="1" t="s">
        <v>5527</v>
      </c>
      <c r="J4245" s="1"/>
      <c r="K4245" s="1"/>
      <c r="L4245" s="1"/>
      <c r="M4245" s="1"/>
      <c r="N4245" s="1"/>
      <c r="O4245" s="1"/>
      <c r="P4245" s="1">
        <f>COUNTIFS($E$2:E4245,TMapCauseDescCIR[[#This Row],[Cause Description]])</f>
        <v>1</v>
      </c>
      <c r="Q4245" s="1"/>
      <c r="R4245" s="1"/>
      <c r="S4245" s="1"/>
    </row>
    <row r="4246" spans="1:19" ht="14.45" x14ac:dyDescent="0.25">
      <c r="A4246" s="1" t="s">
        <v>7923</v>
      </c>
      <c r="B4246" s="1" t="s">
        <v>1129</v>
      </c>
      <c r="C4246" s="1" t="s">
        <v>3133</v>
      </c>
      <c r="D4246" s="1" t="s">
        <v>7924</v>
      </c>
      <c r="E4246" s="1" t="s">
        <v>7954</v>
      </c>
      <c r="F4246" s="1" t="s">
        <v>7955</v>
      </c>
      <c r="G4246" s="1" t="s">
        <v>2643</v>
      </c>
      <c r="H4246" s="1" t="s">
        <v>5433</v>
      </c>
      <c r="I4246" s="1" t="s">
        <v>5169</v>
      </c>
      <c r="J4246" s="1"/>
      <c r="K4246" s="1"/>
      <c r="L4246" s="1"/>
      <c r="M4246" s="1"/>
      <c r="N4246" s="1"/>
      <c r="O4246" s="1"/>
      <c r="P4246" s="1">
        <f>COUNTIFS($E$2:E4246,TMapCauseDescCIR[[#This Row],[Cause Description]])</f>
        <v>1</v>
      </c>
      <c r="Q4246" s="1"/>
      <c r="R4246" s="1"/>
      <c r="S4246" s="1"/>
    </row>
    <row r="4247" spans="1:19" ht="14.45" x14ac:dyDescent="0.25">
      <c r="A4247" s="1" t="s">
        <v>7923</v>
      </c>
      <c r="B4247" s="1" t="s">
        <v>1129</v>
      </c>
      <c r="C4247" s="1" t="s">
        <v>3133</v>
      </c>
      <c r="D4247" s="1" t="s">
        <v>7924</v>
      </c>
      <c r="E4247" s="1" t="s">
        <v>7956</v>
      </c>
      <c r="F4247" s="1" t="s">
        <v>7957</v>
      </c>
      <c r="G4247" s="1" t="s">
        <v>2643</v>
      </c>
      <c r="H4247" s="1" t="s">
        <v>7933</v>
      </c>
      <c r="I4247" s="1" t="s">
        <v>7958</v>
      </c>
      <c r="J4247" s="1"/>
      <c r="K4247" s="1"/>
      <c r="L4247" s="1"/>
      <c r="M4247" s="1"/>
      <c r="N4247" s="1"/>
      <c r="O4247" s="1"/>
      <c r="P4247" s="1">
        <f>COUNTIFS($E$2:E4247,TMapCauseDescCIR[[#This Row],[Cause Description]])</f>
        <v>1</v>
      </c>
      <c r="Q4247" s="1"/>
      <c r="R4247" s="1"/>
      <c r="S4247" s="1"/>
    </row>
    <row r="4248" spans="1:19" ht="14.45" x14ac:dyDescent="0.25">
      <c r="A4248" s="1" t="s">
        <v>7923</v>
      </c>
      <c r="B4248" s="1" t="s">
        <v>1129</v>
      </c>
      <c r="C4248" s="1" t="s">
        <v>3133</v>
      </c>
      <c r="D4248" s="1" t="s">
        <v>7924</v>
      </c>
      <c r="E4248" s="1" t="s">
        <v>7959</v>
      </c>
      <c r="F4248" s="1" t="s">
        <v>7960</v>
      </c>
      <c r="G4248" s="1" t="s">
        <v>2643</v>
      </c>
      <c r="H4248" s="1" t="s">
        <v>5160</v>
      </c>
      <c r="I4248" s="1" t="s">
        <v>6168</v>
      </c>
      <c r="J4248" s="1"/>
      <c r="K4248" s="1"/>
      <c r="L4248" s="1"/>
      <c r="M4248" s="1"/>
      <c r="N4248" s="1"/>
      <c r="O4248" s="1"/>
      <c r="P4248" s="1">
        <f>COUNTIFS($E$2:E4248,TMapCauseDescCIR[[#This Row],[Cause Description]])</f>
        <v>1</v>
      </c>
      <c r="Q4248" s="1"/>
      <c r="R4248" s="1"/>
      <c r="S4248" s="1"/>
    </row>
    <row r="4249" spans="1:19" ht="14.45" x14ac:dyDescent="0.25">
      <c r="A4249" s="1" t="s">
        <v>7923</v>
      </c>
      <c r="B4249" s="1" t="s">
        <v>1129</v>
      </c>
      <c r="C4249" s="1" t="s">
        <v>3133</v>
      </c>
      <c r="D4249" s="1" t="s">
        <v>7924</v>
      </c>
      <c r="E4249" s="1" t="s">
        <v>7961</v>
      </c>
      <c r="F4249" s="1" t="s">
        <v>7962</v>
      </c>
      <c r="G4249" s="1" t="s">
        <v>2643</v>
      </c>
      <c r="H4249" s="1" t="s">
        <v>5160</v>
      </c>
      <c r="I4249" s="1" t="s">
        <v>6236</v>
      </c>
      <c r="J4249" s="1"/>
      <c r="K4249" s="1"/>
      <c r="L4249" s="1"/>
      <c r="M4249" s="1"/>
      <c r="N4249" s="1"/>
      <c r="O4249" s="1"/>
      <c r="P4249" s="1">
        <f>COUNTIFS($E$2:E4249,TMapCauseDescCIR[[#This Row],[Cause Description]])</f>
        <v>1</v>
      </c>
      <c r="Q4249" s="1"/>
      <c r="R4249" s="1"/>
      <c r="S4249" s="1"/>
    </row>
    <row r="4250" spans="1:19" ht="14.45" x14ac:dyDescent="0.25">
      <c r="A4250" s="1" t="s">
        <v>7923</v>
      </c>
      <c r="B4250" s="1" t="s">
        <v>1129</v>
      </c>
      <c r="C4250" s="1" t="s">
        <v>3133</v>
      </c>
      <c r="D4250" s="1" t="s">
        <v>7924</v>
      </c>
      <c r="E4250" s="1" t="s">
        <v>7963</v>
      </c>
      <c r="F4250" s="1" t="s">
        <v>7964</v>
      </c>
      <c r="G4250" s="1" t="s">
        <v>2644</v>
      </c>
      <c r="H4250" s="1" t="s">
        <v>5120</v>
      </c>
      <c r="I4250" s="1" t="s">
        <v>6291</v>
      </c>
      <c r="J4250" s="1"/>
      <c r="K4250" s="1"/>
      <c r="L4250" s="1"/>
      <c r="M4250" s="1"/>
      <c r="N4250" s="1"/>
      <c r="O4250" s="1"/>
      <c r="P4250" s="1">
        <f>COUNTIFS($E$2:E4250,TMapCauseDescCIR[[#This Row],[Cause Description]])</f>
        <v>1</v>
      </c>
      <c r="Q4250" s="1"/>
      <c r="R4250" s="1"/>
      <c r="S4250" s="1"/>
    </row>
    <row r="4251" spans="1:19" ht="14.45" x14ac:dyDescent="0.25">
      <c r="A4251" s="1" t="s">
        <v>7923</v>
      </c>
      <c r="B4251" s="1" t="s">
        <v>1129</v>
      </c>
      <c r="C4251" s="1" t="s">
        <v>3133</v>
      </c>
      <c r="D4251" s="1" t="s">
        <v>7924</v>
      </c>
      <c r="E4251" s="1" t="s">
        <v>7965</v>
      </c>
      <c r="F4251" s="1" t="s">
        <v>7966</v>
      </c>
      <c r="G4251" s="1" t="s">
        <v>2645</v>
      </c>
      <c r="H4251" s="1" t="s">
        <v>7967</v>
      </c>
      <c r="I4251" s="1" t="s">
        <v>7968</v>
      </c>
      <c r="J4251" s="1"/>
      <c r="K4251" s="1"/>
      <c r="L4251" s="1"/>
      <c r="M4251" s="1"/>
      <c r="N4251" s="1"/>
      <c r="O4251" s="1"/>
      <c r="P4251" s="1">
        <f>COUNTIFS($E$2:E4251,TMapCauseDescCIR[[#This Row],[Cause Description]])</f>
        <v>1</v>
      </c>
      <c r="Q4251" s="1"/>
      <c r="R4251" s="1"/>
      <c r="S4251" s="1"/>
    </row>
    <row r="4252" spans="1:19" ht="14.45" x14ac:dyDescent="0.25">
      <c r="A4252" s="1" t="s">
        <v>7923</v>
      </c>
      <c r="B4252" s="1" t="s">
        <v>1129</v>
      </c>
      <c r="C4252" s="1" t="s">
        <v>3133</v>
      </c>
      <c r="D4252" s="1" t="s">
        <v>7924</v>
      </c>
      <c r="E4252" s="1" t="s">
        <v>7969</v>
      </c>
      <c r="F4252" s="1" t="s">
        <v>7970</v>
      </c>
      <c r="G4252" s="1" t="s">
        <v>2646</v>
      </c>
      <c r="H4252" s="1" t="s">
        <v>5433</v>
      </c>
      <c r="I4252" s="1" t="s">
        <v>5174</v>
      </c>
      <c r="J4252" s="1"/>
      <c r="K4252" s="1"/>
      <c r="L4252" s="1"/>
      <c r="M4252" s="1"/>
      <c r="N4252" s="1"/>
      <c r="O4252" s="1"/>
      <c r="P4252" s="1">
        <f>COUNTIFS($E$2:E4252,TMapCauseDescCIR[[#This Row],[Cause Description]])</f>
        <v>1</v>
      </c>
      <c r="Q4252" s="1"/>
      <c r="R4252" s="1"/>
      <c r="S4252" s="1"/>
    </row>
    <row r="4253" spans="1:19" ht="14.45" x14ac:dyDescent="0.25">
      <c r="A4253" s="1" t="s">
        <v>7923</v>
      </c>
      <c r="B4253" s="1" t="s">
        <v>1129</v>
      </c>
      <c r="C4253" s="1" t="s">
        <v>3133</v>
      </c>
      <c r="D4253" s="1" t="s">
        <v>7924</v>
      </c>
      <c r="E4253" s="1" t="s">
        <v>7971</v>
      </c>
      <c r="F4253" s="1" t="s">
        <v>7972</v>
      </c>
      <c r="G4253" s="1" t="s">
        <v>2646</v>
      </c>
      <c r="H4253" s="1" t="s">
        <v>5433</v>
      </c>
      <c r="I4253" s="1" t="s">
        <v>5527</v>
      </c>
      <c r="J4253" s="1"/>
      <c r="K4253" s="1"/>
      <c r="L4253" s="1"/>
      <c r="M4253" s="1"/>
      <c r="N4253" s="1"/>
      <c r="O4253" s="1"/>
      <c r="P4253" s="1">
        <f>COUNTIFS($E$2:E4253,TMapCauseDescCIR[[#This Row],[Cause Description]])</f>
        <v>1</v>
      </c>
      <c r="Q4253" s="1"/>
      <c r="R4253" s="1"/>
      <c r="S4253" s="1"/>
    </row>
    <row r="4254" spans="1:19" ht="14.45" x14ac:dyDescent="0.25">
      <c r="A4254" s="1" t="s">
        <v>7923</v>
      </c>
      <c r="B4254" s="1" t="s">
        <v>1129</v>
      </c>
      <c r="C4254" s="1" t="s">
        <v>3133</v>
      </c>
      <c r="D4254" s="1" t="s">
        <v>7924</v>
      </c>
      <c r="E4254" s="1" t="s">
        <v>7973</v>
      </c>
      <c r="F4254" s="1" t="s">
        <v>7974</v>
      </c>
      <c r="G4254" s="1" t="s">
        <v>2646</v>
      </c>
      <c r="H4254" s="1" t="s">
        <v>5433</v>
      </c>
      <c r="I4254" s="1" t="s">
        <v>5169</v>
      </c>
      <c r="J4254" s="1"/>
      <c r="K4254" s="1"/>
      <c r="L4254" s="1"/>
      <c r="M4254" s="1"/>
      <c r="N4254" s="1"/>
      <c r="O4254" s="1"/>
      <c r="P4254" s="1">
        <f>COUNTIFS($E$2:E4254,TMapCauseDescCIR[[#This Row],[Cause Description]])</f>
        <v>1</v>
      </c>
      <c r="Q4254" s="1"/>
      <c r="R4254" s="1"/>
      <c r="S4254" s="1"/>
    </row>
    <row r="4255" spans="1:19" ht="14.45" x14ac:dyDescent="0.25">
      <c r="A4255" s="1" t="s">
        <v>7923</v>
      </c>
      <c r="B4255" s="1" t="s">
        <v>1129</v>
      </c>
      <c r="C4255" s="1" t="s">
        <v>3133</v>
      </c>
      <c r="D4255" s="1" t="s">
        <v>7924</v>
      </c>
      <c r="E4255" s="1" t="s">
        <v>7975</v>
      </c>
      <c r="F4255" s="1" t="s">
        <v>7976</v>
      </c>
      <c r="G4255" s="1" t="s">
        <v>2647</v>
      </c>
      <c r="H4255" s="1" t="s">
        <v>7977</v>
      </c>
      <c r="I4255" s="1" t="s">
        <v>5543</v>
      </c>
      <c r="J4255" s="1"/>
      <c r="K4255" s="1"/>
      <c r="L4255" s="1"/>
      <c r="M4255" s="1"/>
      <c r="N4255" s="1"/>
      <c r="O4255" s="1"/>
      <c r="P4255" s="1">
        <f>COUNTIFS($E$2:E4255,TMapCauseDescCIR[[#This Row],[Cause Description]])</f>
        <v>1</v>
      </c>
      <c r="Q4255" s="1"/>
      <c r="R4255" s="1"/>
      <c r="S4255" s="1"/>
    </row>
    <row r="4256" spans="1:19" ht="14.45" x14ac:dyDescent="0.25">
      <c r="A4256" s="1" t="s">
        <v>7923</v>
      </c>
      <c r="B4256" s="1" t="s">
        <v>1129</v>
      </c>
      <c r="C4256" s="1" t="s">
        <v>3133</v>
      </c>
      <c r="D4256" s="1" t="s">
        <v>7924</v>
      </c>
      <c r="E4256" s="1" t="s">
        <v>7978</v>
      </c>
      <c r="F4256" s="1" t="s">
        <v>7979</v>
      </c>
      <c r="G4256" s="1" t="s">
        <v>2647</v>
      </c>
      <c r="H4256" s="1" t="s">
        <v>7977</v>
      </c>
      <c r="I4256" s="1" t="s">
        <v>5540</v>
      </c>
      <c r="J4256" s="1"/>
      <c r="K4256" s="1"/>
      <c r="L4256" s="1"/>
      <c r="M4256" s="1"/>
      <c r="N4256" s="1"/>
      <c r="O4256" s="1"/>
      <c r="P4256" s="1">
        <f>COUNTIFS($E$2:E4256,TMapCauseDescCIR[[#This Row],[Cause Description]])</f>
        <v>1</v>
      </c>
      <c r="Q4256" s="1"/>
      <c r="R4256" s="1"/>
      <c r="S4256" s="1"/>
    </row>
    <row r="4257" spans="1:19" ht="14.45" x14ac:dyDescent="0.25">
      <c r="A4257" s="1" t="s">
        <v>7923</v>
      </c>
      <c r="B4257" s="1" t="s">
        <v>1129</v>
      </c>
      <c r="C4257" s="1" t="s">
        <v>3133</v>
      </c>
      <c r="D4257" s="1" t="s">
        <v>7924</v>
      </c>
      <c r="E4257" s="1" t="s">
        <v>7980</v>
      </c>
      <c r="F4257" s="1" t="s">
        <v>7981</v>
      </c>
      <c r="G4257" s="1" t="s">
        <v>2648</v>
      </c>
      <c r="H4257" s="1" t="s">
        <v>4912</v>
      </c>
      <c r="I4257" s="1" t="s">
        <v>5174</v>
      </c>
      <c r="J4257" s="1"/>
      <c r="K4257" s="1"/>
      <c r="L4257" s="1"/>
      <c r="M4257" s="1"/>
      <c r="N4257" s="1"/>
      <c r="O4257" s="1"/>
      <c r="P4257" s="1">
        <f>COUNTIFS($E$2:E4257,TMapCauseDescCIR[[#This Row],[Cause Description]])</f>
        <v>1</v>
      </c>
      <c r="Q4257" s="1"/>
      <c r="R4257" s="1"/>
      <c r="S4257" s="1"/>
    </row>
    <row r="4258" spans="1:19" ht="14.45" x14ac:dyDescent="0.25">
      <c r="A4258" s="1" t="s">
        <v>7923</v>
      </c>
      <c r="B4258" s="1" t="s">
        <v>1129</v>
      </c>
      <c r="C4258" s="1" t="s">
        <v>3133</v>
      </c>
      <c r="D4258" s="1" t="s">
        <v>7924</v>
      </c>
      <c r="E4258" s="1" t="s">
        <v>7982</v>
      </c>
      <c r="F4258" s="1" t="s">
        <v>7983</v>
      </c>
      <c r="G4258" s="1" t="s">
        <v>2648</v>
      </c>
      <c r="H4258" s="1" t="s">
        <v>4912</v>
      </c>
      <c r="I4258" s="1" t="s">
        <v>5206</v>
      </c>
      <c r="J4258" s="1"/>
      <c r="K4258" s="1"/>
      <c r="L4258" s="1"/>
      <c r="M4258" s="1"/>
      <c r="N4258" s="1"/>
      <c r="O4258" s="1"/>
      <c r="P4258" s="1">
        <f>COUNTIFS($E$2:E4258,TMapCauseDescCIR[[#This Row],[Cause Description]])</f>
        <v>1</v>
      </c>
      <c r="Q4258" s="1"/>
      <c r="R4258" s="1"/>
      <c r="S4258" s="1"/>
    </row>
    <row r="4259" spans="1:19" ht="14.45" x14ac:dyDescent="0.25">
      <c r="A4259" s="1" t="s">
        <v>7923</v>
      </c>
      <c r="B4259" s="1" t="s">
        <v>1129</v>
      </c>
      <c r="C4259" s="1" t="s">
        <v>3133</v>
      </c>
      <c r="D4259" s="1" t="s">
        <v>7924</v>
      </c>
      <c r="E4259" s="1" t="s">
        <v>7984</v>
      </c>
      <c r="F4259" s="1" t="s">
        <v>7985</v>
      </c>
      <c r="G4259" s="1" t="s">
        <v>2648</v>
      </c>
      <c r="H4259" s="1" t="s">
        <v>4912</v>
      </c>
      <c r="I4259" s="1" t="s">
        <v>6254</v>
      </c>
      <c r="J4259" s="1"/>
      <c r="K4259" s="1"/>
      <c r="L4259" s="1"/>
      <c r="M4259" s="1"/>
      <c r="N4259" s="1"/>
      <c r="O4259" s="1"/>
      <c r="P4259" s="1">
        <f>COUNTIFS($E$2:E4259,TMapCauseDescCIR[[#This Row],[Cause Description]])</f>
        <v>1</v>
      </c>
      <c r="Q4259" s="1"/>
      <c r="R4259" s="1"/>
      <c r="S4259" s="1"/>
    </row>
    <row r="4260" spans="1:19" ht="14.45" x14ac:dyDescent="0.25">
      <c r="A4260" s="1" t="s">
        <v>7923</v>
      </c>
      <c r="B4260" s="1" t="s">
        <v>1129</v>
      </c>
      <c r="C4260" s="1" t="s">
        <v>3133</v>
      </c>
      <c r="D4260" s="1" t="s">
        <v>7924</v>
      </c>
      <c r="E4260" s="1" t="s">
        <v>7986</v>
      </c>
      <c r="F4260" s="1" t="s">
        <v>7987</v>
      </c>
      <c r="G4260" s="1" t="s">
        <v>2648</v>
      </c>
      <c r="H4260" s="1" t="s">
        <v>7988</v>
      </c>
      <c r="I4260" s="1" t="s">
        <v>7989</v>
      </c>
      <c r="J4260" s="1"/>
      <c r="K4260" s="1"/>
      <c r="L4260" s="1"/>
      <c r="M4260" s="1"/>
      <c r="N4260" s="1"/>
      <c r="O4260" s="1"/>
      <c r="P4260" s="1">
        <f>COUNTIFS($E$2:E4260,TMapCauseDescCIR[[#This Row],[Cause Description]])</f>
        <v>1</v>
      </c>
      <c r="Q4260" s="1"/>
      <c r="R4260" s="1"/>
      <c r="S4260" s="1"/>
    </row>
    <row r="4261" spans="1:19" ht="14.45" x14ac:dyDescent="0.25">
      <c r="A4261" s="1" t="s">
        <v>7923</v>
      </c>
      <c r="B4261" s="1" t="s">
        <v>1129</v>
      </c>
      <c r="C4261" s="1" t="s">
        <v>3133</v>
      </c>
      <c r="D4261" s="1" t="s">
        <v>7924</v>
      </c>
      <c r="E4261" s="1" t="s">
        <v>7990</v>
      </c>
      <c r="F4261" s="1" t="s">
        <v>7991</v>
      </c>
      <c r="G4261" s="1" t="s">
        <v>2648</v>
      </c>
      <c r="H4261" s="1" t="s">
        <v>7946</v>
      </c>
      <c r="I4261" s="1" t="s">
        <v>5206</v>
      </c>
      <c r="J4261" s="1"/>
      <c r="K4261" s="1"/>
      <c r="L4261" s="1"/>
      <c r="M4261" s="1"/>
      <c r="N4261" s="1"/>
      <c r="O4261" s="1"/>
      <c r="P4261" s="1">
        <f>COUNTIFS($E$2:E4261,TMapCauseDescCIR[[#This Row],[Cause Description]])</f>
        <v>1</v>
      </c>
      <c r="Q4261" s="1"/>
      <c r="R4261" s="1"/>
      <c r="S4261" s="1"/>
    </row>
    <row r="4262" spans="1:19" ht="14.45" x14ac:dyDescent="0.25">
      <c r="A4262" s="1" t="s">
        <v>7923</v>
      </c>
      <c r="B4262" s="1" t="s">
        <v>1129</v>
      </c>
      <c r="C4262" s="1" t="s">
        <v>3133</v>
      </c>
      <c r="D4262" s="1" t="s">
        <v>7924</v>
      </c>
      <c r="E4262" s="1" t="s">
        <v>7992</v>
      </c>
      <c r="F4262" s="1" t="s">
        <v>7993</v>
      </c>
      <c r="G4262" s="1" t="s">
        <v>2648</v>
      </c>
      <c r="H4262" s="1" t="s">
        <v>7946</v>
      </c>
      <c r="I4262" s="1" t="s">
        <v>7949</v>
      </c>
      <c r="J4262" s="1"/>
      <c r="K4262" s="1"/>
      <c r="L4262" s="1"/>
      <c r="M4262" s="1"/>
      <c r="N4262" s="1"/>
      <c r="O4262" s="1"/>
      <c r="P4262" s="1">
        <f>COUNTIFS($E$2:E4262,TMapCauseDescCIR[[#This Row],[Cause Description]])</f>
        <v>1</v>
      </c>
      <c r="Q4262" s="1"/>
      <c r="R4262" s="1"/>
      <c r="S4262" s="1"/>
    </row>
    <row r="4263" spans="1:19" ht="14.45" x14ac:dyDescent="0.25">
      <c r="A4263" s="1" t="s">
        <v>7923</v>
      </c>
      <c r="B4263" s="1" t="s">
        <v>1129</v>
      </c>
      <c r="C4263" s="1" t="s">
        <v>3133</v>
      </c>
      <c r="D4263" s="1" t="s">
        <v>7924</v>
      </c>
      <c r="E4263" s="1" t="s">
        <v>7994</v>
      </c>
      <c r="F4263" s="1" t="s">
        <v>7995</v>
      </c>
      <c r="G4263" s="1" t="s">
        <v>2720</v>
      </c>
      <c r="H4263" s="1" t="s">
        <v>5433</v>
      </c>
      <c r="I4263" s="1" t="s">
        <v>5543</v>
      </c>
      <c r="J4263" s="1"/>
      <c r="K4263" s="1"/>
      <c r="L4263" s="1"/>
      <c r="M4263" s="1"/>
      <c r="N4263" s="1"/>
      <c r="O4263" s="1"/>
      <c r="P4263" s="1">
        <f>COUNTIFS($E$2:E4263,TMapCauseDescCIR[[#This Row],[Cause Description]])</f>
        <v>1</v>
      </c>
      <c r="Q4263" s="1"/>
      <c r="R4263" s="1"/>
      <c r="S4263" s="1"/>
    </row>
    <row r="4264" spans="1:19" ht="14.45" x14ac:dyDescent="0.25">
      <c r="A4264" s="1" t="s">
        <v>7923</v>
      </c>
      <c r="B4264" s="1" t="s">
        <v>1129</v>
      </c>
      <c r="C4264" s="1" t="s">
        <v>3133</v>
      </c>
      <c r="D4264" s="1" t="s">
        <v>7924</v>
      </c>
      <c r="E4264" s="1" t="s">
        <v>7996</v>
      </c>
      <c r="F4264" s="1" t="s">
        <v>7997</v>
      </c>
      <c r="G4264" s="1" t="s">
        <v>2720</v>
      </c>
      <c r="H4264" s="1" t="s">
        <v>5433</v>
      </c>
      <c r="I4264" s="1" t="s">
        <v>5540</v>
      </c>
      <c r="J4264" s="1"/>
      <c r="K4264" s="1"/>
      <c r="L4264" s="1"/>
      <c r="M4264" s="1"/>
      <c r="N4264" s="1"/>
      <c r="O4264" s="1"/>
      <c r="P4264" s="1">
        <f>COUNTIFS($E$2:E4264,TMapCauseDescCIR[[#This Row],[Cause Description]])</f>
        <v>1</v>
      </c>
      <c r="Q4264" s="1"/>
      <c r="R4264" s="1"/>
      <c r="S4264" s="1"/>
    </row>
    <row r="4265" spans="1:19" ht="14.45" x14ac:dyDescent="0.25">
      <c r="A4265" s="1" t="s">
        <v>7923</v>
      </c>
      <c r="B4265" s="1" t="s">
        <v>1129</v>
      </c>
      <c r="C4265" s="1" t="s">
        <v>3133</v>
      </c>
      <c r="D4265" s="1" t="s">
        <v>7924</v>
      </c>
      <c r="E4265" s="1" t="s">
        <v>7998</v>
      </c>
      <c r="F4265" s="1" t="s">
        <v>7999</v>
      </c>
      <c r="G4265" s="1" t="s">
        <v>2720</v>
      </c>
      <c r="H4265" s="1" t="s">
        <v>5433</v>
      </c>
      <c r="I4265" s="1" t="s">
        <v>5527</v>
      </c>
      <c r="J4265" s="1"/>
      <c r="K4265" s="1"/>
      <c r="L4265" s="1"/>
      <c r="M4265" s="1"/>
      <c r="N4265" s="1"/>
      <c r="O4265" s="1"/>
      <c r="P4265" s="1">
        <f>COUNTIFS($E$2:E4265,TMapCauseDescCIR[[#This Row],[Cause Description]])</f>
        <v>1</v>
      </c>
      <c r="Q4265" s="1"/>
      <c r="R4265" s="1"/>
      <c r="S4265" s="1"/>
    </row>
    <row r="4266" spans="1:19" ht="14.45" x14ac:dyDescent="0.25">
      <c r="A4266" s="1" t="s">
        <v>7923</v>
      </c>
      <c r="B4266" s="1" t="s">
        <v>1129</v>
      </c>
      <c r="C4266" s="1" t="s">
        <v>3133</v>
      </c>
      <c r="D4266" s="1" t="s">
        <v>7924</v>
      </c>
      <c r="E4266" s="1" t="s">
        <v>631</v>
      </c>
      <c r="F4266" s="1" t="s">
        <v>3597</v>
      </c>
      <c r="G4266" s="1" t="s">
        <v>2806</v>
      </c>
      <c r="H4266" s="1" t="s">
        <v>3598</v>
      </c>
      <c r="I4266" s="1" t="s">
        <v>3599</v>
      </c>
      <c r="J4266" s="1"/>
      <c r="K4266" s="1"/>
      <c r="L4266" s="1"/>
      <c r="M4266" s="1"/>
      <c r="N4266" s="1"/>
      <c r="O4266" s="1"/>
      <c r="P4266" s="1">
        <f>COUNTIFS($E$2:E4266,TMapCauseDescCIR[[#This Row],[Cause Description]])</f>
        <v>114</v>
      </c>
      <c r="Q4266" s="1"/>
      <c r="R4266" s="1"/>
      <c r="S4266" s="1"/>
    </row>
    <row r="4267" spans="1:19" ht="14.45" x14ac:dyDescent="0.25">
      <c r="A4267" s="1" t="s">
        <v>7923</v>
      </c>
      <c r="B4267" s="1" t="s">
        <v>1131</v>
      </c>
      <c r="C4267" s="1" t="s">
        <v>3133</v>
      </c>
      <c r="D4267" s="1" t="s">
        <v>8000</v>
      </c>
      <c r="E4267" s="1" t="s">
        <v>1132</v>
      </c>
      <c r="F4267" s="1" t="s">
        <v>8001</v>
      </c>
      <c r="G4267" s="1" t="s">
        <v>2641</v>
      </c>
      <c r="H4267" s="1" t="s">
        <v>4912</v>
      </c>
      <c r="I4267" s="1" t="s">
        <v>5543</v>
      </c>
      <c r="J4267" s="1"/>
      <c r="K4267" s="1"/>
      <c r="L4267" s="1"/>
      <c r="M4267" s="1"/>
      <c r="N4267" s="1"/>
      <c r="O4267" s="1"/>
      <c r="P4267" s="1">
        <f>COUNTIFS($E$2:E4267,TMapCauseDescCIR[[#This Row],[Cause Description]])</f>
        <v>1</v>
      </c>
      <c r="Q4267" s="1"/>
      <c r="R4267" s="1"/>
      <c r="S4267" s="1"/>
    </row>
    <row r="4268" spans="1:19" ht="14.45" x14ac:dyDescent="0.25">
      <c r="A4268" s="1" t="s">
        <v>7923</v>
      </c>
      <c r="B4268" s="1" t="s">
        <v>1131</v>
      </c>
      <c r="C4268" s="1" t="s">
        <v>3133</v>
      </c>
      <c r="D4268" s="1" t="s">
        <v>8000</v>
      </c>
      <c r="E4268" s="1" t="s">
        <v>7927</v>
      </c>
      <c r="F4268" s="1" t="s">
        <v>7928</v>
      </c>
      <c r="G4268" s="1" t="s">
        <v>2641</v>
      </c>
      <c r="H4268" s="1" t="s">
        <v>4912</v>
      </c>
      <c r="I4268" s="1" t="s">
        <v>5527</v>
      </c>
      <c r="J4268" s="1"/>
      <c r="K4268" s="1"/>
      <c r="L4268" s="1"/>
      <c r="M4268" s="1"/>
      <c r="N4268" s="1"/>
      <c r="O4268" s="1"/>
      <c r="P4268" s="1">
        <f>COUNTIFS($E$2:E4268,TMapCauseDescCIR[[#This Row],[Cause Description]])</f>
        <v>2</v>
      </c>
      <c r="Q4268" s="1"/>
      <c r="R4268" s="1"/>
      <c r="S4268" s="1"/>
    </row>
    <row r="4269" spans="1:19" ht="14.45" x14ac:dyDescent="0.25">
      <c r="A4269" s="1" t="s">
        <v>7923</v>
      </c>
      <c r="B4269" s="1" t="s">
        <v>1131</v>
      </c>
      <c r="C4269" s="1" t="s">
        <v>3133</v>
      </c>
      <c r="D4269" s="1" t="s">
        <v>8000</v>
      </c>
      <c r="E4269" s="1" t="s">
        <v>7929</v>
      </c>
      <c r="F4269" s="1" t="s">
        <v>7930</v>
      </c>
      <c r="G4269" s="1" t="s">
        <v>2641</v>
      </c>
      <c r="H4269" s="1" t="s">
        <v>4912</v>
      </c>
      <c r="I4269" s="1" t="s">
        <v>5169</v>
      </c>
      <c r="J4269" s="1"/>
      <c r="K4269" s="1"/>
      <c r="L4269" s="1"/>
      <c r="M4269" s="1"/>
      <c r="N4269" s="1"/>
      <c r="O4269" s="1"/>
      <c r="P4269" s="1">
        <f>COUNTIFS($E$2:E4269,TMapCauseDescCIR[[#This Row],[Cause Description]])</f>
        <v>2</v>
      </c>
      <c r="Q4269" s="1"/>
      <c r="R4269" s="1"/>
      <c r="S4269" s="1"/>
    </row>
    <row r="4270" spans="1:19" ht="14.45" x14ac:dyDescent="0.25">
      <c r="A4270" s="1" t="s">
        <v>7923</v>
      </c>
      <c r="B4270" s="1" t="s">
        <v>1131</v>
      </c>
      <c r="C4270" s="1" t="s">
        <v>3133</v>
      </c>
      <c r="D4270" s="1" t="s">
        <v>8000</v>
      </c>
      <c r="E4270" s="1" t="s">
        <v>8002</v>
      </c>
      <c r="F4270" s="1" t="s">
        <v>8003</v>
      </c>
      <c r="G4270" s="1" t="s">
        <v>2641</v>
      </c>
      <c r="H4270" s="1" t="s">
        <v>7933</v>
      </c>
      <c r="I4270" s="1" t="s">
        <v>7958</v>
      </c>
      <c r="J4270" s="1"/>
      <c r="K4270" s="1"/>
      <c r="L4270" s="1"/>
      <c r="M4270" s="1"/>
      <c r="N4270" s="1"/>
      <c r="O4270" s="1"/>
      <c r="P4270" s="1">
        <f>COUNTIFS($E$2:E4270,TMapCauseDescCIR[[#This Row],[Cause Description]])</f>
        <v>1</v>
      </c>
      <c r="Q4270" s="1"/>
      <c r="R4270" s="1"/>
      <c r="S4270" s="1"/>
    </row>
    <row r="4271" spans="1:19" ht="14.45" x14ac:dyDescent="0.25">
      <c r="A4271" s="1" t="s">
        <v>7923</v>
      </c>
      <c r="B4271" s="1" t="s">
        <v>1131</v>
      </c>
      <c r="C4271" s="1" t="s">
        <v>3133</v>
      </c>
      <c r="D4271" s="1" t="s">
        <v>8000</v>
      </c>
      <c r="E4271" s="1" t="s">
        <v>7934</v>
      </c>
      <c r="F4271" s="1" t="s">
        <v>7935</v>
      </c>
      <c r="G4271" s="1" t="s">
        <v>2642</v>
      </c>
      <c r="H4271" s="1" t="s">
        <v>4912</v>
      </c>
      <c r="I4271" s="1" t="s">
        <v>5174</v>
      </c>
      <c r="J4271" s="1"/>
      <c r="K4271" s="1"/>
      <c r="L4271" s="1"/>
      <c r="M4271" s="1"/>
      <c r="N4271" s="1"/>
      <c r="O4271" s="1"/>
      <c r="P4271" s="1">
        <f>COUNTIFS($E$2:E4271,TMapCauseDescCIR[[#This Row],[Cause Description]])</f>
        <v>2</v>
      </c>
      <c r="Q4271" s="1"/>
      <c r="R4271" s="1"/>
      <c r="S4271" s="1"/>
    </row>
    <row r="4272" spans="1:19" ht="14.45" x14ac:dyDescent="0.25">
      <c r="A4272" s="1" t="s">
        <v>7923</v>
      </c>
      <c r="B4272" s="1" t="s">
        <v>1131</v>
      </c>
      <c r="C4272" s="1" t="s">
        <v>3133</v>
      </c>
      <c r="D4272" s="1" t="s">
        <v>8000</v>
      </c>
      <c r="E4272" s="1" t="s">
        <v>7936</v>
      </c>
      <c r="F4272" s="1" t="s">
        <v>7937</v>
      </c>
      <c r="G4272" s="1" t="s">
        <v>2642</v>
      </c>
      <c r="H4272" s="1" t="s">
        <v>4912</v>
      </c>
      <c r="I4272" s="1" t="s">
        <v>7938</v>
      </c>
      <c r="J4272" s="1"/>
      <c r="K4272" s="1"/>
      <c r="L4272" s="1"/>
      <c r="M4272" s="1"/>
      <c r="N4272" s="1"/>
      <c r="O4272" s="1"/>
      <c r="P4272" s="1">
        <f>COUNTIFS($E$2:E4272,TMapCauseDescCIR[[#This Row],[Cause Description]])</f>
        <v>2</v>
      </c>
      <c r="Q4272" s="1"/>
      <c r="R4272" s="1"/>
      <c r="S4272" s="1"/>
    </row>
    <row r="4273" spans="1:19" ht="14.45" x14ac:dyDescent="0.25">
      <c r="A4273" s="1" t="s">
        <v>7923</v>
      </c>
      <c r="B4273" s="1" t="s">
        <v>1131</v>
      </c>
      <c r="C4273" s="1" t="s">
        <v>3133</v>
      </c>
      <c r="D4273" s="1" t="s">
        <v>8000</v>
      </c>
      <c r="E4273" s="1" t="s">
        <v>7939</v>
      </c>
      <c r="F4273" s="1" t="s">
        <v>7940</v>
      </c>
      <c r="G4273" s="1" t="s">
        <v>2642</v>
      </c>
      <c r="H4273" s="1" t="s">
        <v>4912</v>
      </c>
      <c r="I4273" s="1" t="s">
        <v>5206</v>
      </c>
      <c r="J4273" s="1"/>
      <c r="K4273" s="1"/>
      <c r="L4273" s="1"/>
      <c r="M4273" s="1"/>
      <c r="N4273" s="1"/>
      <c r="O4273" s="1"/>
      <c r="P4273" s="1">
        <f>COUNTIFS($E$2:E4273,TMapCauseDescCIR[[#This Row],[Cause Description]])</f>
        <v>2</v>
      </c>
      <c r="Q4273" s="1"/>
      <c r="R4273" s="1"/>
      <c r="S4273" s="1"/>
    </row>
    <row r="4274" spans="1:19" ht="14.45" x14ac:dyDescent="0.25">
      <c r="A4274" s="1" t="s">
        <v>7923</v>
      </c>
      <c r="B4274" s="1" t="s">
        <v>1131</v>
      </c>
      <c r="C4274" s="1" t="s">
        <v>3133</v>
      </c>
      <c r="D4274" s="1" t="s">
        <v>8000</v>
      </c>
      <c r="E4274" s="1" t="s">
        <v>7941</v>
      </c>
      <c r="F4274" s="1" t="s">
        <v>7942</v>
      </c>
      <c r="G4274" s="1" t="s">
        <v>2642</v>
      </c>
      <c r="H4274" s="1" t="s">
        <v>4912</v>
      </c>
      <c r="I4274" s="1" t="s">
        <v>7943</v>
      </c>
      <c r="J4274" s="1"/>
      <c r="K4274" s="1"/>
      <c r="L4274" s="1"/>
      <c r="M4274" s="1"/>
      <c r="N4274" s="1"/>
      <c r="O4274" s="1"/>
      <c r="P4274" s="1">
        <f>COUNTIFS($E$2:E4274,TMapCauseDescCIR[[#This Row],[Cause Description]])</f>
        <v>2</v>
      </c>
      <c r="Q4274" s="1"/>
      <c r="R4274" s="1"/>
      <c r="S4274" s="1"/>
    </row>
    <row r="4275" spans="1:19" ht="14.45" x14ac:dyDescent="0.25">
      <c r="A4275" s="1" t="s">
        <v>7923</v>
      </c>
      <c r="B4275" s="1" t="s">
        <v>1131</v>
      </c>
      <c r="C4275" s="1" t="s">
        <v>3133</v>
      </c>
      <c r="D4275" s="1" t="s">
        <v>8000</v>
      </c>
      <c r="E4275" s="1" t="s">
        <v>7944</v>
      </c>
      <c r="F4275" s="1" t="s">
        <v>7945</v>
      </c>
      <c r="G4275" s="1" t="s">
        <v>2642</v>
      </c>
      <c r="H4275" s="1" t="s">
        <v>7946</v>
      </c>
      <c r="I4275" s="1" t="s">
        <v>5206</v>
      </c>
      <c r="J4275" s="1"/>
      <c r="K4275" s="1"/>
      <c r="L4275" s="1"/>
      <c r="M4275" s="1"/>
      <c r="N4275" s="1"/>
      <c r="O4275" s="1"/>
      <c r="P4275" s="1">
        <f>COUNTIFS($E$2:E4275,TMapCauseDescCIR[[#This Row],[Cause Description]])</f>
        <v>2</v>
      </c>
      <c r="Q4275" s="1"/>
      <c r="R4275" s="1"/>
      <c r="S4275" s="1"/>
    </row>
    <row r="4276" spans="1:19" ht="14.45" x14ac:dyDescent="0.25">
      <c r="A4276" s="1" t="s">
        <v>7923</v>
      </c>
      <c r="B4276" s="1" t="s">
        <v>1131</v>
      </c>
      <c r="C4276" s="1" t="s">
        <v>3133</v>
      </c>
      <c r="D4276" s="1" t="s">
        <v>8000</v>
      </c>
      <c r="E4276" s="1" t="s">
        <v>7947</v>
      </c>
      <c r="F4276" s="1" t="s">
        <v>7948</v>
      </c>
      <c r="G4276" s="1" t="s">
        <v>2642</v>
      </c>
      <c r="H4276" s="1" t="s">
        <v>7946</v>
      </c>
      <c r="I4276" s="1" t="s">
        <v>7949</v>
      </c>
      <c r="J4276" s="1"/>
      <c r="K4276" s="1"/>
      <c r="L4276" s="1"/>
      <c r="M4276" s="1"/>
      <c r="N4276" s="1"/>
      <c r="O4276" s="1"/>
      <c r="P4276" s="1">
        <f>COUNTIFS($E$2:E4276,TMapCauseDescCIR[[#This Row],[Cause Description]])</f>
        <v>2</v>
      </c>
      <c r="Q4276" s="1"/>
      <c r="R4276" s="1"/>
      <c r="S4276" s="1"/>
    </row>
    <row r="4277" spans="1:19" ht="14.45" x14ac:dyDescent="0.25">
      <c r="A4277" s="1" t="s">
        <v>7923</v>
      </c>
      <c r="B4277" s="1" t="s">
        <v>1131</v>
      </c>
      <c r="C4277" s="1" t="s">
        <v>3133</v>
      </c>
      <c r="D4277" s="1" t="s">
        <v>8000</v>
      </c>
      <c r="E4277" s="1" t="s">
        <v>7950</v>
      </c>
      <c r="F4277" s="1" t="s">
        <v>7951</v>
      </c>
      <c r="G4277" s="1" t="s">
        <v>2643</v>
      </c>
      <c r="H4277" s="1" t="s">
        <v>5433</v>
      </c>
      <c r="I4277" s="1" t="s">
        <v>5543</v>
      </c>
      <c r="J4277" s="1"/>
      <c r="K4277" s="1"/>
      <c r="L4277" s="1"/>
      <c r="M4277" s="1"/>
      <c r="N4277" s="1"/>
      <c r="O4277" s="1"/>
      <c r="P4277" s="1">
        <f>COUNTIFS($E$2:E4277,TMapCauseDescCIR[[#This Row],[Cause Description]])</f>
        <v>2</v>
      </c>
      <c r="Q4277" s="1"/>
      <c r="R4277" s="1"/>
      <c r="S4277" s="1"/>
    </row>
    <row r="4278" spans="1:19" ht="14.45" x14ac:dyDescent="0.25">
      <c r="A4278" s="1" t="s">
        <v>7923</v>
      </c>
      <c r="B4278" s="1" t="s">
        <v>1131</v>
      </c>
      <c r="C4278" s="1" t="s">
        <v>3133</v>
      </c>
      <c r="D4278" s="1" t="s">
        <v>8000</v>
      </c>
      <c r="E4278" s="1" t="s">
        <v>7952</v>
      </c>
      <c r="F4278" s="1" t="s">
        <v>7953</v>
      </c>
      <c r="G4278" s="1" t="s">
        <v>2643</v>
      </c>
      <c r="H4278" s="1" t="s">
        <v>5433</v>
      </c>
      <c r="I4278" s="1" t="s">
        <v>5527</v>
      </c>
      <c r="J4278" s="1"/>
      <c r="K4278" s="1"/>
      <c r="L4278" s="1"/>
      <c r="M4278" s="1"/>
      <c r="N4278" s="1"/>
      <c r="O4278" s="1"/>
      <c r="P4278" s="1">
        <f>COUNTIFS($E$2:E4278,TMapCauseDescCIR[[#This Row],[Cause Description]])</f>
        <v>2</v>
      </c>
      <c r="Q4278" s="1"/>
      <c r="R4278" s="1"/>
      <c r="S4278" s="1"/>
    </row>
    <row r="4279" spans="1:19" ht="14.45" x14ac:dyDescent="0.25">
      <c r="A4279" s="1" t="s">
        <v>7923</v>
      </c>
      <c r="B4279" s="1" t="s">
        <v>1131</v>
      </c>
      <c r="C4279" s="1" t="s">
        <v>3133</v>
      </c>
      <c r="D4279" s="1" t="s">
        <v>8000</v>
      </c>
      <c r="E4279" s="1" t="s">
        <v>7954</v>
      </c>
      <c r="F4279" s="1" t="s">
        <v>7955</v>
      </c>
      <c r="G4279" s="1" t="s">
        <v>2643</v>
      </c>
      <c r="H4279" s="1" t="s">
        <v>5433</v>
      </c>
      <c r="I4279" s="1" t="s">
        <v>5169</v>
      </c>
      <c r="J4279" s="1"/>
      <c r="K4279" s="1"/>
      <c r="L4279" s="1"/>
      <c r="M4279" s="1"/>
      <c r="N4279" s="1"/>
      <c r="O4279" s="1"/>
      <c r="P4279" s="1">
        <f>COUNTIFS($E$2:E4279,TMapCauseDescCIR[[#This Row],[Cause Description]])</f>
        <v>2</v>
      </c>
      <c r="Q4279" s="1"/>
      <c r="R4279" s="1"/>
      <c r="S4279" s="1"/>
    </row>
    <row r="4280" spans="1:19" ht="14.45" x14ac:dyDescent="0.25">
      <c r="A4280" s="1" t="s">
        <v>7923</v>
      </c>
      <c r="B4280" s="1" t="s">
        <v>1131</v>
      </c>
      <c r="C4280" s="1" t="s">
        <v>3133</v>
      </c>
      <c r="D4280" s="1" t="s">
        <v>8000</v>
      </c>
      <c r="E4280" s="1" t="s">
        <v>8004</v>
      </c>
      <c r="F4280" s="1" t="s">
        <v>8005</v>
      </c>
      <c r="G4280" s="1" t="s">
        <v>2644</v>
      </c>
      <c r="H4280" s="1" t="s">
        <v>5120</v>
      </c>
      <c r="I4280" s="1" t="s">
        <v>5527</v>
      </c>
      <c r="J4280" s="1"/>
      <c r="K4280" s="1"/>
      <c r="L4280" s="1"/>
      <c r="M4280" s="1"/>
      <c r="N4280" s="1"/>
      <c r="O4280" s="1"/>
      <c r="P4280" s="1">
        <f>COUNTIFS($E$2:E4280,TMapCauseDescCIR[[#This Row],[Cause Description]])</f>
        <v>1</v>
      </c>
      <c r="Q4280" s="1"/>
      <c r="R4280" s="1"/>
      <c r="S4280" s="1"/>
    </row>
    <row r="4281" spans="1:19" ht="14.45" x14ac:dyDescent="0.25">
      <c r="A4281" s="1" t="s">
        <v>7923</v>
      </c>
      <c r="B4281" s="1" t="s">
        <v>1131</v>
      </c>
      <c r="C4281" s="1" t="s">
        <v>3133</v>
      </c>
      <c r="D4281" s="1" t="s">
        <v>8000</v>
      </c>
      <c r="E4281" s="1" t="s">
        <v>7963</v>
      </c>
      <c r="F4281" s="1" t="s">
        <v>7964</v>
      </c>
      <c r="G4281" s="1" t="s">
        <v>2644</v>
      </c>
      <c r="H4281" s="1" t="s">
        <v>5120</v>
      </c>
      <c r="I4281" s="1" t="s">
        <v>6291</v>
      </c>
      <c r="J4281" s="1"/>
      <c r="K4281" s="1"/>
      <c r="L4281" s="1"/>
      <c r="M4281" s="1"/>
      <c r="N4281" s="1"/>
      <c r="O4281" s="1"/>
      <c r="P4281" s="1">
        <f>COUNTIFS($E$2:E4281,TMapCauseDescCIR[[#This Row],[Cause Description]])</f>
        <v>2</v>
      </c>
      <c r="Q4281" s="1"/>
      <c r="R4281" s="1"/>
      <c r="S4281" s="1"/>
    </row>
    <row r="4282" spans="1:19" ht="14.45" x14ac:dyDescent="0.25">
      <c r="A4282" s="1" t="s">
        <v>7923</v>
      </c>
      <c r="B4282" s="1" t="s">
        <v>1131</v>
      </c>
      <c r="C4282" s="1" t="s">
        <v>3133</v>
      </c>
      <c r="D4282" s="1" t="s">
        <v>8000</v>
      </c>
      <c r="E4282" s="1" t="s">
        <v>8006</v>
      </c>
      <c r="F4282" s="1" t="s">
        <v>8007</v>
      </c>
      <c r="G4282" s="1" t="s">
        <v>2645</v>
      </c>
      <c r="H4282" s="1" t="s">
        <v>4912</v>
      </c>
      <c r="I4282" s="1" t="s">
        <v>5174</v>
      </c>
      <c r="J4282" s="1"/>
      <c r="K4282" s="1"/>
      <c r="L4282" s="1"/>
      <c r="M4282" s="1"/>
      <c r="N4282" s="1"/>
      <c r="O4282" s="1"/>
      <c r="P4282" s="1">
        <f>COUNTIFS($E$2:E4282,TMapCauseDescCIR[[#This Row],[Cause Description]])</f>
        <v>1</v>
      </c>
      <c r="Q4282" s="1"/>
      <c r="R4282" s="1"/>
      <c r="S4282" s="1"/>
    </row>
    <row r="4283" spans="1:19" ht="14.45" x14ac:dyDescent="0.25">
      <c r="A4283" s="1" t="s">
        <v>7923</v>
      </c>
      <c r="B4283" s="1" t="s">
        <v>1131</v>
      </c>
      <c r="C4283" s="1" t="s">
        <v>3133</v>
      </c>
      <c r="D4283" s="1" t="s">
        <v>8000</v>
      </c>
      <c r="E4283" s="1" t="s">
        <v>8008</v>
      </c>
      <c r="F4283" s="1" t="s">
        <v>8009</v>
      </c>
      <c r="G4283" s="1" t="s">
        <v>2645</v>
      </c>
      <c r="H4283" s="1" t="s">
        <v>4912</v>
      </c>
      <c r="I4283" s="1" t="s">
        <v>8010</v>
      </c>
      <c r="J4283" s="1"/>
      <c r="K4283" s="1"/>
      <c r="L4283" s="1"/>
      <c r="M4283" s="1"/>
      <c r="N4283" s="1"/>
      <c r="O4283" s="1"/>
      <c r="P4283" s="1">
        <f>COUNTIFS($E$2:E4283,TMapCauseDescCIR[[#This Row],[Cause Description]])</f>
        <v>1</v>
      </c>
      <c r="Q4283" s="1"/>
      <c r="R4283" s="1"/>
      <c r="S4283" s="1"/>
    </row>
    <row r="4284" spans="1:19" ht="14.45" x14ac:dyDescent="0.25">
      <c r="A4284" s="1" t="s">
        <v>7923</v>
      </c>
      <c r="B4284" s="1" t="s">
        <v>1131</v>
      </c>
      <c r="C4284" s="1" t="s">
        <v>3133</v>
      </c>
      <c r="D4284" s="1" t="s">
        <v>8000</v>
      </c>
      <c r="E4284" s="1" t="s">
        <v>8011</v>
      </c>
      <c r="F4284" s="1" t="s">
        <v>8012</v>
      </c>
      <c r="G4284" s="1" t="s">
        <v>2645</v>
      </c>
      <c r="H4284" s="1" t="s">
        <v>4912</v>
      </c>
      <c r="I4284" s="1" t="s">
        <v>5527</v>
      </c>
      <c r="J4284" s="1"/>
      <c r="K4284" s="1"/>
      <c r="L4284" s="1"/>
      <c r="M4284" s="1"/>
      <c r="N4284" s="1"/>
      <c r="O4284" s="1"/>
      <c r="P4284" s="1">
        <f>COUNTIFS($E$2:E4284,TMapCauseDescCIR[[#This Row],[Cause Description]])</f>
        <v>1</v>
      </c>
      <c r="Q4284" s="1"/>
      <c r="R4284" s="1"/>
      <c r="S4284" s="1"/>
    </row>
    <row r="4285" spans="1:19" ht="14.45" x14ac:dyDescent="0.25">
      <c r="A4285" s="1" t="s">
        <v>7923</v>
      </c>
      <c r="B4285" s="1" t="s">
        <v>1131</v>
      </c>
      <c r="C4285" s="1" t="s">
        <v>3133</v>
      </c>
      <c r="D4285" s="1" t="s">
        <v>8000</v>
      </c>
      <c r="E4285" s="1" t="s">
        <v>8013</v>
      </c>
      <c r="F4285" s="1" t="s">
        <v>8014</v>
      </c>
      <c r="G4285" s="1" t="s">
        <v>2645</v>
      </c>
      <c r="H4285" s="1" t="s">
        <v>4912</v>
      </c>
      <c r="I4285" s="1" t="s">
        <v>5169</v>
      </c>
      <c r="J4285" s="1"/>
      <c r="K4285" s="1"/>
      <c r="L4285" s="1"/>
      <c r="M4285" s="1"/>
      <c r="N4285" s="1"/>
      <c r="O4285" s="1"/>
      <c r="P4285" s="1">
        <f>COUNTIFS($E$2:E4285,TMapCauseDescCIR[[#This Row],[Cause Description]])</f>
        <v>1</v>
      </c>
      <c r="Q4285" s="1"/>
      <c r="R4285" s="1"/>
      <c r="S4285" s="1"/>
    </row>
    <row r="4286" spans="1:19" ht="14.45" x14ac:dyDescent="0.25">
      <c r="A4286" s="1" t="s">
        <v>7923</v>
      </c>
      <c r="B4286" s="1" t="s">
        <v>1131</v>
      </c>
      <c r="C4286" s="1" t="s">
        <v>3133</v>
      </c>
      <c r="D4286" s="1" t="s">
        <v>8000</v>
      </c>
      <c r="E4286" s="1" t="s">
        <v>8015</v>
      </c>
      <c r="F4286" s="1" t="s">
        <v>8016</v>
      </c>
      <c r="G4286" s="1" t="s">
        <v>2645</v>
      </c>
      <c r="H4286" s="1" t="s">
        <v>7967</v>
      </c>
      <c r="I4286" s="1" t="s">
        <v>5892</v>
      </c>
      <c r="J4286" s="1"/>
      <c r="K4286" s="1"/>
      <c r="L4286" s="1"/>
      <c r="M4286" s="1"/>
      <c r="N4286" s="1"/>
      <c r="O4286" s="1"/>
      <c r="P4286" s="1">
        <f>COUNTIFS($E$2:E4286,TMapCauseDescCIR[[#This Row],[Cause Description]])</f>
        <v>1</v>
      </c>
      <c r="Q4286" s="1"/>
      <c r="R4286" s="1"/>
      <c r="S4286" s="1"/>
    </row>
    <row r="4287" spans="1:19" ht="14.45" x14ac:dyDescent="0.25">
      <c r="A4287" s="1" t="s">
        <v>7923</v>
      </c>
      <c r="B4287" s="1" t="s">
        <v>1131</v>
      </c>
      <c r="C4287" s="1" t="s">
        <v>3133</v>
      </c>
      <c r="D4287" s="1" t="s">
        <v>8000</v>
      </c>
      <c r="E4287" s="1" t="s">
        <v>7965</v>
      </c>
      <c r="F4287" s="1" t="s">
        <v>7966</v>
      </c>
      <c r="G4287" s="1" t="s">
        <v>2645</v>
      </c>
      <c r="H4287" s="1" t="s">
        <v>7967</v>
      </c>
      <c r="I4287" s="1" t="s">
        <v>7968</v>
      </c>
      <c r="J4287" s="1"/>
      <c r="K4287" s="1"/>
      <c r="L4287" s="1"/>
      <c r="M4287" s="1"/>
      <c r="N4287" s="1"/>
      <c r="O4287" s="1"/>
      <c r="P4287" s="1">
        <f>COUNTIFS($E$2:E4287,TMapCauseDescCIR[[#This Row],[Cause Description]])</f>
        <v>2</v>
      </c>
      <c r="Q4287" s="1"/>
      <c r="R4287" s="1"/>
      <c r="S4287" s="1"/>
    </row>
    <row r="4288" spans="1:19" ht="14.45" x14ac:dyDescent="0.25">
      <c r="A4288" s="1" t="s">
        <v>7923</v>
      </c>
      <c r="B4288" s="1" t="s">
        <v>1131</v>
      </c>
      <c r="C4288" s="1" t="s">
        <v>3133</v>
      </c>
      <c r="D4288" s="1" t="s">
        <v>8000</v>
      </c>
      <c r="E4288" s="1" t="s">
        <v>7969</v>
      </c>
      <c r="F4288" s="1" t="s">
        <v>7970</v>
      </c>
      <c r="G4288" s="1" t="s">
        <v>2646</v>
      </c>
      <c r="H4288" s="1" t="s">
        <v>5433</v>
      </c>
      <c r="I4288" s="1" t="s">
        <v>5174</v>
      </c>
      <c r="J4288" s="1"/>
      <c r="K4288" s="1"/>
      <c r="L4288" s="1"/>
      <c r="M4288" s="1"/>
      <c r="N4288" s="1"/>
      <c r="O4288" s="1"/>
      <c r="P4288" s="1">
        <f>COUNTIFS($E$2:E4288,TMapCauseDescCIR[[#This Row],[Cause Description]])</f>
        <v>2</v>
      </c>
      <c r="Q4288" s="1"/>
      <c r="R4288" s="1"/>
      <c r="S4288" s="1"/>
    </row>
    <row r="4289" spans="1:19" ht="14.45" x14ac:dyDescent="0.25">
      <c r="A4289" s="1" t="s">
        <v>7923</v>
      </c>
      <c r="B4289" s="1" t="s">
        <v>1131</v>
      </c>
      <c r="C4289" s="1" t="s">
        <v>3133</v>
      </c>
      <c r="D4289" s="1" t="s">
        <v>8000</v>
      </c>
      <c r="E4289" s="1" t="s">
        <v>7971</v>
      </c>
      <c r="F4289" s="1" t="s">
        <v>7972</v>
      </c>
      <c r="G4289" s="1" t="s">
        <v>2646</v>
      </c>
      <c r="H4289" s="1" t="s">
        <v>5433</v>
      </c>
      <c r="I4289" s="1" t="s">
        <v>5527</v>
      </c>
      <c r="J4289" s="1"/>
      <c r="K4289" s="1"/>
      <c r="L4289" s="1"/>
      <c r="M4289" s="1"/>
      <c r="N4289" s="1"/>
      <c r="O4289" s="1"/>
      <c r="P4289" s="1">
        <f>COUNTIFS($E$2:E4289,TMapCauseDescCIR[[#This Row],[Cause Description]])</f>
        <v>2</v>
      </c>
      <c r="Q4289" s="1"/>
      <c r="R4289" s="1"/>
      <c r="S4289" s="1"/>
    </row>
    <row r="4290" spans="1:19" ht="14.45" x14ac:dyDescent="0.25">
      <c r="A4290" s="1" t="s">
        <v>7923</v>
      </c>
      <c r="B4290" s="1" t="s">
        <v>1131</v>
      </c>
      <c r="C4290" s="1" t="s">
        <v>3133</v>
      </c>
      <c r="D4290" s="1" t="s">
        <v>8000</v>
      </c>
      <c r="E4290" s="1" t="s">
        <v>7973</v>
      </c>
      <c r="F4290" s="1" t="s">
        <v>7974</v>
      </c>
      <c r="G4290" s="1" t="s">
        <v>2646</v>
      </c>
      <c r="H4290" s="1" t="s">
        <v>5433</v>
      </c>
      <c r="I4290" s="1" t="s">
        <v>5169</v>
      </c>
      <c r="J4290" s="1"/>
      <c r="K4290" s="1"/>
      <c r="L4290" s="1"/>
      <c r="M4290" s="1"/>
      <c r="N4290" s="1"/>
      <c r="O4290" s="1"/>
      <c r="P4290" s="1">
        <f>COUNTIFS($E$2:E4290,TMapCauseDescCIR[[#This Row],[Cause Description]])</f>
        <v>2</v>
      </c>
      <c r="Q4290" s="1"/>
      <c r="R4290" s="1"/>
      <c r="S4290" s="1"/>
    </row>
    <row r="4291" spans="1:19" ht="14.45" x14ac:dyDescent="0.25">
      <c r="A4291" s="1" t="s">
        <v>7923</v>
      </c>
      <c r="B4291" s="1" t="s">
        <v>1131</v>
      </c>
      <c r="C4291" s="1" t="s">
        <v>3133</v>
      </c>
      <c r="D4291" s="1" t="s">
        <v>8000</v>
      </c>
      <c r="E4291" s="1" t="s">
        <v>7980</v>
      </c>
      <c r="F4291" s="1" t="s">
        <v>7981</v>
      </c>
      <c r="G4291" s="1" t="s">
        <v>2648</v>
      </c>
      <c r="H4291" s="1" t="s">
        <v>4912</v>
      </c>
      <c r="I4291" s="1" t="s">
        <v>5174</v>
      </c>
      <c r="J4291" s="1"/>
      <c r="K4291" s="1"/>
      <c r="L4291" s="1"/>
      <c r="M4291" s="1"/>
      <c r="N4291" s="1"/>
      <c r="O4291" s="1"/>
      <c r="P4291" s="1">
        <f>COUNTIFS($E$2:E4291,TMapCauseDescCIR[[#This Row],[Cause Description]])</f>
        <v>2</v>
      </c>
      <c r="Q4291" s="1"/>
      <c r="R4291" s="1"/>
      <c r="S4291" s="1"/>
    </row>
    <row r="4292" spans="1:19" ht="14.45" x14ac:dyDescent="0.25">
      <c r="A4292" s="1" t="s">
        <v>7923</v>
      </c>
      <c r="B4292" s="1" t="s">
        <v>1131</v>
      </c>
      <c r="C4292" s="1" t="s">
        <v>3133</v>
      </c>
      <c r="D4292" s="1" t="s">
        <v>8000</v>
      </c>
      <c r="E4292" s="1" t="s">
        <v>7982</v>
      </c>
      <c r="F4292" s="1" t="s">
        <v>7983</v>
      </c>
      <c r="G4292" s="1" t="s">
        <v>2648</v>
      </c>
      <c r="H4292" s="1" t="s">
        <v>4912</v>
      </c>
      <c r="I4292" s="1" t="s">
        <v>5206</v>
      </c>
      <c r="J4292" s="1"/>
      <c r="K4292" s="1"/>
      <c r="L4292" s="1"/>
      <c r="M4292" s="1"/>
      <c r="N4292" s="1"/>
      <c r="O4292" s="1"/>
      <c r="P4292" s="1">
        <f>COUNTIFS($E$2:E4292,TMapCauseDescCIR[[#This Row],[Cause Description]])</f>
        <v>2</v>
      </c>
      <c r="Q4292" s="1"/>
      <c r="R4292" s="1"/>
      <c r="S4292" s="1"/>
    </row>
    <row r="4293" spans="1:19" ht="14.45" x14ac:dyDescent="0.25">
      <c r="A4293" s="1" t="s">
        <v>7923</v>
      </c>
      <c r="B4293" s="1" t="s">
        <v>1131</v>
      </c>
      <c r="C4293" s="1" t="s">
        <v>3133</v>
      </c>
      <c r="D4293" s="1" t="s">
        <v>8000</v>
      </c>
      <c r="E4293" s="1" t="s">
        <v>7984</v>
      </c>
      <c r="F4293" s="1" t="s">
        <v>7985</v>
      </c>
      <c r="G4293" s="1" t="s">
        <v>2648</v>
      </c>
      <c r="H4293" s="1" t="s">
        <v>4912</v>
      </c>
      <c r="I4293" s="1" t="s">
        <v>6254</v>
      </c>
      <c r="J4293" s="1"/>
      <c r="K4293" s="1"/>
      <c r="L4293" s="1"/>
      <c r="M4293" s="1"/>
      <c r="N4293" s="1"/>
      <c r="O4293" s="1"/>
      <c r="P4293" s="1">
        <f>COUNTIFS($E$2:E4293,TMapCauseDescCIR[[#This Row],[Cause Description]])</f>
        <v>2</v>
      </c>
      <c r="Q4293" s="1"/>
      <c r="R4293" s="1"/>
      <c r="S4293" s="1"/>
    </row>
    <row r="4294" spans="1:19" ht="14.45" x14ac:dyDescent="0.25">
      <c r="A4294" s="1" t="s">
        <v>7923</v>
      </c>
      <c r="B4294" s="1" t="s">
        <v>1131</v>
      </c>
      <c r="C4294" s="1" t="s">
        <v>3133</v>
      </c>
      <c r="D4294" s="1" t="s">
        <v>8000</v>
      </c>
      <c r="E4294" s="1" t="s">
        <v>7986</v>
      </c>
      <c r="F4294" s="1" t="s">
        <v>7987</v>
      </c>
      <c r="G4294" s="1" t="s">
        <v>2648</v>
      </c>
      <c r="H4294" s="1" t="s">
        <v>7988</v>
      </c>
      <c r="I4294" s="1" t="s">
        <v>7989</v>
      </c>
      <c r="J4294" s="1"/>
      <c r="K4294" s="1"/>
      <c r="L4294" s="1"/>
      <c r="M4294" s="1"/>
      <c r="N4294" s="1"/>
      <c r="O4294" s="1"/>
      <c r="P4294" s="1">
        <f>COUNTIFS($E$2:E4294,TMapCauseDescCIR[[#This Row],[Cause Description]])</f>
        <v>2</v>
      </c>
      <c r="Q4294" s="1"/>
      <c r="R4294" s="1"/>
      <c r="S4294" s="1"/>
    </row>
    <row r="4295" spans="1:19" ht="14.45" x14ac:dyDescent="0.25">
      <c r="A4295" s="1" t="s">
        <v>7923</v>
      </c>
      <c r="B4295" s="1" t="s">
        <v>1131</v>
      </c>
      <c r="C4295" s="1" t="s">
        <v>3133</v>
      </c>
      <c r="D4295" s="1" t="s">
        <v>8000</v>
      </c>
      <c r="E4295" s="1" t="s">
        <v>7990</v>
      </c>
      <c r="F4295" s="1" t="s">
        <v>7991</v>
      </c>
      <c r="G4295" s="1" t="s">
        <v>2648</v>
      </c>
      <c r="H4295" s="1" t="s">
        <v>7946</v>
      </c>
      <c r="I4295" s="1" t="s">
        <v>5206</v>
      </c>
      <c r="J4295" s="1"/>
      <c r="K4295" s="1"/>
      <c r="L4295" s="1"/>
      <c r="M4295" s="1"/>
      <c r="N4295" s="1"/>
      <c r="O4295" s="1"/>
      <c r="P4295" s="1">
        <f>COUNTIFS($E$2:E4295,TMapCauseDescCIR[[#This Row],[Cause Description]])</f>
        <v>2</v>
      </c>
      <c r="Q4295" s="1"/>
      <c r="R4295" s="1"/>
      <c r="S4295" s="1"/>
    </row>
    <row r="4296" spans="1:19" ht="14.45" x14ac:dyDescent="0.25">
      <c r="A4296" s="1" t="s">
        <v>7923</v>
      </c>
      <c r="B4296" s="1" t="s">
        <v>1131</v>
      </c>
      <c r="C4296" s="1" t="s">
        <v>3133</v>
      </c>
      <c r="D4296" s="1" t="s">
        <v>8000</v>
      </c>
      <c r="E4296" s="1" t="s">
        <v>7992</v>
      </c>
      <c r="F4296" s="1" t="s">
        <v>7993</v>
      </c>
      <c r="G4296" s="1" t="s">
        <v>2648</v>
      </c>
      <c r="H4296" s="1" t="s">
        <v>7946</v>
      </c>
      <c r="I4296" s="1" t="s">
        <v>7949</v>
      </c>
      <c r="J4296" s="1"/>
      <c r="K4296" s="1"/>
      <c r="L4296" s="1"/>
      <c r="M4296" s="1"/>
      <c r="N4296" s="1"/>
      <c r="O4296" s="1"/>
      <c r="P4296" s="1">
        <f>COUNTIFS($E$2:E4296,TMapCauseDescCIR[[#This Row],[Cause Description]])</f>
        <v>2</v>
      </c>
      <c r="Q4296" s="1"/>
      <c r="R4296" s="1"/>
      <c r="S4296" s="1"/>
    </row>
    <row r="4297" spans="1:19" ht="14.45" x14ac:dyDescent="0.25">
      <c r="A4297" s="1" t="s">
        <v>7923</v>
      </c>
      <c r="B4297" s="1" t="s">
        <v>1131</v>
      </c>
      <c r="C4297" s="1" t="s">
        <v>3133</v>
      </c>
      <c r="D4297" s="1" t="s">
        <v>8000</v>
      </c>
      <c r="E4297" s="1" t="s">
        <v>631</v>
      </c>
      <c r="F4297" s="1" t="s">
        <v>3597</v>
      </c>
      <c r="G4297" s="1" t="s">
        <v>2806</v>
      </c>
      <c r="H4297" s="1" t="s">
        <v>3598</v>
      </c>
      <c r="I4297" s="1" t="s">
        <v>3599</v>
      </c>
      <c r="J4297" s="1"/>
      <c r="K4297" s="1"/>
      <c r="L4297" s="1"/>
      <c r="M4297" s="1"/>
      <c r="N4297" s="1"/>
      <c r="O4297" s="1"/>
      <c r="P4297" s="1">
        <f>COUNTIFS($E$2:E4297,TMapCauseDescCIR[[#This Row],[Cause Description]])</f>
        <v>115</v>
      </c>
      <c r="Q4297" s="1"/>
      <c r="R4297" s="1"/>
      <c r="S4297" s="1"/>
    </row>
    <row r="4298" spans="1:19" ht="14.45" x14ac:dyDescent="0.25">
      <c r="A4298" s="1" t="s">
        <v>8017</v>
      </c>
      <c r="B4298" s="1" t="s">
        <v>1135</v>
      </c>
      <c r="C4298" s="1" t="s">
        <v>3133</v>
      </c>
      <c r="D4298" s="1" t="s">
        <v>8018</v>
      </c>
      <c r="E4298" s="1" t="s">
        <v>1136</v>
      </c>
      <c r="F4298" s="1" t="s">
        <v>8019</v>
      </c>
      <c r="G4298" s="1" t="s">
        <v>2649</v>
      </c>
      <c r="H4298" s="1" t="s">
        <v>8020</v>
      </c>
      <c r="I4298" s="1" t="s">
        <v>8021</v>
      </c>
      <c r="J4298" s="1"/>
      <c r="K4298" s="1"/>
      <c r="L4298" s="1"/>
      <c r="M4298" s="1"/>
      <c r="N4298" s="1"/>
      <c r="O4298" s="1"/>
      <c r="P4298" s="1">
        <f>COUNTIFS($E$2:E4298,TMapCauseDescCIR[[#This Row],[Cause Description]])</f>
        <v>1</v>
      </c>
      <c r="Q4298" s="1"/>
      <c r="R4298" s="1"/>
      <c r="S4298" s="1"/>
    </row>
    <row r="4299" spans="1:19" ht="14.45" x14ac:dyDescent="0.25">
      <c r="A4299" s="1" t="s">
        <v>8017</v>
      </c>
      <c r="B4299" s="1" t="s">
        <v>1135</v>
      </c>
      <c r="C4299" s="1" t="s">
        <v>3133</v>
      </c>
      <c r="D4299" s="1" t="s">
        <v>8018</v>
      </c>
      <c r="E4299" s="1" t="s">
        <v>631</v>
      </c>
      <c r="F4299" s="1" t="s">
        <v>3597</v>
      </c>
      <c r="G4299" s="1" t="s">
        <v>2806</v>
      </c>
      <c r="H4299" s="1" t="s">
        <v>3598</v>
      </c>
      <c r="I4299" s="1" t="s">
        <v>3599</v>
      </c>
      <c r="J4299" s="1"/>
      <c r="K4299" s="1"/>
      <c r="L4299" s="1"/>
      <c r="M4299" s="1"/>
      <c r="N4299" s="1"/>
      <c r="O4299" s="1"/>
      <c r="P4299" s="1">
        <f>COUNTIFS($E$2:E4299,TMapCauseDescCIR[[#This Row],[Cause Description]])</f>
        <v>116</v>
      </c>
      <c r="Q4299" s="1"/>
      <c r="R4299" s="1"/>
      <c r="S4299" s="1"/>
    </row>
    <row r="4300" spans="1:19" ht="14.45" x14ac:dyDescent="0.25">
      <c r="A4300" s="1" t="s">
        <v>8017</v>
      </c>
      <c r="B4300" s="1" t="s">
        <v>1139</v>
      </c>
      <c r="C4300" s="1" t="s">
        <v>3133</v>
      </c>
      <c r="D4300" s="1" t="s">
        <v>8022</v>
      </c>
      <c r="E4300" s="1" t="s">
        <v>1140</v>
      </c>
      <c r="F4300" s="1" t="s">
        <v>8023</v>
      </c>
      <c r="G4300" s="1" t="s">
        <v>2650</v>
      </c>
      <c r="H4300" s="1" t="s">
        <v>4912</v>
      </c>
      <c r="I4300" s="1" t="s">
        <v>5527</v>
      </c>
      <c r="J4300" s="1"/>
      <c r="K4300" s="1"/>
      <c r="L4300" s="1"/>
      <c r="M4300" s="1"/>
      <c r="N4300" s="1"/>
      <c r="O4300" s="1"/>
      <c r="P4300" s="1">
        <f>COUNTIFS($E$2:E4300,TMapCauseDescCIR[[#This Row],[Cause Description]])</f>
        <v>1</v>
      </c>
      <c r="Q4300" s="1"/>
      <c r="R4300" s="1"/>
      <c r="S4300" s="1"/>
    </row>
    <row r="4301" spans="1:19" ht="14.45" x14ac:dyDescent="0.25">
      <c r="A4301" s="1" t="s">
        <v>8017</v>
      </c>
      <c r="B4301" s="1" t="s">
        <v>1139</v>
      </c>
      <c r="C4301" s="1" t="s">
        <v>3133</v>
      </c>
      <c r="D4301" s="1" t="s">
        <v>8022</v>
      </c>
      <c r="E4301" s="1" t="s">
        <v>1142</v>
      </c>
      <c r="F4301" s="1" t="s">
        <v>8024</v>
      </c>
      <c r="G4301" s="1" t="s">
        <v>2650</v>
      </c>
      <c r="H4301" s="1" t="s">
        <v>8025</v>
      </c>
      <c r="I4301" s="1" t="s">
        <v>5206</v>
      </c>
      <c r="J4301" s="1"/>
      <c r="K4301" s="1"/>
      <c r="L4301" s="1"/>
      <c r="M4301" s="1"/>
      <c r="N4301" s="1"/>
      <c r="O4301" s="1"/>
      <c r="P4301" s="1">
        <f>COUNTIFS($E$2:E4301,TMapCauseDescCIR[[#This Row],[Cause Description]])</f>
        <v>1</v>
      </c>
      <c r="Q4301" s="1"/>
      <c r="R4301" s="1"/>
      <c r="S4301" s="1"/>
    </row>
    <row r="4302" spans="1:19" ht="14.45" x14ac:dyDescent="0.25">
      <c r="A4302" s="1" t="s">
        <v>8017</v>
      </c>
      <c r="B4302" s="1" t="s">
        <v>1139</v>
      </c>
      <c r="C4302" s="1" t="s">
        <v>3133</v>
      </c>
      <c r="D4302" s="1" t="s">
        <v>8022</v>
      </c>
      <c r="E4302" s="1" t="s">
        <v>8026</v>
      </c>
      <c r="F4302" s="1" t="s">
        <v>8027</v>
      </c>
      <c r="G4302" s="1" t="s">
        <v>2649</v>
      </c>
      <c r="H4302" s="1" t="s">
        <v>8028</v>
      </c>
      <c r="I4302" s="1" t="s">
        <v>8029</v>
      </c>
      <c r="J4302" s="1"/>
      <c r="K4302" s="1"/>
      <c r="L4302" s="1"/>
      <c r="M4302" s="1"/>
      <c r="N4302" s="1"/>
      <c r="O4302" s="1"/>
      <c r="P4302" s="1">
        <f>COUNTIFS($E$2:E4302,TMapCauseDescCIR[[#This Row],[Cause Description]])</f>
        <v>1</v>
      </c>
      <c r="Q4302" s="1"/>
      <c r="R4302" s="1"/>
      <c r="S4302" s="1"/>
    </row>
    <row r="4303" spans="1:19" ht="14.45" x14ac:dyDescent="0.25">
      <c r="A4303" s="1" t="s">
        <v>8017</v>
      </c>
      <c r="B4303" s="1" t="s">
        <v>1139</v>
      </c>
      <c r="C4303" s="1" t="s">
        <v>3133</v>
      </c>
      <c r="D4303" s="1" t="s">
        <v>8022</v>
      </c>
      <c r="E4303" s="1" t="s">
        <v>8030</v>
      </c>
      <c r="F4303" s="1" t="s">
        <v>8031</v>
      </c>
      <c r="G4303" s="1" t="s">
        <v>2656</v>
      </c>
      <c r="H4303" s="1" t="s">
        <v>5109</v>
      </c>
      <c r="I4303" s="1" t="s">
        <v>6257</v>
      </c>
      <c r="J4303" s="1"/>
      <c r="K4303" s="1"/>
      <c r="L4303" s="1"/>
      <c r="M4303" s="1"/>
      <c r="N4303" s="1"/>
      <c r="O4303" s="1"/>
      <c r="P4303" s="1">
        <f>COUNTIFS($E$2:E4303,TMapCauseDescCIR[[#This Row],[Cause Description]])</f>
        <v>1</v>
      </c>
      <c r="Q4303" s="1"/>
      <c r="R4303" s="1"/>
      <c r="S4303" s="1"/>
    </row>
    <row r="4304" spans="1:19" ht="14.45" x14ac:dyDescent="0.25">
      <c r="A4304" s="1" t="s">
        <v>8017</v>
      </c>
      <c r="B4304" s="1" t="s">
        <v>1139</v>
      </c>
      <c r="C4304" s="1" t="s">
        <v>3133</v>
      </c>
      <c r="D4304" s="1" t="s">
        <v>8022</v>
      </c>
      <c r="E4304" s="1" t="s">
        <v>8032</v>
      </c>
      <c r="F4304" s="1" t="s">
        <v>8033</v>
      </c>
      <c r="G4304" s="1" t="s">
        <v>2656</v>
      </c>
      <c r="H4304" s="1" t="s">
        <v>7200</v>
      </c>
      <c r="I4304" s="1" t="s">
        <v>5206</v>
      </c>
      <c r="J4304" s="1"/>
      <c r="K4304" s="1"/>
      <c r="L4304" s="1"/>
      <c r="M4304" s="1"/>
      <c r="N4304" s="1"/>
      <c r="O4304" s="1"/>
      <c r="P4304" s="1">
        <f>COUNTIFS($E$2:E4304,TMapCauseDescCIR[[#This Row],[Cause Description]])</f>
        <v>1</v>
      </c>
      <c r="Q4304" s="1"/>
      <c r="R4304" s="1"/>
      <c r="S4304" s="1"/>
    </row>
    <row r="4305" spans="1:19" ht="14.45" x14ac:dyDescent="0.25">
      <c r="A4305" s="1" t="s">
        <v>8017</v>
      </c>
      <c r="B4305" s="1" t="s">
        <v>1139</v>
      </c>
      <c r="C4305" s="1" t="s">
        <v>3133</v>
      </c>
      <c r="D4305" s="1" t="s">
        <v>8022</v>
      </c>
      <c r="E4305" s="1" t="s">
        <v>8034</v>
      </c>
      <c r="F4305" s="1" t="s">
        <v>8035</v>
      </c>
      <c r="G4305" s="1" t="s">
        <v>2656</v>
      </c>
      <c r="H4305" s="1" t="s">
        <v>7507</v>
      </c>
      <c r="I4305" s="1" t="s">
        <v>6264</v>
      </c>
      <c r="J4305" s="1"/>
      <c r="K4305" s="1"/>
      <c r="L4305" s="1"/>
      <c r="M4305" s="1"/>
      <c r="N4305" s="1"/>
      <c r="O4305" s="1"/>
      <c r="P4305" s="1">
        <f>COUNTIFS($E$2:E4305,TMapCauseDescCIR[[#This Row],[Cause Description]])</f>
        <v>1</v>
      </c>
      <c r="Q4305" s="1"/>
      <c r="R4305" s="1"/>
      <c r="S4305" s="1"/>
    </row>
    <row r="4306" spans="1:19" ht="14.45" x14ac:dyDescent="0.25">
      <c r="A4306" s="1" t="s">
        <v>8017</v>
      </c>
      <c r="B4306" s="1" t="s">
        <v>1139</v>
      </c>
      <c r="C4306" s="1" t="s">
        <v>3133</v>
      </c>
      <c r="D4306" s="1" t="s">
        <v>8022</v>
      </c>
      <c r="E4306" s="1" t="s">
        <v>8036</v>
      </c>
      <c r="F4306" s="1" t="s">
        <v>8037</v>
      </c>
      <c r="G4306" s="1" t="s">
        <v>2656</v>
      </c>
      <c r="H4306" s="1" t="s">
        <v>6383</v>
      </c>
      <c r="I4306" s="1" t="s">
        <v>5206</v>
      </c>
      <c r="J4306" s="1"/>
      <c r="K4306" s="1"/>
      <c r="L4306" s="1"/>
      <c r="M4306" s="1"/>
      <c r="N4306" s="1"/>
      <c r="O4306" s="1"/>
      <c r="P4306" s="1">
        <f>COUNTIFS($E$2:E4306,TMapCauseDescCIR[[#This Row],[Cause Description]])</f>
        <v>1</v>
      </c>
      <c r="Q4306" s="1"/>
      <c r="R4306" s="1"/>
      <c r="S4306" s="1"/>
    </row>
    <row r="4307" spans="1:19" ht="14.45" x14ac:dyDescent="0.25">
      <c r="A4307" s="1" t="s">
        <v>8017</v>
      </c>
      <c r="B4307" s="1" t="s">
        <v>1139</v>
      </c>
      <c r="C4307" s="1" t="s">
        <v>3133</v>
      </c>
      <c r="D4307" s="1" t="s">
        <v>8022</v>
      </c>
      <c r="E4307" s="1" t="s">
        <v>1144</v>
      </c>
      <c r="F4307" s="1" t="s">
        <v>8038</v>
      </c>
      <c r="G4307" s="1" t="s">
        <v>2649</v>
      </c>
      <c r="H4307" s="1" t="s">
        <v>8039</v>
      </c>
      <c r="I4307" s="1" t="s">
        <v>6888</v>
      </c>
      <c r="J4307" s="1"/>
      <c r="K4307" s="1"/>
      <c r="L4307" s="1"/>
      <c r="M4307" s="1"/>
      <c r="N4307" s="1"/>
      <c r="O4307" s="1"/>
      <c r="P4307" s="1">
        <f>COUNTIFS($E$2:E4307,TMapCauseDescCIR[[#This Row],[Cause Description]])</f>
        <v>1</v>
      </c>
      <c r="Q4307" s="1"/>
      <c r="R4307" s="1"/>
      <c r="S4307" s="1"/>
    </row>
    <row r="4308" spans="1:19" ht="14.45" x14ac:dyDescent="0.25">
      <c r="A4308" s="1" t="s">
        <v>8017</v>
      </c>
      <c r="B4308" s="1" t="s">
        <v>1139</v>
      </c>
      <c r="C4308" s="1" t="s">
        <v>3133</v>
      </c>
      <c r="D4308" s="1" t="s">
        <v>8022</v>
      </c>
      <c r="E4308" s="1" t="s">
        <v>8040</v>
      </c>
      <c r="F4308" s="1" t="s">
        <v>8041</v>
      </c>
      <c r="G4308" s="1" t="s">
        <v>2649</v>
      </c>
      <c r="H4308" s="1" t="s">
        <v>8039</v>
      </c>
      <c r="I4308" s="1" t="s">
        <v>5206</v>
      </c>
      <c r="J4308" s="1"/>
      <c r="K4308" s="1"/>
      <c r="L4308" s="1"/>
      <c r="M4308" s="1"/>
      <c r="N4308" s="1"/>
      <c r="O4308" s="1"/>
      <c r="P4308" s="1">
        <f>COUNTIFS($E$2:E4308,TMapCauseDescCIR[[#This Row],[Cause Description]])</f>
        <v>1</v>
      </c>
      <c r="Q4308" s="1"/>
      <c r="R4308" s="1"/>
      <c r="S4308" s="1"/>
    </row>
    <row r="4309" spans="1:19" ht="14.45" x14ac:dyDescent="0.25">
      <c r="A4309" s="1" t="s">
        <v>8017</v>
      </c>
      <c r="B4309" s="1" t="s">
        <v>1139</v>
      </c>
      <c r="C4309" s="1" t="s">
        <v>3133</v>
      </c>
      <c r="D4309" s="1" t="s">
        <v>8022</v>
      </c>
      <c r="E4309" s="1" t="s">
        <v>8042</v>
      </c>
      <c r="F4309" s="1" t="s">
        <v>8043</v>
      </c>
      <c r="G4309" s="1" t="s">
        <v>2657</v>
      </c>
      <c r="H4309" s="1" t="s">
        <v>5109</v>
      </c>
      <c r="I4309" s="1" t="s">
        <v>5174</v>
      </c>
      <c r="J4309" s="1"/>
      <c r="K4309" s="1"/>
      <c r="L4309" s="1"/>
      <c r="M4309" s="1"/>
      <c r="N4309" s="1"/>
      <c r="O4309" s="1"/>
      <c r="P4309" s="1">
        <f>COUNTIFS($E$2:E4309,TMapCauseDescCIR[[#This Row],[Cause Description]])</f>
        <v>1</v>
      </c>
      <c r="Q4309" s="1"/>
      <c r="R4309" s="1"/>
      <c r="S4309" s="1"/>
    </row>
    <row r="4310" spans="1:19" ht="14.45" x14ac:dyDescent="0.25">
      <c r="A4310" s="1" t="s">
        <v>8017</v>
      </c>
      <c r="B4310" s="1" t="s">
        <v>1139</v>
      </c>
      <c r="C4310" s="1" t="s">
        <v>3133</v>
      </c>
      <c r="D4310" s="1" t="s">
        <v>8022</v>
      </c>
      <c r="E4310" s="1" t="s">
        <v>8044</v>
      </c>
      <c r="F4310" s="1" t="s">
        <v>8045</v>
      </c>
      <c r="G4310" s="1" t="s">
        <v>2657</v>
      </c>
      <c r="H4310" s="1" t="s">
        <v>5193</v>
      </c>
      <c r="I4310" s="1" t="s">
        <v>5540</v>
      </c>
      <c r="J4310" s="1"/>
      <c r="K4310" s="1"/>
      <c r="L4310" s="1"/>
      <c r="M4310" s="1"/>
      <c r="N4310" s="1"/>
      <c r="O4310" s="1"/>
      <c r="P4310" s="1">
        <f>COUNTIFS($E$2:E4310,TMapCauseDescCIR[[#This Row],[Cause Description]])</f>
        <v>1</v>
      </c>
      <c r="Q4310" s="1"/>
      <c r="R4310" s="1"/>
      <c r="S4310" s="1"/>
    </row>
    <row r="4311" spans="1:19" ht="14.45" x14ac:dyDescent="0.25">
      <c r="A4311" s="1" t="s">
        <v>8017</v>
      </c>
      <c r="B4311" s="1" t="s">
        <v>1139</v>
      </c>
      <c r="C4311" s="1" t="s">
        <v>3133</v>
      </c>
      <c r="D4311" s="1" t="s">
        <v>8022</v>
      </c>
      <c r="E4311" s="1" t="s">
        <v>8046</v>
      </c>
      <c r="F4311" s="1" t="s">
        <v>8047</v>
      </c>
      <c r="G4311" s="1" t="s">
        <v>2659</v>
      </c>
      <c r="H4311" s="1" t="s">
        <v>4912</v>
      </c>
      <c r="I4311" s="1" t="s">
        <v>5543</v>
      </c>
      <c r="J4311" s="1"/>
      <c r="K4311" s="1"/>
      <c r="L4311" s="1"/>
      <c r="M4311" s="1"/>
      <c r="N4311" s="1"/>
      <c r="O4311" s="1"/>
      <c r="P4311" s="1">
        <f>COUNTIFS($E$2:E4311,TMapCauseDescCIR[[#This Row],[Cause Description]])</f>
        <v>1</v>
      </c>
      <c r="Q4311" s="1"/>
      <c r="R4311" s="1"/>
      <c r="S4311" s="1"/>
    </row>
    <row r="4312" spans="1:19" ht="14.45" x14ac:dyDescent="0.25">
      <c r="A4312" s="1" t="s">
        <v>8017</v>
      </c>
      <c r="B4312" s="1" t="s">
        <v>1139</v>
      </c>
      <c r="C4312" s="1" t="s">
        <v>3133</v>
      </c>
      <c r="D4312" s="1" t="s">
        <v>8022</v>
      </c>
      <c r="E4312" s="1" t="s">
        <v>8048</v>
      </c>
      <c r="F4312" s="1" t="s">
        <v>8049</v>
      </c>
      <c r="G4312" s="1" t="s">
        <v>2659</v>
      </c>
      <c r="H4312" s="1" t="s">
        <v>4912</v>
      </c>
      <c r="I4312" s="1" t="s">
        <v>5527</v>
      </c>
      <c r="J4312" s="1"/>
      <c r="K4312" s="1"/>
      <c r="L4312" s="1"/>
      <c r="M4312" s="1"/>
      <c r="N4312" s="1"/>
      <c r="O4312" s="1"/>
      <c r="P4312" s="1">
        <f>COUNTIFS($E$2:E4312,TMapCauseDescCIR[[#This Row],[Cause Description]])</f>
        <v>1</v>
      </c>
      <c r="Q4312" s="1"/>
      <c r="R4312" s="1"/>
      <c r="S4312" s="1"/>
    </row>
    <row r="4313" spans="1:19" ht="14.45" x14ac:dyDescent="0.25">
      <c r="A4313" s="1" t="s">
        <v>8017</v>
      </c>
      <c r="B4313" s="1" t="s">
        <v>1139</v>
      </c>
      <c r="C4313" s="1" t="s">
        <v>3133</v>
      </c>
      <c r="D4313" s="1" t="s">
        <v>8022</v>
      </c>
      <c r="E4313" s="1" t="s">
        <v>8050</v>
      </c>
      <c r="F4313" s="1" t="s">
        <v>8051</v>
      </c>
      <c r="G4313" s="1" t="s">
        <v>2660</v>
      </c>
      <c r="H4313" s="1" t="s">
        <v>4912</v>
      </c>
      <c r="I4313" s="1" t="s">
        <v>5543</v>
      </c>
      <c r="J4313" s="1"/>
      <c r="K4313" s="1"/>
      <c r="L4313" s="1"/>
      <c r="M4313" s="1"/>
      <c r="N4313" s="1"/>
      <c r="O4313" s="1"/>
      <c r="P4313" s="1">
        <f>COUNTIFS($E$2:E4313,TMapCauseDescCIR[[#This Row],[Cause Description]])</f>
        <v>1</v>
      </c>
      <c r="Q4313" s="1"/>
      <c r="R4313" s="1"/>
      <c r="S4313" s="1"/>
    </row>
    <row r="4314" spans="1:19" ht="14.45" x14ac:dyDescent="0.25">
      <c r="A4314" s="1" t="s">
        <v>8017</v>
      </c>
      <c r="B4314" s="1" t="s">
        <v>1139</v>
      </c>
      <c r="C4314" s="1" t="s">
        <v>3133</v>
      </c>
      <c r="D4314" s="1" t="s">
        <v>8022</v>
      </c>
      <c r="E4314" s="1" t="s">
        <v>8052</v>
      </c>
      <c r="F4314" s="1" t="s">
        <v>8053</v>
      </c>
      <c r="G4314" s="1" t="s">
        <v>2660</v>
      </c>
      <c r="H4314" s="1" t="s">
        <v>4912</v>
      </c>
      <c r="I4314" s="1" t="s">
        <v>5527</v>
      </c>
      <c r="J4314" s="1"/>
      <c r="K4314" s="1"/>
      <c r="L4314" s="1"/>
      <c r="M4314" s="1"/>
      <c r="N4314" s="1"/>
      <c r="O4314" s="1"/>
      <c r="P4314" s="1">
        <f>COUNTIFS($E$2:E4314,TMapCauseDescCIR[[#This Row],[Cause Description]])</f>
        <v>1</v>
      </c>
      <c r="Q4314" s="1"/>
      <c r="R4314" s="1"/>
      <c r="S4314" s="1"/>
    </row>
    <row r="4315" spans="1:19" ht="14.45" x14ac:dyDescent="0.25">
      <c r="A4315" s="1" t="s">
        <v>8017</v>
      </c>
      <c r="B4315" s="1" t="s">
        <v>1139</v>
      </c>
      <c r="C4315" s="1" t="s">
        <v>3133</v>
      </c>
      <c r="D4315" s="1" t="s">
        <v>8022</v>
      </c>
      <c r="E4315" s="1" t="s">
        <v>8054</v>
      </c>
      <c r="F4315" s="1" t="s">
        <v>8055</v>
      </c>
      <c r="G4315" s="1" t="s">
        <v>2661</v>
      </c>
      <c r="H4315" s="1" t="s">
        <v>4912</v>
      </c>
      <c r="I4315" s="1" t="s">
        <v>5543</v>
      </c>
      <c r="J4315" s="1"/>
      <c r="K4315" s="1"/>
      <c r="L4315" s="1"/>
      <c r="M4315" s="1"/>
      <c r="N4315" s="1"/>
      <c r="O4315" s="1"/>
      <c r="P4315" s="1">
        <f>COUNTIFS($E$2:E4315,TMapCauseDescCIR[[#This Row],[Cause Description]])</f>
        <v>1</v>
      </c>
      <c r="Q4315" s="1"/>
      <c r="R4315" s="1"/>
      <c r="S4315" s="1"/>
    </row>
    <row r="4316" spans="1:19" ht="14.45" x14ac:dyDescent="0.25">
      <c r="A4316" s="1" t="s">
        <v>8017</v>
      </c>
      <c r="B4316" s="1" t="s">
        <v>1139</v>
      </c>
      <c r="C4316" s="1" t="s">
        <v>3133</v>
      </c>
      <c r="D4316" s="1" t="s">
        <v>8022</v>
      </c>
      <c r="E4316" s="1" t="s">
        <v>8056</v>
      </c>
      <c r="F4316" s="1" t="s">
        <v>8057</v>
      </c>
      <c r="G4316" s="1" t="s">
        <v>2661</v>
      </c>
      <c r="H4316" s="1" t="s">
        <v>4912</v>
      </c>
      <c r="I4316" s="1" t="s">
        <v>5527</v>
      </c>
      <c r="J4316" s="1"/>
      <c r="K4316" s="1"/>
      <c r="L4316" s="1"/>
      <c r="M4316" s="1"/>
      <c r="N4316" s="1"/>
      <c r="O4316" s="1"/>
      <c r="P4316" s="1">
        <f>COUNTIFS($E$2:E4316,TMapCauseDescCIR[[#This Row],[Cause Description]])</f>
        <v>1</v>
      </c>
      <c r="Q4316" s="1"/>
      <c r="R4316" s="1"/>
      <c r="S4316" s="1"/>
    </row>
    <row r="4317" spans="1:19" ht="14.45" x14ac:dyDescent="0.25">
      <c r="A4317" s="1" t="s">
        <v>8017</v>
      </c>
      <c r="B4317" s="1" t="s">
        <v>1139</v>
      </c>
      <c r="C4317" s="1" t="s">
        <v>3133</v>
      </c>
      <c r="D4317" s="1" t="s">
        <v>8022</v>
      </c>
      <c r="E4317" s="1" t="s">
        <v>8058</v>
      </c>
      <c r="F4317" s="1" t="s">
        <v>8059</v>
      </c>
      <c r="G4317" s="1" t="s">
        <v>2662</v>
      </c>
      <c r="H4317" s="1" t="s">
        <v>4912</v>
      </c>
      <c r="I4317" s="1" t="s">
        <v>5543</v>
      </c>
      <c r="J4317" s="1"/>
      <c r="K4317" s="1"/>
      <c r="L4317" s="1"/>
      <c r="M4317" s="1"/>
      <c r="N4317" s="1"/>
      <c r="O4317" s="1"/>
      <c r="P4317" s="1">
        <f>COUNTIFS($E$2:E4317,TMapCauseDescCIR[[#This Row],[Cause Description]])</f>
        <v>1</v>
      </c>
      <c r="Q4317" s="1"/>
      <c r="R4317" s="1"/>
      <c r="S4317" s="1"/>
    </row>
    <row r="4318" spans="1:19" ht="14.45" x14ac:dyDescent="0.25">
      <c r="A4318" s="1" t="s">
        <v>8017</v>
      </c>
      <c r="B4318" s="1" t="s">
        <v>1139</v>
      </c>
      <c r="C4318" s="1" t="s">
        <v>3133</v>
      </c>
      <c r="D4318" s="1" t="s">
        <v>8022</v>
      </c>
      <c r="E4318" s="1" t="s">
        <v>8060</v>
      </c>
      <c r="F4318" s="1" t="s">
        <v>8061</v>
      </c>
      <c r="G4318" s="1" t="s">
        <v>2662</v>
      </c>
      <c r="H4318" s="1" t="s">
        <v>4912</v>
      </c>
      <c r="I4318" s="1" t="s">
        <v>5527</v>
      </c>
      <c r="J4318" s="1"/>
      <c r="K4318" s="1"/>
      <c r="L4318" s="1"/>
      <c r="M4318" s="1"/>
      <c r="N4318" s="1"/>
      <c r="O4318" s="1"/>
      <c r="P4318" s="1">
        <f>COUNTIFS($E$2:E4318,TMapCauseDescCIR[[#This Row],[Cause Description]])</f>
        <v>1</v>
      </c>
      <c r="Q4318" s="1"/>
      <c r="R4318" s="1"/>
      <c r="S4318" s="1"/>
    </row>
    <row r="4319" spans="1:19" ht="14.45" x14ac:dyDescent="0.25">
      <c r="A4319" s="1" t="s">
        <v>8017</v>
      </c>
      <c r="B4319" s="1" t="s">
        <v>1139</v>
      </c>
      <c r="C4319" s="1" t="s">
        <v>3133</v>
      </c>
      <c r="D4319" s="1" t="s">
        <v>8022</v>
      </c>
      <c r="E4319" s="1" t="s">
        <v>8062</v>
      </c>
      <c r="F4319" s="1" t="s">
        <v>8063</v>
      </c>
      <c r="G4319" s="1" t="s">
        <v>2663</v>
      </c>
      <c r="H4319" s="1" t="s">
        <v>4912</v>
      </c>
      <c r="I4319" s="1" t="s">
        <v>5543</v>
      </c>
      <c r="J4319" s="1"/>
      <c r="K4319" s="1"/>
      <c r="L4319" s="1"/>
      <c r="M4319" s="1"/>
      <c r="N4319" s="1"/>
      <c r="O4319" s="1"/>
      <c r="P4319" s="1">
        <f>COUNTIFS($E$2:E4319,TMapCauseDescCIR[[#This Row],[Cause Description]])</f>
        <v>1</v>
      </c>
      <c r="Q4319" s="1"/>
      <c r="R4319" s="1"/>
      <c r="S4319" s="1"/>
    </row>
    <row r="4320" spans="1:19" ht="14.45" x14ac:dyDescent="0.25">
      <c r="A4320" s="1" t="s">
        <v>8017</v>
      </c>
      <c r="B4320" s="1" t="s">
        <v>1139</v>
      </c>
      <c r="C4320" s="1" t="s">
        <v>3133</v>
      </c>
      <c r="D4320" s="1" t="s">
        <v>8022</v>
      </c>
      <c r="E4320" s="1" t="s">
        <v>8064</v>
      </c>
      <c r="F4320" s="1" t="s">
        <v>8065</v>
      </c>
      <c r="G4320" s="1" t="s">
        <v>2663</v>
      </c>
      <c r="H4320" s="1" t="s">
        <v>4912</v>
      </c>
      <c r="I4320" s="1" t="s">
        <v>5527</v>
      </c>
      <c r="J4320" s="1"/>
      <c r="K4320" s="1"/>
      <c r="L4320" s="1"/>
      <c r="M4320" s="1"/>
      <c r="N4320" s="1"/>
      <c r="O4320" s="1"/>
      <c r="P4320" s="1">
        <f>COUNTIFS($E$2:E4320,TMapCauseDescCIR[[#This Row],[Cause Description]])</f>
        <v>1</v>
      </c>
      <c r="Q4320" s="1"/>
      <c r="R4320" s="1"/>
      <c r="S4320" s="1"/>
    </row>
    <row r="4321" spans="1:19" ht="14.45" x14ac:dyDescent="0.25">
      <c r="A4321" s="1" t="s">
        <v>8017</v>
      </c>
      <c r="B4321" s="1" t="s">
        <v>1139</v>
      </c>
      <c r="C4321" s="1" t="s">
        <v>3133</v>
      </c>
      <c r="D4321" s="1" t="s">
        <v>8022</v>
      </c>
      <c r="E4321" s="1" t="s">
        <v>8066</v>
      </c>
      <c r="F4321" s="1" t="s">
        <v>8067</v>
      </c>
      <c r="G4321" s="1" t="s">
        <v>2664</v>
      </c>
      <c r="H4321" s="1" t="s">
        <v>5109</v>
      </c>
      <c r="I4321" s="1" t="s">
        <v>5543</v>
      </c>
      <c r="J4321" s="1"/>
      <c r="K4321" s="1"/>
      <c r="L4321" s="1"/>
      <c r="M4321" s="1"/>
      <c r="N4321" s="1"/>
      <c r="O4321" s="1"/>
      <c r="P4321" s="1">
        <f>COUNTIFS($E$2:E4321,TMapCauseDescCIR[[#This Row],[Cause Description]])</f>
        <v>1</v>
      </c>
      <c r="Q4321" s="1"/>
      <c r="R4321" s="1"/>
      <c r="S4321" s="1"/>
    </row>
    <row r="4322" spans="1:19" ht="14.45" x14ac:dyDescent="0.25">
      <c r="A4322" s="1" t="s">
        <v>8017</v>
      </c>
      <c r="B4322" s="1" t="s">
        <v>1139</v>
      </c>
      <c r="C4322" s="1" t="s">
        <v>3133</v>
      </c>
      <c r="D4322" s="1" t="s">
        <v>8022</v>
      </c>
      <c r="E4322" s="1" t="s">
        <v>8068</v>
      </c>
      <c r="F4322" s="1" t="s">
        <v>8069</v>
      </c>
      <c r="G4322" s="1" t="s">
        <v>2664</v>
      </c>
      <c r="H4322" s="1" t="s">
        <v>5193</v>
      </c>
      <c r="I4322" s="1" t="s">
        <v>5540</v>
      </c>
      <c r="J4322" s="1"/>
      <c r="K4322" s="1"/>
      <c r="L4322" s="1"/>
      <c r="M4322" s="1"/>
      <c r="N4322" s="1"/>
      <c r="O4322" s="1"/>
      <c r="P4322" s="1">
        <f>COUNTIFS($E$2:E4322,TMapCauseDescCIR[[#This Row],[Cause Description]])</f>
        <v>1</v>
      </c>
      <c r="Q4322" s="1"/>
      <c r="R4322" s="1"/>
      <c r="S4322" s="1"/>
    </row>
    <row r="4323" spans="1:19" ht="14.45" x14ac:dyDescent="0.25">
      <c r="A4323" s="1" t="s">
        <v>8017</v>
      </c>
      <c r="B4323" s="1" t="s">
        <v>1139</v>
      </c>
      <c r="C4323" s="1" t="s">
        <v>3133</v>
      </c>
      <c r="D4323" s="1" t="s">
        <v>8022</v>
      </c>
      <c r="E4323" s="1" t="s">
        <v>8070</v>
      </c>
      <c r="F4323" s="1" t="s">
        <v>8071</v>
      </c>
      <c r="G4323" s="1" t="s">
        <v>2658</v>
      </c>
      <c r="H4323" s="1" t="s">
        <v>5193</v>
      </c>
      <c r="I4323" s="1" t="s">
        <v>5537</v>
      </c>
      <c r="J4323" s="1"/>
      <c r="K4323" s="1"/>
      <c r="L4323" s="1"/>
      <c r="M4323" s="1"/>
      <c r="N4323" s="1"/>
      <c r="O4323" s="1"/>
      <c r="P4323" s="1">
        <f>COUNTIFS($E$2:E4323,TMapCauseDescCIR[[#This Row],[Cause Description]])</f>
        <v>1</v>
      </c>
      <c r="Q4323" s="1"/>
      <c r="R4323" s="1"/>
      <c r="S4323" s="1"/>
    </row>
    <row r="4324" spans="1:19" ht="14.45" x14ac:dyDescent="0.25">
      <c r="A4324" s="1" t="s">
        <v>8017</v>
      </c>
      <c r="B4324" s="1" t="s">
        <v>1139</v>
      </c>
      <c r="C4324" s="1" t="s">
        <v>3133</v>
      </c>
      <c r="D4324" s="1" t="s">
        <v>8022</v>
      </c>
      <c r="E4324" s="1" t="s">
        <v>8072</v>
      </c>
      <c r="F4324" s="1" t="s">
        <v>8073</v>
      </c>
      <c r="G4324" s="1" t="s">
        <v>2658</v>
      </c>
      <c r="H4324" s="1" t="s">
        <v>8074</v>
      </c>
      <c r="I4324" s="1" t="s">
        <v>5892</v>
      </c>
      <c r="J4324" s="1"/>
      <c r="K4324" s="1"/>
      <c r="L4324" s="1"/>
      <c r="M4324" s="1"/>
      <c r="N4324" s="1"/>
      <c r="O4324" s="1"/>
      <c r="P4324" s="1">
        <f>COUNTIFS($E$2:E4324,TMapCauseDescCIR[[#This Row],[Cause Description]])</f>
        <v>1</v>
      </c>
      <c r="Q4324" s="1"/>
      <c r="R4324" s="1"/>
      <c r="S4324" s="1"/>
    </row>
    <row r="4325" spans="1:19" ht="14.45" x14ac:dyDescent="0.25">
      <c r="A4325" s="1" t="s">
        <v>8017</v>
      </c>
      <c r="B4325" s="1" t="s">
        <v>1139</v>
      </c>
      <c r="C4325" s="1" t="s">
        <v>3133</v>
      </c>
      <c r="D4325" s="1" t="s">
        <v>8022</v>
      </c>
      <c r="E4325" s="1" t="s">
        <v>8075</v>
      </c>
      <c r="F4325" s="1" t="s">
        <v>8076</v>
      </c>
      <c r="G4325" s="1" t="s">
        <v>2658</v>
      </c>
      <c r="H4325" s="1" t="s">
        <v>8074</v>
      </c>
      <c r="I4325" s="1" t="s">
        <v>5169</v>
      </c>
      <c r="J4325" s="1"/>
      <c r="K4325" s="1"/>
      <c r="L4325" s="1"/>
      <c r="M4325" s="1"/>
      <c r="N4325" s="1"/>
      <c r="O4325" s="1"/>
      <c r="P4325" s="1">
        <f>COUNTIFS($E$2:E4325,TMapCauseDescCIR[[#This Row],[Cause Description]])</f>
        <v>1</v>
      </c>
      <c r="Q4325" s="1"/>
      <c r="R4325" s="1"/>
      <c r="S4325" s="1"/>
    </row>
    <row r="4326" spans="1:19" ht="14.45" x14ac:dyDescent="0.25">
      <c r="A4326" s="1" t="s">
        <v>8017</v>
      </c>
      <c r="B4326" s="1" t="s">
        <v>1139</v>
      </c>
      <c r="C4326" s="1" t="s">
        <v>3133</v>
      </c>
      <c r="D4326" s="1" t="s">
        <v>8022</v>
      </c>
      <c r="E4326" s="1" t="s">
        <v>8077</v>
      </c>
      <c r="F4326" s="1" t="s">
        <v>8078</v>
      </c>
      <c r="G4326" s="1" t="s">
        <v>2665</v>
      </c>
      <c r="H4326" s="1" t="s">
        <v>6135</v>
      </c>
      <c r="I4326" s="1" t="s">
        <v>5206</v>
      </c>
      <c r="J4326" s="1"/>
      <c r="K4326" s="1"/>
      <c r="L4326" s="1"/>
      <c r="M4326" s="1"/>
      <c r="N4326" s="1"/>
      <c r="O4326" s="1"/>
      <c r="P4326" s="1">
        <f>COUNTIFS($E$2:E4326,TMapCauseDescCIR[[#This Row],[Cause Description]])</f>
        <v>1</v>
      </c>
      <c r="Q4326" s="1"/>
      <c r="R4326" s="1"/>
      <c r="S4326" s="1"/>
    </row>
    <row r="4327" spans="1:19" ht="14.45" x14ac:dyDescent="0.25">
      <c r="A4327" s="1" t="s">
        <v>8017</v>
      </c>
      <c r="B4327" s="1" t="s">
        <v>1139</v>
      </c>
      <c r="C4327" s="1" t="s">
        <v>3133</v>
      </c>
      <c r="D4327" s="1" t="s">
        <v>8022</v>
      </c>
      <c r="E4327" s="1" t="s">
        <v>8079</v>
      </c>
      <c r="F4327" s="1" t="s">
        <v>8080</v>
      </c>
      <c r="G4327" s="1" t="s">
        <v>2665</v>
      </c>
      <c r="H4327" s="1" t="s">
        <v>5193</v>
      </c>
      <c r="I4327" s="1" t="s">
        <v>5540</v>
      </c>
      <c r="J4327" s="1"/>
      <c r="K4327" s="1"/>
      <c r="L4327" s="1"/>
      <c r="M4327" s="1"/>
      <c r="N4327" s="1"/>
      <c r="O4327" s="1"/>
      <c r="P4327" s="1">
        <f>COUNTIFS($E$2:E4327,TMapCauseDescCIR[[#This Row],[Cause Description]])</f>
        <v>1</v>
      </c>
      <c r="Q4327" s="1"/>
      <c r="R4327" s="1"/>
      <c r="S4327" s="1"/>
    </row>
    <row r="4328" spans="1:19" ht="14.45" x14ac:dyDescent="0.25">
      <c r="A4328" s="1" t="s">
        <v>8017</v>
      </c>
      <c r="B4328" s="1" t="s">
        <v>1139</v>
      </c>
      <c r="C4328" s="1" t="s">
        <v>3133</v>
      </c>
      <c r="D4328" s="1" t="s">
        <v>8022</v>
      </c>
      <c r="E4328" s="1" t="s">
        <v>8081</v>
      </c>
      <c r="F4328" s="1" t="s">
        <v>8082</v>
      </c>
      <c r="G4328" s="1" t="s">
        <v>2658</v>
      </c>
      <c r="H4328" s="1" t="s">
        <v>8083</v>
      </c>
      <c r="I4328" s="1" t="s">
        <v>8084</v>
      </c>
      <c r="J4328" s="1"/>
      <c r="K4328" s="1"/>
      <c r="L4328" s="1"/>
      <c r="M4328" s="1"/>
      <c r="N4328" s="1"/>
      <c r="O4328" s="1"/>
      <c r="P4328" s="1">
        <f>COUNTIFS($E$2:E4328,TMapCauseDescCIR[[#This Row],[Cause Description]])</f>
        <v>1</v>
      </c>
      <c r="Q4328" s="1"/>
      <c r="R4328" s="1"/>
      <c r="S4328" s="1"/>
    </row>
    <row r="4329" spans="1:19" ht="14.45" x14ac:dyDescent="0.25">
      <c r="A4329" s="1" t="s">
        <v>8017</v>
      </c>
      <c r="B4329" s="1" t="s">
        <v>1139</v>
      </c>
      <c r="C4329" s="1" t="s">
        <v>3133</v>
      </c>
      <c r="D4329" s="1" t="s">
        <v>8022</v>
      </c>
      <c r="E4329" s="1" t="s">
        <v>8085</v>
      </c>
      <c r="F4329" s="1" t="s">
        <v>8086</v>
      </c>
      <c r="G4329" s="1" t="s">
        <v>2658</v>
      </c>
      <c r="H4329" s="1" t="s">
        <v>8083</v>
      </c>
      <c r="I4329" s="1" t="s">
        <v>8087</v>
      </c>
      <c r="J4329" s="1"/>
      <c r="K4329" s="1"/>
      <c r="L4329" s="1"/>
      <c r="M4329" s="1"/>
      <c r="N4329" s="1"/>
      <c r="O4329" s="1"/>
      <c r="P4329" s="1">
        <f>COUNTIFS($E$2:E4329,TMapCauseDescCIR[[#This Row],[Cause Description]])</f>
        <v>1</v>
      </c>
      <c r="Q4329" s="1"/>
      <c r="R4329" s="1"/>
      <c r="S4329" s="1"/>
    </row>
    <row r="4330" spans="1:19" ht="14.45" x14ac:dyDescent="0.25">
      <c r="A4330" s="1" t="s">
        <v>8017</v>
      </c>
      <c r="B4330" s="1" t="s">
        <v>1139</v>
      </c>
      <c r="C4330" s="1" t="s">
        <v>3133</v>
      </c>
      <c r="D4330" s="1" t="s">
        <v>8022</v>
      </c>
      <c r="E4330" s="1" t="s">
        <v>8088</v>
      </c>
      <c r="F4330" s="1" t="s">
        <v>8089</v>
      </c>
      <c r="G4330" s="1" t="s">
        <v>2649</v>
      </c>
      <c r="H4330" s="1" t="s">
        <v>8090</v>
      </c>
      <c r="I4330" s="1" t="s">
        <v>7611</v>
      </c>
      <c r="J4330" s="1"/>
      <c r="K4330" s="1"/>
      <c r="L4330" s="1"/>
      <c r="M4330" s="1"/>
      <c r="N4330" s="1"/>
      <c r="O4330" s="1"/>
      <c r="P4330" s="1">
        <f>COUNTIFS($E$2:E4330,TMapCauseDescCIR[[#This Row],[Cause Description]])</f>
        <v>1</v>
      </c>
      <c r="Q4330" s="1"/>
      <c r="R4330" s="1"/>
      <c r="S4330" s="1"/>
    </row>
    <row r="4331" spans="1:19" ht="14.45" x14ac:dyDescent="0.25">
      <c r="A4331" s="1" t="s">
        <v>8017</v>
      </c>
      <c r="B4331" s="1" t="s">
        <v>1139</v>
      </c>
      <c r="C4331" s="1" t="s">
        <v>3133</v>
      </c>
      <c r="D4331" s="1" t="s">
        <v>8022</v>
      </c>
      <c r="E4331" s="1" t="s">
        <v>8091</v>
      </c>
      <c r="F4331" s="1" t="s">
        <v>8092</v>
      </c>
      <c r="G4331" s="1" t="s">
        <v>2649</v>
      </c>
      <c r="H4331" s="1" t="s">
        <v>8090</v>
      </c>
      <c r="I4331" s="1" t="s">
        <v>5126</v>
      </c>
      <c r="J4331" s="1"/>
      <c r="K4331" s="1"/>
      <c r="L4331" s="1"/>
      <c r="M4331" s="1"/>
      <c r="N4331" s="1"/>
      <c r="O4331" s="1"/>
      <c r="P4331" s="1">
        <f>COUNTIFS($E$2:E4331,TMapCauseDescCIR[[#This Row],[Cause Description]])</f>
        <v>1</v>
      </c>
      <c r="Q4331" s="1"/>
      <c r="R4331" s="1"/>
      <c r="S4331" s="1"/>
    </row>
    <row r="4332" spans="1:19" ht="14.45" x14ac:dyDescent="0.25">
      <c r="A4332" s="1" t="s">
        <v>8017</v>
      </c>
      <c r="B4332" s="1" t="s">
        <v>1139</v>
      </c>
      <c r="C4332" s="1" t="s">
        <v>3133</v>
      </c>
      <c r="D4332" s="1" t="s">
        <v>8022</v>
      </c>
      <c r="E4332" s="1" t="s">
        <v>8093</v>
      </c>
      <c r="F4332" s="1" t="s">
        <v>8094</v>
      </c>
      <c r="G4332" s="1" t="s">
        <v>2649</v>
      </c>
      <c r="H4332" s="1" t="s">
        <v>8090</v>
      </c>
      <c r="I4332" s="1" t="s">
        <v>6236</v>
      </c>
      <c r="J4332" s="1"/>
      <c r="K4332" s="1"/>
      <c r="L4332" s="1"/>
      <c r="M4332" s="1"/>
      <c r="N4332" s="1"/>
      <c r="O4332" s="1"/>
      <c r="P4332" s="1">
        <f>COUNTIFS($E$2:E4332,TMapCauseDescCIR[[#This Row],[Cause Description]])</f>
        <v>1</v>
      </c>
      <c r="Q4332" s="1"/>
      <c r="R4332" s="1"/>
      <c r="S4332" s="1"/>
    </row>
    <row r="4333" spans="1:19" ht="14.45" x14ac:dyDescent="0.25">
      <c r="A4333" s="1" t="s">
        <v>8017</v>
      </c>
      <c r="B4333" s="1" t="s">
        <v>1139</v>
      </c>
      <c r="C4333" s="1" t="s">
        <v>3133</v>
      </c>
      <c r="D4333" s="1" t="s">
        <v>8022</v>
      </c>
      <c r="E4333" s="1" t="s">
        <v>8095</v>
      </c>
      <c r="F4333" s="1" t="s">
        <v>8096</v>
      </c>
      <c r="G4333" s="1" t="s">
        <v>2649</v>
      </c>
      <c r="H4333" s="1" t="s">
        <v>8097</v>
      </c>
      <c r="I4333" s="1" t="s">
        <v>7611</v>
      </c>
      <c r="J4333" s="1"/>
      <c r="K4333" s="1"/>
      <c r="L4333" s="1"/>
      <c r="M4333" s="1"/>
      <c r="N4333" s="1"/>
      <c r="O4333" s="1"/>
      <c r="P4333" s="1">
        <f>COUNTIFS($E$2:E4333,TMapCauseDescCIR[[#This Row],[Cause Description]])</f>
        <v>1</v>
      </c>
      <c r="Q4333" s="1"/>
      <c r="R4333" s="1"/>
      <c r="S4333" s="1"/>
    </row>
    <row r="4334" spans="1:19" ht="14.45" x14ac:dyDescent="0.25">
      <c r="A4334" s="1" t="s">
        <v>8017</v>
      </c>
      <c r="B4334" s="1" t="s">
        <v>1139</v>
      </c>
      <c r="C4334" s="1" t="s">
        <v>3133</v>
      </c>
      <c r="D4334" s="1" t="s">
        <v>8022</v>
      </c>
      <c r="E4334" s="1" t="s">
        <v>8098</v>
      </c>
      <c r="F4334" s="1" t="s">
        <v>8099</v>
      </c>
      <c r="G4334" s="1" t="s">
        <v>2649</v>
      </c>
      <c r="H4334" s="1" t="s">
        <v>8097</v>
      </c>
      <c r="I4334" s="1" t="s">
        <v>8100</v>
      </c>
      <c r="J4334" s="1"/>
      <c r="K4334" s="1"/>
      <c r="L4334" s="1"/>
      <c r="M4334" s="1"/>
      <c r="N4334" s="1"/>
      <c r="O4334" s="1"/>
      <c r="P4334" s="1">
        <f>COUNTIFS($E$2:E4334,TMapCauseDescCIR[[#This Row],[Cause Description]])</f>
        <v>1</v>
      </c>
      <c r="Q4334" s="1"/>
      <c r="R4334" s="1"/>
      <c r="S4334" s="1"/>
    </row>
    <row r="4335" spans="1:19" ht="14.45" x14ac:dyDescent="0.25">
      <c r="A4335" s="1" t="s">
        <v>8017</v>
      </c>
      <c r="B4335" s="1" t="s">
        <v>1139</v>
      </c>
      <c r="C4335" s="1" t="s">
        <v>3133</v>
      </c>
      <c r="D4335" s="1" t="s">
        <v>8022</v>
      </c>
      <c r="E4335" s="1" t="s">
        <v>8101</v>
      </c>
      <c r="F4335" s="1" t="s">
        <v>8102</v>
      </c>
      <c r="G4335" s="1" t="s">
        <v>2649</v>
      </c>
      <c r="H4335" s="1" t="s">
        <v>8097</v>
      </c>
      <c r="I4335" s="1" t="s">
        <v>8103</v>
      </c>
      <c r="J4335" s="1"/>
      <c r="K4335" s="1"/>
      <c r="L4335" s="1"/>
      <c r="M4335" s="1"/>
      <c r="N4335" s="1"/>
      <c r="O4335" s="1"/>
      <c r="P4335" s="1">
        <f>COUNTIFS($E$2:E4335,TMapCauseDescCIR[[#This Row],[Cause Description]])</f>
        <v>1</v>
      </c>
      <c r="Q4335" s="1"/>
      <c r="R4335" s="1"/>
      <c r="S4335" s="1"/>
    </row>
    <row r="4336" spans="1:19" ht="14.45" x14ac:dyDescent="0.25">
      <c r="A4336" s="1" t="s">
        <v>8017</v>
      </c>
      <c r="B4336" s="1" t="s">
        <v>1139</v>
      </c>
      <c r="C4336" s="1" t="s">
        <v>3133</v>
      </c>
      <c r="D4336" s="1" t="s">
        <v>8022</v>
      </c>
      <c r="E4336" s="1" t="s">
        <v>8104</v>
      </c>
      <c r="F4336" s="1" t="s">
        <v>8105</v>
      </c>
      <c r="G4336" s="1" t="s">
        <v>2649</v>
      </c>
      <c r="H4336" s="1" t="s">
        <v>8097</v>
      </c>
      <c r="I4336" s="1" t="s">
        <v>6236</v>
      </c>
      <c r="J4336" s="1"/>
      <c r="K4336" s="1"/>
      <c r="L4336" s="1"/>
      <c r="M4336" s="1"/>
      <c r="N4336" s="1"/>
      <c r="O4336" s="1"/>
      <c r="P4336" s="1">
        <f>COUNTIFS($E$2:E4336,TMapCauseDescCIR[[#This Row],[Cause Description]])</f>
        <v>1</v>
      </c>
      <c r="Q4336" s="1"/>
      <c r="R4336" s="1"/>
      <c r="S4336" s="1"/>
    </row>
    <row r="4337" spans="1:19" ht="14.45" x14ac:dyDescent="0.25">
      <c r="A4337" s="1" t="s">
        <v>8017</v>
      </c>
      <c r="B4337" s="1" t="s">
        <v>1139</v>
      </c>
      <c r="C4337" s="1" t="s">
        <v>3133</v>
      </c>
      <c r="D4337" s="1" t="s">
        <v>8022</v>
      </c>
      <c r="E4337" s="1" t="s">
        <v>8106</v>
      </c>
      <c r="F4337" s="1" t="s">
        <v>8107</v>
      </c>
      <c r="G4337" s="1" t="s">
        <v>2649</v>
      </c>
      <c r="H4337" s="1" t="s">
        <v>8097</v>
      </c>
      <c r="I4337" s="1" t="s">
        <v>6291</v>
      </c>
      <c r="J4337" s="1"/>
      <c r="K4337" s="1"/>
      <c r="L4337" s="1"/>
      <c r="M4337" s="1"/>
      <c r="N4337" s="1"/>
      <c r="O4337" s="1"/>
      <c r="P4337" s="1">
        <f>COUNTIFS($E$2:E4337,TMapCauseDescCIR[[#This Row],[Cause Description]])</f>
        <v>1</v>
      </c>
      <c r="Q4337" s="1"/>
      <c r="R4337" s="1"/>
      <c r="S4337" s="1"/>
    </row>
    <row r="4338" spans="1:19" ht="14.45" x14ac:dyDescent="0.25">
      <c r="A4338" s="1" t="s">
        <v>8017</v>
      </c>
      <c r="B4338" s="1" t="s">
        <v>1139</v>
      </c>
      <c r="C4338" s="1" t="s">
        <v>3133</v>
      </c>
      <c r="D4338" s="1" t="s">
        <v>8022</v>
      </c>
      <c r="E4338" s="1" t="s">
        <v>8108</v>
      </c>
      <c r="F4338" s="1" t="s">
        <v>8109</v>
      </c>
      <c r="G4338" s="1" t="s">
        <v>2649</v>
      </c>
      <c r="H4338" s="1" t="s">
        <v>8097</v>
      </c>
      <c r="I4338" s="1" t="s">
        <v>6257</v>
      </c>
      <c r="J4338" s="1"/>
      <c r="K4338" s="1"/>
      <c r="L4338" s="1"/>
      <c r="M4338" s="1"/>
      <c r="N4338" s="1"/>
      <c r="O4338" s="1"/>
      <c r="P4338" s="1">
        <f>COUNTIFS($E$2:E4338,TMapCauseDescCIR[[#This Row],[Cause Description]])</f>
        <v>1</v>
      </c>
      <c r="Q4338" s="1"/>
      <c r="R4338" s="1"/>
      <c r="S4338" s="1"/>
    </row>
    <row r="4339" spans="1:19" ht="14.45" x14ac:dyDescent="0.25">
      <c r="A4339" s="1" t="s">
        <v>8017</v>
      </c>
      <c r="B4339" s="1" t="s">
        <v>1139</v>
      </c>
      <c r="C4339" s="1" t="s">
        <v>3133</v>
      </c>
      <c r="D4339" s="1" t="s">
        <v>8022</v>
      </c>
      <c r="E4339" s="1" t="s">
        <v>631</v>
      </c>
      <c r="F4339" s="1" t="s">
        <v>3597</v>
      </c>
      <c r="G4339" s="1" t="s">
        <v>2806</v>
      </c>
      <c r="H4339" s="1" t="s">
        <v>3598</v>
      </c>
      <c r="I4339" s="1" t="s">
        <v>3599</v>
      </c>
      <c r="J4339" s="1"/>
      <c r="K4339" s="1"/>
      <c r="L4339" s="1"/>
      <c r="M4339" s="1"/>
      <c r="N4339" s="1"/>
      <c r="O4339" s="1"/>
      <c r="P4339" s="1">
        <f>COUNTIFS($E$2:E4339,TMapCauseDescCIR[[#This Row],[Cause Description]])</f>
        <v>117</v>
      </c>
      <c r="Q4339" s="1"/>
      <c r="R4339" s="1"/>
      <c r="S4339" s="1"/>
    </row>
    <row r="4340" spans="1:19" ht="14.45" x14ac:dyDescent="0.25">
      <c r="A4340" s="1" t="s">
        <v>8017</v>
      </c>
      <c r="B4340" s="1" t="s">
        <v>1141</v>
      </c>
      <c r="C4340" s="1" t="s">
        <v>3133</v>
      </c>
      <c r="D4340" s="1" t="s">
        <v>8110</v>
      </c>
      <c r="E4340" s="1" t="s">
        <v>1142</v>
      </c>
      <c r="F4340" s="1" t="s">
        <v>8024</v>
      </c>
      <c r="G4340" s="1" t="s">
        <v>2650</v>
      </c>
      <c r="H4340" s="1" t="s">
        <v>8025</v>
      </c>
      <c r="I4340" s="1" t="s">
        <v>5206</v>
      </c>
      <c r="J4340" s="1"/>
      <c r="K4340" s="1"/>
      <c r="L4340" s="1"/>
      <c r="M4340" s="1"/>
      <c r="N4340" s="1"/>
      <c r="O4340" s="1"/>
      <c r="P4340" s="1">
        <f>COUNTIFS($E$2:E4340,TMapCauseDescCIR[[#This Row],[Cause Description]])</f>
        <v>2</v>
      </c>
      <c r="Q4340" s="1"/>
      <c r="R4340" s="1"/>
      <c r="S4340" s="1"/>
    </row>
    <row r="4341" spans="1:19" ht="14.45" x14ac:dyDescent="0.25">
      <c r="A4341" s="1" t="s">
        <v>8017</v>
      </c>
      <c r="B4341" s="1" t="s">
        <v>1141</v>
      </c>
      <c r="C4341" s="1" t="s">
        <v>3133</v>
      </c>
      <c r="D4341" s="1" t="s">
        <v>8110</v>
      </c>
      <c r="E4341" s="1" t="s">
        <v>8111</v>
      </c>
      <c r="F4341" s="1" t="s">
        <v>8112</v>
      </c>
      <c r="G4341" s="1" t="s">
        <v>2651</v>
      </c>
      <c r="H4341" s="1" t="s">
        <v>4912</v>
      </c>
      <c r="I4341" s="1" t="s">
        <v>5543</v>
      </c>
      <c r="J4341" s="1"/>
      <c r="K4341" s="1"/>
      <c r="L4341" s="1"/>
      <c r="M4341" s="1"/>
      <c r="N4341" s="1"/>
      <c r="O4341" s="1"/>
      <c r="P4341" s="1">
        <f>COUNTIFS($E$2:E4341,TMapCauseDescCIR[[#This Row],[Cause Description]])</f>
        <v>1</v>
      </c>
      <c r="Q4341" s="1"/>
      <c r="R4341" s="1"/>
      <c r="S4341" s="1"/>
    </row>
    <row r="4342" spans="1:19" ht="14.45" x14ac:dyDescent="0.25">
      <c r="A4342" s="1" t="s">
        <v>8017</v>
      </c>
      <c r="B4342" s="1" t="s">
        <v>1141</v>
      </c>
      <c r="C4342" s="1" t="s">
        <v>3133</v>
      </c>
      <c r="D4342" s="1" t="s">
        <v>8110</v>
      </c>
      <c r="E4342" s="1" t="s">
        <v>8113</v>
      </c>
      <c r="F4342" s="1" t="s">
        <v>8114</v>
      </c>
      <c r="G4342" s="1" t="s">
        <v>2651</v>
      </c>
      <c r="H4342" s="1" t="s">
        <v>4912</v>
      </c>
      <c r="I4342" s="1" t="s">
        <v>5527</v>
      </c>
      <c r="J4342" s="1"/>
      <c r="K4342" s="1"/>
      <c r="L4342" s="1"/>
      <c r="M4342" s="1"/>
      <c r="N4342" s="1"/>
      <c r="O4342" s="1"/>
      <c r="P4342" s="1">
        <f>COUNTIFS($E$2:E4342,TMapCauseDescCIR[[#This Row],[Cause Description]])</f>
        <v>1</v>
      </c>
      <c r="Q4342" s="1"/>
      <c r="R4342" s="1"/>
      <c r="S4342" s="1"/>
    </row>
    <row r="4343" spans="1:19" ht="14.45" x14ac:dyDescent="0.25">
      <c r="A4343" s="1" t="s">
        <v>8017</v>
      </c>
      <c r="B4343" s="1" t="s">
        <v>1141</v>
      </c>
      <c r="C4343" s="1" t="s">
        <v>3133</v>
      </c>
      <c r="D4343" s="1" t="s">
        <v>8110</v>
      </c>
      <c r="E4343" s="1" t="s">
        <v>8115</v>
      </c>
      <c r="F4343" s="1" t="s">
        <v>8116</v>
      </c>
      <c r="G4343" s="1" t="s">
        <v>2652</v>
      </c>
      <c r="H4343" s="1" t="s">
        <v>4912</v>
      </c>
      <c r="I4343" s="1" t="s">
        <v>5543</v>
      </c>
      <c r="J4343" s="1"/>
      <c r="K4343" s="1"/>
      <c r="L4343" s="1"/>
      <c r="M4343" s="1"/>
      <c r="N4343" s="1"/>
      <c r="O4343" s="1"/>
      <c r="P4343" s="1">
        <f>COUNTIFS($E$2:E4343,TMapCauseDescCIR[[#This Row],[Cause Description]])</f>
        <v>1</v>
      </c>
      <c r="Q4343" s="1"/>
      <c r="R4343" s="1"/>
      <c r="S4343" s="1"/>
    </row>
    <row r="4344" spans="1:19" ht="14.45" x14ac:dyDescent="0.25">
      <c r="A4344" s="1" t="s">
        <v>8017</v>
      </c>
      <c r="B4344" s="1" t="s">
        <v>1141</v>
      </c>
      <c r="C4344" s="1" t="s">
        <v>3133</v>
      </c>
      <c r="D4344" s="1" t="s">
        <v>8110</v>
      </c>
      <c r="E4344" s="1" t="s">
        <v>8117</v>
      </c>
      <c r="F4344" s="1" t="s">
        <v>8118</v>
      </c>
      <c r="G4344" s="1" t="s">
        <v>2652</v>
      </c>
      <c r="H4344" s="1" t="s">
        <v>4912</v>
      </c>
      <c r="I4344" s="1" t="s">
        <v>5527</v>
      </c>
      <c r="J4344" s="1"/>
      <c r="K4344" s="1"/>
      <c r="L4344" s="1"/>
      <c r="M4344" s="1"/>
      <c r="N4344" s="1"/>
      <c r="O4344" s="1"/>
      <c r="P4344" s="1">
        <f>COUNTIFS($E$2:E4344,TMapCauseDescCIR[[#This Row],[Cause Description]])</f>
        <v>1</v>
      </c>
      <c r="Q4344" s="1"/>
      <c r="R4344" s="1"/>
      <c r="S4344" s="1"/>
    </row>
    <row r="4345" spans="1:19" ht="14.45" x14ac:dyDescent="0.25">
      <c r="A4345" s="1" t="s">
        <v>8017</v>
      </c>
      <c r="B4345" s="1" t="s">
        <v>1141</v>
      </c>
      <c r="C4345" s="1" t="s">
        <v>3133</v>
      </c>
      <c r="D4345" s="1" t="s">
        <v>8110</v>
      </c>
      <c r="E4345" s="1" t="s">
        <v>8119</v>
      </c>
      <c r="F4345" s="1" t="s">
        <v>8120</v>
      </c>
      <c r="G4345" s="1" t="s">
        <v>2653</v>
      </c>
      <c r="H4345" s="1" t="s">
        <v>4912</v>
      </c>
      <c r="I4345" s="1" t="s">
        <v>5543</v>
      </c>
      <c r="J4345" s="1"/>
      <c r="K4345" s="1"/>
      <c r="L4345" s="1"/>
      <c r="M4345" s="1"/>
      <c r="N4345" s="1"/>
      <c r="O4345" s="1"/>
      <c r="P4345" s="1">
        <f>COUNTIFS($E$2:E4345,TMapCauseDescCIR[[#This Row],[Cause Description]])</f>
        <v>1</v>
      </c>
      <c r="Q4345" s="1"/>
      <c r="R4345" s="1"/>
      <c r="S4345" s="1"/>
    </row>
    <row r="4346" spans="1:19" ht="14.45" x14ac:dyDescent="0.25">
      <c r="A4346" s="1" t="s">
        <v>8017</v>
      </c>
      <c r="B4346" s="1" t="s">
        <v>1141</v>
      </c>
      <c r="C4346" s="1" t="s">
        <v>3133</v>
      </c>
      <c r="D4346" s="1" t="s">
        <v>8110</v>
      </c>
      <c r="E4346" s="1" t="s">
        <v>8121</v>
      </c>
      <c r="F4346" s="1" t="s">
        <v>8122</v>
      </c>
      <c r="G4346" s="1" t="s">
        <v>2653</v>
      </c>
      <c r="H4346" s="1" t="s">
        <v>4912</v>
      </c>
      <c r="I4346" s="1" t="s">
        <v>5527</v>
      </c>
      <c r="J4346" s="1"/>
      <c r="K4346" s="1"/>
      <c r="L4346" s="1"/>
      <c r="M4346" s="1"/>
      <c r="N4346" s="1"/>
      <c r="O4346" s="1"/>
      <c r="P4346" s="1">
        <f>COUNTIFS($E$2:E4346,TMapCauseDescCIR[[#This Row],[Cause Description]])</f>
        <v>1</v>
      </c>
      <c r="Q4346" s="1"/>
      <c r="R4346" s="1"/>
      <c r="S4346" s="1"/>
    </row>
    <row r="4347" spans="1:19" ht="14.45" x14ac:dyDescent="0.25">
      <c r="A4347" s="1" t="s">
        <v>8017</v>
      </c>
      <c r="B4347" s="1" t="s">
        <v>1141</v>
      </c>
      <c r="C4347" s="1" t="s">
        <v>3133</v>
      </c>
      <c r="D4347" s="1" t="s">
        <v>8110</v>
      </c>
      <c r="E4347" s="1" t="s">
        <v>8123</v>
      </c>
      <c r="F4347" s="1" t="s">
        <v>8124</v>
      </c>
      <c r="G4347" s="1" t="s">
        <v>2654</v>
      </c>
      <c r="H4347" s="1" t="s">
        <v>4912</v>
      </c>
      <c r="I4347" s="1" t="s">
        <v>5543</v>
      </c>
      <c r="J4347" s="1"/>
      <c r="K4347" s="1"/>
      <c r="L4347" s="1"/>
      <c r="M4347" s="1"/>
      <c r="N4347" s="1"/>
      <c r="O4347" s="1"/>
      <c r="P4347" s="1">
        <f>COUNTIFS($E$2:E4347,TMapCauseDescCIR[[#This Row],[Cause Description]])</f>
        <v>1</v>
      </c>
      <c r="Q4347" s="1"/>
      <c r="R4347" s="1"/>
      <c r="S4347" s="1"/>
    </row>
    <row r="4348" spans="1:19" ht="14.45" x14ac:dyDescent="0.25">
      <c r="A4348" s="1" t="s">
        <v>8017</v>
      </c>
      <c r="B4348" s="1" t="s">
        <v>1141</v>
      </c>
      <c r="C4348" s="1" t="s">
        <v>3133</v>
      </c>
      <c r="D4348" s="1" t="s">
        <v>8110</v>
      </c>
      <c r="E4348" s="1" t="s">
        <v>8125</v>
      </c>
      <c r="F4348" s="1" t="s">
        <v>8126</v>
      </c>
      <c r="G4348" s="1" t="s">
        <v>2654</v>
      </c>
      <c r="H4348" s="1" t="s">
        <v>4912</v>
      </c>
      <c r="I4348" s="1" t="s">
        <v>5527</v>
      </c>
      <c r="J4348" s="1"/>
      <c r="K4348" s="1"/>
      <c r="L4348" s="1"/>
      <c r="M4348" s="1"/>
      <c r="N4348" s="1"/>
      <c r="O4348" s="1"/>
      <c r="P4348" s="1">
        <f>COUNTIFS($E$2:E4348,TMapCauseDescCIR[[#This Row],[Cause Description]])</f>
        <v>1</v>
      </c>
      <c r="Q4348" s="1"/>
      <c r="R4348" s="1"/>
      <c r="S4348" s="1"/>
    </row>
    <row r="4349" spans="1:19" ht="14.45" x14ac:dyDescent="0.25">
      <c r="A4349" s="1" t="s">
        <v>8017</v>
      </c>
      <c r="B4349" s="1" t="s">
        <v>1141</v>
      </c>
      <c r="C4349" s="1" t="s">
        <v>3133</v>
      </c>
      <c r="D4349" s="1" t="s">
        <v>8110</v>
      </c>
      <c r="E4349" s="1" t="s">
        <v>8127</v>
      </c>
      <c r="F4349" s="1" t="s">
        <v>8128</v>
      </c>
      <c r="G4349" s="1" t="s">
        <v>2655</v>
      </c>
      <c r="H4349" s="1" t="s">
        <v>4912</v>
      </c>
      <c r="I4349" s="1" t="s">
        <v>5543</v>
      </c>
      <c r="J4349" s="1"/>
      <c r="K4349" s="1"/>
      <c r="L4349" s="1"/>
      <c r="M4349" s="1"/>
      <c r="N4349" s="1"/>
      <c r="O4349" s="1"/>
      <c r="P4349" s="1">
        <f>COUNTIFS($E$2:E4349,TMapCauseDescCIR[[#This Row],[Cause Description]])</f>
        <v>1</v>
      </c>
      <c r="Q4349" s="1"/>
      <c r="R4349" s="1"/>
      <c r="S4349" s="1"/>
    </row>
    <row r="4350" spans="1:19" ht="14.45" x14ac:dyDescent="0.25">
      <c r="A4350" s="1" t="s">
        <v>8017</v>
      </c>
      <c r="B4350" s="1" t="s">
        <v>1141</v>
      </c>
      <c r="C4350" s="1" t="s">
        <v>3133</v>
      </c>
      <c r="D4350" s="1" t="s">
        <v>8110</v>
      </c>
      <c r="E4350" s="1" t="s">
        <v>8129</v>
      </c>
      <c r="F4350" s="1" t="s">
        <v>8130</v>
      </c>
      <c r="G4350" s="1" t="s">
        <v>2655</v>
      </c>
      <c r="H4350" s="1" t="s">
        <v>4912</v>
      </c>
      <c r="I4350" s="1" t="s">
        <v>5527</v>
      </c>
      <c r="J4350" s="1"/>
      <c r="K4350" s="1"/>
      <c r="L4350" s="1"/>
      <c r="M4350" s="1"/>
      <c r="N4350" s="1"/>
      <c r="O4350" s="1"/>
      <c r="P4350" s="1">
        <f>COUNTIFS($E$2:E4350,TMapCauseDescCIR[[#This Row],[Cause Description]])</f>
        <v>1</v>
      </c>
      <c r="Q4350" s="1"/>
      <c r="R4350" s="1"/>
      <c r="S4350" s="1"/>
    </row>
    <row r="4351" spans="1:19" ht="14.45" x14ac:dyDescent="0.25">
      <c r="A4351" s="1" t="s">
        <v>8017</v>
      </c>
      <c r="B4351" s="1" t="s">
        <v>1141</v>
      </c>
      <c r="C4351" s="1" t="s">
        <v>3133</v>
      </c>
      <c r="D4351" s="1" t="s">
        <v>8110</v>
      </c>
      <c r="E4351" s="1" t="s">
        <v>8131</v>
      </c>
      <c r="F4351" s="1" t="s">
        <v>8132</v>
      </c>
      <c r="G4351" s="1" t="s">
        <v>2649</v>
      </c>
      <c r="H4351" s="1" t="s">
        <v>8028</v>
      </c>
      <c r="I4351" s="1" t="s">
        <v>8133</v>
      </c>
      <c r="J4351" s="1"/>
      <c r="K4351" s="1"/>
      <c r="L4351" s="1"/>
      <c r="M4351" s="1"/>
      <c r="N4351" s="1"/>
      <c r="O4351" s="1"/>
      <c r="P4351" s="1">
        <f>COUNTIFS($E$2:E4351,TMapCauseDescCIR[[#This Row],[Cause Description]])</f>
        <v>1</v>
      </c>
      <c r="Q4351" s="1"/>
      <c r="R4351" s="1"/>
      <c r="S4351" s="1"/>
    </row>
    <row r="4352" spans="1:19" ht="14.45" x14ac:dyDescent="0.25">
      <c r="A4352" s="1" t="s">
        <v>8017</v>
      </c>
      <c r="B4352" s="1" t="s">
        <v>1141</v>
      </c>
      <c r="C4352" s="1" t="s">
        <v>3133</v>
      </c>
      <c r="D4352" s="1" t="s">
        <v>8110</v>
      </c>
      <c r="E4352" s="1" t="s">
        <v>8072</v>
      </c>
      <c r="F4352" s="1" t="s">
        <v>8073</v>
      </c>
      <c r="G4352" s="1" t="s">
        <v>2658</v>
      </c>
      <c r="H4352" s="1" t="s">
        <v>8074</v>
      </c>
      <c r="I4352" s="1" t="s">
        <v>5892</v>
      </c>
      <c r="J4352" s="1"/>
      <c r="K4352" s="1"/>
      <c r="L4352" s="1"/>
      <c r="M4352" s="1"/>
      <c r="N4352" s="1"/>
      <c r="O4352" s="1"/>
      <c r="P4352" s="1">
        <f>COUNTIFS($E$2:E4352,TMapCauseDescCIR[[#This Row],[Cause Description]])</f>
        <v>2</v>
      </c>
      <c r="Q4352" s="1"/>
      <c r="R4352" s="1"/>
      <c r="S4352" s="1"/>
    </row>
    <row r="4353" spans="1:19" ht="14.45" x14ac:dyDescent="0.25">
      <c r="A4353" s="1" t="s">
        <v>8017</v>
      </c>
      <c r="B4353" s="1" t="s">
        <v>1141</v>
      </c>
      <c r="C4353" s="1" t="s">
        <v>3133</v>
      </c>
      <c r="D4353" s="1" t="s">
        <v>8110</v>
      </c>
      <c r="E4353" s="1" t="s">
        <v>8075</v>
      </c>
      <c r="F4353" s="1" t="s">
        <v>8076</v>
      </c>
      <c r="G4353" s="1" t="s">
        <v>2658</v>
      </c>
      <c r="H4353" s="1" t="s">
        <v>8074</v>
      </c>
      <c r="I4353" s="1" t="s">
        <v>5169</v>
      </c>
      <c r="J4353" s="1"/>
      <c r="K4353" s="1"/>
      <c r="L4353" s="1"/>
      <c r="M4353" s="1"/>
      <c r="N4353" s="1"/>
      <c r="O4353" s="1"/>
      <c r="P4353" s="1">
        <f>COUNTIFS($E$2:E4353,TMapCauseDescCIR[[#This Row],[Cause Description]])</f>
        <v>2</v>
      </c>
      <c r="Q4353" s="1"/>
      <c r="R4353" s="1"/>
      <c r="S4353" s="1"/>
    </row>
    <row r="4354" spans="1:19" ht="14.45" x14ac:dyDescent="0.25">
      <c r="A4354" s="1" t="s">
        <v>8017</v>
      </c>
      <c r="B4354" s="1" t="s">
        <v>1141</v>
      </c>
      <c r="C4354" s="1" t="s">
        <v>3133</v>
      </c>
      <c r="D4354" s="1" t="s">
        <v>8110</v>
      </c>
      <c r="E4354" s="1" t="s">
        <v>8098</v>
      </c>
      <c r="F4354" s="1" t="s">
        <v>8099</v>
      </c>
      <c r="G4354" s="1" t="s">
        <v>2649</v>
      </c>
      <c r="H4354" s="1" t="s">
        <v>8097</v>
      </c>
      <c r="I4354" s="1" t="s">
        <v>8100</v>
      </c>
      <c r="J4354" s="1"/>
      <c r="K4354" s="1"/>
      <c r="L4354" s="1"/>
      <c r="M4354" s="1"/>
      <c r="N4354" s="1"/>
      <c r="O4354" s="1"/>
      <c r="P4354" s="1">
        <f>COUNTIFS($E$2:E4354,TMapCauseDescCIR[[#This Row],[Cause Description]])</f>
        <v>2</v>
      </c>
      <c r="Q4354" s="1"/>
      <c r="R4354" s="1"/>
      <c r="S4354" s="1"/>
    </row>
    <row r="4355" spans="1:19" ht="14.45" x14ac:dyDescent="0.25">
      <c r="A4355" s="1" t="s">
        <v>8017</v>
      </c>
      <c r="B4355" s="1" t="s">
        <v>1141</v>
      </c>
      <c r="C4355" s="1" t="s">
        <v>3133</v>
      </c>
      <c r="D4355" s="1" t="s">
        <v>8110</v>
      </c>
      <c r="E4355" s="1" t="s">
        <v>631</v>
      </c>
      <c r="F4355" s="1" t="s">
        <v>3597</v>
      </c>
      <c r="G4355" s="1" t="s">
        <v>2806</v>
      </c>
      <c r="H4355" s="1" t="s">
        <v>3598</v>
      </c>
      <c r="I4355" s="1" t="s">
        <v>3599</v>
      </c>
      <c r="J4355" s="1"/>
      <c r="K4355" s="1"/>
      <c r="L4355" s="1"/>
      <c r="M4355" s="1"/>
      <c r="N4355" s="1"/>
      <c r="O4355" s="1"/>
      <c r="P4355" s="1">
        <f>COUNTIFS($E$2:E4355,TMapCauseDescCIR[[#This Row],[Cause Description]])</f>
        <v>118</v>
      </c>
      <c r="Q4355" s="1"/>
      <c r="R4355" s="1"/>
      <c r="S4355" s="1"/>
    </row>
    <row r="4356" spans="1:19" ht="14.45" x14ac:dyDescent="0.25">
      <c r="A4356" s="1" t="s">
        <v>8017</v>
      </c>
      <c r="B4356" s="1" t="s">
        <v>1143</v>
      </c>
      <c r="C4356" s="1" t="s">
        <v>3133</v>
      </c>
      <c r="D4356" s="1" t="s">
        <v>8134</v>
      </c>
      <c r="E4356" s="1" t="s">
        <v>1144</v>
      </c>
      <c r="F4356" s="1" t="s">
        <v>8038</v>
      </c>
      <c r="G4356" s="1" t="s">
        <v>2649</v>
      </c>
      <c r="H4356" s="1" t="s">
        <v>8039</v>
      </c>
      <c r="I4356" s="1" t="s">
        <v>6888</v>
      </c>
      <c r="J4356" s="1"/>
      <c r="K4356" s="1"/>
      <c r="L4356" s="1"/>
      <c r="M4356" s="1"/>
      <c r="N4356" s="1"/>
      <c r="O4356" s="1"/>
      <c r="P4356" s="1">
        <f>COUNTIFS($E$2:E4356,TMapCauseDescCIR[[#This Row],[Cause Description]])</f>
        <v>2</v>
      </c>
      <c r="Q4356" s="1"/>
      <c r="R4356" s="1"/>
      <c r="S4356" s="1"/>
    </row>
    <row r="4357" spans="1:19" ht="14.45" x14ac:dyDescent="0.25">
      <c r="A4357" s="1" t="s">
        <v>8017</v>
      </c>
      <c r="B4357" s="1" t="s">
        <v>1143</v>
      </c>
      <c r="C4357" s="1" t="s">
        <v>3133</v>
      </c>
      <c r="D4357" s="1" t="s">
        <v>8134</v>
      </c>
      <c r="E4357" s="1" t="s">
        <v>8040</v>
      </c>
      <c r="F4357" s="1" t="s">
        <v>8041</v>
      </c>
      <c r="G4357" s="1" t="s">
        <v>2649</v>
      </c>
      <c r="H4357" s="1" t="s">
        <v>8039</v>
      </c>
      <c r="I4357" s="1" t="s">
        <v>5206</v>
      </c>
      <c r="J4357" s="1"/>
      <c r="K4357" s="1"/>
      <c r="L4357" s="1"/>
      <c r="M4357" s="1"/>
      <c r="N4357" s="1"/>
      <c r="O4357" s="1"/>
      <c r="P4357" s="1">
        <f>COUNTIFS($E$2:E4357,TMapCauseDescCIR[[#This Row],[Cause Description]])</f>
        <v>2</v>
      </c>
      <c r="Q4357" s="1"/>
      <c r="R4357" s="1"/>
      <c r="S4357" s="1"/>
    </row>
    <row r="4358" spans="1:19" ht="14.45" x14ac:dyDescent="0.25">
      <c r="A4358" s="1" t="s">
        <v>8017</v>
      </c>
      <c r="B4358" s="1" t="s">
        <v>1143</v>
      </c>
      <c r="C4358" s="1" t="s">
        <v>3133</v>
      </c>
      <c r="D4358" s="1" t="s">
        <v>8134</v>
      </c>
      <c r="E4358" s="1" t="s">
        <v>631</v>
      </c>
      <c r="F4358" s="1" t="s">
        <v>3597</v>
      </c>
      <c r="G4358" s="1" t="s">
        <v>2806</v>
      </c>
      <c r="H4358" s="1" t="s">
        <v>3598</v>
      </c>
      <c r="I4358" s="1" t="s">
        <v>3599</v>
      </c>
      <c r="J4358" s="1"/>
      <c r="K4358" s="1"/>
      <c r="L4358" s="1"/>
      <c r="M4358" s="1"/>
      <c r="N4358" s="1"/>
      <c r="O4358" s="1"/>
      <c r="P4358" s="1">
        <f>COUNTIFS($E$2:E4358,TMapCauseDescCIR[[#This Row],[Cause Description]])</f>
        <v>119</v>
      </c>
      <c r="Q4358" s="1"/>
      <c r="R4358" s="1"/>
      <c r="S4358" s="1"/>
    </row>
    <row r="4359" spans="1:19" ht="14.45" x14ac:dyDescent="0.25">
      <c r="A4359" s="1" t="s">
        <v>8135</v>
      </c>
      <c r="B4359" s="1" t="s">
        <v>1280</v>
      </c>
      <c r="C4359" s="1" t="s">
        <v>3133</v>
      </c>
      <c r="D4359" s="1" t="s">
        <v>8136</v>
      </c>
      <c r="E4359" s="1" t="s">
        <v>1281</v>
      </c>
      <c r="F4359" s="1" t="s">
        <v>8137</v>
      </c>
      <c r="G4359" s="1" t="s">
        <v>2680</v>
      </c>
      <c r="H4359" s="1" t="s">
        <v>8138</v>
      </c>
      <c r="I4359" s="1" t="s">
        <v>8139</v>
      </c>
      <c r="J4359" s="1"/>
      <c r="K4359" s="1"/>
      <c r="L4359" s="1"/>
      <c r="M4359" s="1"/>
      <c r="N4359" s="1"/>
      <c r="O4359" s="1"/>
      <c r="P4359" s="1">
        <f>COUNTIFS($E$2:E4359,TMapCauseDescCIR[[#This Row],[Cause Description]])</f>
        <v>1</v>
      </c>
      <c r="Q4359" s="1"/>
      <c r="R4359" s="1"/>
      <c r="S4359" s="1"/>
    </row>
    <row r="4360" spans="1:19" ht="14.45" x14ac:dyDescent="0.25">
      <c r="A4360" s="1" t="s">
        <v>8135</v>
      </c>
      <c r="B4360" s="1" t="s">
        <v>1280</v>
      </c>
      <c r="C4360" s="1" t="s">
        <v>3133</v>
      </c>
      <c r="D4360" s="1" t="s">
        <v>8136</v>
      </c>
      <c r="E4360" s="1" t="s">
        <v>631</v>
      </c>
      <c r="F4360" s="1" t="s">
        <v>3597</v>
      </c>
      <c r="G4360" s="1" t="s">
        <v>2806</v>
      </c>
      <c r="H4360" s="1" t="s">
        <v>3598</v>
      </c>
      <c r="I4360" s="1" t="s">
        <v>3599</v>
      </c>
      <c r="J4360" s="1"/>
      <c r="K4360" s="1"/>
      <c r="L4360" s="1"/>
      <c r="M4360" s="1"/>
      <c r="N4360" s="1"/>
      <c r="O4360" s="1"/>
      <c r="P4360" s="1">
        <f>COUNTIFS($E$2:E4360,TMapCauseDescCIR[[#This Row],[Cause Description]])</f>
        <v>120</v>
      </c>
      <c r="Q4360" s="1"/>
      <c r="R4360" s="1"/>
      <c r="S4360" s="1"/>
    </row>
    <row r="4361" spans="1:19" ht="14.45" x14ac:dyDescent="0.25">
      <c r="A4361" s="1" t="s">
        <v>8135</v>
      </c>
      <c r="B4361" s="1" t="s">
        <v>1282</v>
      </c>
      <c r="C4361" s="1" t="s">
        <v>3133</v>
      </c>
      <c r="D4361" s="1" t="s">
        <v>8140</v>
      </c>
      <c r="E4361" s="1" t="s">
        <v>1283</v>
      </c>
      <c r="F4361" s="1" t="s">
        <v>8141</v>
      </c>
      <c r="G4361" s="1" t="s">
        <v>2680</v>
      </c>
      <c r="H4361" s="1" t="s">
        <v>8142</v>
      </c>
      <c r="I4361" s="1" t="s">
        <v>8143</v>
      </c>
      <c r="J4361" s="1"/>
      <c r="K4361" s="1"/>
      <c r="L4361" s="1"/>
      <c r="M4361" s="1"/>
      <c r="N4361" s="1"/>
      <c r="O4361" s="1"/>
      <c r="P4361" s="1">
        <f>COUNTIFS($E$2:E4361,TMapCauseDescCIR[[#This Row],[Cause Description]])</f>
        <v>1</v>
      </c>
      <c r="Q4361" s="1"/>
      <c r="R4361" s="1"/>
      <c r="S4361" s="1"/>
    </row>
    <row r="4362" spans="1:19" ht="14.45" x14ac:dyDescent="0.25">
      <c r="A4362" s="1" t="s">
        <v>8135</v>
      </c>
      <c r="B4362" s="1" t="s">
        <v>1284</v>
      </c>
      <c r="C4362" s="1" t="s">
        <v>3133</v>
      </c>
      <c r="D4362" s="1" t="s">
        <v>8144</v>
      </c>
      <c r="E4362" s="1" t="s">
        <v>1285</v>
      </c>
      <c r="F4362" s="1" t="s">
        <v>8145</v>
      </c>
      <c r="G4362" s="1" t="s">
        <v>2680</v>
      </c>
      <c r="H4362" s="1" t="s">
        <v>8146</v>
      </c>
      <c r="I4362" s="1" t="s">
        <v>8147</v>
      </c>
      <c r="J4362" s="1"/>
      <c r="K4362" s="1"/>
      <c r="L4362" s="1"/>
      <c r="M4362" s="1"/>
      <c r="N4362" s="1"/>
      <c r="O4362" s="1"/>
      <c r="P4362" s="1">
        <f>COUNTIFS($E$2:E4362,TMapCauseDescCIR[[#This Row],[Cause Description]])</f>
        <v>1</v>
      </c>
      <c r="Q4362" s="1"/>
      <c r="R4362" s="1"/>
      <c r="S4362" s="1"/>
    </row>
    <row r="4363" spans="1:19" ht="14.45" x14ac:dyDescent="0.25">
      <c r="A4363" s="1" t="s">
        <v>8135</v>
      </c>
      <c r="B4363" s="1" t="s">
        <v>1286</v>
      </c>
      <c r="C4363" s="1" t="s">
        <v>3133</v>
      </c>
      <c r="D4363" s="1" t="s">
        <v>8148</v>
      </c>
      <c r="E4363" s="1" t="s">
        <v>1287</v>
      </c>
      <c r="F4363" s="1" t="s">
        <v>8149</v>
      </c>
      <c r="G4363" s="1" t="s">
        <v>2680</v>
      </c>
      <c r="H4363" s="1" t="s">
        <v>6114</v>
      </c>
      <c r="I4363" s="1" t="s">
        <v>6115</v>
      </c>
      <c r="J4363" s="1"/>
      <c r="K4363" s="1"/>
      <c r="L4363" s="1"/>
      <c r="M4363" s="1"/>
      <c r="N4363" s="1"/>
      <c r="O4363" s="1"/>
      <c r="P4363" s="1">
        <f>COUNTIFS($E$2:E4363,TMapCauseDescCIR[[#This Row],[Cause Description]])</f>
        <v>1</v>
      </c>
      <c r="Q4363" s="1"/>
      <c r="R4363" s="1"/>
      <c r="S4363" s="1"/>
    </row>
    <row r="4364" spans="1:19" ht="14.45" x14ac:dyDescent="0.25">
      <c r="A4364" s="1" t="s">
        <v>8135</v>
      </c>
      <c r="B4364" s="1" t="s">
        <v>1286</v>
      </c>
      <c r="C4364" s="1" t="s">
        <v>3133</v>
      </c>
      <c r="D4364" s="1" t="s">
        <v>8148</v>
      </c>
      <c r="E4364" s="1" t="s">
        <v>631</v>
      </c>
      <c r="F4364" s="1" t="s">
        <v>3597</v>
      </c>
      <c r="G4364" s="1" t="s">
        <v>2806</v>
      </c>
      <c r="H4364" s="1" t="s">
        <v>3598</v>
      </c>
      <c r="I4364" s="1" t="s">
        <v>3599</v>
      </c>
      <c r="J4364" s="1"/>
      <c r="K4364" s="1"/>
      <c r="L4364" s="1"/>
      <c r="M4364" s="1"/>
      <c r="N4364" s="1"/>
      <c r="O4364" s="1"/>
      <c r="P4364" s="1">
        <f>COUNTIFS($E$2:E4364,TMapCauseDescCIR[[#This Row],[Cause Description]])</f>
        <v>121</v>
      </c>
      <c r="Q4364" s="1"/>
      <c r="R4364" s="1"/>
      <c r="S4364" s="1"/>
    </row>
    <row r="4365" spans="1:19" ht="14.45" x14ac:dyDescent="0.25">
      <c r="A4365" s="1" t="s">
        <v>8135</v>
      </c>
      <c r="B4365" s="1" t="s">
        <v>1288</v>
      </c>
      <c r="C4365" s="1" t="s">
        <v>3133</v>
      </c>
      <c r="D4365" s="1" t="s">
        <v>8150</v>
      </c>
      <c r="E4365" s="1" t="s">
        <v>1289</v>
      </c>
      <c r="F4365" s="1" t="s">
        <v>8151</v>
      </c>
      <c r="G4365" s="1" t="s">
        <v>2689</v>
      </c>
      <c r="H4365" s="1" t="s">
        <v>4912</v>
      </c>
      <c r="I4365" s="1" t="s">
        <v>3599</v>
      </c>
      <c r="J4365" s="1"/>
      <c r="K4365" s="1"/>
      <c r="L4365" s="1"/>
      <c r="M4365" s="1"/>
      <c r="N4365" s="1"/>
      <c r="O4365" s="1"/>
      <c r="P4365" s="1">
        <f>COUNTIFS($E$2:E4365,TMapCauseDescCIR[[#This Row],[Cause Description]])</f>
        <v>1</v>
      </c>
      <c r="Q4365" s="1"/>
      <c r="R4365" s="1"/>
      <c r="S4365" s="1"/>
    </row>
    <row r="4366" spans="1:19" ht="14.45" x14ac:dyDescent="0.25">
      <c r="A4366" s="1" t="s">
        <v>8135</v>
      </c>
      <c r="B4366" s="1" t="s">
        <v>1288</v>
      </c>
      <c r="C4366" s="1" t="s">
        <v>3133</v>
      </c>
      <c r="D4366" s="1" t="s">
        <v>8150</v>
      </c>
      <c r="E4366" s="1" t="s">
        <v>8152</v>
      </c>
      <c r="F4366" s="1" t="s">
        <v>8153</v>
      </c>
      <c r="G4366" s="1" t="s">
        <v>2683</v>
      </c>
      <c r="H4366" s="1" t="s">
        <v>4912</v>
      </c>
      <c r="I4366" s="1" t="s">
        <v>3599</v>
      </c>
      <c r="J4366" s="1"/>
      <c r="K4366" s="1"/>
      <c r="L4366" s="1"/>
      <c r="M4366" s="1"/>
      <c r="N4366" s="1"/>
      <c r="O4366" s="1"/>
      <c r="P4366" s="1">
        <f>COUNTIFS($E$2:E4366,TMapCauseDescCIR[[#This Row],[Cause Description]])</f>
        <v>1</v>
      </c>
      <c r="Q4366" s="1"/>
      <c r="R4366" s="1"/>
      <c r="S4366" s="1"/>
    </row>
    <row r="4367" spans="1:19" ht="14.45" x14ac:dyDescent="0.25">
      <c r="A4367" s="1" t="s">
        <v>8135</v>
      </c>
      <c r="B4367" s="1" t="s">
        <v>1288</v>
      </c>
      <c r="C4367" s="1" t="s">
        <v>3133</v>
      </c>
      <c r="D4367" s="1" t="s">
        <v>8150</v>
      </c>
      <c r="E4367" s="1" t="s">
        <v>8154</v>
      </c>
      <c r="F4367" s="1" t="s">
        <v>8155</v>
      </c>
      <c r="G4367" s="1" t="s">
        <v>2681</v>
      </c>
      <c r="H4367" s="1" t="s">
        <v>4912</v>
      </c>
      <c r="I4367" s="1" t="s">
        <v>3599</v>
      </c>
      <c r="J4367" s="1"/>
      <c r="K4367" s="1"/>
      <c r="L4367" s="1"/>
      <c r="M4367" s="1"/>
      <c r="N4367" s="1"/>
      <c r="O4367" s="1"/>
      <c r="P4367" s="1">
        <f>COUNTIFS($E$2:E4367,TMapCauseDescCIR[[#This Row],[Cause Description]])</f>
        <v>1</v>
      </c>
      <c r="Q4367" s="1"/>
      <c r="R4367" s="1"/>
      <c r="S4367" s="1"/>
    </row>
    <row r="4368" spans="1:19" ht="14.45" x14ac:dyDescent="0.25">
      <c r="A4368" s="1" t="s">
        <v>8135</v>
      </c>
      <c r="B4368" s="1" t="s">
        <v>1288</v>
      </c>
      <c r="C4368" s="1" t="s">
        <v>3133</v>
      </c>
      <c r="D4368" s="1" t="s">
        <v>8150</v>
      </c>
      <c r="E4368" s="1" t="s">
        <v>8156</v>
      </c>
      <c r="F4368" s="1" t="s">
        <v>8157</v>
      </c>
      <c r="G4368" s="1" t="s">
        <v>2681</v>
      </c>
      <c r="H4368" s="1" t="s">
        <v>5120</v>
      </c>
      <c r="I4368" s="1" t="s">
        <v>3599</v>
      </c>
      <c r="J4368" s="1"/>
      <c r="K4368" s="1"/>
      <c r="L4368" s="1"/>
      <c r="M4368" s="1"/>
      <c r="N4368" s="1"/>
      <c r="O4368" s="1"/>
      <c r="P4368" s="1">
        <f>COUNTIFS($E$2:E4368,TMapCauseDescCIR[[#This Row],[Cause Description]])</f>
        <v>1</v>
      </c>
      <c r="Q4368" s="1"/>
      <c r="R4368" s="1"/>
      <c r="S4368" s="1"/>
    </row>
    <row r="4369" spans="1:19" ht="14.45" x14ac:dyDescent="0.25">
      <c r="A4369" s="1" t="s">
        <v>8135</v>
      </c>
      <c r="B4369" s="1" t="s">
        <v>1288</v>
      </c>
      <c r="C4369" s="1" t="s">
        <v>3133</v>
      </c>
      <c r="D4369" s="1" t="s">
        <v>8150</v>
      </c>
      <c r="E4369" s="1" t="s">
        <v>8158</v>
      </c>
      <c r="F4369" s="1" t="s">
        <v>8159</v>
      </c>
      <c r="G4369" s="1" t="s">
        <v>2682</v>
      </c>
      <c r="H4369" s="1" t="s">
        <v>4912</v>
      </c>
      <c r="I4369" s="1" t="s">
        <v>3599</v>
      </c>
      <c r="J4369" s="1"/>
      <c r="K4369" s="1"/>
      <c r="L4369" s="1"/>
      <c r="M4369" s="1"/>
      <c r="N4369" s="1"/>
      <c r="O4369" s="1"/>
      <c r="P4369" s="1">
        <f>COUNTIFS($E$2:E4369,TMapCauseDescCIR[[#This Row],[Cause Description]])</f>
        <v>1</v>
      </c>
      <c r="Q4369" s="1"/>
      <c r="R4369" s="1"/>
      <c r="S4369" s="1"/>
    </row>
    <row r="4370" spans="1:19" ht="14.45" x14ac:dyDescent="0.25">
      <c r="A4370" s="1" t="s">
        <v>8135</v>
      </c>
      <c r="B4370" s="1" t="s">
        <v>1288</v>
      </c>
      <c r="C4370" s="1" t="s">
        <v>3133</v>
      </c>
      <c r="D4370" s="1" t="s">
        <v>8150</v>
      </c>
      <c r="E4370" s="1" t="s">
        <v>8160</v>
      </c>
      <c r="F4370" s="1" t="s">
        <v>8161</v>
      </c>
      <c r="G4370" s="1" t="s">
        <v>2684</v>
      </c>
      <c r="H4370" s="1" t="s">
        <v>4912</v>
      </c>
      <c r="I4370" s="1" t="s">
        <v>3599</v>
      </c>
      <c r="J4370" s="1"/>
      <c r="K4370" s="1"/>
      <c r="L4370" s="1"/>
      <c r="M4370" s="1"/>
      <c r="N4370" s="1"/>
      <c r="O4370" s="1"/>
      <c r="P4370" s="1">
        <f>COUNTIFS($E$2:E4370,TMapCauseDescCIR[[#This Row],[Cause Description]])</f>
        <v>1</v>
      </c>
      <c r="Q4370" s="1"/>
      <c r="R4370" s="1"/>
      <c r="S4370" s="1"/>
    </row>
    <row r="4371" spans="1:19" ht="14.45" x14ac:dyDescent="0.25">
      <c r="A4371" s="1" t="s">
        <v>8135</v>
      </c>
      <c r="B4371" s="1" t="s">
        <v>1288</v>
      </c>
      <c r="C4371" s="1" t="s">
        <v>3133</v>
      </c>
      <c r="D4371" s="1" t="s">
        <v>8150</v>
      </c>
      <c r="E4371" s="1" t="s">
        <v>8162</v>
      </c>
      <c r="F4371" s="1" t="s">
        <v>8163</v>
      </c>
      <c r="G4371" s="1" t="s">
        <v>2685</v>
      </c>
      <c r="H4371" s="1" t="s">
        <v>4912</v>
      </c>
      <c r="I4371" s="1" t="s">
        <v>3599</v>
      </c>
      <c r="J4371" s="1"/>
      <c r="K4371" s="1"/>
      <c r="L4371" s="1"/>
      <c r="M4371" s="1"/>
      <c r="N4371" s="1"/>
      <c r="O4371" s="1"/>
      <c r="P4371" s="1">
        <f>COUNTIFS($E$2:E4371,TMapCauseDescCIR[[#This Row],[Cause Description]])</f>
        <v>1</v>
      </c>
      <c r="Q4371" s="1"/>
      <c r="R4371" s="1"/>
      <c r="S4371" s="1"/>
    </row>
    <row r="4372" spans="1:19" ht="14.45" x14ac:dyDescent="0.25">
      <c r="A4372" s="1" t="s">
        <v>8135</v>
      </c>
      <c r="B4372" s="1" t="s">
        <v>1288</v>
      </c>
      <c r="C4372" s="1" t="s">
        <v>3133</v>
      </c>
      <c r="D4372" s="1" t="s">
        <v>8150</v>
      </c>
      <c r="E4372" s="1" t="s">
        <v>8164</v>
      </c>
      <c r="F4372" s="1" t="s">
        <v>8165</v>
      </c>
      <c r="G4372" s="1" t="s">
        <v>2687</v>
      </c>
      <c r="H4372" s="1" t="s">
        <v>4912</v>
      </c>
      <c r="I4372" s="1" t="s">
        <v>3599</v>
      </c>
      <c r="J4372" s="1"/>
      <c r="K4372" s="1"/>
      <c r="L4372" s="1"/>
      <c r="M4372" s="1"/>
      <c r="N4372" s="1"/>
      <c r="O4372" s="1"/>
      <c r="P4372" s="1">
        <f>COUNTIFS($E$2:E4372,TMapCauseDescCIR[[#This Row],[Cause Description]])</f>
        <v>1</v>
      </c>
      <c r="Q4372" s="1"/>
      <c r="R4372" s="1"/>
      <c r="S4372" s="1"/>
    </row>
    <row r="4373" spans="1:19" ht="14.45" x14ac:dyDescent="0.25">
      <c r="A4373" s="1" t="s">
        <v>8135</v>
      </c>
      <c r="B4373" s="1" t="s">
        <v>1288</v>
      </c>
      <c r="C4373" s="1" t="s">
        <v>3133</v>
      </c>
      <c r="D4373" s="1" t="s">
        <v>8150</v>
      </c>
      <c r="E4373" s="1" t="s">
        <v>8166</v>
      </c>
      <c r="F4373" s="1" t="s">
        <v>8167</v>
      </c>
      <c r="G4373" s="1" t="s">
        <v>2688</v>
      </c>
      <c r="H4373" s="1" t="s">
        <v>4912</v>
      </c>
      <c r="I4373" s="1" t="s">
        <v>3599</v>
      </c>
      <c r="J4373" s="1"/>
      <c r="K4373" s="1"/>
      <c r="L4373" s="1"/>
      <c r="M4373" s="1"/>
      <c r="N4373" s="1"/>
      <c r="O4373" s="1"/>
      <c r="P4373" s="1">
        <f>COUNTIFS($E$2:E4373,TMapCauseDescCIR[[#This Row],[Cause Description]])</f>
        <v>1</v>
      </c>
      <c r="Q4373" s="1"/>
      <c r="R4373" s="1"/>
      <c r="S4373" s="1"/>
    </row>
    <row r="4374" spans="1:19" ht="14.45" x14ac:dyDescent="0.25">
      <c r="A4374" s="1" t="s">
        <v>8135</v>
      </c>
      <c r="B4374" s="1" t="s">
        <v>1288</v>
      </c>
      <c r="C4374" s="1" t="s">
        <v>3133</v>
      </c>
      <c r="D4374" s="1" t="s">
        <v>8150</v>
      </c>
      <c r="E4374" s="1" t="s">
        <v>8168</v>
      </c>
      <c r="F4374" s="1" t="s">
        <v>8169</v>
      </c>
      <c r="G4374" s="1" t="s">
        <v>2690</v>
      </c>
      <c r="H4374" s="1" t="s">
        <v>4912</v>
      </c>
      <c r="I4374" s="1" t="s">
        <v>3599</v>
      </c>
      <c r="J4374" s="1"/>
      <c r="K4374" s="1"/>
      <c r="L4374" s="1"/>
      <c r="M4374" s="1"/>
      <c r="N4374" s="1"/>
      <c r="O4374" s="1"/>
      <c r="P4374" s="1">
        <f>COUNTIFS($E$2:E4374,TMapCauseDescCIR[[#This Row],[Cause Description]])</f>
        <v>1</v>
      </c>
      <c r="Q4374" s="1"/>
      <c r="R4374" s="1"/>
      <c r="S4374" s="1"/>
    </row>
    <row r="4375" spans="1:19" ht="14.45" x14ac:dyDescent="0.25">
      <c r="A4375" s="1" t="s">
        <v>8135</v>
      </c>
      <c r="B4375" s="1" t="s">
        <v>1288</v>
      </c>
      <c r="C4375" s="1" t="s">
        <v>3133</v>
      </c>
      <c r="D4375" s="1" t="s">
        <v>8150</v>
      </c>
      <c r="E4375" s="1" t="s">
        <v>8170</v>
      </c>
      <c r="F4375" s="1" t="s">
        <v>8171</v>
      </c>
      <c r="G4375" s="1" t="s">
        <v>2691</v>
      </c>
      <c r="H4375" s="1" t="s">
        <v>4912</v>
      </c>
      <c r="I4375" s="1" t="s">
        <v>3599</v>
      </c>
      <c r="J4375" s="1"/>
      <c r="K4375" s="1"/>
      <c r="L4375" s="1"/>
      <c r="M4375" s="1"/>
      <c r="N4375" s="1"/>
      <c r="O4375" s="1"/>
      <c r="P4375" s="1">
        <f>COUNTIFS($E$2:E4375,TMapCauseDescCIR[[#This Row],[Cause Description]])</f>
        <v>1</v>
      </c>
      <c r="Q4375" s="1"/>
      <c r="R4375" s="1"/>
      <c r="S4375" s="1"/>
    </row>
    <row r="4376" spans="1:19" ht="14.45" x14ac:dyDescent="0.25">
      <c r="A4376" s="1" t="s">
        <v>8135</v>
      </c>
      <c r="B4376" s="1" t="s">
        <v>1288</v>
      </c>
      <c r="C4376" s="1" t="s">
        <v>3133</v>
      </c>
      <c r="D4376" s="1" t="s">
        <v>8150</v>
      </c>
      <c r="E4376" s="1" t="s">
        <v>8172</v>
      </c>
      <c r="F4376" s="1" t="s">
        <v>8173</v>
      </c>
      <c r="G4376" s="1" t="s">
        <v>2692</v>
      </c>
      <c r="H4376" s="1" t="s">
        <v>4912</v>
      </c>
      <c r="I4376" s="1" t="s">
        <v>3599</v>
      </c>
      <c r="J4376" s="1"/>
      <c r="K4376" s="1"/>
      <c r="L4376" s="1"/>
      <c r="M4376" s="1"/>
      <c r="N4376" s="1"/>
      <c r="O4376" s="1"/>
      <c r="P4376" s="1">
        <f>COUNTIFS($E$2:E4376,TMapCauseDescCIR[[#This Row],[Cause Description]])</f>
        <v>1</v>
      </c>
      <c r="Q4376" s="1"/>
      <c r="R4376" s="1"/>
      <c r="S4376" s="1"/>
    </row>
    <row r="4377" spans="1:19" ht="14.45" x14ac:dyDescent="0.25">
      <c r="A4377" s="1" t="s">
        <v>8135</v>
      </c>
      <c r="B4377" s="1" t="s">
        <v>1288</v>
      </c>
      <c r="C4377" s="1" t="s">
        <v>3133</v>
      </c>
      <c r="D4377" s="1" t="s">
        <v>8150</v>
      </c>
      <c r="E4377" s="1" t="s">
        <v>8174</v>
      </c>
      <c r="F4377" s="1" t="s">
        <v>8175</v>
      </c>
      <c r="G4377" s="1" t="s">
        <v>2693</v>
      </c>
      <c r="H4377" s="1" t="s">
        <v>4912</v>
      </c>
      <c r="I4377" s="1" t="s">
        <v>3599</v>
      </c>
      <c r="J4377" s="1"/>
      <c r="K4377" s="1"/>
      <c r="L4377" s="1"/>
      <c r="M4377" s="1"/>
      <c r="N4377" s="1"/>
      <c r="O4377" s="1"/>
      <c r="P4377" s="1">
        <f>COUNTIFS($E$2:E4377,TMapCauseDescCIR[[#This Row],[Cause Description]])</f>
        <v>1</v>
      </c>
      <c r="Q4377" s="1"/>
      <c r="R4377" s="1"/>
      <c r="S4377" s="1"/>
    </row>
    <row r="4378" spans="1:19" ht="14.45" x14ac:dyDescent="0.25">
      <c r="A4378" s="1" t="s">
        <v>8135</v>
      </c>
      <c r="B4378" s="1" t="s">
        <v>1288</v>
      </c>
      <c r="C4378" s="1" t="s">
        <v>3133</v>
      </c>
      <c r="D4378" s="1" t="s">
        <v>8150</v>
      </c>
      <c r="E4378" s="1" t="s">
        <v>631</v>
      </c>
      <c r="F4378" s="1" t="s">
        <v>3597</v>
      </c>
      <c r="G4378" s="1" t="s">
        <v>2806</v>
      </c>
      <c r="H4378" s="1" t="s">
        <v>3598</v>
      </c>
      <c r="I4378" s="1" t="s">
        <v>3599</v>
      </c>
      <c r="J4378" s="1"/>
      <c r="K4378" s="1"/>
      <c r="L4378" s="1"/>
      <c r="M4378" s="1"/>
      <c r="N4378" s="1"/>
      <c r="O4378" s="1"/>
      <c r="P4378" s="1">
        <f>COUNTIFS($E$2:E4378,TMapCauseDescCIR[[#This Row],[Cause Description]])</f>
        <v>122</v>
      </c>
      <c r="Q4378" s="1"/>
      <c r="R4378" s="1"/>
      <c r="S4378" s="1"/>
    </row>
    <row r="4379" spans="1:19" ht="14.45" x14ac:dyDescent="0.25">
      <c r="A4379" s="1" t="s">
        <v>8135</v>
      </c>
      <c r="B4379" s="1" t="s">
        <v>1290</v>
      </c>
      <c r="C4379" s="1" t="s">
        <v>3133</v>
      </c>
      <c r="D4379" s="1" t="s">
        <v>8176</v>
      </c>
      <c r="E4379" s="1" t="s">
        <v>1289</v>
      </c>
      <c r="F4379" s="1" t="s">
        <v>8151</v>
      </c>
      <c r="G4379" s="1" t="s">
        <v>2689</v>
      </c>
      <c r="H4379" s="1" t="s">
        <v>4912</v>
      </c>
      <c r="I4379" s="1" t="s">
        <v>3599</v>
      </c>
      <c r="J4379" s="1"/>
      <c r="K4379" s="1"/>
      <c r="L4379" s="1"/>
      <c r="M4379" s="1"/>
      <c r="N4379" s="1"/>
      <c r="O4379" s="1"/>
      <c r="P4379" s="1">
        <f>COUNTIFS($E$2:E4379,TMapCauseDescCIR[[#This Row],[Cause Description]])</f>
        <v>2</v>
      </c>
      <c r="Q4379" s="1"/>
      <c r="R4379" s="1"/>
      <c r="S4379" s="1"/>
    </row>
    <row r="4380" spans="1:19" ht="14.45" x14ac:dyDescent="0.25">
      <c r="A4380" s="1" t="s">
        <v>8135</v>
      </c>
      <c r="B4380" s="1" t="s">
        <v>1290</v>
      </c>
      <c r="C4380" s="1" t="s">
        <v>3133</v>
      </c>
      <c r="D4380" s="1" t="s">
        <v>8176</v>
      </c>
      <c r="E4380" s="1" t="s">
        <v>8152</v>
      </c>
      <c r="F4380" s="1" t="s">
        <v>8153</v>
      </c>
      <c r="G4380" s="1" t="s">
        <v>2683</v>
      </c>
      <c r="H4380" s="1" t="s">
        <v>4912</v>
      </c>
      <c r="I4380" s="1" t="s">
        <v>3599</v>
      </c>
      <c r="J4380" s="1"/>
      <c r="K4380" s="1"/>
      <c r="L4380" s="1"/>
      <c r="M4380" s="1"/>
      <c r="N4380" s="1"/>
      <c r="O4380" s="1"/>
      <c r="P4380" s="1">
        <f>COUNTIFS($E$2:E4380,TMapCauseDescCIR[[#This Row],[Cause Description]])</f>
        <v>2</v>
      </c>
      <c r="Q4380" s="1"/>
      <c r="R4380" s="1"/>
      <c r="S4380" s="1"/>
    </row>
    <row r="4381" spans="1:19" ht="14.45" x14ac:dyDescent="0.25">
      <c r="A4381" s="1" t="s">
        <v>8135</v>
      </c>
      <c r="B4381" s="1" t="s">
        <v>1290</v>
      </c>
      <c r="C4381" s="1" t="s">
        <v>3133</v>
      </c>
      <c r="D4381" s="1" t="s">
        <v>8176</v>
      </c>
      <c r="E4381" s="1" t="s">
        <v>8177</v>
      </c>
      <c r="F4381" s="1" t="s">
        <v>8178</v>
      </c>
      <c r="G4381" s="1" t="s">
        <v>2686</v>
      </c>
      <c r="H4381" s="1" t="s">
        <v>4912</v>
      </c>
      <c r="I4381" s="1" t="s">
        <v>3599</v>
      </c>
      <c r="J4381" s="1"/>
      <c r="K4381" s="1"/>
      <c r="L4381" s="1"/>
      <c r="M4381" s="1"/>
      <c r="N4381" s="1"/>
      <c r="O4381" s="1"/>
      <c r="P4381" s="1">
        <f>COUNTIFS($E$2:E4381,TMapCauseDescCIR[[#This Row],[Cause Description]])</f>
        <v>1</v>
      </c>
      <c r="Q4381" s="1"/>
      <c r="R4381" s="1"/>
      <c r="S4381" s="1"/>
    </row>
    <row r="4382" spans="1:19" ht="14.45" x14ac:dyDescent="0.25">
      <c r="A4382" s="1" t="s">
        <v>8135</v>
      </c>
      <c r="B4382" s="1" t="s">
        <v>1290</v>
      </c>
      <c r="C4382" s="1" t="s">
        <v>3133</v>
      </c>
      <c r="D4382" s="1" t="s">
        <v>8176</v>
      </c>
      <c r="E4382" s="1" t="s">
        <v>8154</v>
      </c>
      <c r="F4382" s="1" t="s">
        <v>8155</v>
      </c>
      <c r="G4382" s="1" t="s">
        <v>2681</v>
      </c>
      <c r="H4382" s="1" t="s">
        <v>4912</v>
      </c>
      <c r="I4382" s="1" t="s">
        <v>3599</v>
      </c>
      <c r="J4382" s="1"/>
      <c r="K4382" s="1"/>
      <c r="L4382" s="1"/>
      <c r="M4382" s="1"/>
      <c r="N4382" s="1"/>
      <c r="O4382" s="1"/>
      <c r="P4382" s="1">
        <f>COUNTIFS($E$2:E4382,TMapCauseDescCIR[[#This Row],[Cause Description]])</f>
        <v>2</v>
      </c>
      <c r="Q4382" s="1"/>
      <c r="R4382" s="1"/>
      <c r="S4382" s="1"/>
    </row>
    <row r="4383" spans="1:19" ht="14.45" x14ac:dyDescent="0.25">
      <c r="A4383" s="1" t="s">
        <v>8135</v>
      </c>
      <c r="B4383" s="1" t="s">
        <v>1290</v>
      </c>
      <c r="C4383" s="1" t="s">
        <v>3133</v>
      </c>
      <c r="D4383" s="1" t="s">
        <v>8176</v>
      </c>
      <c r="E4383" s="1" t="s">
        <v>8158</v>
      </c>
      <c r="F4383" s="1" t="s">
        <v>8159</v>
      </c>
      <c r="G4383" s="1" t="s">
        <v>2682</v>
      </c>
      <c r="H4383" s="1" t="s">
        <v>4912</v>
      </c>
      <c r="I4383" s="1" t="s">
        <v>3599</v>
      </c>
      <c r="J4383" s="1"/>
      <c r="K4383" s="1"/>
      <c r="L4383" s="1"/>
      <c r="M4383" s="1"/>
      <c r="N4383" s="1"/>
      <c r="O4383" s="1"/>
      <c r="P4383" s="1">
        <f>COUNTIFS($E$2:E4383,TMapCauseDescCIR[[#This Row],[Cause Description]])</f>
        <v>2</v>
      </c>
      <c r="Q4383" s="1"/>
      <c r="R4383" s="1"/>
      <c r="S4383" s="1"/>
    </row>
    <row r="4384" spans="1:19" ht="14.45" x14ac:dyDescent="0.25">
      <c r="A4384" s="1" t="s">
        <v>8135</v>
      </c>
      <c r="B4384" s="1" t="s">
        <v>1290</v>
      </c>
      <c r="C4384" s="1" t="s">
        <v>3133</v>
      </c>
      <c r="D4384" s="1" t="s">
        <v>8176</v>
      </c>
      <c r="E4384" s="1" t="s">
        <v>8160</v>
      </c>
      <c r="F4384" s="1" t="s">
        <v>8161</v>
      </c>
      <c r="G4384" s="1" t="s">
        <v>2684</v>
      </c>
      <c r="H4384" s="1" t="s">
        <v>4912</v>
      </c>
      <c r="I4384" s="1" t="s">
        <v>3599</v>
      </c>
      <c r="J4384" s="1"/>
      <c r="K4384" s="1"/>
      <c r="L4384" s="1"/>
      <c r="M4384" s="1"/>
      <c r="N4384" s="1"/>
      <c r="O4384" s="1"/>
      <c r="P4384" s="1">
        <f>COUNTIFS($E$2:E4384,TMapCauseDescCIR[[#This Row],[Cause Description]])</f>
        <v>2</v>
      </c>
      <c r="Q4384" s="1"/>
      <c r="R4384" s="1"/>
      <c r="S4384" s="1"/>
    </row>
    <row r="4385" spans="1:19" ht="14.45" x14ac:dyDescent="0.25">
      <c r="A4385" s="1" t="s">
        <v>8135</v>
      </c>
      <c r="B4385" s="1" t="s">
        <v>1290</v>
      </c>
      <c r="C4385" s="1" t="s">
        <v>3133</v>
      </c>
      <c r="D4385" s="1" t="s">
        <v>8176</v>
      </c>
      <c r="E4385" s="1" t="s">
        <v>8162</v>
      </c>
      <c r="F4385" s="1" t="s">
        <v>8163</v>
      </c>
      <c r="G4385" s="1" t="s">
        <v>2685</v>
      </c>
      <c r="H4385" s="1" t="s">
        <v>4912</v>
      </c>
      <c r="I4385" s="1" t="s">
        <v>3599</v>
      </c>
      <c r="J4385" s="1"/>
      <c r="K4385" s="1"/>
      <c r="L4385" s="1"/>
      <c r="M4385" s="1"/>
      <c r="N4385" s="1"/>
      <c r="O4385" s="1"/>
      <c r="P4385" s="1">
        <f>COUNTIFS($E$2:E4385,TMapCauseDescCIR[[#This Row],[Cause Description]])</f>
        <v>2</v>
      </c>
      <c r="Q4385" s="1"/>
      <c r="R4385" s="1"/>
      <c r="S4385" s="1"/>
    </row>
    <row r="4386" spans="1:19" ht="14.45" x14ac:dyDescent="0.25">
      <c r="A4386" s="1" t="s">
        <v>8135</v>
      </c>
      <c r="B4386" s="1" t="s">
        <v>1290</v>
      </c>
      <c r="C4386" s="1" t="s">
        <v>3133</v>
      </c>
      <c r="D4386" s="1" t="s">
        <v>8176</v>
      </c>
      <c r="E4386" s="1" t="s">
        <v>8164</v>
      </c>
      <c r="F4386" s="1" t="s">
        <v>8165</v>
      </c>
      <c r="G4386" s="1" t="s">
        <v>2687</v>
      </c>
      <c r="H4386" s="1" t="s">
        <v>4912</v>
      </c>
      <c r="I4386" s="1" t="s">
        <v>3599</v>
      </c>
      <c r="J4386" s="1"/>
      <c r="K4386" s="1"/>
      <c r="L4386" s="1"/>
      <c r="M4386" s="1"/>
      <c r="N4386" s="1"/>
      <c r="O4386" s="1"/>
      <c r="P4386" s="1">
        <f>COUNTIFS($E$2:E4386,TMapCauseDescCIR[[#This Row],[Cause Description]])</f>
        <v>2</v>
      </c>
      <c r="Q4386" s="1"/>
      <c r="R4386" s="1"/>
      <c r="S4386" s="1"/>
    </row>
    <row r="4387" spans="1:19" ht="14.45" x14ac:dyDescent="0.25">
      <c r="A4387" s="1" t="s">
        <v>8135</v>
      </c>
      <c r="B4387" s="1" t="s">
        <v>1290</v>
      </c>
      <c r="C4387" s="1" t="s">
        <v>3133</v>
      </c>
      <c r="D4387" s="1" t="s">
        <v>8176</v>
      </c>
      <c r="E4387" s="1" t="s">
        <v>8166</v>
      </c>
      <c r="F4387" s="1" t="s">
        <v>8167</v>
      </c>
      <c r="G4387" s="1" t="s">
        <v>2688</v>
      </c>
      <c r="H4387" s="1" t="s">
        <v>4912</v>
      </c>
      <c r="I4387" s="1" t="s">
        <v>3599</v>
      </c>
      <c r="J4387" s="1"/>
      <c r="K4387" s="1"/>
      <c r="L4387" s="1"/>
      <c r="M4387" s="1"/>
      <c r="N4387" s="1"/>
      <c r="O4387" s="1"/>
      <c r="P4387" s="1">
        <f>COUNTIFS($E$2:E4387,TMapCauseDescCIR[[#This Row],[Cause Description]])</f>
        <v>2</v>
      </c>
      <c r="Q4387" s="1"/>
      <c r="R4387" s="1"/>
      <c r="S4387" s="1"/>
    </row>
    <row r="4388" spans="1:19" ht="14.45" x14ac:dyDescent="0.25">
      <c r="A4388" s="1" t="s">
        <v>8135</v>
      </c>
      <c r="B4388" s="1" t="s">
        <v>1290</v>
      </c>
      <c r="C4388" s="1" t="s">
        <v>3133</v>
      </c>
      <c r="D4388" s="1" t="s">
        <v>8176</v>
      </c>
      <c r="E4388" s="1" t="s">
        <v>8168</v>
      </c>
      <c r="F4388" s="1" t="s">
        <v>8169</v>
      </c>
      <c r="G4388" s="1" t="s">
        <v>2690</v>
      </c>
      <c r="H4388" s="1" t="s">
        <v>4912</v>
      </c>
      <c r="I4388" s="1" t="s">
        <v>3599</v>
      </c>
      <c r="J4388" s="1"/>
      <c r="K4388" s="1"/>
      <c r="L4388" s="1"/>
      <c r="M4388" s="1"/>
      <c r="N4388" s="1"/>
      <c r="O4388" s="1"/>
      <c r="P4388" s="1">
        <f>COUNTIFS($E$2:E4388,TMapCauseDescCIR[[#This Row],[Cause Description]])</f>
        <v>2</v>
      </c>
      <c r="Q4388" s="1"/>
      <c r="R4388" s="1"/>
      <c r="S4388" s="1"/>
    </row>
    <row r="4389" spans="1:19" ht="14.45" x14ac:dyDescent="0.25">
      <c r="A4389" s="1" t="s">
        <v>8135</v>
      </c>
      <c r="B4389" s="1" t="s">
        <v>1290</v>
      </c>
      <c r="C4389" s="1" t="s">
        <v>3133</v>
      </c>
      <c r="D4389" s="1" t="s">
        <v>8176</v>
      </c>
      <c r="E4389" s="1" t="s">
        <v>8170</v>
      </c>
      <c r="F4389" s="1" t="s">
        <v>8171</v>
      </c>
      <c r="G4389" s="1" t="s">
        <v>2691</v>
      </c>
      <c r="H4389" s="1" t="s">
        <v>4912</v>
      </c>
      <c r="I4389" s="1" t="s">
        <v>3599</v>
      </c>
      <c r="J4389" s="1"/>
      <c r="K4389" s="1"/>
      <c r="L4389" s="1"/>
      <c r="M4389" s="1"/>
      <c r="N4389" s="1"/>
      <c r="O4389" s="1"/>
      <c r="P4389" s="1">
        <f>COUNTIFS($E$2:E4389,TMapCauseDescCIR[[#This Row],[Cause Description]])</f>
        <v>2</v>
      </c>
      <c r="Q4389" s="1"/>
      <c r="R4389" s="1"/>
      <c r="S4389" s="1"/>
    </row>
    <row r="4390" spans="1:19" ht="14.45" x14ac:dyDescent="0.25">
      <c r="A4390" s="1" t="s">
        <v>8135</v>
      </c>
      <c r="B4390" s="1" t="s">
        <v>1290</v>
      </c>
      <c r="C4390" s="1" t="s">
        <v>3133</v>
      </c>
      <c r="D4390" s="1" t="s">
        <v>8176</v>
      </c>
      <c r="E4390" s="1" t="s">
        <v>8172</v>
      </c>
      <c r="F4390" s="1" t="s">
        <v>8173</v>
      </c>
      <c r="G4390" s="1" t="s">
        <v>2692</v>
      </c>
      <c r="H4390" s="1" t="s">
        <v>4912</v>
      </c>
      <c r="I4390" s="1" t="s">
        <v>3599</v>
      </c>
      <c r="J4390" s="1"/>
      <c r="K4390" s="1"/>
      <c r="L4390" s="1"/>
      <c r="M4390" s="1"/>
      <c r="N4390" s="1"/>
      <c r="O4390" s="1"/>
      <c r="P4390" s="1">
        <f>COUNTIFS($E$2:E4390,TMapCauseDescCIR[[#This Row],[Cause Description]])</f>
        <v>2</v>
      </c>
      <c r="Q4390" s="1"/>
      <c r="R4390" s="1"/>
      <c r="S4390" s="1"/>
    </row>
    <row r="4391" spans="1:19" ht="14.45" x14ac:dyDescent="0.25">
      <c r="A4391" s="1" t="s">
        <v>8135</v>
      </c>
      <c r="B4391" s="1" t="s">
        <v>1290</v>
      </c>
      <c r="C4391" s="1" t="s">
        <v>3133</v>
      </c>
      <c r="D4391" s="1" t="s">
        <v>8176</v>
      </c>
      <c r="E4391" s="1" t="s">
        <v>8174</v>
      </c>
      <c r="F4391" s="1" t="s">
        <v>8175</v>
      </c>
      <c r="G4391" s="1" t="s">
        <v>2693</v>
      </c>
      <c r="H4391" s="1" t="s">
        <v>4912</v>
      </c>
      <c r="I4391" s="1" t="s">
        <v>3599</v>
      </c>
      <c r="J4391" s="1"/>
      <c r="K4391" s="1"/>
      <c r="L4391" s="1"/>
      <c r="M4391" s="1"/>
      <c r="N4391" s="1"/>
      <c r="O4391" s="1"/>
      <c r="P4391" s="1">
        <f>COUNTIFS($E$2:E4391,TMapCauseDescCIR[[#This Row],[Cause Description]])</f>
        <v>2</v>
      </c>
      <c r="Q4391" s="1"/>
      <c r="R4391" s="1"/>
      <c r="S4391" s="1"/>
    </row>
    <row r="4392" spans="1:19" ht="14.45" x14ac:dyDescent="0.25">
      <c r="A4392" s="1" t="s">
        <v>8135</v>
      </c>
      <c r="B4392" s="1" t="s">
        <v>1290</v>
      </c>
      <c r="C4392" s="1" t="s">
        <v>3133</v>
      </c>
      <c r="D4392" s="1" t="s">
        <v>8176</v>
      </c>
      <c r="E4392" s="1" t="s">
        <v>631</v>
      </c>
      <c r="F4392" s="1" t="s">
        <v>3597</v>
      </c>
      <c r="G4392" s="1" t="s">
        <v>2806</v>
      </c>
      <c r="H4392" s="1" t="s">
        <v>3598</v>
      </c>
      <c r="I4392" s="1" t="s">
        <v>3599</v>
      </c>
      <c r="J4392" s="1"/>
      <c r="K4392" s="1"/>
      <c r="L4392" s="1"/>
      <c r="M4392" s="1"/>
      <c r="N4392" s="1"/>
      <c r="O4392" s="1"/>
      <c r="P4392" s="1">
        <f>COUNTIFS($E$2:E4392,TMapCauseDescCIR[[#This Row],[Cause Description]])</f>
        <v>123</v>
      </c>
      <c r="Q4392" s="1"/>
      <c r="R4392" s="1"/>
      <c r="S4392" s="1"/>
    </row>
    <row r="4393" spans="1:19" ht="14.45" x14ac:dyDescent="0.25">
      <c r="A4393" s="1" t="s">
        <v>8135</v>
      </c>
      <c r="B4393" s="1" t="s">
        <v>1291</v>
      </c>
      <c r="C4393" s="1" t="s">
        <v>3133</v>
      </c>
      <c r="D4393" s="1" t="s">
        <v>8179</v>
      </c>
      <c r="E4393" s="1" t="s">
        <v>1292</v>
      </c>
      <c r="F4393" s="1" t="s">
        <v>8180</v>
      </c>
      <c r="G4393" s="1" t="s">
        <v>2680</v>
      </c>
      <c r="H4393" s="1" t="s">
        <v>4912</v>
      </c>
      <c r="I4393" s="1" t="s">
        <v>3599</v>
      </c>
      <c r="J4393" s="1"/>
      <c r="K4393" s="1"/>
      <c r="L4393" s="1"/>
      <c r="M4393" s="1"/>
      <c r="N4393" s="1"/>
      <c r="O4393" s="1"/>
      <c r="P4393" s="1">
        <f>COUNTIFS($E$2:E4393,TMapCauseDescCIR[[#This Row],[Cause Description]])</f>
        <v>1</v>
      </c>
      <c r="Q4393" s="1"/>
      <c r="R4393" s="1"/>
      <c r="S4393" s="1"/>
    </row>
    <row r="4394" spans="1:19" ht="14.45" x14ac:dyDescent="0.25">
      <c r="A4394" s="1" t="s">
        <v>8135</v>
      </c>
      <c r="B4394" s="1" t="s">
        <v>1293</v>
      </c>
      <c r="C4394" s="1" t="s">
        <v>3133</v>
      </c>
      <c r="D4394" s="1" t="s">
        <v>8181</v>
      </c>
      <c r="E4394" s="1" t="s">
        <v>1292</v>
      </c>
      <c r="F4394" s="1" t="s">
        <v>8180</v>
      </c>
      <c r="G4394" s="1" t="s">
        <v>2680</v>
      </c>
      <c r="H4394" s="1" t="s">
        <v>4912</v>
      </c>
      <c r="I4394" s="1" t="s">
        <v>3599</v>
      </c>
      <c r="J4394" s="1"/>
      <c r="K4394" s="1"/>
      <c r="L4394" s="1"/>
      <c r="M4394" s="1"/>
      <c r="N4394" s="1"/>
      <c r="O4394" s="1"/>
      <c r="P4394" s="1">
        <f>COUNTIFS($E$2:E4394,TMapCauseDescCIR[[#This Row],[Cause Description]])</f>
        <v>2</v>
      </c>
      <c r="Q4394" s="1"/>
      <c r="R4394" s="1"/>
      <c r="S4394" s="1"/>
    </row>
    <row r="4395" spans="1:19" ht="14.45" x14ac:dyDescent="0.25">
      <c r="A4395" s="1" t="s">
        <v>8135</v>
      </c>
      <c r="B4395" s="1" t="s">
        <v>1294</v>
      </c>
      <c r="C4395" s="1" t="s">
        <v>3133</v>
      </c>
      <c r="D4395" s="1" t="s">
        <v>8182</v>
      </c>
      <c r="E4395" s="1" t="s">
        <v>1295</v>
      </c>
      <c r="F4395" s="1" t="s">
        <v>8183</v>
      </c>
      <c r="G4395" s="1" t="s">
        <v>2680</v>
      </c>
      <c r="H4395" s="1" t="s">
        <v>5120</v>
      </c>
      <c r="I4395" s="1" t="s">
        <v>3599</v>
      </c>
      <c r="J4395" s="1"/>
      <c r="K4395" s="1"/>
      <c r="L4395" s="1"/>
      <c r="M4395" s="1"/>
      <c r="N4395" s="1"/>
      <c r="O4395" s="1"/>
      <c r="P4395" s="1">
        <f>COUNTIFS($E$2:E4395,TMapCauseDescCIR[[#This Row],[Cause Description]])</f>
        <v>1</v>
      </c>
      <c r="Q4395" s="1"/>
      <c r="R4395" s="1"/>
      <c r="S4395" s="1"/>
    </row>
    <row r="4396" spans="1:19" ht="14.45" x14ac:dyDescent="0.25">
      <c r="A4396" s="1" t="s">
        <v>8135</v>
      </c>
      <c r="B4396" s="1" t="s">
        <v>1294</v>
      </c>
      <c r="C4396" s="1" t="s">
        <v>3133</v>
      </c>
      <c r="D4396" s="1" t="s">
        <v>8182</v>
      </c>
      <c r="E4396" s="1" t="s">
        <v>1292</v>
      </c>
      <c r="F4396" s="1" t="s">
        <v>8180</v>
      </c>
      <c r="G4396" s="1" t="s">
        <v>2680</v>
      </c>
      <c r="H4396" s="1" t="s">
        <v>4912</v>
      </c>
      <c r="I4396" s="1" t="s">
        <v>3599</v>
      </c>
      <c r="J4396" s="1"/>
      <c r="K4396" s="1"/>
      <c r="L4396" s="1"/>
      <c r="M4396" s="1"/>
      <c r="N4396" s="1"/>
      <c r="O4396" s="1"/>
      <c r="P4396" s="1">
        <f>COUNTIFS($E$2:E4396,TMapCauseDescCIR[[#This Row],[Cause Description]])</f>
        <v>3</v>
      </c>
      <c r="Q4396" s="1"/>
      <c r="R4396" s="1"/>
      <c r="S4396" s="1"/>
    </row>
    <row r="4397" spans="1:19" ht="14.45" x14ac:dyDescent="0.25">
      <c r="A4397" s="1" t="s">
        <v>8135</v>
      </c>
      <c r="B4397" s="1" t="s">
        <v>1296</v>
      </c>
      <c r="C4397" s="1" t="s">
        <v>3133</v>
      </c>
      <c r="D4397" s="1" t="s">
        <v>8184</v>
      </c>
      <c r="E4397" s="1" t="s">
        <v>1295</v>
      </c>
      <c r="F4397" s="1" t="s">
        <v>8183</v>
      </c>
      <c r="G4397" s="1" t="s">
        <v>2680</v>
      </c>
      <c r="H4397" s="1" t="s">
        <v>5120</v>
      </c>
      <c r="I4397" s="1" t="s">
        <v>3599</v>
      </c>
      <c r="J4397" s="1"/>
      <c r="K4397" s="1"/>
      <c r="L4397" s="1"/>
      <c r="M4397" s="1"/>
      <c r="N4397" s="1"/>
      <c r="O4397" s="1"/>
      <c r="P4397" s="1">
        <f>COUNTIFS($E$2:E4397,TMapCauseDescCIR[[#This Row],[Cause Description]])</f>
        <v>2</v>
      </c>
      <c r="Q4397" s="1"/>
      <c r="R4397" s="1"/>
      <c r="S4397" s="1"/>
    </row>
    <row r="4398" spans="1:19" ht="14.45" x14ac:dyDescent="0.25">
      <c r="A4398" s="1" t="s">
        <v>8135</v>
      </c>
      <c r="B4398" s="1" t="s">
        <v>1296</v>
      </c>
      <c r="C4398" s="1" t="s">
        <v>3133</v>
      </c>
      <c r="D4398" s="1" t="s">
        <v>8184</v>
      </c>
      <c r="E4398" s="1" t="s">
        <v>1292</v>
      </c>
      <c r="F4398" s="1" t="s">
        <v>8180</v>
      </c>
      <c r="G4398" s="1" t="s">
        <v>2680</v>
      </c>
      <c r="H4398" s="1" t="s">
        <v>4912</v>
      </c>
      <c r="I4398" s="1" t="s">
        <v>3599</v>
      </c>
      <c r="J4398" s="1"/>
      <c r="K4398" s="1"/>
      <c r="L4398" s="1"/>
      <c r="M4398" s="1"/>
      <c r="N4398" s="1"/>
      <c r="O4398" s="1"/>
      <c r="P4398" s="1">
        <f>COUNTIFS($E$2:E4398,TMapCauseDescCIR[[#This Row],[Cause Description]])</f>
        <v>4</v>
      </c>
      <c r="Q4398" s="1"/>
      <c r="R4398" s="1"/>
      <c r="S4398" s="1"/>
    </row>
    <row r="4399" spans="1:19" ht="14.45" x14ac:dyDescent="0.25">
      <c r="A4399" s="1" t="s">
        <v>8135</v>
      </c>
      <c r="B4399" s="1" t="s">
        <v>1297</v>
      </c>
      <c r="C4399" s="1" t="s">
        <v>3133</v>
      </c>
      <c r="D4399" s="1" t="s">
        <v>8185</v>
      </c>
      <c r="E4399" s="1" t="s">
        <v>1292</v>
      </c>
      <c r="F4399" s="1" t="s">
        <v>8180</v>
      </c>
      <c r="G4399" s="1" t="s">
        <v>2680</v>
      </c>
      <c r="H4399" s="1" t="s">
        <v>4912</v>
      </c>
      <c r="I4399" s="1" t="s">
        <v>3599</v>
      </c>
      <c r="J4399" s="1"/>
      <c r="K4399" s="1"/>
      <c r="L4399" s="1"/>
      <c r="M4399" s="1"/>
      <c r="N4399" s="1"/>
      <c r="O4399" s="1"/>
      <c r="P4399" s="1">
        <f>COUNTIFS($E$2:E4399,TMapCauseDescCIR[[#This Row],[Cause Description]])</f>
        <v>5</v>
      </c>
      <c r="Q4399" s="1"/>
      <c r="R4399" s="1"/>
      <c r="S4399" s="1"/>
    </row>
    <row r="4400" spans="1:19" ht="14.45" x14ac:dyDescent="0.25">
      <c r="A4400" s="1" t="s">
        <v>8135</v>
      </c>
      <c r="B4400" s="1" t="s">
        <v>1298</v>
      </c>
      <c r="C4400" s="1" t="s">
        <v>3133</v>
      </c>
      <c r="D4400" s="1" t="s">
        <v>8186</v>
      </c>
      <c r="E4400" s="1" t="s">
        <v>1292</v>
      </c>
      <c r="F4400" s="1" t="s">
        <v>8180</v>
      </c>
      <c r="G4400" s="1" t="s">
        <v>2680</v>
      </c>
      <c r="H4400" s="1" t="s">
        <v>4912</v>
      </c>
      <c r="I4400" s="1" t="s">
        <v>3599</v>
      </c>
      <c r="J4400" s="1"/>
      <c r="K4400" s="1"/>
      <c r="L4400" s="1"/>
      <c r="M4400" s="1"/>
      <c r="N4400" s="1"/>
      <c r="O4400" s="1"/>
      <c r="P4400" s="1">
        <f>COUNTIFS($E$2:E4400,TMapCauseDescCIR[[#This Row],[Cause Description]])</f>
        <v>6</v>
      </c>
      <c r="Q4400" s="1"/>
      <c r="R4400" s="1"/>
      <c r="S4400" s="1"/>
    </row>
    <row r="4401" spans="1:19" ht="14.45" x14ac:dyDescent="0.25">
      <c r="A4401" s="1" t="s">
        <v>8135</v>
      </c>
      <c r="B4401" s="1" t="s">
        <v>1299</v>
      </c>
      <c r="C4401" s="1" t="s">
        <v>3133</v>
      </c>
      <c r="D4401" s="1" t="s">
        <v>8187</v>
      </c>
      <c r="E4401" s="1" t="s">
        <v>1292</v>
      </c>
      <c r="F4401" s="1" t="s">
        <v>8180</v>
      </c>
      <c r="G4401" s="1" t="s">
        <v>2680</v>
      </c>
      <c r="H4401" s="1" t="s">
        <v>4912</v>
      </c>
      <c r="I4401" s="1" t="s">
        <v>3599</v>
      </c>
      <c r="J4401" s="1"/>
      <c r="K4401" s="1"/>
      <c r="L4401" s="1"/>
      <c r="M4401" s="1"/>
      <c r="N4401" s="1"/>
      <c r="O4401" s="1"/>
      <c r="P4401" s="1">
        <f>COUNTIFS($E$2:E4401,TMapCauseDescCIR[[#This Row],[Cause Description]])</f>
        <v>7</v>
      </c>
      <c r="Q4401" s="1"/>
      <c r="R4401" s="1"/>
      <c r="S4401" s="1"/>
    </row>
    <row r="4402" spans="1:19" ht="14.45" x14ac:dyDescent="0.25">
      <c r="A4402" s="1" t="s">
        <v>8135</v>
      </c>
      <c r="B4402" s="1" t="s">
        <v>1300</v>
      </c>
      <c r="C4402" s="1" t="s">
        <v>3133</v>
      </c>
      <c r="D4402" s="1" t="s">
        <v>8188</v>
      </c>
      <c r="E4402" s="1" t="s">
        <v>1292</v>
      </c>
      <c r="F4402" s="1" t="s">
        <v>8180</v>
      </c>
      <c r="G4402" s="1" t="s">
        <v>2680</v>
      </c>
      <c r="H4402" s="1" t="s">
        <v>4912</v>
      </c>
      <c r="I4402" s="1" t="s">
        <v>3599</v>
      </c>
      <c r="J4402" s="1"/>
      <c r="K4402" s="1"/>
      <c r="L4402" s="1"/>
      <c r="M4402" s="1"/>
      <c r="N4402" s="1"/>
      <c r="O4402" s="1"/>
      <c r="P4402" s="1">
        <f>COUNTIFS($E$2:E4402,TMapCauseDescCIR[[#This Row],[Cause Description]])</f>
        <v>8</v>
      </c>
      <c r="Q4402" s="1"/>
      <c r="R4402" s="1"/>
      <c r="S4402" s="1"/>
    </row>
    <row r="4403" spans="1:19" ht="14.45" x14ac:dyDescent="0.25">
      <c r="A4403" s="1" t="s">
        <v>8135</v>
      </c>
      <c r="B4403" s="1" t="s">
        <v>1301</v>
      </c>
      <c r="C4403" s="1" t="s">
        <v>3133</v>
      </c>
      <c r="D4403" s="1" t="s">
        <v>8189</v>
      </c>
      <c r="E4403" s="1" t="s">
        <v>1292</v>
      </c>
      <c r="F4403" s="1" t="s">
        <v>8180</v>
      </c>
      <c r="G4403" s="1" t="s">
        <v>2680</v>
      </c>
      <c r="H4403" s="1" t="s">
        <v>4912</v>
      </c>
      <c r="I4403" s="1" t="s">
        <v>3599</v>
      </c>
      <c r="J4403" s="1"/>
      <c r="K4403" s="1"/>
      <c r="L4403" s="1"/>
      <c r="M4403" s="1"/>
      <c r="N4403" s="1"/>
      <c r="O4403" s="1"/>
      <c r="P4403" s="1">
        <f>COUNTIFS($E$2:E4403,TMapCauseDescCIR[[#This Row],[Cause Description]])</f>
        <v>9</v>
      </c>
      <c r="Q4403" s="1"/>
      <c r="R4403" s="1"/>
      <c r="S4403" s="1"/>
    </row>
    <row r="4404" spans="1:19" ht="14.45" x14ac:dyDescent="0.25">
      <c r="A4404" s="1" t="s">
        <v>8135</v>
      </c>
      <c r="B4404" s="1" t="s">
        <v>1302</v>
      </c>
      <c r="C4404" s="1" t="s">
        <v>3133</v>
      </c>
      <c r="D4404" s="1" t="s">
        <v>8190</v>
      </c>
      <c r="E4404" s="1" t="s">
        <v>1292</v>
      </c>
      <c r="F4404" s="1" t="s">
        <v>8180</v>
      </c>
      <c r="G4404" s="1" t="s">
        <v>2680</v>
      </c>
      <c r="H4404" s="1" t="s">
        <v>4912</v>
      </c>
      <c r="I4404" s="1" t="s">
        <v>3599</v>
      </c>
      <c r="J4404" s="1"/>
      <c r="K4404" s="1"/>
      <c r="L4404" s="1"/>
      <c r="M4404" s="1"/>
      <c r="N4404" s="1"/>
      <c r="O4404" s="1"/>
      <c r="P4404" s="1">
        <f>COUNTIFS($E$2:E4404,TMapCauseDescCIR[[#This Row],[Cause Description]])</f>
        <v>10</v>
      </c>
      <c r="Q4404" s="1"/>
      <c r="R4404" s="1"/>
      <c r="S4404" s="1"/>
    </row>
    <row r="4405" spans="1:19" ht="14.45" x14ac:dyDescent="0.25">
      <c r="A4405" s="1" t="s">
        <v>8135</v>
      </c>
      <c r="B4405" s="1" t="s">
        <v>1303</v>
      </c>
      <c r="C4405" s="1" t="s">
        <v>3133</v>
      </c>
      <c r="D4405" s="1" t="s">
        <v>8191</v>
      </c>
      <c r="E4405" s="1" t="s">
        <v>1292</v>
      </c>
      <c r="F4405" s="1" t="s">
        <v>8180</v>
      </c>
      <c r="G4405" s="1" t="s">
        <v>2680</v>
      </c>
      <c r="H4405" s="1" t="s">
        <v>4912</v>
      </c>
      <c r="I4405" s="1" t="s">
        <v>3599</v>
      </c>
      <c r="J4405" s="1"/>
      <c r="K4405" s="1"/>
      <c r="L4405" s="1"/>
      <c r="M4405" s="1"/>
      <c r="N4405" s="1"/>
      <c r="O4405" s="1"/>
      <c r="P4405" s="1">
        <f>COUNTIFS($E$2:E4405,TMapCauseDescCIR[[#This Row],[Cause Description]])</f>
        <v>11</v>
      </c>
      <c r="Q4405" s="1"/>
      <c r="R4405" s="1"/>
      <c r="S4405" s="1"/>
    </row>
    <row r="4406" spans="1:19" ht="14.45" x14ac:dyDescent="0.25">
      <c r="A4406" s="1" t="s">
        <v>8135</v>
      </c>
      <c r="B4406" s="1" t="s">
        <v>1304</v>
      </c>
      <c r="C4406" s="1" t="s">
        <v>3133</v>
      </c>
      <c r="D4406" s="1" t="s">
        <v>8192</v>
      </c>
      <c r="E4406" s="1" t="s">
        <v>1292</v>
      </c>
      <c r="F4406" s="1" t="s">
        <v>8180</v>
      </c>
      <c r="G4406" s="1" t="s">
        <v>2680</v>
      </c>
      <c r="H4406" s="1" t="s">
        <v>4912</v>
      </c>
      <c r="I4406" s="1" t="s">
        <v>3599</v>
      </c>
      <c r="J4406" s="1"/>
      <c r="K4406" s="1"/>
      <c r="L4406" s="1"/>
      <c r="M4406" s="1"/>
      <c r="N4406" s="1"/>
      <c r="O4406" s="1"/>
      <c r="P4406" s="1">
        <f>COUNTIFS($E$2:E4406,TMapCauseDescCIR[[#This Row],[Cause Description]])</f>
        <v>12</v>
      </c>
      <c r="Q4406" s="1"/>
      <c r="R4406" s="1"/>
      <c r="S4406" s="1"/>
    </row>
    <row r="4407" spans="1:19" ht="14.45" x14ac:dyDescent="0.25">
      <c r="A4407" s="1" t="s">
        <v>8135</v>
      </c>
      <c r="B4407" s="1" t="s">
        <v>1305</v>
      </c>
      <c r="C4407" s="1" t="s">
        <v>3133</v>
      </c>
      <c r="D4407" s="1" t="s">
        <v>8193</v>
      </c>
      <c r="E4407" s="1" t="s">
        <v>1292</v>
      </c>
      <c r="F4407" s="1" t="s">
        <v>8180</v>
      </c>
      <c r="G4407" s="1" t="s">
        <v>2680</v>
      </c>
      <c r="H4407" s="1" t="s">
        <v>4912</v>
      </c>
      <c r="I4407" s="1" t="s">
        <v>3599</v>
      </c>
      <c r="J4407" s="1"/>
      <c r="K4407" s="1"/>
      <c r="L4407" s="1"/>
      <c r="M4407" s="1"/>
      <c r="N4407" s="1"/>
      <c r="O4407" s="1"/>
      <c r="P4407" s="1">
        <f>COUNTIFS($E$2:E4407,TMapCauseDescCIR[[#This Row],[Cause Description]])</f>
        <v>13</v>
      </c>
      <c r="Q4407" s="1"/>
      <c r="R4407" s="1"/>
      <c r="S4407" s="1"/>
    </row>
    <row r="4408" spans="1:19" ht="14.45" x14ac:dyDescent="0.25">
      <c r="A4408" s="1" t="s">
        <v>8135</v>
      </c>
      <c r="B4408" s="1" t="s">
        <v>1306</v>
      </c>
      <c r="C4408" s="1" t="s">
        <v>3133</v>
      </c>
      <c r="D4408" s="1" t="s">
        <v>8194</v>
      </c>
      <c r="E4408" s="1" t="s">
        <v>1292</v>
      </c>
      <c r="F4408" s="1" t="s">
        <v>8180</v>
      </c>
      <c r="G4408" s="1" t="s">
        <v>2680</v>
      </c>
      <c r="H4408" s="1" t="s">
        <v>4912</v>
      </c>
      <c r="I4408" s="1" t="s">
        <v>3599</v>
      </c>
      <c r="J4408" s="1"/>
      <c r="K4408" s="1"/>
      <c r="L4408" s="1"/>
      <c r="M4408" s="1"/>
      <c r="N4408" s="1"/>
      <c r="O4408" s="1"/>
      <c r="P4408" s="1">
        <f>COUNTIFS($E$2:E4408,TMapCauseDescCIR[[#This Row],[Cause Description]])</f>
        <v>14</v>
      </c>
      <c r="Q4408" s="1"/>
      <c r="R4408" s="1"/>
      <c r="S4408" s="1"/>
    </row>
    <row r="4409" spans="1:19" ht="14.45" x14ac:dyDescent="0.25">
      <c r="A4409" s="1" t="s">
        <v>8135</v>
      </c>
      <c r="B4409" s="1" t="s">
        <v>1307</v>
      </c>
      <c r="C4409" s="1" t="s">
        <v>3133</v>
      </c>
      <c r="D4409" s="1" t="s">
        <v>8195</v>
      </c>
      <c r="E4409" s="1" t="s">
        <v>1292</v>
      </c>
      <c r="F4409" s="1" t="s">
        <v>8180</v>
      </c>
      <c r="G4409" s="1" t="s">
        <v>2680</v>
      </c>
      <c r="H4409" s="1" t="s">
        <v>4912</v>
      </c>
      <c r="I4409" s="1" t="s">
        <v>3599</v>
      </c>
      <c r="J4409" s="1"/>
      <c r="K4409" s="1"/>
      <c r="L4409" s="1"/>
      <c r="M4409" s="1"/>
      <c r="N4409" s="1"/>
      <c r="O4409" s="1"/>
      <c r="P4409" s="1">
        <f>COUNTIFS($E$2:E4409,TMapCauseDescCIR[[#This Row],[Cause Description]])</f>
        <v>15</v>
      </c>
      <c r="Q4409" s="1"/>
      <c r="R4409" s="1"/>
      <c r="S4409" s="1"/>
    </row>
    <row r="4410" spans="1:19" ht="14.45" x14ac:dyDescent="0.25">
      <c r="A4410" s="1" t="s">
        <v>8135</v>
      </c>
      <c r="B4410" s="1" t="s">
        <v>1308</v>
      </c>
      <c r="C4410" s="1" t="s">
        <v>3133</v>
      </c>
      <c r="D4410" s="1" t="s">
        <v>8196</v>
      </c>
      <c r="E4410" s="1" t="s">
        <v>1292</v>
      </c>
      <c r="F4410" s="1" t="s">
        <v>8180</v>
      </c>
      <c r="G4410" s="1" t="s">
        <v>2680</v>
      </c>
      <c r="H4410" s="1" t="s">
        <v>4912</v>
      </c>
      <c r="I4410" s="1" t="s">
        <v>3599</v>
      </c>
      <c r="J4410" s="1"/>
      <c r="K4410" s="1"/>
      <c r="L4410" s="1"/>
      <c r="M4410" s="1"/>
      <c r="N4410" s="1"/>
      <c r="O4410" s="1"/>
      <c r="P4410" s="1">
        <f>COUNTIFS($E$2:E4410,TMapCauseDescCIR[[#This Row],[Cause Description]])</f>
        <v>16</v>
      </c>
      <c r="Q4410" s="1"/>
      <c r="R4410" s="1"/>
      <c r="S4410" s="1"/>
    </row>
    <row r="4411" spans="1:19" ht="14.45" x14ac:dyDescent="0.25">
      <c r="A4411" s="1" t="s">
        <v>8135</v>
      </c>
      <c r="B4411" s="1" t="s">
        <v>1309</v>
      </c>
      <c r="C4411" s="1" t="s">
        <v>3133</v>
      </c>
      <c r="D4411" s="1" t="s">
        <v>8197</v>
      </c>
      <c r="E4411" s="1" t="s">
        <v>1292</v>
      </c>
      <c r="F4411" s="1" t="s">
        <v>8180</v>
      </c>
      <c r="G4411" s="1" t="s">
        <v>2680</v>
      </c>
      <c r="H4411" s="1" t="s">
        <v>4912</v>
      </c>
      <c r="I4411" s="1" t="s">
        <v>3599</v>
      </c>
      <c r="J4411" s="1"/>
      <c r="K4411" s="1"/>
      <c r="L4411" s="1"/>
      <c r="M4411" s="1"/>
      <c r="N4411" s="1"/>
      <c r="O4411" s="1"/>
      <c r="P4411" s="1">
        <f>COUNTIFS($E$2:E4411,TMapCauseDescCIR[[#This Row],[Cause Description]])</f>
        <v>17</v>
      </c>
      <c r="Q4411" s="1"/>
      <c r="R4411" s="1"/>
      <c r="S4411" s="1"/>
    </row>
    <row r="4412" spans="1:19" ht="14.45" x14ac:dyDescent="0.25">
      <c r="A4412" s="1" t="s">
        <v>8135</v>
      </c>
      <c r="B4412" s="1" t="s">
        <v>1310</v>
      </c>
      <c r="C4412" s="1" t="s">
        <v>3133</v>
      </c>
      <c r="D4412" s="1" t="s">
        <v>8198</v>
      </c>
      <c r="E4412" s="1" t="s">
        <v>1292</v>
      </c>
      <c r="F4412" s="1" t="s">
        <v>8180</v>
      </c>
      <c r="G4412" s="1" t="s">
        <v>2680</v>
      </c>
      <c r="H4412" s="1" t="s">
        <v>4912</v>
      </c>
      <c r="I4412" s="1" t="s">
        <v>3599</v>
      </c>
      <c r="J4412" s="1"/>
      <c r="K4412" s="1"/>
      <c r="L4412" s="1"/>
      <c r="M4412" s="1"/>
      <c r="N4412" s="1"/>
      <c r="O4412" s="1"/>
      <c r="P4412" s="1">
        <f>COUNTIFS($E$2:E4412,TMapCauseDescCIR[[#This Row],[Cause Description]])</f>
        <v>18</v>
      </c>
      <c r="Q4412" s="1"/>
      <c r="R4412" s="1"/>
      <c r="S4412" s="1"/>
    </row>
    <row r="4413" spans="1:19" ht="14.45" x14ac:dyDescent="0.25">
      <c r="A4413" s="1" t="s">
        <v>8135</v>
      </c>
      <c r="B4413" s="1" t="s">
        <v>1311</v>
      </c>
      <c r="C4413" s="1" t="s">
        <v>3133</v>
      </c>
      <c r="D4413" s="1" t="s">
        <v>8199</v>
      </c>
      <c r="E4413" s="1" t="s">
        <v>1287</v>
      </c>
      <c r="F4413" s="1" t="s">
        <v>8149</v>
      </c>
      <c r="G4413" s="1" t="s">
        <v>2680</v>
      </c>
      <c r="H4413" s="1" t="s">
        <v>6114</v>
      </c>
      <c r="I4413" s="1" t="s">
        <v>6115</v>
      </c>
      <c r="J4413" s="1"/>
      <c r="K4413" s="1"/>
      <c r="L4413" s="1"/>
      <c r="M4413" s="1"/>
      <c r="N4413" s="1"/>
      <c r="O4413" s="1"/>
      <c r="P4413" s="1">
        <f>COUNTIFS($E$2:E4413,TMapCauseDescCIR[[#This Row],[Cause Description]])</f>
        <v>2</v>
      </c>
      <c r="Q4413" s="1"/>
      <c r="R4413" s="1"/>
      <c r="S4413" s="1"/>
    </row>
    <row r="4414" spans="1:19" ht="14.45" x14ac:dyDescent="0.25">
      <c r="A4414" s="1" t="s">
        <v>8135</v>
      </c>
      <c r="B4414" s="1" t="s">
        <v>1311</v>
      </c>
      <c r="C4414" s="1" t="s">
        <v>3133</v>
      </c>
      <c r="D4414" s="1" t="s">
        <v>8199</v>
      </c>
      <c r="E4414" s="1" t="s">
        <v>1292</v>
      </c>
      <c r="F4414" s="1" t="s">
        <v>8180</v>
      </c>
      <c r="G4414" s="1" t="s">
        <v>2680</v>
      </c>
      <c r="H4414" s="1" t="s">
        <v>4912</v>
      </c>
      <c r="I4414" s="1" t="s">
        <v>3599</v>
      </c>
      <c r="J4414" s="1"/>
      <c r="K4414" s="1"/>
      <c r="L4414" s="1"/>
      <c r="M4414" s="1"/>
      <c r="N4414" s="1"/>
      <c r="O4414" s="1"/>
      <c r="P4414" s="1">
        <f>COUNTIFS($E$2:E4414,TMapCauseDescCIR[[#This Row],[Cause Description]])</f>
        <v>19</v>
      </c>
      <c r="Q4414" s="1"/>
      <c r="R4414" s="1"/>
      <c r="S4414" s="1"/>
    </row>
    <row r="4415" spans="1:19" ht="14.45" x14ac:dyDescent="0.25">
      <c r="A4415" s="1" t="s">
        <v>8135</v>
      </c>
      <c r="B4415" s="1" t="s">
        <v>1312</v>
      </c>
      <c r="C4415" s="1" t="s">
        <v>3133</v>
      </c>
      <c r="D4415" s="1" t="s">
        <v>8200</v>
      </c>
      <c r="E4415" s="1" t="s">
        <v>1292</v>
      </c>
      <c r="F4415" s="1" t="s">
        <v>8180</v>
      </c>
      <c r="G4415" s="1" t="s">
        <v>2680</v>
      </c>
      <c r="H4415" s="1" t="s">
        <v>4912</v>
      </c>
      <c r="I4415" s="1" t="s">
        <v>3599</v>
      </c>
      <c r="J4415" s="1"/>
      <c r="K4415" s="1"/>
      <c r="L4415" s="1"/>
      <c r="M4415" s="1"/>
      <c r="N4415" s="1"/>
      <c r="O4415" s="1"/>
      <c r="P4415" s="1">
        <f>COUNTIFS($E$2:E4415,TMapCauseDescCIR[[#This Row],[Cause Description]])</f>
        <v>20</v>
      </c>
      <c r="Q4415" s="1"/>
      <c r="R4415" s="1"/>
      <c r="S4415" s="1"/>
    </row>
    <row r="4416" spans="1:19" ht="14.45" x14ac:dyDescent="0.25">
      <c r="A4416" s="1" t="s">
        <v>8135</v>
      </c>
      <c r="B4416" s="1" t="s">
        <v>1313</v>
      </c>
      <c r="C4416" s="1" t="s">
        <v>3133</v>
      </c>
      <c r="D4416" s="1" t="s">
        <v>8201</v>
      </c>
      <c r="E4416" s="1" t="s">
        <v>1292</v>
      </c>
      <c r="F4416" s="1" t="s">
        <v>8180</v>
      </c>
      <c r="G4416" s="1" t="s">
        <v>2680</v>
      </c>
      <c r="H4416" s="1" t="s">
        <v>4912</v>
      </c>
      <c r="I4416" s="1" t="s">
        <v>3599</v>
      </c>
      <c r="J4416" s="1"/>
      <c r="K4416" s="1"/>
      <c r="L4416" s="1"/>
      <c r="M4416" s="1"/>
      <c r="N4416" s="1"/>
      <c r="O4416" s="1"/>
      <c r="P4416" s="1">
        <f>COUNTIFS($E$2:E4416,TMapCauseDescCIR[[#This Row],[Cause Description]])</f>
        <v>21</v>
      </c>
      <c r="Q4416" s="1"/>
      <c r="R4416" s="1"/>
      <c r="S4416" s="1"/>
    </row>
    <row r="4417" spans="1:19" ht="14.45" x14ac:dyDescent="0.25">
      <c r="A4417" s="1" t="s">
        <v>8135</v>
      </c>
      <c r="B4417" s="1" t="s">
        <v>1314</v>
      </c>
      <c r="C4417" s="1" t="s">
        <v>3133</v>
      </c>
      <c r="D4417" s="1" t="s">
        <v>8202</v>
      </c>
      <c r="E4417" s="1" t="s">
        <v>1292</v>
      </c>
      <c r="F4417" s="1" t="s">
        <v>8180</v>
      </c>
      <c r="G4417" s="1" t="s">
        <v>2680</v>
      </c>
      <c r="H4417" s="1" t="s">
        <v>4912</v>
      </c>
      <c r="I4417" s="1" t="s">
        <v>3599</v>
      </c>
      <c r="J4417" s="1"/>
      <c r="K4417" s="1"/>
      <c r="L4417" s="1"/>
      <c r="M4417" s="1"/>
      <c r="N4417" s="1"/>
      <c r="O4417" s="1"/>
      <c r="P4417" s="1">
        <f>COUNTIFS($E$2:E4417,TMapCauseDescCIR[[#This Row],[Cause Description]])</f>
        <v>22</v>
      </c>
      <c r="Q4417" s="1"/>
      <c r="R4417" s="1"/>
      <c r="S4417" s="1"/>
    </row>
    <row r="4418" spans="1:19" ht="14.45" x14ac:dyDescent="0.25">
      <c r="A4418" s="1" t="s">
        <v>8135</v>
      </c>
      <c r="B4418" s="1" t="s">
        <v>1315</v>
      </c>
      <c r="C4418" s="1" t="s">
        <v>3133</v>
      </c>
      <c r="D4418" s="1" t="s">
        <v>8203</v>
      </c>
      <c r="E4418" s="1" t="s">
        <v>1292</v>
      </c>
      <c r="F4418" s="1" t="s">
        <v>8180</v>
      </c>
      <c r="G4418" s="1" t="s">
        <v>2680</v>
      </c>
      <c r="H4418" s="1" t="s">
        <v>4912</v>
      </c>
      <c r="I4418" s="1" t="s">
        <v>3599</v>
      </c>
      <c r="J4418" s="1"/>
      <c r="K4418" s="1"/>
      <c r="L4418" s="1"/>
      <c r="M4418" s="1"/>
      <c r="N4418" s="1"/>
      <c r="O4418" s="1"/>
      <c r="P4418" s="1">
        <f>COUNTIFS($E$2:E4418,TMapCauseDescCIR[[#This Row],[Cause Description]])</f>
        <v>23</v>
      </c>
      <c r="Q4418" s="1"/>
      <c r="R4418" s="1"/>
      <c r="S4418" s="1"/>
    </row>
    <row r="4419" spans="1:19" ht="14.45" x14ac:dyDescent="0.25">
      <c r="A4419" s="1" t="s">
        <v>8135</v>
      </c>
      <c r="B4419" s="1" t="s">
        <v>1316</v>
      </c>
      <c r="C4419" s="1" t="s">
        <v>3133</v>
      </c>
      <c r="D4419" s="1" t="s">
        <v>8204</v>
      </c>
      <c r="E4419" s="1" t="s">
        <v>1292</v>
      </c>
      <c r="F4419" s="1" t="s">
        <v>8180</v>
      </c>
      <c r="G4419" s="1" t="s">
        <v>2680</v>
      </c>
      <c r="H4419" s="1" t="s">
        <v>4912</v>
      </c>
      <c r="I4419" s="1" t="s">
        <v>3599</v>
      </c>
      <c r="J4419" s="1"/>
      <c r="K4419" s="1"/>
      <c r="L4419" s="1"/>
      <c r="M4419" s="1"/>
      <c r="N4419" s="1"/>
      <c r="O4419" s="1"/>
      <c r="P4419" s="1">
        <f>COUNTIFS($E$2:E4419,TMapCauseDescCIR[[#This Row],[Cause Description]])</f>
        <v>24</v>
      </c>
      <c r="Q4419" s="1"/>
      <c r="R4419" s="1"/>
      <c r="S4419" s="1"/>
    </row>
    <row r="4420" spans="1:19" ht="14.45" x14ac:dyDescent="0.25">
      <c r="A4420" s="1" t="s">
        <v>8135</v>
      </c>
      <c r="B4420" s="1" t="s">
        <v>1317</v>
      </c>
      <c r="C4420" s="1" t="s">
        <v>3133</v>
      </c>
      <c r="D4420" s="1" t="s">
        <v>8205</v>
      </c>
      <c r="E4420" s="1" t="s">
        <v>1292</v>
      </c>
      <c r="F4420" s="1" t="s">
        <v>8180</v>
      </c>
      <c r="G4420" s="1" t="s">
        <v>2680</v>
      </c>
      <c r="H4420" s="1" t="s">
        <v>4912</v>
      </c>
      <c r="I4420" s="1" t="s">
        <v>3599</v>
      </c>
      <c r="J4420" s="1" t="s">
        <v>12947</v>
      </c>
      <c r="K4420" s="1" t="s">
        <v>12982</v>
      </c>
      <c r="L4420" s="1" t="s">
        <v>572</v>
      </c>
      <c r="M4420" s="1" t="s">
        <v>535</v>
      </c>
      <c r="N4420" s="1" t="s">
        <v>2680</v>
      </c>
      <c r="O4420" s="1"/>
      <c r="P4420" s="1">
        <f>COUNTIFS($E$2:E4420,TMapCauseDescCIR[[#This Row],[Cause Description]])</f>
        <v>25</v>
      </c>
      <c r="Q4420" s="1"/>
      <c r="R4420" s="1"/>
      <c r="S4420" s="1"/>
    </row>
    <row r="4421" spans="1:19" ht="14.45" x14ac:dyDescent="0.25">
      <c r="A4421" s="1" t="s">
        <v>8135</v>
      </c>
      <c r="B4421" s="1" t="s">
        <v>1318</v>
      </c>
      <c r="C4421" s="1" t="s">
        <v>3133</v>
      </c>
      <c r="D4421" s="1" t="s">
        <v>8206</v>
      </c>
      <c r="E4421" s="1" t="s">
        <v>1292</v>
      </c>
      <c r="F4421" s="1" t="s">
        <v>8180</v>
      </c>
      <c r="G4421" s="1" t="s">
        <v>2680</v>
      </c>
      <c r="H4421" s="1" t="s">
        <v>4912</v>
      </c>
      <c r="I4421" s="1" t="s">
        <v>3599</v>
      </c>
      <c r="J4421" s="1" t="s">
        <v>12947</v>
      </c>
      <c r="K4421" s="1" t="s">
        <v>12982</v>
      </c>
      <c r="L4421" s="1" t="s">
        <v>572</v>
      </c>
      <c r="M4421" s="1" t="s">
        <v>535</v>
      </c>
      <c r="N4421" s="1" t="s">
        <v>2680</v>
      </c>
      <c r="O4421" s="1"/>
      <c r="P4421" s="1">
        <f>COUNTIFS($E$2:E4421,TMapCauseDescCIR[[#This Row],[Cause Description]])</f>
        <v>26</v>
      </c>
      <c r="Q4421" s="1"/>
      <c r="R4421" s="1"/>
      <c r="S4421" s="1"/>
    </row>
    <row r="4422" spans="1:19" ht="14.45" x14ac:dyDescent="0.25">
      <c r="A4422" s="1" t="s">
        <v>8135</v>
      </c>
      <c r="B4422" s="1" t="s">
        <v>1319</v>
      </c>
      <c r="C4422" s="1" t="s">
        <v>3133</v>
      </c>
      <c r="D4422" s="1" t="s">
        <v>8207</v>
      </c>
      <c r="E4422" s="1" t="s">
        <v>1292</v>
      </c>
      <c r="F4422" s="1" t="s">
        <v>8180</v>
      </c>
      <c r="G4422" s="1" t="s">
        <v>2680</v>
      </c>
      <c r="H4422" s="1" t="s">
        <v>4912</v>
      </c>
      <c r="I4422" s="1" t="s">
        <v>3599</v>
      </c>
      <c r="J4422" s="1"/>
      <c r="K4422" s="1"/>
      <c r="L4422" s="1"/>
      <c r="M4422" s="1"/>
      <c r="N4422" s="1"/>
      <c r="O4422" s="1"/>
      <c r="P4422" s="1">
        <f>COUNTIFS($E$2:E4422,TMapCauseDescCIR[[#This Row],[Cause Description]])</f>
        <v>27</v>
      </c>
      <c r="Q4422" s="1"/>
      <c r="R4422" s="1"/>
      <c r="S4422" s="1"/>
    </row>
    <row r="4423" spans="1:19" ht="14.45" x14ac:dyDescent="0.25">
      <c r="A4423" s="1" t="s">
        <v>8135</v>
      </c>
      <c r="B4423" s="1" t="s">
        <v>1320</v>
      </c>
      <c r="C4423" s="1" t="s">
        <v>3133</v>
      </c>
      <c r="D4423" s="1" t="s">
        <v>8208</v>
      </c>
      <c r="E4423" s="1" t="s">
        <v>1292</v>
      </c>
      <c r="F4423" s="1" t="s">
        <v>8180</v>
      </c>
      <c r="G4423" s="1" t="s">
        <v>2680</v>
      </c>
      <c r="H4423" s="1" t="s">
        <v>4912</v>
      </c>
      <c r="I4423" s="1" t="s">
        <v>3599</v>
      </c>
      <c r="J4423" s="1"/>
      <c r="K4423" s="1"/>
      <c r="L4423" s="1"/>
      <c r="M4423" s="1"/>
      <c r="N4423" s="1"/>
      <c r="O4423" s="1"/>
      <c r="P4423" s="1">
        <f>COUNTIFS($E$2:E4423,TMapCauseDescCIR[[#This Row],[Cause Description]])</f>
        <v>28</v>
      </c>
      <c r="Q4423" s="1"/>
      <c r="R4423" s="1"/>
      <c r="S4423" s="1"/>
    </row>
    <row r="4424" spans="1:19" ht="14.45" x14ac:dyDescent="0.25">
      <c r="A4424" s="1" t="s">
        <v>8135</v>
      </c>
      <c r="B4424" s="1" t="s">
        <v>1321</v>
      </c>
      <c r="C4424" s="1" t="s">
        <v>3133</v>
      </c>
      <c r="D4424" s="1" t="s">
        <v>8209</v>
      </c>
      <c r="E4424" s="1" t="s">
        <v>1292</v>
      </c>
      <c r="F4424" s="1" t="s">
        <v>8180</v>
      </c>
      <c r="G4424" s="1" t="s">
        <v>2680</v>
      </c>
      <c r="H4424" s="1" t="s">
        <v>4912</v>
      </c>
      <c r="I4424" s="1" t="s">
        <v>3599</v>
      </c>
      <c r="J4424" s="1"/>
      <c r="K4424" s="1"/>
      <c r="L4424" s="1"/>
      <c r="M4424" s="1"/>
      <c r="N4424" s="1"/>
      <c r="O4424" s="1"/>
      <c r="P4424" s="1">
        <f>COUNTIFS($E$2:E4424,TMapCauseDescCIR[[#This Row],[Cause Description]])</f>
        <v>29</v>
      </c>
      <c r="Q4424" s="1"/>
      <c r="R4424" s="1"/>
      <c r="S4424" s="1"/>
    </row>
    <row r="4425" spans="1:19" ht="14.45" x14ac:dyDescent="0.25">
      <c r="A4425" s="1" t="s">
        <v>8135</v>
      </c>
      <c r="B4425" s="1" t="s">
        <v>1322</v>
      </c>
      <c r="C4425" s="1" t="s">
        <v>3133</v>
      </c>
      <c r="D4425" s="1" t="s">
        <v>8210</v>
      </c>
      <c r="E4425" s="1" t="s">
        <v>1292</v>
      </c>
      <c r="F4425" s="1" t="s">
        <v>8180</v>
      </c>
      <c r="G4425" s="1" t="s">
        <v>2680</v>
      </c>
      <c r="H4425" s="1" t="s">
        <v>4912</v>
      </c>
      <c r="I4425" s="1" t="s">
        <v>3599</v>
      </c>
      <c r="J4425" s="1"/>
      <c r="K4425" s="1"/>
      <c r="L4425" s="1"/>
      <c r="M4425" s="1"/>
      <c r="N4425" s="1"/>
      <c r="O4425" s="1"/>
      <c r="P4425" s="1">
        <f>COUNTIFS($E$2:E4425,TMapCauseDescCIR[[#This Row],[Cause Description]])</f>
        <v>30</v>
      </c>
      <c r="Q4425" s="1"/>
      <c r="R4425" s="1"/>
      <c r="S4425" s="1"/>
    </row>
    <row r="4426" spans="1:19" ht="14.45" x14ac:dyDescent="0.25">
      <c r="A4426" s="1" t="s">
        <v>8135</v>
      </c>
      <c r="B4426" s="1" t="s">
        <v>1323</v>
      </c>
      <c r="C4426" s="1" t="s">
        <v>3133</v>
      </c>
      <c r="D4426" s="1" t="s">
        <v>8211</v>
      </c>
      <c r="E4426" s="1" t="s">
        <v>1292</v>
      </c>
      <c r="F4426" s="1" t="s">
        <v>8180</v>
      </c>
      <c r="G4426" s="1" t="s">
        <v>2680</v>
      </c>
      <c r="H4426" s="1" t="s">
        <v>4912</v>
      </c>
      <c r="I4426" s="1" t="s">
        <v>3599</v>
      </c>
      <c r="J4426" s="1"/>
      <c r="K4426" s="1"/>
      <c r="L4426" s="1"/>
      <c r="M4426" s="1"/>
      <c r="N4426" s="1"/>
      <c r="O4426" s="1"/>
      <c r="P4426" s="1">
        <f>COUNTIFS($E$2:E4426,TMapCauseDescCIR[[#This Row],[Cause Description]])</f>
        <v>31</v>
      </c>
      <c r="Q4426" s="1"/>
      <c r="R4426" s="1"/>
      <c r="S4426" s="1"/>
    </row>
    <row r="4427" spans="1:19" ht="14.45" x14ac:dyDescent="0.25">
      <c r="A4427" s="1" t="s">
        <v>8135</v>
      </c>
      <c r="B4427" s="1" t="s">
        <v>1324</v>
      </c>
      <c r="C4427" s="1" t="s">
        <v>3133</v>
      </c>
      <c r="D4427" s="1" t="s">
        <v>8212</v>
      </c>
      <c r="E4427" s="1" t="s">
        <v>1292</v>
      </c>
      <c r="F4427" s="1" t="s">
        <v>8180</v>
      </c>
      <c r="G4427" s="1" t="s">
        <v>2680</v>
      </c>
      <c r="H4427" s="1" t="s">
        <v>4912</v>
      </c>
      <c r="I4427" s="1" t="s">
        <v>3599</v>
      </c>
      <c r="J4427" s="1"/>
      <c r="K4427" s="1"/>
      <c r="L4427" s="1"/>
      <c r="M4427" s="1"/>
      <c r="N4427" s="1"/>
      <c r="O4427" s="1"/>
      <c r="P4427" s="1">
        <f>COUNTIFS($E$2:E4427,TMapCauseDescCIR[[#This Row],[Cause Description]])</f>
        <v>32</v>
      </c>
      <c r="Q4427" s="1"/>
      <c r="R4427" s="1"/>
      <c r="S4427" s="1"/>
    </row>
    <row r="4428" spans="1:19" ht="14.45" x14ac:dyDescent="0.25">
      <c r="A4428" s="1" t="s">
        <v>5030</v>
      </c>
      <c r="B4428" s="1" t="s">
        <v>1351</v>
      </c>
      <c r="C4428" s="1" t="s">
        <v>3133</v>
      </c>
      <c r="D4428" s="1" t="s">
        <v>8213</v>
      </c>
      <c r="E4428" s="1" t="s">
        <v>1352</v>
      </c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>
        <f>COUNTIFS($E$2:E4428,TMapCauseDescCIR[[#This Row],[Cause Description]])</f>
        <v>1</v>
      </c>
      <c r="Q4428" s="1"/>
      <c r="R4428" s="1"/>
      <c r="S4428" s="1"/>
    </row>
    <row r="4429" spans="1:19" ht="14.45" x14ac:dyDescent="0.25">
      <c r="A4429" s="1" t="s">
        <v>5030</v>
      </c>
      <c r="B4429" s="1" t="s">
        <v>1351</v>
      </c>
      <c r="C4429" s="1" t="s">
        <v>3133</v>
      </c>
      <c r="D4429" s="1" t="s">
        <v>8213</v>
      </c>
      <c r="E4429" s="1" t="s">
        <v>8214</v>
      </c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>
        <f>COUNTIFS($E$2:E4429,TMapCauseDescCIR[[#This Row],[Cause Description]])</f>
        <v>1</v>
      </c>
      <c r="Q4429" s="1"/>
      <c r="R4429" s="1"/>
      <c r="S4429" s="1"/>
    </row>
    <row r="4430" spans="1:19" ht="14.45" x14ac:dyDescent="0.25">
      <c r="A4430" s="1" t="s">
        <v>5030</v>
      </c>
      <c r="B4430" s="1" t="s">
        <v>1351</v>
      </c>
      <c r="C4430" s="1" t="s">
        <v>3133</v>
      </c>
      <c r="D4430" s="1" t="s">
        <v>8213</v>
      </c>
      <c r="E4430" s="1" t="s">
        <v>8215</v>
      </c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>
        <f>COUNTIFS($E$2:E4430,TMapCauseDescCIR[[#This Row],[Cause Description]])</f>
        <v>1</v>
      </c>
      <c r="Q4430" s="1"/>
      <c r="R4430" s="1"/>
      <c r="S4430" s="1"/>
    </row>
    <row r="4431" spans="1:19" ht="14.45" x14ac:dyDescent="0.25">
      <c r="A4431" s="1" t="s">
        <v>5030</v>
      </c>
      <c r="B4431" s="1" t="s">
        <v>1353</v>
      </c>
      <c r="C4431" s="1" t="s">
        <v>3133</v>
      </c>
      <c r="D4431" s="1" t="s">
        <v>8216</v>
      </c>
      <c r="E4431" s="1" t="s">
        <v>177</v>
      </c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>
        <f>COUNTIFS($E$2:E4431,TMapCauseDescCIR[[#This Row],[Cause Description]])</f>
        <v>43</v>
      </c>
      <c r="Q4431" s="1"/>
      <c r="R4431" s="1"/>
      <c r="S4431" s="1"/>
    </row>
    <row r="4432" spans="1:19" ht="14.45" x14ac:dyDescent="0.25">
      <c r="A4432" s="1" t="s">
        <v>5030</v>
      </c>
      <c r="B4432" s="1" t="s">
        <v>1354</v>
      </c>
      <c r="C4432" s="1" t="s">
        <v>3133</v>
      </c>
      <c r="D4432" s="1" t="s">
        <v>8217</v>
      </c>
      <c r="E4432" s="1" t="s">
        <v>510</v>
      </c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>
        <f>COUNTIFS($E$2:E4432,TMapCauseDescCIR[[#This Row],[Cause Description]])</f>
        <v>6</v>
      </c>
      <c r="Q4432" s="1"/>
      <c r="R4432" s="1"/>
      <c r="S4432" s="1"/>
    </row>
    <row r="4433" spans="1:19" ht="14.45" x14ac:dyDescent="0.25">
      <c r="A4433" s="1" t="s">
        <v>5030</v>
      </c>
      <c r="B4433" s="1" t="s">
        <v>1355</v>
      </c>
      <c r="C4433" s="1" t="s">
        <v>3133</v>
      </c>
      <c r="D4433" s="1" t="s">
        <v>8218</v>
      </c>
      <c r="E4433" s="1" t="s">
        <v>1040</v>
      </c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>
        <f>COUNTIFS($E$2:E4433,TMapCauseDescCIR[[#This Row],[Cause Description]])</f>
        <v>2</v>
      </c>
      <c r="Q4433" s="1"/>
      <c r="R4433" s="1"/>
      <c r="S4433" s="1"/>
    </row>
    <row r="4434" spans="1:19" ht="14.45" x14ac:dyDescent="0.25">
      <c r="A4434" s="1" t="s">
        <v>5030</v>
      </c>
      <c r="B4434" s="1" t="s">
        <v>1356</v>
      </c>
      <c r="C4434" s="1" t="s">
        <v>3133</v>
      </c>
      <c r="D4434" s="1" t="s">
        <v>8219</v>
      </c>
      <c r="E4434" s="1" t="s">
        <v>1040</v>
      </c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>
        <f>COUNTIFS($E$2:E4434,TMapCauseDescCIR[[#This Row],[Cause Description]])</f>
        <v>3</v>
      </c>
      <c r="Q4434" s="1"/>
      <c r="R4434" s="1"/>
      <c r="S4434" s="1"/>
    </row>
    <row r="4435" spans="1:19" ht="14.45" x14ac:dyDescent="0.25">
      <c r="A4435" s="1" t="s">
        <v>5030</v>
      </c>
      <c r="B4435" s="1" t="s">
        <v>1357</v>
      </c>
      <c r="C4435" s="1" t="s">
        <v>3133</v>
      </c>
      <c r="D4435" s="1" t="s">
        <v>8220</v>
      </c>
      <c r="E4435" s="1" t="s">
        <v>1040</v>
      </c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>
        <f>COUNTIFS($E$2:E4435,TMapCauseDescCIR[[#This Row],[Cause Description]])</f>
        <v>4</v>
      </c>
      <c r="Q4435" s="1"/>
      <c r="R4435" s="1"/>
      <c r="S4435" s="1"/>
    </row>
    <row r="4436" spans="1:19" ht="14.45" x14ac:dyDescent="0.25">
      <c r="A4436" s="1" t="s">
        <v>5030</v>
      </c>
      <c r="B4436" s="1" t="s">
        <v>1358</v>
      </c>
      <c r="C4436" s="1" t="s">
        <v>3133</v>
      </c>
      <c r="D4436" s="1" t="s">
        <v>8221</v>
      </c>
      <c r="E4436" s="1" t="s">
        <v>1040</v>
      </c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>
        <f>COUNTIFS($E$2:E4436,TMapCauseDescCIR[[#This Row],[Cause Description]])</f>
        <v>5</v>
      </c>
      <c r="Q4436" s="1"/>
      <c r="R4436" s="1"/>
      <c r="S4436" s="1"/>
    </row>
    <row r="4437" spans="1:19" ht="14.45" x14ac:dyDescent="0.25">
      <c r="A4437" s="1" t="s">
        <v>5030</v>
      </c>
      <c r="B4437" s="1" t="s">
        <v>1359</v>
      </c>
      <c r="C4437" s="1" t="s">
        <v>3133</v>
      </c>
      <c r="D4437" s="1" t="s">
        <v>8222</v>
      </c>
      <c r="E4437" s="1" t="s">
        <v>1040</v>
      </c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>
        <f>COUNTIFS($E$2:E4437,TMapCauseDescCIR[[#This Row],[Cause Description]])</f>
        <v>6</v>
      </c>
      <c r="Q4437" s="1"/>
      <c r="R4437" s="1"/>
      <c r="S4437" s="1"/>
    </row>
    <row r="4438" spans="1:19" ht="14.45" x14ac:dyDescent="0.25">
      <c r="A4438" s="1" t="s">
        <v>5030</v>
      </c>
      <c r="B4438" s="1" t="s">
        <v>1360</v>
      </c>
      <c r="C4438" s="1" t="s">
        <v>3133</v>
      </c>
      <c r="D4438" s="1" t="s">
        <v>8223</v>
      </c>
      <c r="E4438" s="1" t="s">
        <v>1352</v>
      </c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>
        <f>COUNTIFS($E$2:E4438,TMapCauseDescCIR[[#This Row],[Cause Description]])</f>
        <v>2</v>
      </c>
      <c r="Q4438" s="1"/>
      <c r="R4438" s="1"/>
      <c r="S4438" s="1"/>
    </row>
    <row r="4439" spans="1:19" ht="14.45" x14ac:dyDescent="0.25">
      <c r="A4439" s="1" t="s">
        <v>5030</v>
      </c>
      <c r="B4439" s="1" t="s">
        <v>1361</v>
      </c>
      <c r="C4439" s="1" t="s">
        <v>3133</v>
      </c>
      <c r="D4439" s="1" t="s">
        <v>8224</v>
      </c>
      <c r="E4439" s="1" t="s">
        <v>1362</v>
      </c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>
        <f>COUNTIFS($E$2:E4439,TMapCauseDescCIR[[#This Row],[Cause Description]])</f>
        <v>1</v>
      </c>
      <c r="Q4439" s="1"/>
      <c r="R4439" s="1"/>
      <c r="S4439" s="1"/>
    </row>
    <row r="4440" spans="1:19" ht="14.45" x14ac:dyDescent="0.25">
      <c r="A4440" s="1" t="s">
        <v>5030</v>
      </c>
      <c r="B4440" s="1" t="s">
        <v>1363</v>
      </c>
      <c r="C4440" s="1" t="s">
        <v>3133</v>
      </c>
      <c r="D4440" s="1" t="s">
        <v>8225</v>
      </c>
      <c r="E4440" s="1" t="s">
        <v>1352</v>
      </c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>
        <f>COUNTIFS($E$2:E4440,TMapCauseDescCIR[[#This Row],[Cause Description]])</f>
        <v>3</v>
      </c>
      <c r="Q4440" s="1"/>
      <c r="R4440" s="1"/>
      <c r="S4440" s="1"/>
    </row>
    <row r="4441" spans="1:19" ht="14.45" x14ac:dyDescent="0.25">
      <c r="A4441" s="1" t="s">
        <v>5030</v>
      </c>
      <c r="B4441" s="1" t="s">
        <v>1363</v>
      </c>
      <c r="C4441" s="1" t="s">
        <v>3133</v>
      </c>
      <c r="D4441" s="1" t="s">
        <v>8225</v>
      </c>
      <c r="E4441" s="1" t="s">
        <v>8214</v>
      </c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>
        <f>COUNTIFS($E$2:E4441,TMapCauseDescCIR[[#This Row],[Cause Description]])</f>
        <v>2</v>
      </c>
      <c r="Q4441" s="1"/>
      <c r="R4441" s="1"/>
      <c r="S4441" s="1"/>
    </row>
    <row r="4442" spans="1:19" ht="14.45" x14ac:dyDescent="0.25">
      <c r="A4442" s="1" t="s">
        <v>5030</v>
      </c>
      <c r="B4442" s="1" t="s">
        <v>1363</v>
      </c>
      <c r="C4442" s="1" t="s">
        <v>3133</v>
      </c>
      <c r="D4442" s="1" t="s">
        <v>8225</v>
      </c>
      <c r="E4442" s="1" t="s">
        <v>8215</v>
      </c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>
        <f>COUNTIFS($E$2:E4442,TMapCauseDescCIR[[#This Row],[Cause Description]])</f>
        <v>2</v>
      </c>
      <c r="Q4442" s="1"/>
      <c r="R4442" s="1"/>
      <c r="S4442" s="1"/>
    </row>
    <row r="4443" spans="1:19" ht="14.45" x14ac:dyDescent="0.25">
      <c r="A4443" s="1" t="s">
        <v>5030</v>
      </c>
      <c r="B4443" s="1" t="s">
        <v>1363</v>
      </c>
      <c r="C4443" s="1" t="s">
        <v>3133</v>
      </c>
      <c r="D4443" s="1" t="s">
        <v>8225</v>
      </c>
      <c r="E4443" s="1" t="s">
        <v>8226</v>
      </c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>
        <f>COUNTIFS($E$2:E4443,TMapCauseDescCIR[[#This Row],[Cause Description]])</f>
        <v>1</v>
      </c>
      <c r="Q4443" s="1"/>
      <c r="R4443" s="1"/>
      <c r="S4443" s="1"/>
    </row>
    <row r="4444" spans="1:19" ht="14.45" x14ac:dyDescent="0.25">
      <c r="A4444" s="1" t="s">
        <v>8227</v>
      </c>
      <c r="B4444" s="1" t="s">
        <v>1394</v>
      </c>
      <c r="C4444" s="1" t="s">
        <v>3133</v>
      </c>
      <c r="D4444" s="1" t="s">
        <v>8228</v>
      </c>
      <c r="E4444" s="1" t="s">
        <v>1395</v>
      </c>
      <c r="F4444" s="1" t="s">
        <v>8229</v>
      </c>
      <c r="G4444" s="1" t="s">
        <v>2708</v>
      </c>
      <c r="H4444" s="1" t="s">
        <v>4912</v>
      </c>
      <c r="I4444" s="1" t="s">
        <v>6261</v>
      </c>
      <c r="J4444" s="1"/>
      <c r="K4444" s="1"/>
      <c r="L4444" s="1"/>
      <c r="M4444" s="1"/>
      <c r="N4444" s="1"/>
      <c r="O4444" s="1"/>
      <c r="P4444" s="1">
        <f>COUNTIFS($E$2:E4444,TMapCauseDescCIR[[#This Row],[Cause Description]])</f>
        <v>1</v>
      </c>
      <c r="Q4444" s="1"/>
      <c r="R4444" s="1"/>
      <c r="S4444" s="1"/>
    </row>
    <row r="4445" spans="1:19" ht="14.45" x14ac:dyDescent="0.25">
      <c r="A4445" s="1" t="s">
        <v>8227</v>
      </c>
      <c r="B4445" s="1" t="s">
        <v>1394</v>
      </c>
      <c r="C4445" s="1" t="s">
        <v>3133</v>
      </c>
      <c r="D4445" s="1" t="s">
        <v>8228</v>
      </c>
      <c r="E4445" s="1" t="s">
        <v>8230</v>
      </c>
      <c r="F4445" s="1" t="s">
        <v>8231</v>
      </c>
      <c r="G4445" s="1" t="s">
        <v>2708</v>
      </c>
      <c r="H4445" s="1" t="s">
        <v>7461</v>
      </c>
      <c r="I4445" s="1" t="s">
        <v>5530</v>
      </c>
      <c r="J4445" s="1"/>
      <c r="K4445" s="1"/>
      <c r="L4445" s="1"/>
      <c r="M4445" s="1"/>
      <c r="N4445" s="1"/>
      <c r="O4445" s="1"/>
      <c r="P4445" s="1">
        <f>COUNTIFS($E$2:E4445,TMapCauseDescCIR[[#This Row],[Cause Description]])</f>
        <v>1</v>
      </c>
      <c r="Q4445" s="1"/>
      <c r="R4445" s="1"/>
      <c r="S4445" s="1"/>
    </row>
    <row r="4446" spans="1:19" ht="14.45" x14ac:dyDescent="0.25">
      <c r="A4446" s="1" t="s">
        <v>8227</v>
      </c>
      <c r="B4446" s="1" t="s">
        <v>1394</v>
      </c>
      <c r="C4446" s="1" t="s">
        <v>3133</v>
      </c>
      <c r="D4446" s="1" t="s">
        <v>8228</v>
      </c>
      <c r="E4446" s="1" t="s">
        <v>8232</v>
      </c>
      <c r="F4446" s="1" t="s">
        <v>8233</v>
      </c>
      <c r="G4446" s="1" t="s">
        <v>2695</v>
      </c>
      <c r="H4446" s="1" t="s">
        <v>7464</v>
      </c>
      <c r="I4446" s="1" t="s">
        <v>7443</v>
      </c>
      <c r="J4446" s="1"/>
      <c r="K4446" s="1"/>
      <c r="L4446" s="1"/>
      <c r="M4446" s="1"/>
      <c r="N4446" s="1"/>
      <c r="O4446" s="1"/>
      <c r="P4446" s="1">
        <f>COUNTIFS($E$2:E4446,TMapCauseDescCIR[[#This Row],[Cause Description]])</f>
        <v>1</v>
      </c>
      <c r="Q4446" s="1"/>
      <c r="R4446" s="1"/>
      <c r="S4446" s="1"/>
    </row>
    <row r="4447" spans="1:19" ht="14.45" x14ac:dyDescent="0.25">
      <c r="A4447" s="1" t="s">
        <v>8227</v>
      </c>
      <c r="B4447" s="1" t="s">
        <v>1394</v>
      </c>
      <c r="C4447" s="1" t="s">
        <v>3133</v>
      </c>
      <c r="D4447" s="1" t="s">
        <v>8228</v>
      </c>
      <c r="E4447" s="1" t="s">
        <v>8234</v>
      </c>
      <c r="F4447" s="1" t="s">
        <v>8235</v>
      </c>
      <c r="G4447" s="1" t="s">
        <v>2694</v>
      </c>
      <c r="H4447" s="1" t="s">
        <v>4912</v>
      </c>
      <c r="I4447" s="1" t="s">
        <v>5174</v>
      </c>
      <c r="J4447" s="1"/>
      <c r="K4447" s="1"/>
      <c r="L4447" s="1"/>
      <c r="M4447" s="1"/>
      <c r="N4447" s="1"/>
      <c r="O4447" s="1"/>
      <c r="P4447" s="1">
        <f>COUNTIFS($E$2:E4447,TMapCauseDescCIR[[#This Row],[Cause Description]])</f>
        <v>1</v>
      </c>
      <c r="Q4447" s="1"/>
      <c r="R4447" s="1"/>
      <c r="S4447" s="1"/>
    </row>
    <row r="4448" spans="1:19" ht="14.45" x14ac:dyDescent="0.25">
      <c r="A4448" s="1" t="s">
        <v>8227</v>
      </c>
      <c r="B4448" s="1" t="s">
        <v>1394</v>
      </c>
      <c r="C4448" s="1" t="s">
        <v>3133</v>
      </c>
      <c r="D4448" s="1" t="s">
        <v>8228</v>
      </c>
      <c r="E4448" s="1" t="s">
        <v>8236</v>
      </c>
      <c r="F4448" s="1" t="s">
        <v>8237</v>
      </c>
      <c r="G4448" s="1" t="s">
        <v>2694</v>
      </c>
      <c r="H4448" s="1" t="s">
        <v>4912</v>
      </c>
      <c r="I4448" s="1" t="s">
        <v>7469</v>
      </c>
      <c r="J4448" s="1"/>
      <c r="K4448" s="1"/>
      <c r="L4448" s="1"/>
      <c r="M4448" s="1"/>
      <c r="N4448" s="1"/>
      <c r="O4448" s="1"/>
      <c r="P4448" s="1">
        <f>COUNTIFS($E$2:E4448,TMapCauseDescCIR[[#This Row],[Cause Description]])</f>
        <v>1</v>
      </c>
      <c r="Q4448" s="1"/>
      <c r="R4448" s="1"/>
      <c r="S4448" s="1"/>
    </row>
    <row r="4449" spans="1:19" ht="14.45" x14ac:dyDescent="0.25">
      <c r="A4449" s="1" t="s">
        <v>8227</v>
      </c>
      <c r="B4449" s="1" t="s">
        <v>1394</v>
      </c>
      <c r="C4449" s="1" t="s">
        <v>3133</v>
      </c>
      <c r="D4449" s="1" t="s">
        <v>8228</v>
      </c>
      <c r="E4449" s="1" t="s">
        <v>8238</v>
      </c>
      <c r="F4449" s="1" t="s">
        <v>8239</v>
      </c>
      <c r="G4449" s="1" t="s">
        <v>2697</v>
      </c>
      <c r="H4449" s="1" t="s">
        <v>7472</v>
      </c>
      <c r="I4449" s="1" t="s">
        <v>7473</v>
      </c>
      <c r="J4449" s="1"/>
      <c r="K4449" s="1"/>
      <c r="L4449" s="1"/>
      <c r="M4449" s="1"/>
      <c r="N4449" s="1"/>
      <c r="O4449" s="1"/>
      <c r="P4449" s="1">
        <f>COUNTIFS($E$2:E4449,TMapCauseDescCIR[[#This Row],[Cause Description]])</f>
        <v>1</v>
      </c>
      <c r="Q4449" s="1"/>
      <c r="R4449" s="1"/>
      <c r="S4449" s="1"/>
    </row>
    <row r="4450" spans="1:19" ht="14.45" x14ac:dyDescent="0.25">
      <c r="A4450" s="1" t="s">
        <v>8227</v>
      </c>
      <c r="B4450" s="1" t="s">
        <v>1394</v>
      </c>
      <c r="C4450" s="1" t="s">
        <v>3133</v>
      </c>
      <c r="D4450" s="1" t="s">
        <v>8228</v>
      </c>
      <c r="E4450" s="1" t="s">
        <v>8240</v>
      </c>
      <c r="F4450" s="1" t="s">
        <v>8241</v>
      </c>
      <c r="G4450" s="1" t="s">
        <v>2697</v>
      </c>
      <c r="H4450" s="1" t="s">
        <v>7476</v>
      </c>
      <c r="I4450" s="1" t="s">
        <v>7477</v>
      </c>
      <c r="J4450" s="1"/>
      <c r="K4450" s="1"/>
      <c r="L4450" s="1"/>
      <c r="M4450" s="1"/>
      <c r="N4450" s="1"/>
      <c r="O4450" s="1"/>
      <c r="P4450" s="1">
        <f>COUNTIFS($E$2:E4450,TMapCauseDescCIR[[#This Row],[Cause Description]])</f>
        <v>1</v>
      </c>
      <c r="Q4450" s="1"/>
      <c r="R4450" s="1"/>
      <c r="S4450" s="1"/>
    </row>
    <row r="4451" spans="1:19" ht="14.45" x14ac:dyDescent="0.25">
      <c r="A4451" s="1" t="s">
        <v>8227</v>
      </c>
      <c r="B4451" s="1" t="s">
        <v>1394</v>
      </c>
      <c r="C4451" s="1" t="s">
        <v>3133</v>
      </c>
      <c r="D4451" s="1" t="s">
        <v>8228</v>
      </c>
      <c r="E4451" s="1" t="s">
        <v>8242</v>
      </c>
      <c r="F4451" s="1" t="s">
        <v>8243</v>
      </c>
      <c r="G4451" s="1" t="s">
        <v>2697</v>
      </c>
      <c r="H4451" s="1" t="s">
        <v>7480</v>
      </c>
      <c r="I4451" s="1" t="s">
        <v>7191</v>
      </c>
      <c r="J4451" s="1"/>
      <c r="K4451" s="1"/>
      <c r="L4451" s="1"/>
      <c r="M4451" s="1"/>
      <c r="N4451" s="1"/>
      <c r="O4451" s="1"/>
      <c r="P4451" s="1">
        <f>COUNTIFS($E$2:E4451,TMapCauseDescCIR[[#This Row],[Cause Description]])</f>
        <v>1</v>
      </c>
      <c r="Q4451" s="1"/>
      <c r="R4451" s="1"/>
      <c r="S4451" s="1"/>
    </row>
    <row r="4452" spans="1:19" ht="14.45" x14ac:dyDescent="0.25">
      <c r="A4452" s="1" t="s">
        <v>8227</v>
      </c>
      <c r="B4452" s="1" t="s">
        <v>1394</v>
      </c>
      <c r="C4452" s="1" t="s">
        <v>3133</v>
      </c>
      <c r="D4452" s="1" t="s">
        <v>8228</v>
      </c>
      <c r="E4452" s="1" t="s">
        <v>8244</v>
      </c>
      <c r="F4452" s="1" t="s">
        <v>8245</v>
      </c>
      <c r="G4452" s="1" t="s">
        <v>2698</v>
      </c>
      <c r="H4452" s="1" t="s">
        <v>5205</v>
      </c>
      <c r="I4452" s="1" t="s">
        <v>5537</v>
      </c>
      <c r="J4452" s="1"/>
      <c r="K4452" s="1"/>
      <c r="L4452" s="1"/>
      <c r="M4452" s="1"/>
      <c r="N4452" s="1"/>
      <c r="O4452" s="1"/>
      <c r="P4452" s="1">
        <f>COUNTIFS($E$2:E4452,TMapCauseDescCIR[[#This Row],[Cause Description]])</f>
        <v>1</v>
      </c>
      <c r="Q4452" s="1"/>
      <c r="R4452" s="1"/>
      <c r="S4452" s="1"/>
    </row>
    <row r="4453" spans="1:19" ht="14.45" x14ac:dyDescent="0.25">
      <c r="A4453" s="1" t="s">
        <v>8227</v>
      </c>
      <c r="B4453" s="1" t="s">
        <v>1394</v>
      </c>
      <c r="C4453" s="1" t="s">
        <v>3133</v>
      </c>
      <c r="D4453" s="1" t="s">
        <v>8228</v>
      </c>
      <c r="E4453" s="1" t="s">
        <v>8246</v>
      </c>
      <c r="F4453" s="1" t="s">
        <v>8247</v>
      </c>
      <c r="G4453" s="1" t="s">
        <v>2698</v>
      </c>
      <c r="H4453" s="1" t="s">
        <v>4912</v>
      </c>
      <c r="I4453" s="1" t="s">
        <v>5174</v>
      </c>
      <c r="J4453" s="1"/>
      <c r="K4453" s="1"/>
      <c r="L4453" s="1"/>
      <c r="M4453" s="1"/>
      <c r="N4453" s="1"/>
      <c r="O4453" s="1"/>
      <c r="P4453" s="1">
        <f>COUNTIFS($E$2:E4453,TMapCauseDescCIR[[#This Row],[Cause Description]])</f>
        <v>1</v>
      </c>
      <c r="Q4453" s="1"/>
      <c r="R4453" s="1"/>
      <c r="S4453" s="1"/>
    </row>
    <row r="4454" spans="1:19" ht="14.45" x14ac:dyDescent="0.25">
      <c r="A4454" s="1" t="s">
        <v>8227</v>
      </c>
      <c r="B4454" s="1" t="s">
        <v>1394</v>
      </c>
      <c r="C4454" s="1" t="s">
        <v>3133</v>
      </c>
      <c r="D4454" s="1" t="s">
        <v>8228</v>
      </c>
      <c r="E4454" s="1" t="s">
        <v>8248</v>
      </c>
      <c r="F4454" s="1" t="s">
        <v>8249</v>
      </c>
      <c r="G4454" s="1" t="s">
        <v>2698</v>
      </c>
      <c r="H4454" s="1" t="s">
        <v>4912</v>
      </c>
      <c r="I4454" s="1" t="s">
        <v>7485</v>
      </c>
      <c r="J4454" s="1"/>
      <c r="K4454" s="1"/>
      <c r="L4454" s="1"/>
      <c r="M4454" s="1"/>
      <c r="N4454" s="1"/>
      <c r="O4454" s="1"/>
      <c r="P4454" s="1">
        <f>COUNTIFS($E$2:E4454,TMapCauseDescCIR[[#This Row],[Cause Description]])</f>
        <v>1</v>
      </c>
      <c r="Q4454" s="1"/>
      <c r="R4454" s="1"/>
      <c r="S4454" s="1"/>
    </row>
    <row r="4455" spans="1:19" ht="14.45" x14ac:dyDescent="0.25">
      <c r="A4455" s="1" t="s">
        <v>8227</v>
      </c>
      <c r="B4455" s="1" t="s">
        <v>1394</v>
      </c>
      <c r="C4455" s="1" t="s">
        <v>3133</v>
      </c>
      <c r="D4455" s="1" t="s">
        <v>8228</v>
      </c>
      <c r="E4455" s="1" t="s">
        <v>8250</v>
      </c>
      <c r="F4455" s="1" t="s">
        <v>8251</v>
      </c>
      <c r="G4455" s="1" t="s">
        <v>2698</v>
      </c>
      <c r="H4455" s="1" t="s">
        <v>4912</v>
      </c>
      <c r="I4455" s="1" t="s">
        <v>7488</v>
      </c>
      <c r="J4455" s="1"/>
      <c r="K4455" s="1"/>
      <c r="L4455" s="1"/>
      <c r="M4455" s="1"/>
      <c r="N4455" s="1"/>
      <c r="O4455" s="1"/>
      <c r="P4455" s="1">
        <f>COUNTIFS($E$2:E4455,TMapCauseDescCIR[[#This Row],[Cause Description]])</f>
        <v>1</v>
      </c>
      <c r="Q4455" s="1"/>
      <c r="R4455" s="1"/>
      <c r="S4455" s="1"/>
    </row>
    <row r="4456" spans="1:19" ht="14.45" x14ac:dyDescent="0.25">
      <c r="A4456" s="1" t="s">
        <v>8227</v>
      </c>
      <c r="B4456" s="1" t="s">
        <v>1394</v>
      </c>
      <c r="C4456" s="1" t="s">
        <v>3133</v>
      </c>
      <c r="D4456" s="1" t="s">
        <v>8228</v>
      </c>
      <c r="E4456" s="1" t="s">
        <v>8252</v>
      </c>
      <c r="F4456" s="1" t="s">
        <v>8253</v>
      </c>
      <c r="G4456" s="1" t="s">
        <v>2698</v>
      </c>
      <c r="H4456" s="1" t="s">
        <v>4912</v>
      </c>
      <c r="I4456" s="1" t="s">
        <v>7491</v>
      </c>
      <c r="J4456" s="1"/>
      <c r="K4456" s="1"/>
      <c r="L4456" s="1"/>
      <c r="M4456" s="1"/>
      <c r="N4456" s="1"/>
      <c r="O4456" s="1"/>
      <c r="P4456" s="1">
        <f>COUNTIFS($E$2:E4456,TMapCauseDescCIR[[#This Row],[Cause Description]])</f>
        <v>1</v>
      </c>
      <c r="Q4456" s="1"/>
      <c r="R4456" s="1"/>
      <c r="S4456" s="1"/>
    </row>
    <row r="4457" spans="1:19" ht="14.45" x14ac:dyDescent="0.25">
      <c r="A4457" s="1" t="s">
        <v>8227</v>
      </c>
      <c r="B4457" s="1" t="s">
        <v>1394</v>
      </c>
      <c r="C4457" s="1" t="s">
        <v>3133</v>
      </c>
      <c r="D4457" s="1" t="s">
        <v>8228</v>
      </c>
      <c r="E4457" s="1" t="s">
        <v>8254</v>
      </c>
      <c r="F4457" s="1" t="s">
        <v>8255</v>
      </c>
      <c r="G4457" s="1" t="s">
        <v>2702</v>
      </c>
      <c r="H4457" s="1" t="s">
        <v>4912</v>
      </c>
      <c r="I4457" s="1" t="s">
        <v>5174</v>
      </c>
      <c r="J4457" s="1"/>
      <c r="K4457" s="1"/>
      <c r="L4457" s="1"/>
      <c r="M4457" s="1"/>
      <c r="N4457" s="1"/>
      <c r="O4457" s="1"/>
      <c r="P4457" s="1">
        <f>COUNTIFS($E$2:E4457,TMapCauseDescCIR[[#This Row],[Cause Description]])</f>
        <v>1</v>
      </c>
      <c r="Q4457" s="1"/>
      <c r="R4457" s="1"/>
      <c r="S4457" s="1"/>
    </row>
    <row r="4458" spans="1:19" ht="14.45" x14ac:dyDescent="0.25">
      <c r="A4458" s="1" t="s">
        <v>8227</v>
      </c>
      <c r="B4458" s="1" t="s">
        <v>1394</v>
      </c>
      <c r="C4458" s="1" t="s">
        <v>3133</v>
      </c>
      <c r="D4458" s="1" t="s">
        <v>8228</v>
      </c>
      <c r="E4458" s="1" t="s">
        <v>8256</v>
      </c>
      <c r="F4458" s="1" t="s">
        <v>8257</v>
      </c>
      <c r="G4458" s="1" t="s">
        <v>2702</v>
      </c>
      <c r="H4458" s="1" t="s">
        <v>7496</v>
      </c>
      <c r="I4458" s="1" t="s">
        <v>7497</v>
      </c>
      <c r="J4458" s="1"/>
      <c r="K4458" s="1"/>
      <c r="L4458" s="1"/>
      <c r="M4458" s="1"/>
      <c r="N4458" s="1"/>
      <c r="O4458" s="1"/>
      <c r="P4458" s="1">
        <f>COUNTIFS($E$2:E4458,TMapCauseDescCIR[[#This Row],[Cause Description]])</f>
        <v>1</v>
      </c>
      <c r="Q4458" s="1"/>
      <c r="R4458" s="1"/>
      <c r="S4458" s="1"/>
    </row>
    <row r="4459" spans="1:19" ht="14.45" x14ac:dyDescent="0.25">
      <c r="A4459" s="1" t="s">
        <v>8227</v>
      </c>
      <c r="B4459" s="1" t="s">
        <v>1394</v>
      </c>
      <c r="C4459" s="1" t="s">
        <v>3133</v>
      </c>
      <c r="D4459" s="1" t="s">
        <v>8228</v>
      </c>
      <c r="E4459" s="1" t="s">
        <v>8258</v>
      </c>
      <c r="F4459" s="1" t="s">
        <v>8259</v>
      </c>
      <c r="G4459" s="1" t="s">
        <v>2704</v>
      </c>
      <c r="H4459" s="1" t="s">
        <v>4912</v>
      </c>
      <c r="I4459" s="1" t="s">
        <v>5527</v>
      </c>
      <c r="J4459" s="1"/>
      <c r="K4459" s="1"/>
      <c r="L4459" s="1"/>
      <c r="M4459" s="1"/>
      <c r="N4459" s="1"/>
      <c r="O4459" s="1"/>
      <c r="P4459" s="1">
        <f>COUNTIFS($E$2:E4459,TMapCauseDescCIR[[#This Row],[Cause Description]])</f>
        <v>1</v>
      </c>
      <c r="Q4459" s="1"/>
      <c r="R4459" s="1"/>
      <c r="S4459" s="1"/>
    </row>
    <row r="4460" spans="1:19" ht="14.45" x14ac:dyDescent="0.25">
      <c r="A4460" s="1" t="s">
        <v>8227</v>
      </c>
      <c r="B4460" s="1" t="s">
        <v>1394</v>
      </c>
      <c r="C4460" s="1" t="s">
        <v>3133</v>
      </c>
      <c r="D4460" s="1" t="s">
        <v>8228</v>
      </c>
      <c r="E4460" s="1" t="s">
        <v>8260</v>
      </c>
      <c r="F4460" s="1" t="s">
        <v>8261</v>
      </c>
      <c r="G4460" s="1" t="s">
        <v>2704</v>
      </c>
      <c r="H4460" s="1" t="s">
        <v>7502</v>
      </c>
      <c r="I4460" s="1" t="s">
        <v>5530</v>
      </c>
      <c r="J4460" s="1"/>
      <c r="K4460" s="1"/>
      <c r="L4460" s="1"/>
      <c r="M4460" s="1"/>
      <c r="N4460" s="1"/>
      <c r="O4460" s="1"/>
      <c r="P4460" s="1">
        <f>COUNTIFS($E$2:E4460,TMapCauseDescCIR[[#This Row],[Cause Description]])</f>
        <v>1</v>
      </c>
      <c r="Q4460" s="1"/>
      <c r="R4460" s="1"/>
      <c r="S4460" s="1"/>
    </row>
    <row r="4461" spans="1:19" ht="14.45" x14ac:dyDescent="0.25">
      <c r="A4461" s="1" t="s">
        <v>8227</v>
      </c>
      <c r="B4461" s="1" t="s">
        <v>1394</v>
      </c>
      <c r="C4461" s="1" t="s">
        <v>3133</v>
      </c>
      <c r="D4461" s="1" t="s">
        <v>8228</v>
      </c>
      <c r="E4461" s="1" t="s">
        <v>8262</v>
      </c>
      <c r="F4461" s="1" t="s">
        <v>8263</v>
      </c>
      <c r="G4461" s="1" t="s">
        <v>2704</v>
      </c>
      <c r="H4461" s="1" t="s">
        <v>6135</v>
      </c>
      <c r="I4461" s="1" t="s">
        <v>6136</v>
      </c>
      <c r="J4461" s="1"/>
      <c r="K4461" s="1"/>
      <c r="L4461" s="1"/>
      <c r="M4461" s="1"/>
      <c r="N4461" s="1"/>
      <c r="O4461" s="1"/>
      <c r="P4461" s="1">
        <f>COUNTIFS($E$2:E4461,TMapCauseDescCIR[[#This Row],[Cause Description]])</f>
        <v>1</v>
      </c>
      <c r="Q4461" s="1"/>
      <c r="R4461" s="1"/>
      <c r="S4461" s="1"/>
    </row>
    <row r="4462" spans="1:19" ht="14.45" x14ac:dyDescent="0.25">
      <c r="A4462" s="1" t="s">
        <v>8227</v>
      </c>
      <c r="B4462" s="1" t="s">
        <v>1394</v>
      </c>
      <c r="C4462" s="1" t="s">
        <v>3133</v>
      </c>
      <c r="D4462" s="1" t="s">
        <v>8228</v>
      </c>
      <c r="E4462" s="1" t="s">
        <v>8264</v>
      </c>
      <c r="F4462" s="1" t="s">
        <v>8265</v>
      </c>
      <c r="G4462" s="1" t="s">
        <v>2706</v>
      </c>
      <c r="H4462" s="1" t="s">
        <v>7507</v>
      </c>
      <c r="I4462" s="1" t="s">
        <v>7508</v>
      </c>
      <c r="J4462" s="1"/>
      <c r="K4462" s="1"/>
      <c r="L4462" s="1"/>
      <c r="M4462" s="1"/>
      <c r="N4462" s="1"/>
      <c r="O4462" s="1"/>
      <c r="P4462" s="1">
        <f>COUNTIFS($E$2:E4462,TMapCauseDescCIR[[#This Row],[Cause Description]])</f>
        <v>1</v>
      </c>
      <c r="Q4462" s="1"/>
      <c r="R4462" s="1"/>
      <c r="S4462" s="1"/>
    </row>
    <row r="4463" spans="1:19" ht="14.45" x14ac:dyDescent="0.25">
      <c r="A4463" s="1" t="s">
        <v>8227</v>
      </c>
      <c r="B4463" s="1" t="s">
        <v>1394</v>
      </c>
      <c r="C4463" s="1" t="s">
        <v>3133</v>
      </c>
      <c r="D4463" s="1" t="s">
        <v>8228</v>
      </c>
      <c r="E4463" s="1" t="s">
        <v>631</v>
      </c>
      <c r="F4463" s="1" t="s">
        <v>3597</v>
      </c>
      <c r="G4463" s="1" t="s">
        <v>2806</v>
      </c>
      <c r="H4463" s="1" t="s">
        <v>3598</v>
      </c>
      <c r="I4463" s="1" t="s">
        <v>3599</v>
      </c>
      <c r="J4463" s="1"/>
      <c r="K4463" s="1"/>
      <c r="L4463" s="1"/>
      <c r="M4463" s="1"/>
      <c r="N4463" s="1"/>
      <c r="O4463" s="1"/>
      <c r="P4463" s="1">
        <f>COUNTIFS($E$2:E4463,TMapCauseDescCIR[[#This Row],[Cause Description]])</f>
        <v>124</v>
      </c>
      <c r="Q4463" s="1"/>
      <c r="R4463" s="1"/>
      <c r="S4463" s="1"/>
    </row>
    <row r="4464" spans="1:19" ht="14.45" x14ac:dyDescent="0.25">
      <c r="A4464" s="1" t="s">
        <v>8227</v>
      </c>
      <c r="B4464" s="1" t="s">
        <v>1396</v>
      </c>
      <c r="C4464" s="1" t="s">
        <v>3133</v>
      </c>
      <c r="D4464" s="1" t="s">
        <v>8266</v>
      </c>
      <c r="E4464" s="1" t="s">
        <v>1395</v>
      </c>
      <c r="F4464" s="1" t="s">
        <v>8229</v>
      </c>
      <c r="G4464" s="1" t="s">
        <v>2708</v>
      </c>
      <c r="H4464" s="1" t="s">
        <v>4912</v>
      </c>
      <c r="I4464" s="1" t="s">
        <v>6261</v>
      </c>
      <c r="J4464" s="1"/>
      <c r="K4464" s="1"/>
      <c r="L4464" s="1"/>
      <c r="M4464" s="1"/>
      <c r="N4464" s="1"/>
      <c r="O4464" s="1"/>
      <c r="P4464" s="1">
        <f>COUNTIFS($E$2:E4464,TMapCauseDescCIR[[#This Row],[Cause Description]])</f>
        <v>2</v>
      </c>
      <c r="Q4464" s="1"/>
      <c r="R4464" s="1"/>
      <c r="S4464" s="1"/>
    </row>
    <row r="4465" spans="1:19" ht="14.45" x14ac:dyDescent="0.25">
      <c r="A4465" s="1" t="s">
        <v>8227</v>
      </c>
      <c r="B4465" s="1" t="s">
        <v>1396</v>
      </c>
      <c r="C4465" s="1" t="s">
        <v>3133</v>
      </c>
      <c r="D4465" s="1" t="s">
        <v>8266</v>
      </c>
      <c r="E4465" s="1" t="s">
        <v>8230</v>
      </c>
      <c r="F4465" s="1" t="s">
        <v>8231</v>
      </c>
      <c r="G4465" s="1" t="s">
        <v>2708</v>
      </c>
      <c r="H4465" s="1" t="s">
        <v>7461</v>
      </c>
      <c r="I4465" s="1" t="s">
        <v>5530</v>
      </c>
      <c r="J4465" s="1"/>
      <c r="K4465" s="1"/>
      <c r="L4465" s="1"/>
      <c r="M4465" s="1"/>
      <c r="N4465" s="1"/>
      <c r="O4465" s="1"/>
      <c r="P4465" s="1">
        <f>COUNTIFS($E$2:E4465,TMapCauseDescCIR[[#This Row],[Cause Description]])</f>
        <v>2</v>
      </c>
      <c r="Q4465" s="1"/>
      <c r="R4465" s="1"/>
      <c r="S4465" s="1"/>
    </row>
    <row r="4466" spans="1:19" ht="14.45" x14ac:dyDescent="0.25">
      <c r="A4466" s="1" t="s">
        <v>8227</v>
      </c>
      <c r="B4466" s="1" t="s">
        <v>1396</v>
      </c>
      <c r="C4466" s="1" t="s">
        <v>3133</v>
      </c>
      <c r="D4466" s="1" t="s">
        <v>8266</v>
      </c>
      <c r="E4466" s="1" t="s">
        <v>8234</v>
      </c>
      <c r="F4466" s="1" t="s">
        <v>8235</v>
      </c>
      <c r="G4466" s="1" t="s">
        <v>2694</v>
      </c>
      <c r="H4466" s="1" t="s">
        <v>4912</v>
      </c>
      <c r="I4466" s="1" t="s">
        <v>5174</v>
      </c>
      <c r="J4466" s="1"/>
      <c r="K4466" s="1"/>
      <c r="L4466" s="1"/>
      <c r="M4466" s="1"/>
      <c r="N4466" s="1"/>
      <c r="O4466" s="1"/>
      <c r="P4466" s="1">
        <f>COUNTIFS($E$2:E4466,TMapCauseDescCIR[[#This Row],[Cause Description]])</f>
        <v>2</v>
      </c>
      <c r="Q4466" s="1"/>
      <c r="R4466" s="1"/>
      <c r="S4466" s="1"/>
    </row>
    <row r="4467" spans="1:19" ht="14.45" x14ac:dyDescent="0.25">
      <c r="A4467" s="1" t="s">
        <v>8227</v>
      </c>
      <c r="B4467" s="1" t="s">
        <v>1396</v>
      </c>
      <c r="C4467" s="1" t="s">
        <v>3133</v>
      </c>
      <c r="D4467" s="1" t="s">
        <v>8266</v>
      </c>
      <c r="E4467" s="1" t="s">
        <v>8236</v>
      </c>
      <c r="F4467" s="1" t="s">
        <v>8237</v>
      </c>
      <c r="G4467" s="1" t="s">
        <v>2694</v>
      </c>
      <c r="H4467" s="1" t="s">
        <v>4912</v>
      </c>
      <c r="I4467" s="1" t="s">
        <v>7469</v>
      </c>
      <c r="J4467" s="1"/>
      <c r="K4467" s="1"/>
      <c r="L4467" s="1"/>
      <c r="M4467" s="1"/>
      <c r="N4467" s="1"/>
      <c r="O4467" s="1"/>
      <c r="P4467" s="1">
        <f>COUNTIFS($E$2:E4467,TMapCauseDescCIR[[#This Row],[Cause Description]])</f>
        <v>2</v>
      </c>
      <c r="Q4467" s="1"/>
      <c r="R4467" s="1"/>
      <c r="S4467" s="1"/>
    </row>
    <row r="4468" spans="1:19" ht="14.45" x14ac:dyDescent="0.25">
      <c r="A4468" s="1" t="s">
        <v>8227</v>
      </c>
      <c r="B4468" s="1" t="s">
        <v>1396</v>
      </c>
      <c r="C4468" s="1" t="s">
        <v>3133</v>
      </c>
      <c r="D4468" s="1" t="s">
        <v>8266</v>
      </c>
      <c r="E4468" s="1" t="s">
        <v>8267</v>
      </c>
      <c r="F4468" s="1" t="s">
        <v>8268</v>
      </c>
      <c r="G4468" s="1" t="s">
        <v>2694</v>
      </c>
      <c r="H4468" s="1" t="s">
        <v>4912</v>
      </c>
      <c r="I4468" s="1" t="s">
        <v>5527</v>
      </c>
      <c r="J4468" s="1"/>
      <c r="K4468" s="1"/>
      <c r="L4468" s="1"/>
      <c r="M4468" s="1"/>
      <c r="N4468" s="1"/>
      <c r="O4468" s="1"/>
      <c r="P4468" s="1">
        <f>COUNTIFS($E$2:E4468,TMapCauseDescCIR[[#This Row],[Cause Description]])</f>
        <v>1</v>
      </c>
      <c r="Q4468" s="1"/>
      <c r="R4468" s="1"/>
      <c r="S4468" s="1"/>
    </row>
    <row r="4469" spans="1:19" ht="14.45" x14ac:dyDescent="0.25">
      <c r="A4469" s="1" t="s">
        <v>8227</v>
      </c>
      <c r="B4469" s="1" t="s">
        <v>1396</v>
      </c>
      <c r="C4469" s="1" t="s">
        <v>3133</v>
      </c>
      <c r="D4469" s="1" t="s">
        <v>8266</v>
      </c>
      <c r="E4469" s="1" t="s">
        <v>8269</v>
      </c>
      <c r="F4469" s="1" t="s">
        <v>8270</v>
      </c>
      <c r="G4469" s="1" t="s">
        <v>2696</v>
      </c>
      <c r="H4469" s="1" t="s">
        <v>4912</v>
      </c>
      <c r="I4469" s="1" t="s">
        <v>4913</v>
      </c>
      <c r="J4469" s="1"/>
      <c r="K4469" s="1"/>
      <c r="L4469" s="1"/>
      <c r="M4469" s="1"/>
      <c r="N4469" s="1"/>
      <c r="O4469" s="1"/>
      <c r="P4469" s="1">
        <f>COUNTIFS($E$2:E4469,TMapCauseDescCIR[[#This Row],[Cause Description]])</f>
        <v>1</v>
      </c>
      <c r="Q4469" s="1"/>
      <c r="R4469" s="1"/>
      <c r="S4469" s="1"/>
    </row>
    <row r="4470" spans="1:19" ht="14.45" x14ac:dyDescent="0.25">
      <c r="A4470" s="1" t="s">
        <v>8227</v>
      </c>
      <c r="B4470" s="1" t="s">
        <v>1396</v>
      </c>
      <c r="C4470" s="1" t="s">
        <v>3133</v>
      </c>
      <c r="D4470" s="1" t="s">
        <v>8266</v>
      </c>
      <c r="E4470" s="1" t="s">
        <v>8271</v>
      </c>
      <c r="F4470" s="1" t="s">
        <v>8272</v>
      </c>
      <c r="G4470" s="1" t="s">
        <v>2696</v>
      </c>
      <c r="H4470" s="1" t="s">
        <v>4912</v>
      </c>
      <c r="I4470" s="1" t="s">
        <v>5231</v>
      </c>
      <c r="J4470" s="1"/>
      <c r="K4470" s="1"/>
      <c r="L4470" s="1"/>
      <c r="M4470" s="1"/>
      <c r="N4470" s="1"/>
      <c r="O4470" s="1"/>
      <c r="P4470" s="1">
        <f>COUNTIFS($E$2:E4470,TMapCauseDescCIR[[#This Row],[Cause Description]])</f>
        <v>1</v>
      </c>
      <c r="Q4470" s="1"/>
      <c r="R4470" s="1"/>
      <c r="S4470" s="1"/>
    </row>
    <row r="4471" spans="1:19" ht="14.45" x14ac:dyDescent="0.25">
      <c r="A4471" s="1" t="s">
        <v>8227</v>
      </c>
      <c r="B4471" s="1" t="s">
        <v>1396</v>
      </c>
      <c r="C4471" s="1" t="s">
        <v>3133</v>
      </c>
      <c r="D4471" s="1" t="s">
        <v>8266</v>
      </c>
      <c r="E4471" s="1" t="s">
        <v>8273</v>
      </c>
      <c r="F4471" s="1" t="s">
        <v>8274</v>
      </c>
      <c r="G4471" s="1" t="s">
        <v>2696</v>
      </c>
      <c r="H4471" s="1" t="s">
        <v>4912</v>
      </c>
      <c r="I4471" s="1" t="s">
        <v>5808</v>
      </c>
      <c r="J4471" s="1"/>
      <c r="K4471" s="1"/>
      <c r="L4471" s="1"/>
      <c r="M4471" s="1"/>
      <c r="N4471" s="1"/>
      <c r="O4471" s="1"/>
      <c r="P4471" s="1">
        <f>COUNTIFS($E$2:E4471,TMapCauseDescCIR[[#This Row],[Cause Description]])</f>
        <v>1</v>
      </c>
      <c r="Q4471" s="1"/>
      <c r="R4471" s="1"/>
      <c r="S4471" s="1"/>
    </row>
    <row r="4472" spans="1:19" ht="14.45" x14ac:dyDescent="0.25">
      <c r="A4472" s="1" t="s">
        <v>8227</v>
      </c>
      <c r="B4472" s="1" t="s">
        <v>1396</v>
      </c>
      <c r="C4472" s="1" t="s">
        <v>3133</v>
      </c>
      <c r="D4472" s="1" t="s">
        <v>8266</v>
      </c>
      <c r="E4472" s="1" t="s">
        <v>8275</v>
      </c>
      <c r="F4472" s="1" t="s">
        <v>8276</v>
      </c>
      <c r="G4472" s="1" t="s">
        <v>2696</v>
      </c>
      <c r="H4472" s="1" t="s">
        <v>4912</v>
      </c>
      <c r="I4472" s="1" t="s">
        <v>5169</v>
      </c>
      <c r="J4472" s="1"/>
      <c r="K4472" s="1"/>
      <c r="L4472" s="1"/>
      <c r="M4472" s="1"/>
      <c r="N4472" s="1"/>
      <c r="O4472" s="1"/>
      <c r="P4472" s="1">
        <f>COUNTIFS($E$2:E4472,TMapCauseDescCIR[[#This Row],[Cause Description]])</f>
        <v>1</v>
      </c>
      <c r="Q4472" s="1"/>
      <c r="R4472" s="1"/>
      <c r="S4472" s="1"/>
    </row>
    <row r="4473" spans="1:19" ht="14.45" x14ac:dyDescent="0.25">
      <c r="A4473" s="1" t="s">
        <v>8227</v>
      </c>
      <c r="B4473" s="1" t="s">
        <v>1396</v>
      </c>
      <c r="C4473" s="1" t="s">
        <v>3133</v>
      </c>
      <c r="D4473" s="1" t="s">
        <v>8266</v>
      </c>
      <c r="E4473" s="1" t="s">
        <v>8277</v>
      </c>
      <c r="F4473" s="1" t="s">
        <v>8278</v>
      </c>
      <c r="G4473" s="1" t="s">
        <v>2696</v>
      </c>
      <c r="H4473" s="1" t="s">
        <v>4912</v>
      </c>
      <c r="I4473" s="1" t="s">
        <v>5237</v>
      </c>
      <c r="J4473" s="1"/>
      <c r="K4473" s="1"/>
      <c r="L4473" s="1"/>
      <c r="M4473" s="1"/>
      <c r="N4473" s="1"/>
      <c r="O4473" s="1"/>
      <c r="P4473" s="1">
        <f>COUNTIFS($E$2:E4473,TMapCauseDescCIR[[#This Row],[Cause Description]])</f>
        <v>1</v>
      </c>
      <c r="Q4473" s="1"/>
      <c r="R4473" s="1"/>
      <c r="S4473" s="1"/>
    </row>
    <row r="4474" spans="1:19" ht="14.45" x14ac:dyDescent="0.25">
      <c r="A4474" s="1" t="s">
        <v>8227</v>
      </c>
      <c r="B4474" s="1" t="s">
        <v>1396</v>
      </c>
      <c r="C4474" s="1" t="s">
        <v>3133</v>
      </c>
      <c r="D4474" s="1" t="s">
        <v>8266</v>
      </c>
      <c r="E4474" s="1" t="s">
        <v>8279</v>
      </c>
      <c r="F4474" s="1" t="s">
        <v>8280</v>
      </c>
      <c r="G4474" s="1" t="s">
        <v>2696</v>
      </c>
      <c r="H4474" s="1" t="s">
        <v>4912</v>
      </c>
      <c r="I4474" s="1" t="s">
        <v>5240</v>
      </c>
      <c r="J4474" s="1"/>
      <c r="K4474" s="1"/>
      <c r="L4474" s="1"/>
      <c r="M4474" s="1"/>
      <c r="N4474" s="1"/>
      <c r="O4474" s="1"/>
      <c r="P4474" s="1">
        <f>COUNTIFS($E$2:E4474,TMapCauseDescCIR[[#This Row],[Cause Description]])</f>
        <v>1</v>
      </c>
      <c r="Q4474" s="1"/>
      <c r="R4474" s="1"/>
      <c r="S4474" s="1"/>
    </row>
    <row r="4475" spans="1:19" ht="14.45" x14ac:dyDescent="0.25">
      <c r="A4475" s="1" t="s">
        <v>8227</v>
      </c>
      <c r="B4475" s="1" t="s">
        <v>1396</v>
      </c>
      <c r="C4475" s="1" t="s">
        <v>3133</v>
      </c>
      <c r="D4475" s="1" t="s">
        <v>8266</v>
      </c>
      <c r="E4475" s="1" t="s">
        <v>8281</v>
      </c>
      <c r="F4475" s="1" t="s">
        <v>8282</v>
      </c>
      <c r="G4475" s="1" t="s">
        <v>2696</v>
      </c>
      <c r="H4475" s="1" t="s">
        <v>4912</v>
      </c>
      <c r="I4475" s="1" t="s">
        <v>5944</v>
      </c>
      <c r="J4475" s="1"/>
      <c r="K4475" s="1"/>
      <c r="L4475" s="1"/>
      <c r="M4475" s="1"/>
      <c r="N4475" s="1"/>
      <c r="O4475" s="1"/>
      <c r="P4475" s="1">
        <f>COUNTIFS($E$2:E4475,TMapCauseDescCIR[[#This Row],[Cause Description]])</f>
        <v>1</v>
      </c>
      <c r="Q4475" s="1"/>
      <c r="R4475" s="1"/>
      <c r="S4475" s="1"/>
    </row>
    <row r="4476" spans="1:19" ht="14.45" x14ac:dyDescent="0.25">
      <c r="A4476" s="1" t="s">
        <v>8227</v>
      </c>
      <c r="B4476" s="1" t="s">
        <v>1396</v>
      </c>
      <c r="C4476" s="1" t="s">
        <v>3133</v>
      </c>
      <c r="D4476" s="1" t="s">
        <v>8266</v>
      </c>
      <c r="E4476" s="1" t="s">
        <v>8283</v>
      </c>
      <c r="F4476" s="1" t="s">
        <v>8284</v>
      </c>
      <c r="G4476" s="1" t="s">
        <v>2696</v>
      </c>
      <c r="H4476" s="1" t="s">
        <v>4912</v>
      </c>
      <c r="I4476" s="1" t="s">
        <v>5767</v>
      </c>
      <c r="J4476" s="1"/>
      <c r="K4476" s="1"/>
      <c r="L4476" s="1"/>
      <c r="M4476" s="1"/>
      <c r="N4476" s="1"/>
      <c r="O4476" s="1"/>
      <c r="P4476" s="1">
        <f>COUNTIFS($E$2:E4476,TMapCauseDescCIR[[#This Row],[Cause Description]])</f>
        <v>1</v>
      </c>
      <c r="Q4476" s="1"/>
      <c r="R4476" s="1"/>
      <c r="S4476" s="1"/>
    </row>
    <row r="4477" spans="1:19" ht="14.45" x14ac:dyDescent="0.25">
      <c r="A4477" s="1" t="s">
        <v>8227</v>
      </c>
      <c r="B4477" s="1" t="s">
        <v>1396</v>
      </c>
      <c r="C4477" s="1" t="s">
        <v>3133</v>
      </c>
      <c r="D4477" s="1" t="s">
        <v>8266</v>
      </c>
      <c r="E4477" s="1" t="s">
        <v>8285</v>
      </c>
      <c r="F4477" s="1" t="s">
        <v>8286</v>
      </c>
      <c r="G4477" s="1" t="s">
        <v>2696</v>
      </c>
      <c r="H4477" s="1" t="s">
        <v>5903</v>
      </c>
      <c r="I4477" s="1" t="s">
        <v>5543</v>
      </c>
      <c r="J4477" s="1"/>
      <c r="K4477" s="1"/>
      <c r="L4477" s="1"/>
      <c r="M4477" s="1"/>
      <c r="N4477" s="1"/>
      <c r="O4477" s="1"/>
      <c r="P4477" s="1">
        <f>COUNTIFS($E$2:E4477,TMapCauseDescCIR[[#This Row],[Cause Description]])</f>
        <v>1</v>
      </c>
      <c r="Q4477" s="1"/>
      <c r="R4477" s="1"/>
      <c r="S4477" s="1"/>
    </row>
    <row r="4478" spans="1:19" ht="14.45" x14ac:dyDescent="0.25">
      <c r="A4478" s="1" t="s">
        <v>8227</v>
      </c>
      <c r="B4478" s="1" t="s">
        <v>1396</v>
      </c>
      <c r="C4478" s="1" t="s">
        <v>3133</v>
      </c>
      <c r="D4478" s="1" t="s">
        <v>8266</v>
      </c>
      <c r="E4478" s="1" t="s">
        <v>8287</v>
      </c>
      <c r="F4478" s="1" t="s">
        <v>8288</v>
      </c>
      <c r="G4478" s="1" t="s">
        <v>2696</v>
      </c>
      <c r="H4478" s="1" t="s">
        <v>5903</v>
      </c>
      <c r="I4478" s="1" t="s">
        <v>5904</v>
      </c>
      <c r="J4478" s="1"/>
      <c r="K4478" s="1"/>
      <c r="L4478" s="1"/>
      <c r="M4478" s="1"/>
      <c r="N4478" s="1"/>
      <c r="O4478" s="1"/>
      <c r="P4478" s="1">
        <f>COUNTIFS($E$2:E4478,TMapCauseDescCIR[[#This Row],[Cause Description]])</f>
        <v>1</v>
      </c>
      <c r="Q4478" s="1"/>
      <c r="R4478" s="1"/>
      <c r="S4478" s="1"/>
    </row>
    <row r="4479" spans="1:19" ht="14.45" x14ac:dyDescent="0.25">
      <c r="A4479" s="1" t="s">
        <v>8227</v>
      </c>
      <c r="B4479" s="1" t="s">
        <v>1396</v>
      </c>
      <c r="C4479" s="1" t="s">
        <v>3133</v>
      </c>
      <c r="D4479" s="1" t="s">
        <v>8266</v>
      </c>
      <c r="E4479" s="1" t="s">
        <v>8289</v>
      </c>
      <c r="F4479" s="1" t="s">
        <v>8290</v>
      </c>
      <c r="G4479" s="1" t="s">
        <v>2694</v>
      </c>
      <c r="H4479" s="1" t="s">
        <v>7537</v>
      </c>
      <c r="I4479" s="1" t="s">
        <v>7538</v>
      </c>
      <c r="J4479" s="1"/>
      <c r="K4479" s="1"/>
      <c r="L4479" s="1"/>
      <c r="M4479" s="1"/>
      <c r="N4479" s="1"/>
      <c r="O4479" s="1"/>
      <c r="P4479" s="1">
        <f>COUNTIFS($E$2:E4479,TMapCauseDescCIR[[#This Row],[Cause Description]])</f>
        <v>1</v>
      </c>
      <c r="Q4479" s="1"/>
      <c r="R4479" s="1"/>
      <c r="S4479" s="1"/>
    </row>
    <row r="4480" spans="1:19" ht="14.45" x14ac:dyDescent="0.25">
      <c r="A4480" s="1" t="s">
        <v>8227</v>
      </c>
      <c r="B4480" s="1" t="s">
        <v>1396</v>
      </c>
      <c r="C4480" s="1" t="s">
        <v>3133</v>
      </c>
      <c r="D4480" s="1" t="s">
        <v>8266</v>
      </c>
      <c r="E4480" s="1" t="s">
        <v>8291</v>
      </c>
      <c r="F4480" s="1" t="s">
        <v>8292</v>
      </c>
      <c r="G4480" s="1" t="s">
        <v>2694</v>
      </c>
      <c r="H4480" s="1" t="s">
        <v>7537</v>
      </c>
      <c r="I4480" s="1" t="s">
        <v>7541</v>
      </c>
      <c r="J4480" s="1"/>
      <c r="K4480" s="1"/>
      <c r="L4480" s="1"/>
      <c r="M4480" s="1"/>
      <c r="N4480" s="1"/>
      <c r="O4480" s="1"/>
      <c r="P4480" s="1">
        <f>COUNTIFS($E$2:E4480,TMapCauseDescCIR[[#This Row],[Cause Description]])</f>
        <v>1</v>
      </c>
      <c r="Q4480" s="1"/>
      <c r="R4480" s="1"/>
      <c r="S4480" s="1"/>
    </row>
    <row r="4481" spans="1:19" ht="14.45" x14ac:dyDescent="0.25">
      <c r="A4481" s="1" t="s">
        <v>8227</v>
      </c>
      <c r="B4481" s="1" t="s">
        <v>1396</v>
      </c>
      <c r="C4481" s="1" t="s">
        <v>3133</v>
      </c>
      <c r="D4481" s="1" t="s">
        <v>8266</v>
      </c>
      <c r="E4481" s="1" t="s">
        <v>8293</v>
      </c>
      <c r="F4481" s="1" t="s">
        <v>8294</v>
      </c>
      <c r="G4481" s="1" t="s">
        <v>2700</v>
      </c>
      <c r="H4481" s="1" t="s">
        <v>7544</v>
      </c>
      <c r="I4481" s="1" t="s">
        <v>7545</v>
      </c>
      <c r="J4481" s="1"/>
      <c r="K4481" s="1"/>
      <c r="L4481" s="1"/>
      <c r="M4481" s="1"/>
      <c r="N4481" s="1"/>
      <c r="O4481" s="1"/>
      <c r="P4481" s="1">
        <f>COUNTIFS($E$2:E4481,TMapCauseDescCIR[[#This Row],[Cause Description]])</f>
        <v>1</v>
      </c>
      <c r="Q4481" s="1"/>
      <c r="R4481" s="1"/>
      <c r="S4481" s="1"/>
    </row>
    <row r="4482" spans="1:19" ht="14.45" x14ac:dyDescent="0.25">
      <c r="A4482" s="1" t="s">
        <v>8227</v>
      </c>
      <c r="B4482" s="1" t="s">
        <v>1396</v>
      </c>
      <c r="C4482" s="1" t="s">
        <v>3133</v>
      </c>
      <c r="D4482" s="1" t="s">
        <v>8266</v>
      </c>
      <c r="E4482" s="1" t="s">
        <v>8295</v>
      </c>
      <c r="F4482" s="1" t="s">
        <v>8296</v>
      </c>
      <c r="G4482" s="1" t="s">
        <v>2701</v>
      </c>
      <c r="H4482" s="1" t="s">
        <v>7548</v>
      </c>
      <c r="I4482" s="1" t="s">
        <v>7549</v>
      </c>
      <c r="J4482" s="1"/>
      <c r="K4482" s="1"/>
      <c r="L4482" s="1"/>
      <c r="M4482" s="1"/>
      <c r="N4482" s="1"/>
      <c r="O4482" s="1"/>
      <c r="P4482" s="1">
        <f>COUNTIFS($E$2:E4482,TMapCauseDescCIR[[#This Row],[Cause Description]])</f>
        <v>1</v>
      </c>
      <c r="Q4482" s="1"/>
      <c r="R4482" s="1"/>
      <c r="S4482" s="1"/>
    </row>
    <row r="4483" spans="1:19" ht="14.45" x14ac:dyDescent="0.25">
      <c r="A4483" s="1" t="s">
        <v>8227</v>
      </c>
      <c r="B4483" s="1" t="s">
        <v>1396</v>
      </c>
      <c r="C4483" s="1" t="s">
        <v>3133</v>
      </c>
      <c r="D4483" s="1" t="s">
        <v>8266</v>
      </c>
      <c r="E4483" s="1" t="s">
        <v>8297</v>
      </c>
      <c r="F4483" s="1" t="s">
        <v>8298</v>
      </c>
      <c r="G4483" s="1" t="s">
        <v>2703</v>
      </c>
      <c r="H4483" s="1" t="s">
        <v>6472</v>
      </c>
      <c r="I4483" s="1" t="s">
        <v>7552</v>
      </c>
      <c r="J4483" s="1"/>
      <c r="K4483" s="1"/>
      <c r="L4483" s="1"/>
      <c r="M4483" s="1"/>
      <c r="N4483" s="1"/>
      <c r="O4483" s="1"/>
      <c r="P4483" s="1">
        <f>COUNTIFS($E$2:E4483,TMapCauseDescCIR[[#This Row],[Cause Description]])</f>
        <v>1</v>
      </c>
      <c r="Q4483" s="1"/>
      <c r="R4483" s="1"/>
      <c r="S4483" s="1"/>
    </row>
    <row r="4484" spans="1:19" ht="14.45" x14ac:dyDescent="0.25">
      <c r="A4484" s="1" t="s">
        <v>8227</v>
      </c>
      <c r="B4484" s="1" t="s">
        <v>1396</v>
      </c>
      <c r="C4484" s="1" t="s">
        <v>3133</v>
      </c>
      <c r="D4484" s="1" t="s">
        <v>8266</v>
      </c>
      <c r="E4484" s="1" t="s">
        <v>8299</v>
      </c>
      <c r="F4484" s="1" t="s">
        <v>8300</v>
      </c>
      <c r="G4484" s="1" t="s">
        <v>2705</v>
      </c>
      <c r="H4484" s="1" t="s">
        <v>7555</v>
      </c>
      <c r="I4484" s="1" t="s">
        <v>7556</v>
      </c>
      <c r="J4484" s="1"/>
      <c r="K4484" s="1"/>
      <c r="L4484" s="1"/>
      <c r="M4484" s="1"/>
      <c r="N4484" s="1"/>
      <c r="O4484" s="1"/>
      <c r="P4484" s="1">
        <f>COUNTIFS($E$2:E4484,TMapCauseDescCIR[[#This Row],[Cause Description]])</f>
        <v>1</v>
      </c>
      <c r="Q4484" s="1"/>
      <c r="R4484" s="1"/>
      <c r="S4484" s="1"/>
    </row>
    <row r="4485" spans="1:19" ht="14.45" x14ac:dyDescent="0.25">
      <c r="A4485" s="1" t="s">
        <v>8227</v>
      </c>
      <c r="B4485" s="1" t="s">
        <v>1396</v>
      </c>
      <c r="C4485" s="1" t="s">
        <v>3133</v>
      </c>
      <c r="D4485" s="1" t="s">
        <v>8266</v>
      </c>
      <c r="E4485" s="1" t="s">
        <v>8301</v>
      </c>
      <c r="F4485" s="1" t="s">
        <v>8302</v>
      </c>
      <c r="G4485" s="1" t="s">
        <v>2707</v>
      </c>
      <c r="H4485" s="1" t="s">
        <v>7559</v>
      </c>
      <c r="I4485" s="1" t="s">
        <v>7560</v>
      </c>
      <c r="J4485" s="1"/>
      <c r="K4485" s="1"/>
      <c r="L4485" s="1"/>
      <c r="M4485" s="1"/>
      <c r="N4485" s="1"/>
      <c r="O4485" s="1"/>
      <c r="P4485" s="1">
        <f>COUNTIFS($E$2:E4485,TMapCauseDescCIR[[#This Row],[Cause Description]])</f>
        <v>1</v>
      </c>
      <c r="Q4485" s="1"/>
      <c r="R4485" s="1"/>
      <c r="S4485" s="1"/>
    </row>
    <row r="4486" spans="1:19" ht="14.45" x14ac:dyDescent="0.25">
      <c r="A4486" s="1" t="s">
        <v>8227</v>
      </c>
      <c r="B4486" s="1" t="s">
        <v>1396</v>
      </c>
      <c r="C4486" s="1" t="s">
        <v>3133</v>
      </c>
      <c r="D4486" s="1" t="s">
        <v>8266</v>
      </c>
      <c r="E4486" s="1" t="s">
        <v>631</v>
      </c>
      <c r="F4486" s="1" t="s">
        <v>3597</v>
      </c>
      <c r="G4486" s="1" t="s">
        <v>2806</v>
      </c>
      <c r="H4486" s="1" t="s">
        <v>3598</v>
      </c>
      <c r="I4486" s="1" t="s">
        <v>3599</v>
      </c>
      <c r="J4486" s="1"/>
      <c r="K4486" s="1"/>
      <c r="L4486" s="1"/>
      <c r="M4486" s="1"/>
      <c r="N4486" s="1"/>
      <c r="O4486" s="1"/>
      <c r="P4486" s="1">
        <f>COUNTIFS($E$2:E4486,TMapCauseDescCIR[[#This Row],[Cause Description]])</f>
        <v>125</v>
      </c>
      <c r="Q4486" s="1"/>
      <c r="R4486" s="1"/>
      <c r="S4486" s="1"/>
    </row>
    <row r="4487" spans="1:19" ht="14.45" x14ac:dyDescent="0.25">
      <c r="A4487" s="1" t="s">
        <v>8227</v>
      </c>
      <c r="B4487" s="1" t="s">
        <v>1405</v>
      </c>
      <c r="C4487" s="1" t="s">
        <v>3133</v>
      </c>
      <c r="D4487" s="1" t="s">
        <v>8303</v>
      </c>
      <c r="E4487" s="1" t="s">
        <v>1406</v>
      </c>
      <c r="F4487" s="1" t="s">
        <v>8304</v>
      </c>
      <c r="G4487" s="1" t="s">
        <v>2699</v>
      </c>
      <c r="H4487" s="1" t="s">
        <v>5565</v>
      </c>
      <c r="I4487" s="1" t="s">
        <v>6981</v>
      </c>
      <c r="J4487" s="1"/>
      <c r="K4487" s="1"/>
      <c r="L4487" s="1"/>
      <c r="M4487" s="1"/>
      <c r="N4487" s="1"/>
      <c r="O4487" s="1"/>
      <c r="P4487" s="1">
        <f>COUNTIFS($E$2:E4487,TMapCauseDescCIR[[#This Row],[Cause Description]])</f>
        <v>1</v>
      </c>
      <c r="Q4487" s="1"/>
      <c r="R4487" s="1"/>
      <c r="S4487" s="1"/>
    </row>
    <row r="4488" spans="1:19" ht="14.45" x14ac:dyDescent="0.25">
      <c r="A4488" s="1" t="s">
        <v>8227</v>
      </c>
      <c r="B4488" s="1" t="s">
        <v>1405</v>
      </c>
      <c r="C4488" s="1" t="s">
        <v>3133</v>
      </c>
      <c r="D4488" s="1" t="s">
        <v>8303</v>
      </c>
      <c r="E4488" s="1" t="s">
        <v>8305</v>
      </c>
      <c r="F4488" s="1" t="s">
        <v>8306</v>
      </c>
      <c r="G4488" s="1" t="s">
        <v>2699</v>
      </c>
      <c r="H4488" s="1" t="s">
        <v>5193</v>
      </c>
      <c r="I4488" s="1" t="s">
        <v>4963</v>
      </c>
      <c r="J4488" s="1"/>
      <c r="K4488" s="1"/>
      <c r="L4488" s="1"/>
      <c r="M4488" s="1"/>
      <c r="N4488" s="1"/>
      <c r="O4488" s="1"/>
      <c r="P4488" s="1">
        <f>COUNTIFS($E$2:E4488,TMapCauseDescCIR[[#This Row],[Cause Description]])</f>
        <v>1</v>
      </c>
      <c r="Q4488" s="1"/>
      <c r="R4488" s="1"/>
      <c r="S4488" s="1"/>
    </row>
    <row r="4489" spans="1:19" ht="14.45" x14ac:dyDescent="0.25">
      <c r="A4489" s="1" t="s">
        <v>8227</v>
      </c>
      <c r="B4489" s="1" t="s">
        <v>1405</v>
      </c>
      <c r="C4489" s="1" t="s">
        <v>3133</v>
      </c>
      <c r="D4489" s="1" t="s">
        <v>8303</v>
      </c>
      <c r="E4489" s="1" t="s">
        <v>631</v>
      </c>
      <c r="F4489" s="1" t="s">
        <v>3597</v>
      </c>
      <c r="G4489" s="1" t="s">
        <v>2806</v>
      </c>
      <c r="H4489" s="1" t="s">
        <v>3598</v>
      </c>
      <c r="I4489" s="1" t="s">
        <v>3599</v>
      </c>
      <c r="J4489" s="1"/>
      <c r="K4489" s="1"/>
      <c r="L4489" s="1"/>
      <c r="M4489" s="1"/>
      <c r="N4489" s="1"/>
      <c r="O4489" s="1"/>
      <c r="P4489" s="1">
        <f>COUNTIFS($E$2:E4489,TMapCauseDescCIR[[#This Row],[Cause Description]])</f>
        <v>126</v>
      </c>
      <c r="Q4489" s="1"/>
      <c r="R4489" s="1"/>
      <c r="S4489" s="1"/>
    </row>
    <row r="4490" spans="1:19" ht="14.45" x14ac:dyDescent="0.25">
      <c r="A4490" s="1" t="s">
        <v>8227</v>
      </c>
      <c r="B4490" s="1" t="s">
        <v>1407</v>
      </c>
      <c r="C4490" s="1" t="s">
        <v>3133</v>
      </c>
      <c r="D4490" s="1" t="s">
        <v>8307</v>
      </c>
      <c r="E4490" s="1" t="s">
        <v>926</v>
      </c>
      <c r="F4490" s="1" t="s">
        <v>7567</v>
      </c>
      <c r="G4490" s="1" t="s">
        <v>2583</v>
      </c>
      <c r="H4490" s="1" t="s">
        <v>7568</v>
      </c>
      <c r="I4490" s="1" t="s">
        <v>5944</v>
      </c>
      <c r="J4490" s="1"/>
      <c r="K4490" s="1"/>
      <c r="L4490" s="1"/>
      <c r="M4490" s="1"/>
      <c r="N4490" s="1"/>
      <c r="O4490" s="1"/>
      <c r="P4490" s="1">
        <f>COUNTIFS($E$2:E4490,TMapCauseDescCIR[[#This Row],[Cause Description]])</f>
        <v>4</v>
      </c>
      <c r="Q4490" s="1"/>
      <c r="R4490" s="1"/>
      <c r="S4490" s="1"/>
    </row>
    <row r="4491" spans="1:19" ht="14.45" x14ac:dyDescent="0.25">
      <c r="A4491" s="1" t="s">
        <v>8227</v>
      </c>
      <c r="B4491" s="1" t="s">
        <v>1407</v>
      </c>
      <c r="C4491" s="1" t="s">
        <v>3133</v>
      </c>
      <c r="D4491" s="1" t="s">
        <v>8307</v>
      </c>
      <c r="E4491" s="1" t="s">
        <v>8308</v>
      </c>
      <c r="F4491" s="1" t="s">
        <v>8309</v>
      </c>
      <c r="G4491" s="1" t="s">
        <v>2696</v>
      </c>
      <c r="H4491" s="1" t="s">
        <v>7568</v>
      </c>
      <c r="I4491" s="1" t="s">
        <v>5944</v>
      </c>
      <c r="J4491" s="1"/>
      <c r="K4491" s="1"/>
      <c r="L4491" s="1"/>
      <c r="M4491" s="1"/>
      <c r="N4491" s="1"/>
      <c r="O4491" s="1"/>
      <c r="P4491" s="1">
        <f>COUNTIFS($E$2:E4491,TMapCauseDescCIR[[#This Row],[Cause Description]])</f>
        <v>1</v>
      </c>
      <c r="Q4491" s="1"/>
      <c r="R4491" s="1"/>
      <c r="S4491" s="1"/>
    </row>
    <row r="4492" spans="1:19" ht="14.45" x14ac:dyDescent="0.25">
      <c r="A4492" s="1" t="s">
        <v>8227</v>
      </c>
      <c r="B4492" s="1" t="s">
        <v>1407</v>
      </c>
      <c r="C4492" s="1" t="s">
        <v>3133</v>
      </c>
      <c r="D4492" s="1" t="s">
        <v>8307</v>
      </c>
      <c r="E4492" s="1" t="s">
        <v>8305</v>
      </c>
      <c r="F4492" s="1" t="s">
        <v>8306</v>
      </c>
      <c r="G4492" s="1" t="s">
        <v>2699</v>
      </c>
      <c r="H4492" s="1" t="s">
        <v>5193</v>
      </c>
      <c r="I4492" s="1" t="s">
        <v>4963</v>
      </c>
      <c r="J4492" s="1"/>
      <c r="K4492" s="1"/>
      <c r="L4492" s="1"/>
      <c r="M4492" s="1"/>
      <c r="N4492" s="1"/>
      <c r="O4492" s="1"/>
      <c r="P4492" s="1">
        <f>COUNTIFS($E$2:E4492,TMapCauseDescCIR[[#This Row],[Cause Description]])</f>
        <v>2</v>
      </c>
      <c r="Q4492" s="1"/>
      <c r="R4492" s="1"/>
      <c r="S4492" s="1"/>
    </row>
    <row r="4493" spans="1:19" ht="14.45" x14ac:dyDescent="0.25">
      <c r="A4493" s="1" t="s">
        <v>8227</v>
      </c>
      <c r="B4493" s="1" t="s">
        <v>1407</v>
      </c>
      <c r="C4493" s="1" t="s">
        <v>3133</v>
      </c>
      <c r="D4493" s="1" t="s">
        <v>8307</v>
      </c>
      <c r="E4493" s="1" t="s">
        <v>631</v>
      </c>
      <c r="F4493" s="1" t="s">
        <v>3597</v>
      </c>
      <c r="G4493" s="1" t="s">
        <v>2806</v>
      </c>
      <c r="H4493" s="1" t="s">
        <v>3598</v>
      </c>
      <c r="I4493" s="1" t="s">
        <v>3599</v>
      </c>
      <c r="J4493" s="1"/>
      <c r="K4493" s="1"/>
      <c r="L4493" s="1"/>
      <c r="M4493" s="1"/>
      <c r="N4493" s="1"/>
      <c r="O4493" s="1"/>
      <c r="P4493" s="1">
        <f>COUNTIFS($E$2:E4493,TMapCauseDescCIR[[#This Row],[Cause Description]])</f>
        <v>127</v>
      </c>
      <c r="Q4493" s="1"/>
      <c r="R4493" s="1"/>
      <c r="S4493" s="1"/>
    </row>
    <row r="4494" spans="1:19" ht="14.45" x14ac:dyDescent="0.25">
      <c r="A4494" s="1" t="s">
        <v>8227</v>
      </c>
      <c r="B4494" s="1" t="s">
        <v>1418</v>
      </c>
      <c r="C4494" s="1" t="s">
        <v>3133</v>
      </c>
      <c r="D4494" s="1" t="s">
        <v>8310</v>
      </c>
      <c r="E4494" s="1" t="s">
        <v>922</v>
      </c>
      <c r="F4494" s="1" t="s">
        <v>7562</v>
      </c>
      <c r="G4494" s="1" t="s">
        <v>2583</v>
      </c>
      <c r="H4494" s="1" t="s">
        <v>7563</v>
      </c>
      <c r="I4494" s="1" t="s">
        <v>7564</v>
      </c>
      <c r="J4494" s="1"/>
      <c r="K4494" s="1"/>
      <c r="L4494" s="1"/>
      <c r="M4494" s="1"/>
      <c r="N4494" s="1"/>
      <c r="O4494" s="1"/>
      <c r="P4494" s="1">
        <f>COUNTIFS($E$2:E4494,TMapCauseDescCIR[[#This Row],[Cause Description]])</f>
        <v>2</v>
      </c>
      <c r="Q4494" s="1"/>
      <c r="R4494" s="1"/>
      <c r="S4494" s="1"/>
    </row>
    <row r="4495" spans="1:19" ht="14.45" x14ac:dyDescent="0.25">
      <c r="A4495" s="1" t="s">
        <v>8227</v>
      </c>
      <c r="B4495" s="1" t="s">
        <v>1418</v>
      </c>
      <c r="C4495" s="1" t="s">
        <v>3133</v>
      </c>
      <c r="D4495" s="1" t="s">
        <v>8310</v>
      </c>
      <c r="E4495" s="1" t="s">
        <v>7565</v>
      </c>
      <c r="F4495" s="1" t="s">
        <v>7566</v>
      </c>
      <c r="G4495" s="1" t="s">
        <v>2583</v>
      </c>
      <c r="H4495" s="1" t="s">
        <v>7563</v>
      </c>
      <c r="I4495" s="1" t="s">
        <v>5543</v>
      </c>
      <c r="J4495" s="1"/>
      <c r="K4495" s="1"/>
      <c r="L4495" s="1"/>
      <c r="M4495" s="1"/>
      <c r="N4495" s="1"/>
      <c r="O4495" s="1"/>
      <c r="P4495" s="1">
        <f>COUNTIFS($E$2:E4495,TMapCauseDescCIR[[#This Row],[Cause Description]])</f>
        <v>2</v>
      </c>
      <c r="Q4495" s="1"/>
      <c r="R4495" s="1"/>
      <c r="S4495" s="1"/>
    </row>
    <row r="4496" spans="1:19" ht="14.45" x14ac:dyDescent="0.25">
      <c r="A4496" s="1" t="s">
        <v>8227</v>
      </c>
      <c r="B4496" s="1" t="s">
        <v>1418</v>
      </c>
      <c r="C4496" s="1" t="s">
        <v>3133</v>
      </c>
      <c r="D4496" s="1" t="s">
        <v>8310</v>
      </c>
      <c r="E4496" s="1" t="s">
        <v>926</v>
      </c>
      <c r="F4496" s="1" t="s">
        <v>7567</v>
      </c>
      <c r="G4496" s="1" t="s">
        <v>2583</v>
      </c>
      <c r="H4496" s="1" t="s">
        <v>7568</v>
      </c>
      <c r="I4496" s="1" t="s">
        <v>5944</v>
      </c>
      <c r="J4496" s="1"/>
      <c r="K4496" s="1"/>
      <c r="L4496" s="1"/>
      <c r="M4496" s="1"/>
      <c r="N4496" s="1"/>
      <c r="O4496" s="1"/>
      <c r="P4496" s="1">
        <f>COUNTIFS($E$2:E4496,TMapCauseDescCIR[[#This Row],[Cause Description]])</f>
        <v>5</v>
      </c>
      <c r="Q4496" s="1"/>
      <c r="R4496" s="1"/>
      <c r="S4496" s="1"/>
    </row>
    <row r="4497" spans="1:19" ht="14.45" x14ac:dyDescent="0.25">
      <c r="A4497" s="1" t="s">
        <v>8227</v>
      </c>
      <c r="B4497" s="1" t="s">
        <v>1418</v>
      </c>
      <c r="C4497" s="1" t="s">
        <v>3133</v>
      </c>
      <c r="D4497" s="1" t="s">
        <v>8310</v>
      </c>
      <c r="E4497" s="1" t="s">
        <v>631</v>
      </c>
      <c r="F4497" s="1" t="s">
        <v>3597</v>
      </c>
      <c r="G4497" s="1" t="s">
        <v>2806</v>
      </c>
      <c r="H4497" s="1" t="s">
        <v>3598</v>
      </c>
      <c r="I4497" s="1" t="s">
        <v>3599</v>
      </c>
      <c r="J4497" s="1"/>
      <c r="K4497" s="1"/>
      <c r="L4497" s="1"/>
      <c r="M4497" s="1"/>
      <c r="N4497" s="1"/>
      <c r="O4497" s="1"/>
      <c r="P4497" s="1">
        <f>COUNTIFS($E$2:E4497,TMapCauseDescCIR[[#This Row],[Cause Description]])</f>
        <v>128</v>
      </c>
      <c r="Q4497" s="1"/>
      <c r="R4497" s="1"/>
      <c r="S4497" s="1"/>
    </row>
    <row r="4498" spans="1:19" ht="14.45" x14ac:dyDescent="0.25">
      <c r="A4498" s="1" t="s">
        <v>8227</v>
      </c>
      <c r="B4498" s="1" t="s">
        <v>1419</v>
      </c>
      <c r="C4498" s="1" t="s">
        <v>3133</v>
      </c>
      <c r="D4498" s="1" t="s">
        <v>8311</v>
      </c>
      <c r="E4498" s="1" t="s">
        <v>924</v>
      </c>
      <c r="F4498" s="1" t="s">
        <v>7570</v>
      </c>
      <c r="G4498" s="1" t="s">
        <v>2583</v>
      </c>
      <c r="H4498" s="1" t="s">
        <v>4912</v>
      </c>
      <c r="I4498" s="1" t="s">
        <v>5543</v>
      </c>
      <c r="J4498" s="1"/>
      <c r="K4498" s="1"/>
      <c r="L4498" s="1"/>
      <c r="M4498" s="1"/>
      <c r="N4498" s="1"/>
      <c r="O4498" s="1"/>
      <c r="P4498" s="1">
        <f>COUNTIFS($E$2:E4498,TMapCauseDescCIR[[#This Row],[Cause Description]])</f>
        <v>2</v>
      </c>
      <c r="Q4498" s="1"/>
      <c r="R4498" s="1"/>
      <c r="S4498" s="1"/>
    </row>
    <row r="4499" spans="1:19" ht="14.45" x14ac:dyDescent="0.25">
      <c r="A4499" s="1" t="s">
        <v>8227</v>
      </c>
      <c r="B4499" s="1" t="s">
        <v>1419</v>
      </c>
      <c r="C4499" s="1" t="s">
        <v>3133</v>
      </c>
      <c r="D4499" s="1" t="s">
        <v>8311</v>
      </c>
      <c r="E4499" s="1" t="s">
        <v>7571</v>
      </c>
      <c r="F4499" s="1" t="s">
        <v>7572</v>
      </c>
      <c r="G4499" s="1" t="s">
        <v>2583</v>
      </c>
      <c r="H4499" s="1" t="s">
        <v>7573</v>
      </c>
      <c r="I4499" s="1" t="s">
        <v>4913</v>
      </c>
      <c r="J4499" s="1"/>
      <c r="K4499" s="1"/>
      <c r="L4499" s="1"/>
      <c r="M4499" s="1"/>
      <c r="N4499" s="1"/>
      <c r="O4499" s="1"/>
      <c r="P4499" s="1">
        <f>COUNTIFS($E$2:E4499,TMapCauseDescCIR[[#This Row],[Cause Description]])</f>
        <v>2</v>
      </c>
      <c r="Q4499" s="1"/>
      <c r="R4499" s="1"/>
      <c r="S4499" s="1"/>
    </row>
    <row r="4500" spans="1:19" ht="14.45" x14ac:dyDescent="0.25">
      <c r="A4500" s="1" t="s">
        <v>8227</v>
      </c>
      <c r="B4500" s="1" t="s">
        <v>1419</v>
      </c>
      <c r="C4500" s="1" t="s">
        <v>3133</v>
      </c>
      <c r="D4500" s="1" t="s">
        <v>8311</v>
      </c>
      <c r="E4500" s="1" t="s">
        <v>926</v>
      </c>
      <c r="F4500" s="1" t="s">
        <v>7567</v>
      </c>
      <c r="G4500" s="1" t="s">
        <v>2583</v>
      </c>
      <c r="H4500" s="1" t="s">
        <v>7568</v>
      </c>
      <c r="I4500" s="1" t="s">
        <v>5944</v>
      </c>
      <c r="J4500" s="1"/>
      <c r="K4500" s="1"/>
      <c r="L4500" s="1"/>
      <c r="M4500" s="1"/>
      <c r="N4500" s="1"/>
      <c r="O4500" s="1"/>
      <c r="P4500" s="1">
        <f>COUNTIFS($E$2:E4500,TMapCauseDescCIR[[#This Row],[Cause Description]])</f>
        <v>6</v>
      </c>
      <c r="Q4500" s="1"/>
      <c r="R4500" s="1"/>
      <c r="S4500" s="1"/>
    </row>
    <row r="4501" spans="1:19" ht="14.45" x14ac:dyDescent="0.25">
      <c r="A4501" s="1" t="s">
        <v>8227</v>
      </c>
      <c r="B4501" s="1" t="s">
        <v>1419</v>
      </c>
      <c r="C4501" s="1" t="s">
        <v>3133</v>
      </c>
      <c r="D4501" s="1" t="s">
        <v>8311</v>
      </c>
      <c r="E4501" s="1" t="s">
        <v>7574</v>
      </c>
      <c r="F4501" s="1" t="s">
        <v>7575</v>
      </c>
      <c r="G4501" s="1" t="s">
        <v>2583</v>
      </c>
      <c r="H4501" s="1" t="s">
        <v>5903</v>
      </c>
      <c r="I4501" s="1" t="s">
        <v>5543</v>
      </c>
      <c r="J4501" s="1"/>
      <c r="K4501" s="1"/>
      <c r="L4501" s="1"/>
      <c r="M4501" s="1"/>
      <c r="N4501" s="1"/>
      <c r="O4501" s="1"/>
      <c r="P4501" s="1">
        <f>COUNTIFS($E$2:E4501,TMapCauseDescCIR[[#This Row],[Cause Description]])</f>
        <v>2</v>
      </c>
      <c r="Q4501" s="1"/>
      <c r="R4501" s="1"/>
      <c r="S4501" s="1"/>
    </row>
    <row r="4502" spans="1:19" ht="14.45" x14ac:dyDescent="0.25">
      <c r="A4502" s="1" t="s">
        <v>8227</v>
      </c>
      <c r="B4502" s="1" t="s">
        <v>1419</v>
      </c>
      <c r="C4502" s="1" t="s">
        <v>3133</v>
      </c>
      <c r="D4502" s="1" t="s">
        <v>8311</v>
      </c>
      <c r="E4502" s="1" t="s">
        <v>7576</v>
      </c>
      <c r="F4502" s="1" t="s">
        <v>7577</v>
      </c>
      <c r="G4502" s="1" t="s">
        <v>2583</v>
      </c>
      <c r="H4502" s="1" t="s">
        <v>5903</v>
      </c>
      <c r="I4502" s="1" t="s">
        <v>5904</v>
      </c>
      <c r="J4502" s="1"/>
      <c r="K4502" s="1"/>
      <c r="L4502" s="1"/>
      <c r="M4502" s="1"/>
      <c r="N4502" s="1"/>
      <c r="O4502" s="1"/>
      <c r="P4502" s="1">
        <f>COUNTIFS($E$2:E4502,TMapCauseDescCIR[[#This Row],[Cause Description]])</f>
        <v>2</v>
      </c>
      <c r="Q4502" s="1"/>
      <c r="R4502" s="1"/>
      <c r="S4502" s="1"/>
    </row>
    <row r="4503" spans="1:19" ht="14.45" x14ac:dyDescent="0.25">
      <c r="A4503" s="1" t="s">
        <v>8227</v>
      </c>
      <c r="B4503" s="1" t="s">
        <v>1419</v>
      </c>
      <c r="C4503" s="1" t="s">
        <v>3133</v>
      </c>
      <c r="D4503" s="1" t="s">
        <v>8311</v>
      </c>
      <c r="E4503" s="1" t="s">
        <v>631</v>
      </c>
      <c r="F4503" s="1" t="s">
        <v>3597</v>
      </c>
      <c r="G4503" s="1" t="s">
        <v>2806</v>
      </c>
      <c r="H4503" s="1" t="s">
        <v>3598</v>
      </c>
      <c r="I4503" s="1" t="s">
        <v>3599</v>
      </c>
      <c r="J4503" s="1"/>
      <c r="K4503" s="1"/>
      <c r="L4503" s="1"/>
      <c r="M4503" s="1"/>
      <c r="N4503" s="1"/>
      <c r="O4503" s="1"/>
      <c r="P4503" s="1">
        <f>COUNTIFS($E$2:E4503,TMapCauseDescCIR[[#This Row],[Cause Description]])</f>
        <v>129</v>
      </c>
      <c r="Q4503" s="1"/>
      <c r="R4503" s="1"/>
      <c r="S4503" s="1"/>
    </row>
    <row r="4504" spans="1:19" ht="14.45" x14ac:dyDescent="0.25">
      <c r="A4504" s="1" t="s">
        <v>3595</v>
      </c>
      <c r="B4504" s="1" t="s">
        <v>551</v>
      </c>
      <c r="C4504" s="1" t="s">
        <v>3133</v>
      </c>
      <c r="D4504" s="1" t="s">
        <v>6647</v>
      </c>
      <c r="E4504" s="1" t="s">
        <v>552</v>
      </c>
      <c r="F4504" s="1" t="s">
        <v>6862</v>
      </c>
      <c r="G4504" s="1" t="s">
        <v>2499</v>
      </c>
      <c r="H4504" s="1" t="s">
        <v>5109</v>
      </c>
      <c r="I4504" s="1" t="s">
        <v>5611</v>
      </c>
      <c r="J4504" s="1" t="s">
        <v>6638</v>
      </c>
      <c r="K4504" s="1" t="s">
        <v>6703</v>
      </c>
      <c r="L4504" s="1" t="s">
        <v>2828</v>
      </c>
      <c r="M4504" s="1" t="s">
        <v>3771</v>
      </c>
      <c r="N4504" s="1"/>
      <c r="O4504" s="1"/>
      <c r="P4504" s="1">
        <f>COUNTIFS($E$2:E4504,TMapCauseDescCIR[[#This Row],[Cause Description]])</f>
        <v>1</v>
      </c>
      <c r="Q4504" s="1"/>
      <c r="R4504" s="1"/>
      <c r="S4504" s="5"/>
    </row>
    <row r="4505" spans="1:19" ht="14.45" x14ac:dyDescent="0.25">
      <c r="A4505" s="1" t="s">
        <v>3595</v>
      </c>
      <c r="B4505" s="1" t="s">
        <v>551</v>
      </c>
      <c r="C4505" s="1" t="s">
        <v>3133</v>
      </c>
      <c r="D4505" s="1" t="s">
        <v>6647</v>
      </c>
      <c r="E4505" s="1" t="s">
        <v>6865</v>
      </c>
      <c r="F4505" s="1" t="s">
        <v>6866</v>
      </c>
      <c r="G4505" s="1" t="s">
        <v>2500</v>
      </c>
      <c r="H4505" s="1" t="s">
        <v>5109</v>
      </c>
      <c r="I4505" s="1" t="s">
        <v>5611</v>
      </c>
      <c r="J4505" s="1" t="s">
        <v>6638</v>
      </c>
      <c r="K4505" s="1" t="s">
        <v>6703</v>
      </c>
      <c r="L4505" s="1" t="s">
        <v>2828</v>
      </c>
      <c r="M4505" s="1" t="s">
        <v>3771</v>
      </c>
      <c r="N4505" s="1"/>
      <c r="O4505" s="1"/>
      <c r="P4505" s="1">
        <f>COUNTIFS($E$2:E4505,TMapCauseDescCIR[[#This Row],[Cause Description]])</f>
        <v>1</v>
      </c>
      <c r="Q4505" s="1"/>
      <c r="R4505" s="1"/>
      <c r="S4505" s="5"/>
    </row>
    <row r="4506" spans="1:19" ht="14.45" x14ac:dyDescent="0.25">
      <c r="A4506" s="1" t="s">
        <v>3595</v>
      </c>
      <c r="B4506" s="1" t="s">
        <v>551</v>
      </c>
      <c r="C4506" s="1" t="s">
        <v>3133</v>
      </c>
      <c r="D4506" s="1" t="s">
        <v>6647</v>
      </c>
      <c r="E4506" s="1" t="s">
        <v>6867</v>
      </c>
      <c r="F4506" s="1" t="s">
        <v>6868</v>
      </c>
      <c r="G4506" s="1" t="s">
        <v>2502</v>
      </c>
      <c r="H4506" s="1" t="s">
        <v>5109</v>
      </c>
      <c r="I4506" s="1" t="s">
        <v>5611</v>
      </c>
      <c r="J4506" s="1" t="s">
        <v>6638</v>
      </c>
      <c r="K4506" s="1" t="s">
        <v>6703</v>
      </c>
      <c r="L4506" s="1" t="s">
        <v>2828</v>
      </c>
      <c r="M4506" s="1" t="s">
        <v>3771</v>
      </c>
      <c r="N4506" s="1"/>
      <c r="O4506" s="1"/>
      <c r="P4506" s="1">
        <f>COUNTIFS($E$2:E4506,TMapCauseDescCIR[[#This Row],[Cause Description]])</f>
        <v>1</v>
      </c>
      <c r="Q4506" s="1"/>
      <c r="R4506" s="1"/>
      <c r="S4506" s="5"/>
    </row>
    <row r="4507" spans="1:19" ht="14.45" x14ac:dyDescent="0.25">
      <c r="A4507" s="1" t="s">
        <v>3595</v>
      </c>
      <c r="B4507" s="1" t="s">
        <v>551</v>
      </c>
      <c r="C4507" s="1" t="s">
        <v>3133</v>
      </c>
      <c r="D4507" s="1" t="s">
        <v>6647</v>
      </c>
      <c r="E4507" s="1" t="s">
        <v>6869</v>
      </c>
      <c r="F4507" s="1" t="s">
        <v>6870</v>
      </c>
      <c r="G4507" s="1" t="s">
        <v>2501</v>
      </c>
      <c r="H4507" s="1" t="s">
        <v>5109</v>
      </c>
      <c r="I4507" s="1" t="s">
        <v>5611</v>
      </c>
      <c r="J4507" s="1" t="s">
        <v>6638</v>
      </c>
      <c r="K4507" s="1" t="s">
        <v>6703</v>
      </c>
      <c r="L4507" s="1" t="s">
        <v>2828</v>
      </c>
      <c r="M4507" s="1" t="s">
        <v>3771</v>
      </c>
      <c r="N4507" s="1"/>
      <c r="O4507" s="1"/>
      <c r="P4507" s="1">
        <f>COUNTIFS($E$2:E4507,TMapCauseDescCIR[[#This Row],[Cause Description]])</f>
        <v>1</v>
      </c>
      <c r="Q4507" s="1"/>
      <c r="R4507" s="1"/>
      <c r="S4507" s="5"/>
    </row>
    <row r="4508" spans="1:19" ht="14.45" x14ac:dyDescent="0.25">
      <c r="A4508" s="1" t="s">
        <v>3595</v>
      </c>
      <c r="B4508" s="1" t="s">
        <v>551</v>
      </c>
      <c r="C4508" s="1" t="s">
        <v>3133</v>
      </c>
      <c r="D4508" s="1" t="s">
        <v>6647</v>
      </c>
      <c r="E4508" s="1" t="s">
        <v>6891</v>
      </c>
      <c r="F4508" s="1" t="s">
        <v>6892</v>
      </c>
      <c r="G4508" s="1" t="s">
        <v>2529</v>
      </c>
      <c r="H4508" s="1" t="s">
        <v>6893</v>
      </c>
      <c r="I4508" s="1" t="s">
        <v>6894</v>
      </c>
      <c r="J4508" s="1" t="s">
        <v>6638</v>
      </c>
      <c r="K4508" s="1" t="s">
        <v>6703</v>
      </c>
      <c r="L4508" s="1" t="s">
        <v>814</v>
      </c>
      <c r="M4508" s="1" t="s">
        <v>815</v>
      </c>
      <c r="N4508" s="1"/>
      <c r="O4508" s="1"/>
      <c r="P4508" s="1">
        <f>COUNTIFS($E$2:E4508,TMapCauseDescCIR[[#This Row],[Cause Description]])</f>
        <v>1</v>
      </c>
      <c r="Q4508" s="1"/>
      <c r="R4508" s="1"/>
      <c r="S4508" s="5"/>
    </row>
    <row r="4509" spans="1:19" ht="14.45" x14ac:dyDescent="0.25">
      <c r="A4509" s="1" t="s">
        <v>7403</v>
      </c>
      <c r="B4509" s="1" t="s">
        <v>1436</v>
      </c>
      <c r="C4509" s="1" t="s">
        <v>3133</v>
      </c>
      <c r="D4509" s="1" t="s">
        <v>8316</v>
      </c>
      <c r="E4509" s="1" t="s">
        <v>177</v>
      </c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>
        <f>COUNTIFS($E$2:E4509,TMapCauseDescCIR[[#This Row],[Cause Description]])</f>
        <v>44</v>
      </c>
      <c r="Q4509" s="1"/>
      <c r="R4509" s="1"/>
      <c r="S4509" s="1"/>
    </row>
    <row r="4510" spans="1:19" ht="14.45" x14ac:dyDescent="0.25">
      <c r="A4510" s="1" t="s">
        <v>7403</v>
      </c>
      <c r="B4510" s="1" t="s">
        <v>1437</v>
      </c>
      <c r="C4510" s="1" t="s">
        <v>3133</v>
      </c>
      <c r="D4510" s="1" t="s">
        <v>8317</v>
      </c>
      <c r="E4510" s="1" t="s">
        <v>177</v>
      </c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>
        <f>COUNTIFS($E$2:E4510,TMapCauseDescCIR[[#This Row],[Cause Description]])</f>
        <v>45</v>
      </c>
      <c r="Q4510" s="1"/>
      <c r="R4510" s="1"/>
      <c r="S4510" s="1"/>
    </row>
    <row r="4511" spans="1:19" ht="14.45" x14ac:dyDescent="0.25">
      <c r="A4511" s="1" t="s">
        <v>7403</v>
      </c>
      <c r="B4511" s="1" t="s">
        <v>1438</v>
      </c>
      <c r="C4511" s="1" t="s">
        <v>3133</v>
      </c>
      <c r="D4511" s="1" t="s">
        <v>8318</v>
      </c>
      <c r="E4511" s="1" t="s">
        <v>177</v>
      </c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>
        <f>COUNTIFS($E$2:E4511,TMapCauseDescCIR[[#This Row],[Cause Description]])</f>
        <v>46</v>
      </c>
      <c r="Q4511" s="1"/>
      <c r="R4511" s="1"/>
      <c r="S4511" s="1"/>
    </row>
    <row r="4512" spans="1:19" ht="14.45" x14ac:dyDescent="0.25">
      <c r="A4512" s="1" t="s">
        <v>2709</v>
      </c>
      <c r="B4512" s="1" t="s">
        <v>1439</v>
      </c>
      <c r="C4512" s="1" t="s">
        <v>3133</v>
      </c>
      <c r="D4512" s="1" t="s">
        <v>8319</v>
      </c>
      <c r="E4512" s="1" t="s">
        <v>1440</v>
      </c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>
        <f>COUNTIFS($E$2:E4512,TMapCauseDescCIR[[#This Row],[Cause Description]])</f>
        <v>1</v>
      </c>
      <c r="Q4512" s="1"/>
      <c r="R4512" s="1"/>
      <c r="S4512" s="1"/>
    </row>
    <row r="4513" spans="1:19" ht="14.45" x14ac:dyDescent="0.25">
      <c r="A4513" s="1" t="s">
        <v>2709</v>
      </c>
      <c r="B4513" s="1" t="s">
        <v>1439</v>
      </c>
      <c r="C4513" s="1" t="s">
        <v>3133</v>
      </c>
      <c r="D4513" s="1" t="s">
        <v>8319</v>
      </c>
      <c r="E4513" s="1" t="s">
        <v>1352</v>
      </c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>
        <f>COUNTIFS($E$2:E4513,TMapCauseDescCIR[[#This Row],[Cause Description]])</f>
        <v>4</v>
      </c>
      <c r="Q4513" s="1"/>
      <c r="R4513" s="1"/>
      <c r="S4513" s="1"/>
    </row>
    <row r="4514" spans="1:19" ht="14.45" x14ac:dyDescent="0.25">
      <c r="A4514" s="1" t="s">
        <v>2709</v>
      </c>
      <c r="B4514" s="1" t="s">
        <v>1439</v>
      </c>
      <c r="C4514" s="1" t="s">
        <v>3133</v>
      </c>
      <c r="D4514" s="1" t="s">
        <v>8319</v>
      </c>
      <c r="E4514" s="1" t="s">
        <v>8214</v>
      </c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>
        <f>COUNTIFS($E$2:E4514,TMapCauseDescCIR[[#This Row],[Cause Description]])</f>
        <v>3</v>
      </c>
      <c r="Q4514" s="1"/>
      <c r="R4514" s="1"/>
      <c r="S4514" s="1"/>
    </row>
    <row r="4515" spans="1:19" ht="14.45" x14ac:dyDescent="0.25">
      <c r="A4515" s="1" t="s">
        <v>2709</v>
      </c>
      <c r="B4515" s="1" t="s">
        <v>1439</v>
      </c>
      <c r="C4515" s="1" t="s">
        <v>3133</v>
      </c>
      <c r="D4515" s="1" t="s">
        <v>8319</v>
      </c>
      <c r="E4515" s="1" t="s">
        <v>8215</v>
      </c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>
        <f>COUNTIFS($E$2:E4515,TMapCauseDescCIR[[#This Row],[Cause Description]])</f>
        <v>3</v>
      </c>
      <c r="Q4515" s="1"/>
      <c r="R4515" s="1"/>
      <c r="S4515" s="1"/>
    </row>
    <row r="4516" spans="1:19" ht="14.45" x14ac:dyDescent="0.25">
      <c r="A4516" s="1" t="s">
        <v>2709</v>
      </c>
      <c r="B4516" s="1" t="s">
        <v>1443</v>
      </c>
      <c r="C4516" s="1" t="s">
        <v>3133</v>
      </c>
      <c r="D4516" s="1" t="s">
        <v>8320</v>
      </c>
      <c r="E4516" s="1" t="s">
        <v>1444</v>
      </c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>
        <f>COUNTIFS($E$2:E4516,TMapCauseDescCIR[[#This Row],[Cause Description]])</f>
        <v>1</v>
      </c>
      <c r="Q4516" s="1"/>
      <c r="R4516" s="1"/>
      <c r="S4516" s="1"/>
    </row>
    <row r="4517" spans="1:19" ht="14.45" x14ac:dyDescent="0.25">
      <c r="A4517" s="1" t="s">
        <v>2709</v>
      </c>
      <c r="B4517" s="1" t="s">
        <v>1445</v>
      </c>
      <c r="C4517" s="1" t="s">
        <v>3133</v>
      </c>
      <c r="D4517" s="1" t="s">
        <v>8321</v>
      </c>
      <c r="E4517" s="1" t="s">
        <v>177</v>
      </c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>
        <f>COUNTIFS($E$2:E4517,TMapCauseDescCIR[[#This Row],[Cause Description]])</f>
        <v>47</v>
      </c>
      <c r="Q4517" s="1"/>
      <c r="R4517" s="1"/>
      <c r="S4517" s="1"/>
    </row>
    <row r="4518" spans="1:19" ht="14.45" x14ac:dyDescent="0.25">
      <c r="A4518" s="1" t="s">
        <v>8322</v>
      </c>
      <c r="B4518" s="1" t="s">
        <v>1448</v>
      </c>
      <c r="C4518" s="1" t="s">
        <v>3133</v>
      </c>
      <c r="D4518" s="1" t="s">
        <v>8323</v>
      </c>
      <c r="E4518" s="1" t="s">
        <v>1449</v>
      </c>
      <c r="F4518" s="1" t="s">
        <v>8324</v>
      </c>
      <c r="G4518" s="1" t="s">
        <v>2715</v>
      </c>
      <c r="H4518" s="1" t="s">
        <v>4912</v>
      </c>
      <c r="I4518" s="1" t="s">
        <v>5530</v>
      </c>
      <c r="J4518" s="1"/>
      <c r="K4518" s="1"/>
      <c r="L4518" s="1"/>
      <c r="M4518" s="1"/>
      <c r="N4518" s="1"/>
      <c r="O4518" s="1"/>
      <c r="P4518" s="1">
        <f>COUNTIFS($E$2:E4518,TMapCauseDescCIR[[#This Row],[Cause Description]])</f>
        <v>1</v>
      </c>
      <c r="Q4518" s="1"/>
      <c r="R4518" s="1"/>
      <c r="S4518" s="1"/>
    </row>
    <row r="4519" spans="1:19" ht="14.45" x14ac:dyDescent="0.25">
      <c r="A4519" s="1" t="s">
        <v>8322</v>
      </c>
      <c r="B4519" s="1" t="s">
        <v>1448</v>
      </c>
      <c r="C4519" s="1" t="s">
        <v>3133</v>
      </c>
      <c r="D4519" s="1" t="s">
        <v>8323</v>
      </c>
      <c r="E4519" s="1" t="s">
        <v>8325</v>
      </c>
      <c r="F4519" s="1" t="s">
        <v>8326</v>
      </c>
      <c r="G4519" s="1" t="s">
        <v>2715</v>
      </c>
      <c r="H4519" s="1" t="s">
        <v>4912</v>
      </c>
      <c r="I4519" s="1" t="s">
        <v>7720</v>
      </c>
      <c r="J4519" s="1"/>
      <c r="K4519" s="1"/>
      <c r="L4519" s="1"/>
      <c r="M4519" s="1"/>
      <c r="N4519" s="1"/>
      <c r="O4519" s="1"/>
      <c r="P4519" s="1">
        <f>COUNTIFS($E$2:E4519,TMapCauseDescCIR[[#This Row],[Cause Description]])</f>
        <v>1</v>
      </c>
      <c r="Q4519" s="1"/>
      <c r="R4519" s="1"/>
      <c r="S4519" s="1"/>
    </row>
    <row r="4520" spans="1:19" ht="14.45" x14ac:dyDescent="0.25">
      <c r="A4520" s="1" t="s">
        <v>8322</v>
      </c>
      <c r="B4520" s="1" t="s">
        <v>1448</v>
      </c>
      <c r="C4520" s="1" t="s">
        <v>3133</v>
      </c>
      <c r="D4520" s="1" t="s">
        <v>8323</v>
      </c>
      <c r="E4520" s="1" t="s">
        <v>8327</v>
      </c>
      <c r="F4520" s="1" t="s">
        <v>8328</v>
      </c>
      <c r="G4520" s="1" t="s">
        <v>2715</v>
      </c>
      <c r="H4520" s="1" t="s">
        <v>4912</v>
      </c>
      <c r="I4520" s="1" t="s">
        <v>6254</v>
      </c>
      <c r="J4520" s="1"/>
      <c r="K4520" s="1"/>
      <c r="L4520" s="1"/>
      <c r="M4520" s="1"/>
      <c r="N4520" s="1"/>
      <c r="O4520" s="1"/>
      <c r="P4520" s="1">
        <f>COUNTIFS($E$2:E4520,TMapCauseDescCIR[[#This Row],[Cause Description]])</f>
        <v>1</v>
      </c>
      <c r="Q4520" s="1"/>
      <c r="R4520" s="1"/>
      <c r="S4520" s="1"/>
    </row>
    <row r="4521" spans="1:19" ht="14.45" x14ac:dyDescent="0.25">
      <c r="A4521" s="1" t="s">
        <v>8322</v>
      </c>
      <c r="B4521" s="1" t="s">
        <v>1448</v>
      </c>
      <c r="C4521" s="1" t="s">
        <v>3133</v>
      </c>
      <c r="D4521" s="1" t="s">
        <v>8323</v>
      </c>
      <c r="E4521" s="1" t="s">
        <v>8329</v>
      </c>
      <c r="F4521" s="1" t="s">
        <v>8330</v>
      </c>
      <c r="G4521" s="1" t="s">
        <v>2715</v>
      </c>
      <c r="H4521" s="1" t="s">
        <v>4912</v>
      </c>
      <c r="I4521" s="1" t="s">
        <v>5944</v>
      </c>
      <c r="J4521" s="1"/>
      <c r="K4521" s="1"/>
      <c r="L4521" s="1"/>
      <c r="M4521" s="1"/>
      <c r="N4521" s="1"/>
      <c r="O4521" s="1"/>
      <c r="P4521" s="1">
        <f>COUNTIFS($E$2:E4521,TMapCauseDescCIR[[#This Row],[Cause Description]])</f>
        <v>1</v>
      </c>
      <c r="Q4521" s="1"/>
      <c r="R4521" s="1"/>
      <c r="S4521" s="1"/>
    </row>
    <row r="4522" spans="1:19" ht="14.45" x14ac:dyDescent="0.25">
      <c r="A4522" s="1" t="s">
        <v>8322</v>
      </c>
      <c r="B4522" s="1" t="s">
        <v>1448</v>
      </c>
      <c r="C4522" s="1" t="s">
        <v>3133</v>
      </c>
      <c r="D4522" s="1" t="s">
        <v>8323</v>
      </c>
      <c r="E4522" s="1" t="s">
        <v>8331</v>
      </c>
      <c r="F4522" s="1" t="s">
        <v>8332</v>
      </c>
      <c r="G4522" s="1" t="s">
        <v>2710</v>
      </c>
      <c r="H4522" s="1" t="s">
        <v>8333</v>
      </c>
      <c r="I4522" s="1" t="s">
        <v>8334</v>
      </c>
      <c r="J4522" s="1"/>
      <c r="K4522" s="1"/>
      <c r="L4522" s="1"/>
      <c r="M4522" s="1"/>
      <c r="N4522" s="1"/>
      <c r="O4522" s="1"/>
      <c r="P4522" s="1">
        <f>COUNTIFS($E$2:E4522,TMapCauseDescCIR[[#This Row],[Cause Description]])</f>
        <v>1</v>
      </c>
      <c r="Q4522" s="1"/>
      <c r="R4522" s="1"/>
      <c r="S4522" s="1"/>
    </row>
    <row r="4523" spans="1:19" ht="14.45" x14ac:dyDescent="0.25">
      <c r="A4523" s="1" t="s">
        <v>8322</v>
      </c>
      <c r="B4523" s="1" t="s">
        <v>1448</v>
      </c>
      <c r="C4523" s="1" t="s">
        <v>3133</v>
      </c>
      <c r="D4523" s="1" t="s">
        <v>8323</v>
      </c>
      <c r="E4523" s="1" t="s">
        <v>8335</v>
      </c>
      <c r="F4523" s="1" t="s">
        <v>8336</v>
      </c>
      <c r="G4523" s="1" t="s">
        <v>2709</v>
      </c>
      <c r="H4523" s="1" t="s">
        <v>4912</v>
      </c>
      <c r="I4523" s="1" t="s">
        <v>5169</v>
      </c>
      <c r="J4523" s="1"/>
      <c r="K4523" s="1"/>
      <c r="L4523" s="1"/>
      <c r="M4523" s="1"/>
      <c r="N4523" s="1"/>
      <c r="O4523" s="1"/>
      <c r="P4523" s="1">
        <f>COUNTIFS($E$2:E4523,TMapCauseDescCIR[[#This Row],[Cause Description]])</f>
        <v>1</v>
      </c>
      <c r="Q4523" s="1"/>
      <c r="R4523" s="1"/>
      <c r="S4523" s="1"/>
    </row>
    <row r="4524" spans="1:19" ht="14.45" x14ac:dyDescent="0.25">
      <c r="A4524" s="1" t="s">
        <v>8322</v>
      </c>
      <c r="B4524" s="1" t="s">
        <v>1448</v>
      </c>
      <c r="C4524" s="1" t="s">
        <v>3133</v>
      </c>
      <c r="D4524" s="1" t="s">
        <v>8323</v>
      </c>
      <c r="E4524" s="1" t="s">
        <v>8337</v>
      </c>
      <c r="F4524" s="1" t="s">
        <v>8338</v>
      </c>
      <c r="G4524" s="1" t="s">
        <v>2709</v>
      </c>
      <c r="H4524" s="1" t="s">
        <v>4912</v>
      </c>
      <c r="I4524" s="1" t="s">
        <v>5243</v>
      </c>
      <c r="J4524" s="1"/>
      <c r="K4524" s="1"/>
      <c r="L4524" s="1"/>
      <c r="M4524" s="1"/>
      <c r="N4524" s="1"/>
      <c r="O4524" s="1"/>
      <c r="P4524" s="1">
        <f>COUNTIFS($E$2:E4524,TMapCauseDescCIR[[#This Row],[Cause Description]])</f>
        <v>1</v>
      </c>
      <c r="Q4524" s="1"/>
      <c r="R4524" s="1"/>
      <c r="S4524" s="1"/>
    </row>
    <row r="4525" spans="1:19" ht="14.45" x14ac:dyDescent="0.25">
      <c r="A4525" s="1" t="s">
        <v>8322</v>
      </c>
      <c r="B4525" s="1" t="s">
        <v>1448</v>
      </c>
      <c r="C4525" s="1" t="s">
        <v>3133</v>
      </c>
      <c r="D4525" s="1" t="s">
        <v>8323</v>
      </c>
      <c r="E4525" s="1" t="s">
        <v>8339</v>
      </c>
      <c r="F4525" s="1" t="s">
        <v>8340</v>
      </c>
      <c r="G4525" s="1" t="s">
        <v>2709</v>
      </c>
      <c r="H4525" s="1" t="s">
        <v>4912</v>
      </c>
      <c r="I4525" s="1" t="s">
        <v>5767</v>
      </c>
      <c r="J4525" s="1"/>
      <c r="K4525" s="1"/>
      <c r="L4525" s="1"/>
      <c r="M4525" s="1"/>
      <c r="N4525" s="1"/>
      <c r="O4525" s="1"/>
      <c r="P4525" s="1">
        <f>COUNTIFS($E$2:E4525,TMapCauseDescCIR[[#This Row],[Cause Description]])</f>
        <v>1</v>
      </c>
      <c r="Q4525" s="1"/>
      <c r="R4525" s="1"/>
      <c r="S4525" s="1"/>
    </row>
    <row r="4526" spans="1:19" ht="14.45" x14ac:dyDescent="0.25">
      <c r="A4526" s="1" t="s">
        <v>8322</v>
      </c>
      <c r="B4526" s="1" t="s">
        <v>1448</v>
      </c>
      <c r="C4526" s="1" t="s">
        <v>3133</v>
      </c>
      <c r="D4526" s="1" t="s">
        <v>8323</v>
      </c>
      <c r="E4526" s="1" t="s">
        <v>8341</v>
      </c>
      <c r="F4526" s="1" t="s">
        <v>8342</v>
      </c>
      <c r="G4526" s="1" t="s">
        <v>2711</v>
      </c>
      <c r="H4526" s="1" t="s">
        <v>4912</v>
      </c>
      <c r="I4526" s="1" t="s">
        <v>6118</v>
      </c>
      <c r="J4526" s="1"/>
      <c r="K4526" s="1"/>
      <c r="L4526" s="1"/>
      <c r="M4526" s="1"/>
      <c r="N4526" s="1"/>
      <c r="O4526" s="1"/>
      <c r="P4526" s="1">
        <f>COUNTIFS($E$2:E4526,TMapCauseDescCIR[[#This Row],[Cause Description]])</f>
        <v>1</v>
      </c>
      <c r="Q4526" s="1"/>
      <c r="R4526" s="1"/>
      <c r="S4526" s="1"/>
    </row>
    <row r="4527" spans="1:19" ht="14.45" x14ac:dyDescent="0.25">
      <c r="A4527" s="1" t="s">
        <v>8322</v>
      </c>
      <c r="B4527" s="1" t="s">
        <v>1448</v>
      </c>
      <c r="C4527" s="1" t="s">
        <v>3133</v>
      </c>
      <c r="D4527" s="1" t="s">
        <v>8323</v>
      </c>
      <c r="E4527" s="1" t="s">
        <v>8343</v>
      </c>
      <c r="F4527" s="1" t="s">
        <v>8344</v>
      </c>
      <c r="G4527" s="1" t="s">
        <v>2711</v>
      </c>
      <c r="H4527" s="1" t="s">
        <v>4912</v>
      </c>
      <c r="I4527" s="1" t="s">
        <v>5169</v>
      </c>
      <c r="J4527" s="1"/>
      <c r="K4527" s="1"/>
      <c r="L4527" s="1"/>
      <c r="M4527" s="1"/>
      <c r="N4527" s="1"/>
      <c r="O4527" s="1"/>
      <c r="P4527" s="1">
        <f>COUNTIFS($E$2:E4527,TMapCauseDescCIR[[#This Row],[Cause Description]])</f>
        <v>1</v>
      </c>
      <c r="Q4527" s="1"/>
      <c r="R4527" s="1"/>
      <c r="S4527" s="1"/>
    </row>
    <row r="4528" spans="1:19" ht="14.45" x14ac:dyDescent="0.25">
      <c r="A4528" s="1" t="s">
        <v>8322</v>
      </c>
      <c r="B4528" s="1" t="s">
        <v>1448</v>
      </c>
      <c r="C4528" s="1" t="s">
        <v>3133</v>
      </c>
      <c r="D4528" s="1" t="s">
        <v>8323</v>
      </c>
      <c r="E4528" s="1" t="s">
        <v>8345</v>
      </c>
      <c r="F4528" s="1" t="s">
        <v>8346</v>
      </c>
      <c r="G4528" s="1" t="s">
        <v>2711</v>
      </c>
      <c r="H4528" s="1" t="s">
        <v>4912</v>
      </c>
      <c r="I4528" s="1" t="s">
        <v>5237</v>
      </c>
      <c r="J4528" s="1"/>
      <c r="K4528" s="1"/>
      <c r="L4528" s="1"/>
      <c r="M4528" s="1"/>
      <c r="N4528" s="1"/>
      <c r="O4528" s="1"/>
      <c r="P4528" s="1">
        <f>COUNTIFS($E$2:E4528,TMapCauseDescCIR[[#This Row],[Cause Description]])</f>
        <v>1</v>
      </c>
      <c r="Q4528" s="1"/>
      <c r="R4528" s="1"/>
      <c r="S4528" s="1"/>
    </row>
    <row r="4529" spans="1:19" ht="14.45" x14ac:dyDescent="0.25">
      <c r="A4529" s="1" t="s">
        <v>8322</v>
      </c>
      <c r="B4529" s="1" t="s">
        <v>1448</v>
      </c>
      <c r="C4529" s="1" t="s">
        <v>3133</v>
      </c>
      <c r="D4529" s="1" t="s">
        <v>8323</v>
      </c>
      <c r="E4529" s="1" t="s">
        <v>8347</v>
      </c>
      <c r="F4529" s="1" t="s">
        <v>8348</v>
      </c>
      <c r="G4529" s="1" t="s">
        <v>2711</v>
      </c>
      <c r="H4529" s="1" t="s">
        <v>4912</v>
      </c>
      <c r="I4529" s="1" t="s">
        <v>5240</v>
      </c>
      <c r="J4529" s="1"/>
      <c r="K4529" s="1"/>
      <c r="L4529" s="1"/>
      <c r="M4529" s="1"/>
      <c r="N4529" s="1"/>
      <c r="O4529" s="1"/>
      <c r="P4529" s="1">
        <f>COUNTIFS($E$2:E4529,TMapCauseDescCIR[[#This Row],[Cause Description]])</f>
        <v>1</v>
      </c>
      <c r="Q4529" s="1"/>
      <c r="R4529" s="1"/>
      <c r="S4529" s="1"/>
    </row>
    <row r="4530" spans="1:19" ht="14.45" x14ac:dyDescent="0.25">
      <c r="A4530" s="1" t="s">
        <v>8322</v>
      </c>
      <c r="B4530" s="1" t="s">
        <v>1448</v>
      </c>
      <c r="C4530" s="1" t="s">
        <v>3133</v>
      </c>
      <c r="D4530" s="1" t="s">
        <v>8323</v>
      </c>
      <c r="E4530" s="1" t="s">
        <v>8349</v>
      </c>
      <c r="F4530" s="1" t="s">
        <v>8350</v>
      </c>
      <c r="G4530" s="1" t="s">
        <v>2711</v>
      </c>
      <c r="H4530" s="1" t="s">
        <v>4912</v>
      </c>
      <c r="I4530" s="1" t="s">
        <v>5944</v>
      </c>
      <c r="J4530" s="1"/>
      <c r="K4530" s="1"/>
      <c r="L4530" s="1"/>
      <c r="M4530" s="1"/>
      <c r="N4530" s="1"/>
      <c r="O4530" s="1"/>
      <c r="P4530" s="1">
        <f>COUNTIFS($E$2:E4530,TMapCauseDescCIR[[#This Row],[Cause Description]])</f>
        <v>1</v>
      </c>
      <c r="Q4530" s="1"/>
      <c r="R4530" s="1"/>
      <c r="S4530" s="1"/>
    </row>
    <row r="4531" spans="1:19" ht="14.45" x14ac:dyDescent="0.25">
      <c r="A4531" s="1" t="s">
        <v>8322</v>
      </c>
      <c r="B4531" s="1" t="s">
        <v>1448</v>
      </c>
      <c r="C4531" s="1" t="s">
        <v>3133</v>
      </c>
      <c r="D4531" s="1" t="s">
        <v>8323</v>
      </c>
      <c r="E4531" s="1" t="s">
        <v>8351</v>
      </c>
      <c r="F4531" s="1" t="s">
        <v>8352</v>
      </c>
      <c r="G4531" s="1" t="s">
        <v>2711</v>
      </c>
      <c r="H4531" s="1" t="s">
        <v>4912</v>
      </c>
      <c r="I4531" s="1" t="s">
        <v>5767</v>
      </c>
      <c r="J4531" s="1"/>
      <c r="K4531" s="1"/>
      <c r="L4531" s="1"/>
      <c r="M4531" s="1"/>
      <c r="N4531" s="1"/>
      <c r="O4531" s="1"/>
      <c r="P4531" s="1">
        <f>COUNTIFS($E$2:E4531,TMapCauseDescCIR[[#This Row],[Cause Description]])</f>
        <v>1</v>
      </c>
      <c r="Q4531" s="1"/>
      <c r="R4531" s="1"/>
      <c r="S4531" s="1"/>
    </row>
    <row r="4532" spans="1:19" ht="14.45" x14ac:dyDescent="0.25">
      <c r="A4532" s="1" t="s">
        <v>8322</v>
      </c>
      <c r="B4532" s="1" t="s">
        <v>1448</v>
      </c>
      <c r="C4532" s="1" t="s">
        <v>3133</v>
      </c>
      <c r="D4532" s="1" t="s">
        <v>8323</v>
      </c>
      <c r="E4532" s="1" t="s">
        <v>8353</v>
      </c>
      <c r="F4532" s="1" t="s">
        <v>8354</v>
      </c>
      <c r="G4532" s="1" t="s">
        <v>2711</v>
      </c>
      <c r="H4532" s="1" t="s">
        <v>6472</v>
      </c>
      <c r="I4532" s="1" t="s">
        <v>8355</v>
      </c>
      <c r="J4532" s="1"/>
      <c r="K4532" s="1"/>
      <c r="L4532" s="1"/>
      <c r="M4532" s="1"/>
      <c r="N4532" s="1"/>
      <c r="O4532" s="1"/>
      <c r="P4532" s="1">
        <f>COUNTIFS($E$2:E4532,TMapCauseDescCIR[[#This Row],[Cause Description]])</f>
        <v>1</v>
      </c>
      <c r="Q4532" s="1"/>
      <c r="R4532" s="1"/>
      <c r="S4532" s="1"/>
    </row>
    <row r="4533" spans="1:19" ht="14.45" x14ac:dyDescent="0.25">
      <c r="A4533" s="1" t="s">
        <v>8322</v>
      </c>
      <c r="B4533" s="1" t="s">
        <v>1448</v>
      </c>
      <c r="C4533" s="1" t="s">
        <v>3133</v>
      </c>
      <c r="D4533" s="1" t="s">
        <v>8323</v>
      </c>
      <c r="E4533" s="1" t="s">
        <v>8356</v>
      </c>
      <c r="F4533" s="1" t="s">
        <v>8357</v>
      </c>
      <c r="G4533" s="1" t="s">
        <v>2711</v>
      </c>
      <c r="H4533" s="1" t="s">
        <v>6472</v>
      </c>
      <c r="I4533" s="1" t="s">
        <v>6473</v>
      </c>
      <c r="J4533" s="1"/>
      <c r="K4533" s="1"/>
      <c r="L4533" s="1"/>
      <c r="M4533" s="1"/>
      <c r="N4533" s="1"/>
      <c r="O4533" s="1"/>
      <c r="P4533" s="1">
        <f>COUNTIFS($E$2:E4533,TMapCauseDescCIR[[#This Row],[Cause Description]])</f>
        <v>1</v>
      </c>
      <c r="Q4533" s="1"/>
      <c r="R4533" s="1"/>
      <c r="S4533" s="1"/>
    </row>
    <row r="4534" spans="1:19" ht="14.45" x14ac:dyDescent="0.25">
      <c r="A4534" s="1" t="s">
        <v>8322</v>
      </c>
      <c r="B4534" s="1" t="s">
        <v>1448</v>
      </c>
      <c r="C4534" s="1" t="s">
        <v>3133</v>
      </c>
      <c r="D4534" s="1" t="s">
        <v>8323</v>
      </c>
      <c r="E4534" s="1" t="s">
        <v>8358</v>
      </c>
      <c r="F4534" s="1" t="s">
        <v>8359</v>
      </c>
      <c r="G4534" s="1" t="s">
        <v>2711</v>
      </c>
      <c r="H4534" s="1" t="s">
        <v>8360</v>
      </c>
      <c r="I4534" s="1" t="s">
        <v>8361</v>
      </c>
      <c r="J4534" s="1"/>
      <c r="K4534" s="1"/>
      <c r="L4534" s="1"/>
      <c r="M4534" s="1"/>
      <c r="N4534" s="1"/>
      <c r="O4534" s="1"/>
      <c r="P4534" s="1">
        <f>COUNTIFS($E$2:E4534,TMapCauseDescCIR[[#This Row],[Cause Description]])</f>
        <v>1</v>
      </c>
      <c r="Q4534" s="1"/>
      <c r="R4534" s="1"/>
      <c r="S4534" s="1"/>
    </row>
    <row r="4535" spans="1:19" ht="14.45" x14ac:dyDescent="0.25">
      <c r="A4535" s="1" t="s">
        <v>8322</v>
      </c>
      <c r="B4535" s="1" t="s">
        <v>1448</v>
      </c>
      <c r="C4535" s="1" t="s">
        <v>3133</v>
      </c>
      <c r="D4535" s="1" t="s">
        <v>8323</v>
      </c>
      <c r="E4535" s="1" t="s">
        <v>8362</v>
      </c>
      <c r="F4535" s="1" t="s">
        <v>8363</v>
      </c>
      <c r="G4535" s="1" t="s">
        <v>2711</v>
      </c>
      <c r="H4535" s="1" t="s">
        <v>5903</v>
      </c>
      <c r="I4535" s="1" t="s">
        <v>5904</v>
      </c>
      <c r="J4535" s="1"/>
      <c r="K4535" s="1"/>
      <c r="L4535" s="1"/>
      <c r="M4535" s="1"/>
      <c r="N4535" s="1"/>
      <c r="O4535" s="1"/>
      <c r="P4535" s="1">
        <f>COUNTIFS($E$2:E4535,TMapCauseDescCIR[[#This Row],[Cause Description]])</f>
        <v>1</v>
      </c>
      <c r="Q4535" s="1"/>
      <c r="R4535" s="1"/>
      <c r="S4535" s="1"/>
    </row>
    <row r="4536" spans="1:19" ht="14.45" x14ac:dyDescent="0.25">
      <c r="A4536" s="1" t="s">
        <v>8322</v>
      </c>
      <c r="B4536" s="1" t="s">
        <v>1448</v>
      </c>
      <c r="C4536" s="1" t="s">
        <v>3133</v>
      </c>
      <c r="D4536" s="1" t="s">
        <v>8323</v>
      </c>
      <c r="E4536" s="1" t="s">
        <v>8364</v>
      </c>
      <c r="F4536" s="1" t="s">
        <v>8365</v>
      </c>
      <c r="G4536" s="1" t="s">
        <v>2712</v>
      </c>
      <c r="H4536" s="1" t="s">
        <v>4912</v>
      </c>
      <c r="I4536" s="1" t="s">
        <v>5174</v>
      </c>
      <c r="J4536" s="1"/>
      <c r="K4536" s="1"/>
      <c r="L4536" s="1"/>
      <c r="M4536" s="1"/>
      <c r="N4536" s="1"/>
      <c r="O4536" s="1"/>
      <c r="P4536" s="1">
        <f>COUNTIFS($E$2:E4536,TMapCauseDescCIR[[#This Row],[Cause Description]])</f>
        <v>1</v>
      </c>
      <c r="Q4536" s="1"/>
      <c r="R4536" s="1"/>
      <c r="S4536" s="1"/>
    </row>
    <row r="4537" spans="1:19" ht="14.45" x14ac:dyDescent="0.25">
      <c r="A4537" s="1" t="s">
        <v>8322</v>
      </c>
      <c r="B4537" s="1" t="s">
        <v>1448</v>
      </c>
      <c r="C4537" s="1" t="s">
        <v>3133</v>
      </c>
      <c r="D4537" s="1" t="s">
        <v>8323</v>
      </c>
      <c r="E4537" s="1" t="s">
        <v>8366</v>
      </c>
      <c r="F4537" s="1" t="s">
        <v>8367</v>
      </c>
      <c r="G4537" s="1" t="s">
        <v>2712</v>
      </c>
      <c r="H4537" s="1" t="s">
        <v>4912</v>
      </c>
      <c r="I4537" s="1" t="s">
        <v>5169</v>
      </c>
      <c r="J4537" s="1"/>
      <c r="K4537" s="1"/>
      <c r="L4537" s="1"/>
      <c r="M4537" s="1"/>
      <c r="N4537" s="1"/>
      <c r="O4537" s="1"/>
      <c r="P4537" s="1">
        <f>COUNTIFS($E$2:E4537,TMapCauseDescCIR[[#This Row],[Cause Description]])</f>
        <v>1</v>
      </c>
      <c r="Q4537" s="1"/>
      <c r="R4537" s="1"/>
      <c r="S4537" s="1"/>
    </row>
    <row r="4538" spans="1:19" ht="14.45" x14ac:dyDescent="0.25">
      <c r="A4538" s="1" t="s">
        <v>8322</v>
      </c>
      <c r="B4538" s="1" t="s">
        <v>1448</v>
      </c>
      <c r="C4538" s="1" t="s">
        <v>3133</v>
      </c>
      <c r="D4538" s="1" t="s">
        <v>8323</v>
      </c>
      <c r="E4538" s="1" t="s">
        <v>8368</v>
      </c>
      <c r="F4538" s="1" t="s">
        <v>8369</v>
      </c>
      <c r="G4538" s="1" t="s">
        <v>2712</v>
      </c>
      <c r="H4538" s="1" t="s">
        <v>4912</v>
      </c>
      <c r="I4538" s="1" t="s">
        <v>5243</v>
      </c>
      <c r="J4538" s="1"/>
      <c r="K4538" s="1"/>
      <c r="L4538" s="1"/>
      <c r="M4538" s="1"/>
      <c r="N4538" s="1"/>
      <c r="O4538" s="1"/>
      <c r="P4538" s="1">
        <f>COUNTIFS($E$2:E4538,TMapCauseDescCIR[[#This Row],[Cause Description]])</f>
        <v>1</v>
      </c>
      <c r="Q4538" s="1"/>
      <c r="R4538" s="1"/>
      <c r="S4538" s="1"/>
    </row>
    <row r="4539" spans="1:19" ht="14.45" x14ac:dyDescent="0.25">
      <c r="A4539" s="1" t="s">
        <v>8322</v>
      </c>
      <c r="B4539" s="1" t="s">
        <v>1448</v>
      </c>
      <c r="C4539" s="1" t="s">
        <v>3133</v>
      </c>
      <c r="D4539" s="1" t="s">
        <v>8323</v>
      </c>
      <c r="E4539" s="1" t="s">
        <v>8370</v>
      </c>
      <c r="F4539" s="1" t="s">
        <v>8371</v>
      </c>
      <c r="G4539" s="1" t="s">
        <v>2712</v>
      </c>
      <c r="H4539" s="1" t="s">
        <v>4912</v>
      </c>
      <c r="I4539" s="1" t="s">
        <v>6257</v>
      </c>
      <c r="J4539" s="1"/>
      <c r="K4539" s="1"/>
      <c r="L4539" s="1"/>
      <c r="M4539" s="1"/>
      <c r="N4539" s="1"/>
      <c r="O4539" s="1"/>
      <c r="P4539" s="1">
        <f>COUNTIFS($E$2:E4539,TMapCauseDescCIR[[#This Row],[Cause Description]])</f>
        <v>1</v>
      </c>
      <c r="Q4539" s="1"/>
      <c r="R4539" s="1"/>
      <c r="S4539" s="1"/>
    </row>
    <row r="4540" spans="1:19" ht="14.45" x14ac:dyDescent="0.25">
      <c r="A4540" s="1" t="s">
        <v>8322</v>
      </c>
      <c r="B4540" s="1" t="s">
        <v>1448</v>
      </c>
      <c r="C4540" s="1" t="s">
        <v>3133</v>
      </c>
      <c r="D4540" s="1" t="s">
        <v>8323</v>
      </c>
      <c r="E4540" s="1" t="s">
        <v>8372</v>
      </c>
      <c r="F4540" s="1" t="s">
        <v>8373</v>
      </c>
      <c r="G4540" s="1" t="s">
        <v>2716</v>
      </c>
      <c r="H4540" s="1" t="s">
        <v>5109</v>
      </c>
      <c r="I4540" s="1" t="s">
        <v>5174</v>
      </c>
      <c r="J4540" s="1"/>
      <c r="K4540" s="1"/>
      <c r="L4540" s="1"/>
      <c r="M4540" s="1"/>
      <c r="N4540" s="1"/>
      <c r="O4540" s="1"/>
      <c r="P4540" s="1">
        <f>COUNTIFS($E$2:E4540,TMapCauseDescCIR[[#This Row],[Cause Description]])</f>
        <v>1</v>
      </c>
      <c r="Q4540" s="1"/>
      <c r="R4540" s="1"/>
      <c r="S4540" s="1"/>
    </row>
    <row r="4541" spans="1:19" ht="14.45" x14ac:dyDescent="0.25">
      <c r="A4541" s="1" t="s">
        <v>8322</v>
      </c>
      <c r="B4541" s="1" t="s">
        <v>1448</v>
      </c>
      <c r="C4541" s="1" t="s">
        <v>3133</v>
      </c>
      <c r="D4541" s="1" t="s">
        <v>8323</v>
      </c>
      <c r="E4541" s="1" t="s">
        <v>8374</v>
      </c>
      <c r="F4541" s="1" t="s">
        <v>8375</v>
      </c>
      <c r="G4541" s="1" t="s">
        <v>2716</v>
      </c>
      <c r="H4541" s="1" t="s">
        <v>5109</v>
      </c>
      <c r="I4541" s="1" t="s">
        <v>5216</v>
      </c>
      <c r="J4541" s="1"/>
      <c r="K4541" s="1"/>
      <c r="L4541" s="1"/>
      <c r="M4541" s="1"/>
      <c r="N4541" s="1"/>
      <c r="O4541" s="1"/>
      <c r="P4541" s="1">
        <f>COUNTIFS($E$2:E4541,TMapCauseDescCIR[[#This Row],[Cause Description]])</f>
        <v>1</v>
      </c>
      <c r="Q4541" s="1"/>
      <c r="R4541" s="1"/>
      <c r="S4541" s="1"/>
    </row>
    <row r="4542" spans="1:19" ht="14.45" x14ac:dyDescent="0.25">
      <c r="A4542" s="1" t="s">
        <v>8322</v>
      </c>
      <c r="B4542" s="1" t="s">
        <v>1448</v>
      </c>
      <c r="C4542" s="1" t="s">
        <v>3133</v>
      </c>
      <c r="D4542" s="1" t="s">
        <v>8323</v>
      </c>
      <c r="E4542" s="1" t="s">
        <v>631</v>
      </c>
      <c r="F4542" s="1" t="s">
        <v>3597</v>
      </c>
      <c r="G4542" s="1" t="s">
        <v>2806</v>
      </c>
      <c r="H4542" s="1" t="s">
        <v>3598</v>
      </c>
      <c r="I4542" s="1" t="s">
        <v>3599</v>
      </c>
      <c r="J4542" s="1"/>
      <c r="K4542" s="1"/>
      <c r="L4542" s="1"/>
      <c r="M4542" s="1"/>
      <c r="N4542" s="1"/>
      <c r="O4542" s="1"/>
      <c r="P4542" s="1">
        <f>COUNTIFS($E$2:E4542,TMapCauseDescCIR[[#This Row],[Cause Description]])</f>
        <v>130</v>
      </c>
      <c r="Q4542" s="1"/>
      <c r="R4542" s="1"/>
      <c r="S4542" s="1"/>
    </row>
    <row r="4543" spans="1:19" ht="14.45" x14ac:dyDescent="0.25">
      <c r="A4543" s="1" t="s">
        <v>8322</v>
      </c>
      <c r="B4543" s="1" t="s">
        <v>1450</v>
      </c>
      <c r="C4543" s="1" t="s">
        <v>3133</v>
      </c>
      <c r="D4543" s="1" t="s">
        <v>8376</v>
      </c>
      <c r="E4543" s="1" t="s">
        <v>1451</v>
      </c>
      <c r="F4543" s="1" t="s">
        <v>6699</v>
      </c>
      <c r="G4543" s="1" t="s">
        <v>2509</v>
      </c>
      <c r="H4543" s="1" t="s">
        <v>6700</v>
      </c>
      <c r="I4543" s="1" t="s">
        <v>6697</v>
      </c>
      <c r="J4543" s="1"/>
      <c r="K4543" s="1"/>
      <c r="L4543" s="1"/>
      <c r="M4543" s="1"/>
      <c r="N4543" s="1"/>
      <c r="O4543" s="1"/>
      <c r="P4543" s="1">
        <f>COUNTIFS($E$2:E4543,TMapCauseDescCIR[[#This Row],[Cause Description]])</f>
        <v>2</v>
      </c>
      <c r="Q4543" s="1"/>
      <c r="R4543" s="1"/>
      <c r="S4543" s="1"/>
    </row>
    <row r="4544" spans="1:19" ht="14.45" x14ac:dyDescent="0.25">
      <c r="A4544" s="1" t="s">
        <v>8322</v>
      </c>
      <c r="B4544" s="1" t="s">
        <v>1450</v>
      </c>
      <c r="C4544" s="1" t="s">
        <v>3133</v>
      </c>
      <c r="D4544" s="1" t="s">
        <v>8376</v>
      </c>
      <c r="E4544" s="1" t="s">
        <v>8377</v>
      </c>
      <c r="F4544" s="1" t="s">
        <v>8378</v>
      </c>
      <c r="G4544" s="1" t="s">
        <v>2709</v>
      </c>
      <c r="H4544" s="1" t="s">
        <v>4912</v>
      </c>
      <c r="I4544" s="1" t="s">
        <v>5174</v>
      </c>
      <c r="J4544" s="1"/>
      <c r="K4544" s="1"/>
      <c r="L4544" s="1"/>
      <c r="M4544" s="1"/>
      <c r="N4544" s="1"/>
      <c r="O4544" s="1"/>
      <c r="P4544" s="1">
        <f>COUNTIFS($E$2:E4544,TMapCauseDescCIR[[#This Row],[Cause Description]])</f>
        <v>1</v>
      </c>
      <c r="Q4544" s="1"/>
      <c r="R4544" s="1"/>
      <c r="S4544" s="1"/>
    </row>
    <row r="4545" spans="1:19" ht="14.45" x14ac:dyDescent="0.25">
      <c r="A4545" s="1" t="s">
        <v>8322</v>
      </c>
      <c r="B4545" s="1" t="s">
        <v>1450</v>
      </c>
      <c r="C4545" s="1" t="s">
        <v>3133</v>
      </c>
      <c r="D4545" s="1" t="s">
        <v>8376</v>
      </c>
      <c r="E4545" s="1" t="s">
        <v>8379</v>
      </c>
      <c r="F4545" s="1" t="s">
        <v>8380</v>
      </c>
      <c r="G4545" s="1" t="s">
        <v>2709</v>
      </c>
      <c r="H4545" s="1" t="s">
        <v>4912</v>
      </c>
      <c r="I4545" s="1" t="s">
        <v>8381</v>
      </c>
      <c r="J4545" s="1"/>
      <c r="K4545" s="1"/>
      <c r="L4545" s="1"/>
      <c r="M4545" s="1"/>
      <c r="N4545" s="1"/>
      <c r="O4545" s="1"/>
      <c r="P4545" s="1">
        <f>COUNTIFS($E$2:E4545,TMapCauseDescCIR[[#This Row],[Cause Description]])</f>
        <v>1</v>
      </c>
      <c r="Q4545" s="1"/>
      <c r="R4545" s="1"/>
      <c r="S4545" s="1"/>
    </row>
    <row r="4546" spans="1:19" ht="14.45" x14ac:dyDescent="0.25">
      <c r="A4546" s="1" t="s">
        <v>8322</v>
      </c>
      <c r="B4546" s="1" t="s">
        <v>1450</v>
      </c>
      <c r="C4546" s="1" t="s">
        <v>3133</v>
      </c>
      <c r="D4546" s="1" t="s">
        <v>8376</v>
      </c>
      <c r="E4546" s="1" t="s">
        <v>8335</v>
      </c>
      <c r="F4546" s="1" t="s">
        <v>8336</v>
      </c>
      <c r="G4546" s="1" t="s">
        <v>2709</v>
      </c>
      <c r="H4546" s="1" t="s">
        <v>4912</v>
      </c>
      <c r="I4546" s="1" t="s">
        <v>5169</v>
      </c>
      <c r="J4546" s="1"/>
      <c r="K4546" s="1"/>
      <c r="L4546" s="1"/>
      <c r="M4546" s="1"/>
      <c r="N4546" s="1"/>
      <c r="O4546" s="1"/>
      <c r="P4546" s="1">
        <f>COUNTIFS($E$2:E4546,TMapCauseDescCIR[[#This Row],[Cause Description]])</f>
        <v>2</v>
      </c>
      <c r="Q4546" s="1"/>
      <c r="R4546" s="1"/>
      <c r="S4546" s="1"/>
    </row>
    <row r="4547" spans="1:19" ht="14.45" x14ac:dyDescent="0.25">
      <c r="A4547" s="1" t="s">
        <v>8322</v>
      </c>
      <c r="B4547" s="1" t="s">
        <v>1450</v>
      </c>
      <c r="C4547" s="1" t="s">
        <v>3133</v>
      </c>
      <c r="D4547" s="1" t="s">
        <v>8376</v>
      </c>
      <c r="E4547" s="1" t="s">
        <v>8337</v>
      </c>
      <c r="F4547" s="1" t="s">
        <v>8338</v>
      </c>
      <c r="G4547" s="1" t="s">
        <v>2709</v>
      </c>
      <c r="H4547" s="1" t="s">
        <v>4912</v>
      </c>
      <c r="I4547" s="1" t="s">
        <v>5243</v>
      </c>
      <c r="J4547" s="1"/>
      <c r="K4547" s="1"/>
      <c r="L4547" s="1"/>
      <c r="M4547" s="1"/>
      <c r="N4547" s="1"/>
      <c r="O4547" s="1"/>
      <c r="P4547" s="1">
        <f>COUNTIFS($E$2:E4547,TMapCauseDescCIR[[#This Row],[Cause Description]])</f>
        <v>2</v>
      </c>
      <c r="Q4547" s="1"/>
      <c r="R4547" s="1"/>
      <c r="S4547" s="1"/>
    </row>
    <row r="4548" spans="1:19" ht="14.45" x14ac:dyDescent="0.25">
      <c r="A4548" s="1" t="s">
        <v>8322</v>
      </c>
      <c r="B4548" s="1" t="s">
        <v>1450</v>
      </c>
      <c r="C4548" s="1" t="s">
        <v>3133</v>
      </c>
      <c r="D4548" s="1" t="s">
        <v>8376</v>
      </c>
      <c r="E4548" s="1" t="s">
        <v>8339</v>
      </c>
      <c r="F4548" s="1" t="s">
        <v>8340</v>
      </c>
      <c r="G4548" s="1" t="s">
        <v>2709</v>
      </c>
      <c r="H4548" s="1" t="s">
        <v>4912</v>
      </c>
      <c r="I4548" s="1" t="s">
        <v>5767</v>
      </c>
      <c r="J4548" s="1"/>
      <c r="K4548" s="1"/>
      <c r="L4548" s="1"/>
      <c r="M4548" s="1"/>
      <c r="N4548" s="1"/>
      <c r="O4548" s="1"/>
      <c r="P4548" s="1">
        <f>COUNTIFS($E$2:E4548,TMapCauseDescCIR[[#This Row],[Cause Description]])</f>
        <v>2</v>
      </c>
      <c r="Q4548" s="1"/>
      <c r="R4548" s="1"/>
      <c r="S4548" s="1"/>
    </row>
    <row r="4549" spans="1:19" ht="14.45" x14ac:dyDescent="0.25">
      <c r="A4549" s="1" t="s">
        <v>8322</v>
      </c>
      <c r="B4549" s="1" t="s">
        <v>1450</v>
      </c>
      <c r="C4549" s="1" t="s">
        <v>3133</v>
      </c>
      <c r="D4549" s="1" t="s">
        <v>8376</v>
      </c>
      <c r="E4549" s="1" t="s">
        <v>8341</v>
      </c>
      <c r="F4549" s="1" t="s">
        <v>8342</v>
      </c>
      <c r="G4549" s="1" t="s">
        <v>2711</v>
      </c>
      <c r="H4549" s="1" t="s">
        <v>4912</v>
      </c>
      <c r="I4549" s="1" t="s">
        <v>6118</v>
      </c>
      <c r="J4549" s="1"/>
      <c r="K4549" s="1"/>
      <c r="L4549" s="1"/>
      <c r="M4549" s="1"/>
      <c r="N4549" s="1"/>
      <c r="O4549" s="1"/>
      <c r="P4549" s="1">
        <f>COUNTIFS($E$2:E4549,TMapCauseDescCIR[[#This Row],[Cause Description]])</f>
        <v>2</v>
      </c>
      <c r="Q4549" s="1"/>
      <c r="R4549" s="1"/>
      <c r="S4549" s="1"/>
    </row>
    <row r="4550" spans="1:19" ht="14.45" x14ac:dyDescent="0.25">
      <c r="A4550" s="1" t="s">
        <v>8322</v>
      </c>
      <c r="B4550" s="1" t="s">
        <v>1450</v>
      </c>
      <c r="C4550" s="1" t="s">
        <v>3133</v>
      </c>
      <c r="D4550" s="1" t="s">
        <v>8376</v>
      </c>
      <c r="E4550" s="1" t="s">
        <v>8343</v>
      </c>
      <c r="F4550" s="1" t="s">
        <v>8344</v>
      </c>
      <c r="G4550" s="1" t="s">
        <v>2711</v>
      </c>
      <c r="H4550" s="1" t="s">
        <v>4912</v>
      </c>
      <c r="I4550" s="1" t="s">
        <v>5169</v>
      </c>
      <c r="J4550" s="1"/>
      <c r="K4550" s="1"/>
      <c r="L4550" s="1"/>
      <c r="M4550" s="1"/>
      <c r="N4550" s="1"/>
      <c r="O4550" s="1"/>
      <c r="P4550" s="1">
        <f>COUNTIFS($E$2:E4550,TMapCauseDescCIR[[#This Row],[Cause Description]])</f>
        <v>2</v>
      </c>
      <c r="Q4550" s="1"/>
      <c r="R4550" s="1"/>
      <c r="S4550" s="1"/>
    </row>
    <row r="4551" spans="1:19" ht="14.45" x14ac:dyDescent="0.25">
      <c r="A4551" s="1" t="s">
        <v>8322</v>
      </c>
      <c r="B4551" s="1" t="s">
        <v>1450</v>
      </c>
      <c r="C4551" s="1" t="s">
        <v>3133</v>
      </c>
      <c r="D4551" s="1" t="s">
        <v>8376</v>
      </c>
      <c r="E4551" s="1" t="s">
        <v>8349</v>
      </c>
      <c r="F4551" s="1" t="s">
        <v>8350</v>
      </c>
      <c r="G4551" s="1" t="s">
        <v>2711</v>
      </c>
      <c r="H4551" s="1" t="s">
        <v>4912</v>
      </c>
      <c r="I4551" s="1" t="s">
        <v>5944</v>
      </c>
      <c r="J4551" s="1"/>
      <c r="K4551" s="1"/>
      <c r="L4551" s="1"/>
      <c r="M4551" s="1"/>
      <c r="N4551" s="1"/>
      <c r="O4551" s="1"/>
      <c r="P4551" s="1">
        <f>COUNTIFS($E$2:E4551,TMapCauseDescCIR[[#This Row],[Cause Description]])</f>
        <v>2</v>
      </c>
      <c r="Q4551" s="1"/>
      <c r="R4551" s="1"/>
      <c r="S4551" s="1"/>
    </row>
    <row r="4552" spans="1:19" ht="14.45" x14ac:dyDescent="0.25">
      <c r="A4552" s="1" t="s">
        <v>8322</v>
      </c>
      <c r="B4552" s="1" t="s">
        <v>1450</v>
      </c>
      <c r="C4552" s="1" t="s">
        <v>3133</v>
      </c>
      <c r="D4552" s="1" t="s">
        <v>8376</v>
      </c>
      <c r="E4552" s="1" t="s">
        <v>8351</v>
      </c>
      <c r="F4552" s="1" t="s">
        <v>8352</v>
      </c>
      <c r="G4552" s="1" t="s">
        <v>2711</v>
      </c>
      <c r="H4552" s="1" t="s">
        <v>4912</v>
      </c>
      <c r="I4552" s="1" t="s">
        <v>5767</v>
      </c>
      <c r="J4552" s="1"/>
      <c r="K4552" s="1"/>
      <c r="L4552" s="1"/>
      <c r="M4552" s="1"/>
      <c r="N4552" s="1"/>
      <c r="O4552" s="1"/>
      <c r="P4552" s="1">
        <f>COUNTIFS($E$2:E4552,TMapCauseDescCIR[[#This Row],[Cause Description]])</f>
        <v>2</v>
      </c>
      <c r="Q4552" s="1"/>
      <c r="R4552" s="1"/>
      <c r="S4552" s="1"/>
    </row>
    <row r="4553" spans="1:19" ht="14.45" x14ac:dyDescent="0.25">
      <c r="A4553" s="1" t="s">
        <v>8322</v>
      </c>
      <c r="B4553" s="1" t="s">
        <v>1450</v>
      </c>
      <c r="C4553" s="1" t="s">
        <v>3133</v>
      </c>
      <c r="D4553" s="1" t="s">
        <v>8376</v>
      </c>
      <c r="E4553" s="1" t="s">
        <v>8356</v>
      </c>
      <c r="F4553" s="1" t="s">
        <v>8357</v>
      </c>
      <c r="G4553" s="1" t="s">
        <v>2711</v>
      </c>
      <c r="H4553" s="1" t="s">
        <v>6472</v>
      </c>
      <c r="I4553" s="1" t="s">
        <v>6473</v>
      </c>
      <c r="J4553" s="1"/>
      <c r="K4553" s="1"/>
      <c r="L4553" s="1"/>
      <c r="M4553" s="1"/>
      <c r="N4553" s="1"/>
      <c r="O4553" s="1"/>
      <c r="P4553" s="1">
        <f>COUNTIFS($E$2:E4553,TMapCauseDescCIR[[#This Row],[Cause Description]])</f>
        <v>2</v>
      </c>
      <c r="Q4553" s="1"/>
      <c r="R4553" s="1"/>
      <c r="S4553" s="1"/>
    </row>
    <row r="4554" spans="1:19" ht="14.45" x14ac:dyDescent="0.25">
      <c r="A4554" s="1" t="s">
        <v>8322</v>
      </c>
      <c r="B4554" s="1" t="s">
        <v>1450</v>
      </c>
      <c r="C4554" s="1" t="s">
        <v>3133</v>
      </c>
      <c r="D4554" s="1" t="s">
        <v>8376</v>
      </c>
      <c r="E4554" s="1" t="s">
        <v>8362</v>
      </c>
      <c r="F4554" s="1" t="s">
        <v>8363</v>
      </c>
      <c r="G4554" s="1" t="s">
        <v>2711</v>
      </c>
      <c r="H4554" s="1" t="s">
        <v>5903</v>
      </c>
      <c r="I4554" s="1" t="s">
        <v>5904</v>
      </c>
      <c r="J4554" s="1"/>
      <c r="K4554" s="1"/>
      <c r="L4554" s="1"/>
      <c r="M4554" s="1"/>
      <c r="N4554" s="1"/>
      <c r="O4554" s="1"/>
      <c r="P4554" s="1">
        <f>COUNTIFS($E$2:E4554,TMapCauseDescCIR[[#This Row],[Cause Description]])</f>
        <v>2</v>
      </c>
      <c r="Q4554" s="1"/>
      <c r="R4554" s="1"/>
      <c r="S4554" s="1"/>
    </row>
    <row r="4555" spans="1:19" ht="14.45" x14ac:dyDescent="0.25">
      <c r="A4555" s="1" t="s">
        <v>8322</v>
      </c>
      <c r="B4555" s="1" t="s">
        <v>1450</v>
      </c>
      <c r="C4555" s="1" t="s">
        <v>3133</v>
      </c>
      <c r="D4555" s="1" t="s">
        <v>8376</v>
      </c>
      <c r="E4555" s="1" t="s">
        <v>8364</v>
      </c>
      <c r="F4555" s="1" t="s">
        <v>8365</v>
      </c>
      <c r="G4555" s="1" t="s">
        <v>2712</v>
      </c>
      <c r="H4555" s="1" t="s">
        <v>4912</v>
      </c>
      <c r="I4555" s="1" t="s">
        <v>5174</v>
      </c>
      <c r="J4555" s="1"/>
      <c r="K4555" s="1"/>
      <c r="L4555" s="1"/>
      <c r="M4555" s="1"/>
      <c r="N4555" s="1"/>
      <c r="O4555" s="1"/>
      <c r="P4555" s="1">
        <f>COUNTIFS($E$2:E4555,TMapCauseDescCIR[[#This Row],[Cause Description]])</f>
        <v>2</v>
      </c>
      <c r="Q4555" s="1"/>
      <c r="R4555" s="1"/>
      <c r="S4555" s="1"/>
    </row>
    <row r="4556" spans="1:19" ht="14.45" x14ac:dyDescent="0.25">
      <c r="A4556" s="1" t="s">
        <v>8322</v>
      </c>
      <c r="B4556" s="1" t="s">
        <v>1450</v>
      </c>
      <c r="C4556" s="1" t="s">
        <v>3133</v>
      </c>
      <c r="D4556" s="1" t="s">
        <v>8376</v>
      </c>
      <c r="E4556" s="1" t="s">
        <v>8366</v>
      </c>
      <c r="F4556" s="1" t="s">
        <v>8367</v>
      </c>
      <c r="G4556" s="1" t="s">
        <v>2712</v>
      </c>
      <c r="H4556" s="1" t="s">
        <v>4912</v>
      </c>
      <c r="I4556" s="1" t="s">
        <v>5169</v>
      </c>
      <c r="J4556" s="1"/>
      <c r="K4556" s="1"/>
      <c r="L4556" s="1"/>
      <c r="M4556" s="1"/>
      <c r="N4556" s="1"/>
      <c r="O4556" s="1"/>
      <c r="P4556" s="1">
        <f>COUNTIFS($E$2:E4556,TMapCauseDescCIR[[#This Row],[Cause Description]])</f>
        <v>2</v>
      </c>
      <c r="Q4556" s="1"/>
      <c r="R4556" s="1"/>
      <c r="S4556" s="1"/>
    </row>
    <row r="4557" spans="1:19" ht="14.45" x14ac:dyDescent="0.25">
      <c r="A4557" s="1" t="s">
        <v>8322</v>
      </c>
      <c r="B4557" s="1" t="s">
        <v>1450</v>
      </c>
      <c r="C4557" s="1" t="s">
        <v>3133</v>
      </c>
      <c r="D4557" s="1" t="s">
        <v>8376</v>
      </c>
      <c r="E4557" s="1" t="s">
        <v>8368</v>
      </c>
      <c r="F4557" s="1" t="s">
        <v>8369</v>
      </c>
      <c r="G4557" s="1" t="s">
        <v>2712</v>
      </c>
      <c r="H4557" s="1" t="s">
        <v>4912</v>
      </c>
      <c r="I4557" s="1" t="s">
        <v>5243</v>
      </c>
      <c r="J4557" s="1"/>
      <c r="K4557" s="1"/>
      <c r="L4557" s="1"/>
      <c r="M4557" s="1"/>
      <c r="N4557" s="1"/>
      <c r="O4557" s="1"/>
      <c r="P4557" s="1">
        <f>COUNTIFS($E$2:E4557,TMapCauseDescCIR[[#This Row],[Cause Description]])</f>
        <v>2</v>
      </c>
      <c r="Q4557" s="1"/>
      <c r="R4557" s="1"/>
      <c r="S4557" s="1"/>
    </row>
    <row r="4558" spans="1:19" ht="14.45" x14ac:dyDescent="0.25">
      <c r="A4558" s="1" t="s">
        <v>8322</v>
      </c>
      <c r="B4558" s="1" t="s">
        <v>1450</v>
      </c>
      <c r="C4558" s="1" t="s">
        <v>3133</v>
      </c>
      <c r="D4558" s="1" t="s">
        <v>8376</v>
      </c>
      <c r="E4558" s="1" t="s">
        <v>8370</v>
      </c>
      <c r="F4558" s="1" t="s">
        <v>8371</v>
      </c>
      <c r="G4558" s="1" t="s">
        <v>2712</v>
      </c>
      <c r="H4558" s="1" t="s">
        <v>4912</v>
      </c>
      <c r="I4558" s="1" t="s">
        <v>6257</v>
      </c>
      <c r="J4558" s="1"/>
      <c r="K4558" s="1"/>
      <c r="L4558" s="1"/>
      <c r="M4558" s="1"/>
      <c r="N4558" s="1"/>
      <c r="O4558" s="1"/>
      <c r="P4558" s="1">
        <f>COUNTIFS($E$2:E4558,TMapCauseDescCIR[[#This Row],[Cause Description]])</f>
        <v>2</v>
      </c>
      <c r="Q4558" s="1"/>
      <c r="R4558" s="1"/>
      <c r="S4558" s="1"/>
    </row>
    <row r="4559" spans="1:19" ht="14.45" x14ac:dyDescent="0.25">
      <c r="A4559" s="1" t="s">
        <v>8322</v>
      </c>
      <c r="B4559" s="1" t="s">
        <v>1450</v>
      </c>
      <c r="C4559" s="1" t="s">
        <v>3133</v>
      </c>
      <c r="D4559" s="1" t="s">
        <v>8376</v>
      </c>
      <c r="E4559" s="1" t="s">
        <v>8382</v>
      </c>
      <c r="F4559" s="1" t="s">
        <v>8383</v>
      </c>
      <c r="G4559" s="1" t="s">
        <v>2709</v>
      </c>
      <c r="H4559" s="1" t="s">
        <v>6243</v>
      </c>
      <c r="I4559" s="1" t="s">
        <v>7590</v>
      </c>
      <c r="J4559" s="1"/>
      <c r="K4559" s="1"/>
      <c r="L4559" s="1"/>
      <c r="M4559" s="1"/>
      <c r="N4559" s="1"/>
      <c r="O4559" s="1"/>
      <c r="P4559" s="1">
        <f>COUNTIFS($E$2:E4559,TMapCauseDescCIR[[#This Row],[Cause Description]])</f>
        <v>1</v>
      </c>
      <c r="Q4559" s="1"/>
      <c r="R4559" s="1"/>
      <c r="S4559" s="1"/>
    </row>
    <row r="4560" spans="1:19" ht="14.45" x14ac:dyDescent="0.25">
      <c r="A4560" s="1" t="s">
        <v>8322</v>
      </c>
      <c r="B4560" s="1" t="s">
        <v>1450</v>
      </c>
      <c r="C4560" s="1" t="s">
        <v>3133</v>
      </c>
      <c r="D4560" s="1" t="s">
        <v>8376</v>
      </c>
      <c r="E4560" s="1" t="s">
        <v>8384</v>
      </c>
      <c r="F4560" s="1" t="s">
        <v>8385</v>
      </c>
      <c r="G4560" s="1" t="s">
        <v>2709</v>
      </c>
      <c r="H4560" s="1" t="s">
        <v>5512</v>
      </c>
      <c r="I4560" s="1" t="s">
        <v>4947</v>
      </c>
      <c r="J4560" s="1"/>
      <c r="K4560" s="1"/>
      <c r="L4560" s="1"/>
      <c r="M4560" s="1"/>
      <c r="N4560" s="1"/>
      <c r="O4560" s="1"/>
      <c r="P4560" s="1">
        <f>COUNTIFS($E$2:E4560,TMapCauseDescCIR[[#This Row],[Cause Description]])</f>
        <v>1</v>
      </c>
      <c r="Q4560" s="1"/>
      <c r="R4560" s="1"/>
      <c r="S4560" s="1"/>
    </row>
    <row r="4561" spans="1:19" ht="14.45" x14ac:dyDescent="0.25">
      <c r="A4561" s="1" t="s">
        <v>8322</v>
      </c>
      <c r="B4561" s="1" t="s">
        <v>1450</v>
      </c>
      <c r="C4561" s="1" t="s">
        <v>3133</v>
      </c>
      <c r="D4561" s="1" t="s">
        <v>8376</v>
      </c>
      <c r="E4561" s="1" t="s">
        <v>631</v>
      </c>
      <c r="F4561" s="1" t="s">
        <v>3597</v>
      </c>
      <c r="G4561" s="1" t="s">
        <v>2806</v>
      </c>
      <c r="H4561" s="1" t="s">
        <v>3598</v>
      </c>
      <c r="I4561" s="1" t="s">
        <v>3599</v>
      </c>
      <c r="J4561" s="1"/>
      <c r="K4561" s="1"/>
      <c r="L4561" s="1"/>
      <c r="M4561" s="1"/>
      <c r="N4561" s="1"/>
      <c r="O4561" s="1"/>
      <c r="P4561" s="1">
        <f>COUNTIFS($E$2:E4561,TMapCauseDescCIR[[#This Row],[Cause Description]])</f>
        <v>131</v>
      </c>
      <c r="Q4561" s="1"/>
      <c r="R4561" s="1"/>
      <c r="S4561" s="1"/>
    </row>
    <row r="4562" spans="1:19" ht="14.45" x14ac:dyDescent="0.25">
      <c r="A4562" s="1" t="s">
        <v>2709</v>
      </c>
      <c r="B4562" s="1" t="s">
        <v>1452</v>
      </c>
      <c r="C4562" s="1" t="s">
        <v>3133</v>
      </c>
      <c r="D4562" s="1" t="s">
        <v>8386</v>
      </c>
      <c r="E4562" s="1" t="s">
        <v>1352</v>
      </c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>
        <f>COUNTIFS($E$2:E4562,TMapCauseDescCIR[[#This Row],[Cause Description]])</f>
        <v>5</v>
      </c>
      <c r="Q4562" s="1"/>
      <c r="R4562" s="1"/>
      <c r="S4562" s="1"/>
    </row>
    <row r="4563" spans="1:19" ht="14.45" x14ac:dyDescent="0.25">
      <c r="A4563" s="1" t="s">
        <v>2709</v>
      </c>
      <c r="B4563" s="1" t="s">
        <v>1453</v>
      </c>
      <c r="C4563" s="1" t="s">
        <v>3133</v>
      </c>
      <c r="D4563" s="1" t="s">
        <v>8387</v>
      </c>
      <c r="E4563" s="1" t="s">
        <v>1040</v>
      </c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>
        <f>COUNTIFS($E$2:E4563,TMapCauseDescCIR[[#This Row],[Cause Description]])</f>
        <v>7</v>
      </c>
      <c r="Q4563" s="1"/>
      <c r="R4563" s="1"/>
      <c r="S4563" s="1"/>
    </row>
    <row r="4564" spans="1:19" ht="14.45" x14ac:dyDescent="0.25">
      <c r="A4564" s="1" t="s">
        <v>2709</v>
      </c>
      <c r="B4564" s="1" t="s">
        <v>1454</v>
      </c>
      <c r="C4564" s="1" t="s">
        <v>3133</v>
      </c>
      <c r="D4564" s="1" t="s">
        <v>8388</v>
      </c>
      <c r="E4564" s="1" t="s">
        <v>1040</v>
      </c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>
        <f>COUNTIFS($E$2:E4564,TMapCauseDescCIR[[#This Row],[Cause Description]])</f>
        <v>8</v>
      </c>
      <c r="Q4564" s="1"/>
      <c r="R4564" s="1"/>
      <c r="S4564" s="1"/>
    </row>
    <row r="4565" spans="1:19" ht="14.45" x14ac:dyDescent="0.25">
      <c r="A4565" s="1" t="s">
        <v>2709</v>
      </c>
      <c r="B4565" s="1" t="s">
        <v>1455</v>
      </c>
      <c r="C4565" s="1" t="s">
        <v>3133</v>
      </c>
      <c r="D4565" s="1" t="s">
        <v>8389</v>
      </c>
      <c r="E4565" s="1" t="s">
        <v>1040</v>
      </c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>
        <f>COUNTIFS($E$2:E4565,TMapCauseDescCIR[[#This Row],[Cause Description]])</f>
        <v>9</v>
      </c>
      <c r="Q4565" s="1"/>
      <c r="R4565" s="1"/>
      <c r="S4565" s="1"/>
    </row>
    <row r="4566" spans="1:19" ht="14.45" x14ac:dyDescent="0.25">
      <c r="A4566" s="1" t="s">
        <v>2709</v>
      </c>
      <c r="B4566" s="1" t="s">
        <v>1456</v>
      </c>
      <c r="C4566" s="1" t="s">
        <v>3133</v>
      </c>
      <c r="D4566" s="1" t="s">
        <v>8390</v>
      </c>
      <c r="E4566" s="1" t="s">
        <v>1040</v>
      </c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>
        <f>COUNTIFS($E$2:E4566,TMapCauseDescCIR[[#This Row],[Cause Description]])</f>
        <v>10</v>
      </c>
      <c r="Q4566" s="1"/>
      <c r="R4566" s="1"/>
      <c r="S4566" s="1"/>
    </row>
    <row r="4567" spans="1:19" ht="14.45" x14ac:dyDescent="0.25">
      <c r="A4567" s="1" t="s">
        <v>2709</v>
      </c>
      <c r="B4567" s="1" t="s">
        <v>1457</v>
      </c>
      <c r="C4567" s="1" t="s">
        <v>3133</v>
      </c>
      <c r="D4567" s="1" t="s">
        <v>8391</v>
      </c>
      <c r="E4567" s="1" t="s">
        <v>1040</v>
      </c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>
        <f>COUNTIFS($E$2:E4567,TMapCauseDescCIR[[#This Row],[Cause Description]])</f>
        <v>11</v>
      </c>
      <c r="Q4567" s="1"/>
      <c r="R4567" s="1"/>
      <c r="S4567" s="1"/>
    </row>
    <row r="4568" spans="1:19" ht="14.45" x14ac:dyDescent="0.25">
      <c r="A4568" s="1" t="s">
        <v>2709</v>
      </c>
      <c r="B4568" s="1" t="s">
        <v>1458</v>
      </c>
      <c r="C4568" s="1" t="s">
        <v>3133</v>
      </c>
      <c r="D4568" s="1" t="s">
        <v>8392</v>
      </c>
      <c r="E4568" s="1" t="s">
        <v>1352</v>
      </c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>
        <f>COUNTIFS($E$2:E4568,TMapCauseDescCIR[[#This Row],[Cause Description]])</f>
        <v>6</v>
      </c>
      <c r="Q4568" s="1"/>
      <c r="R4568" s="1"/>
      <c r="S4568" s="1"/>
    </row>
    <row r="4569" spans="1:19" ht="14.45" x14ac:dyDescent="0.25">
      <c r="A4569" s="1" t="s">
        <v>2709</v>
      </c>
      <c r="B4569" s="1" t="s">
        <v>1459</v>
      </c>
      <c r="C4569" s="1" t="s">
        <v>3133</v>
      </c>
      <c r="D4569" s="1" t="s">
        <v>8393</v>
      </c>
      <c r="E4569" s="1" t="s">
        <v>1362</v>
      </c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>
        <f>COUNTIFS($E$2:E4569,TMapCauseDescCIR[[#This Row],[Cause Description]])</f>
        <v>2</v>
      </c>
      <c r="Q4569" s="1"/>
      <c r="R4569" s="1"/>
      <c r="S4569" s="1"/>
    </row>
    <row r="4570" spans="1:19" ht="14.45" x14ac:dyDescent="0.25">
      <c r="A4570" s="1" t="s">
        <v>2709</v>
      </c>
      <c r="B4570" s="1" t="s">
        <v>1460</v>
      </c>
      <c r="C4570" s="1" t="s">
        <v>3133</v>
      </c>
      <c r="D4570" s="1" t="s">
        <v>8394</v>
      </c>
      <c r="E4570" s="1" t="s">
        <v>1352</v>
      </c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>
        <f>COUNTIFS($E$2:E4570,TMapCauseDescCIR[[#This Row],[Cause Description]])</f>
        <v>7</v>
      </c>
      <c r="Q4570" s="1"/>
      <c r="R4570" s="1"/>
      <c r="S4570" s="1"/>
    </row>
    <row r="4571" spans="1:19" ht="14.45" x14ac:dyDescent="0.25">
      <c r="A4571" s="1" t="s">
        <v>2709</v>
      </c>
      <c r="B4571" s="1" t="s">
        <v>1460</v>
      </c>
      <c r="C4571" s="1" t="s">
        <v>3133</v>
      </c>
      <c r="D4571" s="1" t="s">
        <v>8394</v>
      </c>
      <c r="E4571" s="1" t="s">
        <v>8214</v>
      </c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>
        <f>COUNTIFS($E$2:E4571,TMapCauseDescCIR[[#This Row],[Cause Description]])</f>
        <v>4</v>
      </c>
      <c r="Q4571" s="1"/>
      <c r="R4571" s="1"/>
      <c r="S4571" s="1"/>
    </row>
    <row r="4572" spans="1:19" ht="14.45" x14ac:dyDescent="0.25">
      <c r="A4572" s="1" t="s">
        <v>2709</v>
      </c>
      <c r="B4572" s="1" t="s">
        <v>1460</v>
      </c>
      <c r="C4572" s="1" t="s">
        <v>3133</v>
      </c>
      <c r="D4572" s="1" t="s">
        <v>8394</v>
      </c>
      <c r="E4572" s="1" t="s">
        <v>8215</v>
      </c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>
        <f>COUNTIFS($E$2:E4572,TMapCauseDescCIR[[#This Row],[Cause Description]])</f>
        <v>4</v>
      </c>
      <c r="Q4572" s="1"/>
      <c r="R4572" s="1"/>
      <c r="S4572" s="1"/>
    </row>
    <row r="4573" spans="1:19" ht="14.45" x14ac:dyDescent="0.25">
      <c r="A4573" s="1" t="s">
        <v>2709</v>
      </c>
      <c r="B4573" s="1" t="s">
        <v>1460</v>
      </c>
      <c r="C4573" s="1" t="s">
        <v>3133</v>
      </c>
      <c r="D4573" s="1" t="s">
        <v>8394</v>
      </c>
      <c r="E4573" s="1" t="s">
        <v>8226</v>
      </c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>
        <f>COUNTIFS($E$2:E4573,TMapCauseDescCIR[[#This Row],[Cause Description]])</f>
        <v>2</v>
      </c>
      <c r="Q4573" s="1"/>
      <c r="R4573" s="1"/>
      <c r="S4573" s="1"/>
    </row>
    <row r="4574" spans="1:19" ht="14.45" x14ac:dyDescent="0.25">
      <c r="A4574" s="1" t="s">
        <v>8322</v>
      </c>
      <c r="B4574" s="1" t="s">
        <v>1461</v>
      </c>
      <c r="C4574" s="1" t="s">
        <v>3133</v>
      </c>
      <c r="D4574" s="1" t="s">
        <v>8395</v>
      </c>
      <c r="E4574" s="1" t="s">
        <v>1462</v>
      </c>
      <c r="F4574" s="1" t="s">
        <v>8396</v>
      </c>
      <c r="G4574" s="1" t="s">
        <v>2709</v>
      </c>
      <c r="H4574" s="1" t="s">
        <v>4912</v>
      </c>
      <c r="I4574" s="1" t="s">
        <v>8397</v>
      </c>
      <c r="J4574" s="1"/>
      <c r="K4574" s="1"/>
      <c r="L4574" s="1"/>
      <c r="M4574" s="1"/>
      <c r="N4574" s="1"/>
      <c r="O4574" s="1"/>
      <c r="P4574" s="1">
        <f>COUNTIFS($E$2:E4574,TMapCauseDescCIR[[#This Row],[Cause Description]])</f>
        <v>1</v>
      </c>
      <c r="Q4574" s="1"/>
      <c r="R4574" s="1"/>
      <c r="S4574" s="1"/>
    </row>
    <row r="4575" spans="1:19" ht="14.45" x14ac:dyDescent="0.25">
      <c r="A4575" s="1" t="s">
        <v>8322</v>
      </c>
      <c r="B4575" s="1" t="s">
        <v>1461</v>
      </c>
      <c r="C4575" s="1" t="s">
        <v>3133</v>
      </c>
      <c r="D4575" s="1" t="s">
        <v>8395</v>
      </c>
      <c r="E4575" s="1" t="s">
        <v>8364</v>
      </c>
      <c r="F4575" s="1" t="s">
        <v>8365</v>
      </c>
      <c r="G4575" s="1" t="s">
        <v>2712</v>
      </c>
      <c r="H4575" s="1" t="s">
        <v>4912</v>
      </c>
      <c r="I4575" s="1" t="s">
        <v>5174</v>
      </c>
      <c r="J4575" s="1"/>
      <c r="K4575" s="1"/>
      <c r="L4575" s="1"/>
      <c r="M4575" s="1"/>
      <c r="N4575" s="1"/>
      <c r="O4575" s="1"/>
      <c r="P4575" s="1">
        <f>COUNTIFS($E$2:E4575,TMapCauseDescCIR[[#This Row],[Cause Description]])</f>
        <v>3</v>
      </c>
      <c r="Q4575" s="1"/>
      <c r="R4575" s="1"/>
      <c r="S4575" s="1"/>
    </row>
    <row r="4576" spans="1:19" ht="14.45" x14ac:dyDescent="0.25">
      <c r="A4576" s="1" t="s">
        <v>8322</v>
      </c>
      <c r="B4576" s="1" t="s">
        <v>1461</v>
      </c>
      <c r="C4576" s="1" t="s">
        <v>3133</v>
      </c>
      <c r="D4576" s="1" t="s">
        <v>8395</v>
      </c>
      <c r="E4576" s="1" t="s">
        <v>8366</v>
      </c>
      <c r="F4576" s="1" t="s">
        <v>8367</v>
      </c>
      <c r="G4576" s="1" t="s">
        <v>2712</v>
      </c>
      <c r="H4576" s="1" t="s">
        <v>4912</v>
      </c>
      <c r="I4576" s="1" t="s">
        <v>5169</v>
      </c>
      <c r="J4576" s="1"/>
      <c r="K4576" s="1"/>
      <c r="L4576" s="1"/>
      <c r="M4576" s="1"/>
      <c r="N4576" s="1"/>
      <c r="O4576" s="1"/>
      <c r="P4576" s="1">
        <f>COUNTIFS($E$2:E4576,TMapCauseDescCIR[[#This Row],[Cause Description]])</f>
        <v>3</v>
      </c>
      <c r="Q4576" s="1"/>
      <c r="R4576" s="1"/>
      <c r="S4576" s="1"/>
    </row>
    <row r="4577" spans="1:19" ht="14.45" x14ac:dyDescent="0.25">
      <c r="A4577" s="1" t="s">
        <v>8322</v>
      </c>
      <c r="B4577" s="1" t="s">
        <v>1461</v>
      </c>
      <c r="C4577" s="1" t="s">
        <v>3133</v>
      </c>
      <c r="D4577" s="1" t="s">
        <v>8395</v>
      </c>
      <c r="E4577" s="1" t="s">
        <v>8368</v>
      </c>
      <c r="F4577" s="1" t="s">
        <v>8369</v>
      </c>
      <c r="G4577" s="1" t="s">
        <v>2712</v>
      </c>
      <c r="H4577" s="1" t="s">
        <v>4912</v>
      </c>
      <c r="I4577" s="1" t="s">
        <v>5243</v>
      </c>
      <c r="J4577" s="1"/>
      <c r="K4577" s="1"/>
      <c r="L4577" s="1"/>
      <c r="M4577" s="1"/>
      <c r="N4577" s="1"/>
      <c r="O4577" s="1"/>
      <c r="P4577" s="1">
        <f>COUNTIFS($E$2:E4577,TMapCauseDescCIR[[#This Row],[Cause Description]])</f>
        <v>3</v>
      </c>
      <c r="Q4577" s="1"/>
      <c r="R4577" s="1"/>
      <c r="S4577" s="1"/>
    </row>
    <row r="4578" spans="1:19" ht="14.45" x14ac:dyDescent="0.25">
      <c r="A4578" s="1" t="s">
        <v>8322</v>
      </c>
      <c r="B4578" s="1" t="s">
        <v>1461</v>
      </c>
      <c r="C4578" s="1" t="s">
        <v>3133</v>
      </c>
      <c r="D4578" s="1" t="s">
        <v>8395</v>
      </c>
      <c r="E4578" s="1" t="s">
        <v>8370</v>
      </c>
      <c r="F4578" s="1" t="s">
        <v>8371</v>
      </c>
      <c r="G4578" s="1" t="s">
        <v>2712</v>
      </c>
      <c r="H4578" s="1" t="s">
        <v>4912</v>
      </c>
      <c r="I4578" s="1" t="s">
        <v>6257</v>
      </c>
      <c r="J4578" s="1"/>
      <c r="K4578" s="1"/>
      <c r="L4578" s="1"/>
      <c r="M4578" s="1"/>
      <c r="N4578" s="1"/>
      <c r="O4578" s="1"/>
      <c r="P4578" s="1">
        <f>COUNTIFS($E$2:E4578,TMapCauseDescCIR[[#This Row],[Cause Description]])</f>
        <v>3</v>
      </c>
      <c r="Q4578" s="1"/>
      <c r="R4578" s="1"/>
      <c r="S4578" s="1"/>
    </row>
    <row r="4579" spans="1:19" ht="14.45" x14ac:dyDescent="0.25">
      <c r="A4579" s="1" t="s">
        <v>8322</v>
      </c>
      <c r="B4579" s="1" t="s">
        <v>1461</v>
      </c>
      <c r="C4579" s="1" t="s">
        <v>3133</v>
      </c>
      <c r="D4579" s="1" t="s">
        <v>8395</v>
      </c>
      <c r="E4579" s="1" t="s">
        <v>8398</v>
      </c>
      <c r="F4579" s="1" t="s">
        <v>8399</v>
      </c>
      <c r="G4579" s="1" t="s">
        <v>2713</v>
      </c>
      <c r="H4579" s="1" t="s">
        <v>4912</v>
      </c>
      <c r="I4579" s="1" t="s">
        <v>5530</v>
      </c>
      <c r="J4579" s="1"/>
      <c r="K4579" s="1"/>
      <c r="L4579" s="1"/>
      <c r="M4579" s="1"/>
      <c r="N4579" s="1"/>
      <c r="O4579" s="1"/>
      <c r="P4579" s="1">
        <f>COUNTIFS($E$2:E4579,TMapCauseDescCIR[[#This Row],[Cause Description]])</f>
        <v>1</v>
      </c>
      <c r="Q4579" s="1"/>
      <c r="R4579" s="1"/>
      <c r="S4579" s="1"/>
    </row>
    <row r="4580" spans="1:19" ht="14.45" x14ac:dyDescent="0.25">
      <c r="A4580" s="1" t="s">
        <v>8322</v>
      </c>
      <c r="B4580" s="1" t="s">
        <v>1461</v>
      </c>
      <c r="C4580" s="1" t="s">
        <v>3133</v>
      </c>
      <c r="D4580" s="1" t="s">
        <v>8395</v>
      </c>
      <c r="E4580" s="1" t="s">
        <v>8400</v>
      </c>
      <c r="F4580" s="1" t="s">
        <v>8401</v>
      </c>
      <c r="G4580" s="1" t="s">
        <v>2713</v>
      </c>
      <c r="H4580" s="1" t="s">
        <v>4912</v>
      </c>
      <c r="I4580" s="1" t="s">
        <v>7720</v>
      </c>
      <c r="J4580" s="1"/>
      <c r="K4580" s="1"/>
      <c r="L4580" s="1"/>
      <c r="M4580" s="1"/>
      <c r="N4580" s="1"/>
      <c r="O4580" s="1"/>
      <c r="P4580" s="1">
        <f>COUNTIFS($E$2:E4580,TMapCauseDescCIR[[#This Row],[Cause Description]])</f>
        <v>1</v>
      </c>
      <c r="Q4580" s="1"/>
      <c r="R4580" s="1"/>
      <c r="S4580" s="1"/>
    </row>
    <row r="4581" spans="1:19" ht="14.45" x14ac:dyDescent="0.25">
      <c r="A4581" s="1" t="s">
        <v>8322</v>
      </c>
      <c r="B4581" s="1" t="s">
        <v>1461</v>
      </c>
      <c r="C4581" s="1" t="s">
        <v>3133</v>
      </c>
      <c r="D4581" s="1" t="s">
        <v>8395</v>
      </c>
      <c r="E4581" s="1" t="s">
        <v>8402</v>
      </c>
      <c r="F4581" s="1" t="s">
        <v>8403</v>
      </c>
      <c r="G4581" s="1" t="s">
        <v>2713</v>
      </c>
      <c r="H4581" s="1" t="s">
        <v>4912</v>
      </c>
      <c r="I4581" s="1" t="s">
        <v>5944</v>
      </c>
      <c r="J4581" s="1"/>
      <c r="K4581" s="1"/>
      <c r="L4581" s="1"/>
      <c r="M4581" s="1"/>
      <c r="N4581" s="1"/>
      <c r="O4581" s="1"/>
      <c r="P4581" s="1">
        <f>COUNTIFS($E$2:E4581,TMapCauseDescCIR[[#This Row],[Cause Description]])</f>
        <v>1</v>
      </c>
      <c r="Q4581" s="1"/>
      <c r="R4581" s="1"/>
      <c r="S4581" s="1"/>
    </row>
    <row r="4582" spans="1:19" ht="14.45" x14ac:dyDescent="0.25">
      <c r="A4582" s="1" t="s">
        <v>8322</v>
      </c>
      <c r="B4582" s="1" t="s">
        <v>1461</v>
      </c>
      <c r="C4582" s="1" t="s">
        <v>3133</v>
      </c>
      <c r="D4582" s="1" t="s">
        <v>8395</v>
      </c>
      <c r="E4582" s="1" t="s">
        <v>8404</v>
      </c>
      <c r="F4582" s="1" t="s">
        <v>8405</v>
      </c>
      <c r="G4582" s="1" t="s">
        <v>2709</v>
      </c>
      <c r="H4582" s="1" t="s">
        <v>6243</v>
      </c>
      <c r="I4582" s="1" t="s">
        <v>8406</v>
      </c>
      <c r="J4582" s="1"/>
      <c r="K4582" s="1"/>
      <c r="L4582" s="1"/>
      <c r="M4582" s="1"/>
      <c r="N4582" s="1"/>
      <c r="O4582" s="1"/>
      <c r="P4582" s="1">
        <f>COUNTIFS($E$2:E4582,TMapCauseDescCIR[[#This Row],[Cause Description]])</f>
        <v>1</v>
      </c>
      <c r="Q4582" s="1"/>
      <c r="R4582" s="1"/>
      <c r="S4582" s="1"/>
    </row>
    <row r="4583" spans="1:19" ht="14.45" x14ac:dyDescent="0.25">
      <c r="A4583" s="1" t="s">
        <v>8322</v>
      </c>
      <c r="B4583" s="1" t="s">
        <v>1461</v>
      </c>
      <c r="C4583" s="1" t="s">
        <v>3133</v>
      </c>
      <c r="D4583" s="1" t="s">
        <v>8395</v>
      </c>
      <c r="E4583" s="1" t="s">
        <v>8407</v>
      </c>
      <c r="F4583" s="1" t="s">
        <v>8408</v>
      </c>
      <c r="G4583" s="1" t="s">
        <v>2709</v>
      </c>
      <c r="H4583" s="1" t="s">
        <v>6243</v>
      </c>
      <c r="I4583" s="1" t="s">
        <v>8409</v>
      </c>
      <c r="J4583" s="1"/>
      <c r="K4583" s="1"/>
      <c r="L4583" s="1"/>
      <c r="M4583" s="1"/>
      <c r="N4583" s="1"/>
      <c r="O4583" s="1"/>
      <c r="P4583" s="1">
        <f>COUNTIFS($E$2:E4583,TMapCauseDescCIR[[#This Row],[Cause Description]])</f>
        <v>1</v>
      </c>
      <c r="Q4583" s="1"/>
      <c r="R4583" s="1"/>
      <c r="S4583" s="1"/>
    </row>
    <row r="4584" spans="1:19" ht="14.45" x14ac:dyDescent="0.25">
      <c r="A4584" s="1" t="s">
        <v>8322</v>
      </c>
      <c r="B4584" s="1" t="s">
        <v>1461</v>
      </c>
      <c r="C4584" s="1" t="s">
        <v>3133</v>
      </c>
      <c r="D4584" s="1" t="s">
        <v>8395</v>
      </c>
      <c r="E4584" s="1" t="s">
        <v>8410</v>
      </c>
      <c r="F4584" s="1" t="s">
        <v>8411</v>
      </c>
      <c r="G4584" s="1" t="s">
        <v>2709</v>
      </c>
      <c r="H4584" s="1" t="s">
        <v>6243</v>
      </c>
      <c r="I4584" s="1" t="s">
        <v>8412</v>
      </c>
      <c r="J4584" s="1"/>
      <c r="K4584" s="1"/>
      <c r="L4584" s="1"/>
      <c r="M4584" s="1"/>
      <c r="N4584" s="1"/>
      <c r="O4584" s="1"/>
      <c r="P4584" s="1">
        <f>COUNTIFS($E$2:E4584,TMapCauseDescCIR[[#This Row],[Cause Description]])</f>
        <v>1</v>
      </c>
      <c r="Q4584" s="1"/>
      <c r="R4584" s="1"/>
      <c r="S4584" s="1"/>
    </row>
    <row r="4585" spans="1:19" ht="14.45" x14ac:dyDescent="0.25">
      <c r="A4585" s="1" t="s">
        <v>8322</v>
      </c>
      <c r="B4585" s="1" t="s">
        <v>1461</v>
      </c>
      <c r="C4585" s="1" t="s">
        <v>3133</v>
      </c>
      <c r="D4585" s="1" t="s">
        <v>8395</v>
      </c>
      <c r="E4585" s="1" t="s">
        <v>8413</v>
      </c>
      <c r="F4585" s="1" t="s">
        <v>8414</v>
      </c>
      <c r="G4585" s="1" t="s">
        <v>2709</v>
      </c>
      <c r="H4585" s="1" t="s">
        <v>6243</v>
      </c>
      <c r="I4585" s="1" t="s">
        <v>8415</v>
      </c>
      <c r="J4585" s="1"/>
      <c r="K4585" s="1"/>
      <c r="L4585" s="1"/>
      <c r="M4585" s="1"/>
      <c r="N4585" s="1"/>
      <c r="O4585" s="1"/>
      <c r="P4585" s="1">
        <f>COUNTIFS($E$2:E4585,TMapCauseDescCIR[[#This Row],[Cause Description]])</f>
        <v>1</v>
      </c>
      <c r="Q4585" s="1"/>
      <c r="R4585" s="1"/>
      <c r="S4585" s="1"/>
    </row>
    <row r="4586" spans="1:19" ht="14.45" x14ac:dyDescent="0.25">
      <c r="A4586" s="1" t="s">
        <v>8322</v>
      </c>
      <c r="B4586" s="1" t="s">
        <v>1461</v>
      </c>
      <c r="C4586" s="1" t="s">
        <v>3133</v>
      </c>
      <c r="D4586" s="1" t="s">
        <v>8395</v>
      </c>
      <c r="E4586" s="1" t="s">
        <v>631</v>
      </c>
      <c r="F4586" s="1" t="s">
        <v>3597</v>
      </c>
      <c r="G4586" s="1" t="s">
        <v>2806</v>
      </c>
      <c r="H4586" s="1" t="s">
        <v>3598</v>
      </c>
      <c r="I4586" s="1" t="s">
        <v>3599</v>
      </c>
      <c r="J4586" s="1"/>
      <c r="K4586" s="1"/>
      <c r="L4586" s="1"/>
      <c r="M4586" s="1"/>
      <c r="N4586" s="1"/>
      <c r="O4586" s="1"/>
      <c r="P4586" s="1">
        <f>COUNTIFS($E$2:E4586,TMapCauseDescCIR[[#This Row],[Cause Description]])</f>
        <v>132</v>
      </c>
      <c r="Q4586" s="1"/>
      <c r="R4586" s="1"/>
      <c r="S4586" s="1"/>
    </row>
    <row r="4587" spans="1:19" ht="14.45" x14ac:dyDescent="0.25">
      <c r="A4587" s="1" t="s">
        <v>8322</v>
      </c>
      <c r="B4587" s="1" t="s">
        <v>1465</v>
      </c>
      <c r="C4587" s="1" t="s">
        <v>3133</v>
      </c>
      <c r="D4587" s="1" t="s">
        <v>8416</v>
      </c>
      <c r="E4587" s="1" t="s">
        <v>922</v>
      </c>
      <c r="F4587" s="1" t="s">
        <v>7562</v>
      </c>
      <c r="G4587" s="1" t="s">
        <v>2583</v>
      </c>
      <c r="H4587" s="1" t="s">
        <v>7563</v>
      </c>
      <c r="I4587" s="1" t="s">
        <v>7564</v>
      </c>
      <c r="J4587" s="1"/>
      <c r="K4587" s="1"/>
      <c r="L4587" s="1"/>
      <c r="M4587" s="1"/>
      <c r="N4587" s="1"/>
      <c r="O4587" s="1"/>
      <c r="P4587" s="1">
        <f>COUNTIFS($E$2:E4587,TMapCauseDescCIR[[#This Row],[Cause Description]])</f>
        <v>3</v>
      </c>
      <c r="Q4587" s="1"/>
      <c r="R4587" s="1"/>
      <c r="S4587" s="1"/>
    </row>
    <row r="4588" spans="1:19" ht="14.45" x14ac:dyDescent="0.25">
      <c r="A4588" s="1" t="s">
        <v>8322</v>
      </c>
      <c r="B4588" s="1" t="s">
        <v>1465</v>
      </c>
      <c r="C4588" s="1" t="s">
        <v>3133</v>
      </c>
      <c r="D4588" s="1" t="s">
        <v>8416</v>
      </c>
      <c r="E4588" s="1" t="s">
        <v>7565</v>
      </c>
      <c r="F4588" s="1" t="s">
        <v>7566</v>
      </c>
      <c r="G4588" s="1" t="s">
        <v>2583</v>
      </c>
      <c r="H4588" s="1" t="s">
        <v>7563</v>
      </c>
      <c r="I4588" s="1" t="s">
        <v>5543</v>
      </c>
      <c r="J4588" s="1"/>
      <c r="K4588" s="1"/>
      <c r="L4588" s="1"/>
      <c r="M4588" s="1"/>
      <c r="N4588" s="1"/>
      <c r="O4588" s="1"/>
      <c r="P4588" s="1">
        <f>COUNTIFS($E$2:E4588,TMapCauseDescCIR[[#This Row],[Cause Description]])</f>
        <v>3</v>
      </c>
      <c r="Q4588" s="1"/>
      <c r="R4588" s="1"/>
      <c r="S4588" s="1"/>
    </row>
    <row r="4589" spans="1:19" ht="14.45" x14ac:dyDescent="0.25">
      <c r="A4589" s="1" t="s">
        <v>8322</v>
      </c>
      <c r="B4589" s="1" t="s">
        <v>1465</v>
      </c>
      <c r="C4589" s="1" t="s">
        <v>3133</v>
      </c>
      <c r="D4589" s="1" t="s">
        <v>8416</v>
      </c>
      <c r="E4589" s="1" t="s">
        <v>926</v>
      </c>
      <c r="F4589" s="1" t="s">
        <v>7567</v>
      </c>
      <c r="G4589" s="1" t="s">
        <v>2583</v>
      </c>
      <c r="H4589" s="1" t="s">
        <v>7568</v>
      </c>
      <c r="I4589" s="1" t="s">
        <v>5944</v>
      </c>
      <c r="J4589" s="1"/>
      <c r="K4589" s="1"/>
      <c r="L4589" s="1"/>
      <c r="M4589" s="1"/>
      <c r="N4589" s="1"/>
      <c r="O4589" s="1"/>
      <c r="P4589" s="1">
        <f>COUNTIFS($E$2:E4589,TMapCauseDescCIR[[#This Row],[Cause Description]])</f>
        <v>7</v>
      </c>
      <c r="Q4589" s="1"/>
      <c r="R4589" s="1"/>
      <c r="S4589" s="1"/>
    </row>
    <row r="4590" spans="1:19" ht="14.45" x14ac:dyDescent="0.25">
      <c r="A4590" s="1" t="s">
        <v>8322</v>
      </c>
      <c r="B4590" s="1" t="s">
        <v>1465</v>
      </c>
      <c r="C4590" s="1" t="s">
        <v>3133</v>
      </c>
      <c r="D4590" s="1" t="s">
        <v>8416</v>
      </c>
      <c r="E4590" s="1" t="s">
        <v>631</v>
      </c>
      <c r="F4590" s="1" t="s">
        <v>3597</v>
      </c>
      <c r="G4590" s="1" t="s">
        <v>2806</v>
      </c>
      <c r="H4590" s="1" t="s">
        <v>3598</v>
      </c>
      <c r="I4590" s="1" t="s">
        <v>3599</v>
      </c>
      <c r="J4590" s="1"/>
      <c r="K4590" s="1"/>
      <c r="L4590" s="1"/>
      <c r="M4590" s="1"/>
      <c r="N4590" s="1"/>
      <c r="O4590" s="1"/>
      <c r="P4590" s="1">
        <f>COUNTIFS($E$2:E4590,TMapCauseDescCIR[[#This Row],[Cause Description]])</f>
        <v>133</v>
      </c>
      <c r="Q4590" s="1"/>
      <c r="R4590" s="1"/>
      <c r="S4590" s="1"/>
    </row>
    <row r="4591" spans="1:19" ht="14.45" x14ac:dyDescent="0.25">
      <c r="A4591" s="1" t="s">
        <v>8322</v>
      </c>
      <c r="B4591" s="1" t="s">
        <v>1466</v>
      </c>
      <c r="C4591" s="1" t="s">
        <v>3133</v>
      </c>
      <c r="D4591" s="1" t="s">
        <v>8417</v>
      </c>
      <c r="E4591" s="1" t="s">
        <v>924</v>
      </c>
      <c r="F4591" s="1" t="s">
        <v>7570</v>
      </c>
      <c r="G4591" s="1" t="s">
        <v>2583</v>
      </c>
      <c r="H4591" s="1" t="s">
        <v>4912</v>
      </c>
      <c r="I4591" s="1" t="s">
        <v>5543</v>
      </c>
      <c r="J4591" s="1"/>
      <c r="K4591" s="1"/>
      <c r="L4591" s="1"/>
      <c r="M4591" s="1"/>
      <c r="N4591" s="1"/>
      <c r="O4591" s="1"/>
      <c r="P4591" s="1">
        <f>COUNTIFS($E$2:E4591,TMapCauseDescCIR[[#This Row],[Cause Description]])</f>
        <v>3</v>
      </c>
      <c r="Q4591" s="1"/>
      <c r="R4591" s="1"/>
      <c r="S4591" s="1"/>
    </row>
    <row r="4592" spans="1:19" ht="14.45" x14ac:dyDescent="0.25">
      <c r="A4592" s="1" t="s">
        <v>8322</v>
      </c>
      <c r="B4592" s="1" t="s">
        <v>1466</v>
      </c>
      <c r="C4592" s="1" t="s">
        <v>3133</v>
      </c>
      <c r="D4592" s="1" t="s">
        <v>8417</v>
      </c>
      <c r="E4592" s="1" t="s">
        <v>7571</v>
      </c>
      <c r="F4592" s="1" t="s">
        <v>7572</v>
      </c>
      <c r="G4592" s="1" t="s">
        <v>2583</v>
      </c>
      <c r="H4592" s="1" t="s">
        <v>7573</v>
      </c>
      <c r="I4592" s="1" t="s">
        <v>4913</v>
      </c>
      <c r="J4592" s="1"/>
      <c r="K4592" s="1"/>
      <c r="L4592" s="1"/>
      <c r="M4592" s="1"/>
      <c r="N4592" s="1"/>
      <c r="O4592" s="1"/>
      <c r="P4592" s="1">
        <f>COUNTIFS($E$2:E4592,TMapCauseDescCIR[[#This Row],[Cause Description]])</f>
        <v>3</v>
      </c>
      <c r="Q4592" s="1"/>
      <c r="R4592" s="1"/>
      <c r="S4592" s="1"/>
    </row>
    <row r="4593" spans="1:19" ht="14.45" x14ac:dyDescent="0.25">
      <c r="A4593" s="1" t="s">
        <v>8322</v>
      </c>
      <c r="B4593" s="1" t="s">
        <v>1466</v>
      </c>
      <c r="C4593" s="1" t="s">
        <v>3133</v>
      </c>
      <c r="D4593" s="1" t="s">
        <v>8417</v>
      </c>
      <c r="E4593" s="1" t="s">
        <v>926</v>
      </c>
      <c r="F4593" s="1" t="s">
        <v>7567</v>
      </c>
      <c r="G4593" s="1" t="s">
        <v>2583</v>
      </c>
      <c r="H4593" s="1" t="s">
        <v>7568</v>
      </c>
      <c r="I4593" s="1" t="s">
        <v>5944</v>
      </c>
      <c r="J4593" s="1"/>
      <c r="K4593" s="1"/>
      <c r="L4593" s="1"/>
      <c r="M4593" s="1"/>
      <c r="N4593" s="1"/>
      <c r="O4593" s="1"/>
      <c r="P4593" s="1">
        <f>COUNTIFS($E$2:E4593,TMapCauseDescCIR[[#This Row],[Cause Description]])</f>
        <v>8</v>
      </c>
      <c r="Q4593" s="1"/>
      <c r="R4593" s="1"/>
      <c r="S4593" s="1"/>
    </row>
    <row r="4594" spans="1:19" ht="14.45" x14ac:dyDescent="0.25">
      <c r="A4594" s="1" t="s">
        <v>8322</v>
      </c>
      <c r="B4594" s="1" t="s">
        <v>1466</v>
      </c>
      <c r="C4594" s="1" t="s">
        <v>3133</v>
      </c>
      <c r="D4594" s="1" t="s">
        <v>8417</v>
      </c>
      <c r="E4594" s="1" t="s">
        <v>7574</v>
      </c>
      <c r="F4594" s="1" t="s">
        <v>7575</v>
      </c>
      <c r="G4594" s="1" t="s">
        <v>2583</v>
      </c>
      <c r="H4594" s="1" t="s">
        <v>5903</v>
      </c>
      <c r="I4594" s="1" t="s">
        <v>5543</v>
      </c>
      <c r="J4594" s="1"/>
      <c r="K4594" s="1"/>
      <c r="L4594" s="1"/>
      <c r="M4594" s="1"/>
      <c r="N4594" s="1"/>
      <c r="O4594" s="1"/>
      <c r="P4594" s="1">
        <f>COUNTIFS($E$2:E4594,TMapCauseDescCIR[[#This Row],[Cause Description]])</f>
        <v>3</v>
      </c>
      <c r="Q4594" s="1"/>
      <c r="R4594" s="1"/>
      <c r="S4594" s="1"/>
    </row>
    <row r="4595" spans="1:19" ht="14.45" x14ac:dyDescent="0.25">
      <c r="A4595" s="1" t="s">
        <v>8322</v>
      </c>
      <c r="B4595" s="1" t="s">
        <v>1466</v>
      </c>
      <c r="C4595" s="1" t="s">
        <v>3133</v>
      </c>
      <c r="D4595" s="1" t="s">
        <v>8417</v>
      </c>
      <c r="E4595" s="1" t="s">
        <v>7576</v>
      </c>
      <c r="F4595" s="1" t="s">
        <v>7577</v>
      </c>
      <c r="G4595" s="1" t="s">
        <v>2583</v>
      </c>
      <c r="H4595" s="1" t="s">
        <v>5903</v>
      </c>
      <c r="I4595" s="1" t="s">
        <v>5904</v>
      </c>
      <c r="J4595" s="1"/>
      <c r="K4595" s="1"/>
      <c r="L4595" s="1"/>
      <c r="M4595" s="1"/>
      <c r="N4595" s="1"/>
      <c r="O4595" s="1"/>
      <c r="P4595" s="1">
        <f>COUNTIFS($E$2:E4595,TMapCauseDescCIR[[#This Row],[Cause Description]])</f>
        <v>3</v>
      </c>
      <c r="Q4595" s="1"/>
      <c r="R4595" s="1"/>
      <c r="S4595" s="1"/>
    </row>
    <row r="4596" spans="1:19" ht="14.45" x14ac:dyDescent="0.25">
      <c r="A4596" s="1" t="s">
        <v>8322</v>
      </c>
      <c r="B4596" s="1" t="s">
        <v>1466</v>
      </c>
      <c r="C4596" s="1" t="s">
        <v>3133</v>
      </c>
      <c r="D4596" s="1" t="s">
        <v>8417</v>
      </c>
      <c r="E4596" s="1" t="s">
        <v>631</v>
      </c>
      <c r="F4596" s="1" t="s">
        <v>3597</v>
      </c>
      <c r="G4596" s="1" t="s">
        <v>2806</v>
      </c>
      <c r="H4596" s="1" t="s">
        <v>3598</v>
      </c>
      <c r="I4596" s="1" t="s">
        <v>3599</v>
      </c>
      <c r="J4596" s="1"/>
      <c r="K4596" s="1"/>
      <c r="L4596" s="1"/>
      <c r="M4596" s="1"/>
      <c r="N4596" s="1"/>
      <c r="O4596" s="1"/>
      <c r="P4596" s="1">
        <f>COUNTIFS($E$2:E4596,TMapCauseDescCIR[[#This Row],[Cause Description]])</f>
        <v>134</v>
      </c>
      <c r="Q4596" s="1"/>
      <c r="R4596" s="1"/>
      <c r="S4596" s="1"/>
    </row>
    <row r="4597" spans="1:19" ht="14.45" x14ac:dyDescent="0.25">
      <c r="A4597" s="1" t="s">
        <v>8322</v>
      </c>
      <c r="B4597" s="1" t="s">
        <v>1467</v>
      </c>
      <c r="C4597" s="1" t="s">
        <v>3133</v>
      </c>
      <c r="D4597" s="1" t="s">
        <v>8418</v>
      </c>
      <c r="E4597" s="1" t="s">
        <v>1468</v>
      </c>
      <c r="F4597" s="1" t="s">
        <v>8419</v>
      </c>
      <c r="G4597" s="1" t="s">
        <v>2714</v>
      </c>
      <c r="H4597" s="1" t="s">
        <v>5109</v>
      </c>
      <c r="I4597" s="1" t="s">
        <v>7585</v>
      </c>
      <c r="J4597" s="1"/>
      <c r="K4597" s="1"/>
      <c r="L4597" s="1"/>
      <c r="M4597" s="1"/>
      <c r="N4597" s="1"/>
      <c r="O4597" s="1"/>
      <c r="P4597" s="1">
        <f>COUNTIFS($E$2:E4597,TMapCauseDescCIR[[#This Row],[Cause Description]])</f>
        <v>1</v>
      </c>
      <c r="Q4597" s="1"/>
      <c r="R4597" s="1"/>
      <c r="S4597" s="1"/>
    </row>
    <row r="4598" spans="1:19" ht="14.45" x14ac:dyDescent="0.25">
      <c r="A4598" s="1" t="s">
        <v>8322</v>
      </c>
      <c r="B4598" s="1" t="s">
        <v>1467</v>
      </c>
      <c r="C4598" s="1" t="s">
        <v>3133</v>
      </c>
      <c r="D4598" s="1" t="s">
        <v>8418</v>
      </c>
      <c r="E4598" s="1" t="s">
        <v>7586</v>
      </c>
      <c r="F4598" s="1" t="s">
        <v>8420</v>
      </c>
      <c r="G4598" s="1" t="s">
        <v>2714</v>
      </c>
      <c r="H4598" s="1" t="s">
        <v>5565</v>
      </c>
      <c r="I4598" s="1" t="s">
        <v>6981</v>
      </c>
      <c r="J4598" s="1"/>
      <c r="K4598" s="1"/>
      <c r="L4598" s="1"/>
      <c r="M4598" s="1"/>
      <c r="N4598" s="1"/>
      <c r="O4598" s="1"/>
      <c r="P4598" s="1">
        <f>COUNTIFS($E$2:E4598,TMapCauseDescCIR[[#This Row],[Cause Description]])</f>
        <v>2</v>
      </c>
      <c r="Q4598" s="1"/>
      <c r="R4598" s="1"/>
      <c r="S4598" s="1"/>
    </row>
    <row r="4599" spans="1:19" ht="14.45" x14ac:dyDescent="0.25">
      <c r="A4599" s="1" t="s">
        <v>8322</v>
      </c>
      <c r="B4599" s="1" t="s">
        <v>1467</v>
      </c>
      <c r="C4599" s="1" t="s">
        <v>3133</v>
      </c>
      <c r="D4599" s="1" t="s">
        <v>8418</v>
      </c>
      <c r="E4599" s="1" t="s">
        <v>631</v>
      </c>
      <c r="F4599" s="1" t="s">
        <v>3597</v>
      </c>
      <c r="G4599" s="1" t="s">
        <v>2806</v>
      </c>
      <c r="H4599" s="1" t="s">
        <v>3598</v>
      </c>
      <c r="I4599" s="1" t="s">
        <v>3599</v>
      </c>
      <c r="J4599" s="1"/>
      <c r="K4599" s="1"/>
      <c r="L4599" s="1"/>
      <c r="M4599" s="1"/>
      <c r="N4599" s="1"/>
      <c r="O4599" s="1"/>
      <c r="P4599" s="1">
        <f>COUNTIFS($E$2:E4599,TMapCauseDescCIR[[#This Row],[Cause Description]])</f>
        <v>135</v>
      </c>
      <c r="Q4599" s="1"/>
      <c r="R4599" s="1"/>
      <c r="S4599" s="1"/>
    </row>
    <row r="4600" spans="1:19" ht="14.45" x14ac:dyDescent="0.25">
      <c r="A4600" s="1" t="s">
        <v>8322</v>
      </c>
      <c r="B4600" s="1" t="s">
        <v>1469</v>
      </c>
      <c r="C4600" s="1" t="s">
        <v>3133</v>
      </c>
      <c r="D4600" s="1" t="s">
        <v>8421</v>
      </c>
      <c r="E4600" s="1" t="s">
        <v>926</v>
      </c>
      <c r="F4600" s="1" t="s">
        <v>7567</v>
      </c>
      <c r="G4600" s="1" t="s">
        <v>2583</v>
      </c>
      <c r="H4600" s="1" t="s">
        <v>7568</v>
      </c>
      <c r="I4600" s="1" t="s">
        <v>5944</v>
      </c>
      <c r="J4600" s="1"/>
      <c r="K4600" s="1"/>
      <c r="L4600" s="1"/>
      <c r="M4600" s="1"/>
      <c r="N4600" s="1"/>
      <c r="O4600" s="1"/>
      <c r="P4600" s="1">
        <f>COUNTIFS($E$2:E4600,TMapCauseDescCIR[[#This Row],[Cause Description]])</f>
        <v>9</v>
      </c>
      <c r="Q4600" s="1"/>
      <c r="R4600" s="1"/>
      <c r="S4600" s="1"/>
    </row>
    <row r="4601" spans="1:19" ht="14.45" x14ac:dyDescent="0.25">
      <c r="A4601" s="1" t="s">
        <v>8322</v>
      </c>
      <c r="B4601" s="1" t="s">
        <v>1469</v>
      </c>
      <c r="C4601" s="1" t="s">
        <v>3133</v>
      </c>
      <c r="D4601" s="1" t="s">
        <v>8421</v>
      </c>
      <c r="E4601" s="1" t="s">
        <v>8422</v>
      </c>
      <c r="F4601" s="1" t="s">
        <v>8423</v>
      </c>
      <c r="G4601" s="1" t="s">
        <v>2711</v>
      </c>
      <c r="H4601" s="1" t="s">
        <v>7568</v>
      </c>
      <c r="I4601" s="1" t="s">
        <v>5944</v>
      </c>
      <c r="J4601" s="1"/>
      <c r="K4601" s="1"/>
      <c r="L4601" s="1"/>
      <c r="M4601" s="1"/>
      <c r="N4601" s="1"/>
      <c r="O4601" s="1"/>
      <c r="P4601" s="1">
        <f>COUNTIFS($E$2:E4601,TMapCauseDescCIR[[#This Row],[Cause Description]])</f>
        <v>1</v>
      </c>
      <c r="Q4601" s="1"/>
      <c r="R4601" s="1"/>
      <c r="S4601" s="1"/>
    </row>
    <row r="4602" spans="1:19" ht="14.45" x14ac:dyDescent="0.25">
      <c r="A4602" s="1" t="s">
        <v>8322</v>
      </c>
      <c r="B4602" s="1" t="s">
        <v>1469</v>
      </c>
      <c r="C4602" s="1" t="s">
        <v>3133</v>
      </c>
      <c r="D4602" s="1" t="s">
        <v>8421</v>
      </c>
      <c r="E4602" s="1" t="s">
        <v>8424</v>
      </c>
      <c r="F4602" s="1" t="s">
        <v>8425</v>
      </c>
      <c r="G4602" s="1" t="s">
        <v>2714</v>
      </c>
      <c r="H4602" s="1" t="s">
        <v>5193</v>
      </c>
      <c r="I4602" s="1" t="s">
        <v>4963</v>
      </c>
      <c r="J4602" s="1"/>
      <c r="K4602" s="1"/>
      <c r="L4602" s="1"/>
      <c r="M4602" s="1"/>
      <c r="N4602" s="1"/>
      <c r="O4602" s="1"/>
      <c r="P4602" s="1">
        <f>COUNTIFS($E$2:E4602,TMapCauseDescCIR[[#This Row],[Cause Description]])</f>
        <v>1</v>
      </c>
      <c r="Q4602" s="1"/>
      <c r="R4602" s="1"/>
      <c r="S4602" s="1"/>
    </row>
    <row r="4603" spans="1:19" ht="14.45" x14ac:dyDescent="0.25">
      <c r="A4603" s="1" t="s">
        <v>8322</v>
      </c>
      <c r="B4603" s="1" t="s">
        <v>1469</v>
      </c>
      <c r="C4603" s="1" t="s">
        <v>3133</v>
      </c>
      <c r="D4603" s="1" t="s">
        <v>8421</v>
      </c>
      <c r="E4603" s="1" t="s">
        <v>631</v>
      </c>
      <c r="F4603" s="1" t="s">
        <v>3597</v>
      </c>
      <c r="G4603" s="1" t="s">
        <v>2806</v>
      </c>
      <c r="H4603" s="1" t="s">
        <v>3598</v>
      </c>
      <c r="I4603" s="1" t="s">
        <v>3599</v>
      </c>
      <c r="J4603" s="1"/>
      <c r="K4603" s="1"/>
      <c r="L4603" s="1"/>
      <c r="M4603" s="1"/>
      <c r="N4603" s="1"/>
      <c r="O4603" s="1"/>
      <c r="P4603" s="1">
        <f>COUNTIFS($E$2:E4603,TMapCauseDescCIR[[#This Row],[Cause Description]])</f>
        <v>136</v>
      </c>
      <c r="Q4603" s="1"/>
      <c r="R4603" s="1"/>
      <c r="S4603" s="1"/>
    </row>
    <row r="4604" spans="1:19" ht="14.45" x14ac:dyDescent="0.25">
      <c r="A4604" s="1" t="s">
        <v>5009</v>
      </c>
      <c r="B4604" s="1" t="s">
        <v>1500</v>
      </c>
      <c r="C4604" s="1" t="s">
        <v>3133</v>
      </c>
      <c r="D4604" s="1" t="s">
        <v>8426</v>
      </c>
      <c r="E4604" s="1" t="s">
        <v>1501</v>
      </c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>
        <f>COUNTIFS($E$2:E4604,TMapCauseDescCIR[[#This Row],[Cause Description]])</f>
        <v>1</v>
      </c>
      <c r="Q4604" s="1"/>
      <c r="R4604" s="1"/>
      <c r="S4604" s="1"/>
    </row>
    <row r="4605" spans="1:19" x14ac:dyDescent="0.25">
      <c r="A4605" s="1" t="s">
        <v>4992</v>
      </c>
      <c r="B4605" s="1" t="s">
        <v>1516</v>
      </c>
      <c r="C4605" s="1" t="s">
        <v>3133</v>
      </c>
      <c r="D4605" s="1" t="s">
        <v>8427</v>
      </c>
      <c r="E4605" s="1" t="s">
        <v>1517</v>
      </c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>
        <f>COUNTIFS($E$2:E4605,TMapCauseDescCIR[[#This Row],[Cause Description]])</f>
        <v>1</v>
      </c>
      <c r="Q4605" s="1"/>
      <c r="R4605" s="1"/>
      <c r="S4605" s="1"/>
    </row>
    <row r="4606" spans="1:19" ht="14.45" x14ac:dyDescent="0.25">
      <c r="A4606" s="1" t="s">
        <v>6201</v>
      </c>
      <c r="B4606" s="1" t="s">
        <v>1518</v>
      </c>
      <c r="C4606" s="1" t="s">
        <v>3133</v>
      </c>
      <c r="D4606" s="1" t="s">
        <v>8428</v>
      </c>
      <c r="E4606" s="1" t="s">
        <v>1519</v>
      </c>
      <c r="F4606" s="1" t="s">
        <v>7411</v>
      </c>
      <c r="G4606" s="1" t="s">
        <v>2718</v>
      </c>
      <c r="H4606" s="1" t="s">
        <v>5160</v>
      </c>
      <c r="I4606" s="1" t="s">
        <v>7412</v>
      </c>
      <c r="J4606" s="1"/>
      <c r="K4606" s="1"/>
      <c r="L4606" s="1"/>
      <c r="M4606" s="1"/>
      <c r="N4606" s="1"/>
      <c r="O4606" s="1"/>
      <c r="P4606" s="1">
        <f>COUNTIFS($E$2:E4606,TMapCauseDescCIR[[#This Row],[Cause Description]])</f>
        <v>2</v>
      </c>
      <c r="Q4606" s="1"/>
      <c r="R4606" s="1"/>
      <c r="S4606" s="1"/>
    </row>
    <row r="4607" spans="1:19" ht="14.45" x14ac:dyDescent="0.25">
      <c r="A4607" s="1" t="s">
        <v>6201</v>
      </c>
      <c r="B4607" s="1" t="s">
        <v>1518</v>
      </c>
      <c r="C4607" s="1" t="s">
        <v>3133</v>
      </c>
      <c r="D4607" s="1" t="s">
        <v>8428</v>
      </c>
      <c r="E4607" s="1" t="s">
        <v>7413</v>
      </c>
      <c r="F4607" s="1" t="s">
        <v>7414</v>
      </c>
      <c r="G4607" s="1" t="s">
        <v>2718</v>
      </c>
      <c r="H4607" s="1" t="s">
        <v>5160</v>
      </c>
      <c r="I4607" s="1" t="s">
        <v>7415</v>
      </c>
      <c r="J4607" s="1"/>
      <c r="K4607" s="1"/>
      <c r="L4607" s="1"/>
      <c r="M4607" s="1"/>
      <c r="N4607" s="1"/>
      <c r="O4607" s="1"/>
      <c r="P4607" s="1">
        <f>COUNTIFS($E$2:E4607,TMapCauseDescCIR[[#This Row],[Cause Description]])</f>
        <v>2</v>
      </c>
      <c r="Q4607" s="1"/>
      <c r="R4607" s="1"/>
      <c r="S4607" s="1"/>
    </row>
    <row r="4608" spans="1:19" ht="14.45" x14ac:dyDescent="0.25">
      <c r="A4608" s="1" t="s">
        <v>6201</v>
      </c>
      <c r="B4608" s="1" t="s">
        <v>1518</v>
      </c>
      <c r="C4608" s="1" t="s">
        <v>3133</v>
      </c>
      <c r="D4608" s="1" t="s">
        <v>8428</v>
      </c>
      <c r="E4608" s="1" t="s">
        <v>7417</v>
      </c>
      <c r="F4608" s="1" t="s">
        <v>7418</v>
      </c>
      <c r="G4608" s="1" t="s">
        <v>2718</v>
      </c>
      <c r="H4608" s="1" t="s">
        <v>5160</v>
      </c>
      <c r="I4608" s="1" t="s">
        <v>5767</v>
      </c>
      <c r="J4608" s="1"/>
      <c r="K4608" s="1"/>
      <c r="L4608" s="1"/>
      <c r="M4608" s="1"/>
      <c r="N4608" s="1"/>
      <c r="O4608" s="1"/>
      <c r="P4608" s="1">
        <f>COUNTIFS($E$2:E4608,TMapCauseDescCIR[[#This Row],[Cause Description]])</f>
        <v>2</v>
      </c>
      <c r="Q4608" s="1"/>
      <c r="R4608" s="1"/>
      <c r="S4608" s="1"/>
    </row>
    <row r="4609" spans="1:19" ht="14.45" x14ac:dyDescent="0.25">
      <c r="A4609" s="1" t="s">
        <v>6201</v>
      </c>
      <c r="B4609" s="1" t="s">
        <v>1518</v>
      </c>
      <c r="C4609" s="1" t="s">
        <v>3133</v>
      </c>
      <c r="D4609" s="1" t="s">
        <v>8428</v>
      </c>
      <c r="E4609" s="1" t="s">
        <v>8429</v>
      </c>
      <c r="F4609" s="1" t="s">
        <v>8430</v>
      </c>
      <c r="G4609" s="1" t="s">
        <v>2718</v>
      </c>
      <c r="H4609" s="1" t="s">
        <v>8431</v>
      </c>
      <c r="I4609" s="1" t="s">
        <v>3599</v>
      </c>
      <c r="J4609" s="1"/>
      <c r="K4609" s="1"/>
      <c r="L4609" s="1"/>
      <c r="M4609" s="1"/>
      <c r="N4609" s="1"/>
      <c r="O4609" s="1"/>
      <c r="P4609" s="1">
        <f>COUNTIFS($E$2:E4609,TMapCauseDescCIR[[#This Row],[Cause Description]])</f>
        <v>1</v>
      </c>
      <c r="Q4609" s="1"/>
      <c r="R4609" s="1"/>
      <c r="S4609" s="1"/>
    </row>
    <row r="4610" spans="1:19" ht="14.45" x14ac:dyDescent="0.25">
      <c r="A4610" s="1" t="s">
        <v>6201</v>
      </c>
      <c r="B4610" s="1" t="s">
        <v>1518</v>
      </c>
      <c r="C4610" s="1" t="s">
        <v>3133</v>
      </c>
      <c r="D4610" s="1" t="s">
        <v>8428</v>
      </c>
      <c r="E4610" s="1" t="s">
        <v>631</v>
      </c>
      <c r="F4610" s="1" t="s">
        <v>3597</v>
      </c>
      <c r="G4610" s="1" t="s">
        <v>2806</v>
      </c>
      <c r="H4610" s="1" t="s">
        <v>3598</v>
      </c>
      <c r="I4610" s="1" t="s">
        <v>3599</v>
      </c>
      <c r="J4610" s="1"/>
      <c r="K4610" s="1"/>
      <c r="L4610" s="1"/>
      <c r="M4610" s="1"/>
      <c r="N4610" s="1"/>
      <c r="O4610" s="1"/>
      <c r="P4610" s="1">
        <f>COUNTIFS($E$2:E4610,TMapCauseDescCIR[[#This Row],[Cause Description]])</f>
        <v>137</v>
      </c>
      <c r="Q4610" s="1"/>
      <c r="R4610" s="1"/>
      <c r="S4610" s="1"/>
    </row>
    <row r="4611" spans="1:19" ht="14.45" x14ac:dyDescent="0.25">
      <c r="A4611" s="1" t="s">
        <v>6201</v>
      </c>
      <c r="B4611" s="1" t="s">
        <v>1520</v>
      </c>
      <c r="C4611" s="1" t="s">
        <v>3133</v>
      </c>
      <c r="D4611" s="1" t="s">
        <v>8432</v>
      </c>
      <c r="E4611" s="1" t="s">
        <v>1521</v>
      </c>
      <c r="F4611" s="1" t="s">
        <v>7416</v>
      </c>
      <c r="G4611" s="1" t="s">
        <v>2718</v>
      </c>
      <c r="H4611" s="1" t="s">
        <v>5160</v>
      </c>
      <c r="I4611" s="1" t="s">
        <v>6236</v>
      </c>
      <c r="J4611" s="1"/>
      <c r="K4611" s="1"/>
      <c r="L4611" s="1"/>
      <c r="M4611" s="1"/>
      <c r="N4611" s="1"/>
      <c r="O4611" s="1"/>
      <c r="P4611" s="1">
        <f>COUNTIFS($E$2:E4611,TMapCauseDescCIR[[#This Row],[Cause Description]])</f>
        <v>2</v>
      </c>
      <c r="Q4611" s="1"/>
      <c r="R4611" s="1"/>
      <c r="S4611" s="1"/>
    </row>
    <row r="4612" spans="1:19" ht="14.45" x14ac:dyDescent="0.25">
      <c r="A4612" s="1" t="s">
        <v>6201</v>
      </c>
      <c r="B4612" s="1" t="s">
        <v>1520</v>
      </c>
      <c r="C4612" s="1" t="s">
        <v>3133</v>
      </c>
      <c r="D4612" s="1" t="s">
        <v>8432</v>
      </c>
      <c r="E4612" s="1" t="s">
        <v>631</v>
      </c>
      <c r="F4612" s="1" t="s">
        <v>3597</v>
      </c>
      <c r="G4612" s="1" t="s">
        <v>2806</v>
      </c>
      <c r="H4612" s="1" t="s">
        <v>3598</v>
      </c>
      <c r="I4612" s="1" t="s">
        <v>3599</v>
      </c>
      <c r="J4612" s="1"/>
      <c r="K4612" s="1"/>
      <c r="L4612" s="1"/>
      <c r="M4612" s="1"/>
      <c r="N4612" s="1"/>
      <c r="O4612" s="1"/>
      <c r="P4612" s="1">
        <f>COUNTIFS($E$2:E4612,TMapCauseDescCIR[[#This Row],[Cause Description]])</f>
        <v>138</v>
      </c>
      <c r="Q4612" s="1"/>
      <c r="R4612" s="1"/>
      <c r="S4612" s="1"/>
    </row>
    <row r="4613" spans="1:19" ht="14.45" x14ac:dyDescent="0.25">
      <c r="A4613" s="1" t="s">
        <v>5036</v>
      </c>
      <c r="B4613" s="1" t="s">
        <v>1545</v>
      </c>
      <c r="C4613" s="1" t="s">
        <v>3133</v>
      </c>
      <c r="D4613" s="1" t="s">
        <v>8433</v>
      </c>
      <c r="E4613" s="1" t="s">
        <v>1546</v>
      </c>
      <c r="F4613" s="1"/>
      <c r="G4613" s="1"/>
      <c r="H4613" s="1"/>
      <c r="I4613" s="1"/>
      <c r="J4613" s="1" t="s">
        <v>12947</v>
      </c>
      <c r="K4613" s="1" t="s">
        <v>12948</v>
      </c>
      <c r="L4613" s="1" t="s">
        <v>12949</v>
      </c>
      <c r="M4613" s="1" t="s">
        <v>535</v>
      </c>
      <c r="N4613" s="1"/>
      <c r="O4613" s="1"/>
      <c r="P4613" s="1">
        <f>COUNTIFS($E$2:E4613,TMapCauseDescCIR[[#This Row],[Cause Description]])</f>
        <v>2</v>
      </c>
      <c r="Q4613" s="1"/>
      <c r="R4613" s="1"/>
      <c r="S4613" s="1"/>
    </row>
    <row r="4614" spans="1:19" ht="14.45" x14ac:dyDescent="0.25">
      <c r="A4614" s="1" t="s">
        <v>5036</v>
      </c>
      <c r="B4614" s="1" t="s">
        <v>1545</v>
      </c>
      <c r="C4614" s="1" t="s">
        <v>3133</v>
      </c>
      <c r="D4614" s="1" t="s">
        <v>8433</v>
      </c>
      <c r="E4614" s="1" t="s">
        <v>8434</v>
      </c>
      <c r="F4614" s="1"/>
      <c r="G4614" s="1"/>
      <c r="H4614" s="1"/>
      <c r="I4614" s="1"/>
      <c r="J4614" s="1" t="s">
        <v>12947</v>
      </c>
      <c r="K4614" s="33" t="s">
        <v>12948</v>
      </c>
      <c r="L4614" s="33" t="s">
        <v>581</v>
      </c>
      <c r="M4614" s="33" t="s">
        <v>5645</v>
      </c>
      <c r="N4614" s="33"/>
      <c r="O4614" s="33"/>
      <c r="P4614" s="1">
        <f>COUNTIFS($E$2:E4614,TMapCauseDescCIR[[#This Row],[Cause Description]])</f>
        <v>1</v>
      </c>
      <c r="Q4614" s="1"/>
      <c r="R4614" s="1"/>
      <c r="S4614" s="1"/>
    </row>
    <row r="4615" spans="1:19" ht="14.45" x14ac:dyDescent="0.25">
      <c r="A4615" s="1" t="s">
        <v>5036</v>
      </c>
      <c r="B4615" s="1" t="s">
        <v>1547</v>
      </c>
      <c r="C4615" s="1" t="s">
        <v>3133</v>
      </c>
      <c r="D4615" s="1" t="s">
        <v>8435</v>
      </c>
      <c r="E4615" s="1" t="s">
        <v>510</v>
      </c>
      <c r="F4615" s="1"/>
      <c r="G4615" s="1"/>
      <c r="H4615" s="1"/>
      <c r="I4615" s="1"/>
      <c r="J4615" s="1" t="s">
        <v>12947</v>
      </c>
      <c r="K4615" s="1" t="s">
        <v>12948</v>
      </c>
      <c r="L4615" s="1" t="s">
        <v>581</v>
      </c>
      <c r="M4615" s="1" t="s">
        <v>5870</v>
      </c>
      <c r="N4615" s="1"/>
      <c r="O4615" s="1"/>
      <c r="P4615" s="1">
        <f>COUNTIFS($E$2:E4615,TMapCauseDescCIR[[#This Row],[Cause Description]])</f>
        <v>7</v>
      </c>
      <c r="Q4615" s="1"/>
      <c r="R4615" s="1"/>
      <c r="S4615" s="1"/>
    </row>
    <row r="4616" spans="1:19" ht="14.45" x14ac:dyDescent="0.25">
      <c r="A4616" s="1" t="s">
        <v>5036</v>
      </c>
      <c r="B4616" s="1" t="s">
        <v>1548</v>
      </c>
      <c r="C4616" s="1" t="s">
        <v>3133</v>
      </c>
      <c r="D4616" s="1" t="s">
        <v>8436</v>
      </c>
      <c r="E4616" s="1" t="s">
        <v>517</v>
      </c>
      <c r="F4616" s="1"/>
      <c r="G4616" s="1"/>
      <c r="H4616" s="1"/>
      <c r="I4616" s="1"/>
      <c r="J4616" s="1" t="s">
        <v>12947</v>
      </c>
      <c r="K4616" s="1" t="s">
        <v>12948</v>
      </c>
      <c r="L4616" s="1" t="s">
        <v>12949</v>
      </c>
      <c r="M4616" s="1" t="s">
        <v>12951</v>
      </c>
      <c r="N4616" s="1"/>
      <c r="O4616" s="1"/>
      <c r="P4616" s="1">
        <f>COUNTIFS($E$2:E4616,TMapCauseDescCIR[[#This Row],[Cause Description]])</f>
        <v>2</v>
      </c>
      <c r="Q4616" s="1"/>
      <c r="R4616" s="1"/>
      <c r="S4616" s="1"/>
    </row>
    <row r="4617" spans="1:19" ht="14.45" x14ac:dyDescent="0.25">
      <c r="A4617" s="1" t="s">
        <v>5036</v>
      </c>
      <c r="B4617" s="1" t="s">
        <v>1549</v>
      </c>
      <c r="C4617" s="1" t="s">
        <v>3133</v>
      </c>
      <c r="D4617" s="1" t="s">
        <v>8437</v>
      </c>
      <c r="E4617" s="1" t="s">
        <v>499</v>
      </c>
      <c r="F4617" s="1"/>
      <c r="G4617" s="1"/>
      <c r="H4617" s="1"/>
      <c r="I4617" s="1"/>
      <c r="J4617" s="1" t="s">
        <v>12947</v>
      </c>
      <c r="K4617" s="1" t="s">
        <v>12952</v>
      </c>
      <c r="L4617" s="1" t="s">
        <v>12953</v>
      </c>
      <c r="M4617" s="1" t="s">
        <v>535</v>
      </c>
      <c r="N4617" s="1"/>
      <c r="O4617" s="1"/>
      <c r="P4617" s="1">
        <f>COUNTIFS($E$2:E4617,TMapCauseDescCIR[[#This Row],[Cause Description]])</f>
        <v>3</v>
      </c>
      <c r="Q4617" s="1"/>
      <c r="R4617" s="1"/>
      <c r="S4617" s="1"/>
    </row>
    <row r="4618" spans="1:19" ht="14.45" x14ac:dyDescent="0.25">
      <c r="A4618" s="1" t="s">
        <v>5036</v>
      </c>
      <c r="B4618" s="1" t="s">
        <v>1550</v>
      </c>
      <c r="C4618" s="1" t="s">
        <v>3133</v>
      </c>
      <c r="D4618" s="1" t="s">
        <v>8438</v>
      </c>
      <c r="E4618" s="1" t="s">
        <v>526</v>
      </c>
      <c r="F4618" s="1"/>
      <c r="G4618" s="1"/>
      <c r="H4618" s="1"/>
      <c r="I4618" s="1"/>
      <c r="J4618" s="1" t="s">
        <v>12947</v>
      </c>
      <c r="K4618" s="1" t="s">
        <v>12957</v>
      </c>
      <c r="L4618" s="1" t="s">
        <v>572</v>
      </c>
      <c r="M4618" s="1" t="s">
        <v>535</v>
      </c>
      <c r="N4618" s="1"/>
      <c r="O4618" s="1"/>
      <c r="P4618" s="1">
        <f>COUNTIFS($E$2:E4618,TMapCauseDescCIR[[#This Row],[Cause Description]])</f>
        <v>6</v>
      </c>
      <c r="Q4618" s="1"/>
      <c r="R4618" s="1"/>
      <c r="S4618" s="1"/>
    </row>
    <row r="4619" spans="1:19" ht="14.45" x14ac:dyDescent="0.25">
      <c r="A4619" s="1" t="s">
        <v>5036</v>
      </c>
      <c r="B4619" s="1" t="s">
        <v>1551</v>
      </c>
      <c r="C4619" s="1" t="s">
        <v>3133</v>
      </c>
      <c r="D4619" s="1" t="s">
        <v>8439</v>
      </c>
      <c r="E4619" s="1" t="s">
        <v>1552</v>
      </c>
      <c r="F4619" s="1"/>
      <c r="G4619" s="1"/>
      <c r="H4619" s="1"/>
      <c r="I4619" s="1"/>
      <c r="J4619" s="1" t="s">
        <v>12947</v>
      </c>
      <c r="K4619" s="1" t="s">
        <v>12966</v>
      </c>
      <c r="L4619" s="1" t="s">
        <v>572</v>
      </c>
      <c r="M4619" s="1" t="s">
        <v>535</v>
      </c>
      <c r="N4619" s="1"/>
      <c r="O4619" s="1"/>
      <c r="P4619" s="1">
        <f>COUNTIFS($E$2:E4619,TMapCauseDescCIR[[#This Row],[Cause Description]])</f>
        <v>1</v>
      </c>
      <c r="Q4619" s="1"/>
      <c r="R4619" s="1"/>
      <c r="S4619" s="1"/>
    </row>
    <row r="4620" spans="1:19" ht="14.45" x14ac:dyDescent="0.25">
      <c r="A4620" s="1" t="s">
        <v>5036</v>
      </c>
      <c r="B4620" s="1" t="s">
        <v>1553</v>
      </c>
      <c r="C4620" s="1" t="s">
        <v>3133</v>
      </c>
      <c r="D4620" s="1" t="s">
        <v>8440</v>
      </c>
      <c r="E4620" s="1" t="s">
        <v>499</v>
      </c>
      <c r="F4620" s="1"/>
      <c r="G4620" s="1"/>
      <c r="H4620" s="1"/>
      <c r="I4620" s="1"/>
      <c r="J4620" s="1" t="s">
        <v>12947</v>
      </c>
      <c r="K4620" s="1" t="s">
        <v>12979</v>
      </c>
      <c r="L4620" s="1" t="s">
        <v>12953</v>
      </c>
      <c r="M4620" s="1" t="s">
        <v>535</v>
      </c>
      <c r="N4620" s="1"/>
      <c r="O4620" s="1"/>
      <c r="P4620" s="1">
        <f>COUNTIFS($E$2:E4620,TMapCauseDescCIR[[#This Row],[Cause Description]])</f>
        <v>4</v>
      </c>
      <c r="Q4620" s="1"/>
      <c r="R4620" s="1"/>
      <c r="S4620" s="1"/>
    </row>
    <row r="4621" spans="1:19" ht="14.45" x14ac:dyDescent="0.25">
      <c r="A4621" s="1" t="s">
        <v>5036</v>
      </c>
      <c r="B4621" s="1" t="s">
        <v>1554</v>
      </c>
      <c r="C4621" s="1" t="s">
        <v>3133</v>
      </c>
      <c r="D4621" s="1" t="s">
        <v>8441</v>
      </c>
      <c r="E4621" s="1" t="s">
        <v>1552</v>
      </c>
      <c r="F4621" s="1"/>
      <c r="G4621" s="1"/>
      <c r="H4621" s="1"/>
      <c r="I4621" s="1"/>
      <c r="J4621" s="1" t="s">
        <v>12947</v>
      </c>
      <c r="K4621" s="1" t="s">
        <v>12967</v>
      </c>
      <c r="L4621" s="1" t="s">
        <v>572</v>
      </c>
      <c r="M4621" s="1" t="s">
        <v>535</v>
      </c>
      <c r="N4621" s="1"/>
      <c r="O4621" s="1"/>
      <c r="P4621" s="1">
        <f>COUNTIFS($E$2:E4621,TMapCauseDescCIR[[#This Row],[Cause Description]])</f>
        <v>2</v>
      </c>
      <c r="Q4621" s="1"/>
      <c r="R4621" s="1"/>
      <c r="S4621" s="1"/>
    </row>
    <row r="4622" spans="1:19" ht="14.45" x14ac:dyDescent="0.25">
      <c r="A4622" s="1" t="s">
        <v>5036</v>
      </c>
      <c r="B4622" s="1" t="s">
        <v>1555</v>
      </c>
      <c r="C4622" s="1" t="s">
        <v>3133</v>
      </c>
      <c r="D4622" s="1" t="s">
        <v>8442</v>
      </c>
      <c r="E4622" s="1" t="s">
        <v>499</v>
      </c>
      <c r="F4622" s="1"/>
      <c r="G4622" s="1"/>
      <c r="H4622" s="1"/>
      <c r="I4622" s="1"/>
      <c r="J4622" s="1" t="s">
        <v>12947</v>
      </c>
      <c r="K4622" s="1" t="s">
        <v>12948</v>
      </c>
      <c r="L4622" s="1" t="s">
        <v>12953</v>
      </c>
      <c r="M4622" s="1" t="s">
        <v>535</v>
      </c>
      <c r="N4622" s="1"/>
      <c r="O4622" s="1"/>
      <c r="P4622" s="1">
        <f>COUNTIFS($E$2:E4622,TMapCauseDescCIR[[#This Row],[Cause Description]])</f>
        <v>5</v>
      </c>
      <c r="Q4622" s="1"/>
      <c r="R4622" s="1"/>
      <c r="S4622" s="1"/>
    </row>
    <row r="4623" spans="1:19" ht="14.45" x14ac:dyDescent="0.25">
      <c r="A4623" s="1" t="s">
        <v>5036</v>
      </c>
      <c r="B4623" s="1" t="s">
        <v>1556</v>
      </c>
      <c r="C4623" s="1" t="s">
        <v>3133</v>
      </c>
      <c r="D4623" s="1" t="s">
        <v>8443</v>
      </c>
      <c r="E4623" s="1" t="s">
        <v>1552</v>
      </c>
      <c r="F4623" s="1"/>
      <c r="G4623" s="1"/>
      <c r="H4623" s="1"/>
      <c r="I4623" s="1"/>
      <c r="J4623" s="1" t="s">
        <v>12947</v>
      </c>
      <c r="K4623" s="1" t="s">
        <v>12980</v>
      </c>
      <c r="L4623" s="1" t="s">
        <v>572</v>
      </c>
      <c r="M4623" s="1" t="s">
        <v>535</v>
      </c>
      <c r="N4623" s="1" t="s">
        <v>12981</v>
      </c>
      <c r="O4623" s="1"/>
      <c r="P4623" s="1">
        <f>COUNTIFS($E$2:E4623,TMapCauseDescCIR[[#This Row],[Cause Description]])</f>
        <v>3</v>
      </c>
      <c r="Q4623" s="1"/>
      <c r="R4623" s="1"/>
      <c r="S4623" s="1"/>
    </row>
    <row r="4624" spans="1:19" ht="14.45" x14ac:dyDescent="0.25">
      <c r="A4624" s="1" t="s">
        <v>5036</v>
      </c>
      <c r="B4624" s="1" t="s">
        <v>1557</v>
      </c>
      <c r="C4624" s="1" t="s">
        <v>3133</v>
      </c>
      <c r="D4624" s="1" t="s">
        <v>8444</v>
      </c>
      <c r="E4624" s="1" t="s">
        <v>1558</v>
      </c>
      <c r="F4624" s="1"/>
      <c r="G4624" s="1"/>
      <c r="H4624" s="1"/>
      <c r="I4624" s="1"/>
      <c r="J4624" s="1" t="s">
        <v>12947</v>
      </c>
      <c r="K4624" s="1" t="s">
        <v>12957</v>
      </c>
      <c r="L4624" s="1" t="s">
        <v>572</v>
      </c>
      <c r="M4624" s="1" t="s">
        <v>535</v>
      </c>
      <c r="N4624" s="1"/>
      <c r="O4624" s="1"/>
      <c r="P4624" s="1">
        <f>COUNTIFS($E$2:E4624,TMapCauseDescCIR[[#This Row],[Cause Description]])</f>
        <v>1</v>
      </c>
      <c r="Q4624" s="1"/>
      <c r="R4624" s="1"/>
      <c r="S4624" s="1"/>
    </row>
    <row r="4625" spans="1:19" ht="14.45" x14ac:dyDescent="0.25">
      <c r="A4625" s="1" t="s">
        <v>5036</v>
      </c>
      <c r="B4625" s="1" t="s">
        <v>1559</v>
      </c>
      <c r="C4625" s="1" t="s">
        <v>3133</v>
      </c>
      <c r="D4625" s="1" t="s">
        <v>8445</v>
      </c>
      <c r="E4625" s="1" t="s">
        <v>1546</v>
      </c>
      <c r="F4625" s="1"/>
      <c r="G4625" s="1"/>
      <c r="H4625" s="1"/>
      <c r="I4625" s="1"/>
      <c r="J4625" s="1" t="s">
        <v>12947</v>
      </c>
      <c r="K4625" s="1" t="s">
        <v>12948</v>
      </c>
      <c r="L4625" s="1" t="s">
        <v>12949</v>
      </c>
      <c r="M4625" s="1" t="s">
        <v>535</v>
      </c>
      <c r="N4625" s="1"/>
      <c r="O4625" s="1"/>
      <c r="P4625" s="1">
        <f>COUNTIFS($E$2:E4625,TMapCauseDescCIR[[#This Row],[Cause Description]])</f>
        <v>3</v>
      </c>
      <c r="Q4625" s="1"/>
      <c r="R4625" s="1"/>
      <c r="S4625" s="1"/>
    </row>
    <row r="4626" spans="1:19" ht="14.45" x14ac:dyDescent="0.25">
      <c r="A4626" s="1" t="s">
        <v>5036</v>
      </c>
      <c r="B4626" s="1" t="s">
        <v>1559</v>
      </c>
      <c r="C4626" s="1" t="s">
        <v>3133</v>
      </c>
      <c r="D4626" s="1" t="s">
        <v>8445</v>
      </c>
      <c r="E4626" s="1" t="s">
        <v>8434</v>
      </c>
      <c r="F4626" s="1"/>
      <c r="G4626" s="1"/>
      <c r="H4626" s="1"/>
      <c r="I4626" s="1"/>
      <c r="J4626" s="1" t="s">
        <v>12947</v>
      </c>
      <c r="K4626" s="33" t="s">
        <v>12948</v>
      </c>
      <c r="L4626" s="33" t="s">
        <v>581</v>
      </c>
      <c r="M4626" s="33" t="s">
        <v>5645</v>
      </c>
      <c r="N4626" s="33"/>
      <c r="O4626" s="33"/>
      <c r="P4626" s="1">
        <f>COUNTIFS($E$2:E4626,TMapCauseDescCIR[[#This Row],[Cause Description]])</f>
        <v>2</v>
      </c>
      <c r="Q4626" s="1"/>
      <c r="R4626" s="1"/>
      <c r="S4626" s="1"/>
    </row>
    <row r="4627" spans="1:19" ht="14.45" x14ac:dyDescent="0.25">
      <c r="A4627" s="1" t="s">
        <v>5036</v>
      </c>
      <c r="B4627" s="1" t="s">
        <v>1560</v>
      </c>
      <c r="C4627" s="1" t="s">
        <v>3133</v>
      </c>
      <c r="D4627" s="1" t="s">
        <v>8446</v>
      </c>
      <c r="E4627" s="1" t="s">
        <v>177</v>
      </c>
      <c r="F4627" s="1"/>
      <c r="G4627" s="1"/>
      <c r="H4627" s="1"/>
      <c r="I4627" s="1"/>
      <c r="J4627" s="1" t="s">
        <v>12947</v>
      </c>
      <c r="K4627" s="1" t="s">
        <v>12948</v>
      </c>
      <c r="L4627" s="1" t="s">
        <v>581</v>
      </c>
      <c r="M4627" s="1" t="s">
        <v>535</v>
      </c>
      <c r="N4627" s="1"/>
      <c r="O4627" s="1"/>
      <c r="P4627" s="1">
        <f>COUNTIFS($E$2:E4627,TMapCauseDescCIR[[#This Row],[Cause Description]])</f>
        <v>48</v>
      </c>
      <c r="Q4627" s="1"/>
      <c r="R4627" s="1"/>
      <c r="S4627" s="1"/>
    </row>
    <row r="4628" spans="1:19" ht="14.45" x14ac:dyDescent="0.25">
      <c r="A4628" s="1" t="s">
        <v>5009</v>
      </c>
      <c r="B4628" s="1" t="s">
        <v>1569</v>
      </c>
      <c r="C4628" s="1" t="s">
        <v>3133</v>
      </c>
      <c r="D4628" s="1" t="s">
        <v>8447</v>
      </c>
      <c r="E4628" s="1" t="s">
        <v>1570</v>
      </c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>
        <f>COUNTIFS($E$2:E4628,TMapCauseDescCIR[[#This Row],[Cause Description]])</f>
        <v>1</v>
      </c>
      <c r="Q4628" s="1"/>
      <c r="R4628" s="1"/>
      <c r="S4628" s="1"/>
    </row>
    <row r="4629" spans="1:19" ht="14.45" x14ac:dyDescent="0.25">
      <c r="A4629" s="1" t="s">
        <v>8448</v>
      </c>
      <c r="B4629" s="1" t="s">
        <v>1571</v>
      </c>
      <c r="C4629" s="1" t="s">
        <v>3133</v>
      </c>
      <c r="D4629" s="1" t="s">
        <v>8449</v>
      </c>
      <c r="E4629" s="1" t="s">
        <v>1572</v>
      </c>
      <c r="F4629" s="1" t="s">
        <v>8450</v>
      </c>
      <c r="G4629" s="1" t="s">
        <v>2723</v>
      </c>
      <c r="H4629" s="1" t="s">
        <v>5193</v>
      </c>
      <c r="I4629" s="1" t="s">
        <v>5434</v>
      </c>
      <c r="J4629" s="1"/>
      <c r="K4629" s="1"/>
      <c r="L4629" s="1"/>
      <c r="M4629" s="1"/>
      <c r="N4629" s="1"/>
      <c r="O4629" s="1"/>
      <c r="P4629" s="1">
        <f>COUNTIFS($E$2:E4629,TMapCauseDescCIR[[#This Row],[Cause Description]])</f>
        <v>1</v>
      </c>
      <c r="Q4629" s="1"/>
      <c r="R4629" s="1"/>
      <c r="S4629" s="1"/>
    </row>
    <row r="4630" spans="1:19" ht="14.45" x14ac:dyDescent="0.25">
      <c r="A4630" s="1" t="s">
        <v>8448</v>
      </c>
      <c r="B4630" s="1" t="s">
        <v>1571</v>
      </c>
      <c r="C4630" s="1" t="s">
        <v>3133</v>
      </c>
      <c r="D4630" s="1" t="s">
        <v>8449</v>
      </c>
      <c r="E4630" s="1" t="s">
        <v>8451</v>
      </c>
      <c r="F4630" s="1" t="s">
        <v>8452</v>
      </c>
      <c r="G4630" s="1" t="s">
        <v>2724</v>
      </c>
      <c r="H4630" s="1" t="s">
        <v>5193</v>
      </c>
      <c r="I4630" s="1" t="s">
        <v>5434</v>
      </c>
      <c r="J4630" s="1"/>
      <c r="K4630" s="1"/>
      <c r="L4630" s="1"/>
      <c r="M4630" s="1"/>
      <c r="N4630" s="1"/>
      <c r="O4630" s="1"/>
      <c r="P4630" s="1">
        <f>COUNTIFS($E$2:E4630,TMapCauseDescCIR[[#This Row],[Cause Description]])</f>
        <v>1</v>
      </c>
      <c r="Q4630" s="1"/>
      <c r="R4630" s="1"/>
      <c r="S4630" s="1"/>
    </row>
    <row r="4631" spans="1:19" ht="14.45" x14ac:dyDescent="0.25">
      <c r="A4631" s="1" t="s">
        <v>8448</v>
      </c>
      <c r="B4631" s="1" t="s">
        <v>1571</v>
      </c>
      <c r="C4631" s="1" t="s">
        <v>3133</v>
      </c>
      <c r="D4631" s="1" t="s">
        <v>8449</v>
      </c>
      <c r="E4631" s="1" t="s">
        <v>8453</v>
      </c>
      <c r="F4631" s="1" t="s">
        <v>8454</v>
      </c>
      <c r="G4631" s="1" t="s">
        <v>2724</v>
      </c>
      <c r="H4631" s="1" t="s">
        <v>8455</v>
      </c>
      <c r="I4631" s="1" t="s">
        <v>8456</v>
      </c>
      <c r="J4631" s="1"/>
      <c r="K4631" s="1"/>
      <c r="L4631" s="1"/>
      <c r="M4631" s="1"/>
      <c r="N4631" s="1"/>
      <c r="O4631" s="1"/>
      <c r="P4631" s="1">
        <f>COUNTIFS($E$2:E4631,TMapCauseDescCIR[[#This Row],[Cause Description]])</f>
        <v>1</v>
      </c>
      <c r="Q4631" s="1"/>
      <c r="R4631" s="1"/>
      <c r="S4631" s="1"/>
    </row>
    <row r="4632" spans="1:19" ht="14.45" x14ac:dyDescent="0.25">
      <c r="A4632" s="1" t="s">
        <v>8448</v>
      </c>
      <c r="B4632" s="1" t="s">
        <v>1571</v>
      </c>
      <c r="C4632" s="1" t="s">
        <v>3133</v>
      </c>
      <c r="D4632" s="1" t="s">
        <v>8449</v>
      </c>
      <c r="E4632" s="1" t="s">
        <v>8457</v>
      </c>
      <c r="F4632" s="1" t="s">
        <v>8458</v>
      </c>
      <c r="G4632" s="1" t="s">
        <v>2726</v>
      </c>
      <c r="H4632" s="1" t="s">
        <v>5193</v>
      </c>
      <c r="I4632" s="1" t="s">
        <v>5434</v>
      </c>
      <c r="J4632" s="1"/>
      <c r="K4632" s="1"/>
      <c r="L4632" s="1"/>
      <c r="M4632" s="1"/>
      <c r="N4632" s="1"/>
      <c r="O4632" s="1"/>
      <c r="P4632" s="1">
        <f>COUNTIFS($E$2:E4632,TMapCauseDescCIR[[#This Row],[Cause Description]])</f>
        <v>1</v>
      </c>
      <c r="Q4632" s="1"/>
      <c r="R4632" s="1"/>
      <c r="S4632" s="1"/>
    </row>
    <row r="4633" spans="1:19" ht="14.45" x14ac:dyDescent="0.25">
      <c r="A4633" s="1" t="s">
        <v>8448</v>
      </c>
      <c r="B4633" s="1" t="s">
        <v>1571</v>
      </c>
      <c r="C4633" s="1" t="s">
        <v>3133</v>
      </c>
      <c r="D4633" s="1" t="s">
        <v>8449</v>
      </c>
      <c r="E4633" s="1" t="s">
        <v>8459</v>
      </c>
      <c r="F4633" s="1" t="s">
        <v>8460</v>
      </c>
      <c r="G4633" s="1" t="s">
        <v>2725</v>
      </c>
      <c r="H4633" s="1" t="s">
        <v>5193</v>
      </c>
      <c r="I4633" s="1" t="s">
        <v>5434</v>
      </c>
      <c r="J4633" s="1"/>
      <c r="K4633" s="1"/>
      <c r="L4633" s="1"/>
      <c r="M4633" s="1"/>
      <c r="N4633" s="1"/>
      <c r="O4633" s="1"/>
      <c r="P4633" s="1">
        <f>COUNTIFS($E$2:E4633,TMapCauseDescCIR[[#This Row],[Cause Description]])</f>
        <v>1</v>
      </c>
      <c r="Q4633" s="1"/>
      <c r="R4633" s="1"/>
      <c r="S4633" s="1"/>
    </row>
    <row r="4634" spans="1:19" ht="14.45" x14ac:dyDescent="0.25">
      <c r="A4634" s="1" t="s">
        <v>8448</v>
      </c>
      <c r="B4634" s="1" t="s">
        <v>1571</v>
      </c>
      <c r="C4634" s="1" t="s">
        <v>3133</v>
      </c>
      <c r="D4634" s="1" t="s">
        <v>8449</v>
      </c>
      <c r="E4634" s="1" t="s">
        <v>8461</v>
      </c>
      <c r="F4634" s="1" t="s">
        <v>8462</v>
      </c>
      <c r="G4634" s="1" t="s">
        <v>2727</v>
      </c>
      <c r="H4634" s="1" t="s">
        <v>5193</v>
      </c>
      <c r="I4634" s="1" t="s">
        <v>3599</v>
      </c>
      <c r="J4634" s="1"/>
      <c r="K4634" s="1"/>
      <c r="L4634" s="1"/>
      <c r="M4634" s="1"/>
      <c r="N4634" s="1"/>
      <c r="O4634" s="1"/>
      <c r="P4634" s="1">
        <f>COUNTIFS($E$2:E4634,TMapCauseDescCIR[[#This Row],[Cause Description]])</f>
        <v>1</v>
      </c>
      <c r="Q4634" s="1"/>
      <c r="R4634" s="1"/>
      <c r="S4634" s="1"/>
    </row>
    <row r="4635" spans="1:19" ht="14.45" x14ac:dyDescent="0.25">
      <c r="A4635" s="1" t="s">
        <v>8448</v>
      </c>
      <c r="B4635" s="1" t="s">
        <v>1571</v>
      </c>
      <c r="C4635" s="1" t="s">
        <v>3133</v>
      </c>
      <c r="D4635" s="1" t="s">
        <v>8449</v>
      </c>
      <c r="E4635" s="1" t="s">
        <v>8463</v>
      </c>
      <c r="F4635" s="1" t="s">
        <v>8464</v>
      </c>
      <c r="G4635" s="1" t="s">
        <v>2728</v>
      </c>
      <c r="H4635" s="1" t="s">
        <v>5193</v>
      </c>
      <c r="I4635" s="1" t="s">
        <v>5434</v>
      </c>
      <c r="J4635" s="1"/>
      <c r="K4635" s="1"/>
      <c r="L4635" s="1"/>
      <c r="M4635" s="1"/>
      <c r="N4635" s="1"/>
      <c r="O4635" s="1"/>
      <c r="P4635" s="1">
        <f>COUNTIFS($E$2:E4635,TMapCauseDescCIR[[#This Row],[Cause Description]])</f>
        <v>1</v>
      </c>
      <c r="Q4635" s="1"/>
      <c r="R4635" s="1"/>
      <c r="S4635" s="1"/>
    </row>
    <row r="4636" spans="1:19" ht="14.45" x14ac:dyDescent="0.25">
      <c r="A4636" s="1" t="s">
        <v>8448</v>
      </c>
      <c r="B4636" s="1" t="s">
        <v>1571</v>
      </c>
      <c r="C4636" s="1" t="s">
        <v>3133</v>
      </c>
      <c r="D4636" s="1" t="s">
        <v>8449</v>
      </c>
      <c r="E4636" s="1" t="s">
        <v>8465</v>
      </c>
      <c r="F4636" s="1" t="s">
        <v>8466</v>
      </c>
      <c r="G4636" s="1" t="s">
        <v>2729</v>
      </c>
      <c r="H4636" s="1" t="s">
        <v>5193</v>
      </c>
      <c r="I4636" s="1" t="s">
        <v>5434</v>
      </c>
      <c r="J4636" s="1"/>
      <c r="K4636" s="1"/>
      <c r="L4636" s="1"/>
      <c r="M4636" s="1"/>
      <c r="N4636" s="1"/>
      <c r="O4636" s="1"/>
      <c r="P4636" s="1">
        <f>COUNTIFS($E$2:E4636,TMapCauseDescCIR[[#This Row],[Cause Description]])</f>
        <v>1</v>
      </c>
      <c r="Q4636" s="1"/>
      <c r="R4636" s="1"/>
      <c r="S4636" s="1"/>
    </row>
    <row r="4637" spans="1:19" ht="14.45" x14ac:dyDescent="0.25">
      <c r="A4637" s="1" t="s">
        <v>8448</v>
      </c>
      <c r="B4637" s="1" t="s">
        <v>1571</v>
      </c>
      <c r="C4637" s="1" t="s">
        <v>3133</v>
      </c>
      <c r="D4637" s="1" t="s">
        <v>8449</v>
      </c>
      <c r="E4637" s="1" t="s">
        <v>631</v>
      </c>
      <c r="F4637" s="1" t="s">
        <v>3597</v>
      </c>
      <c r="G4637" s="1" t="s">
        <v>2806</v>
      </c>
      <c r="H4637" s="1" t="s">
        <v>3598</v>
      </c>
      <c r="I4637" s="1" t="s">
        <v>3599</v>
      </c>
      <c r="J4637" s="1"/>
      <c r="K4637" s="1"/>
      <c r="L4637" s="1"/>
      <c r="M4637" s="1"/>
      <c r="N4637" s="1"/>
      <c r="O4637" s="1"/>
      <c r="P4637" s="1">
        <f>COUNTIFS($E$2:E4637,TMapCauseDescCIR[[#This Row],[Cause Description]])</f>
        <v>139</v>
      </c>
      <c r="Q4637" s="1"/>
      <c r="R4637" s="1"/>
      <c r="S4637" s="1"/>
    </row>
    <row r="4638" spans="1:19" ht="14.45" x14ac:dyDescent="0.25">
      <c r="A4638" s="1" t="s">
        <v>5009</v>
      </c>
      <c r="B4638" s="1" t="s">
        <v>1573</v>
      </c>
      <c r="C4638" s="1" t="s">
        <v>3133</v>
      </c>
      <c r="D4638" s="1" t="s">
        <v>8467</v>
      </c>
      <c r="E4638" s="1" t="s">
        <v>684</v>
      </c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>
        <f>COUNTIFS($E$2:E4638,TMapCauseDescCIR[[#This Row],[Cause Description]])</f>
        <v>3</v>
      </c>
      <c r="Q4638" s="1"/>
      <c r="R4638" s="1"/>
      <c r="S4638" s="1"/>
    </row>
    <row r="4639" spans="1:19" ht="14.45" x14ac:dyDescent="0.25">
      <c r="A4639" s="1" t="s">
        <v>8448</v>
      </c>
      <c r="B4639" s="1" t="s">
        <v>1574</v>
      </c>
      <c r="C4639" s="1" t="s">
        <v>3133</v>
      </c>
      <c r="D4639" s="1" t="s">
        <v>8468</v>
      </c>
      <c r="E4639" s="1" t="s">
        <v>1575</v>
      </c>
      <c r="F4639" s="1" t="s">
        <v>8469</v>
      </c>
      <c r="G4639" s="1" t="s">
        <v>2723</v>
      </c>
      <c r="H4639" s="1" t="s">
        <v>6987</v>
      </c>
      <c r="I4639" s="1" t="s">
        <v>6988</v>
      </c>
      <c r="J4639" s="1"/>
      <c r="K4639" s="1"/>
      <c r="L4639" s="1"/>
      <c r="M4639" s="1"/>
      <c r="N4639" s="1"/>
      <c r="O4639" s="1"/>
      <c r="P4639" s="1">
        <f>COUNTIFS($E$2:E4639,TMapCauseDescCIR[[#This Row],[Cause Description]])</f>
        <v>1</v>
      </c>
      <c r="Q4639" s="1"/>
      <c r="R4639" s="1"/>
      <c r="S4639" s="1"/>
    </row>
    <row r="4640" spans="1:19" ht="14.45" x14ac:dyDescent="0.25">
      <c r="A4640" s="1" t="s">
        <v>8448</v>
      </c>
      <c r="B4640" s="1" t="s">
        <v>1574</v>
      </c>
      <c r="C4640" s="1" t="s">
        <v>3133</v>
      </c>
      <c r="D4640" s="1" t="s">
        <v>8468</v>
      </c>
      <c r="E4640" s="1" t="s">
        <v>8470</v>
      </c>
      <c r="F4640" s="1" t="s">
        <v>8471</v>
      </c>
      <c r="G4640" s="1" t="s">
        <v>2724</v>
      </c>
      <c r="H4640" s="1" t="s">
        <v>6987</v>
      </c>
      <c r="I4640" s="1" t="s">
        <v>6988</v>
      </c>
      <c r="J4640" s="1"/>
      <c r="K4640" s="1"/>
      <c r="L4640" s="1"/>
      <c r="M4640" s="1"/>
      <c r="N4640" s="1"/>
      <c r="O4640" s="1"/>
      <c r="P4640" s="1">
        <f>COUNTIFS($E$2:E4640,TMapCauseDescCIR[[#This Row],[Cause Description]])</f>
        <v>1</v>
      </c>
      <c r="Q4640" s="1"/>
      <c r="R4640" s="1"/>
      <c r="S4640" s="1"/>
    </row>
    <row r="4641" spans="1:19" ht="14.45" x14ac:dyDescent="0.25">
      <c r="A4641" s="1" t="s">
        <v>8448</v>
      </c>
      <c r="B4641" s="1" t="s">
        <v>1574</v>
      </c>
      <c r="C4641" s="1" t="s">
        <v>3133</v>
      </c>
      <c r="D4641" s="1" t="s">
        <v>8468</v>
      </c>
      <c r="E4641" s="1" t="s">
        <v>8472</v>
      </c>
      <c r="F4641" s="1" t="s">
        <v>8473</v>
      </c>
      <c r="G4641" s="1" t="s">
        <v>2726</v>
      </c>
      <c r="H4641" s="1" t="s">
        <v>6987</v>
      </c>
      <c r="I4641" s="1" t="s">
        <v>6988</v>
      </c>
      <c r="J4641" s="1"/>
      <c r="K4641" s="1"/>
      <c r="L4641" s="1"/>
      <c r="M4641" s="1"/>
      <c r="N4641" s="1"/>
      <c r="O4641" s="1"/>
      <c r="P4641" s="1">
        <f>COUNTIFS($E$2:E4641,TMapCauseDescCIR[[#This Row],[Cause Description]])</f>
        <v>1</v>
      </c>
      <c r="Q4641" s="1"/>
      <c r="R4641" s="1"/>
      <c r="S4641" s="1"/>
    </row>
    <row r="4642" spans="1:19" ht="14.45" x14ac:dyDescent="0.25">
      <c r="A4642" s="1" t="s">
        <v>8448</v>
      </c>
      <c r="B4642" s="1" t="s">
        <v>1574</v>
      </c>
      <c r="C4642" s="1" t="s">
        <v>3133</v>
      </c>
      <c r="D4642" s="1" t="s">
        <v>8468</v>
      </c>
      <c r="E4642" s="1" t="s">
        <v>8474</v>
      </c>
      <c r="F4642" s="1" t="s">
        <v>8475</v>
      </c>
      <c r="G4642" s="1" t="s">
        <v>2725</v>
      </c>
      <c r="H4642" s="1" t="s">
        <v>6987</v>
      </c>
      <c r="I4642" s="1" t="s">
        <v>6988</v>
      </c>
      <c r="J4642" s="1"/>
      <c r="K4642" s="1"/>
      <c r="L4642" s="1"/>
      <c r="M4642" s="1"/>
      <c r="N4642" s="1"/>
      <c r="O4642" s="1"/>
      <c r="P4642" s="1">
        <f>COUNTIFS($E$2:E4642,TMapCauseDescCIR[[#This Row],[Cause Description]])</f>
        <v>1</v>
      </c>
      <c r="Q4642" s="1"/>
      <c r="R4642" s="1"/>
      <c r="S4642" s="1"/>
    </row>
    <row r="4643" spans="1:19" ht="14.45" x14ac:dyDescent="0.25">
      <c r="A4643" s="1" t="s">
        <v>8448</v>
      </c>
      <c r="B4643" s="1" t="s">
        <v>1574</v>
      </c>
      <c r="C4643" s="1" t="s">
        <v>3133</v>
      </c>
      <c r="D4643" s="1" t="s">
        <v>8468</v>
      </c>
      <c r="E4643" s="1" t="s">
        <v>8476</v>
      </c>
      <c r="F4643" s="1" t="s">
        <v>8477</v>
      </c>
      <c r="G4643" s="1" t="s">
        <v>2728</v>
      </c>
      <c r="H4643" s="1" t="s">
        <v>6987</v>
      </c>
      <c r="I4643" s="1" t="s">
        <v>6988</v>
      </c>
      <c r="J4643" s="1"/>
      <c r="K4643" s="1"/>
      <c r="L4643" s="1"/>
      <c r="M4643" s="1"/>
      <c r="N4643" s="1"/>
      <c r="O4643" s="1"/>
      <c r="P4643" s="1">
        <f>COUNTIFS($E$2:E4643,TMapCauseDescCIR[[#This Row],[Cause Description]])</f>
        <v>1</v>
      </c>
      <c r="Q4643" s="1"/>
      <c r="R4643" s="1"/>
      <c r="S4643" s="1"/>
    </row>
    <row r="4644" spans="1:19" ht="14.45" x14ac:dyDescent="0.25">
      <c r="A4644" s="1" t="s">
        <v>8448</v>
      </c>
      <c r="B4644" s="1" t="s">
        <v>1574</v>
      </c>
      <c r="C4644" s="1" t="s">
        <v>3133</v>
      </c>
      <c r="D4644" s="1" t="s">
        <v>8468</v>
      </c>
      <c r="E4644" s="1" t="s">
        <v>631</v>
      </c>
      <c r="F4644" s="1" t="s">
        <v>3597</v>
      </c>
      <c r="G4644" s="1" t="s">
        <v>2806</v>
      </c>
      <c r="H4644" s="1" t="s">
        <v>3598</v>
      </c>
      <c r="I4644" s="1" t="s">
        <v>3599</v>
      </c>
      <c r="J4644" s="1"/>
      <c r="K4644" s="1"/>
      <c r="L4644" s="1"/>
      <c r="M4644" s="1"/>
      <c r="N4644" s="1"/>
      <c r="O4644" s="1"/>
      <c r="P4644" s="1">
        <f>COUNTIFS($E$2:E4644,TMapCauseDescCIR[[#This Row],[Cause Description]])</f>
        <v>140</v>
      </c>
      <c r="Q4644" s="1"/>
      <c r="R4644" s="1"/>
      <c r="S4644" s="1"/>
    </row>
    <row r="4645" spans="1:19" ht="14.45" x14ac:dyDescent="0.25">
      <c r="A4645" s="1" t="s">
        <v>8448</v>
      </c>
      <c r="B4645" s="1" t="s">
        <v>1576</v>
      </c>
      <c r="C4645" s="1" t="s">
        <v>3133</v>
      </c>
      <c r="D4645" s="1" t="s">
        <v>8478</v>
      </c>
      <c r="E4645" s="1" t="s">
        <v>1577</v>
      </c>
      <c r="F4645" s="1" t="s">
        <v>8479</v>
      </c>
      <c r="G4645" s="1" t="s">
        <v>2722</v>
      </c>
      <c r="H4645" s="1" t="s">
        <v>8480</v>
      </c>
      <c r="I4645" s="1" t="s">
        <v>8481</v>
      </c>
      <c r="J4645" s="1"/>
      <c r="K4645" s="1"/>
      <c r="L4645" s="1"/>
      <c r="M4645" s="1"/>
      <c r="N4645" s="1"/>
      <c r="O4645" s="1"/>
      <c r="P4645" s="1">
        <f>COUNTIFS($E$2:E4645,TMapCauseDescCIR[[#This Row],[Cause Description]])</f>
        <v>1</v>
      </c>
      <c r="Q4645" s="1"/>
      <c r="R4645" s="1"/>
      <c r="S4645" s="1"/>
    </row>
    <row r="4646" spans="1:19" ht="14.45" x14ac:dyDescent="0.25">
      <c r="A4646" s="1" t="s">
        <v>8448</v>
      </c>
      <c r="B4646" s="1" t="s">
        <v>1576</v>
      </c>
      <c r="C4646" s="1" t="s">
        <v>3133</v>
      </c>
      <c r="D4646" s="1" t="s">
        <v>8478</v>
      </c>
      <c r="E4646" s="1" t="s">
        <v>631</v>
      </c>
      <c r="F4646" s="1" t="s">
        <v>3597</v>
      </c>
      <c r="G4646" s="1" t="s">
        <v>2806</v>
      </c>
      <c r="H4646" s="1" t="s">
        <v>3598</v>
      </c>
      <c r="I4646" s="1" t="s">
        <v>3599</v>
      </c>
      <c r="J4646" s="1"/>
      <c r="K4646" s="1"/>
      <c r="L4646" s="1"/>
      <c r="M4646" s="1"/>
      <c r="N4646" s="1"/>
      <c r="O4646" s="1"/>
      <c r="P4646" s="1">
        <f>COUNTIFS($E$2:E4646,TMapCauseDescCIR[[#This Row],[Cause Description]])</f>
        <v>141</v>
      </c>
      <c r="Q4646" s="1"/>
      <c r="R4646" s="1"/>
      <c r="S4646" s="1"/>
    </row>
    <row r="4647" spans="1:19" ht="14.45" x14ac:dyDescent="0.25">
      <c r="A4647" s="1" t="s">
        <v>8448</v>
      </c>
      <c r="B4647" s="1" t="s">
        <v>1578</v>
      </c>
      <c r="C4647" s="1" t="s">
        <v>3133</v>
      </c>
      <c r="D4647" s="1" t="s">
        <v>8482</v>
      </c>
      <c r="E4647" s="1" t="s">
        <v>1579</v>
      </c>
      <c r="F4647" s="1" t="s">
        <v>8483</v>
      </c>
      <c r="G4647" s="1" t="s">
        <v>2722</v>
      </c>
      <c r="H4647" s="1" t="s">
        <v>8480</v>
      </c>
      <c r="I4647" s="1" t="s">
        <v>3599</v>
      </c>
      <c r="J4647" s="1"/>
      <c r="K4647" s="1"/>
      <c r="L4647" s="1"/>
      <c r="M4647" s="1"/>
      <c r="N4647" s="1"/>
      <c r="O4647" s="1"/>
      <c r="P4647" s="1">
        <f>COUNTIFS($E$2:E4647,TMapCauseDescCIR[[#This Row],[Cause Description]])</f>
        <v>1</v>
      </c>
      <c r="Q4647" s="1"/>
      <c r="R4647" s="1"/>
      <c r="S4647" s="1"/>
    </row>
    <row r="4648" spans="1:19" ht="14.45" x14ac:dyDescent="0.25">
      <c r="A4648" s="1" t="s">
        <v>8448</v>
      </c>
      <c r="B4648" s="1" t="s">
        <v>1578</v>
      </c>
      <c r="C4648" s="1" t="s">
        <v>3133</v>
      </c>
      <c r="D4648" s="1" t="s">
        <v>8482</v>
      </c>
      <c r="E4648" s="1" t="s">
        <v>8484</v>
      </c>
      <c r="F4648" s="1" t="s">
        <v>8485</v>
      </c>
      <c r="G4648" s="1" t="s">
        <v>2722</v>
      </c>
      <c r="H4648" s="1" t="s">
        <v>6276</v>
      </c>
      <c r="I4648" s="1" t="s">
        <v>5683</v>
      </c>
      <c r="J4648" s="1"/>
      <c r="K4648" s="1"/>
      <c r="L4648" s="1"/>
      <c r="M4648" s="1"/>
      <c r="N4648" s="1"/>
      <c r="O4648" s="1"/>
      <c r="P4648" s="1">
        <f>COUNTIFS($E$2:E4648,TMapCauseDescCIR[[#This Row],[Cause Description]])</f>
        <v>1</v>
      </c>
      <c r="Q4648" s="1"/>
      <c r="R4648" s="1"/>
      <c r="S4648" s="1"/>
    </row>
    <row r="4649" spans="1:19" ht="14.45" x14ac:dyDescent="0.25">
      <c r="A4649" s="1" t="s">
        <v>8448</v>
      </c>
      <c r="B4649" s="1" t="s">
        <v>1578</v>
      </c>
      <c r="C4649" s="1" t="s">
        <v>3133</v>
      </c>
      <c r="D4649" s="1" t="s">
        <v>8482</v>
      </c>
      <c r="E4649" s="1" t="s">
        <v>631</v>
      </c>
      <c r="F4649" s="1" t="s">
        <v>3597</v>
      </c>
      <c r="G4649" s="1" t="s">
        <v>2806</v>
      </c>
      <c r="H4649" s="1" t="s">
        <v>3598</v>
      </c>
      <c r="I4649" s="1" t="s">
        <v>3599</v>
      </c>
      <c r="J4649" s="1"/>
      <c r="K4649" s="1"/>
      <c r="L4649" s="1"/>
      <c r="M4649" s="1"/>
      <c r="N4649" s="1"/>
      <c r="O4649" s="1"/>
      <c r="P4649" s="1">
        <f>COUNTIFS($E$2:E4649,TMapCauseDescCIR[[#This Row],[Cause Description]])</f>
        <v>142</v>
      </c>
      <c r="Q4649" s="1"/>
      <c r="R4649" s="1"/>
      <c r="S4649" s="1"/>
    </row>
    <row r="4650" spans="1:19" ht="14.45" x14ac:dyDescent="0.25">
      <c r="A4650" s="1" t="s">
        <v>5009</v>
      </c>
      <c r="B4650" s="1" t="s">
        <v>1580</v>
      </c>
      <c r="C4650" s="1" t="s">
        <v>3133</v>
      </c>
      <c r="D4650" s="1" t="s">
        <v>8486</v>
      </c>
      <c r="E4650" s="1" t="s">
        <v>1570</v>
      </c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>
        <f>COUNTIFS($E$2:E4650,TMapCauseDescCIR[[#This Row],[Cause Description]])</f>
        <v>2</v>
      </c>
      <c r="Q4650" s="1"/>
      <c r="R4650" s="1"/>
      <c r="S4650" s="1"/>
    </row>
    <row r="4651" spans="1:19" ht="14.45" x14ac:dyDescent="0.25">
      <c r="A4651" s="1" t="s">
        <v>8448</v>
      </c>
      <c r="B4651" s="1" t="s">
        <v>8487</v>
      </c>
      <c r="C4651" s="1" t="s">
        <v>3133</v>
      </c>
      <c r="D4651" s="1" t="s">
        <v>8488</v>
      </c>
      <c r="E4651" s="1" t="s">
        <v>8489</v>
      </c>
      <c r="F4651" s="1" t="s">
        <v>8490</v>
      </c>
      <c r="G4651" s="1" t="s">
        <v>2723</v>
      </c>
      <c r="H4651" s="1" t="s">
        <v>4912</v>
      </c>
      <c r="I4651" s="1" t="s">
        <v>5169</v>
      </c>
      <c r="J4651" s="1"/>
      <c r="K4651" s="1"/>
      <c r="L4651" s="1"/>
      <c r="M4651" s="1"/>
      <c r="N4651" s="1"/>
      <c r="O4651" s="1"/>
      <c r="P4651" s="1">
        <f>COUNTIFS($E$2:E4651,TMapCauseDescCIR[[#This Row],[Cause Description]])</f>
        <v>1</v>
      </c>
      <c r="Q4651" s="1"/>
      <c r="R4651" s="1"/>
      <c r="S4651" s="1"/>
    </row>
    <row r="4652" spans="1:19" ht="14.45" x14ac:dyDescent="0.25">
      <c r="A4652" s="1" t="s">
        <v>8448</v>
      </c>
      <c r="B4652" s="1" t="s">
        <v>8487</v>
      </c>
      <c r="C4652" s="1" t="s">
        <v>3133</v>
      </c>
      <c r="D4652" s="1" t="s">
        <v>8488</v>
      </c>
      <c r="E4652" s="1" t="s">
        <v>8491</v>
      </c>
      <c r="F4652" s="1" t="s">
        <v>8492</v>
      </c>
      <c r="G4652" s="1" t="s">
        <v>2723</v>
      </c>
      <c r="H4652" s="1" t="s">
        <v>8480</v>
      </c>
      <c r="I4652" s="1" t="s">
        <v>5543</v>
      </c>
      <c r="J4652" s="1"/>
      <c r="K4652" s="1"/>
      <c r="L4652" s="1"/>
      <c r="M4652" s="1"/>
      <c r="N4652" s="1"/>
      <c r="O4652" s="1"/>
      <c r="P4652" s="1">
        <f>COUNTIFS($E$2:E4652,TMapCauseDescCIR[[#This Row],[Cause Description]])</f>
        <v>1</v>
      </c>
      <c r="Q4652" s="1"/>
      <c r="R4652" s="1"/>
      <c r="S4652" s="1"/>
    </row>
    <row r="4653" spans="1:19" ht="14.45" x14ac:dyDescent="0.25">
      <c r="A4653" s="1" t="s">
        <v>8448</v>
      </c>
      <c r="B4653" s="1" t="s">
        <v>8487</v>
      </c>
      <c r="C4653" s="1" t="s">
        <v>3133</v>
      </c>
      <c r="D4653" s="1" t="s">
        <v>8488</v>
      </c>
      <c r="E4653" s="1" t="s">
        <v>8493</v>
      </c>
      <c r="F4653" s="1" t="s">
        <v>8494</v>
      </c>
      <c r="G4653" s="1" t="s">
        <v>2723</v>
      </c>
      <c r="H4653" s="1" t="s">
        <v>8480</v>
      </c>
      <c r="I4653" s="1" t="s">
        <v>8481</v>
      </c>
      <c r="J4653" s="1"/>
      <c r="K4653" s="1"/>
      <c r="L4653" s="1"/>
      <c r="M4653" s="1"/>
      <c r="N4653" s="1"/>
      <c r="O4653" s="1"/>
      <c r="P4653" s="1">
        <f>COUNTIFS($E$2:E4653,TMapCauseDescCIR[[#This Row],[Cause Description]])</f>
        <v>1</v>
      </c>
      <c r="Q4653" s="1"/>
      <c r="R4653" s="1"/>
      <c r="S4653" s="1"/>
    </row>
    <row r="4654" spans="1:19" ht="14.45" x14ac:dyDescent="0.25">
      <c r="A4654" s="1" t="s">
        <v>8448</v>
      </c>
      <c r="B4654" s="1" t="s">
        <v>8487</v>
      </c>
      <c r="C4654" s="1" t="s">
        <v>3133</v>
      </c>
      <c r="D4654" s="1" t="s">
        <v>8488</v>
      </c>
      <c r="E4654" s="1" t="s">
        <v>8495</v>
      </c>
      <c r="F4654" s="1" t="s">
        <v>8496</v>
      </c>
      <c r="G4654" s="1" t="s">
        <v>2723</v>
      </c>
      <c r="H4654" s="1" t="s">
        <v>5193</v>
      </c>
      <c r="I4654" s="1" t="s">
        <v>8497</v>
      </c>
      <c r="J4654" s="1"/>
      <c r="K4654" s="1"/>
      <c r="L4654" s="1"/>
      <c r="M4654" s="1"/>
      <c r="N4654" s="1"/>
      <c r="O4654" s="1"/>
      <c r="P4654" s="1">
        <f>COUNTIFS($E$2:E4654,TMapCauseDescCIR[[#This Row],[Cause Description]])</f>
        <v>1</v>
      </c>
      <c r="Q4654" s="1"/>
      <c r="R4654" s="1"/>
      <c r="S4654" s="1"/>
    </row>
    <row r="4655" spans="1:19" ht="14.45" x14ac:dyDescent="0.25">
      <c r="A4655" s="1" t="s">
        <v>8448</v>
      </c>
      <c r="B4655" s="1" t="s">
        <v>8487</v>
      </c>
      <c r="C4655" s="1" t="s">
        <v>3133</v>
      </c>
      <c r="D4655" s="1" t="s">
        <v>8488</v>
      </c>
      <c r="E4655" s="1" t="s">
        <v>8498</v>
      </c>
      <c r="F4655" s="1" t="s">
        <v>8499</v>
      </c>
      <c r="G4655" s="1" t="s">
        <v>2723</v>
      </c>
      <c r="H4655" s="1" t="s">
        <v>6700</v>
      </c>
      <c r="I4655" s="1" t="s">
        <v>8500</v>
      </c>
      <c r="J4655" s="1"/>
      <c r="K4655" s="1"/>
      <c r="L4655" s="1"/>
      <c r="M4655" s="1"/>
      <c r="N4655" s="1"/>
      <c r="O4655" s="1"/>
      <c r="P4655" s="1">
        <f>COUNTIFS($E$2:E4655,TMapCauseDescCIR[[#This Row],[Cause Description]])</f>
        <v>1</v>
      </c>
      <c r="Q4655" s="1"/>
      <c r="R4655" s="1"/>
      <c r="S4655" s="1"/>
    </row>
    <row r="4656" spans="1:19" ht="14.45" x14ac:dyDescent="0.25">
      <c r="A4656" s="1" t="s">
        <v>8448</v>
      </c>
      <c r="B4656" s="1" t="s">
        <v>8487</v>
      </c>
      <c r="C4656" s="1" t="s">
        <v>3133</v>
      </c>
      <c r="D4656" s="1" t="s">
        <v>8488</v>
      </c>
      <c r="E4656" s="1" t="s">
        <v>8501</v>
      </c>
      <c r="F4656" s="1" t="s">
        <v>8502</v>
      </c>
      <c r="G4656" s="1" t="s">
        <v>2724</v>
      </c>
      <c r="H4656" s="1" t="s">
        <v>4912</v>
      </c>
      <c r="I4656" s="1" t="s">
        <v>5169</v>
      </c>
      <c r="J4656" s="1"/>
      <c r="K4656" s="1"/>
      <c r="L4656" s="1"/>
      <c r="M4656" s="1"/>
      <c r="N4656" s="1"/>
      <c r="O4656" s="1"/>
      <c r="P4656" s="1">
        <f>COUNTIFS($E$2:E4656,TMapCauseDescCIR[[#This Row],[Cause Description]])</f>
        <v>1</v>
      </c>
      <c r="Q4656" s="1"/>
      <c r="R4656" s="1"/>
      <c r="S4656" s="1"/>
    </row>
    <row r="4657" spans="1:19" ht="14.45" x14ac:dyDescent="0.25">
      <c r="A4657" s="1" t="s">
        <v>8448</v>
      </c>
      <c r="B4657" s="1" t="s">
        <v>8487</v>
      </c>
      <c r="C4657" s="1" t="s">
        <v>3133</v>
      </c>
      <c r="D4657" s="1" t="s">
        <v>8488</v>
      </c>
      <c r="E4657" s="1" t="s">
        <v>8503</v>
      </c>
      <c r="F4657" s="1" t="s">
        <v>8504</v>
      </c>
      <c r="G4657" s="1" t="s">
        <v>2724</v>
      </c>
      <c r="H4657" s="1" t="s">
        <v>8480</v>
      </c>
      <c r="I4657" s="1" t="s">
        <v>5543</v>
      </c>
      <c r="J4657" s="1"/>
      <c r="K4657" s="1"/>
      <c r="L4657" s="1"/>
      <c r="M4657" s="1"/>
      <c r="N4657" s="1"/>
      <c r="O4657" s="1"/>
      <c r="P4657" s="1">
        <f>COUNTIFS($E$2:E4657,TMapCauseDescCIR[[#This Row],[Cause Description]])</f>
        <v>1</v>
      </c>
      <c r="Q4657" s="1"/>
      <c r="R4657" s="1"/>
      <c r="S4657" s="1"/>
    </row>
    <row r="4658" spans="1:19" ht="14.45" x14ac:dyDescent="0.25">
      <c r="A4658" s="1" t="s">
        <v>8448</v>
      </c>
      <c r="B4658" s="1" t="s">
        <v>8487</v>
      </c>
      <c r="C4658" s="1" t="s">
        <v>3133</v>
      </c>
      <c r="D4658" s="1" t="s">
        <v>8488</v>
      </c>
      <c r="E4658" s="1" t="s">
        <v>8505</v>
      </c>
      <c r="F4658" s="1" t="s">
        <v>8506</v>
      </c>
      <c r="G4658" s="1" t="s">
        <v>2724</v>
      </c>
      <c r="H4658" s="1" t="s">
        <v>8480</v>
      </c>
      <c r="I4658" s="1" t="s">
        <v>8481</v>
      </c>
      <c r="J4658" s="1"/>
      <c r="K4658" s="1"/>
      <c r="L4658" s="1"/>
      <c r="M4658" s="1"/>
      <c r="N4658" s="1"/>
      <c r="O4658" s="1"/>
      <c r="P4658" s="1">
        <f>COUNTIFS($E$2:E4658,TMapCauseDescCIR[[#This Row],[Cause Description]])</f>
        <v>1</v>
      </c>
      <c r="Q4658" s="1"/>
      <c r="R4658" s="1"/>
      <c r="S4658" s="1"/>
    </row>
    <row r="4659" spans="1:19" ht="14.45" x14ac:dyDescent="0.25">
      <c r="A4659" s="1" t="s">
        <v>8448</v>
      </c>
      <c r="B4659" s="1" t="s">
        <v>8487</v>
      </c>
      <c r="C4659" s="1" t="s">
        <v>3133</v>
      </c>
      <c r="D4659" s="1" t="s">
        <v>8488</v>
      </c>
      <c r="E4659" s="1" t="s">
        <v>8507</v>
      </c>
      <c r="F4659" s="1" t="s">
        <v>8508</v>
      </c>
      <c r="G4659" s="1" t="s">
        <v>2724</v>
      </c>
      <c r="H4659" s="1" t="s">
        <v>5193</v>
      </c>
      <c r="I4659" s="1" t="s">
        <v>8497</v>
      </c>
      <c r="J4659" s="1"/>
      <c r="K4659" s="1"/>
      <c r="L4659" s="1"/>
      <c r="M4659" s="1"/>
      <c r="N4659" s="1"/>
      <c r="O4659" s="1"/>
      <c r="P4659" s="1">
        <f>COUNTIFS($E$2:E4659,TMapCauseDescCIR[[#This Row],[Cause Description]])</f>
        <v>1</v>
      </c>
      <c r="Q4659" s="1"/>
      <c r="R4659" s="1"/>
      <c r="S4659" s="1"/>
    </row>
    <row r="4660" spans="1:19" ht="14.45" x14ac:dyDescent="0.25">
      <c r="A4660" s="1" t="s">
        <v>8448</v>
      </c>
      <c r="B4660" s="1" t="s">
        <v>8487</v>
      </c>
      <c r="C4660" s="1" t="s">
        <v>3133</v>
      </c>
      <c r="D4660" s="1" t="s">
        <v>8488</v>
      </c>
      <c r="E4660" s="1" t="s">
        <v>8509</v>
      </c>
      <c r="F4660" s="1" t="s">
        <v>8510</v>
      </c>
      <c r="G4660" s="1" t="s">
        <v>2724</v>
      </c>
      <c r="H4660" s="1" t="s">
        <v>6700</v>
      </c>
      <c r="I4660" s="1" t="s">
        <v>8500</v>
      </c>
      <c r="J4660" s="1"/>
      <c r="K4660" s="1"/>
      <c r="L4660" s="1"/>
      <c r="M4660" s="1"/>
      <c r="N4660" s="1"/>
      <c r="O4660" s="1"/>
      <c r="P4660" s="1">
        <f>COUNTIFS($E$2:E4660,TMapCauseDescCIR[[#This Row],[Cause Description]])</f>
        <v>1</v>
      </c>
      <c r="Q4660" s="1"/>
      <c r="R4660" s="1"/>
      <c r="S4660" s="1"/>
    </row>
    <row r="4661" spans="1:19" ht="14.45" x14ac:dyDescent="0.25">
      <c r="A4661" s="1" t="s">
        <v>8448</v>
      </c>
      <c r="B4661" s="1" t="s">
        <v>8487</v>
      </c>
      <c r="C4661" s="1" t="s">
        <v>3133</v>
      </c>
      <c r="D4661" s="1" t="s">
        <v>8488</v>
      </c>
      <c r="E4661" s="1" t="s">
        <v>8511</v>
      </c>
      <c r="F4661" s="1" t="s">
        <v>8512</v>
      </c>
      <c r="G4661" s="1" t="s">
        <v>2726</v>
      </c>
      <c r="H4661" s="1" t="s">
        <v>4912</v>
      </c>
      <c r="I4661" s="1" t="s">
        <v>5169</v>
      </c>
      <c r="J4661" s="1"/>
      <c r="K4661" s="1"/>
      <c r="L4661" s="1"/>
      <c r="M4661" s="1"/>
      <c r="N4661" s="1"/>
      <c r="O4661" s="1"/>
      <c r="P4661" s="1">
        <f>COUNTIFS($E$2:E4661,TMapCauseDescCIR[[#This Row],[Cause Description]])</f>
        <v>1</v>
      </c>
      <c r="Q4661" s="1"/>
      <c r="R4661" s="1"/>
      <c r="S4661" s="1"/>
    </row>
    <row r="4662" spans="1:19" ht="14.45" x14ac:dyDescent="0.25">
      <c r="A4662" s="1" t="s">
        <v>8448</v>
      </c>
      <c r="B4662" s="1" t="s">
        <v>8487</v>
      </c>
      <c r="C4662" s="1" t="s">
        <v>3133</v>
      </c>
      <c r="D4662" s="1" t="s">
        <v>8488</v>
      </c>
      <c r="E4662" s="1" t="s">
        <v>8513</v>
      </c>
      <c r="F4662" s="1" t="s">
        <v>8514</v>
      </c>
      <c r="G4662" s="1" t="s">
        <v>2726</v>
      </c>
      <c r="H4662" s="1" t="s">
        <v>8480</v>
      </c>
      <c r="I4662" s="1" t="s">
        <v>5543</v>
      </c>
      <c r="J4662" s="1"/>
      <c r="K4662" s="1"/>
      <c r="L4662" s="1"/>
      <c r="M4662" s="1"/>
      <c r="N4662" s="1"/>
      <c r="O4662" s="1"/>
      <c r="P4662" s="1">
        <f>COUNTIFS($E$2:E4662,TMapCauseDescCIR[[#This Row],[Cause Description]])</f>
        <v>1</v>
      </c>
      <c r="Q4662" s="1"/>
      <c r="R4662" s="1"/>
      <c r="S4662" s="1"/>
    </row>
    <row r="4663" spans="1:19" ht="14.45" x14ac:dyDescent="0.25">
      <c r="A4663" s="1" t="s">
        <v>8448</v>
      </c>
      <c r="B4663" s="1" t="s">
        <v>8487</v>
      </c>
      <c r="C4663" s="1" t="s">
        <v>3133</v>
      </c>
      <c r="D4663" s="1" t="s">
        <v>8488</v>
      </c>
      <c r="E4663" s="1" t="s">
        <v>8515</v>
      </c>
      <c r="F4663" s="1" t="s">
        <v>8516</v>
      </c>
      <c r="G4663" s="1" t="s">
        <v>2726</v>
      </c>
      <c r="H4663" s="1" t="s">
        <v>8480</v>
      </c>
      <c r="I4663" s="1" t="s">
        <v>8481</v>
      </c>
      <c r="J4663" s="1"/>
      <c r="K4663" s="1"/>
      <c r="L4663" s="1"/>
      <c r="M4663" s="1"/>
      <c r="N4663" s="1"/>
      <c r="O4663" s="1"/>
      <c r="P4663" s="1">
        <f>COUNTIFS($E$2:E4663,TMapCauseDescCIR[[#This Row],[Cause Description]])</f>
        <v>1</v>
      </c>
      <c r="Q4663" s="1"/>
      <c r="R4663" s="1"/>
      <c r="S4663" s="1"/>
    </row>
    <row r="4664" spans="1:19" ht="14.45" x14ac:dyDescent="0.25">
      <c r="A4664" s="1" t="s">
        <v>8448</v>
      </c>
      <c r="B4664" s="1" t="s">
        <v>8487</v>
      </c>
      <c r="C4664" s="1" t="s">
        <v>3133</v>
      </c>
      <c r="D4664" s="1" t="s">
        <v>8488</v>
      </c>
      <c r="E4664" s="1" t="s">
        <v>8517</v>
      </c>
      <c r="F4664" s="1" t="s">
        <v>8518</v>
      </c>
      <c r="G4664" s="1" t="s">
        <v>2726</v>
      </c>
      <c r="H4664" s="1" t="s">
        <v>5193</v>
      </c>
      <c r="I4664" s="1" t="s">
        <v>8497</v>
      </c>
      <c r="J4664" s="1"/>
      <c r="K4664" s="1"/>
      <c r="L4664" s="1"/>
      <c r="M4664" s="1"/>
      <c r="N4664" s="1"/>
      <c r="O4664" s="1"/>
      <c r="P4664" s="1">
        <f>COUNTIFS($E$2:E4664,TMapCauseDescCIR[[#This Row],[Cause Description]])</f>
        <v>1</v>
      </c>
      <c r="Q4664" s="1"/>
      <c r="R4664" s="1"/>
      <c r="S4664" s="1"/>
    </row>
    <row r="4665" spans="1:19" ht="14.45" x14ac:dyDescent="0.25">
      <c r="A4665" s="1" t="s">
        <v>8448</v>
      </c>
      <c r="B4665" s="1" t="s">
        <v>8487</v>
      </c>
      <c r="C4665" s="1" t="s">
        <v>3133</v>
      </c>
      <c r="D4665" s="1" t="s">
        <v>8488</v>
      </c>
      <c r="E4665" s="1" t="s">
        <v>8519</v>
      </c>
      <c r="F4665" s="1" t="s">
        <v>8520</v>
      </c>
      <c r="G4665" s="1" t="s">
        <v>2726</v>
      </c>
      <c r="H4665" s="1" t="s">
        <v>6700</v>
      </c>
      <c r="I4665" s="1" t="s">
        <v>8500</v>
      </c>
      <c r="J4665" s="1"/>
      <c r="K4665" s="1"/>
      <c r="L4665" s="1"/>
      <c r="M4665" s="1"/>
      <c r="N4665" s="1"/>
      <c r="O4665" s="1"/>
      <c r="P4665" s="1">
        <f>COUNTIFS($E$2:E4665,TMapCauseDescCIR[[#This Row],[Cause Description]])</f>
        <v>1</v>
      </c>
      <c r="Q4665" s="1"/>
      <c r="R4665" s="1"/>
      <c r="S4665" s="1"/>
    </row>
    <row r="4666" spans="1:19" ht="14.45" x14ac:dyDescent="0.25">
      <c r="A4666" s="1" t="s">
        <v>8448</v>
      </c>
      <c r="B4666" s="1" t="s">
        <v>8487</v>
      </c>
      <c r="C4666" s="1" t="s">
        <v>3133</v>
      </c>
      <c r="D4666" s="1" t="s">
        <v>8488</v>
      </c>
      <c r="E4666" s="1" t="s">
        <v>8521</v>
      </c>
      <c r="F4666" s="1" t="s">
        <v>8522</v>
      </c>
      <c r="G4666" s="1" t="s">
        <v>2725</v>
      </c>
      <c r="H4666" s="1" t="s">
        <v>4912</v>
      </c>
      <c r="I4666" s="1" t="s">
        <v>5169</v>
      </c>
      <c r="J4666" s="1"/>
      <c r="K4666" s="1"/>
      <c r="L4666" s="1"/>
      <c r="M4666" s="1"/>
      <c r="N4666" s="1"/>
      <c r="O4666" s="1"/>
      <c r="P4666" s="1">
        <f>COUNTIFS($E$2:E4666,TMapCauseDescCIR[[#This Row],[Cause Description]])</f>
        <v>1</v>
      </c>
      <c r="Q4666" s="1"/>
      <c r="R4666" s="1"/>
      <c r="S4666" s="1"/>
    </row>
    <row r="4667" spans="1:19" ht="14.45" x14ac:dyDescent="0.25">
      <c r="A4667" s="1" t="s">
        <v>8448</v>
      </c>
      <c r="B4667" s="1" t="s">
        <v>8487</v>
      </c>
      <c r="C4667" s="1" t="s">
        <v>3133</v>
      </c>
      <c r="D4667" s="1" t="s">
        <v>8488</v>
      </c>
      <c r="E4667" s="1" t="s">
        <v>8523</v>
      </c>
      <c r="F4667" s="1" t="s">
        <v>8524</v>
      </c>
      <c r="G4667" s="1" t="s">
        <v>2725</v>
      </c>
      <c r="H4667" s="1" t="s">
        <v>8480</v>
      </c>
      <c r="I4667" s="1" t="s">
        <v>5543</v>
      </c>
      <c r="J4667" s="1"/>
      <c r="K4667" s="1"/>
      <c r="L4667" s="1"/>
      <c r="M4667" s="1"/>
      <c r="N4667" s="1"/>
      <c r="O4667" s="1"/>
      <c r="P4667" s="1">
        <f>COUNTIFS($E$2:E4667,TMapCauseDescCIR[[#This Row],[Cause Description]])</f>
        <v>1</v>
      </c>
      <c r="Q4667" s="1"/>
      <c r="R4667" s="1"/>
      <c r="S4667" s="1"/>
    </row>
    <row r="4668" spans="1:19" ht="14.45" x14ac:dyDescent="0.25">
      <c r="A4668" s="1" t="s">
        <v>8448</v>
      </c>
      <c r="B4668" s="1" t="s">
        <v>8487</v>
      </c>
      <c r="C4668" s="1" t="s">
        <v>3133</v>
      </c>
      <c r="D4668" s="1" t="s">
        <v>8488</v>
      </c>
      <c r="E4668" s="1" t="s">
        <v>8525</v>
      </c>
      <c r="F4668" s="1" t="s">
        <v>8526</v>
      </c>
      <c r="G4668" s="1" t="s">
        <v>2725</v>
      </c>
      <c r="H4668" s="1" t="s">
        <v>8480</v>
      </c>
      <c r="I4668" s="1" t="s">
        <v>8481</v>
      </c>
      <c r="J4668" s="1"/>
      <c r="K4668" s="1"/>
      <c r="L4668" s="1"/>
      <c r="M4668" s="1"/>
      <c r="N4668" s="1"/>
      <c r="O4668" s="1"/>
      <c r="P4668" s="1">
        <f>COUNTIFS($E$2:E4668,TMapCauseDescCIR[[#This Row],[Cause Description]])</f>
        <v>1</v>
      </c>
      <c r="Q4668" s="1"/>
      <c r="R4668" s="1"/>
      <c r="S4668" s="1"/>
    </row>
    <row r="4669" spans="1:19" ht="14.45" x14ac:dyDescent="0.25">
      <c r="A4669" s="1" t="s">
        <v>8448</v>
      </c>
      <c r="B4669" s="1" t="s">
        <v>8487</v>
      </c>
      <c r="C4669" s="1" t="s">
        <v>3133</v>
      </c>
      <c r="D4669" s="1" t="s">
        <v>8488</v>
      </c>
      <c r="E4669" s="1" t="s">
        <v>8527</v>
      </c>
      <c r="F4669" s="1" t="s">
        <v>8528</v>
      </c>
      <c r="G4669" s="1" t="s">
        <v>2725</v>
      </c>
      <c r="H4669" s="1" t="s">
        <v>5193</v>
      </c>
      <c r="I4669" s="1" t="s">
        <v>8497</v>
      </c>
      <c r="J4669" s="1"/>
      <c r="K4669" s="1"/>
      <c r="L4669" s="1"/>
      <c r="M4669" s="1"/>
      <c r="N4669" s="1"/>
      <c r="O4669" s="1"/>
      <c r="P4669" s="1">
        <f>COUNTIFS($E$2:E4669,TMapCauseDescCIR[[#This Row],[Cause Description]])</f>
        <v>1</v>
      </c>
      <c r="Q4669" s="1"/>
      <c r="R4669" s="1"/>
      <c r="S4669" s="1"/>
    </row>
    <row r="4670" spans="1:19" ht="14.45" x14ac:dyDescent="0.25">
      <c r="A4670" s="1" t="s">
        <v>8448</v>
      </c>
      <c r="B4670" s="1" t="s">
        <v>8487</v>
      </c>
      <c r="C4670" s="1" t="s">
        <v>3133</v>
      </c>
      <c r="D4670" s="1" t="s">
        <v>8488</v>
      </c>
      <c r="E4670" s="1" t="s">
        <v>8529</v>
      </c>
      <c r="F4670" s="1" t="s">
        <v>8530</v>
      </c>
      <c r="G4670" s="1" t="s">
        <v>2725</v>
      </c>
      <c r="H4670" s="1" t="s">
        <v>6700</v>
      </c>
      <c r="I4670" s="1" t="s">
        <v>8500</v>
      </c>
      <c r="J4670" s="1"/>
      <c r="K4670" s="1"/>
      <c r="L4670" s="1"/>
      <c r="M4670" s="1"/>
      <c r="N4670" s="1"/>
      <c r="O4670" s="1"/>
      <c r="P4670" s="1">
        <f>COUNTIFS($E$2:E4670,TMapCauseDescCIR[[#This Row],[Cause Description]])</f>
        <v>1</v>
      </c>
      <c r="Q4670" s="1"/>
      <c r="R4670" s="1"/>
      <c r="S4670" s="1"/>
    </row>
    <row r="4671" spans="1:19" ht="14.45" x14ac:dyDescent="0.25">
      <c r="A4671" s="1" t="s">
        <v>8448</v>
      </c>
      <c r="B4671" s="1" t="s">
        <v>8487</v>
      </c>
      <c r="C4671" s="1" t="s">
        <v>3133</v>
      </c>
      <c r="D4671" s="1" t="s">
        <v>8488</v>
      </c>
      <c r="E4671" s="1" t="s">
        <v>8531</v>
      </c>
      <c r="F4671" s="1" t="s">
        <v>8532</v>
      </c>
      <c r="G4671" s="1" t="s">
        <v>2727</v>
      </c>
      <c r="H4671" s="1" t="s">
        <v>4912</v>
      </c>
      <c r="I4671" s="1" t="s">
        <v>3599</v>
      </c>
      <c r="J4671" s="1"/>
      <c r="K4671" s="1"/>
      <c r="L4671" s="1"/>
      <c r="M4671" s="1"/>
      <c r="N4671" s="1"/>
      <c r="O4671" s="1"/>
      <c r="P4671" s="1">
        <f>COUNTIFS($E$2:E4671,TMapCauseDescCIR[[#This Row],[Cause Description]])</f>
        <v>1</v>
      </c>
      <c r="Q4671" s="1"/>
      <c r="R4671" s="1"/>
      <c r="S4671" s="1"/>
    </row>
    <row r="4672" spans="1:19" ht="14.45" x14ac:dyDescent="0.25">
      <c r="A4672" s="1" t="s">
        <v>8448</v>
      </c>
      <c r="B4672" s="1" t="s">
        <v>8487</v>
      </c>
      <c r="C4672" s="1" t="s">
        <v>3133</v>
      </c>
      <c r="D4672" s="1" t="s">
        <v>8488</v>
      </c>
      <c r="E4672" s="1" t="s">
        <v>8533</v>
      </c>
      <c r="F4672" s="1" t="s">
        <v>8534</v>
      </c>
      <c r="G4672" s="1" t="s">
        <v>2728</v>
      </c>
      <c r="H4672" s="1" t="s">
        <v>4912</v>
      </c>
      <c r="I4672" s="1" t="s">
        <v>5169</v>
      </c>
      <c r="J4672" s="1"/>
      <c r="K4672" s="1"/>
      <c r="L4672" s="1"/>
      <c r="M4672" s="1"/>
      <c r="N4672" s="1"/>
      <c r="O4672" s="1"/>
      <c r="P4672" s="1">
        <f>COUNTIFS($E$2:E4672,TMapCauseDescCIR[[#This Row],[Cause Description]])</f>
        <v>1</v>
      </c>
      <c r="Q4672" s="1"/>
      <c r="R4672" s="1"/>
      <c r="S4672" s="1"/>
    </row>
    <row r="4673" spans="1:19" ht="14.45" x14ac:dyDescent="0.25">
      <c r="A4673" s="1" t="s">
        <v>8448</v>
      </c>
      <c r="B4673" s="1" t="s">
        <v>8487</v>
      </c>
      <c r="C4673" s="1" t="s">
        <v>3133</v>
      </c>
      <c r="D4673" s="1" t="s">
        <v>8488</v>
      </c>
      <c r="E4673" s="1" t="s">
        <v>8535</v>
      </c>
      <c r="F4673" s="1" t="s">
        <v>8536</v>
      </c>
      <c r="G4673" s="1" t="s">
        <v>2728</v>
      </c>
      <c r="H4673" s="1" t="s">
        <v>8480</v>
      </c>
      <c r="I4673" s="1" t="s">
        <v>5543</v>
      </c>
      <c r="J4673" s="1"/>
      <c r="K4673" s="1"/>
      <c r="L4673" s="1"/>
      <c r="M4673" s="1"/>
      <c r="N4673" s="1"/>
      <c r="O4673" s="1"/>
      <c r="P4673" s="1">
        <f>COUNTIFS($E$2:E4673,TMapCauseDescCIR[[#This Row],[Cause Description]])</f>
        <v>1</v>
      </c>
      <c r="Q4673" s="1"/>
      <c r="R4673" s="1"/>
      <c r="S4673" s="1"/>
    </row>
    <row r="4674" spans="1:19" ht="14.45" x14ac:dyDescent="0.25">
      <c r="A4674" s="1" t="s">
        <v>8448</v>
      </c>
      <c r="B4674" s="1" t="s">
        <v>8487</v>
      </c>
      <c r="C4674" s="1" t="s">
        <v>3133</v>
      </c>
      <c r="D4674" s="1" t="s">
        <v>8488</v>
      </c>
      <c r="E4674" s="1" t="s">
        <v>8537</v>
      </c>
      <c r="F4674" s="1" t="s">
        <v>8538</v>
      </c>
      <c r="G4674" s="1" t="s">
        <v>2728</v>
      </c>
      <c r="H4674" s="1" t="s">
        <v>8480</v>
      </c>
      <c r="I4674" s="1" t="s">
        <v>8481</v>
      </c>
      <c r="J4674" s="1"/>
      <c r="K4674" s="1"/>
      <c r="L4674" s="1"/>
      <c r="M4674" s="1"/>
      <c r="N4674" s="1"/>
      <c r="O4674" s="1"/>
      <c r="P4674" s="1">
        <f>COUNTIFS($E$2:E4674,TMapCauseDescCIR[[#This Row],[Cause Description]])</f>
        <v>1</v>
      </c>
      <c r="Q4674" s="1"/>
      <c r="R4674" s="1"/>
      <c r="S4674" s="1"/>
    </row>
    <row r="4675" spans="1:19" ht="14.45" x14ac:dyDescent="0.25">
      <c r="A4675" s="1" t="s">
        <v>8448</v>
      </c>
      <c r="B4675" s="1" t="s">
        <v>8487</v>
      </c>
      <c r="C4675" s="1" t="s">
        <v>3133</v>
      </c>
      <c r="D4675" s="1" t="s">
        <v>8488</v>
      </c>
      <c r="E4675" s="1" t="s">
        <v>8539</v>
      </c>
      <c r="F4675" s="1" t="s">
        <v>8540</v>
      </c>
      <c r="G4675" s="1" t="s">
        <v>2728</v>
      </c>
      <c r="H4675" s="1" t="s">
        <v>5193</v>
      </c>
      <c r="I4675" s="1" t="s">
        <v>8497</v>
      </c>
      <c r="J4675" s="1"/>
      <c r="K4675" s="1"/>
      <c r="L4675" s="1"/>
      <c r="M4675" s="1"/>
      <c r="N4675" s="1"/>
      <c r="O4675" s="1"/>
      <c r="P4675" s="1">
        <f>COUNTIFS($E$2:E4675,TMapCauseDescCIR[[#This Row],[Cause Description]])</f>
        <v>1</v>
      </c>
      <c r="Q4675" s="1"/>
      <c r="R4675" s="1"/>
      <c r="S4675" s="1"/>
    </row>
    <row r="4676" spans="1:19" ht="14.45" x14ac:dyDescent="0.25">
      <c r="A4676" s="1" t="s">
        <v>8448</v>
      </c>
      <c r="B4676" s="1" t="s">
        <v>8487</v>
      </c>
      <c r="C4676" s="1" t="s">
        <v>3133</v>
      </c>
      <c r="D4676" s="1" t="s">
        <v>8488</v>
      </c>
      <c r="E4676" s="1" t="s">
        <v>8541</v>
      </c>
      <c r="F4676" s="1" t="s">
        <v>8542</v>
      </c>
      <c r="G4676" s="1" t="s">
        <v>2728</v>
      </c>
      <c r="H4676" s="1" t="s">
        <v>6700</v>
      </c>
      <c r="I4676" s="1" t="s">
        <v>8500</v>
      </c>
      <c r="J4676" s="1"/>
      <c r="K4676" s="1"/>
      <c r="L4676" s="1"/>
      <c r="M4676" s="1"/>
      <c r="N4676" s="1"/>
      <c r="O4676" s="1"/>
      <c r="P4676" s="1">
        <f>COUNTIFS($E$2:E4676,TMapCauseDescCIR[[#This Row],[Cause Description]])</f>
        <v>1</v>
      </c>
      <c r="Q4676" s="1"/>
      <c r="R4676" s="1"/>
      <c r="S4676" s="1"/>
    </row>
    <row r="4677" spans="1:19" ht="14.45" x14ac:dyDescent="0.25">
      <c r="A4677" s="1" t="s">
        <v>8448</v>
      </c>
      <c r="B4677" s="1" t="s">
        <v>8487</v>
      </c>
      <c r="C4677" s="1" t="s">
        <v>3133</v>
      </c>
      <c r="D4677" s="1" t="s">
        <v>8488</v>
      </c>
      <c r="E4677" s="1" t="s">
        <v>8543</v>
      </c>
      <c r="F4677" s="1" t="s">
        <v>8544</v>
      </c>
      <c r="G4677" s="1" t="s">
        <v>2729</v>
      </c>
      <c r="H4677" s="1" t="s">
        <v>8480</v>
      </c>
      <c r="I4677" s="1" t="s">
        <v>5543</v>
      </c>
      <c r="J4677" s="1"/>
      <c r="K4677" s="1"/>
      <c r="L4677" s="1"/>
      <c r="M4677" s="1"/>
      <c r="N4677" s="1"/>
      <c r="O4677" s="1"/>
      <c r="P4677" s="1">
        <f>COUNTIFS($E$2:E4677,TMapCauseDescCIR[[#This Row],[Cause Description]])</f>
        <v>1</v>
      </c>
      <c r="Q4677" s="1"/>
      <c r="R4677" s="1"/>
      <c r="S4677" s="1"/>
    </row>
    <row r="4678" spans="1:19" ht="14.45" x14ac:dyDescent="0.25">
      <c r="A4678" s="1" t="s">
        <v>8448</v>
      </c>
      <c r="B4678" s="1" t="s">
        <v>8487</v>
      </c>
      <c r="C4678" s="1" t="s">
        <v>3133</v>
      </c>
      <c r="D4678" s="1" t="s">
        <v>8488</v>
      </c>
      <c r="E4678" s="1" t="s">
        <v>1579</v>
      </c>
      <c r="F4678" s="1" t="s">
        <v>8483</v>
      </c>
      <c r="G4678" s="1" t="s">
        <v>2722</v>
      </c>
      <c r="H4678" s="1" t="s">
        <v>8480</v>
      </c>
      <c r="I4678" s="1" t="s">
        <v>3599</v>
      </c>
      <c r="J4678" s="1"/>
      <c r="K4678" s="1"/>
      <c r="L4678" s="1"/>
      <c r="M4678" s="1"/>
      <c r="N4678" s="1"/>
      <c r="O4678" s="1"/>
      <c r="P4678" s="1">
        <f>COUNTIFS($E$2:E4678,TMapCauseDescCIR[[#This Row],[Cause Description]])</f>
        <v>2</v>
      </c>
      <c r="Q4678" s="1"/>
      <c r="R4678" s="1"/>
      <c r="S4678" s="1"/>
    </row>
    <row r="4679" spans="1:19" ht="14.45" x14ac:dyDescent="0.25">
      <c r="A4679" s="1" t="s">
        <v>8448</v>
      </c>
      <c r="B4679" s="1" t="s">
        <v>8487</v>
      </c>
      <c r="C4679" s="1" t="s">
        <v>3133</v>
      </c>
      <c r="D4679" s="1" t="s">
        <v>8488</v>
      </c>
      <c r="E4679" s="1" t="s">
        <v>631</v>
      </c>
      <c r="F4679" s="1" t="s">
        <v>3597</v>
      </c>
      <c r="G4679" s="1" t="s">
        <v>2806</v>
      </c>
      <c r="H4679" s="1" t="s">
        <v>3598</v>
      </c>
      <c r="I4679" s="1" t="s">
        <v>3599</v>
      </c>
      <c r="J4679" s="1"/>
      <c r="K4679" s="1"/>
      <c r="L4679" s="1"/>
      <c r="M4679" s="1"/>
      <c r="N4679" s="1"/>
      <c r="O4679" s="1"/>
      <c r="P4679" s="1">
        <f>COUNTIFS($E$2:E4679,TMapCauseDescCIR[[#This Row],[Cause Description]])</f>
        <v>143</v>
      </c>
      <c r="Q4679" s="1"/>
      <c r="R4679" s="1"/>
      <c r="S4679" s="1"/>
    </row>
    <row r="4680" spans="1:19" ht="14.45" x14ac:dyDescent="0.25">
      <c r="A4680" s="1" t="s">
        <v>2768</v>
      </c>
      <c r="B4680" s="1" t="s">
        <v>1581</v>
      </c>
      <c r="C4680" s="1" t="s">
        <v>3133</v>
      </c>
      <c r="D4680" s="1" t="s">
        <v>8545</v>
      </c>
      <c r="E4680" s="1" t="s">
        <v>1582</v>
      </c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>
        <f>COUNTIFS($E$2:E4680,TMapCauseDescCIR[[#This Row],[Cause Description]])</f>
        <v>1</v>
      </c>
      <c r="Q4680" s="1"/>
      <c r="R4680" s="1"/>
      <c r="S4680" s="1"/>
    </row>
    <row r="4681" spans="1:19" ht="14.45" x14ac:dyDescent="0.25">
      <c r="A4681" s="1" t="s">
        <v>5009</v>
      </c>
      <c r="B4681" s="1" t="s">
        <v>1583</v>
      </c>
      <c r="C4681" s="1" t="s">
        <v>3133</v>
      </c>
      <c r="D4681" s="1" t="s">
        <v>8546</v>
      </c>
      <c r="E4681" s="1" t="s">
        <v>1584</v>
      </c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>
        <f>COUNTIFS($E$2:E4681,TMapCauseDescCIR[[#This Row],[Cause Description]])</f>
        <v>1</v>
      </c>
      <c r="Q4681" s="1"/>
      <c r="R4681" s="1"/>
      <c r="S4681" s="1"/>
    </row>
    <row r="4682" spans="1:19" ht="14.45" x14ac:dyDescent="0.25">
      <c r="A4682" s="1" t="s">
        <v>7762</v>
      </c>
      <c r="B4682" s="1" t="s">
        <v>1586</v>
      </c>
      <c r="C4682" s="1" t="s">
        <v>3133</v>
      </c>
      <c r="D4682" s="1" t="s">
        <v>8547</v>
      </c>
      <c r="E4682" s="1" t="s">
        <v>1587</v>
      </c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>
        <f>COUNTIFS($E$2:E4682,TMapCauseDescCIR[[#This Row],[Cause Description]])</f>
        <v>1</v>
      </c>
      <c r="Q4682" s="1"/>
      <c r="R4682" s="1"/>
      <c r="S4682" s="1"/>
    </row>
    <row r="4683" spans="1:19" ht="14.45" x14ac:dyDescent="0.25">
      <c r="A4683" s="1" t="s">
        <v>7762</v>
      </c>
      <c r="B4683" s="1" t="s">
        <v>1586</v>
      </c>
      <c r="C4683" s="1" t="s">
        <v>3133</v>
      </c>
      <c r="D4683" s="1" t="s">
        <v>8547</v>
      </c>
      <c r="E4683" s="1" t="s">
        <v>1589</v>
      </c>
      <c r="F4683" s="1" t="s">
        <v>8548</v>
      </c>
      <c r="G4683" s="1" t="s">
        <v>2759</v>
      </c>
      <c r="H4683" s="1" t="s">
        <v>8549</v>
      </c>
      <c r="I4683" s="1" t="s">
        <v>8550</v>
      </c>
      <c r="J4683" s="1"/>
      <c r="K4683" s="1"/>
      <c r="L4683" s="1"/>
      <c r="M4683" s="1"/>
      <c r="N4683" s="1"/>
      <c r="O4683" s="1"/>
      <c r="P4683" s="1">
        <f>COUNTIFS($E$2:E4683,TMapCauseDescCIR[[#This Row],[Cause Description]])</f>
        <v>1</v>
      </c>
      <c r="Q4683" s="1"/>
      <c r="R4683" s="1"/>
      <c r="S4683" s="1"/>
    </row>
    <row r="4684" spans="1:19" ht="14.45" x14ac:dyDescent="0.25">
      <c r="A4684" s="1" t="s">
        <v>7762</v>
      </c>
      <c r="B4684" s="1" t="s">
        <v>1586</v>
      </c>
      <c r="C4684" s="1" t="s">
        <v>3133</v>
      </c>
      <c r="D4684" s="1" t="s">
        <v>8547</v>
      </c>
      <c r="E4684" s="1" t="s">
        <v>8551</v>
      </c>
      <c r="F4684" s="1" t="s">
        <v>8552</v>
      </c>
      <c r="G4684" s="1" t="s">
        <v>2759</v>
      </c>
      <c r="H4684" s="1" t="s">
        <v>8553</v>
      </c>
      <c r="I4684" s="1" t="s">
        <v>6913</v>
      </c>
      <c r="J4684" s="1"/>
      <c r="K4684" s="1"/>
      <c r="L4684" s="1"/>
      <c r="M4684" s="1"/>
      <c r="N4684" s="1"/>
      <c r="O4684" s="1"/>
      <c r="P4684" s="1">
        <f>COUNTIFS($E$2:E4684,TMapCauseDescCIR[[#This Row],[Cause Description]])</f>
        <v>1</v>
      </c>
      <c r="Q4684" s="1"/>
      <c r="R4684" s="1"/>
      <c r="S4684" s="1"/>
    </row>
    <row r="4685" spans="1:19" ht="14.45" x14ac:dyDescent="0.25">
      <c r="A4685" s="1" t="s">
        <v>7762</v>
      </c>
      <c r="B4685" s="1" t="s">
        <v>1586</v>
      </c>
      <c r="C4685" s="1" t="s">
        <v>3133</v>
      </c>
      <c r="D4685" s="1" t="s">
        <v>8547</v>
      </c>
      <c r="E4685" s="1" t="s">
        <v>631</v>
      </c>
      <c r="F4685" s="1" t="s">
        <v>3597</v>
      </c>
      <c r="G4685" s="1" t="s">
        <v>2806</v>
      </c>
      <c r="H4685" s="1" t="s">
        <v>3598</v>
      </c>
      <c r="I4685" s="1" t="s">
        <v>3599</v>
      </c>
      <c r="J4685" s="1"/>
      <c r="K4685" s="1"/>
      <c r="L4685" s="1"/>
      <c r="M4685" s="1"/>
      <c r="N4685" s="1"/>
      <c r="O4685" s="1"/>
      <c r="P4685" s="1">
        <f>COUNTIFS($E$2:E4685,TMapCauseDescCIR[[#This Row],[Cause Description]])</f>
        <v>144</v>
      </c>
      <c r="Q4685" s="1"/>
      <c r="R4685" s="1"/>
      <c r="S4685" s="1"/>
    </row>
    <row r="4686" spans="1:19" ht="14.45" x14ac:dyDescent="0.25">
      <c r="A4686" s="1" t="s">
        <v>7762</v>
      </c>
      <c r="B4686" s="1" t="s">
        <v>1588</v>
      </c>
      <c r="C4686" s="1" t="s">
        <v>3133</v>
      </c>
      <c r="D4686" s="1" t="s">
        <v>8554</v>
      </c>
      <c r="E4686" s="1" t="s">
        <v>1589</v>
      </c>
      <c r="F4686" s="1" t="s">
        <v>8548</v>
      </c>
      <c r="G4686" s="1" t="s">
        <v>2759</v>
      </c>
      <c r="H4686" s="1" t="s">
        <v>8549</v>
      </c>
      <c r="I4686" s="1" t="s">
        <v>8550</v>
      </c>
      <c r="J4686" s="1"/>
      <c r="K4686" s="1"/>
      <c r="L4686" s="1"/>
      <c r="M4686" s="1"/>
      <c r="N4686" s="1"/>
      <c r="O4686" s="1"/>
      <c r="P4686" s="1">
        <f>COUNTIFS($E$2:E4686,TMapCauseDescCIR[[#This Row],[Cause Description]])</f>
        <v>2</v>
      </c>
      <c r="Q4686" s="1"/>
      <c r="R4686" s="1"/>
      <c r="S4686" s="1"/>
    </row>
    <row r="4687" spans="1:19" ht="14.45" x14ac:dyDescent="0.25">
      <c r="A4687" s="1" t="s">
        <v>7762</v>
      </c>
      <c r="B4687" s="1" t="s">
        <v>1588</v>
      </c>
      <c r="C4687" s="1" t="s">
        <v>3133</v>
      </c>
      <c r="D4687" s="1" t="s">
        <v>8554</v>
      </c>
      <c r="E4687" s="1" t="s">
        <v>631</v>
      </c>
      <c r="F4687" s="1" t="s">
        <v>3597</v>
      </c>
      <c r="G4687" s="1" t="s">
        <v>2806</v>
      </c>
      <c r="H4687" s="1" t="s">
        <v>3598</v>
      </c>
      <c r="I4687" s="1" t="s">
        <v>3599</v>
      </c>
      <c r="J4687" s="1"/>
      <c r="K4687" s="1"/>
      <c r="L4687" s="1"/>
      <c r="M4687" s="1"/>
      <c r="N4687" s="1"/>
      <c r="O4687" s="1"/>
      <c r="P4687" s="1">
        <f>COUNTIFS($E$2:E4687,TMapCauseDescCIR[[#This Row],[Cause Description]])</f>
        <v>145</v>
      </c>
      <c r="Q4687" s="1"/>
      <c r="R4687" s="1"/>
      <c r="S4687" s="1"/>
    </row>
    <row r="4688" spans="1:19" ht="14.45" x14ac:dyDescent="0.25">
      <c r="A4688" s="1" t="s">
        <v>7762</v>
      </c>
      <c r="B4688" s="1" t="s">
        <v>1590</v>
      </c>
      <c r="C4688" s="1" t="s">
        <v>3133</v>
      </c>
      <c r="D4688" s="1" t="s">
        <v>8555</v>
      </c>
      <c r="E4688" s="1" t="s">
        <v>1587</v>
      </c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>
        <f>COUNTIFS($E$2:E4688,TMapCauseDescCIR[[#This Row],[Cause Description]])</f>
        <v>2</v>
      </c>
      <c r="Q4688" s="1"/>
      <c r="R4688" s="1"/>
      <c r="S4688" s="1"/>
    </row>
    <row r="4689" spans="1:19" ht="14.45" x14ac:dyDescent="0.25">
      <c r="A4689" s="1" t="s">
        <v>7762</v>
      </c>
      <c r="B4689" s="1" t="s">
        <v>1590</v>
      </c>
      <c r="C4689" s="1" t="s">
        <v>3133</v>
      </c>
      <c r="D4689" s="1" t="s">
        <v>8555</v>
      </c>
      <c r="E4689" s="1" t="s">
        <v>8556</v>
      </c>
      <c r="F4689" s="1" t="s">
        <v>8557</v>
      </c>
      <c r="G4689" s="1" t="s">
        <v>2760</v>
      </c>
      <c r="H4689" s="1" t="s">
        <v>8549</v>
      </c>
      <c r="I4689" s="1" t="s">
        <v>8550</v>
      </c>
      <c r="J4689" s="1"/>
      <c r="K4689" s="1"/>
      <c r="L4689" s="1"/>
      <c r="M4689" s="1"/>
      <c r="N4689" s="1"/>
      <c r="O4689" s="1"/>
      <c r="P4689" s="1">
        <f>COUNTIFS($E$2:E4689,TMapCauseDescCIR[[#This Row],[Cause Description]])</f>
        <v>1</v>
      </c>
      <c r="Q4689" s="1"/>
      <c r="R4689" s="1"/>
      <c r="S4689" s="1"/>
    </row>
    <row r="4690" spans="1:19" ht="14.45" x14ac:dyDescent="0.25">
      <c r="A4690" s="1" t="s">
        <v>7762</v>
      </c>
      <c r="B4690" s="1" t="s">
        <v>1590</v>
      </c>
      <c r="C4690" s="1" t="s">
        <v>3133</v>
      </c>
      <c r="D4690" s="1" t="s">
        <v>8555</v>
      </c>
      <c r="E4690" s="1" t="s">
        <v>8558</v>
      </c>
      <c r="F4690" s="1" t="s">
        <v>8559</v>
      </c>
      <c r="G4690" s="1" t="s">
        <v>2760</v>
      </c>
      <c r="H4690" s="1" t="s">
        <v>8553</v>
      </c>
      <c r="I4690" s="1" t="s">
        <v>6913</v>
      </c>
      <c r="J4690" s="1"/>
      <c r="K4690" s="1"/>
      <c r="L4690" s="1"/>
      <c r="M4690" s="1"/>
      <c r="N4690" s="1"/>
      <c r="O4690" s="1"/>
      <c r="P4690" s="1">
        <f>COUNTIFS($E$2:E4690,TMapCauseDescCIR[[#This Row],[Cause Description]])</f>
        <v>1</v>
      </c>
      <c r="Q4690" s="1"/>
      <c r="R4690" s="1"/>
      <c r="S4690" s="1"/>
    </row>
    <row r="4691" spans="1:19" ht="14.45" x14ac:dyDescent="0.25">
      <c r="A4691" s="1" t="s">
        <v>7762</v>
      </c>
      <c r="B4691" s="1" t="s">
        <v>1590</v>
      </c>
      <c r="C4691" s="1" t="s">
        <v>3133</v>
      </c>
      <c r="D4691" s="1" t="s">
        <v>8555</v>
      </c>
      <c r="E4691" s="1" t="s">
        <v>631</v>
      </c>
      <c r="F4691" s="1" t="s">
        <v>3597</v>
      </c>
      <c r="G4691" s="1" t="s">
        <v>2806</v>
      </c>
      <c r="H4691" s="1" t="s">
        <v>3598</v>
      </c>
      <c r="I4691" s="1" t="s">
        <v>3599</v>
      </c>
      <c r="J4691" s="1"/>
      <c r="K4691" s="1"/>
      <c r="L4691" s="1"/>
      <c r="M4691" s="1"/>
      <c r="N4691" s="1"/>
      <c r="O4691" s="1"/>
      <c r="P4691" s="1">
        <f>COUNTIFS($E$2:E4691,TMapCauseDescCIR[[#This Row],[Cause Description]])</f>
        <v>146</v>
      </c>
      <c r="Q4691" s="1"/>
      <c r="R4691" s="1"/>
      <c r="S4691" s="1"/>
    </row>
    <row r="4692" spans="1:19" ht="14.45" x14ac:dyDescent="0.25">
      <c r="A4692" s="1" t="s">
        <v>7762</v>
      </c>
      <c r="B4692" s="1" t="s">
        <v>1591</v>
      </c>
      <c r="C4692" s="1" t="s">
        <v>3133</v>
      </c>
      <c r="D4692" s="1" t="s">
        <v>8560</v>
      </c>
      <c r="E4692" s="1" t="s">
        <v>1587</v>
      </c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>
        <f>COUNTIFS($E$2:E4692,TMapCauseDescCIR[[#This Row],[Cause Description]])</f>
        <v>3</v>
      </c>
      <c r="Q4692" s="1"/>
      <c r="R4692" s="1"/>
      <c r="S4692" s="1"/>
    </row>
    <row r="4693" spans="1:19" ht="14.45" x14ac:dyDescent="0.25">
      <c r="A4693" s="1" t="s">
        <v>7762</v>
      </c>
      <c r="B4693" s="1" t="s">
        <v>1591</v>
      </c>
      <c r="C4693" s="1" t="s">
        <v>3133</v>
      </c>
      <c r="D4693" s="1" t="s">
        <v>8560</v>
      </c>
      <c r="E4693" s="1" t="s">
        <v>1593</v>
      </c>
      <c r="F4693" s="1" t="s">
        <v>8561</v>
      </c>
      <c r="G4693" s="1" t="s">
        <v>2762</v>
      </c>
      <c r="H4693" s="1" t="s">
        <v>8549</v>
      </c>
      <c r="I4693" s="1" t="s">
        <v>8550</v>
      </c>
      <c r="J4693" s="1"/>
      <c r="K4693" s="1"/>
      <c r="L4693" s="1"/>
      <c r="M4693" s="1"/>
      <c r="N4693" s="1"/>
      <c r="O4693" s="1"/>
      <c r="P4693" s="1">
        <f>COUNTIFS($E$2:E4693,TMapCauseDescCIR[[#This Row],[Cause Description]])</f>
        <v>1</v>
      </c>
      <c r="Q4693" s="1"/>
      <c r="R4693" s="1"/>
      <c r="S4693" s="1"/>
    </row>
    <row r="4694" spans="1:19" ht="14.45" x14ac:dyDescent="0.25">
      <c r="A4694" s="1" t="s">
        <v>7762</v>
      </c>
      <c r="B4694" s="1" t="s">
        <v>1591</v>
      </c>
      <c r="C4694" s="1" t="s">
        <v>3133</v>
      </c>
      <c r="D4694" s="1" t="s">
        <v>8560</v>
      </c>
      <c r="E4694" s="1" t="s">
        <v>8562</v>
      </c>
      <c r="F4694" s="1" t="s">
        <v>8563</v>
      </c>
      <c r="G4694" s="1" t="s">
        <v>2762</v>
      </c>
      <c r="H4694" s="1" t="s">
        <v>8553</v>
      </c>
      <c r="I4694" s="1" t="s">
        <v>6913</v>
      </c>
      <c r="J4694" s="1"/>
      <c r="K4694" s="1"/>
      <c r="L4694" s="1"/>
      <c r="M4694" s="1"/>
      <c r="N4694" s="1"/>
      <c r="O4694" s="1"/>
      <c r="P4694" s="1">
        <f>COUNTIFS($E$2:E4694,TMapCauseDescCIR[[#This Row],[Cause Description]])</f>
        <v>1</v>
      </c>
      <c r="Q4694" s="1"/>
      <c r="R4694" s="1"/>
      <c r="S4694" s="1"/>
    </row>
    <row r="4695" spans="1:19" ht="14.45" x14ac:dyDescent="0.25">
      <c r="A4695" s="1" t="s">
        <v>7762</v>
      </c>
      <c r="B4695" s="1" t="s">
        <v>1591</v>
      </c>
      <c r="C4695" s="1" t="s">
        <v>3133</v>
      </c>
      <c r="D4695" s="1" t="s">
        <v>8560</v>
      </c>
      <c r="E4695" s="1" t="s">
        <v>631</v>
      </c>
      <c r="F4695" s="1" t="s">
        <v>3597</v>
      </c>
      <c r="G4695" s="1" t="s">
        <v>2806</v>
      </c>
      <c r="H4695" s="1" t="s">
        <v>3598</v>
      </c>
      <c r="I4695" s="1" t="s">
        <v>3599</v>
      </c>
      <c r="J4695" s="1"/>
      <c r="K4695" s="1"/>
      <c r="L4695" s="1"/>
      <c r="M4695" s="1"/>
      <c r="N4695" s="1"/>
      <c r="O4695" s="1"/>
      <c r="P4695" s="1">
        <f>COUNTIFS($E$2:E4695,TMapCauseDescCIR[[#This Row],[Cause Description]])</f>
        <v>147</v>
      </c>
      <c r="Q4695" s="1"/>
      <c r="R4695" s="1"/>
      <c r="S4695" s="1"/>
    </row>
    <row r="4696" spans="1:19" ht="14.45" x14ac:dyDescent="0.25">
      <c r="A4696" s="1" t="s">
        <v>7762</v>
      </c>
      <c r="B4696" s="1" t="s">
        <v>1592</v>
      </c>
      <c r="C4696" s="1" t="s">
        <v>3133</v>
      </c>
      <c r="D4696" s="1" t="s">
        <v>8564</v>
      </c>
      <c r="E4696" s="1" t="s">
        <v>1593</v>
      </c>
      <c r="F4696" s="1" t="s">
        <v>8561</v>
      </c>
      <c r="G4696" s="1" t="s">
        <v>2762</v>
      </c>
      <c r="H4696" s="1" t="s">
        <v>8549</v>
      </c>
      <c r="I4696" s="1" t="s">
        <v>8550</v>
      </c>
      <c r="J4696" s="1"/>
      <c r="K4696" s="1"/>
      <c r="L4696" s="1"/>
      <c r="M4696" s="1"/>
      <c r="N4696" s="1"/>
      <c r="O4696" s="1"/>
      <c r="P4696" s="1">
        <f>COUNTIFS($E$2:E4696,TMapCauseDescCIR[[#This Row],[Cause Description]])</f>
        <v>2</v>
      </c>
      <c r="Q4696" s="1"/>
      <c r="R4696" s="1"/>
      <c r="S4696" s="1"/>
    </row>
    <row r="4697" spans="1:19" ht="14.45" x14ac:dyDescent="0.25">
      <c r="A4697" s="1" t="s">
        <v>7762</v>
      </c>
      <c r="B4697" s="1" t="s">
        <v>1592</v>
      </c>
      <c r="C4697" s="1" t="s">
        <v>3133</v>
      </c>
      <c r="D4697" s="1" t="s">
        <v>8564</v>
      </c>
      <c r="E4697" s="1" t="s">
        <v>631</v>
      </c>
      <c r="F4697" s="1" t="s">
        <v>3597</v>
      </c>
      <c r="G4697" s="1" t="s">
        <v>2806</v>
      </c>
      <c r="H4697" s="1" t="s">
        <v>3598</v>
      </c>
      <c r="I4697" s="1" t="s">
        <v>3599</v>
      </c>
      <c r="J4697" s="1"/>
      <c r="K4697" s="1"/>
      <c r="L4697" s="1"/>
      <c r="M4697" s="1"/>
      <c r="N4697" s="1"/>
      <c r="O4697" s="1"/>
      <c r="P4697" s="1">
        <f>COUNTIFS($E$2:E4697,TMapCauseDescCIR[[#This Row],[Cause Description]])</f>
        <v>148</v>
      </c>
      <c r="Q4697" s="1"/>
      <c r="R4697" s="1"/>
      <c r="S4697" s="1"/>
    </row>
    <row r="4698" spans="1:19" ht="14.45" x14ac:dyDescent="0.25">
      <c r="A4698" s="1" t="s">
        <v>8565</v>
      </c>
      <c r="B4698" s="1" t="s">
        <v>1625</v>
      </c>
      <c r="C4698" s="1" t="s">
        <v>3133</v>
      </c>
      <c r="D4698" s="1" t="s">
        <v>8566</v>
      </c>
      <c r="E4698" s="1" t="s">
        <v>1626</v>
      </c>
      <c r="F4698" s="1" t="s">
        <v>8567</v>
      </c>
      <c r="G4698" s="1" t="s">
        <v>2737</v>
      </c>
      <c r="H4698" s="1" t="s">
        <v>6114</v>
      </c>
      <c r="I4698" s="1" t="s">
        <v>6115</v>
      </c>
      <c r="J4698" s="1"/>
      <c r="K4698" s="1"/>
      <c r="L4698" s="1"/>
      <c r="M4698" s="1"/>
      <c r="N4698" s="1"/>
      <c r="O4698" s="1"/>
      <c r="P4698" s="1">
        <f>COUNTIFS($E$2:E4698,TMapCauseDescCIR[[#This Row],[Cause Description]])</f>
        <v>1</v>
      </c>
      <c r="Q4698" s="1"/>
      <c r="R4698" s="1"/>
      <c r="S4698" s="1"/>
    </row>
    <row r="4699" spans="1:19" ht="14.45" x14ac:dyDescent="0.25">
      <c r="A4699" s="1" t="s">
        <v>8565</v>
      </c>
      <c r="B4699" s="1" t="s">
        <v>1625</v>
      </c>
      <c r="C4699" s="1" t="s">
        <v>3133</v>
      </c>
      <c r="D4699" s="1" t="s">
        <v>8566</v>
      </c>
      <c r="E4699" s="1" t="s">
        <v>8568</v>
      </c>
      <c r="F4699" s="1" t="s">
        <v>8569</v>
      </c>
      <c r="G4699" s="1" t="s">
        <v>2737</v>
      </c>
      <c r="H4699" s="1" t="s">
        <v>8570</v>
      </c>
      <c r="I4699" s="1" t="s">
        <v>5126</v>
      </c>
      <c r="J4699" s="1"/>
      <c r="K4699" s="1"/>
      <c r="L4699" s="1"/>
      <c r="M4699" s="1"/>
      <c r="N4699" s="1"/>
      <c r="O4699" s="1"/>
      <c r="P4699" s="1">
        <f>COUNTIFS($E$2:E4699,TMapCauseDescCIR[[#This Row],[Cause Description]])</f>
        <v>1</v>
      </c>
      <c r="Q4699" s="1"/>
      <c r="R4699" s="1"/>
      <c r="S4699" s="1"/>
    </row>
    <row r="4700" spans="1:19" ht="14.45" x14ac:dyDescent="0.25">
      <c r="A4700" s="1" t="s">
        <v>8565</v>
      </c>
      <c r="B4700" s="1" t="s">
        <v>1625</v>
      </c>
      <c r="C4700" s="1" t="s">
        <v>3133</v>
      </c>
      <c r="D4700" s="1" t="s">
        <v>8566</v>
      </c>
      <c r="E4700" s="1" t="s">
        <v>8571</v>
      </c>
      <c r="F4700" s="1" t="s">
        <v>8572</v>
      </c>
      <c r="G4700" s="1" t="s">
        <v>2738</v>
      </c>
      <c r="H4700" s="1" t="s">
        <v>5433</v>
      </c>
      <c r="I4700" s="1" t="s">
        <v>5174</v>
      </c>
      <c r="J4700" s="1"/>
      <c r="K4700" s="1"/>
      <c r="L4700" s="1"/>
      <c r="M4700" s="1"/>
      <c r="N4700" s="1"/>
      <c r="O4700" s="1"/>
      <c r="P4700" s="1">
        <f>COUNTIFS($E$2:E4700,TMapCauseDescCIR[[#This Row],[Cause Description]])</f>
        <v>1</v>
      </c>
      <c r="Q4700" s="1"/>
      <c r="R4700" s="1"/>
      <c r="S4700" s="1"/>
    </row>
    <row r="4701" spans="1:19" ht="14.45" x14ac:dyDescent="0.25">
      <c r="A4701" s="1" t="s">
        <v>8565</v>
      </c>
      <c r="B4701" s="1" t="s">
        <v>1625</v>
      </c>
      <c r="C4701" s="1" t="s">
        <v>3133</v>
      </c>
      <c r="D4701" s="1" t="s">
        <v>8566</v>
      </c>
      <c r="E4701" s="1" t="s">
        <v>8573</v>
      </c>
      <c r="F4701" s="1" t="s">
        <v>8574</v>
      </c>
      <c r="G4701" s="1" t="s">
        <v>2738</v>
      </c>
      <c r="H4701" s="1" t="s">
        <v>5433</v>
      </c>
      <c r="I4701" s="1" t="s">
        <v>5169</v>
      </c>
      <c r="J4701" s="1"/>
      <c r="K4701" s="1"/>
      <c r="L4701" s="1"/>
      <c r="M4701" s="1"/>
      <c r="N4701" s="1"/>
      <c r="O4701" s="1"/>
      <c r="P4701" s="1">
        <f>COUNTIFS($E$2:E4701,TMapCauseDescCIR[[#This Row],[Cause Description]])</f>
        <v>1</v>
      </c>
      <c r="Q4701" s="1"/>
      <c r="R4701" s="1"/>
      <c r="S4701" s="1"/>
    </row>
    <row r="4702" spans="1:19" ht="14.45" x14ac:dyDescent="0.25">
      <c r="A4702" s="1" t="s">
        <v>8565</v>
      </c>
      <c r="B4702" s="1" t="s">
        <v>1625</v>
      </c>
      <c r="C4702" s="1" t="s">
        <v>3133</v>
      </c>
      <c r="D4702" s="1" t="s">
        <v>8566</v>
      </c>
      <c r="E4702" s="1" t="s">
        <v>8575</v>
      </c>
      <c r="F4702" s="1" t="s">
        <v>8576</v>
      </c>
      <c r="G4702" s="1" t="s">
        <v>2739</v>
      </c>
      <c r="H4702" s="1" t="s">
        <v>5200</v>
      </c>
      <c r="I4702" s="1" t="s">
        <v>5174</v>
      </c>
      <c r="J4702" s="1"/>
      <c r="K4702" s="1"/>
      <c r="L4702" s="1"/>
      <c r="M4702" s="1"/>
      <c r="N4702" s="1"/>
      <c r="O4702" s="1"/>
      <c r="P4702" s="1">
        <f>COUNTIFS($E$2:E4702,TMapCauseDescCIR[[#This Row],[Cause Description]])</f>
        <v>1</v>
      </c>
      <c r="Q4702" s="1"/>
      <c r="R4702" s="1"/>
      <c r="S4702" s="1"/>
    </row>
    <row r="4703" spans="1:19" ht="14.45" x14ac:dyDescent="0.25">
      <c r="A4703" s="1" t="s">
        <v>8565</v>
      </c>
      <c r="B4703" s="1" t="s">
        <v>1625</v>
      </c>
      <c r="C4703" s="1" t="s">
        <v>3133</v>
      </c>
      <c r="D4703" s="1" t="s">
        <v>8566</v>
      </c>
      <c r="E4703" s="1" t="s">
        <v>8577</v>
      </c>
      <c r="F4703" s="1" t="s">
        <v>8578</v>
      </c>
      <c r="G4703" s="1" t="s">
        <v>2740</v>
      </c>
      <c r="H4703" s="1" t="s">
        <v>5160</v>
      </c>
      <c r="I4703" s="1" t="s">
        <v>5126</v>
      </c>
      <c r="J4703" s="1"/>
      <c r="K4703" s="1"/>
      <c r="L4703" s="1"/>
      <c r="M4703" s="1"/>
      <c r="N4703" s="1"/>
      <c r="O4703" s="1"/>
      <c r="P4703" s="1">
        <f>COUNTIFS($E$2:E4703,TMapCauseDescCIR[[#This Row],[Cause Description]])</f>
        <v>1</v>
      </c>
      <c r="Q4703" s="1"/>
      <c r="R4703" s="1"/>
      <c r="S4703" s="1"/>
    </row>
    <row r="4704" spans="1:19" ht="14.45" x14ac:dyDescent="0.25">
      <c r="A4704" s="1" t="s">
        <v>8565</v>
      </c>
      <c r="B4704" s="1" t="s">
        <v>1625</v>
      </c>
      <c r="C4704" s="1" t="s">
        <v>3133</v>
      </c>
      <c r="D4704" s="1" t="s">
        <v>8566</v>
      </c>
      <c r="E4704" s="1" t="s">
        <v>8579</v>
      </c>
      <c r="F4704" s="1" t="s">
        <v>8580</v>
      </c>
      <c r="G4704" s="1" t="s">
        <v>2741</v>
      </c>
      <c r="H4704" s="1" t="s">
        <v>5109</v>
      </c>
      <c r="I4704" s="1" t="s">
        <v>5174</v>
      </c>
      <c r="J4704" s="1"/>
      <c r="K4704" s="1"/>
      <c r="L4704" s="1"/>
      <c r="M4704" s="1"/>
      <c r="N4704" s="1"/>
      <c r="O4704" s="1"/>
      <c r="P4704" s="1">
        <f>COUNTIFS($E$2:E4704,TMapCauseDescCIR[[#This Row],[Cause Description]])</f>
        <v>1</v>
      </c>
      <c r="Q4704" s="1"/>
      <c r="R4704" s="1"/>
      <c r="S4704" s="1"/>
    </row>
    <row r="4705" spans="1:19" ht="14.45" x14ac:dyDescent="0.25">
      <c r="A4705" s="1" t="s">
        <v>8565</v>
      </c>
      <c r="B4705" s="1" t="s">
        <v>1625</v>
      </c>
      <c r="C4705" s="1" t="s">
        <v>3133</v>
      </c>
      <c r="D4705" s="1" t="s">
        <v>8566</v>
      </c>
      <c r="E4705" s="1" t="s">
        <v>8581</v>
      </c>
      <c r="F4705" s="1" t="s">
        <v>8582</v>
      </c>
      <c r="G4705" s="1" t="s">
        <v>2742</v>
      </c>
      <c r="H4705" s="1" t="s">
        <v>5109</v>
      </c>
      <c r="I4705" s="1" t="s">
        <v>5892</v>
      </c>
      <c r="J4705" s="1"/>
      <c r="K4705" s="1"/>
      <c r="L4705" s="1"/>
      <c r="M4705" s="1"/>
      <c r="N4705" s="1"/>
      <c r="O4705" s="1"/>
      <c r="P4705" s="1">
        <f>COUNTIFS($E$2:E4705,TMapCauseDescCIR[[#This Row],[Cause Description]])</f>
        <v>1</v>
      </c>
      <c r="Q4705" s="1"/>
      <c r="R4705" s="1"/>
      <c r="S4705" s="1"/>
    </row>
    <row r="4706" spans="1:19" ht="14.45" x14ac:dyDescent="0.25">
      <c r="A4706" s="1" t="s">
        <v>8565</v>
      </c>
      <c r="B4706" s="1" t="s">
        <v>1625</v>
      </c>
      <c r="C4706" s="1" t="s">
        <v>3133</v>
      </c>
      <c r="D4706" s="1" t="s">
        <v>8566</v>
      </c>
      <c r="E4706" s="1" t="s">
        <v>8583</v>
      </c>
      <c r="F4706" s="1" t="s">
        <v>8584</v>
      </c>
      <c r="G4706" s="1" t="s">
        <v>2742</v>
      </c>
      <c r="H4706" s="1" t="s">
        <v>5109</v>
      </c>
      <c r="I4706" s="1" t="s">
        <v>5174</v>
      </c>
      <c r="J4706" s="1"/>
      <c r="K4706" s="1"/>
      <c r="L4706" s="1"/>
      <c r="M4706" s="1"/>
      <c r="N4706" s="1"/>
      <c r="O4706" s="1"/>
      <c r="P4706" s="1">
        <f>COUNTIFS($E$2:E4706,TMapCauseDescCIR[[#This Row],[Cause Description]])</f>
        <v>1</v>
      </c>
      <c r="Q4706" s="1"/>
      <c r="R4706" s="1"/>
      <c r="S4706" s="1"/>
    </row>
    <row r="4707" spans="1:19" ht="14.45" x14ac:dyDescent="0.25">
      <c r="A4707" s="1" t="s">
        <v>8565</v>
      </c>
      <c r="B4707" s="1" t="s">
        <v>1625</v>
      </c>
      <c r="C4707" s="1" t="s">
        <v>3133</v>
      </c>
      <c r="D4707" s="1" t="s">
        <v>8566</v>
      </c>
      <c r="E4707" s="1" t="s">
        <v>8585</v>
      </c>
      <c r="F4707" s="1" t="s">
        <v>8586</v>
      </c>
      <c r="G4707" s="1" t="s">
        <v>2742</v>
      </c>
      <c r="H4707" s="1" t="s">
        <v>5193</v>
      </c>
      <c r="I4707" s="1" t="s">
        <v>5892</v>
      </c>
      <c r="J4707" s="1"/>
      <c r="K4707" s="1"/>
      <c r="L4707" s="1"/>
      <c r="M4707" s="1"/>
      <c r="N4707" s="1"/>
      <c r="O4707" s="1"/>
      <c r="P4707" s="1">
        <f>COUNTIFS($E$2:E4707,TMapCauseDescCIR[[#This Row],[Cause Description]])</f>
        <v>1</v>
      </c>
      <c r="Q4707" s="1"/>
      <c r="R4707" s="1"/>
      <c r="S4707" s="1"/>
    </row>
    <row r="4708" spans="1:19" ht="14.45" x14ac:dyDescent="0.25">
      <c r="A4708" s="1" t="s">
        <v>8565</v>
      </c>
      <c r="B4708" s="1" t="s">
        <v>1625</v>
      </c>
      <c r="C4708" s="1" t="s">
        <v>3133</v>
      </c>
      <c r="D4708" s="1" t="s">
        <v>8566</v>
      </c>
      <c r="E4708" s="1" t="s">
        <v>8587</v>
      </c>
      <c r="F4708" s="1" t="s">
        <v>8588</v>
      </c>
      <c r="G4708" s="1" t="s">
        <v>2742</v>
      </c>
      <c r="H4708" s="1" t="s">
        <v>5193</v>
      </c>
      <c r="I4708" s="1" t="s">
        <v>6909</v>
      </c>
      <c r="J4708" s="1"/>
      <c r="K4708" s="1"/>
      <c r="L4708" s="1"/>
      <c r="M4708" s="1"/>
      <c r="N4708" s="1"/>
      <c r="O4708" s="1"/>
      <c r="P4708" s="1">
        <f>COUNTIFS($E$2:E4708,TMapCauseDescCIR[[#This Row],[Cause Description]])</f>
        <v>1</v>
      </c>
      <c r="Q4708" s="1"/>
      <c r="R4708" s="1"/>
      <c r="S4708" s="1"/>
    </row>
    <row r="4709" spans="1:19" ht="14.45" x14ac:dyDescent="0.25">
      <c r="A4709" s="1" t="s">
        <v>8565</v>
      </c>
      <c r="B4709" s="1" t="s">
        <v>1625</v>
      </c>
      <c r="C4709" s="1" t="s">
        <v>3133</v>
      </c>
      <c r="D4709" s="1" t="s">
        <v>8566</v>
      </c>
      <c r="E4709" s="1" t="s">
        <v>8589</v>
      </c>
      <c r="F4709" s="1" t="s">
        <v>8590</v>
      </c>
      <c r="G4709" s="1" t="s">
        <v>2742</v>
      </c>
      <c r="H4709" s="1" t="s">
        <v>5200</v>
      </c>
      <c r="I4709" s="1" t="s">
        <v>5718</v>
      </c>
      <c r="J4709" s="1"/>
      <c r="K4709" s="1"/>
      <c r="L4709" s="1"/>
      <c r="M4709" s="1"/>
      <c r="N4709" s="1"/>
      <c r="O4709" s="1"/>
      <c r="P4709" s="1">
        <f>COUNTIFS($E$2:E4709,TMapCauseDescCIR[[#This Row],[Cause Description]])</f>
        <v>1</v>
      </c>
      <c r="Q4709" s="1"/>
      <c r="R4709" s="1"/>
      <c r="S4709" s="1"/>
    </row>
    <row r="4710" spans="1:19" ht="14.45" x14ac:dyDescent="0.25">
      <c r="A4710" s="1" t="s">
        <v>8565</v>
      </c>
      <c r="B4710" s="1" t="s">
        <v>1625</v>
      </c>
      <c r="C4710" s="1" t="s">
        <v>3133</v>
      </c>
      <c r="D4710" s="1" t="s">
        <v>8566</v>
      </c>
      <c r="E4710" s="1" t="s">
        <v>8591</v>
      </c>
      <c r="F4710" s="1" t="s">
        <v>8592</v>
      </c>
      <c r="G4710" s="1" t="s">
        <v>2742</v>
      </c>
      <c r="H4710" s="1" t="s">
        <v>8593</v>
      </c>
      <c r="I4710" s="1" t="s">
        <v>5527</v>
      </c>
      <c r="J4710" s="1"/>
      <c r="K4710" s="1"/>
      <c r="L4710" s="1"/>
      <c r="M4710" s="1"/>
      <c r="N4710" s="1"/>
      <c r="O4710" s="1"/>
      <c r="P4710" s="1">
        <f>COUNTIFS($E$2:E4710,TMapCauseDescCIR[[#This Row],[Cause Description]])</f>
        <v>1</v>
      </c>
      <c r="Q4710" s="1"/>
      <c r="R4710" s="1"/>
      <c r="S4710" s="1"/>
    </row>
    <row r="4711" spans="1:19" ht="14.45" x14ac:dyDescent="0.25">
      <c r="A4711" s="1" t="s">
        <v>8565</v>
      </c>
      <c r="B4711" s="1" t="s">
        <v>1625</v>
      </c>
      <c r="C4711" s="1" t="s">
        <v>3133</v>
      </c>
      <c r="D4711" s="1" t="s">
        <v>8566</v>
      </c>
      <c r="E4711" s="1" t="s">
        <v>631</v>
      </c>
      <c r="F4711" s="1" t="s">
        <v>3597</v>
      </c>
      <c r="G4711" s="1" t="s">
        <v>2806</v>
      </c>
      <c r="H4711" s="1" t="s">
        <v>3598</v>
      </c>
      <c r="I4711" s="1" t="s">
        <v>3599</v>
      </c>
      <c r="J4711" s="1"/>
      <c r="K4711" s="1"/>
      <c r="L4711" s="1"/>
      <c r="M4711" s="1"/>
      <c r="N4711" s="1"/>
      <c r="O4711" s="1"/>
      <c r="P4711" s="1">
        <f>COUNTIFS($E$2:E4711,TMapCauseDescCIR[[#This Row],[Cause Description]])</f>
        <v>149</v>
      </c>
      <c r="Q4711" s="1"/>
      <c r="R4711" s="1"/>
      <c r="S4711" s="1"/>
    </row>
    <row r="4712" spans="1:19" ht="14.45" x14ac:dyDescent="0.25">
      <c r="A4712" s="1" t="s">
        <v>8565</v>
      </c>
      <c r="B4712" s="1" t="s">
        <v>1627</v>
      </c>
      <c r="C4712" s="1" t="s">
        <v>3133</v>
      </c>
      <c r="D4712" s="1" t="s">
        <v>8594</v>
      </c>
      <c r="E4712" s="1" t="s">
        <v>1628</v>
      </c>
      <c r="F4712" s="1" t="s">
        <v>8595</v>
      </c>
      <c r="G4712" s="1" t="s">
        <v>2742</v>
      </c>
      <c r="H4712" s="1" t="s">
        <v>4912</v>
      </c>
      <c r="I4712" s="1" t="s">
        <v>5527</v>
      </c>
      <c r="J4712" s="1"/>
      <c r="K4712" s="1"/>
      <c r="L4712" s="1"/>
      <c r="M4712" s="1"/>
      <c r="N4712" s="1"/>
      <c r="O4712" s="1"/>
      <c r="P4712" s="1">
        <f>COUNTIFS($E$2:E4712,TMapCauseDescCIR[[#This Row],[Cause Description]])</f>
        <v>1</v>
      </c>
      <c r="Q4712" s="1"/>
      <c r="R4712" s="1"/>
      <c r="S4712" s="1"/>
    </row>
    <row r="4713" spans="1:19" ht="14.45" x14ac:dyDescent="0.25">
      <c r="A4713" s="1" t="s">
        <v>8565</v>
      </c>
      <c r="B4713" s="1" t="s">
        <v>1627</v>
      </c>
      <c r="C4713" s="1" t="s">
        <v>3133</v>
      </c>
      <c r="D4713" s="1" t="s">
        <v>8594</v>
      </c>
      <c r="E4713" s="1" t="s">
        <v>8596</v>
      </c>
      <c r="F4713" s="1" t="s">
        <v>8597</v>
      </c>
      <c r="G4713" s="1" t="s">
        <v>2742</v>
      </c>
      <c r="H4713" s="1" t="s">
        <v>4912</v>
      </c>
      <c r="I4713" s="1" t="s">
        <v>5237</v>
      </c>
      <c r="J4713" s="1"/>
      <c r="K4713" s="1"/>
      <c r="L4713" s="1"/>
      <c r="M4713" s="1"/>
      <c r="N4713" s="1"/>
      <c r="O4713" s="1"/>
      <c r="P4713" s="1">
        <f>COUNTIFS($E$2:E4713,TMapCauseDescCIR[[#This Row],[Cause Description]])</f>
        <v>1</v>
      </c>
      <c r="Q4713" s="1"/>
      <c r="R4713" s="1"/>
      <c r="S4713" s="1"/>
    </row>
    <row r="4714" spans="1:19" ht="14.45" x14ac:dyDescent="0.25">
      <c r="A4714" s="1" t="s">
        <v>8565</v>
      </c>
      <c r="B4714" s="1" t="s">
        <v>1627</v>
      </c>
      <c r="C4714" s="1" t="s">
        <v>3133</v>
      </c>
      <c r="D4714" s="1" t="s">
        <v>8594</v>
      </c>
      <c r="E4714" s="1" t="s">
        <v>8598</v>
      </c>
      <c r="F4714" s="1" t="s">
        <v>8599</v>
      </c>
      <c r="G4714" s="1" t="s">
        <v>2742</v>
      </c>
      <c r="H4714" s="1" t="s">
        <v>4912</v>
      </c>
      <c r="I4714" s="1" t="s">
        <v>5240</v>
      </c>
      <c r="J4714" s="1"/>
      <c r="K4714" s="1"/>
      <c r="L4714" s="1"/>
      <c r="M4714" s="1"/>
      <c r="N4714" s="1"/>
      <c r="O4714" s="1"/>
      <c r="P4714" s="1">
        <f>COUNTIFS($E$2:E4714,TMapCauseDescCIR[[#This Row],[Cause Description]])</f>
        <v>1</v>
      </c>
      <c r="Q4714" s="1"/>
      <c r="R4714" s="1"/>
      <c r="S4714" s="1"/>
    </row>
    <row r="4715" spans="1:19" ht="14.45" x14ac:dyDescent="0.25">
      <c r="A4715" s="1" t="s">
        <v>8565</v>
      </c>
      <c r="B4715" s="1" t="s">
        <v>1627</v>
      </c>
      <c r="C4715" s="1" t="s">
        <v>3133</v>
      </c>
      <c r="D4715" s="1" t="s">
        <v>8594</v>
      </c>
      <c r="E4715" s="1" t="s">
        <v>8600</v>
      </c>
      <c r="F4715" s="1" t="s">
        <v>8601</v>
      </c>
      <c r="G4715" s="1" t="s">
        <v>2742</v>
      </c>
      <c r="H4715" s="1" t="s">
        <v>4912</v>
      </c>
      <c r="I4715" s="1" t="s">
        <v>5767</v>
      </c>
      <c r="J4715" s="1"/>
      <c r="K4715" s="1"/>
      <c r="L4715" s="1"/>
      <c r="M4715" s="1"/>
      <c r="N4715" s="1"/>
      <c r="O4715" s="1"/>
      <c r="P4715" s="1">
        <f>COUNTIFS($E$2:E4715,TMapCauseDescCIR[[#This Row],[Cause Description]])</f>
        <v>1</v>
      </c>
      <c r="Q4715" s="1"/>
      <c r="R4715" s="1"/>
      <c r="S4715" s="1"/>
    </row>
    <row r="4716" spans="1:19" ht="14.45" x14ac:dyDescent="0.25">
      <c r="A4716" s="1" t="s">
        <v>8565</v>
      </c>
      <c r="B4716" s="1" t="s">
        <v>1627</v>
      </c>
      <c r="C4716" s="1" t="s">
        <v>3133</v>
      </c>
      <c r="D4716" s="1" t="s">
        <v>8594</v>
      </c>
      <c r="E4716" s="1" t="s">
        <v>8583</v>
      </c>
      <c r="F4716" s="1" t="s">
        <v>8584</v>
      </c>
      <c r="G4716" s="1" t="s">
        <v>2742</v>
      </c>
      <c r="H4716" s="1" t="s">
        <v>5109</v>
      </c>
      <c r="I4716" s="1" t="s">
        <v>5174</v>
      </c>
      <c r="J4716" s="1"/>
      <c r="K4716" s="1"/>
      <c r="L4716" s="1"/>
      <c r="M4716" s="1"/>
      <c r="N4716" s="1"/>
      <c r="O4716" s="1"/>
      <c r="P4716" s="1">
        <f>COUNTIFS($E$2:E4716,TMapCauseDescCIR[[#This Row],[Cause Description]])</f>
        <v>2</v>
      </c>
      <c r="Q4716" s="1"/>
      <c r="R4716" s="1"/>
      <c r="S4716" s="1"/>
    </row>
    <row r="4717" spans="1:19" ht="14.45" x14ac:dyDescent="0.25">
      <c r="A4717" s="1" t="s">
        <v>8565</v>
      </c>
      <c r="B4717" s="1" t="s">
        <v>1627</v>
      </c>
      <c r="C4717" s="1" t="s">
        <v>3133</v>
      </c>
      <c r="D4717" s="1" t="s">
        <v>8594</v>
      </c>
      <c r="E4717" s="1" t="s">
        <v>631</v>
      </c>
      <c r="F4717" s="1" t="s">
        <v>3597</v>
      </c>
      <c r="G4717" s="1" t="s">
        <v>2806</v>
      </c>
      <c r="H4717" s="1" t="s">
        <v>3598</v>
      </c>
      <c r="I4717" s="1" t="s">
        <v>3599</v>
      </c>
      <c r="J4717" s="1"/>
      <c r="K4717" s="1"/>
      <c r="L4717" s="1"/>
      <c r="M4717" s="1"/>
      <c r="N4717" s="1"/>
      <c r="O4717" s="1"/>
      <c r="P4717" s="1">
        <f>COUNTIFS($E$2:E4717,TMapCauseDescCIR[[#This Row],[Cause Description]])</f>
        <v>150</v>
      </c>
      <c r="Q4717" s="1"/>
      <c r="R4717" s="1"/>
      <c r="S4717" s="1"/>
    </row>
    <row r="4718" spans="1:19" ht="14.45" x14ac:dyDescent="0.25">
      <c r="A4718" s="1" t="s">
        <v>7762</v>
      </c>
      <c r="B4718" s="1" t="s">
        <v>1631</v>
      </c>
      <c r="C4718" s="1" t="s">
        <v>3133</v>
      </c>
      <c r="D4718" s="1" t="s">
        <v>8602</v>
      </c>
      <c r="E4718" s="1" t="s">
        <v>1632</v>
      </c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>
        <f>COUNTIFS($E$2:E4718,TMapCauseDescCIR[[#This Row],[Cause Description]])</f>
        <v>1</v>
      </c>
      <c r="Q4718" s="1"/>
      <c r="R4718" s="1"/>
      <c r="S4718" s="1"/>
    </row>
    <row r="4719" spans="1:19" ht="14.45" x14ac:dyDescent="0.25">
      <c r="A4719" s="1" t="s">
        <v>7762</v>
      </c>
      <c r="B4719" s="1" t="s">
        <v>1631</v>
      </c>
      <c r="C4719" s="1" t="s">
        <v>3133</v>
      </c>
      <c r="D4719" s="1" t="s">
        <v>8602</v>
      </c>
      <c r="E4719" s="1" t="s">
        <v>8603</v>
      </c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>
        <f>COUNTIFS($E$2:E4719,TMapCauseDescCIR[[#This Row],[Cause Description]])</f>
        <v>1</v>
      </c>
      <c r="Q4719" s="1"/>
      <c r="R4719" s="1"/>
      <c r="S4719" s="1"/>
    </row>
    <row r="4720" spans="1:19" ht="14.45" x14ac:dyDescent="0.25">
      <c r="A4720" s="1" t="s">
        <v>7762</v>
      </c>
      <c r="B4720" s="1" t="s">
        <v>1633</v>
      </c>
      <c r="C4720" s="1" t="s">
        <v>3133</v>
      </c>
      <c r="D4720" s="1" t="s">
        <v>8604</v>
      </c>
      <c r="E4720" s="1" t="s">
        <v>1634</v>
      </c>
      <c r="F4720" s="1" t="s">
        <v>8605</v>
      </c>
      <c r="G4720" s="1" t="s">
        <v>2762</v>
      </c>
      <c r="H4720" s="1" t="s">
        <v>8606</v>
      </c>
      <c r="I4720" s="1" t="s">
        <v>8607</v>
      </c>
      <c r="J4720" s="1"/>
      <c r="K4720" s="1"/>
      <c r="L4720" s="1"/>
      <c r="M4720" s="1"/>
      <c r="N4720" s="1"/>
      <c r="O4720" s="1"/>
      <c r="P4720" s="1">
        <f>COUNTIFS($E$2:E4720,TMapCauseDescCIR[[#This Row],[Cause Description]])</f>
        <v>1</v>
      </c>
      <c r="Q4720" s="1"/>
      <c r="R4720" s="1"/>
      <c r="S4720" s="1"/>
    </row>
    <row r="4721" spans="1:19" ht="14.45" x14ac:dyDescent="0.25">
      <c r="A4721" s="1" t="s">
        <v>7762</v>
      </c>
      <c r="B4721" s="1" t="s">
        <v>1633</v>
      </c>
      <c r="C4721" s="1" t="s">
        <v>3133</v>
      </c>
      <c r="D4721" s="1" t="s">
        <v>8604</v>
      </c>
      <c r="E4721" s="1" t="s">
        <v>631</v>
      </c>
      <c r="F4721" s="1" t="s">
        <v>3597</v>
      </c>
      <c r="G4721" s="1" t="s">
        <v>2806</v>
      </c>
      <c r="H4721" s="1" t="s">
        <v>3598</v>
      </c>
      <c r="I4721" s="1" t="s">
        <v>3599</v>
      </c>
      <c r="J4721" s="1"/>
      <c r="K4721" s="1"/>
      <c r="L4721" s="1"/>
      <c r="M4721" s="1"/>
      <c r="N4721" s="1"/>
      <c r="O4721" s="1"/>
      <c r="P4721" s="1">
        <f>COUNTIFS($E$2:E4721,TMapCauseDescCIR[[#This Row],[Cause Description]])</f>
        <v>151</v>
      </c>
      <c r="Q4721" s="1"/>
      <c r="R4721" s="1"/>
      <c r="S4721" s="1"/>
    </row>
    <row r="4722" spans="1:19" ht="14.45" x14ac:dyDescent="0.25">
      <c r="A4722" s="1" t="s">
        <v>7762</v>
      </c>
      <c r="B4722" s="1" t="s">
        <v>1635</v>
      </c>
      <c r="C4722" s="1" t="s">
        <v>3133</v>
      </c>
      <c r="D4722" s="1" t="s">
        <v>8608</v>
      </c>
      <c r="E4722" s="1" t="s">
        <v>1636</v>
      </c>
      <c r="F4722" s="1" t="s">
        <v>8609</v>
      </c>
      <c r="G4722" s="1" t="s">
        <v>2762</v>
      </c>
      <c r="H4722" s="1" t="s">
        <v>8610</v>
      </c>
      <c r="I4722" s="1" t="s">
        <v>3599</v>
      </c>
      <c r="J4722" s="1"/>
      <c r="K4722" s="1"/>
      <c r="L4722" s="1"/>
      <c r="M4722" s="1"/>
      <c r="N4722" s="1"/>
      <c r="O4722" s="1"/>
      <c r="P4722" s="1">
        <f>COUNTIFS($E$2:E4722,TMapCauseDescCIR[[#This Row],[Cause Description]])</f>
        <v>1</v>
      </c>
      <c r="Q4722" s="1"/>
      <c r="R4722" s="1"/>
      <c r="S4722" s="1"/>
    </row>
    <row r="4723" spans="1:19" ht="14.45" x14ac:dyDescent="0.25">
      <c r="A4723" s="1" t="s">
        <v>7762</v>
      </c>
      <c r="B4723" s="1" t="s">
        <v>1635</v>
      </c>
      <c r="C4723" s="1" t="s">
        <v>3133</v>
      </c>
      <c r="D4723" s="1" t="s">
        <v>8608</v>
      </c>
      <c r="E4723" s="1" t="s">
        <v>8611</v>
      </c>
      <c r="F4723" s="1" t="s">
        <v>8612</v>
      </c>
      <c r="G4723" s="1" t="s">
        <v>2762</v>
      </c>
      <c r="H4723" s="1" t="s">
        <v>8613</v>
      </c>
      <c r="I4723" s="1" t="s">
        <v>3599</v>
      </c>
      <c r="J4723" s="1"/>
      <c r="K4723" s="1"/>
      <c r="L4723" s="1"/>
      <c r="M4723" s="1"/>
      <c r="N4723" s="1"/>
      <c r="O4723" s="1"/>
      <c r="P4723" s="1">
        <f>COUNTIFS($E$2:E4723,TMapCauseDescCIR[[#This Row],[Cause Description]])</f>
        <v>1</v>
      </c>
      <c r="Q4723" s="1"/>
      <c r="R4723" s="1"/>
      <c r="S4723" s="1"/>
    </row>
    <row r="4724" spans="1:19" ht="14.45" x14ac:dyDescent="0.25">
      <c r="A4724" s="1" t="s">
        <v>7762</v>
      </c>
      <c r="B4724" s="1" t="s">
        <v>1635</v>
      </c>
      <c r="C4724" s="1" t="s">
        <v>3133</v>
      </c>
      <c r="D4724" s="1" t="s">
        <v>8608</v>
      </c>
      <c r="E4724" s="1" t="s">
        <v>631</v>
      </c>
      <c r="F4724" s="1" t="s">
        <v>3597</v>
      </c>
      <c r="G4724" s="1" t="s">
        <v>2806</v>
      </c>
      <c r="H4724" s="1" t="s">
        <v>3598</v>
      </c>
      <c r="I4724" s="1" t="s">
        <v>3599</v>
      </c>
      <c r="J4724" s="1"/>
      <c r="K4724" s="1"/>
      <c r="L4724" s="1"/>
      <c r="M4724" s="1"/>
      <c r="N4724" s="1"/>
      <c r="O4724" s="1"/>
      <c r="P4724" s="1">
        <f>COUNTIFS($E$2:E4724,TMapCauseDescCIR[[#This Row],[Cause Description]])</f>
        <v>152</v>
      </c>
      <c r="Q4724" s="1"/>
      <c r="R4724" s="1"/>
      <c r="S4724" s="1"/>
    </row>
    <row r="4725" spans="1:19" ht="14.45" x14ac:dyDescent="0.25">
      <c r="A4725" s="1" t="s">
        <v>7762</v>
      </c>
      <c r="B4725" s="1" t="s">
        <v>1637</v>
      </c>
      <c r="C4725" s="1" t="s">
        <v>3133</v>
      </c>
      <c r="D4725" s="1" t="s">
        <v>8614</v>
      </c>
      <c r="E4725" s="1" t="s">
        <v>1638</v>
      </c>
      <c r="F4725" s="1" t="s">
        <v>8615</v>
      </c>
      <c r="G4725" s="1" t="s">
        <v>2762</v>
      </c>
      <c r="H4725" s="1" t="s">
        <v>6243</v>
      </c>
      <c r="I4725" s="1" t="s">
        <v>5110</v>
      </c>
      <c r="J4725" s="1"/>
      <c r="K4725" s="1"/>
      <c r="L4725" s="1"/>
      <c r="M4725" s="1"/>
      <c r="N4725" s="1"/>
      <c r="O4725" s="1"/>
      <c r="P4725" s="1">
        <f>COUNTIFS($E$2:E4725,TMapCauseDescCIR[[#This Row],[Cause Description]])</f>
        <v>1</v>
      </c>
      <c r="Q4725" s="1"/>
      <c r="R4725" s="1"/>
      <c r="S4725" s="1"/>
    </row>
    <row r="4726" spans="1:19" ht="14.45" x14ac:dyDescent="0.25">
      <c r="A4726" s="1" t="s">
        <v>7762</v>
      </c>
      <c r="B4726" s="1" t="s">
        <v>1637</v>
      </c>
      <c r="C4726" s="1" t="s">
        <v>3133</v>
      </c>
      <c r="D4726" s="1" t="s">
        <v>8614</v>
      </c>
      <c r="E4726" s="1" t="s">
        <v>8616</v>
      </c>
      <c r="F4726" s="1" t="s">
        <v>8617</v>
      </c>
      <c r="G4726" s="1" t="s">
        <v>2762</v>
      </c>
      <c r="H4726" s="1" t="s">
        <v>8618</v>
      </c>
      <c r="I4726" s="1" t="s">
        <v>5083</v>
      </c>
      <c r="J4726" s="1"/>
      <c r="K4726" s="1"/>
      <c r="L4726" s="1"/>
      <c r="M4726" s="1"/>
      <c r="N4726" s="1"/>
      <c r="O4726" s="1"/>
      <c r="P4726" s="1">
        <f>COUNTIFS($E$2:E4726,TMapCauseDescCIR[[#This Row],[Cause Description]])</f>
        <v>1</v>
      </c>
      <c r="Q4726" s="1"/>
      <c r="R4726" s="1"/>
      <c r="S4726" s="1"/>
    </row>
    <row r="4727" spans="1:19" ht="14.45" x14ac:dyDescent="0.25">
      <c r="A4727" s="1" t="s">
        <v>7762</v>
      </c>
      <c r="B4727" s="1" t="s">
        <v>1637</v>
      </c>
      <c r="C4727" s="1" t="s">
        <v>3133</v>
      </c>
      <c r="D4727" s="1" t="s">
        <v>8614</v>
      </c>
      <c r="E4727" s="1" t="s">
        <v>8619</v>
      </c>
      <c r="F4727" s="1" t="s">
        <v>8620</v>
      </c>
      <c r="G4727" s="1" t="s">
        <v>2762</v>
      </c>
      <c r="H4727" s="1" t="s">
        <v>4912</v>
      </c>
      <c r="I4727" s="1" t="s">
        <v>5110</v>
      </c>
      <c r="J4727" s="1"/>
      <c r="K4727" s="1"/>
      <c r="L4727" s="1"/>
      <c r="M4727" s="1"/>
      <c r="N4727" s="1"/>
      <c r="O4727" s="1"/>
      <c r="P4727" s="1">
        <f>COUNTIFS($E$2:E4727,TMapCauseDescCIR[[#This Row],[Cause Description]])</f>
        <v>1</v>
      </c>
      <c r="Q4727" s="1"/>
      <c r="R4727" s="1"/>
      <c r="S4727" s="1"/>
    </row>
    <row r="4728" spans="1:19" ht="14.45" x14ac:dyDescent="0.25">
      <c r="A4728" s="1" t="s">
        <v>7762</v>
      </c>
      <c r="B4728" s="1" t="s">
        <v>1637</v>
      </c>
      <c r="C4728" s="1" t="s">
        <v>3133</v>
      </c>
      <c r="D4728" s="1" t="s">
        <v>8614</v>
      </c>
      <c r="E4728" s="1" t="s">
        <v>8621</v>
      </c>
      <c r="F4728" s="1" t="s">
        <v>8622</v>
      </c>
      <c r="G4728" s="1" t="s">
        <v>2762</v>
      </c>
      <c r="H4728" s="1" t="s">
        <v>8623</v>
      </c>
      <c r="I4728" s="1" t="s">
        <v>5110</v>
      </c>
      <c r="J4728" s="1"/>
      <c r="K4728" s="1"/>
      <c r="L4728" s="1"/>
      <c r="M4728" s="1"/>
      <c r="N4728" s="1"/>
      <c r="O4728" s="1"/>
      <c r="P4728" s="1">
        <f>COUNTIFS($E$2:E4728,TMapCauseDescCIR[[#This Row],[Cause Description]])</f>
        <v>1</v>
      </c>
      <c r="Q4728" s="1"/>
      <c r="R4728" s="1"/>
      <c r="S4728" s="1"/>
    </row>
    <row r="4729" spans="1:19" ht="14.45" x14ac:dyDescent="0.25">
      <c r="A4729" s="1" t="s">
        <v>7762</v>
      </c>
      <c r="B4729" s="1" t="s">
        <v>1637</v>
      </c>
      <c r="C4729" s="1" t="s">
        <v>3133</v>
      </c>
      <c r="D4729" s="1" t="s">
        <v>8614</v>
      </c>
      <c r="E4729" s="1" t="s">
        <v>8624</v>
      </c>
      <c r="F4729" s="1" t="s">
        <v>8625</v>
      </c>
      <c r="G4729" s="1" t="s">
        <v>2767</v>
      </c>
      <c r="H4729" s="1" t="s">
        <v>8626</v>
      </c>
      <c r="I4729" s="1" t="s">
        <v>5110</v>
      </c>
      <c r="J4729" s="1"/>
      <c r="K4729" s="1"/>
      <c r="L4729" s="1"/>
      <c r="M4729" s="1"/>
      <c r="N4729" s="1"/>
      <c r="O4729" s="1"/>
      <c r="P4729" s="1">
        <f>COUNTIFS($E$2:E4729,TMapCauseDescCIR[[#This Row],[Cause Description]])</f>
        <v>1</v>
      </c>
      <c r="Q4729" s="1"/>
      <c r="R4729" s="1"/>
      <c r="S4729" s="1"/>
    </row>
    <row r="4730" spans="1:19" ht="14.45" x14ac:dyDescent="0.25">
      <c r="A4730" s="1" t="s">
        <v>7762</v>
      </c>
      <c r="B4730" s="1" t="s">
        <v>1637</v>
      </c>
      <c r="C4730" s="1" t="s">
        <v>3133</v>
      </c>
      <c r="D4730" s="1" t="s">
        <v>8614</v>
      </c>
      <c r="E4730" s="1" t="s">
        <v>8627</v>
      </c>
      <c r="F4730" s="1" t="s">
        <v>8628</v>
      </c>
      <c r="G4730" s="1" t="s">
        <v>2762</v>
      </c>
      <c r="H4730" s="1" t="s">
        <v>8627</v>
      </c>
      <c r="I4730" s="1" t="s">
        <v>8629</v>
      </c>
      <c r="J4730" s="1"/>
      <c r="K4730" s="1"/>
      <c r="L4730" s="1"/>
      <c r="M4730" s="1"/>
      <c r="N4730" s="1"/>
      <c r="O4730" s="1"/>
      <c r="P4730" s="1">
        <f>COUNTIFS($E$2:E4730,TMapCauseDescCIR[[#This Row],[Cause Description]])</f>
        <v>1</v>
      </c>
      <c r="Q4730" s="1"/>
      <c r="R4730" s="1"/>
      <c r="S4730" s="1"/>
    </row>
    <row r="4731" spans="1:19" ht="14.45" x14ac:dyDescent="0.25">
      <c r="A4731" s="1" t="s">
        <v>7762</v>
      </c>
      <c r="B4731" s="1" t="s">
        <v>1637</v>
      </c>
      <c r="C4731" s="1" t="s">
        <v>3133</v>
      </c>
      <c r="D4731" s="1" t="s">
        <v>8614</v>
      </c>
      <c r="E4731" s="1" t="s">
        <v>8630</v>
      </c>
      <c r="F4731" s="1" t="s">
        <v>8631</v>
      </c>
      <c r="G4731" s="1" t="s">
        <v>2762</v>
      </c>
      <c r="H4731" s="1" t="s">
        <v>8630</v>
      </c>
      <c r="I4731" s="1" t="s">
        <v>8629</v>
      </c>
      <c r="J4731" s="1"/>
      <c r="K4731" s="1"/>
      <c r="L4731" s="1"/>
      <c r="M4731" s="1"/>
      <c r="N4731" s="1"/>
      <c r="O4731" s="1"/>
      <c r="P4731" s="1">
        <f>COUNTIFS($E$2:E4731,TMapCauseDescCIR[[#This Row],[Cause Description]])</f>
        <v>1</v>
      </c>
      <c r="Q4731" s="1"/>
      <c r="R4731" s="1"/>
      <c r="S4731" s="1"/>
    </row>
    <row r="4732" spans="1:19" ht="14.45" x14ac:dyDescent="0.25">
      <c r="A4732" s="1" t="s">
        <v>7762</v>
      </c>
      <c r="B4732" s="1" t="s">
        <v>1637</v>
      </c>
      <c r="C4732" s="1" t="s">
        <v>3133</v>
      </c>
      <c r="D4732" s="1" t="s">
        <v>8614</v>
      </c>
      <c r="E4732" s="1" t="s">
        <v>631</v>
      </c>
      <c r="F4732" s="1" t="s">
        <v>3597</v>
      </c>
      <c r="G4732" s="1" t="s">
        <v>2806</v>
      </c>
      <c r="H4732" s="1" t="s">
        <v>3598</v>
      </c>
      <c r="I4732" s="1" t="s">
        <v>3599</v>
      </c>
      <c r="J4732" s="1"/>
      <c r="K4732" s="1"/>
      <c r="L4732" s="1"/>
      <c r="M4732" s="1"/>
      <c r="N4732" s="1"/>
      <c r="O4732" s="1"/>
      <c r="P4732" s="1">
        <f>COUNTIFS($E$2:E4732,TMapCauseDescCIR[[#This Row],[Cause Description]])</f>
        <v>153</v>
      </c>
      <c r="Q4732" s="1"/>
      <c r="R4732" s="1"/>
      <c r="S4732" s="1"/>
    </row>
    <row r="4733" spans="1:19" ht="14.45" x14ac:dyDescent="0.25">
      <c r="A4733" s="1" t="s">
        <v>7762</v>
      </c>
      <c r="B4733" s="1" t="s">
        <v>1641</v>
      </c>
      <c r="C4733" s="1" t="s">
        <v>3133</v>
      </c>
      <c r="D4733" s="1" t="s">
        <v>8632</v>
      </c>
      <c r="E4733" s="1" t="s">
        <v>1642</v>
      </c>
      <c r="F4733" s="1" t="s">
        <v>8633</v>
      </c>
      <c r="G4733" s="1" t="s">
        <v>2755</v>
      </c>
      <c r="H4733" s="1" t="s">
        <v>5433</v>
      </c>
      <c r="I4733" s="1" t="s">
        <v>5174</v>
      </c>
      <c r="J4733" s="1"/>
      <c r="K4733" s="1"/>
      <c r="L4733" s="1"/>
      <c r="M4733" s="1"/>
      <c r="N4733" s="1"/>
      <c r="O4733" s="1"/>
      <c r="P4733" s="1">
        <f>COUNTIFS($E$2:E4733,TMapCauseDescCIR[[#This Row],[Cause Description]])</f>
        <v>1</v>
      </c>
      <c r="Q4733" s="1"/>
      <c r="R4733" s="1"/>
      <c r="S4733" s="1"/>
    </row>
    <row r="4734" spans="1:19" ht="14.45" x14ac:dyDescent="0.25">
      <c r="A4734" s="1" t="s">
        <v>7762</v>
      </c>
      <c r="B4734" s="1" t="s">
        <v>1641</v>
      </c>
      <c r="C4734" s="1" t="s">
        <v>3133</v>
      </c>
      <c r="D4734" s="1" t="s">
        <v>8632</v>
      </c>
      <c r="E4734" s="1" t="s">
        <v>8634</v>
      </c>
      <c r="F4734" s="1" t="s">
        <v>8635</v>
      </c>
      <c r="G4734" s="1" t="s">
        <v>2755</v>
      </c>
      <c r="H4734" s="1" t="s">
        <v>5433</v>
      </c>
      <c r="I4734" s="1" t="s">
        <v>5530</v>
      </c>
      <c r="J4734" s="1"/>
      <c r="K4734" s="1"/>
      <c r="L4734" s="1"/>
      <c r="M4734" s="1"/>
      <c r="N4734" s="1"/>
      <c r="O4734" s="1"/>
      <c r="P4734" s="1">
        <f>COUNTIFS($E$2:E4734,TMapCauseDescCIR[[#This Row],[Cause Description]])</f>
        <v>1</v>
      </c>
      <c r="Q4734" s="1"/>
      <c r="R4734" s="1"/>
      <c r="S4734" s="1"/>
    </row>
    <row r="4735" spans="1:19" ht="14.45" x14ac:dyDescent="0.25">
      <c r="A4735" s="1" t="s">
        <v>7762</v>
      </c>
      <c r="B4735" s="1" t="s">
        <v>1641</v>
      </c>
      <c r="C4735" s="1" t="s">
        <v>3133</v>
      </c>
      <c r="D4735" s="1" t="s">
        <v>8632</v>
      </c>
      <c r="E4735" s="1" t="s">
        <v>8636</v>
      </c>
      <c r="F4735" s="1" t="s">
        <v>8637</v>
      </c>
      <c r="G4735" s="1" t="s">
        <v>2755</v>
      </c>
      <c r="H4735" s="1" t="s">
        <v>5433</v>
      </c>
      <c r="I4735" s="1" t="s">
        <v>6370</v>
      </c>
      <c r="J4735" s="1"/>
      <c r="K4735" s="1"/>
      <c r="L4735" s="1"/>
      <c r="M4735" s="1"/>
      <c r="N4735" s="1"/>
      <c r="O4735" s="1"/>
      <c r="P4735" s="1">
        <f>COUNTIFS($E$2:E4735,TMapCauseDescCIR[[#This Row],[Cause Description]])</f>
        <v>1</v>
      </c>
      <c r="Q4735" s="1"/>
      <c r="R4735" s="1"/>
      <c r="S4735" s="1"/>
    </row>
    <row r="4736" spans="1:19" ht="14.45" x14ac:dyDescent="0.25">
      <c r="A4736" s="1" t="s">
        <v>7762</v>
      </c>
      <c r="B4736" s="1" t="s">
        <v>1641</v>
      </c>
      <c r="C4736" s="1" t="s">
        <v>3133</v>
      </c>
      <c r="D4736" s="1" t="s">
        <v>8632</v>
      </c>
      <c r="E4736" s="1" t="s">
        <v>8638</v>
      </c>
      <c r="F4736" s="1" t="s">
        <v>8639</v>
      </c>
      <c r="G4736" s="1" t="s">
        <v>2756</v>
      </c>
      <c r="H4736" s="1" t="s">
        <v>5433</v>
      </c>
      <c r="I4736" s="1" t="s">
        <v>7062</v>
      </c>
      <c r="J4736" s="1"/>
      <c r="K4736" s="1"/>
      <c r="L4736" s="1"/>
      <c r="M4736" s="1"/>
      <c r="N4736" s="1"/>
      <c r="O4736" s="1"/>
      <c r="P4736" s="1">
        <f>COUNTIFS($E$2:E4736,TMapCauseDescCIR[[#This Row],[Cause Description]])</f>
        <v>1</v>
      </c>
      <c r="Q4736" s="1"/>
      <c r="R4736" s="1"/>
      <c r="S4736" s="1"/>
    </row>
    <row r="4737" spans="1:19" ht="14.45" x14ac:dyDescent="0.25">
      <c r="A4737" s="1" t="s">
        <v>7762</v>
      </c>
      <c r="B4737" s="1" t="s">
        <v>1641</v>
      </c>
      <c r="C4737" s="1" t="s">
        <v>3133</v>
      </c>
      <c r="D4737" s="1" t="s">
        <v>8632</v>
      </c>
      <c r="E4737" s="1" t="s">
        <v>8640</v>
      </c>
      <c r="F4737" s="1" t="s">
        <v>8641</v>
      </c>
      <c r="G4737" s="1" t="s">
        <v>2756</v>
      </c>
      <c r="H4737" s="1" t="s">
        <v>5433</v>
      </c>
      <c r="I4737" s="1" t="s">
        <v>6370</v>
      </c>
      <c r="J4737" s="1"/>
      <c r="K4737" s="1"/>
      <c r="L4737" s="1"/>
      <c r="M4737" s="1"/>
      <c r="N4737" s="1"/>
      <c r="O4737" s="1"/>
      <c r="P4737" s="1">
        <f>COUNTIFS($E$2:E4737,TMapCauseDescCIR[[#This Row],[Cause Description]])</f>
        <v>1</v>
      </c>
      <c r="Q4737" s="1"/>
      <c r="R4737" s="1"/>
      <c r="S4737" s="1"/>
    </row>
    <row r="4738" spans="1:19" ht="14.45" x14ac:dyDescent="0.25">
      <c r="A4738" s="1" t="s">
        <v>7762</v>
      </c>
      <c r="B4738" s="1" t="s">
        <v>1641</v>
      </c>
      <c r="C4738" s="1" t="s">
        <v>3133</v>
      </c>
      <c r="D4738" s="1" t="s">
        <v>8632</v>
      </c>
      <c r="E4738" s="1" t="s">
        <v>8642</v>
      </c>
      <c r="F4738" s="1" t="s">
        <v>8643</v>
      </c>
      <c r="G4738" s="1" t="s">
        <v>2756</v>
      </c>
      <c r="H4738" s="1" t="s">
        <v>5433</v>
      </c>
      <c r="I4738" s="1" t="s">
        <v>5169</v>
      </c>
      <c r="J4738" s="1"/>
      <c r="K4738" s="1"/>
      <c r="L4738" s="1"/>
      <c r="M4738" s="1"/>
      <c r="N4738" s="1"/>
      <c r="O4738" s="1"/>
      <c r="P4738" s="1">
        <f>COUNTIFS($E$2:E4738,TMapCauseDescCIR[[#This Row],[Cause Description]])</f>
        <v>1</v>
      </c>
      <c r="Q4738" s="1"/>
      <c r="R4738" s="1"/>
      <c r="S4738" s="1"/>
    </row>
    <row r="4739" spans="1:19" ht="14.45" x14ac:dyDescent="0.25">
      <c r="A4739" s="1" t="s">
        <v>7762</v>
      </c>
      <c r="B4739" s="1" t="s">
        <v>1641</v>
      </c>
      <c r="C4739" s="1" t="s">
        <v>3133</v>
      </c>
      <c r="D4739" s="1" t="s">
        <v>8632</v>
      </c>
      <c r="E4739" s="1" t="s">
        <v>8644</v>
      </c>
      <c r="F4739" s="1" t="s">
        <v>8645</v>
      </c>
      <c r="G4739" s="1" t="s">
        <v>2762</v>
      </c>
      <c r="H4739" s="1" t="s">
        <v>8646</v>
      </c>
      <c r="I4739" s="1" t="s">
        <v>6370</v>
      </c>
      <c r="J4739" s="1"/>
      <c r="K4739" s="1"/>
      <c r="L4739" s="1"/>
      <c r="M4739" s="1"/>
      <c r="N4739" s="1"/>
      <c r="O4739" s="1"/>
      <c r="P4739" s="1">
        <f>COUNTIFS($E$2:E4739,TMapCauseDescCIR[[#This Row],[Cause Description]])</f>
        <v>1</v>
      </c>
      <c r="Q4739" s="1"/>
      <c r="R4739" s="1"/>
      <c r="S4739" s="1"/>
    </row>
    <row r="4740" spans="1:19" ht="14.45" x14ac:dyDescent="0.25">
      <c r="A4740" s="1" t="s">
        <v>7762</v>
      </c>
      <c r="B4740" s="1" t="s">
        <v>1641</v>
      </c>
      <c r="C4740" s="1" t="s">
        <v>3133</v>
      </c>
      <c r="D4740" s="1" t="s">
        <v>8632</v>
      </c>
      <c r="E4740" s="1" t="s">
        <v>8647</v>
      </c>
      <c r="F4740" s="1" t="s">
        <v>8648</v>
      </c>
      <c r="G4740" s="1" t="s">
        <v>2762</v>
      </c>
      <c r="H4740" s="1" t="s">
        <v>8646</v>
      </c>
      <c r="I4740" s="1" t="s">
        <v>8649</v>
      </c>
      <c r="J4740" s="1"/>
      <c r="K4740" s="1"/>
      <c r="L4740" s="1"/>
      <c r="M4740" s="1"/>
      <c r="N4740" s="1"/>
      <c r="O4740" s="1"/>
      <c r="P4740" s="1">
        <f>COUNTIFS($E$2:E4740,TMapCauseDescCIR[[#This Row],[Cause Description]])</f>
        <v>1</v>
      </c>
      <c r="Q4740" s="1"/>
      <c r="R4740" s="1"/>
      <c r="S4740" s="1"/>
    </row>
    <row r="4741" spans="1:19" ht="14.45" x14ac:dyDescent="0.25">
      <c r="A4741" s="1" t="s">
        <v>7762</v>
      </c>
      <c r="B4741" s="1" t="s">
        <v>1641</v>
      </c>
      <c r="C4741" s="1" t="s">
        <v>3133</v>
      </c>
      <c r="D4741" s="1" t="s">
        <v>8632</v>
      </c>
      <c r="E4741" s="1" t="s">
        <v>8650</v>
      </c>
      <c r="F4741" s="1" t="s">
        <v>8651</v>
      </c>
      <c r="G4741" s="1" t="s">
        <v>2762</v>
      </c>
      <c r="H4741" s="1" t="s">
        <v>6243</v>
      </c>
      <c r="I4741" s="1" t="s">
        <v>8652</v>
      </c>
      <c r="J4741" s="1"/>
      <c r="K4741" s="1"/>
      <c r="L4741" s="1"/>
      <c r="M4741" s="1"/>
      <c r="N4741" s="1"/>
      <c r="O4741" s="1"/>
      <c r="P4741" s="1">
        <f>COUNTIFS($E$2:E4741,TMapCauseDescCIR[[#This Row],[Cause Description]])</f>
        <v>1</v>
      </c>
      <c r="Q4741" s="1"/>
      <c r="R4741" s="1"/>
      <c r="S4741" s="1"/>
    </row>
    <row r="4742" spans="1:19" ht="14.45" x14ac:dyDescent="0.25">
      <c r="A4742" s="1" t="s">
        <v>7762</v>
      </c>
      <c r="B4742" s="1" t="s">
        <v>1641</v>
      </c>
      <c r="C4742" s="1" t="s">
        <v>3133</v>
      </c>
      <c r="D4742" s="1" t="s">
        <v>8632</v>
      </c>
      <c r="E4742" s="1" t="s">
        <v>8653</v>
      </c>
      <c r="F4742" s="1" t="s">
        <v>8654</v>
      </c>
      <c r="G4742" s="1" t="s">
        <v>2762</v>
      </c>
      <c r="H4742" s="1" t="s">
        <v>6243</v>
      </c>
      <c r="I4742" s="1" t="s">
        <v>7770</v>
      </c>
      <c r="J4742" s="1"/>
      <c r="K4742" s="1"/>
      <c r="L4742" s="1"/>
      <c r="M4742" s="1"/>
      <c r="N4742" s="1"/>
      <c r="O4742" s="1"/>
      <c r="P4742" s="1">
        <f>COUNTIFS($E$2:E4742,TMapCauseDescCIR[[#This Row],[Cause Description]])</f>
        <v>1</v>
      </c>
      <c r="Q4742" s="1"/>
      <c r="R4742" s="1"/>
      <c r="S4742" s="1"/>
    </row>
    <row r="4743" spans="1:19" ht="14.45" x14ac:dyDescent="0.25">
      <c r="A4743" s="1" t="s">
        <v>7762</v>
      </c>
      <c r="B4743" s="1" t="s">
        <v>1641</v>
      </c>
      <c r="C4743" s="1" t="s">
        <v>3133</v>
      </c>
      <c r="D4743" s="1" t="s">
        <v>8632</v>
      </c>
      <c r="E4743" s="1" t="s">
        <v>8655</v>
      </c>
      <c r="F4743" s="1" t="s">
        <v>8656</v>
      </c>
      <c r="G4743" s="1" t="s">
        <v>2762</v>
      </c>
      <c r="H4743" s="1" t="s">
        <v>6243</v>
      </c>
      <c r="I4743" s="1" t="s">
        <v>7773</v>
      </c>
      <c r="J4743" s="1"/>
      <c r="K4743" s="1"/>
      <c r="L4743" s="1"/>
      <c r="M4743" s="1"/>
      <c r="N4743" s="1"/>
      <c r="O4743" s="1"/>
      <c r="P4743" s="1">
        <f>COUNTIFS($E$2:E4743,TMapCauseDescCIR[[#This Row],[Cause Description]])</f>
        <v>1</v>
      </c>
      <c r="Q4743" s="1"/>
      <c r="R4743" s="1"/>
      <c r="S4743" s="1"/>
    </row>
    <row r="4744" spans="1:19" ht="14.45" x14ac:dyDescent="0.25">
      <c r="A4744" s="1" t="s">
        <v>7762</v>
      </c>
      <c r="B4744" s="1" t="s">
        <v>1641</v>
      </c>
      <c r="C4744" s="1" t="s">
        <v>3133</v>
      </c>
      <c r="D4744" s="1" t="s">
        <v>8632</v>
      </c>
      <c r="E4744" s="1" t="s">
        <v>8657</v>
      </c>
      <c r="F4744" s="1" t="s">
        <v>8658</v>
      </c>
      <c r="G4744" s="1" t="s">
        <v>2762</v>
      </c>
      <c r="H4744" s="1" t="s">
        <v>6243</v>
      </c>
      <c r="I4744" s="1" t="s">
        <v>8659</v>
      </c>
      <c r="J4744" s="1"/>
      <c r="K4744" s="1"/>
      <c r="L4744" s="1"/>
      <c r="M4744" s="1"/>
      <c r="N4744" s="1"/>
      <c r="O4744" s="1"/>
      <c r="P4744" s="1">
        <f>COUNTIFS($E$2:E4744,TMapCauseDescCIR[[#This Row],[Cause Description]])</f>
        <v>1</v>
      </c>
      <c r="Q4744" s="1"/>
      <c r="R4744" s="1"/>
      <c r="S4744" s="1"/>
    </row>
    <row r="4745" spans="1:19" ht="14.45" x14ac:dyDescent="0.25">
      <c r="A4745" s="1" t="s">
        <v>7762</v>
      </c>
      <c r="B4745" s="1" t="s">
        <v>1641</v>
      </c>
      <c r="C4745" s="1" t="s">
        <v>3133</v>
      </c>
      <c r="D4745" s="1" t="s">
        <v>8632</v>
      </c>
      <c r="E4745" s="1" t="s">
        <v>8660</v>
      </c>
      <c r="F4745" s="1" t="s">
        <v>8661</v>
      </c>
      <c r="G4745" s="1" t="s">
        <v>2762</v>
      </c>
      <c r="H4745" s="1" t="s">
        <v>5160</v>
      </c>
      <c r="I4745" s="1" t="s">
        <v>8662</v>
      </c>
      <c r="J4745" s="1"/>
      <c r="K4745" s="1"/>
      <c r="L4745" s="1"/>
      <c r="M4745" s="1"/>
      <c r="N4745" s="1"/>
      <c r="O4745" s="1"/>
      <c r="P4745" s="1">
        <f>COUNTIFS($E$2:E4745,TMapCauseDescCIR[[#This Row],[Cause Description]])</f>
        <v>1</v>
      </c>
      <c r="Q4745" s="1"/>
      <c r="R4745" s="1"/>
      <c r="S4745" s="1"/>
    </row>
    <row r="4746" spans="1:19" ht="14.45" x14ac:dyDescent="0.25">
      <c r="A4746" s="1" t="s">
        <v>7762</v>
      </c>
      <c r="B4746" s="1" t="s">
        <v>1641</v>
      </c>
      <c r="C4746" s="1" t="s">
        <v>3133</v>
      </c>
      <c r="D4746" s="1" t="s">
        <v>8632</v>
      </c>
      <c r="E4746" s="1" t="s">
        <v>8663</v>
      </c>
      <c r="F4746" s="1" t="s">
        <v>8664</v>
      </c>
      <c r="G4746" s="1" t="s">
        <v>2762</v>
      </c>
      <c r="H4746" s="1" t="s">
        <v>5160</v>
      </c>
      <c r="I4746" s="1" t="s">
        <v>7611</v>
      </c>
      <c r="J4746" s="1"/>
      <c r="K4746" s="1"/>
      <c r="L4746" s="1"/>
      <c r="M4746" s="1"/>
      <c r="N4746" s="1"/>
      <c r="O4746" s="1"/>
      <c r="P4746" s="1">
        <f>COUNTIFS($E$2:E4746,TMapCauseDescCIR[[#This Row],[Cause Description]])</f>
        <v>1</v>
      </c>
      <c r="Q4746" s="1"/>
      <c r="R4746" s="1"/>
      <c r="S4746" s="1"/>
    </row>
    <row r="4747" spans="1:19" ht="14.45" x14ac:dyDescent="0.25">
      <c r="A4747" s="1" t="s">
        <v>7762</v>
      </c>
      <c r="B4747" s="1" t="s">
        <v>1641</v>
      </c>
      <c r="C4747" s="1" t="s">
        <v>3133</v>
      </c>
      <c r="D4747" s="1" t="s">
        <v>8632</v>
      </c>
      <c r="E4747" s="1" t="s">
        <v>8665</v>
      </c>
      <c r="F4747" s="1" t="s">
        <v>8666</v>
      </c>
      <c r="G4747" s="1" t="s">
        <v>2762</v>
      </c>
      <c r="H4747" s="1" t="s">
        <v>5160</v>
      </c>
      <c r="I4747" s="1" t="s">
        <v>5126</v>
      </c>
      <c r="J4747" s="1"/>
      <c r="K4747" s="1"/>
      <c r="L4747" s="1"/>
      <c r="M4747" s="1"/>
      <c r="N4747" s="1"/>
      <c r="O4747" s="1"/>
      <c r="P4747" s="1">
        <f>COUNTIFS($E$2:E4747,TMapCauseDescCIR[[#This Row],[Cause Description]])</f>
        <v>1</v>
      </c>
      <c r="Q4747" s="1"/>
      <c r="R4747" s="1"/>
      <c r="S4747" s="1"/>
    </row>
    <row r="4748" spans="1:19" ht="14.45" x14ac:dyDescent="0.25">
      <c r="A4748" s="1" t="s">
        <v>7762</v>
      </c>
      <c r="B4748" s="1" t="s">
        <v>1641</v>
      </c>
      <c r="C4748" s="1" t="s">
        <v>3133</v>
      </c>
      <c r="D4748" s="1" t="s">
        <v>8632</v>
      </c>
      <c r="E4748" s="1" t="s">
        <v>8667</v>
      </c>
      <c r="F4748" s="1" t="s">
        <v>8668</v>
      </c>
      <c r="G4748" s="1" t="s">
        <v>2762</v>
      </c>
      <c r="H4748" s="1" t="s">
        <v>5160</v>
      </c>
      <c r="I4748" s="1" t="s">
        <v>6236</v>
      </c>
      <c r="J4748" s="1"/>
      <c r="K4748" s="1"/>
      <c r="L4748" s="1"/>
      <c r="M4748" s="1"/>
      <c r="N4748" s="1"/>
      <c r="O4748" s="1"/>
      <c r="P4748" s="1">
        <f>COUNTIFS($E$2:E4748,TMapCauseDescCIR[[#This Row],[Cause Description]])</f>
        <v>1</v>
      </c>
      <c r="Q4748" s="1"/>
      <c r="R4748" s="1"/>
      <c r="S4748" s="1"/>
    </row>
    <row r="4749" spans="1:19" ht="14.45" x14ac:dyDescent="0.25">
      <c r="A4749" s="1" t="s">
        <v>7762</v>
      </c>
      <c r="B4749" s="1" t="s">
        <v>1641</v>
      </c>
      <c r="C4749" s="1" t="s">
        <v>3133</v>
      </c>
      <c r="D4749" s="1" t="s">
        <v>8632</v>
      </c>
      <c r="E4749" s="1" t="s">
        <v>8669</v>
      </c>
      <c r="F4749" s="1" t="s">
        <v>8670</v>
      </c>
      <c r="G4749" s="1" t="s">
        <v>2765</v>
      </c>
      <c r="H4749" s="1" t="s">
        <v>4912</v>
      </c>
      <c r="I4749" s="1" t="s">
        <v>8671</v>
      </c>
      <c r="J4749" s="1"/>
      <c r="K4749" s="1"/>
      <c r="L4749" s="1"/>
      <c r="M4749" s="1"/>
      <c r="N4749" s="1"/>
      <c r="O4749" s="1"/>
      <c r="P4749" s="1">
        <f>COUNTIFS($E$2:E4749,TMapCauseDescCIR[[#This Row],[Cause Description]])</f>
        <v>1</v>
      </c>
      <c r="Q4749" s="1"/>
      <c r="R4749" s="1"/>
      <c r="S4749" s="1"/>
    </row>
    <row r="4750" spans="1:19" ht="14.45" x14ac:dyDescent="0.25">
      <c r="A4750" s="1" t="s">
        <v>7762</v>
      </c>
      <c r="B4750" s="1" t="s">
        <v>1641</v>
      </c>
      <c r="C4750" s="1" t="s">
        <v>3133</v>
      </c>
      <c r="D4750" s="1" t="s">
        <v>8632</v>
      </c>
      <c r="E4750" s="1" t="s">
        <v>8672</v>
      </c>
      <c r="F4750" s="1" t="s">
        <v>8673</v>
      </c>
      <c r="G4750" s="1" t="s">
        <v>2765</v>
      </c>
      <c r="H4750" s="1" t="s">
        <v>4912</v>
      </c>
      <c r="I4750" s="1" t="s">
        <v>5909</v>
      </c>
      <c r="J4750" s="1"/>
      <c r="K4750" s="1"/>
      <c r="L4750" s="1"/>
      <c r="M4750" s="1"/>
      <c r="N4750" s="1"/>
      <c r="O4750" s="1"/>
      <c r="P4750" s="1">
        <f>COUNTIFS($E$2:E4750,TMapCauseDescCIR[[#This Row],[Cause Description]])</f>
        <v>1</v>
      </c>
      <c r="Q4750" s="1"/>
      <c r="R4750" s="1"/>
      <c r="S4750" s="1"/>
    </row>
    <row r="4751" spans="1:19" ht="14.45" x14ac:dyDescent="0.25">
      <c r="A4751" s="1" t="s">
        <v>7762</v>
      </c>
      <c r="B4751" s="1" t="s">
        <v>1641</v>
      </c>
      <c r="C4751" s="1" t="s">
        <v>3133</v>
      </c>
      <c r="D4751" s="1" t="s">
        <v>8632</v>
      </c>
      <c r="E4751" s="1" t="s">
        <v>8674</v>
      </c>
      <c r="F4751" s="1" t="s">
        <v>8675</v>
      </c>
      <c r="G4751" s="1" t="s">
        <v>2765</v>
      </c>
      <c r="H4751" s="1" t="s">
        <v>4912</v>
      </c>
      <c r="I4751" s="1" t="s">
        <v>5169</v>
      </c>
      <c r="J4751" s="1"/>
      <c r="K4751" s="1"/>
      <c r="L4751" s="1"/>
      <c r="M4751" s="1"/>
      <c r="N4751" s="1"/>
      <c r="O4751" s="1"/>
      <c r="P4751" s="1">
        <f>COUNTIFS($E$2:E4751,TMapCauseDescCIR[[#This Row],[Cause Description]])</f>
        <v>1</v>
      </c>
      <c r="Q4751" s="1"/>
      <c r="R4751" s="1"/>
      <c r="S4751" s="1"/>
    </row>
    <row r="4752" spans="1:19" ht="14.45" x14ac:dyDescent="0.25">
      <c r="A4752" s="1" t="s">
        <v>7762</v>
      </c>
      <c r="B4752" s="1" t="s">
        <v>1641</v>
      </c>
      <c r="C4752" s="1" t="s">
        <v>3133</v>
      </c>
      <c r="D4752" s="1" t="s">
        <v>8632</v>
      </c>
      <c r="E4752" s="1" t="s">
        <v>8676</v>
      </c>
      <c r="F4752" s="1" t="s">
        <v>8677</v>
      </c>
      <c r="G4752" s="1" t="s">
        <v>2767</v>
      </c>
      <c r="H4752" s="1" t="s">
        <v>4912</v>
      </c>
      <c r="I4752" s="1" t="s">
        <v>8678</v>
      </c>
      <c r="J4752" s="1"/>
      <c r="K4752" s="1"/>
      <c r="L4752" s="1"/>
      <c r="M4752" s="1"/>
      <c r="N4752" s="1"/>
      <c r="O4752" s="1"/>
      <c r="P4752" s="1">
        <f>COUNTIFS($E$2:E4752,TMapCauseDescCIR[[#This Row],[Cause Description]])</f>
        <v>1</v>
      </c>
      <c r="Q4752" s="1"/>
      <c r="R4752" s="1"/>
      <c r="S4752" s="1"/>
    </row>
    <row r="4753" spans="1:19" ht="14.45" x14ac:dyDescent="0.25">
      <c r="A4753" s="1" t="s">
        <v>7762</v>
      </c>
      <c r="B4753" s="1" t="s">
        <v>1641</v>
      </c>
      <c r="C4753" s="1" t="s">
        <v>3133</v>
      </c>
      <c r="D4753" s="1" t="s">
        <v>8632</v>
      </c>
      <c r="E4753" s="1" t="s">
        <v>8679</v>
      </c>
      <c r="F4753" s="1" t="s">
        <v>8680</v>
      </c>
      <c r="G4753" s="1" t="s">
        <v>2767</v>
      </c>
      <c r="H4753" s="1" t="s">
        <v>4912</v>
      </c>
      <c r="I4753" s="1" t="s">
        <v>5530</v>
      </c>
      <c r="J4753" s="1"/>
      <c r="K4753" s="1"/>
      <c r="L4753" s="1"/>
      <c r="M4753" s="1"/>
      <c r="N4753" s="1"/>
      <c r="O4753" s="1"/>
      <c r="P4753" s="1">
        <f>COUNTIFS($E$2:E4753,TMapCauseDescCIR[[#This Row],[Cause Description]])</f>
        <v>1</v>
      </c>
      <c r="Q4753" s="1"/>
      <c r="R4753" s="1"/>
      <c r="S4753" s="1"/>
    </row>
    <row r="4754" spans="1:19" ht="14.45" x14ac:dyDescent="0.25">
      <c r="A4754" s="1" t="s">
        <v>7762</v>
      </c>
      <c r="B4754" s="1" t="s">
        <v>1641</v>
      </c>
      <c r="C4754" s="1" t="s">
        <v>3133</v>
      </c>
      <c r="D4754" s="1" t="s">
        <v>8632</v>
      </c>
      <c r="E4754" s="1" t="s">
        <v>8681</v>
      </c>
      <c r="F4754" s="1" t="s">
        <v>8682</v>
      </c>
      <c r="G4754" s="1" t="s">
        <v>2767</v>
      </c>
      <c r="H4754" s="1" t="s">
        <v>8683</v>
      </c>
      <c r="I4754" s="1" t="s">
        <v>5206</v>
      </c>
      <c r="J4754" s="1"/>
      <c r="K4754" s="1"/>
      <c r="L4754" s="1"/>
      <c r="M4754" s="1"/>
      <c r="N4754" s="1"/>
      <c r="O4754" s="1"/>
      <c r="P4754" s="1">
        <f>COUNTIFS($E$2:E4754,TMapCauseDescCIR[[#This Row],[Cause Description]])</f>
        <v>1</v>
      </c>
      <c r="Q4754" s="1"/>
      <c r="R4754" s="1"/>
      <c r="S4754" s="1"/>
    </row>
    <row r="4755" spans="1:19" ht="14.45" x14ac:dyDescent="0.25">
      <c r="A4755" s="1" t="s">
        <v>7762</v>
      </c>
      <c r="B4755" s="1" t="s">
        <v>1641</v>
      </c>
      <c r="C4755" s="1" t="s">
        <v>3133</v>
      </c>
      <c r="D4755" s="1" t="s">
        <v>8632</v>
      </c>
      <c r="E4755" s="1" t="s">
        <v>8684</v>
      </c>
      <c r="F4755" s="1" t="s">
        <v>8685</v>
      </c>
      <c r="G4755" s="1" t="s">
        <v>2757</v>
      </c>
      <c r="H4755" s="1" t="s">
        <v>4912</v>
      </c>
      <c r="I4755" s="1" t="s">
        <v>6254</v>
      </c>
      <c r="J4755" s="1"/>
      <c r="K4755" s="1"/>
      <c r="L4755" s="1"/>
      <c r="M4755" s="1"/>
      <c r="N4755" s="1"/>
      <c r="O4755" s="1"/>
      <c r="P4755" s="1">
        <f>COUNTIFS($E$2:E4755,TMapCauseDescCIR[[#This Row],[Cause Description]])</f>
        <v>1</v>
      </c>
      <c r="Q4755" s="1"/>
      <c r="R4755" s="1"/>
      <c r="S4755" s="1"/>
    </row>
    <row r="4756" spans="1:19" ht="14.45" x14ac:dyDescent="0.25">
      <c r="A4756" s="1" t="s">
        <v>7762</v>
      </c>
      <c r="B4756" s="1" t="s">
        <v>1641</v>
      </c>
      <c r="C4756" s="1" t="s">
        <v>3133</v>
      </c>
      <c r="D4756" s="1" t="s">
        <v>8632</v>
      </c>
      <c r="E4756" s="1" t="s">
        <v>8686</v>
      </c>
      <c r="F4756" s="1" t="s">
        <v>8687</v>
      </c>
      <c r="G4756" s="1" t="s">
        <v>2767</v>
      </c>
      <c r="H4756" s="1" t="s">
        <v>8688</v>
      </c>
      <c r="I4756" s="1" t="s">
        <v>8689</v>
      </c>
      <c r="J4756" s="1"/>
      <c r="K4756" s="1"/>
      <c r="L4756" s="1"/>
      <c r="M4756" s="1"/>
      <c r="N4756" s="1"/>
      <c r="O4756" s="1"/>
      <c r="P4756" s="1">
        <f>COUNTIFS($E$2:E4756,TMapCauseDescCIR[[#This Row],[Cause Description]])</f>
        <v>1</v>
      </c>
      <c r="Q4756" s="1"/>
      <c r="R4756" s="1"/>
      <c r="S4756" s="1"/>
    </row>
    <row r="4757" spans="1:19" ht="14.45" x14ac:dyDescent="0.25">
      <c r="A4757" s="1" t="s">
        <v>7762</v>
      </c>
      <c r="B4757" s="1" t="s">
        <v>1641</v>
      </c>
      <c r="C4757" s="1" t="s">
        <v>3133</v>
      </c>
      <c r="D4757" s="1" t="s">
        <v>8632</v>
      </c>
      <c r="E4757" s="1" t="s">
        <v>631</v>
      </c>
      <c r="F4757" s="1" t="s">
        <v>3597</v>
      </c>
      <c r="G4757" s="1" t="s">
        <v>2806</v>
      </c>
      <c r="H4757" s="1" t="s">
        <v>3598</v>
      </c>
      <c r="I4757" s="1" t="s">
        <v>3599</v>
      </c>
      <c r="J4757" s="1"/>
      <c r="K4757" s="1"/>
      <c r="L4757" s="1"/>
      <c r="M4757" s="1"/>
      <c r="N4757" s="1"/>
      <c r="O4757" s="1"/>
      <c r="P4757" s="1">
        <f>COUNTIFS($E$2:E4757,TMapCauseDescCIR[[#This Row],[Cause Description]])</f>
        <v>154</v>
      </c>
      <c r="Q4757" s="1"/>
      <c r="R4757" s="1"/>
      <c r="S4757" s="1"/>
    </row>
    <row r="4758" spans="1:19" ht="14.45" x14ac:dyDescent="0.25">
      <c r="A4758" s="1" t="s">
        <v>7762</v>
      </c>
      <c r="B4758" s="1" t="s">
        <v>1643</v>
      </c>
      <c r="C4758" s="1" t="s">
        <v>3133</v>
      </c>
      <c r="D4758" s="1" t="s">
        <v>8690</v>
      </c>
      <c r="E4758" s="1" t="s">
        <v>1644</v>
      </c>
      <c r="F4758" s="1" t="s">
        <v>8691</v>
      </c>
      <c r="G4758" s="1" t="s">
        <v>2762</v>
      </c>
      <c r="H4758" s="1" t="s">
        <v>4912</v>
      </c>
      <c r="I4758" s="1" t="s">
        <v>5174</v>
      </c>
      <c r="J4758" s="1"/>
      <c r="K4758" s="1"/>
      <c r="L4758" s="1"/>
      <c r="M4758" s="1"/>
      <c r="N4758" s="1"/>
      <c r="O4758" s="1"/>
      <c r="P4758" s="1">
        <f>COUNTIFS($E$2:E4758,TMapCauseDescCIR[[#This Row],[Cause Description]])</f>
        <v>1</v>
      </c>
      <c r="Q4758" s="1"/>
      <c r="R4758" s="1"/>
      <c r="S4758" s="1"/>
    </row>
    <row r="4759" spans="1:19" ht="14.45" x14ac:dyDescent="0.25">
      <c r="A4759" s="1" t="s">
        <v>7762</v>
      </c>
      <c r="B4759" s="1" t="s">
        <v>1643</v>
      </c>
      <c r="C4759" s="1" t="s">
        <v>3133</v>
      </c>
      <c r="D4759" s="1" t="s">
        <v>8690</v>
      </c>
      <c r="E4759" s="1" t="s">
        <v>1670</v>
      </c>
      <c r="F4759" s="1" t="s">
        <v>8692</v>
      </c>
      <c r="G4759" s="1" t="s">
        <v>2762</v>
      </c>
      <c r="H4759" s="1" t="s">
        <v>4912</v>
      </c>
      <c r="I4759" s="1" t="s">
        <v>5169</v>
      </c>
      <c r="J4759" s="1"/>
      <c r="K4759" s="1"/>
      <c r="L4759" s="1"/>
      <c r="M4759" s="1"/>
      <c r="N4759" s="1"/>
      <c r="O4759" s="1"/>
      <c r="P4759" s="1">
        <f>COUNTIFS($E$2:E4759,TMapCauseDescCIR[[#This Row],[Cause Description]])</f>
        <v>1</v>
      </c>
      <c r="Q4759" s="1"/>
      <c r="R4759" s="1"/>
      <c r="S4759" s="1"/>
    </row>
    <row r="4760" spans="1:19" ht="14.45" x14ac:dyDescent="0.25">
      <c r="A4760" s="1" t="s">
        <v>7762</v>
      </c>
      <c r="B4760" s="1" t="s">
        <v>1643</v>
      </c>
      <c r="C4760" s="1" t="s">
        <v>3133</v>
      </c>
      <c r="D4760" s="1" t="s">
        <v>8690</v>
      </c>
      <c r="E4760" s="1" t="s">
        <v>8693</v>
      </c>
      <c r="F4760" s="1" t="s">
        <v>8694</v>
      </c>
      <c r="G4760" s="1" t="s">
        <v>2762</v>
      </c>
      <c r="H4760" s="1" t="s">
        <v>4912</v>
      </c>
      <c r="I4760" s="1" t="s">
        <v>8649</v>
      </c>
      <c r="J4760" s="1"/>
      <c r="K4760" s="1"/>
      <c r="L4760" s="1"/>
      <c r="M4760" s="1"/>
      <c r="N4760" s="1"/>
      <c r="O4760" s="1"/>
      <c r="P4760" s="1">
        <f>COUNTIFS($E$2:E4760,TMapCauseDescCIR[[#This Row],[Cause Description]])</f>
        <v>1</v>
      </c>
      <c r="Q4760" s="1"/>
      <c r="R4760" s="1"/>
      <c r="S4760" s="1"/>
    </row>
    <row r="4761" spans="1:19" ht="14.45" x14ac:dyDescent="0.25">
      <c r="A4761" s="1" t="s">
        <v>7762</v>
      </c>
      <c r="B4761" s="1" t="s">
        <v>1643</v>
      </c>
      <c r="C4761" s="1" t="s">
        <v>3133</v>
      </c>
      <c r="D4761" s="1" t="s">
        <v>8690</v>
      </c>
      <c r="E4761" s="1" t="s">
        <v>1642</v>
      </c>
      <c r="F4761" s="1" t="s">
        <v>8633</v>
      </c>
      <c r="G4761" s="1" t="s">
        <v>2755</v>
      </c>
      <c r="H4761" s="1" t="s">
        <v>5433</v>
      </c>
      <c r="I4761" s="1" t="s">
        <v>5174</v>
      </c>
      <c r="J4761" s="1"/>
      <c r="K4761" s="1"/>
      <c r="L4761" s="1"/>
      <c r="M4761" s="1"/>
      <c r="N4761" s="1"/>
      <c r="O4761" s="1"/>
      <c r="P4761" s="1">
        <f>COUNTIFS($E$2:E4761,TMapCauseDescCIR[[#This Row],[Cause Description]])</f>
        <v>2</v>
      </c>
      <c r="Q4761" s="1"/>
      <c r="R4761" s="1"/>
      <c r="S4761" s="1"/>
    </row>
    <row r="4762" spans="1:19" ht="14.45" x14ac:dyDescent="0.25">
      <c r="A4762" s="1" t="s">
        <v>7762</v>
      </c>
      <c r="B4762" s="1" t="s">
        <v>1643</v>
      </c>
      <c r="C4762" s="1" t="s">
        <v>3133</v>
      </c>
      <c r="D4762" s="1" t="s">
        <v>8690</v>
      </c>
      <c r="E4762" s="1" t="s">
        <v>8634</v>
      </c>
      <c r="F4762" s="1" t="s">
        <v>8635</v>
      </c>
      <c r="G4762" s="1" t="s">
        <v>2755</v>
      </c>
      <c r="H4762" s="1" t="s">
        <v>5433</v>
      </c>
      <c r="I4762" s="1" t="s">
        <v>5530</v>
      </c>
      <c r="J4762" s="1"/>
      <c r="K4762" s="1"/>
      <c r="L4762" s="1"/>
      <c r="M4762" s="1"/>
      <c r="N4762" s="1"/>
      <c r="O4762" s="1"/>
      <c r="P4762" s="1">
        <f>COUNTIFS($E$2:E4762,TMapCauseDescCIR[[#This Row],[Cause Description]])</f>
        <v>2</v>
      </c>
      <c r="Q4762" s="1"/>
      <c r="R4762" s="1"/>
      <c r="S4762" s="1"/>
    </row>
    <row r="4763" spans="1:19" ht="14.45" x14ac:dyDescent="0.25">
      <c r="A4763" s="1" t="s">
        <v>7762</v>
      </c>
      <c r="B4763" s="1" t="s">
        <v>1643</v>
      </c>
      <c r="C4763" s="1" t="s">
        <v>3133</v>
      </c>
      <c r="D4763" s="1" t="s">
        <v>8690</v>
      </c>
      <c r="E4763" s="1" t="s">
        <v>8636</v>
      </c>
      <c r="F4763" s="1" t="s">
        <v>8637</v>
      </c>
      <c r="G4763" s="1" t="s">
        <v>2755</v>
      </c>
      <c r="H4763" s="1" t="s">
        <v>5433</v>
      </c>
      <c r="I4763" s="1" t="s">
        <v>6370</v>
      </c>
      <c r="J4763" s="1"/>
      <c r="K4763" s="1"/>
      <c r="L4763" s="1"/>
      <c r="M4763" s="1"/>
      <c r="N4763" s="1"/>
      <c r="O4763" s="1"/>
      <c r="P4763" s="1">
        <f>COUNTIFS($E$2:E4763,TMapCauseDescCIR[[#This Row],[Cause Description]])</f>
        <v>2</v>
      </c>
      <c r="Q4763" s="1"/>
      <c r="R4763" s="1"/>
      <c r="S4763" s="1"/>
    </row>
    <row r="4764" spans="1:19" ht="14.45" x14ac:dyDescent="0.25">
      <c r="A4764" s="1" t="s">
        <v>7762</v>
      </c>
      <c r="B4764" s="1" t="s">
        <v>1643</v>
      </c>
      <c r="C4764" s="1" t="s">
        <v>3133</v>
      </c>
      <c r="D4764" s="1" t="s">
        <v>8690</v>
      </c>
      <c r="E4764" s="1" t="s">
        <v>8695</v>
      </c>
      <c r="F4764" s="1" t="s">
        <v>8696</v>
      </c>
      <c r="G4764" s="1" t="s">
        <v>2755</v>
      </c>
      <c r="H4764" s="1" t="s">
        <v>5433</v>
      </c>
      <c r="I4764" s="1" t="s">
        <v>5169</v>
      </c>
      <c r="J4764" s="1"/>
      <c r="K4764" s="1"/>
      <c r="L4764" s="1"/>
      <c r="M4764" s="1"/>
      <c r="N4764" s="1"/>
      <c r="O4764" s="1"/>
      <c r="P4764" s="1">
        <f>COUNTIFS($E$2:E4764,TMapCauseDescCIR[[#This Row],[Cause Description]])</f>
        <v>1</v>
      </c>
      <c r="Q4764" s="1"/>
      <c r="R4764" s="1"/>
      <c r="S4764" s="1"/>
    </row>
    <row r="4765" spans="1:19" ht="14.45" x14ac:dyDescent="0.25">
      <c r="A4765" s="1" t="s">
        <v>7762</v>
      </c>
      <c r="B4765" s="1" t="s">
        <v>1643</v>
      </c>
      <c r="C4765" s="1" t="s">
        <v>3133</v>
      </c>
      <c r="D4765" s="1" t="s">
        <v>8690</v>
      </c>
      <c r="E4765" s="1" t="s">
        <v>8638</v>
      </c>
      <c r="F4765" s="1" t="s">
        <v>8639</v>
      </c>
      <c r="G4765" s="1" t="s">
        <v>2756</v>
      </c>
      <c r="H4765" s="1" t="s">
        <v>5433</v>
      </c>
      <c r="I4765" s="1" t="s">
        <v>7062</v>
      </c>
      <c r="J4765" s="1"/>
      <c r="K4765" s="1"/>
      <c r="L4765" s="1"/>
      <c r="M4765" s="1"/>
      <c r="N4765" s="1"/>
      <c r="O4765" s="1"/>
      <c r="P4765" s="1">
        <f>COUNTIFS($E$2:E4765,TMapCauseDescCIR[[#This Row],[Cause Description]])</f>
        <v>2</v>
      </c>
      <c r="Q4765" s="1"/>
      <c r="R4765" s="1"/>
      <c r="S4765" s="1"/>
    </row>
    <row r="4766" spans="1:19" ht="14.45" x14ac:dyDescent="0.25">
      <c r="A4766" s="1" t="s">
        <v>7762</v>
      </c>
      <c r="B4766" s="1" t="s">
        <v>1643</v>
      </c>
      <c r="C4766" s="1" t="s">
        <v>3133</v>
      </c>
      <c r="D4766" s="1" t="s">
        <v>8690</v>
      </c>
      <c r="E4766" s="1" t="s">
        <v>8640</v>
      </c>
      <c r="F4766" s="1" t="s">
        <v>8641</v>
      </c>
      <c r="G4766" s="1" t="s">
        <v>2756</v>
      </c>
      <c r="H4766" s="1" t="s">
        <v>5433</v>
      </c>
      <c r="I4766" s="1" t="s">
        <v>6370</v>
      </c>
      <c r="J4766" s="1"/>
      <c r="K4766" s="1"/>
      <c r="L4766" s="1"/>
      <c r="M4766" s="1"/>
      <c r="N4766" s="1"/>
      <c r="O4766" s="1"/>
      <c r="P4766" s="1">
        <f>COUNTIFS($E$2:E4766,TMapCauseDescCIR[[#This Row],[Cause Description]])</f>
        <v>2</v>
      </c>
      <c r="Q4766" s="1"/>
      <c r="R4766" s="1"/>
      <c r="S4766" s="1"/>
    </row>
    <row r="4767" spans="1:19" ht="14.45" x14ac:dyDescent="0.25">
      <c r="A4767" s="1" t="s">
        <v>7762</v>
      </c>
      <c r="B4767" s="1" t="s">
        <v>1643</v>
      </c>
      <c r="C4767" s="1" t="s">
        <v>3133</v>
      </c>
      <c r="D4767" s="1" t="s">
        <v>8690</v>
      </c>
      <c r="E4767" s="1" t="s">
        <v>8642</v>
      </c>
      <c r="F4767" s="1" t="s">
        <v>8643</v>
      </c>
      <c r="G4767" s="1" t="s">
        <v>2756</v>
      </c>
      <c r="H4767" s="1" t="s">
        <v>5433</v>
      </c>
      <c r="I4767" s="1" t="s">
        <v>5169</v>
      </c>
      <c r="J4767" s="1"/>
      <c r="K4767" s="1"/>
      <c r="L4767" s="1"/>
      <c r="M4767" s="1"/>
      <c r="N4767" s="1"/>
      <c r="O4767" s="1"/>
      <c r="P4767" s="1">
        <f>COUNTIFS($E$2:E4767,TMapCauseDescCIR[[#This Row],[Cause Description]])</f>
        <v>2</v>
      </c>
      <c r="Q4767" s="1"/>
      <c r="R4767" s="1"/>
      <c r="S4767" s="1"/>
    </row>
    <row r="4768" spans="1:19" ht="14.45" x14ac:dyDescent="0.25">
      <c r="A4768" s="1" t="s">
        <v>7762</v>
      </c>
      <c r="B4768" s="1" t="s">
        <v>1643</v>
      </c>
      <c r="C4768" s="1" t="s">
        <v>3133</v>
      </c>
      <c r="D4768" s="1" t="s">
        <v>8690</v>
      </c>
      <c r="E4768" s="1" t="s">
        <v>8650</v>
      </c>
      <c r="F4768" s="1" t="s">
        <v>8651</v>
      </c>
      <c r="G4768" s="1" t="s">
        <v>2762</v>
      </c>
      <c r="H4768" s="1" t="s">
        <v>6243</v>
      </c>
      <c r="I4768" s="1" t="s">
        <v>8652</v>
      </c>
      <c r="J4768" s="1"/>
      <c r="K4768" s="1"/>
      <c r="L4768" s="1"/>
      <c r="M4768" s="1"/>
      <c r="N4768" s="1"/>
      <c r="O4768" s="1"/>
      <c r="P4768" s="1">
        <f>COUNTIFS($E$2:E4768,TMapCauseDescCIR[[#This Row],[Cause Description]])</f>
        <v>2</v>
      </c>
      <c r="Q4768" s="1"/>
      <c r="R4768" s="1"/>
      <c r="S4768" s="1"/>
    </row>
    <row r="4769" spans="1:19" ht="14.45" x14ac:dyDescent="0.25">
      <c r="A4769" s="1" t="s">
        <v>7762</v>
      </c>
      <c r="B4769" s="1" t="s">
        <v>1643</v>
      </c>
      <c r="C4769" s="1" t="s">
        <v>3133</v>
      </c>
      <c r="D4769" s="1" t="s">
        <v>8690</v>
      </c>
      <c r="E4769" s="1" t="s">
        <v>8697</v>
      </c>
      <c r="F4769" s="1" t="s">
        <v>8698</v>
      </c>
      <c r="G4769" s="1" t="s">
        <v>2762</v>
      </c>
      <c r="H4769" s="1" t="s">
        <v>6243</v>
      </c>
      <c r="I4769" s="1" t="s">
        <v>6261</v>
      </c>
      <c r="J4769" s="1"/>
      <c r="K4769" s="1"/>
      <c r="L4769" s="1"/>
      <c r="M4769" s="1"/>
      <c r="N4769" s="1"/>
      <c r="O4769" s="1"/>
      <c r="P4769" s="1">
        <f>COUNTIFS($E$2:E4769,TMapCauseDescCIR[[#This Row],[Cause Description]])</f>
        <v>1</v>
      </c>
      <c r="Q4769" s="1"/>
      <c r="R4769" s="1"/>
      <c r="S4769" s="1"/>
    </row>
    <row r="4770" spans="1:19" ht="14.45" x14ac:dyDescent="0.25">
      <c r="A4770" s="1" t="s">
        <v>7762</v>
      </c>
      <c r="B4770" s="1" t="s">
        <v>1643</v>
      </c>
      <c r="C4770" s="1" t="s">
        <v>3133</v>
      </c>
      <c r="D4770" s="1" t="s">
        <v>8690</v>
      </c>
      <c r="E4770" s="1" t="s">
        <v>8657</v>
      </c>
      <c r="F4770" s="1" t="s">
        <v>8658</v>
      </c>
      <c r="G4770" s="1" t="s">
        <v>2762</v>
      </c>
      <c r="H4770" s="1" t="s">
        <v>6243</v>
      </c>
      <c r="I4770" s="1" t="s">
        <v>8659</v>
      </c>
      <c r="J4770" s="1"/>
      <c r="K4770" s="1"/>
      <c r="L4770" s="1"/>
      <c r="M4770" s="1"/>
      <c r="N4770" s="1"/>
      <c r="O4770" s="1"/>
      <c r="P4770" s="1">
        <f>COUNTIFS($E$2:E4770,TMapCauseDescCIR[[#This Row],[Cause Description]])</f>
        <v>2</v>
      </c>
      <c r="Q4770" s="1"/>
      <c r="R4770" s="1"/>
      <c r="S4770" s="1"/>
    </row>
    <row r="4771" spans="1:19" ht="14.45" x14ac:dyDescent="0.25">
      <c r="A4771" s="1" t="s">
        <v>7762</v>
      </c>
      <c r="B4771" s="1" t="s">
        <v>1643</v>
      </c>
      <c r="C4771" s="1" t="s">
        <v>3133</v>
      </c>
      <c r="D4771" s="1" t="s">
        <v>8690</v>
      </c>
      <c r="E4771" s="1" t="s">
        <v>8699</v>
      </c>
      <c r="F4771" s="1" t="s">
        <v>8700</v>
      </c>
      <c r="G4771" s="1" t="s">
        <v>2761</v>
      </c>
      <c r="H4771" s="1" t="s">
        <v>6193</v>
      </c>
      <c r="I4771" s="1" t="s">
        <v>6179</v>
      </c>
      <c r="J4771" s="1"/>
      <c r="K4771" s="1"/>
      <c r="L4771" s="1"/>
      <c r="M4771" s="1"/>
      <c r="N4771" s="1"/>
      <c r="O4771" s="1"/>
      <c r="P4771" s="1">
        <f>COUNTIFS($E$2:E4771,TMapCauseDescCIR[[#This Row],[Cause Description]])</f>
        <v>1</v>
      </c>
      <c r="Q4771" s="1"/>
      <c r="R4771" s="1"/>
      <c r="S4771" s="1"/>
    </row>
    <row r="4772" spans="1:19" ht="14.45" x14ac:dyDescent="0.25">
      <c r="A4772" s="1" t="s">
        <v>7762</v>
      </c>
      <c r="B4772" s="1" t="s">
        <v>1643</v>
      </c>
      <c r="C4772" s="1" t="s">
        <v>3133</v>
      </c>
      <c r="D4772" s="1" t="s">
        <v>8690</v>
      </c>
      <c r="E4772" s="1" t="s">
        <v>8701</v>
      </c>
      <c r="F4772" s="1" t="s">
        <v>8702</v>
      </c>
      <c r="G4772" s="1" t="s">
        <v>2765</v>
      </c>
      <c r="H4772" s="1" t="s">
        <v>4912</v>
      </c>
      <c r="I4772" s="1" t="s">
        <v>5174</v>
      </c>
      <c r="J4772" s="1"/>
      <c r="K4772" s="1"/>
      <c r="L4772" s="1"/>
      <c r="M4772" s="1"/>
      <c r="N4772" s="1"/>
      <c r="O4772" s="1"/>
      <c r="P4772" s="1">
        <f>COUNTIFS($E$2:E4772,TMapCauseDescCIR[[#This Row],[Cause Description]])</f>
        <v>1</v>
      </c>
      <c r="Q4772" s="1"/>
      <c r="R4772" s="1"/>
      <c r="S4772" s="1"/>
    </row>
    <row r="4773" spans="1:19" ht="14.45" x14ac:dyDescent="0.25">
      <c r="A4773" s="1" t="s">
        <v>7762</v>
      </c>
      <c r="B4773" s="1" t="s">
        <v>1643</v>
      </c>
      <c r="C4773" s="1" t="s">
        <v>3133</v>
      </c>
      <c r="D4773" s="1" t="s">
        <v>8690</v>
      </c>
      <c r="E4773" s="1" t="s">
        <v>8669</v>
      </c>
      <c r="F4773" s="1" t="s">
        <v>8670</v>
      </c>
      <c r="G4773" s="1" t="s">
        <v>2765</v>
      </c>
      <c r="H4773" s="1" t="s">
        <v>4912</v>
      </c>
      <c r="I4773" s="1" t="s">
        <v>8671</v>
      </c>
      <c r="J4773" s="1"/>
      <c r="K4773" s="1"/>
      <c r="L4773" s="1"/>
      <c r="M4773" s="1"/>
      <c r="N4773" s="1"/>
      <c r="O4773" s="1"/>
      <c r="P4773" s="1">
        <f>COUNTIFS($E$2:E4773,TMapCauseDescCIR[[#This Row],[Cause Description]])</f>
        <v>2</v>
      </c>
      <c r="Q4773" s="1"/>
      <c r="R4773" s="1"/>
      <c r="S4773" s="1"/>
    </row>
    <row r="4774" spans="1:19" ht="14.45" x14ac:dyDescent="0.25">
      <c r="A4774" s="1" t="s">
        <v>7762</v>
      </c>
      <c r="B4774" s="1" t="s">
        <v>1643</v>
      </c>
      <c r="C4774" s="1" t="s">
        <v>3133</v>
      </c>
      <c r="D4774" s="1" t="s">
        <v>8690</v>
      </c>
      <c r="E4774" s="1" t="s">
        <v>8674</v>
      </c>
      <c r="F4774" s="1" t="s">
        <v>8675</v>
      </c>
      <c r="G4774" s="1" t="s">
        <v>2765</v>
      </c>
      <c r="H4774" s="1" t="s">
        <v>4912</v>
      </c>
      <c r="I4774" s="1" t="s">
        <v>5169</v>
      </c>
      <c r="J4774" s="1"/>
      <c r="K4774" s="1"/>
      <c r="L4774" s="1"/>
      <c r="M4774" s="1"/>
      <c r="N4774" s="1"/>
      <c r="O4774" s="1"/>
      <c r="P4774" s="1">
        <f>COUNTIFS($E$2:E4774,TMapCauseDescCIR[[#This Row],[Cause Description]])</f>
        <v>2</v>
      </c>
      <c r="Q4774" s="1"/>
      <c r="R4774" s="1"/>
      <c r="S4774" s="1"/>
    </row>
    <row r="4775" spans="1:19" ht="14.45" x14ac:dyDescent="0.25">
      <c r="A4775" s="1" t="s">
        <v>7762</v>
      </c>
      <c r="B4775" s="1" t="s">
        <v>1643</v>
      </c>
      <c r="C4775" s="1" t="s">
        <v>3133</v>
      </c>
      <c r="D4775" s="1" t="s">
        <v>8690</v>
      </c>
      <c r="E4775" s="1" t="s">
        <v>8676</v>
      </c>
      <c r="F4775" s="1" t="s">
        <v>8677</v>
      </c>
      <c r="G4775" s="1" t="s">
        <v>2767</v>
      </c>
      <c r="H4775" s="1" t="s">
        <v>4912</v>
      </c>
      <c r="I4775" s="1" t="s">
        <v>8678</v>
      </c>
      <c r="J4775" s="1"/>
      <c r="K4775" s="1"/>
      <c r="L4775" s="1"/>
      <c r="M4775" s="1"/>
      <c r="N4775" s="1"/>
      <c r="O4775" s="1"/>
      <c r="P4775" s="1">
        <f>COUNTIFS($E$2:E4775,TMapCauseDescCIR[[#This Row],[Cause Description]])</f>
        <v>2</v>
      </c>
      <c r="Q4775" s="1"/>
      <c r="R4775" s="1"/>
      <c r="S4775" s="1"/>
    </row>
    <row r="4776" spans="1:19" ht="14.45" x14ac:dyDescent="0.25">
      <c r="A4776" s="1" t="s">
        <v>7762</v>
      </c>
      <c r="B4776" s="1" t="s">
        <v>1643</v>
      </c>
      <c r="C4776" s="1" t="s">
        <v>3133</v>
      </c>
      <c r="D4776" s="1" t="s">
        <v>8690</v>
      </c>
      <c r="E4776" s="1" t="s">
        <v>8679</v>
      </c>
      <c r="F4776" s="1" t="s">
        <v>8680</v>
      </c>
      <c r="G4776" s="1" t="s">
        <v>2767</v>
      </c>
      <c r="H4776" s="1" t="s">
        <v>4912</v>
      </c>
      <c r="I4776" s="1" t="s">
        <v>5530</v>
      </c>
      <c r="J4776" s="1"/>
      <c r="K4776" s="1"/>
      <c r="L4776" s="1"/>
      <c r="M4776" s="1"/>
      <c r="N4776" s="1"/>
      <c r="O4776" s="1"/>
      <c r="P4776" s="1">
        <f>COUNTIFS($E$2:E4776,TMapCauseDescCIR[[#This Row],[Cause Description]])</f>
        <v>2</v>
      </c>
      <c r="Q4776" s="1"/>
      <c r="R4776" s="1"/>
      <c r="S4776" s="1"/>
    </row>
    <row r="4777" spans="1:19" ht="14.45" x14ac:dyDescent="0.25">
      <c r="A4777" s="1" t="s">
        <v>7762</v>
      </c>
      <c r="B4777" s="1" t="s">
        <v>1643</v>
      </c>
      <c r="C4777" s="1" t="s">
        <v>3133</v>
      </c>
      <c r="D4777" s="1" t="s">
        <v>8690</v>
      </c>
      <c r="E4777" s="1" t="s">
        <v>631</v>
      </c>
      <c r="F4777" s="1" t="s">
        <v>3597</v>
      </c>
      <c r="G4777" s="1" t="s">
        <v>2806</v>
      </c>
      <c r="H4777" s="1" t="s">
        <v>3598</v>
      </c>
      <c r="I4777" s="1" t="s">
        <v>3599</v>
      </c>
      <c r="J4777" s="1"/>
      <c r="K4777" s="1"/>
      <c r="L4777" s="1"/>
      <c r="M4777" s="1"/>
      <c r="N4777" s="1"/>
      <c r="O4777" s="1"/>
      <c r="P4777" s="1">
        <f>COUNTIFS($E$2:E4777,TMapCauseDescCIR[[#This Row],[Cause Description]])</f>
        <v>155</v>
      </c>
      <c r="Q4777" s="1"/>
      <c r="R4777" s="1"/>
      <c r="S4777" s="1"/>
    </row>
    <row r="4778" spans="1:19" ht="14.45" x14ac:dyDescent="0.25">
      <c r="A4778" s="1" t="s">
        <v>7762</v>
      </c>
      <c r="B4778" s="1" t="s">
        <v>1647</v>
      </c>
      <c r="C4778" s="1" t="s">
        <v>3133</v>
      </c>
      <c r="D4778" s="1" t="s">
        <v>8703</v>
      </c>
      <c r="E4778" s="1" t="s">
        <v>1648</v>
      </c>
      <c r="F4778" s="1" t="s">
        <v>8704</v>
      </c>
      <c r="G4778" s="1" t="s">
        <v>2764</v>
      </c>
      <c r="H4778" s="1" t="s">
        <v>8705</v>
      </c>
      <c r="I4778" s="1" t="s">
        <v>5892</v>
      </c>
      <c r="J4778" s="1"/>
      <c r="K4778" s="1"/>
      <c r="L4778" s="1"/>
      <c r="M4778" s="1"/>
      <c r="N4778" s="1"/>
      <c r="O4778" s="1"/>
      <c r="P4778" s="1">
        <f>COUNTIFS($E$2:E4778,TMapCauseDescCIR[[#This Row],[Cause Description]])</f>
        <v>1</v>
      </c>
      <c r="Q4778" s="1"/>
      <c r="R4778" s="1"/>
      <c r="S4778" s="1"/>
    </row>
    <row r="4779" spans="1:19" ht="14.45" x14ac:dyDescent="0.25">
      <c r="A4779" s="1" t="s">
        <v>7762</v>
      </c>
      <c r="B4779" s="1" t="s">
        <v>1647</v>
      </c>
      <c r="C4779" s="1" t="s">
        <v>3133</v>
      </c>
      <c r="D4779" s="1" t="s">
        <v>8703</v>
      </c>
      <c r="E4779" s="1" t="s">
        <v>8706</v>
      </c>
      <c r="F4779" s="1" t="s">
        <v>8707</v>
      </c>
      <c r="G4779" s="1" t="s">
        <v>2764</v>
      </c>
      <c r="H4779" s="1" t="s">
        <v>8705</v>
      </c>
      <c r="I4779" s="1" t="s">
        <v>5206</v>
      </c>
      <c r="J4779" s="1"/>
      <c r="K4779" s="1"/>
      <c r="L4779" s="1"/>
      <c r="M4779" s="1"/>
      <c r="N4779" s="1"/>
      <c r="O4779" s="1"/>
      <c r="P4779" s="1">
        <f>COUNTIFS($E$2:E4779,TMapCauseDescCIR[[#This Row],[Cause Description]])</f>
        <v>1</v>
      </c>
      <c r="Q4779" s="1"/>
      <c r="R4779" s="1"/>
      <c r="S4779" s="1"/>
    </row>
    <row r="4780" spans="1:19" ht="14.45" x14ac:dyDescent="0.25">
      <c r="A4780" s="1" t="s">
        <v>7762</v>
      </c>
      <c r="B4780" s="1" t="s">
        <v>1647</v>
      </c>
      <c r="C4780" s="1" t="s">
        <v>3133</v>
      </c>
      <c r="D4780" s="1" t="s">
        <v>8703</v>
      </c>
      <c r="E4780" s="1" t="s">
        <v>8708</v>
      </c>
      <c r="F4780" s="1" t="s">
        <v>8709</v>
      </c>
      <c r="G4780" s="1" t="s">
        <v>2764</v>
      </c>
      <c r="H4780" s="1" t="s">
        <v>8705</v>
      </c>
      <c r="I4780" s="1" t="s">
        <v>5216</v>
      </c>
      <c r="J4780" s="1"/>
      <c r="K4780" s="1"/>
      <c r="L4780" s="1"/>
      <c r="M4780" s="1"/>
      <c r="N4780" s="1"/>
      <c r="O4780" s="1"/>
      <c r="P4780" s="1">
        <f>COUNTIFS($E$2:E4780,TMapCauseDescCIR[[#This Row],[Cause Description]])</f>
        <v>1</v>
      </c>
      <c r="Q4780" s="1"/>
      <c r="R4780" s="1"/>
      <c r="S4780" s="1"/>
    </row>
    <row r="4781" spans="1:19" ht="14.45" x14ac:dyDescent="0.25">
      <c r="A4781" s="1" t="s">
        <v>7762</v>
      </c>
      <c r="B4781" s="1" t="s">
        <v>1647</v>
      </c>
      <c r="C4781" s="1" t="s">
        <v>3133</v>
      </c>
      <c r="D4781" s="1" t="s">
        <v>8703</v>
      </c>
      <c r="E4781" s="1" t="s">
        <v>8710</v>
      </c>
      <c r="F4781" s="1" t="s">
        <v>8711</v>
      </c>
      <c r="G4781" s="1" t="s">
        <v>2764</v>
      </c>
      <c r="H4781" s="1" t="s">
        <v>8712</v>
      </c>
      <c r="I4781" s="1" t="s">
        <v>8713</v>
      </c>
      <c r="J4781" s="1"/>
      <c r="K4781" s="1"/>
      <c r="L4781" s="1"/>
      <c r="M4781" s="1"/>
      <c r="N4781" s="1"/>
      <c r="O4781" s="1"/>
      <c r="P4781" s="1">
        <f>COUNTIFS($E$2:E4781,TMapCauseDescCIR[[#This Row],[Cause Description]])</f>
        <v>1</v>
      </c>
      <c r="Q4781" s="1"/>
      <c r="R4781" s="1"/>
      <c r="S4781" s="1"/>
    </row>
    <row r="4782" spans="1:19" ht="14.45" x14ac:dyDescent="0.25">
      <c r="A4782" s="1" t="s">
        <v>7762</v>
      </c>
      <c r="B4782" s="1" t="s">
        <v>1647</v>
      </c>
      <c r="C4782" s="1" t="s">
        <v>3133</v>
      </c>
      <c r="D4782" s="1" t="s">
        <v>8703</v>
      </c>
      <c r="E4782" s="1" t="s">
        <v>8714</v>
      </c>
      <c r="F4782" s="1" t="s">
        <v>8715</v>
      </c>
      <c r="G4782" s="1" t="s">
        <v>2764</v>
      </c>
      <c r="H4782" s="1" t="s">
        <v>8712</v>
      </c>
      <c r="I4782" s="1" t="s">
        <v>8716</v>
      </c>
      <c r="J4782" s="1"/>
      <c r="K4782" s="1"/>
      <c r="L4782" s="1"/>
      <c r="M4782" s="1"/>
      <c r="N4782" s="1"/>
      <c r="O4782" s="1"/>
      <c r="P4782" s="1">
        <f>COUNTIFS($E$2:E4782,TMapCauseDescCIR[[#This Row],[Cause Description]])</f>
        <v>1</v>
      </c>
      <c r="Q4782" s="1"/>
      <c r="R4782" s="1"/>
      <c r="S4782" s="1"/>
    </row>
    <row r="4783" spans="1:19" ht="14.45" x14ac:dyDescent="0.25">
      <c r="A4783" s="1" t="s">
        <v>7762</v>
      </c>
      <c r="B4783" s="1" t="s">
        <v>1647</v>
      </c>
      <c r="C4783" s="1" t="s">
        <v>3133</v>
      </c>
      <c r="D4783" s="1" t="s">
        <v>8703</v>
      </c>
      <c r="E4783" s="1" t="s">
        <v>8717</v>
      </c>
      <c r="F4783" s="1" t="s">
        <v>8718</v>
      </c>
      <c r="G4783" s="1" t="s">
        <v>2764</v>
      </c>
      <c r="H4783" s="1" t="s">
        <v>8712</v>
      </c>
      <c r="I4783" s="1" t="s">
        <v>8719</v>
      </c>
      <c r="J4783" s="1"/>
      <c r="K4783" s="1"/>
      <c r="L4783" s="1"/>
      <c r="M4783" s="1"/>
      <c r="N4783" s="1"/>
      <c r="O4783" s="1"/>
      <c r="P4783" s="1">
        <f>COUNTIFS($E$2:E4783,TMapCauseDescCIR[[#This Row],[Cause Description]])</f>
        <v>1</v>
      </c>
      <c r="Q4783" s="1"/>
      <c r="R4783" s="1"/>
      <c r="S4783" s="1"/>
    </row>
    <row r="4784" spans="1:19" ht="14.45" x14ac:dyDescent="0.25">
      <c r="A4784" s="1" t="s">
        <v>7762</v>
      </c>
      <c r="B4784" s="1" t="s">
        <v>1647</v>
      </c>
      <c r="C4784" s="1" t="s">
        <v>3133</v>
      </c>
      <c r="D4784" s="1" t="s">
        <v>8703</v>
      </c>
      <c r="E4784" s="1" t="s">
        <v>8720</v>
      </c>
      <c r="F4784" s="1" t="s">
        <v>8721</v>
      </c>
      <c r="G4784" s="1" t="s">
        <v>2764</v>
      </c>
      <c r="H4784" s="1" t="s">
        <v>8646</v>
      </c>
      <c r="I4784" s="1" t="s">
        <v>8722</v>
      </c>
      <c r="J4784" s="1"/>
      <c r="K4784" s="1"/>
      <c r="L4784" s="1"/>
      <c r="M4784" s="1"/>
      <c r="N4784" s="1"/>
      <c r="O4784" s="1"/>
      <c r="P4784" s="1">
        <f>COUNTIFS($E$2:E4784,TMapCauseDescCIR[[#This Row],[Cause Description]])</f>
        <v>1</v>
      </c>
      <c r="Q4784" s="1"/>
      <c r="R4784" s="1"/>
      <c r="S4784" s="1"/>
    </row>
    <row r="4785" spans="1:19" ht="14.45" x14ac:dyDescent="0.25">
      <c r="A4785" s="1" t="s">
        <v>7762</v>
      </c>
      <c r="B4785" s="1" t="s">
        <v>1647</v>
      </c>
      <c r="C4785" s="1" t="s">
        <v>3133</v>
      </c>
      <c r="D4785" s="1" t="s">
        <v>8703</v>
      </c>
      <c r="E4785" s="1" t="s">
        <v>631</v>
      </c>
      <c r="F4785" s="1" t="s">
        <v>3597</v>
      </c>
      <c r="G4785" s="1" t="s">
        <v>2806</v>
      </c>
      <c r="H4785" s="1" t="s">
        <v>3598</v>
      </c>
      <c r="I4785" s="1" t="s">
        <v>3599</v>
      </c>
      <c r="J4785" s="1"/>
      <c r="K4785" s="1"/>
      <c r="L4785" s="1"/>
      <c r="M4785" s="1"/>
      <c r="N4785" s="1"/>
      <c r="O4785" s="1"/>
      <c r="P4785" s="1">
        <f>COUNTIFS($E$2:E4785,TMapCauseDescCIR[[#This Row],[Cause Description]])</f>
        <v>156</v>
      </c>
      <c r="Q4785" s="1"/>
      <c r="R4785" s="1"/>
      <c r="S4785" s="1"/>
    </row>
    <row r="4786" spans="1:19" ht="14.45" x14ac:dyDescent="0.25">
      <c r="A4786" s="1" t="s">
        <v>7762</v>
      </c>
      <c r="B4786" s="1" t="s">
        <v>1649</v>
      </c>
      <c r="C4786" s="1" t="s">
        <v>3133</v>
      </c>
      <c r="D4786" s="1" t="s">
        <v>8723</v>
      </c>
      <c r="E4786" s="1" t="s">
        <v>1650</v>
      </c>
      <c r="F4786" s="1" t="s">
        <v>8724</v>
      </c>
      <c r="G4786" s="1" t="s">
        <v>2764</v>
      </c>
      <c r="H4786" s="1" t="s">
        <v>8725</v>
      </c>
      <c r="I4786" s="1" t="s">
        <v>5174</v>
      </c>
      <c r="J4786" s="1"/>
      <c r="K4786" s="1"/>
      <c r="L4786" s="1"/>
      <c r="M4786" s="1"/>
      <c r="N4786" s="1"/>
      <c r="O4786" s="1"/>
      <c r="P4786" s="1">
        <f>COUNTIFS($E$2:E4786,TMapCauseDescCIR[[#This Row],[Cause Description]])</f>
        <v>1</v>
      </c>
      <c r="Q4786" s="1"/>
      <c r="R4786" s="1"/>
      <c r="S4786" s="1"/>
    </row>
    <row r="4787" spans="1:19" ht="14.45" x14ac:dyDescent="0.25">
      <c r="A4787" s="1" t="s">
        <v>7762</v>
      </c>
      <c r="B4787" s="1" t="s">
        <v>1649</v>
      </c>
      <c r="C4787" s="1" t="s">
        <v>3133</v>
      </c>
      <c r="D4787" s="1" t="s">
        <v>8723</v>
      </c>
      <c r="E4787" s="1" t="s">
        <v>8726</v>
      </c>
      <c r="F4787" s="1" t="s">
        <v>8727</v>
      </c>
      <c r="G4787" s="1" t="s">
        <v>2764</v>
      </c>
      <c r="H4787" s="1" t="s">
        <v>8725</v>
      </c>
      <c r="I4787" s="1" t="s">
        <v>6264</v>
      </c>
      <c r="J4787" s="1"/>
      <c r="K4787" s="1"/>
      <c r="L4787" s="1"/>
      <c r="M4787" s="1"/>
      <c r="N4787" s="1"/>
      <c r="O4787" s="1"/>
      <c r="P4787" s="1">
        <f>COUNTIFS($E$2:E4787,TMapCauseDescCIR[[#This Row],[Cause Description]])</f>
        <v>1</v>
      </c>
      <c r="Q4787" s="1"/>
      <c r="R4787" s="1"/>
      <c r="S4787" s="1"/>
    </row>
    <row r="4788" spans="1:19" ht="14.45" x14ac:dyDescent="0.25">
      <c r="A4788" s="1" t="s">
        <v>7762</v>
      </c>
      <c r="B4788" s="1" t="s">
        <v>1649</v>
      </c>
      <c r="C4788" s="1" t="s">
        <v>3133</v>
      </c>
      <c r="D4788" s="1" t="s">
        <v>8723</v>
      </c>
      <c r="E4788" s="1" t="s">
        <v>631</v>
      </c>
      <c r="F4788" s="1" t="s">
        <v>3597</v>
      </c>
      <c r="G4788" s="1" t="s">
        <v>2806</v>
      </c>
      <c r="H4788" s="1" t="s">
        <v>3598</v>
      </c>
      <c r="I4788" s="1" t="s">
        <v>3599</v>
      </c>
      <c r="J4788" s="1"/>
      <c r="K4788" s="1"/>
      <c r="L4788" s="1"/>
      <c r="M4788" s="1"/>
      <c r="N4788" s="1"/>
      <c r="O4788" s="1"/>
      <c r="P4788" s="1">
        <f>COUNTIFS($E$2:E4788,TMapCauseDescCIR[[#This Row],[Cause Description]])</f>
        <v>157</v>
      </c>
      <c r="Q4788" s="1"/>
      <c r="R4788" s="1"/>
      <c r="S4788" s="1"/>
    </row>
    <row r="4789" spans="1:19" ht="14.45" x14ac:dyDescent="0.25">
      <c r="A4789" s="1" t="s">
        <v>8728</v>
      </c>
      <c r="B4789" s="1" t="s">
        <v>1651</v>
      </c>
      <c r="C4789" s="1" t="s">
        <v>3133</v>
      </c>
      <c r="D4789" s="1" t="s">
        <v>8729</v>
      </c>
      <c r="E4789" s="1" t="s">
        <v>1652</v>
      </c>
      <c r="F4789" s="1" t="s">
        <v>8730</v>
      </c>
      <c r="G4789" s="1" t="s">
        <v>2751</v>
      </c>
      <c r="H4789" s="1" t="s">
        <v>4912</v>
      </c>
      <c r="I4789" s="1" t="s">
        <v>5110</v>
      </c>
      <c r="J4789" s="1"/>
      <c r="K4789" s="1"/>
      <c r="L4789" s="1"/>
      <c r="M4789" s="1"/>
      <c r="N4789" s="1"/>
      <c r="O4789" s="1"/>
      <c r="P4789" s="1">
        <f>COUNTIFS($E$2:E4789,TMapCauseDescCIR[[#This Row],[Cause Description]])</f>
        <v>1</v>
      </c>
      <c r="Q4789" s="1"/>
      <c r="R4789" s="1"/>
      <c r="S4789" s="1"/>
    </row>
    <row r="4790" spans="1:19" ht="14.45" x14ac:dyDescent="0.25">
      <c r="A4790" s="1" t="s">
        <v>8728</v>
      </c>
      <c r="B4790" s="1" t="s">
        <v>1651</v>
      </c>
      <c r="C4790" s="1" t="s">
        <v>3133</v>
      </c>
      <c r="D4790" s="1" t="s">
        <v>8729</v>
      </c>
      <c r="E4790" s="1" t="s">
        <v>8731</v>
      </c>
      <c r="F4790" s="1" t="s">
        <v>8732</v>
      </c>
      <c r="G4790" s="1" t="s">
        <v>2751</v>
      </c>
      <c r="H4790" s="1" t="s">
        <v>5168</v>
      </c>
      <c r="I4790" s="1" t="s">
        <v>5110</v>
      </c>
      <c r="J4790" s="1"/>
      <c r="K4790" s="1"/>
      <c r="L4790" s="1"/>
      <c r="M4790" s="1"/>
      <c r="N4790" s="1"/>
      <c r="O4790" s="1"/>
      <c r="P4790" s="1">
        <f>COUNTIFS($E$2:E4790,TMapCauseDescCIR[[#This Row],[Cause Description]])</f>
        <v>1</v>
      </c>
      <c r="Q4790" s="1"/>
      <c r="R4790" s="1"/>
      <c r="S4790" s="1"/>
    </row>
    <row r="4791" spans="1:19" ht="14.45" x14ac:dyDescent="0.25">
      <c r="A4791" s="1" t="s">
        <v>8728</v>
      </c>
      <c r="B4791" s="1" t="s">
        <v>1651</v>
      </c>
      <c r="C4791" s="1" t="s">
        <v>3133</v>
      </c>
      <c r="D4791" s="1" t="s">
        <v>8729</v>
      </c>
      <c r="E4791" s="1" t="s">
        <v>631</v>
      </c>
      <c r="F4791" s="1" t="s">
        <v>3597</v>
      </c>
      <c r="G4791" s="1" t="s">
        <v>2806</v>
      </c>
      <c r="H4791" s="1" t="s">
        <v>3598</v>
      </c>
      <c r="I4791" s="1" t="s">
        <v>3599</v>
      </c>
      <c r="J4791" s="1"/>
      <c r="K4791" s="1"/>
      <c r="L4791" s="1"/>
      <c r="M4791" s="1"/>
      <c r="N4791" s="1"/>
      <c r="O4791" s="1"/>
      <c r="P4791" s="1">
        <f>COUNTIFS($E$2:E4791,TMapCauseDescCIR[[#This Row],[Cause Description]])</f>
        <v>158</v>
      </c>
      <c r="Q4791" s="1"/>
      <c r="R4791" s="1"/>
      <c r="S4791" s="1"/>
    </row>
    <row r="4792" spans="1:19" ht="14.45" x14ac:dyDescent="0.25">
      <c r="A4792" s="1" t="s">
        <v>8728</v>
      </c>
      <c r="B4792" s="1" t="s">
        <v>1655</v>
      </c>
      <c r="C4792" s="1" t="s">
        <v>3133</v>
      </c>
      <c r="D4792" s="1" t="s">
        <v>8733</v>
      </c>
      <c r="E4792" s="1" t="s">
        <v>1656</v>
      </c>
      <c r="F4792" s="1" t="s">
        <v>8734</v>
      </c>
      <c r="G4792" s="1" t="s">
        <v>2750</v>
      </c>
      <c r="H4792" s="1" t="s">
        <v>5168</v>
      </c>
      <c r="I4792" s="1" t="s">
        <v>5169</v>
      </c>
      <c r="J4792" s="1"/>
      <c r="K4792" s="1"/>
      <c r="L4792" s="1"/>
      <c r="M4792" s="1"/>
      <c r="N4792" s="1"/>
      <c r="O4792" s="1"/>
      <c r="P4792" s="1">
        <f>COUNTIFS($E$2:E4792,TMapCauseDescCIR[[#This Row],[Cause Description]])</f>
        <v>1</v>
      </c>
      <c r="Q4792" s="1"/>
      <c r="R4792" s="1"/>
      <c r="S4792" s="1"/>
    </row>
    <row r="4793" spans="1:19" ht="14.45" x14ac:dyDescent="0.25">
      <c r="A4793" s="1" t="s">
        <v>8728</v>
      </c>
      <c r="B4793" s="1" t="s">
        <v>1655</v>
      </c>
      <c r="C4793" s="1" t="s">
        <v>3133</v>
      </c>
      <c r="D4793" s="1" t="s">
        <v>8733</v>
      </c>
      <c r="E4793" s="1" t="s">
        <v>8735</v>
      </c>
      <c r="F4793" s="1" t="s">
        <v>8736</v>
      </c>
      <c r="G4793" s="1" t="s">
        <v>2750</v>
      </c>
      <c r="H4793" s="1" t="s">
        <v>5109</v>
      </c>
      <c r="I4793" s="1" t="s">
        <v>5174</v>
      </c>
      <c r="J4793" s="1"/>
      <c r="K4793" s="1"/>
      <c r="L4793" s="1"/>
      <c r="M4793" s="1"/>
      <c r="N4793" s="1"/>
      <c r="O4793" s="1"/>
      <c r="P4793" s="1">
        <f>COUNTIFS($E$2:E4793,TMapCauseDescCIR[[#This Row],[Cause Description]])</f>
        <v>1</v>
      </c>
      <c r="Q4793" s="1"/>
      <c r="R4793" s="1"/>
      <c r="S4793" s="1"/>
    </row>
    <row r="4794" spans="1:19" ht="14.45" x14ac:dyDescent="0.25">
      <c r="A4794" s="1" t="s">
        <v>8728</v>
      </c>
      <c r="B4794" s="1" t="s">
        <v>1655</v>
      </c>
      <c r="C4794" s="1" t="s">
        <v>3133</v>
      </c>
      <c r="D4794" s="1" t="s">
        <v>8733</v>
      </c>
      <c r="E4794" s="1" t="s">
        <v>8737</v>
      </c>
      <c r="F4794" s="1" t="s">
        <v>8738</v>
      </c>
      <c r="G4794" s="1" t="s">
        <v>2751</v>
      </c>
      <c r="H4794" s="1" t="s">
        <v>8739</v>
      </c>
      <c r="I4794" s="1" t="s">
        <v>8740</v>
      </c>
      <c r="J4794" s="1"/>
      <c r="K4794" s="1"/>
      <c r="L4794" s="1"/>
      <c r="M4794" s="1"/>
      <c r="N4794" s="1"/>
      <c r="O4794" s="1"/>
      <c r="P4794" s="1">
        <f>COUNTIFS($E$2:E4794,TMapCauseDescCIR[[#This Row],[Cause Description]])</f>
        <v>1</v>
      </c>
      <c r="Q4794" s="1"/>
      <c r="R4794" s="1"/>
      <c r="S4794" s="1"/>
    </row>
    <row r="4795" spans="1:19" ht="14.45" x14ac:dyDescent="0.25">
      <c r="A4795" s="1" t="s">
        <v>8728</v>
      </c>
      <c r="B4795" s="1" t="s">
        <v>1655</v>
      </c>
      <c r="C4795" s="1" t="s">
        <v>3133</v>
      </c>
      <c r="D4795" s="1" t="s">
        <v>8733</v>
      </c>
      <c r="E4795" s="1" t="s">
        <v>8741</v>
      </c>
      <c r="F4795" s="1" t="s">
        <v>8742</v>
      </c>
      <c r="G4795" s="1" t="s">
        <v>2751</v>
      </c>
      <c r="H4795" s="1" t="s">
        <v>8739</v>
      </c>
      <c r="I4795" s="1" t="s">
        <v>7277</v>
      </c>
      <c r="J4795" s="1"/>
      <c r="K4795" s="1"/>
      <c r="L4795" s="1"/>
      <c r="M4795" s="1"/>
      <c r="N4795" s="1"/>
      <c r="O4795" s="1"/>
      <c r="P4795" s="1">
        <f>COUNTIFS($E$2:E4795,TMapCauseDescCIR[[#This Row],[Cause Description]])</f>
        <v>1</v>
      </c>
      <c r="Q4795" s="1"/>
      <c r="R4795" s="1"/>
      <c r="S4795" s="1"/>
    </row>
    <row r="4796" spans="1:19" ht="14.45" x14ac:dyDescent="0.25">
      <c r="A4796" s="1" t="s">
        <v>8728</v>
      </c>
      <c r="B4796" s="1" t="s">
        <v>1655</v>
      </c>
      <c r="C4796" s="1" t="s">
        <v>3133</v>
      </c>
      <c r="D4796" s="1" t="s">
        <v>8733</v>
      </c>
      <c r="E4796" s="1" t="s">
        <v>8743</v>
      </c>
      <c r="F4796" s="1" t="s">
        <v>8744</v>
      </c>
      <c r="G4796" s="1" t="s">
        <v>2751</v>
      </c>
      <c r="H4796" s="1" t="s">
        <v>5330</v>
      </c>
      <c r="I4796" s="1" t="s">
        <v>5201</v>
      </c>
      <c r="J4796" s="1"/>
      <c r="K4796" s="1"/>
      <c r="L4796" s="1"/>
      <c r="M4796" s="1"/>
      <c r="N4796" s="1"/>
      <c r="O4796" s="1"/>
      <c r="P4796" s="1">
        <f>COUNTIFS($E$2:E4796,TMapCauseDescCIR[[#This Row],[Cause Description]])</f>
        <v>1</v>
      </c>
      <c r="Q4796" s="1"/>
      <c r="R4796" s="1"/>
      <c r="S4796" s="1"/>
    </row>
    <row r="4797" spans="1:19" ht="14.45" x14ac:dyDescent="0.25">
      <c r="A4797" s="1" t="s">
        <v>8728</v>
      </c>
      <c r="B4797" s="1" t="s">
        <v>1655</v>
      </c>
      <c r="C4797" s="1" t="s">
        <v>3133</v>
      </c>
      <c r="D4797" s="1" t="s">
        <v>8733</v>
      </c>
      <c r="E4797" s="1" t="s">
        <v>8745</v>
      </c>
      <c r="F4797" s="1" t="s">
        <v>8746</v>
      </c>
      <c r="G4797" s="1" t="s">
        <v>2751</v>
      </c>
      <c r="H4797" s="1" t="s">
        <v>5168</v>
      </c>
      <c r="I4797" s="1" t="s">
        <v>8747</v>
      </c>
      <c r="J4797" s="1"/>
      <c r="K4797" s="1"/>
      <c r="L4797" s="1"/>
      <c r="M4797" s="1"/>
      <c r="N4797" s="1"/>
      <c r="O4797" s="1"/>
      <c r="P4797" s="1">
        <f>COUNTIFS($E$2:E4797,TMapCauseDescCIR[[#This Row],[Cause Description]])</f>
        <v>1</v>
      </c>
      <c r="Q4797" s="1"/>
      <c r="R4797" s="1"/>
      <c r="S4797" s="1"/>
    </row>
    <row r="4798" spans="1:19" ht="14.45" x14ac:dyDescent="0.25">
      <c r="A4798" s="1" t="s">
        <v>8728</v>
      </c>
      <c r="B4798" s="1" t="s">
        <v>1655</v>
      </c>
      <c r="C4798" s="1" t="s">
        <v>3133</v>
      </c>
      <c r="D4798" s="1" t="s">
        <v>8733</v>
      </c>
      <c r="E4798" s="1" t="s">
        <v>8748</v>
      </c>
      <c r="F4798" s="1" t="s">
        <v>8749</v>
      </c>
      <c r="G4798" s="1" t="s">
        <v>2751</v>
      </c>
      <c r="H4798" s="1" t="s">
        <v>5168</v>
      </c>
      <c r="I4798" s="1" t="s">
        <v>8750</v>
      </c>
      <c r="J4798" s="1"/>
      <c r="K4798" s="1"/>
      <c r="L4798" s="1"/>
      <c r="M4798" s="1"/>
      <c r="N4798" s="1"/>
      <c r="O4798" s="1"/>
      <c r="P4798" s="1">
        <f>COUNTIFS($E$2:E4798,TMapCauseDescCIR[[#This Row],[Cause Description]])</f>
        <v>1</v>
      </c>
      <c r="Q4798" s="1"/>
      <c r="R4798" s="1"/>
      <c r="S4798" s="1"/>
    </row>
    <row r="4799" spans="1:19" ht="14.45" x14ac:dyDescent="0.25">
      <c r="A4799" s="1" t="s">
        <v>8728</v>
      </c>
      <c r="B4799" s="1" t="s">
        <v>1655</v>
      </c>
      <c r="C4799" s="1" t="s">
        <v>3133</v>
      </c>
      <c r="D4799" s="1" t="s">
        <v>8733</v>
      </c>
      <c r="E4799" s="1" t="s">
        <v>8751</v>
      </c>
      <c r="F4799" s="1" t="s">
        <v>8752</v>
      </c>
      <c r="G4799" s="1" t="s">
        <v>2751</v>
      </c>
      <c r="H4799" s="1" t="s">
        <v>5109</v>
      </c>
      <c r="I4799" s="1" t="s">
        <v>5174</v>
      </c>
      <c r="J4799" s="1"/>
      <c r="K4799" s="1"/>
      <c r="L4799" s="1"/>
      <c r="M4799" s="1"/>
      <c r="N4799" s="1"/>
      <c r="O4799" s="1"/>
      <c r="P4799" s="1">
        <f>COUNTIFS($E$2:E4799,TMapCauseDescCIR[[#This Row],[Cause Description]])</f>
        <v>1</v>
      </c>
      <c r="Q4799" s="1"/>
      <c r="R4799" s="1"/>
      <c r="S4799" s="1"/>
    </row>
    <row r="4800" spans="1:19" ht="14.45" x14ac:dyDescent="0.25">
      <c r="A4800" s="1" t="s">
        <v>8728</v>
      </c>
      <c r="B4800" s="1" t="s">
        <v>1655</v>
      </c>
      <c r="C4800" s="1" t="s">
        <v>3133</v>
      </c>
      <c r="D4800" s="1" t="s">
        <v>8733</v>
      </c>
      <c r="E4800" s="1" t="s">
        <v>8753</v>
      </c>
      <c r="F4800" s="1" t="s">
        <v>8754</v>
      </c>
      <c r="G4800" s="1" t="s">
        <v>2751</v>
      </c>
      <c r="H4800" s="1" t="s">
        <v>5246</v>
      </c>
      <c r="I4800" s="1" t="s">
        <v>8755</v>
      </c>
      <c r="J4800" s="1"/>
      <c r="K4800" s="1"/>
      <c r="L4800" s="1"/>
      <c r="M4800" s="1"/>
      <c r="N4800" s="1"/>
      <c r="O4800" s="1"/>
      <c r="P4800" s="1">
        <f>COUNTIFS($E$2:E4800,TMapCauseDescCIR[[#This Row],[Cause Description]])</f>
        <v>1</v>
      </c>
      <c r="Q4800" s="1"/>
      <c r="R4800" s="1"/>
      <c r="S4800" s="1"/>
    </row>
    <row r="4801" spans="1:19" ht="14.45" x14ac:dyDescent="0.25">
      <c r="A4801" s="1" t="s">
        <v>8728</v>
      </c>
      <c r="B4801" s="1" t="s">
        <v>1655</v>
      </c>
      <c r="C4801" s="1" t="s">
        <v>3133</v>
      </c>
      <c r="D4801" s="1" t="s">
        <v>8733</v>
      </c>
      <c r="E4801" s="1" t="s">
        <v>8756</v>
      </c>
      <c r="F4801" s="1" t="s">
        <v>8757</v>
      </c>
      <c r="G4801" s="1" t="s">
        <v>2751</v>
      </c>
      <c r="H4801" s="1" t="s">
        <v>5246</v>
      </c>
      <c r="I4801" s="1" t="s">
        <v>8758</v>
      </c>
      <c r="J4801" s="1"/>
      <c r="K4801" s="1"/>
      <c r="L4801" s="1"/>
      <c r="M4801" s="1"/>
      <c r="N4801" s="1"/>
      <c r="O4801" s="1"/>
      <c r="P4801" s="1">
        <f>COUNTIFS($E$2:E4801,TMapCauseDescCIR[[#This Row],[Cause Description]])</f>
        <v>1</v>
      </c>
      <c r="Q4801" s="1"/>
      <c r="R4801" s="1"/>
      <c r="S4801" s="1"/>
    </row>
    <row r="4802" spans="1:19" ht="14.45" x14ac:dyDescent="0.25">
      <c r="A4802" s="1" t="s">
        <v>8728</v>
      </c>
      <c r="B4802" s="1" t="s">
        <v>1655</v>
      </c>
      <c r="C4802" s="1" t="s">
        <v>3133</v>
      </c>
      <c r="D4802" s="1" t="s">
        <v>8733</v>
      </c>
      <c r="E4802" s="1" t="s">
        <v>8759</v>
      </c>
      <c r="F4802" s="1" t="s">
        <v>8760</v>
      </c>
      <c r="G4802" s="1" t="s">
        <v>2751</v>
      </c>
      <c r="H4802" s="1" t="s">
        <v>5246</v>
      </c>
      <c r="I4802" s="1" t="s">
        <v>8761</v>
      </c>
      <c r="J4802" s="1"/>
      <c r="K4802" s="1"/>
      <c r="L4802" s="1"/>
      <c r="M4802" s="1"/>
      <c r="N4802" s="1"/>
      <c r="O4802" s="1"/>
      <c r="P4802" s="1">
        <f>COUNTIFS($E$2:E4802,TMapCauseDescCIR[[#This Row],[Cause Description]])</f>
        <v>1</v>
      </c>
      <c r="Q4802" s="1"/>
      <c r="R4802" s="1"/>
      <c r="S4802" s="1"/>
    </row>
    <row r="4803" spans="1:19" ht="14.45" x14ac:dyDescent="0.25">
      <c r="A4803" s="1" t="s">
        <v>8728</v>
      </c>
      <c r="B4803" s="1" t="s">
        <v>1655</v>
      </c>
      <c r="C4803" s="1" t="s">
        <v>3133</v>
      </c>
      <c r="D4803" s="1" t="s">
        <v>8733</v>
      </c>
      <c r="E4803" s="1" t="s">
        <v>8762</v>
      </c>
      <c r="F4803" s="1" t="s">
        <v>8763</v>
      </c>
      <c r="G4803" s="1" t="s">
        <v>2751</v>
      </c>
      <c r="H4803" s="1" t="s">
        <v>8764</v>
      </c>
      <c r="I4803" s="1" t="s">
        <v>8713</v>
      </c>
      <c r="J4803" s="1"/>
      <c r="K4803" s="1"/>
      <c r="L4803" s="1"/>
      <c r="M4803" s="1"/>
      <c r="N4803" s="1"/>
      <c r="O4803" s="1"/>
      <c r="P4803" s="1">
        <f>COUNTIFS($E$2:E4803,TMapCauseDescCIR[[#This Row],[Cause Description]])</f>
        <v>1</v>
      </c>
      <c r="Q4803" s="1"/>
      <c r="R4803" s="1"/>
      <c r="S4803" s="1"/>
    </row>
    <row r="4804" spans="1:19" ht="14.45" x14ac:dyDescent="0.25">
      <c r="A4804" s="1" t="s">
        <v>8728</v>
      </c>
      <c r="B4804" s="1" t="s">
        <v>1655</v>
      </c>
      <c r="C4804" s="1" t="s">
        <v>3133</v>
      </c>
      <c r="D4804" s="1" t="s">
        <v>8733</v>
      </c>
      <c r="E4804" s="1" t="s">
        <v>8765</v>
      </c>
      <c r="F4804" s="1" t="s">
        <v>8766</v>
      </c>
      <c r="G4804" s="1" t="s">
        <v>2751</v>
      </c>
      <c r="H4804" s="1" t="s">
        <v>8764</v>
      </c>
      <c r="I4804" s="1" t="s">
        <v>8716</v>
      </c>
      <c r="J4804" s="1"/>
      <c r="K4804" s="1"/>
      <c r="L4804" s="1"/>
      <c r="M4804" s="1"/>
      <c r="N4804" s="1"/>
      <c r="O4804" s="1"/>
      <c r="P4804" s="1">
        <f>COUNTIFS($E$2:E4804,TMapCauseDescCIR[[#This Row],[Cause Description]])</f>
        <v>1</v>
      </c>
      <c r="Q4804" s="1"/>
      <c r="R4804" s="1"/>
      <c r="S4804" s="1"/>
    </row>
    <row r="4805" spans="1:19" ht="14.45" x14ac:dyDescent="0.25">
      <c r="A4805" s="1" t="s">
        <v>8728</v>
      </c>
      <c r="B4805" s="1" t="s">
        <v>1655</v>
      </c>
      <c r="C4805" s="1" t="s">
        <v>3133</v>
      </c>
      <c r="D4805" s="1" t="s">
        <v>8733</v>
      </c>
      <c r="E4805" s="1" t="s">
        <v>8767</v>
      </c>
      <c r="F4805" s="1" t="s">
        <v>8768</v>
      </c>
      <c r="G4805" s="1" t="s">
        <v>2751</v>
      </c>
      <c r="H4805" s="1" t="s">
        <v>8764</v>
      </c>
      <c r="I4805" s="1" t="s">
        <v>8769</v>
      </c>
      <c r="J4805" s="1"/>
      <c r="K4805" s="1"/>
      <c r="L4805" s="1"/>
      <c r="M4805" s="1"/>
      <c r="N4805" s="1"/>
      <c r="O4805" s="1"/>
      <c r="P4805" s="1">
        <f>COUNTIFS($E$2:E4805,TMapCauseDescCIR[[#This Row],[Cause Description]])</f>
        <v>1</v>
      </c>
      <c r="Q4805" s="1"/>
      <c r="R4805" s="1"/>
      <c r="S4805" s="1"/>
    </row>
    <row r="4806" spans="1:19" ht="14.45" x14ac:dyDescent="0.25">
      <c r="A4806" s="1" t="s">
        <v>8728</v>
      </c>
      <c r="B4806" s="1" t="s">
        <v>1655</v>
      </c>
      <c r="C4806" s="1" t="s">
        <v>3133</v>
      </c>
      <c r="D4806" s="1" t="s">
        <v>8733</v>
      </c>
      <c r="E4806" s="1" t="s">
        <v>8770</v>
      </c>
      <c r="F4806" s="1" t="s">
        <v>8771</v>
      </c>
      <c r="G4806" s="1" t="s">
        <v>2751</v>
      </c>
      <c r="H4806" s="1" t="s">
        <v>8764</v>
      </c>
      <c r="I4806" s="1" t="s">
        <v>8772</v>
      </c>
      <c r="J4806" s="1"/>
      <c r="K4806" s="1"/>
      <c r="L4806" s="1"/>
      <c r="M4806" s="1"/>
      <c r="N4806" s="1"/>
      <c r="O4806" s="1"/>
      <c r="P4806" s="1">
        <f>COUNTIFS($E$2:E4806,TMapCauseDescCIR[[#This Row],[Cause Description]])</f>
        <v>1</v>
      </c>
      <c r="Q4806" s="1"/>
      <c r="R4806" s="1"/>
      <c r="S4806" s="1"/>
    </row>
    <row r="4807" spans="1:19" ht="14.45" x14ac:dyDescent="0.25">
      <c r="A4807" s="1" t="s">
        <v>8728</v>
      </c>
      <c r="B4807" s="1" t="s">
        <v>1655</v>
      </c>
      <c r="C4807" s="1" t="s">
        <v>3133</v>
      </c>
      <c r="D4807" s="1" t="s">
        <v>8733</v>
      </c>
      <c r="E4807" s="1" t="s">
        <v>8773</v>
      </c>
      <c r="F4807" s="1" t="s">
        <v>8774</v>
      </c>
      <c r="G4807" s="1" t="s">
        <v>2751</v>
      </c>
      <c r="H4807" s="1" t="s">
        <v>8764</v>
      </c>
      <c r="I4807" s="1" t="s">
        <v>6236</v>
      </c>
      <c r="J4807" s="1"/>
      <c r="K4807" s="1"/>
      <c r="L4807" s="1"/>
      <c r="M4807" s="1"/>
      <c r="N4807" s="1"/>
      <c r="O4807" s="1"/>
      <c r="P4807" s="1">
        <f>COUNTIFS($E$2:E4807,TMapCauseDescCIR[[#This Row],[Cause Description]])</f>
        <v>1</v>
      </c>
      <c r="Q4807" s="1"/>
      <c r="R4807" s="1"/>
      <c r="S4807" s="1"/>
    </row>
    <row r="4808" spans="1:19" ht="14.45" x14ac:dyDescent="0.25">
      <c r="A4808" s="1" t="s">
        <v>8728</v>
      </c>
      <c r="B4808" s="1" t="s">
        <v>1655</v>
      </c>
      <c r="C4808" s="1" t="s">
        <v>3133</v>
      </c>
      <c r="D4808" s="1" t="s">
        <v>8733</v>
      </c>
      <c r="E4808" s="1" t="s">
        <v>8775</v>
      </c>
      <c r="F4808" s="1" t="s">
        <v>8776</v>
      </c>
      <c r="G4808" s="1" t="s">
        <v>2751</v>
      </c>
      <c r="H4808" s="1" t="s">
        <v>8764</v>
      </c>
      <c r="I4808" s="1" t="s">
        <v>6291</v>
      </c>
      <c r="J4808" s="1"/>
      <c r="K4808" s="1"/>
      <c r="L4808" s="1"/>
      <c r="M4808" s="1"/>
      <c r="N4808" s="1"/>
      <c r="O4808" s="1"/>
      <c r="P4808" s="1">
        <f>COUNTIFS($E$2:E4808,TMapCauseDescCIR[[#This Row],[Cause Description]])</f>
        <v>1</v>
      </c>
      <c r="Q4808" s="1"/>
      <c r="R4808" s="1"/>
      <c r="S4808" s="1"/>
    </row>
    <row r="4809" spans="1:19" ht="14.45" x14ac:dyDescent="0.25">
      <c r="A4809" s="1" t="s">
        <v>8728</v>
      </c>
      <c r="B4809" s="1" t="s">
        <v>1655</v>
      </c>
      <c r="C4809" s="1" t="s">
        <v>3133</v>
      </c>
      <c r="D4809" s="1" t="s">
        <v>8733</v>
      </c>
      <c r="E4809" s="1" t="s">
        <v>8777</v>
      </c>
      <c r="F4809" s="1" t="s">
        <v>8778</v>
      </c>
      <c r="G4809" s="1" t="s">
        <v>2752</v>
      </c>
      <c r="H4809" s="1" t="s">
        <v>5168</v>
      </c>
      <c r="I4809" s="1" t="s">
        <v>5169</v>
      </c>
      <c r="J4809" s="1"/>
      <c r="K4809" s="1"/>
      <c r="L4809" s="1"/>
      <c r="M4809" s="1"/>
      <c r="N4809" s="1"/>
      <c r="O4809" s="1"/>
      <c r="P4809" s="1">
        <f>COUNTIFS($E$2:E4809,TMapCauseDescCIR[[#This Row],[Cause Description]])</f>
        <v>1</v>
      </c>
      <c r="Q4809" s="1"/>
      <c r="R4809" s="1"/>
      <c r="S4809" s="1"/>
    </row>
    <row r="4810" spans="1:19" ht="14.45" x14ac:dyDescent="0.25">
      <c r="A4810" s="1" t="s">
        <v>8728</v>
      </c>
      <c r="B4810" s="1" t="s">
        <v>1655</v>
      </c>
      <c r="C4810" s="1" t="s">
        <v>3133</v>
      </c>
      <c r="D4810" s="1" t="s">
        <v>8733</v>
      </c>
      <c r="E4810" s="1" t="s">
        <v>8779</v>
      </c>
      <c r="F4810" s="1" t="s">
        <v>8780</v>
      </c>
      <c r="G4810" s="1" t="s">
        <v>2752</v>
      </c>
      <c r="H4810" s="1" t="s">
        <v>5109</v>
      </c>
      <c r="I4810" s="1" t="s">
        <v>5174</v>
      </c>
      <c r="J4810" s="1"/>
      <c r="K4810" s="1"/>
      <c r="L4810" s="1"/>
      <c r="M4810" s="1"/>
      <c r="N4810" s="1"/>
      <c r="O4810" s="1"/>
      <c r="P4810" s="1">
        <f>COUNTIFS($E$2:E4810,TMapCauseDescCIR[[#This Row],[Cause Description]])</f>
        <v>1</v>
      </c>
      <c r="Q4810" s="1"/>
      <c r="R4810" s="1"/>
      <c r="S4810" s="1"/>
    </row>
    <row r="4811" spans="1:19" ht="14.45" x14ac:dyDescent="0.25">
      <c r="A4811" s="1" t="s">
        <v>8728</v>
      </c>
      <c r="B4811" s="1" t="s">
        <v>1655</v>
      </c>
      <c r="C4811" s="1" t="s">
        <v>3133</v>
      </c>
      <c r="D4811" s="1" t="s">
        <v>8733</v>
      </c>
      <c r="E4811" s="1" t="s">
        <v>631</v>
      </c>
      <c r="F4811" s="1" t="s">
        <v>3597</v>
      </c>
      <c r="G4811" s="1" t="s">
        <v>2806</v>
      </c>
      <c r="H4811" s="1" t="s">
        <v>3598</v>
      </c>
      <c r="I4811" s="1" t="s">
        <v>3599</v>
      </c>
      <c r="J4811" s="1"/>
      <c r="K4811" s="1"/>
      <c r="L4811" s="1"/>
      <c r="M4811" s="1"/>
      <c r="N4811" s="1"/>
      <c r="O4811" s="1"/>
      <c r="P4811" s="1">
        <f>COUNTIFS($E$2:E4811,TMapCauseDescCIR[[#This Row],[Cause Description]])</f>
        <v>159</v>
      </c>
      <c r="Q4811" s="1"/>
      <c r="R4811" s="1"/>
      <c r="S4811" s="1"/>
    </row>
    <row r="4812" spans="1:19" ht="14.45" x14ac:dyDescent="0.25">
      <c r="A4812" s="1" t="s">
        <v>8728</v>
      </c>
      <c r="B4812" s="1" t="s">
        <v>1657</v>
      </c>
      <c r="C4812" s="1" t="s">
        <v>3133</v>
      </c>
      <c r="D4812" s="1" t="s">
        <v>8781</v>
      </c>
      <c r="E4812" s="1" t="s">
        <v>1658</v>
      </c>
      <c r="F4812" s="1" t="s">
        <v>8782</v>
      </c>
      <c r="G4812" s="1" t="s">
        <v>2750</v>
      </c>
      <c r="H4812" s="1" t="s">
        <v>8739</v>
      </c>
      <c r="I4812" s="1" t="s">
        <v>8740</v>
      </c>
      <c r="J4812" s="1"/>
      <c r="K4812" s="1"/>
      <c r="L4812" s="1"/>
      <c r="M4812" s="1"/>
      <c r="N4812" s="1"/>
      <c r="O4812" s="1"/>
      <c r="P4812" s="1">
        <f>COUNTIFS($E$2:E4812,TMapCauseDescCIR[[#This Row],[Cause Description]])</f>
        <v>1</v>
      </c>
      <c r="Q4812" s="1"/>
      <c r="R4812" s="1"/>
      <c r="S4812" s="1"/>
    </row>
    <row r="4813" spans="1:19" ht="14.45" x14ac:dyDescent="0.25">
      <c r="A4813" s="1" t="s">
        <v>8728</v>
      </c>
      <c r="B4813" s="1" t="s">
        <v>1657</v>
      </c>
      <c r="C4813" s="1" t="s">
        <v>3133</v>
      </c>
      <c r="D4813" s="1" t="s">
        <v>8781</v>
      </c>
      <c r="E4813" s="1" t="s">
        <v>8783</v>
      </c>
      <c r="F4813" s="1" t="s">
        <v>8784</v>
      </c>
      <c r="G4813" s="1" t="s">
        <v>2750</v>
      </c>
      <c r="H4813" s="1" t="s">
        <v>8739</v>
      </c>
      <c r="I4813" s="1" t="s">
        <v>7277</v>
      </c>
      <c r="J4813" s="1"/>
      <c r="K4813" s="1"/>
      <c r="L4813" s="1"/>
      <c r="M4813" s="1"/>
      <c r="N4813" s="1"/>
      <c r="O4813" s="1"/>
      <c r="P4813" s="1">
        <f>COUNTIFS($E$2:E4813,TMapCauseDescCIR[[#This Row],[Cause Description]])</f>
        <v>1</v>
      </c>
      <c r="Q4813" s="1"/>
      <c r="R4813" s="1"/>
      <c r="S4813" s="1"/>
    </row>
    <row r="4814" spans="1:19" ht="14.45" x14ac:dyDescent="0.25">
      <c r="A4814" s="1" t="s">
        <v>8728</v>
      </c>
      <c r="B4814" s="1" t="s">
        <v>1657</v>
      </c>
      <c r="C4814" s="1" t="s">
        <v>3133</v>
      </c>
      <c r="D4814" s="1" t="s">
        <v>8781</v>
      </c>
      <c r="E4814" s="1" t="s">
        <v>8735</v>
      </c>
      <c r="F4814" s="1" t="s">
        <v>8736</v>
      </c>
      <c r="G4814" s="1" t="s">
        <v>2750</v>
      </c>
      <c r="H4814" s="1" t="s">
        <v>5109</v>
      </c>
      <c r="I4814" s="1" t="s">
        <v>5174</v>
      </c>
      <c r="J4814" s="1"/>
      <c r="K4814" s="1"/>
      <c r="L4814" s="1"/>
      <c r="M4814" s="1"/>
      <c r="N4814" s="1"/>
      <c r="O4814" s="1"/>
      <c r="P4814" s="1">
        <f>COUNTIFS($E$2:E4814,TMapCauseDescCIR[[#This Row],[Cause Description]])</f>
        <v>2</v>
      </c>
      <c r="Q4814" s="1"/>
      <c r="R4814" s="1"/>
      <c r="S4814" s="1"/>
    </row>
    <row r="4815" spans="1:19" ht="14.45" x14ac:dyDescent="0.25">
      <c r="A4815" s="1" t="s">
        <v>8728</v>
      </c>
      <c r="B4815" s="1" t="s">
        <v>1657</v>
      </c>
      <c r="C4815" s="1" t="s">
        <v>3133</v>
      </c>
      <c r="D4815" s="1" t="s">
        <v>8781</v>
      </c>
      <c r="E4815" s="1" t="s">
        <v>8785</v>
      </c>
      <c r="F4815" s="1" t="s">
        <v>8786</v>
      </c>
      <c r="G4815" s="1" t="s">
        <v>2751</v>
      </c>
      <c r="H4815" s="1" t="s">
        <v>8739</v>
      </c>
      <c r="I4815" s="1" t="s">
        <v>8722</v>
      </c>
      <c r="J4815" s="1"/>
      <c r="K4815" s="1"/>
      <c r="L4815" s="1"/>
      <c r="M4815" s="1"/>
      <c r="N4815" s="1"/>
      <c r="O4815" s="1"/>
      <c r="P4815" s="1">
        <f>COUNTIFS($E$2:E4815,TMapCauseDescCIR[[#This Row],[Cause Description]])</f>
        <v>1</v>
      </c>
      <c r="Q4815" s="1"/>
      <c r="R4815" s="1"/>
      <c r="S4815" s="1"/>
    </row>
    <row r="4816" spans="1:19" ht="14.45" x14ac:dyDescent="0.25">
      <c r="A4816" s="1" t="s">
        <v>8728</v>
      </c>
      <c r="B4816" s="1" t="s">
        <v>1657</v>
      </c>
      <c r="C4816" s="1" t="s">
        <v>3133</v>
      </c>
      <c r="D4816" s="1" t="s">
        <v>8781</v>
      </c>
      <c r="E4816" s="1" t="s">
        <v>8737</v>
      </c>
      <c r="F4816" s="1" t="s">
        <v>8738</v>
      </c>
      <c r="G4816" s="1" t="s">
        <v>2751</v>
      </c>
      <c r="H4816" s="1" t="s">
        <v>8739</v>
      </c>
      <c r="I4816" s="1" t="s">
        <v>8740</v>
      </c>
      <c r="J4816" s="1"/>
      <c r="K4816" s="1"/>
      <c r="L4816" s="1"/>
      <c r="M4816" s="1"/>
      <c r="N4816" s="1"/>
      <c r="O4816" s="1"/>
      <c r="P4816" s="1">
        <f>COUNTIFS($E$2:E4816,TMapCauseDescCIR[[#This Row],[Cause Description]])</f>
        <v>2</v>
      </c>
      <c r="Q4816" s="1"/>
      <c r="R4816" s="1"/>
      <c r="S4816" s="1"/>
    </row>
    <row r="4817" spans="1:19" ht="14.45" x14ac:dyDescent="0.25">
      <c r="A4817" s="1" t="s">
        <v>8728</v>
      </c>
      <c r="B4817" s="1" t="s">
        <v>1657</v>
      </c>
      <c r="C4817" s="1" t="s">
        <v>3133</v>
      </c>
      <c r="D4817" s="1" t="s">
        <v>8781</v>
      </c>
      <c r="E4817" s="1" t="s">
        <v>8741</v>
      </c>
      <c r="F4817" s="1" t="s">
        <v>8742</v>
      </c>
      <c r="G4817" s="1" t="s">
        <v>2751</v>
      </c>
      <c r="H4817" s="1" t="s">
        <v>8739</v>
      </c>
      <c r="I4817" s="1" t="s">
        <v>7277</v>
      </c>
      <c r="J4817" s="1"/>
      <c r="K4817" s="1"/>
      <c r="L4817" s="1"/>
      <c r="M4817" s="1"/>
      <c r="N4817" s="1"/>
      <c r="O4817" s="1"/>
      <c r="P4817" s="1">
        <f>COUNTIFS($E$2:E4817,TMapCauseDescCIR[[#This Row],[Cause Description]])</f>
        <v>2</v>
      </c>
      <c r="Q4817" s="1"/>
      <c r="R4817" s="1"/>
      <c r="S4817" s="1"/>
    </row>
    <row r="4818" spans="1:19" ht="14.45" x14ac:dyDescent="0.25">
      <c r="A4818" s="1" t="s">
        <v>8728</v>
      </c>
      <c r="B4818" s="1" t="s">
        <v>1657</v>
      </c>
      <c r="C4818" s="1" t="s">
        <v>3133</v>
      </c>
      <c r="D4818" s="1" t="s">
        <v>8781</v>
      </c>
      <c r="E4818" s="1" t="s">
        <v>8787</v>
      </c>
      <c r="F4818" s="1" t="s">
        <v>8788</v>
      </c>
      <c r="G4818" s="1" t="s">
        <v>2751</v>
      </c>
      <c r="H4818" s="1" t="s">
        <v>5109</v>
      </c>
      <c r="I4818" s="1" t="s">
        <v>8755</v>
      </c>
      <c r="J4818" s="1"/>
      <c r="K4818" s="1"/>
      <c r="L4818" s="1"/>
      <c r="M4818" s="1"/>
      <c r="N4818" s="1"/>
      <c r="O4818" s="1"/>
      <c r="P4818" s="1">
        <f>COUNTIFS($E$2:E4818,TMapCauseDescCIR[[#This Row],[Cause Description]])</f>
        <v>1</v>
      </c>
      <c r="Q4818" s="1"/>
      <c r="R4818" s="1"/>
      <c r="S4818" s="1"/>
    </row>
    <row r="4819" spans="1:19" ht="14.45" x14ac:dyDescent="0.25">
      <c r="A4819" s="1" t="s">
        <v>8728</v>
      </c>
      <c r="B4819" s="1" t="s">
        <v>1657</v>
      </c>
      <c r="C4819" s="1" t="s">
        <v>3133</v>
      </c>
      <c r="D4819" s="1" t="s">
        <v>8781</v>
      </c>
      <c r="E4819" s="1" t="s">
        <v>8789</v>
      </c>
      <c r="F4819" s="1" t="s">
        <v>8790</v>
      </c>
      <c r="G4819" s="1" t="s">
        <v>2751</v>
      </c>
      <c r="H4819" s="1" t="s">
        <v>5109</v>
      </c>
      <c r="I4819" s="1" t="s">
        <v>8758</v>
      </c>
      <c r="J4819" s="1"/>
      <c r="K4819" s="1"/>
      <c r="L4819" s="1"/>
      <c r="M4819" s="1"/>
      <c r="N4819" s="1"/>
      <c r="O4819" s="1"/>
      <c r="P4819" s="1">
        <f>COUNTIFS($E$2:E4819,TMapCauseDescCIR[[#This Row],[Cause Description]])</f>
        <v>1</v>
      </c>
      <c r="Q4819" s="1"/>
      <c r="R4819" s="1"/>
      <c r="S4819" s="1"/>
    </row>
    <row r="4820" spans="1:19" ht="14.45" x14ac:dyDescent="0.25">
      <c r="A4820" s="1" t="s">
        <v>8728</v>
      </c>
      <c r="B4820" s="1" t="s">
        <v>1657</v>
      </c>
      <c r="C4820" s="1" t="s">
        <v>3133</v>
      </c>
      <c r="D4820" s="1" t="s">
        <v>8781</v>
      </c>
      <c r="E4820" s="1" t="s">
        <v>8791</v>
      </c>
      <c r="F4820" s="1" t="s">
        <v>8792</v>
      </c>
      <c r="G4820" s="1" t="s">
        <v>2751</v>
      </c>
      <c r="H4820" s="1" t="s">
        <v>5109</v>
      </c>
      <c r="I4820" s="1" t="s">
        <v>8761</v>
      </c>
      <c r="J4820" s="1"/>
      <c r="K4820" s="1"/>
      <c r="L4820" s="1"/>
      <c r="M4820" s="1"/>
      <c r="N4820" s="1"/>
      <c r="O4820" s="1"/>
      <c r="P4820" s="1">
        <f>COUNTIFS($E$2:E4820,TMapCauseDescCIR[[#This Row],[Cause Description]])</f>
        <v>1</v>
      </c>
      <c r="Q4820" s="1"/>
      <c r="R4820" s="1"/>
      <c r="S4820" s="1"/>
    </row>
    <row r="4821" spans="1:19" ht="14.45" x14ac:dyDescent="0.25">
      <c r="A4821" s="1" t="s">
        <v>8728</v>
      </c>
      <c r="B4821" s="1" t="s">
        <v>1657</v>
      </c>
      <c r="C4821" s="1" t="s">
        <v>3133</v>
      </c>
      <c r="D4821" s="1" t="s">
        <v>8781</v>
      </c>
      <c r="E4821" s="1" t="s">
        <v>8793</v>
      </c>
      <c r="F4821" s="1" t="s">
        <v>8794</v>
      </c>
      <c r="G4821" s="1" t="s">
        <v>2751</v>
      </c>
      <c r="H4821" s="1" t="s">
        <v>4912</v>
      </c>
      <c r="I4821" s="1" t="s">
        <v>5527</v>
      </c>
      <c r="J4821" s="1"/>
      <c r="K4821" s="1"/>
      <c r="L4821" s="1"/>
      <c r="M4821" s="1"/>
      <c r="N4821" s="1"/>
      <c r="O4821" s="1"/>
      <c r="P4821" s="1">
        <f>COUNTIFS($E$2:E4821,TMapCauseDescCIR[[#This Row],[Cause Description]])</f>
        <v>1</v>
      </c>
      <c r="Q4821" s="1"/>
      <c r="R4821" s="1"/>
      <c r="S4821" s="1"/>
    </row>
    <row r="4822" spans="1:19" ht="14.45" x14ac:dyDescent="0.25">
      <c r="A4822" s="1" t="s">
        <v>8728</v>
      </c>
      <c r="B4822" s="1" t="s">
        <v>1657</v>
      </c>
      <c r="C4822" s="1" t="s">
        <v>3133</v>
      </c>
      <c r="D4822" s="1" t="s">
        <v>8781</v>
      </c>
      <c r="E4822" s="1" t="s">
        <v>8795</v>
      </c>
      <c r="F4822" s="1" t="s">
        <v>8796</v>
      </c>
      <c r="G4822" s="1" t="s">
        <v>2751</v>
      </c>
      <c r="H4822" s="1" t="s">
        <v>5168</v>
      </c>
      <c r="I4822" s="1" t="s">
        <v>5174</v>
      </c>
      <c r="J4822" s="1"/>
      <c r="K4822" s="1"/>
      <c r="L4822" s="1"/>
      <c r="M4822" s="1"/>
      <c r="N4822" s="1"/>
      <c r="O4822" s="1"/>
      <c r="P4822" s="1">
        <f>COUNTIFS($E$2:E4822,TMapCauseDescCIR[[#This Row],[Cause Description]])</f>
        <v>1</v>
      </c>
      <c r="Q4822" s="1"/>
      <c r="R4822" s="1"/>
      <c r="S4822" s="1"/>
    </row>
    <row r="4823" spans="1:19" ht="14.45" x14ac:dyDescent="0.25">
      <c r="A4823" s="1" t="s">
        <v>8728</v>
      </c>
      <c r="B4823" s="1" t="s">
        <v>1657</v>
      </c>
      <c r="C4823" s="1" t="s">
        <v>3133</v>
      </c>
      <c r="D4823" s="1" t="s">
        <v>8781</v>
      </c>
      <c r="E4823" s="1" t="s">
        <v>8748</v>
      </c>
      <c r="F4823" s="1" t="s">
        <v>8749</v>
      </c>
      <c r="G4823" s="1" t="s">
        <v>2751</v>
      </c>
      <c r="H4823" s="1" t="s">
        <v>5168</v>
      </c>
      <c r="I4823" s="1" t="s">
        <v>8750</v>
      </c>
      <c r="J4823" s="1"/>
      <c r="K4823" s="1"/>
      <c r="L4823" s="1"/>
      <c r="M4823" s="1"/>
      <c r="N4823" s="1"/>
      <c r="O4823" s="1"/>
      <c r="P4823" s="1">
        <f>COUNTIFS($E$2:E4823,TMapCauseDescCIR[[#This Row],[Cause Description]])</f>
        <v>2</v>
      </c>
      <c r="Q4823" s="1"/>
      <c r="R4823" s="1"/>
      <c r="S4823" s="1"/>
    </row>
    <row r="4824" spans="1:19" ht="14.45" x14ac:dyDescent="0.25">
      <c r="A4824" s="1" t="s">
        <v>8728</v>
      </c>
      <c r="B4824" s="1" t="s">
        <v>1657</v>
      </c>
      <c r="C4824" s="1" t="s">
        <v>3133</v>
      </c>
      <c r="D4824" s="1" t="s">
        <v>8781</v>
      </c>
      <c r="E4824" s="1" t="s">
        <v>8797</v>
      </c>
      <c r="F4824" s="1" t="s">
        <v>8798</v>
      </c>
      <c r="G4824" s="1" t="s">
        <v>2751</v>
      </c>
      <c r="H4824" s="1" t="s">
        <v>5168</v>
      </c>
      <c r="I4824" s="1" t="s">
        <v>5169</v>
      </c>
      <c r="J4824" s="1"/>
      <c r="K4824" s="1"/>
      <c r="L4824" s="1"/>
      <c r="M4824" s="1"/>
      <c r="N4824" s="1"/>
      <c r="O4824" s="1"/>
      <c r="P4824" s="1">
        <f>COUNTIFS($E$2:E4824,TMapCauseDescCIR[[#This Row],[Cause Description]])</f>
        <v>1</v>
      </c>
      <c r="Q4824" s="1"/>
      <c r="R4824" s="1"/>
      <c r="S4824" s="1"/>
    </row>
    <row r="4825" spans="1:19" ht="14.45" x14ac:dyDescent="0.25">
      <c r="A4825" s="1" t="s">
        <v>8728</v>
      </c>
      <c r="B4825" s="1" t="s">
        <v>1657</v>
      </c>
      <c r="C4825" s="1" t="s">
        <v>3133</v>
      </c>
      <c r="D4825" s="1" t="s">
        <v>8781</v>
      </c>
      <c r="E4825" s="1" t="s">
        <v>8751</v>
      </c>
      <c r="F4825" s="1" t="s">
        <v>8752</v>
      </c>
      <c r="G4825" s="1" t="s">
        <v>2751</v>
      </c>
      <c r="H4825" s="1" t="s">
        <v>5109</v>
      </c>
      <c r="I4825" s="1" t="s">
        <v>5174</v>
      </c>
      <c r="J4825" s="1"/>
      <c r="K4825" s="1"/>
      <c r="L4825" s="1"/>
      <c r="M4825" s="1"/>
      <c r="N4825" s="1"/>
      <c r="O4825" s="1"/>
      <c r="P4825" s="1">
        <f>COUNTIFS($E$2:E4825,TMapCauseDescCIR[[#This Row],[Cause Description]])</f>
        <v>2</v>
      </c>
      <c r="Q4825" s="1"/>
      <c r="R4825" s="1"/>
      <c r="S4825" s="1"/>
    </row>
    <row r="4826" spans="1:19" ht="14.45" x14ac:dyDescent="0.25">
      <c r="A4826" s="1" t="s">
        <v>8728</v>
      </c>
      <c r="B4826" s="1" t="s">
        <v>1657</v>
      </c>
      <c r="C4826" s="1" t="s">
        <v>3133</v>
      </c>
      <c r="D4826" s="1" t="s">
        <v>8781</v>
      </c>
      <c r="E4826" s="1" t="s">
        <v>8799</v>
      </c>
      <c r="F4826" s="1" t="s">
        <v>8800</v>
      </c>
      <c r="G4826" s="1" t="s">
        <v>2752</v>
      </c>
      <c r="H4826" s="1" t="s">
        <v>8739</v>
      </c>
      <c r="I4826" s="1" t="s">
        <v>8740</v>
      </c>
      <c r="J4826" s="1"/>
      <c r="K4826" s="1"/>
      <c r="L4826" s="1"/>
      <c r="M4826" s="1"/>
      <c r="N4826" s="1"/>
      <c r="O4826" s="1"/>
      <c r="P4826" s="1">
        <f>COUNTIFS($E$2:E4826,TMapCauseDescCIR[[#This Row],[Cause Description]])</f>
        <v>1</v>
      </c>
      <c r="Q4826" s="1"/>
      <c r="R4826" s="1"/>
      <c r="S4826" s="1"/>
    </row>
    <row r="4827" spans="1:19" ht="14.45" x14ac:dyDescent="0.25">
      <c r="A4827" s="1" t="s">
        <v>8728</v>
      </c>
      <c r="B4827" s="1" t="s">
        <v>1657</v>
      </c>
      <c r="C4827" s="1" t="s">
        <v>3133</v>
      </c>
      <c r="D4827" s="1" t="s">
        <v>8781</v>
      </c>
      <c r="E4827" s="1" t="s">
        <v>8801</v>
      </c>
      <c r="F4827" s="1" t="s">
        <v>8802</v>
      </c>
      <c r="G4827" s="1" t="s">
        <v>2752</v>
      </c>
      <c r="H4827" s="1" t="s">
        <v>8739</v>
      </c>
      <c r="I4827" s="1" t="s">
        <v>7277</v>
      </c>
      <c r="J4827" s="1"/>
      <c r="K4827" s="1"/>
      <c r="L4827" s="1"/>
      <c r="M4827" s="1"/>
      <c r="N4827" s="1"/>
      <c r="O4827" s="1"/>
      <c r="P4827" s="1">
        <f>COUNTIFS($E$2:E4827,TMapCauseDescCIR[[#This Row],[Cause Description]])</f>
        <v>1</v>
      </c>
      <c r="Q4827" s="1"/>
      <c r="R4827" s="1"/>
      <c r="S4827" s="1"/>
    </row>
    <row r="4828" spans="1:19" ht="14.45" x14ac:dyDescent="0.25">
      <c r="A4828" s="1" t="s">
        <v>8728</v>
      </c>
      <c r="B4828" s="1" t="s">
        <v>1657</v>
      </c>
      <c r="C4828" s="1" t="s">
        <v>3133</v>
      </c>
      <c r="D4828" s="1" t="s">
        <v>8781</v>
      </c>
      <c r="E4828" s="1" t="s">
        <v>8779</v>
      </c>
      <c r="F4828" s="1" t="s">
        <v>8780</v>
      </c>
      <c r="G4828" s="1" t="s">
        <v>2752</v>
      </c>
      <c r="H4828" s="1" t="s">
        <v>5109</v>
      </c>
      <c r="I4828" s="1" t="s">
        <v>5174</v>
      </c>
      <c r="J4828" s="1"/>
      <c r="K4828" s="1"/>
      <c r="L4828" s="1"/>
      <c r="M4828" s="1"/>
      <c r="N4828" s="1"/>
      <c r="O4828" s="1"/>
      <c r="P4828" s="1">
        <f>COUNTIFS($E$2:E4828,TMapCauseDescCIR[[#This Row],[Cause Description]])</f>
        <v>2</v>
      </c>
      <c r="Q4828" s="1"/>
      <c r="R4828" s="1"/>
      <c r="S4828" s="1"/>
    </row>
    <row r="4829" spans="1:19" ht="14.45" x14ac:dyDescent="0.25">
      <c r="A4829" s="1" t="s">
        <v>8728</v>
      </c>
      <c r="B4829" s="1" t="s">
        <v>1657</v>
      </c>
      <c r="C4829" s="1" t="s">
        <v>3133</v>
      </c>
      <c r="D4829" s="1" t="s">
        <v>8781</v>
      </c>
      <c r="E4829" s="1" t="s">
        <v>8803</v>
      </c>
      <c r="F4829" s="1" t="s">
        <v>8804</v>
      </c>
      <c r="G4829" s="1" t="s">
        <v>2752</v>
      </c>
      <c r="H4829" s="1" t="s">
        <v>8626</v>
      </c>
      <c r="I4829" s="1" t="s">
        <v>4950</v>
      </c>
      <c r="J4829" s="1"/>
      <c r="K4829" s="1"/>
      <c r="L4829" s="1"/>
      <c r="M4829" s="1"/>
      <c r="N4829" s="1"/>
      <c r="O4829" s="1"/>
      <c r="P4829" s="1">
        <f>COUNTIFS($E$2:E4829,TMapCauseDescCIR[[#This Row],[Cause Description]])</f>
        <v>1</v>
      </c>
      <c r="Q4829" s="1"/>
      <c r="R4829" s="1"/>
      <c r="S4829" s="1"/>
    </row>
    <row r="4830" spans="1:19" ht="14.45" x14ac:dyDescent="0.25">
      <c r="A4830" s="1" t="s">
        <v>8728</v>
      </c>
      <c r="B4830" s="1" t="s">
        <v>1657</v>
      </c>
      <c r="C4830" s="1" t="s">
        <v>3133</v>
      </c>
      <c r="D4830" s="1" t="s">
        <v>8781</v>
      </c>
      <c r="E4830" s="1" t="s">
        <v>631</v>
      </c>
      <c r="F4830" s="1" t="s">
        <v>3597</v>
      </c>
      <c r="G4830" s="1" t="s">
        <v>2806</v>
      </c>
      <c r="H4830" s="1" t="s">
        <v>3598</v>
      </c>
      <c r="I4830" s="1" t="s">
        <v>3599</v>
      </c>
      <c r="J4830" s="1"/>
      <c r="K4830" s="1"/>
      <c r="L4830" s="1"/>
      <c r="M4830" s="1"/>
      <c r="N4830" s="1"/>
      <c r="O4830" s="1"/>
      <c r="P4830" s="1">
        <f>COUNTIFS($E$2:E4830,TMapCauseDescCIR[[#This Row],[Cause Description]])</f>
        <v>160</v>
      </c>
      <c r="Q4830" s="1"/>
      <c r="R4830" s="1"/>
      <c r="S4830" s="1"/>
    </row>
    <row r="4831" spans="1:19" ht="14.45" x14ac:dyDescent="0.25">
      <c r="A4831" s="1" t="s">
        <v>7762</v>
      </c>
      <c r="B4831" s="1" t="s">
        <v>1659</v>
      </c>
      <c r="C4831" s="1" t="s">
        <v>3133</v>
      </c>
      <c r="D4831" s="1" t="s">
        <v>8805</v>
      </c>
      <c r="E4831" s="1" t="s">
        <v>1660</v>
      </c>
      <c r="F4831" s="1" t="s">
        <v>8806</v>
      </c>
      <c r="G4831" s="1" t="s">
        <v>2753</v>
      </c>
      <c r="H4831" s="1" t="s">
        <v>4884</v>
      </c>
      <c r="I4831" s="1" t="s">
        <v>8807</v>
      </c>
      <c r="J4831" s="1"/>
      <c r="K4831" s="1"/>
      <c r="L4831" s="1"/>
      <c r="M4831" s="1"/>
      <c r="N4831" s="1"/>
      <c r="O4831" s="1"/>
      <c r="P4831" s="1">
        <f>COUNTIFS($E$2:E4831,TMapCauseDescCIR[[#This Row],[Cause Description]])</f>
        <v>1</v>
      </c>
      <c r="Q4831" s="1"/>
      <c r="R4831" s="1"/>
      <c r="S4831" s="1"/>
    </row>
    <row r="4832" spans="1:19" ht="14.45" x14ac:dyDescent="0.25">
      <c r="A4832" s="1" t="s">
        <v>7762</v>
      </c>
      <c r="B4832" s="1" t="s">
        <v>1659</v>
      </c>
      <c r="C4832" s="1" t="s">
        <v>3133</v>
      </c>
      <c r="D4832" s="1" t="s">
        <v>8805</v>
      </c>
      <c r="E4832" s="1" t="s">
        <v>631</v>
      </c>
      <c r="F4832" s="1" t="s">
        <v>3597</v>
      </c>
      <c r="G4832" s="1" t="s">
        <v>2806</v>
      </c>
      <c r="H4832" s="1" t="s">
        <v>3598</v>
      </c>
      <c r="I4832" s="1" t="s">
        <v>3599</v>
      </c>
      <c r="J4832" s="1"/>
      <c r="K4832" s="1"/>
      <c r="L4832" s="1"/>
      <c r="M4832" s="1"/>
      <c r="N4832" s="1"/>
      <c r="O4832" s="1"/>
      <c r="P4832" s="1">
        <f>COUNTIFS($E$2:E4832,TMapCauseDescCIR[[#This Row],[Cause Description]])</f>
        <v>161</v>
      </c>
      <c r="Q4832" s="1"/>
      <c r="R4832" s="1"/>
      <c r="S4832" s="1"/>
    </row>
    <row r="4833" spans="1:19" ht="14.45" x14ac:dyDescent="0.25">
      <c r="A4833" s="1" t="s">
        <v>7762</v>
      </c>
      <c r="B4833" s="1" t="s">
        <v>1661</v>
      </c>
      <c r="C4833" s="1" t="s">
        <v>3133</v>
      </c>
      <c r="D4833" s="1" t="s">
        <v>8808</v>
      </c>
      <c r="E4833" s="1" t="s">
        <v>1662</v>
      </c>
      <c r="F4833" s="1" t="s">
        <v>8809</v>
      </c>
      <c r="G4833" s="1" t="s">
        <v>2745</v>
      </c>
      <c r="H4833" s="1" t="s">
        <v>8810</v>
      </c>
      <c r="I4833" s="1" t="s">
        <v>7590</v>
      </c>
      <c r="J4833" s="1"/>
      <c r="K4833" s="1"/>
      <c r="L4833" s="1"/>
      <c r="M4833" s="1"/>
      <c r="N4833" s="1"/>
      <c r="O4833" s="1"/>
      <c r="P4833" s="1">
        <f>COUNTIFS($E$2:E4833,TMapCauseDescCIR[[#This Row],[Cause Description]])</f>
        <v>1</v>
      </c>
      <c r="Q4833" s="1"/>
      <c r="R4833" s="1"/>
      <c r="S4833" s="1"/>
    </row>
    <row r="4834" spans="1:19" ht="14.45" x14ac:dyDescent="0.25">
      <c r="A4834" s="1" t="s">
        <v>7762</v>
      </c>
      <c r="B4834" s="1" t="s">
        <v>1661</v>
      </c>
      <c r="C4834" s="1" t="s">
        <v>3133</v>
      </c>
      <c r="D4834" s="1" t="s">
        <v>8808</v>
      </c>
      <c r="E4834" s="1" t="s">
        <v>8811</v>
      </c>
      <c r="F4834" s="1" t="s">
        <v>8812</v>
      </c>
      <c r="G4834" s="1" t="s">
        <v>2745</v>
      </c>
      <c r="H4834" s="1" t="s">
        <v>8810</v>
      </c>
      <c r="I4834" s="1" t="s">
        <v>8813</v>
      </c>
      <c r="J4834" s="1"/>
      <c r="K4834" s="1"/>
      <c r="L4834" s="1"/>
      <c r="M4834" s="1"/>
      <c r="N4834" s="1"/>
      <c r="O4834" s="1"/>
      <c r="P4834" s="1">
        <f>COUNTIFS($E$2:E4834,TMapCauseDescCIR[[#This Row],[Cause Description]])</f>
        <v>1</v>
      </c>
      <c r="Q4834" s="1"/>
      <c r="R4834" s="1"/>
      <c r="S4834" s="1"/>
    </row>
    <row r="4835" spans="1:19" ht="14.45" x14ac:dyDescent="0.25">
      <c r="A4835" s="1" t="s">
        <v>7762</v>
      </c>
      <c r="B4835" s="1" t="s">
        <v>1661</v>
      </c>
      <c r="C4835" s="1" t="s">
        <v>3133</v>
      </c>
      <c r="D4835" s="1" t="s">
        <v>8808</v>
      </c>
      <c r="E4835" s="1" t="s">
        <v>8814</v>
      </c>
      <c r="F4835" s="1" t="s">
        <v>8815</v>
      </c>
      <c r="G4835" s="1" t="s">
        <v>2745</v>
      </c>
      <c r="H4835" s="1" t="s">
        <v>8810</v>
      </c>
      <c r="I4835" s="1" t="s">
        <v>8816</v>
      </c>
      <c r="J4835" s="1"/>
      <c r="K4835" s="1"/>
      <c r="L4835" s="1"/>
      <c r="M4835" s="1"/>
      <c r="N4835" s="1"/>
      <c r="O4835" s="1"/>
      <c r="P4835" s="1">
        <f>COUNTIFS($E$2:E4835,TMapCauseDescCIR[[#This Row],[Cause Description]])</f>
        <v>1</v>
      </c>
      <c r="Q4835" s="1"/>
      <c r="R4835" s="1"/>
      <c r="S4835" s="1"/>
    </row>
    <row r="4836" spans="1:19" ht="14.45" x14ac:dyDescent="0.25">
      <c r="A4836" s="1" t="s">
        <v>7762</v>
      </c>
      <c r="B4836" s="1" t="s">
        <v>1661</v>
      </c>
      <c r="C4836" s="1" t="s">
        <v>3133</v>
      </c>
      <c r="D4836" s="1" t="s">
        <v>8808</v>
      </c>
      <c r="E4836" s="1" t="s">
        <v>8817</v>
      </c>
      <c r="F4836" s="1" t="s">
        <v>8818</v>
      </c>
      <c r="G4836" s="1" t="s">
        <v>2747</v>
      </c>
      <c r="H4836" s="1" t="s">
        <v>8810</v>
      </c>
      <c r="I4836" s="1" t="s">
        <v>5543</v>
      </c>
      <c r="J4836" s="1"/>
      <c r="K4836" s="1"/>
      <c r="L4836" s="1"/>
      <c r="M4836" s="1"/>
      <c r="N4836" s="1"/>
      <c r="O4836" s="1"/>
      <c r="P4836" s="1">
        <f>COUNTIFS($E$2:E4836,TMapCauseDescCIR[[#This Row],[Cause Description]])</f>
        <v>1</v>
      </c>
      <c r="Q4836" s="1"/>
      <c r="R4836" s="1"/>
      <c r="S4836" s="1"/>
    </row>
    <row r="4837" spans="1:19" ht="14.45" x14ac:dyDescent="0.25">
      <c r="A4837" s="1" t="s">
        <v>7762</v>
      </c>
      <c r="B4837" s="1" t="s">
        <v>1661</v>
      </c>
      <c r="C4837" s="1" t="s">
        <v>3133</v>
      </c>
      <c r="D4837" s="1" t="s">
        <v>8808</v>
      </c>
      <c r="E4837" s="1" t="s">
        <v>8819</v>
      </c>
      <c r="F4837" s="1" t="s">
        <v>8820</v>
      </c>
      <c r="G4837" s="1" t="s">
        <v>2747</v>
      </c>
      <c r="H4837" s="1" t="s">
        <v>8810</v>
      </c>
      <c r="I4837" s="1" t="s">
        <v>8821</v>
      </c>
      <c r="J4837" s="1"/>
      <c r="K4837" s="1"/>
      <c r="L4837" s="1"/>
      <c r="M4837" s="1"/>
      <c r="N4837" s="1"/>
      <c r="O4837" s="1"/>
      <c r="P4837" s="1">
        <f>COUNTIFS($E$2:E4837,TMapCauseDescCIR[[#This Row],[Cause Description]])</f>
        <v>1</v>
      </c>
      <c r="Q4837" s="1"/>
      <c r="R4837" s="1"/>
      <c r="S4837" s="1"/>
    </row>
    <row r="4838" spans="1:19" ht="14.45" x14ac:dyDescent="0.25">
      <c r="A4838" s="1" t="s">
        <v>7762</v>
      </c>
      <c r="B4838" s="1" t="s">
        <v>1661</v>
      </c>
      <c r="C4838" s="1" t="s">
        <v>3133</v>
      </c>
      <c r="D4838" s="1" t="s">
        <v>8808</v>
      </c>
      <c r="E4838" s="1" t="s">
        <v>8822</v>
      </c>
      <c r="F4838" s="1" t="s">
        <v>8823</v>
      </c>
      <c r="G4838" s="1" t="s">
        <v>2747</v>
      </c>
      <c r="H4838" s="1" t="s">
        <v>8810</v>
      </c>
      <c r="I4838" s="1" t="s">
        <v>6291</v>
      </c>
      <c r="J4838" s="1"/>
      <c r="K4838" s="1"/>
      <c r="L4838" s="1"/>
      <c r="M4838" s="1"/>
      <c r="N4838" s="1"/>
      <c r="O4838" s="1"/>
      <c r="P4838" s="1">
        <f>COUNTIFS($E$2:E4838,TMapCauseDescCIR[[#This Row],[Cause Description]])</f>
        <v>1</v>
      </c>
      <c r="Q4838" s="1"/>
      <c r="R4838" s="1"/>
      <c r="S4838" s="1"/>
    </row>
    <row r="4839" spans="1:19" ht="14.45" x14ac:dyDescent="0.25">
      <c r="A4839" s="1" t="s">
        <v>7762</v>
      </c>
      <c r="B4839" s="1" t="s">
        <v>1661</v>
      </c>
      <c r="C4839" s="1" t="s">
        <v>3133</v>
      </c>
      <c r="D4839" s="1" t="s">
        <v>8808</v>
      </c>
      <c r="E4839" s="1" t="s">
        <v>8824</v>
      </c>
      <c r="F4839" s="1" t="s">
        <v>8825</v>
      </c>
      <c r="G4839" s="1" t="s">
        <v>2743</v>
      </c>
      <c r="H4839" s="1" t="s">
        <v>4912</v>
      </c>
      <c r="I4839" s="1" t="s">
        <v>5174</v>
      </c>
      <c r="J4839" s="1"/>
      <c r="K4839" s="1"/>
      <c r="L4839" s="1"/>
      <c r="M4839" s="1"/>
      <c r="N4839" s="1"/>
      <c r="O4839" s="1"/>
      <c r="P4839" s="1">
        <f>COUNTIFS($E$2:E4839,TMapCauseDescCIR[[#This Row],[Cause Description]])</f>
        <v>1</v>
      </c>
      <c r="Q4839" s="1"/>
      <c r="R4839" s="1"/>
      <c r="S4839" s="1"/>
    </row>
    <row r="4840" spans="1:19" ht="14.45" x14ac:dyDescent="0.25">
      <c r="A4840" s="1" t="s">
        <v>7762</v>
      </c>
      <c r="B4840" s="1" t="s">
        <v>1661</v>
      </c>
      <c r="C4840" s="1" t="s">
        <v>3133</v>
      </c>
      <c r="D4840" s="1" t="s">
        <v>8808</v>
      </c>
      <c r="E4840" s="1" t="s">
        <v>8826</v>
      </c>
      <c r="F4840" s="1" t="s">
        <v>8827</v>
      </c>
      <c r="G4840" s="1" t="s">
        <v>2743</v>
      </c>
      <c r="H4840" s="1" t="s">
        <v>4912</v>
      </c>
      <c r="I4840" s="1" t="s">
        <v>8671</v>
      </c>
      <c r="J4840" s="1"/>
      <c r="K4840" s="1"/>
      <c r="L4840" s="1"/>
      <c r="M4840" s="1"/>
      <c r="N4840" s="1"/>
      <c r="O4840" s="1"/>
      <c r="P4840" s="1">
        <f>COUNTIFS($E$2:E4840,TMapCauseDescCIR[[#This Row],[Cause Description]])</f>
        <v>1</v>
      </c>
      <c r="Q4840" s="1"/>
      <c r="R4840" s="1"/>
      <c r="S4840" s="1"/>
    </row>
    <row r="4841" spans="1:19" ht="14.45" x14ac:dyDescent="0.25">
      <c r="A4841" s="1" t="s">
        <v>7762</v>
      </c>
      <c r="B4841" s="1" t="s">
        <v>1661</v>
      </c>
      <c r="C4841" s="1" t="s">
        <v>3133</v>
      </c>
      <c r="D4841" s="1" t="s">
        <v>8808</v>
      </c>
      <c r="E4841" s="1" t="s">
        <v>8828</v>
      </c>
      <c r="F4841" s="1" t="s">
        <v>8829</v>
      </c>
      <c r="G4841" s="1" t="s">
        <v>2743</v>
      </c>
      <c r="H4841" s="1" t="s">
        <v>4912</v>
      </c>
      <c r="I4841" s="1" t="s">
        <v>5909</v>
      </c>
      <c r="J4841" s="1"/>
      <c r="K4841" s="1"/>
      <c r="L4841" s="1"/>
      <c r="M4841" s="1"/>
      <c r="N4841" s="1"/>
      <c r="O4841" s="1"/>
      <c r="P4841" s="1">
        <f>COUNTIFS($E$2:E4841,TMapCauseDescCIR[[#This Row],[Cause Description]])</f>
        <v>1</v>
      </c>
      <c r="Q4841" s="1"/>
      <c r="R4841" s="1"/>
      <c r="S4841" s="1"/>
    </row>
    <row r="4842" spans="1:19" ht="14.45" x14ac:dyDescent="0.25">
      <c r="A4842" s="1" t="s">
        <v>7762</v>
      </c>
      <c r="B4842" s="1" t="s">
        <v>1661</v>
      </c>
      <c r="C4842" s="1" t="s">
        <v>3133</v>
      </c>
      <c r="D4842" s="1" t="s">
        <v>8808</v>
      </c>
      <c r="E4842" s="1" t="s">
        <v>8830</v>
      </c>
      <c r="F4842" s="1" t="s">
        <v>8831</v>
      </c>
      <c r="G4842" s="1" t="s">
        <v>2744</v>
      </c>
      <c r="H4842" s="1" t="s">
        <v>4912</v>
      </c>
      <c r="I4842" s="1" t="s">
        <v>8678</v>
      </c>
      <c r="J4842" s="1"/>
      <c r="K4842" s="1"/>
      <c r="L4842" s="1"/>
      <c r="M4842" s="1"/>
      <c r="N4842" s="1"/>
      <c r="O4842" s="1"/>
      <c r="P4842" s="1">
        <f>COUNTIFS($E$2:E4842,TMapCauseDescCIR[[#This Row],[Cause Description]])</f>
        <v>1</v>
      </c>
      <c r="Q4842" s="1"/>
      <c r="R4842" s="1"/>
      <c r="S4842" s="1"/>
    </row>
    <row r="4843" spans="1:19" ht="14.45" x14ac:dyDescent="0.25">
      <c r="A4843" s="1" t="s">
        <v>7762</v>
      </c>
      <c r="B4843" s="1" t="s">
        <v>1661</v>
      </c>
      <c r="C4843" s="1" t="s">
        <v>3133</v>
      </c>
      <c r="D4843" s="1" t="s">
        <v>8808</v>
      </c>
      <c r="E4843" s="1" t="s">
        <v>8832</v>
      </c>
      <c r="F4843" s="1" t="s">
        <v>8833</v>
      </c>
      <c r="G4843" s="1" t="s">
        <v>2744</v>
      </c>
      <c r="H4843" s="1" t="s">
        <v>4912</v>
      </c>
      <c r="I4843" s="1" t="s">
        <v>7590</v>
      </c>
      <c r="J4843" s="1"/>
      <c r="K4843" s="1"/>
      <c r="L4843" s="1"/>
      <c r="M4843" s="1"/>
      <c r="N4843" s="1"/>
      <c r="O4843" s="1"/>
      <c r="P4843" s="1">
        <f>COUNTIFS($E$2:E4843,TMapCauseDescCIR[[#This Row],[Cause Description]])</f>
        <v>1</v>
      </c>
      <c r="Q4843" s="1"/>
      <c r="R4843" s="1"/>
      <c r="S4843" s="1"/>
    </row>
    <row r="4844" spans="1:19" ht="14.45" x14ac:dyDescent="0.25">
      <c r="A4844" s="1" t="s">
        <v>7762</v>
      </c>
      <c r="B4844" s="1" t="s">
        <v>1661</v>
      </c>
      <c r="C4844" s="1" t="s">
        <v>3133</v>
      </c>
      <c r="D4844" s="1" t="s">
        <v>8808</v>
      </c>
      <c r="E4844" s="1" t="s">
        <v>8834</v>
      </c>
      <c r="F4844" s="1" t="s">
        <v>8835</v>
      </c>
      <c r="G4844" s="1" t="s">
        <v>2744</v>
      </c>
      <c r="H4844" s="1" t="s">
        <v>6243</v>
      </c>
      <c r="I4844" s="1" t="s">
        <v>8836</v>
      </c>
      <c r="J4844" s="1"/>
      <c r="K4844" s="1"/>
      <c r="L4844" s="1"/>
      <c r="M4844" s="1"/>
      <c r="N4844" s="1"/>
      <c r="O4844" s="1"/>
      <c r="P4844" s="1">
        <f>COUNTIFS($E$2:E4844,TMapCauseDescCIR[[#This Row],[Cause Description]])</f>
        <v>1</v>
      </c>
      <c r="Q4844" s="1"/>
      <c r="R4844" s="1"/>
      <c r="S4844" s="1"/>
    </row>
    <row r="4845" spans="1:19" ht="14.45" x14ac:dyDescent="0.25">
      <c r="A4845" s="1" t="s">
        <v>7762</v>
      </c>
      <c r="B4845" s="1" t="s">
        <v>1661</v>
      </c>
      <c r="C4845" s="1" t="s">
        <v>3133</v>
      </c>
      <c r="D4845" s="1" t="s">
        <v>8808</v>
      </c>
      <c r="E4845" s="1" t="s">
        <v>8837</v>
      </c>
      <c r="F4845" s="1" t="s">
        <v>8838</v>
      </c>
      <c r="G4845" s="1" t="s">
        <v>2744</v>
      </c>
      <c r="H4845" s="1" t="s">
        <v>8839</v>
      </c>
      <c r="I4845" s="1" t="s">
        <v>7590</v>
      </c>
      <c r="J4845" s="1"/>
      <c r="K4845" s="1"/>
      <c r="L4845" s="1"/>
      <c r="M4845" s="1"/>
      <c r="N4845" s="1"/>
      <c r="O4845" s="1"/>
      <c r="P4845" s="1">
        <f>COUNTIFS($E$2:E4845,TMapCauseDescCIR[[#This Row],[Cause Description]])</f>
        <v>1</v>
      </c>
      <c r="Q4845" s="1"/>
      <c r="R4845" s="1"/>
      <c r="S4845" s="1"/>
    </row>
    <row r="4846" spans="1:19" ht="14.45" x14ac:dyDescent="0.25">
      <c r="A4846" s="1" t="s">
        <v>7762</v>
      </c>
      <c r="B4846" s="1" t="s">
        <v>1661</v>
      </c>
      <c r="C4846" s="1" t="s">
        <v>3133</v>
      </c>
      <c r="D4846" s="1" t="s">
        <v>8808</v>
      </c>
      <c r="E4846" s="1" t="s">
        <v>8840</v>
      </c>
      <c r="F4846" s="1" t="s">
        <v>8841</v>
      </c>
      <c r="G4846" s="1" t="s">
        <v>2746</v>
      </c>
      <c r="H4846" s="1" t="s">
        <v>4912</v>
      </c>
      <c r="I4846" s="1" t="s">
        <v>5543</v>
      </c>
      <c r="J4846" s="1"/>
      <c r="K4846" s="1"/>
      <c r="L4846" s="1"/>
      <c r="M4846" s="1"/>
      <c r="N4846" s="1"/>
      <c r="O4846" s="1"/>
      <c r="P4846" s="1">
        <f>COUNTIFS($E$2:E4846,TMapCauseDescCIR[[#This Row],[Cause Description]])</f>
        <v>1</v>
      </c>
      <c r="Q4846" s="1"/>
      <c r="R4846" s="1"/>
      <c r="S4846" s="1"/>
    </row>
    <row r="4847" spans="1:19" ht="14.45" x14ac:dyDescent="0.25">
      <c r="A4847" s="1" t="s">
        <v>7762</v>
      </c>
      <c r="B4847" s="1" t="s">
        <v>1661</v>
      </c>
      <c r="C4847" s="1" t="s">
        <v>3133</v>
      </c>
      <c r="D4847" s="1" t="s">
        <v>8808</v>
      </c>
      <c r="E4847" s="1" t="s">
        <v>8842</v>
      </c>
      <c r="F4847" s="1" t="s">
        <v>8843</v>
      </c>
      <c r="G4847" s="1" t="s">
        <v>2746</v>
      </c>
      <c r="H4847" s="1" t="s">
        <v>4912</v>
      </c>
      <c r="I4847" s="1" t="s">
        <v>8844</v>
      </c>
      <c r="J4847" s="1"/>
      <c r="K4847" s="1"/>
      <c r="L4847" s="1"/>
      <c r="M4847" s="1"/>
      <c r="N4847" s="1"/>
      <c r="O4847" s="1"/>
      <c r="P4847" s="1">
        <f>COUNTIFS($E$2:E4847,TMapCauseDescCIR[[#This Row],[Cause Description]])</f>
        <v>1</v>
      </c>
      <c r="Q4847" s="1"/>
      <c r="R4847" s="1"/>
      <c r="S4847" s="1"/>
    </row>
    <row r="4848" spans="1:19" ht="14.45" x14ac:dyDescent="0.25">
      <c r="A4848" s="1" t="s">
        <v>7762</v>
      </c>
      <c r="B4848" s="1" t="s">
        <v>1661</v>
      </c>
      <c r="C4848" s="1" t="s">
        <v>3133</v>
      </c>
      <c r="D4848" s="1" t="s">
        <v>8808</v>
      </c>
      <c r="E4848" s="1" t="s">
        <v>8845</v>
      </c>
      <c r="F4848" s="1" t="s">
        <v>8846</v>
      </c>
      <c r="G4848" s="1" t="s">
        <v>2746</v>
      </c>
      <c r="H4848" s="1" t="s">
        <v>4912</v>
      </c>
      <c r="I4848" s="1" t="s">
        <v>8847</v>
      </c>
      <c r="J4848" s="1"/>
      <c r="K4848" s="1"/>
      <c r="L4848" s="1"/>
      <c r="M4848" s="1"/>
      <c r="N4848" s="1"/>
      <c r="O4848" s="1"/>
      <c r="P4848" s="1">
        <f>COUNTIFS($E$2:E4848,TMapCauseDescCIR[[#This Row],[Cause Description]])</f>
        <v>1</v>
      </c>
      <c r="Q4848" s="1"/>
      <c r="R4848" s="1"/>
      <c r="S4848" s="1"/>
    </row>
    <row r="4849" spans="1:19" ht="14.45" x14ac:dyDescent="0.25">
      <c r="A4849" s="1" t="s">
        <v>7762</v>
      </c>
      <c r="B4849" s="1" t="s">
        <v>1661</v>
      </c>
      <c r="C4849" s="1" t="s">
        <v>3133</v>
      </c>
      <c r="D4849" s="1" t="s">
        <v>8808</v>
      </c>
      <c r="E4849" s="1" t="s">
        <v>8848</v>
      </c>
      <c r="F4849" s="1" t="s">
        <v>8849</v>
      </c>
      <c r="G4849" s="1" t="s">
        <v>2748</v>
      </c>
      <c r="H4849" s="1" t="s">
        <v>8850</v>
      </c>
      <c r="I4849" s="1" t="s">
        <v>8851</v>
      </c>
      <c r="J4849" s="1"/>
      <c r="K4849" s="1"/>
      <c r="L4849" s="1"/>
      <c r="M4849" s="1"/>
      <c r="N4849" s="1"/>
      <c r="O4849" s="1"/>
      <c r="P4849" s="1">
        <f>COUNTIFS($E$2:E4849,TMapCauseDescCIR[[#This Row],[Cause Description]])</f>
        <v>1</v>
      </c>
      <c r="Q4849" s="1"/>
      <c r="R4849" s="1"/>
      <c r="S4849" s="1"/>
    </row>
    <row r="4850" spans="1:19" ht="14.45" x14ac:dyDescent="0.25">
      <c r="A4850" s="1" t="s">
        <v>7762</v>
      </c>
      <c r="B4850" s="1" t="s">
        <v>1661</v>
      </c>
      <c r="C4850" s="1" t="s">
        <v>3133</v>
      </c>
      <c r="D4850" s="1" t="s">
        <v>8808</v>
      </c>
      <c r="E4850" s="1" t="s">
        <v>8852</v>
      </c>
      <c r="F4850" s="1" t="s">
        <v>8853</v>
      </c>
      <c r="G4850" s="1" t="s">
        <v>2748</v>
      </c>
      <c r="H4850" s="1" t="s">
        <v>8850</v>
      </c>
      <c r="I4850" s="1" t="s">
        <v>7590</v>
      </c>
      <c r="J4850" s="1"/>
      <c r="K4850" s="1"/>
      <c r="L4850" s="1"/>
      <c r="M4850" s="1"/>
      <c r="N4850" s="1"/>
      <c r="O4850" s="1"/>
      <c r="P4850" s="1">
        <f>COUNTIFS($E$2:E4850,TMapCauseDescCIR[[#This Row],[Cause Description]])</f>
        <v>1</v>
      </c>
      <c r="Q4850" s="1"/>
      <c r="R4850" s="1"/>
      <c r="S4850" s="1"/>
    </row>
    <row r="4851" spans="1:19" ht="14.45" x14ac:dyDescent="0.25">
      <c r="A4851" s="1" t="s">
        <v>7762</v>
      </c>
      <c r="B4851" s="1" t="s">
        <v>1661</v>
      </c>
      <c r="C4851" s="1" t="s">
        <v>3133</v>
      </c>
      <c r="D4851" s="1" t="s">
        <v>8808</v>
      </c>
      <c r="E4851" s="1" t="s">
        <v>8854</v>
      </c>
      <c r="F4851" s="1" t="s">
        <v>8855</v>
      </c>
      <c r="G4851" s="1" t="s">
        <v>2747</v>
      </c>
      <c r="H4851" s="1" t="s">
        <v>8810</v>
      </c>
      <c r="I4851" s="1" t="s">
        <v>7277</v>
      </c>
      <c r="J4851" s="1"/>
      <c r="K4851" s="1"/>
      <c r="L4851" s="1"/>
      <c r="M4851" s="1"/>
      <c r="N4851" s="1"/>
      <c r="O4851" s="1"/>
      <c r="P4851" s="1">
        <f>COUNTIFS($E$2:E4851,TMapCauseDescCIR[[#This Row],[Cause Description]])</f>
        <v>1</v>
      </c>
      <c r="Q4851" s="1"/>
      <c r="R4851" s="1"/>
      <c r="S4851" s="1"/>
    </row>
    <row r="4852" spans="1:19" ht="14.45" x14ac:dyDescent="0.25">
      <c r="A4852" s="1" t="s">
        <v>7762</v>
      </c>
      <c r="B4852" s="1" t="s">
        <v>1661</v>
      </c>
      <c r="C4852" s="1" t="s">
        <v>3133</v>
      </c>
      <c r="D4852" s="1" t="s">
        <v>8808</v>
      </c>
      <c r="E4852" s="1" t="s">
        <v>8856</v>
      </c>
      <c r="F4852" s="1" t="s">
        <v>8857</v>
      </c>
      <c r="G4852" s="1" t="s">
        <v>2743</v>
      </c>
      <c r="H4852" s="1" t="s">
        <v>4912</v>
      </c>
      <c r="I4852" s="1" t="s">
        <v>7277</v>
      </c>
      <c r="J4852" s="1"/>
      <c r="K4852" s="1"/>
      <c r="L4852" s="1"/>
      <c r="M4852" s="1"/>
      <c r="N4852" s="1"/>
      <c r="O4852" s="1"/>
      <c r="P4852" s="1">
        <f>COUNTIFS($E$2:E4852,TMapCauseDescCIR[[#This Row],[Cause Description]])</f>
        <v>1</v>
      </c>
      <c r="Q4852" s="1"/>
      <c r="R4852" s="1"/>
      <c r="S4852" s="1"/>
    </row>
    <row r="4853" spans="1:19" ht="14.45" x14ac:dyDescent="0.25">
      <c r="A4853" s="1" t="s">
        <v>7762</v>
      </c>
      <c r="B4853" s="1" t="s">
        <v>1661</v>
      </c>
      <c r="C4853" s="1" t="s">
        <v>3133</v>
      </c>
      <c r="D4853" s="1" t="s">
        <v>8808</v>
      </c>
      <c r="E4853" s="1" t="s">
        <v>8858</v>
      </c>
      <c r="F4853" s="1" t="s">
        <v>8859</v>
      </c>
      <c r="G4853" s="1" t="s">
        <v>2754</v>
      </c>
      <c r="H4853" s="1" t="s">
        <v>8860</v>
      </c>
      <c r="I4853" s="1" t="s">
        <v>8807</v>
      </c>
      <c r="J4853" s="1"/>
      <c r="K4853" s="1"/>
      <c r="L4853" s="1"/>
      <c r="M4853" s="1"/>
      <c r="N4853" s="1"/>
      <c r="O4853" s="1"/>
      <c r="P4853" s="1">
        <f>COUNTIFS($E$2:E4853,TMapCauseDescCIR[[#This Row],[Cause Description]])</f>
        <v>1</v>
      </c>
      <c r="Q4853" s="1"/>
      <c r="R4853" s="1"/>
      <c r="S4853" s="1"/>
    </row>
    <row r="4854" spans="1:19" ht="14.45" x14ac:dyDescent="0.25">
      <c r="A4854" s="1" t="s">
        <v>7762</v>
      </c>
      <c r="B4854" s="1" t="s">
        <v>1661</v>
      </c>
      <c r="C4854" s="1" t="s">
        <v>3133</v>
      </c>
      <c r="D4854" s="1" t="s">
        <v>8808</v>
      </c>
      <c r="E4854" s="1" t="s">
        <v>631</v>
      </c>
      <c r="F4854" s="1" t="s">
        <v>3597</v>
      </c>
      <c r="G4854" s="1" t="s">
        <v>2806</v>
      </c>
      <c r="H4854" s="1" t="s">
        <v>3598</v>
      </c>
      <c r="I4854" s="1" t="s">
        <v>3599</v>
      </c>
      <c r="J4854" s="1"/>
      <c r="K4854" s="1"/>
      <c r="L4854" s="1"/>
      <c r="M4854" s="1"/>
      <c r="N4854" s="1"/>
      <c r="O4854" s="1"/>
      <c r="P4854" s="1">
        <f>COUNTIFS($E$2:E4854,TMapCauseDescCIR[[#This Row],[Cause Description]])</f>
        <v>162</v>
      </c>
      <c r="Q4854" s="1"/>
      <c r="R4854" s="1"/>
      <c r="S4854" s="1"/>
    </row>
    <row r="4855" spans="1:19" ht="14.45" x14ac:dyDescent="0.25">
      <c r="A4855" s="1" t="s">
        <v>7762</v>
      </c>
      <c r="B4855" s="1" t="s">
        <v>1663</v>
      </c>
      <c r="C4855" s="1" t="s">
        <v>3133</v>
      </c>
      <c r="D4855" s="1" t="s">
        <v>8861</v>
      </c>
      <c r="E4855" s="1" t="s">
        <v>1664</v>
      </c>
      <c r="F4855" s="1" t="s">
        <v>8862</v>
      </c>
      <c r="G4855" s="1" t="s">
        <v>2754</v>
      </c>
      <c r="H4855" s="1" t="s">
        <v>4884</v>
      </c>
      <c r="I4855" s="1" t="s">
        <v>8807</v>
      </c>
      <c r="J4855" s="1"/>
      <c r="K4855" s="1"/>
      <c r="L4855" s="1"/>
      <c r="M4855" s="1"/>
      <c r="N4855" s="1"/>
      <c r="O4855" s="1"/>
      <c r="P4855" s="1">
        <f>COUNTIFS($E$2:E4855,TMapCauseDescCIR[[#This Row],[Cause Description]])</f>
        <v>1</v>
      </c>
      <c r="Q4855" s="1"/>
      <c r="R4855" s="1"/>
      <c r="S4855" s="1"/>
    </row>
    <row r="4856" spans="1:19" ht="14.45" x14ac:dyDescent="0.25">
      <c r="A4856" s="1" t="s">
        <v>7762</v>
      </c>
      <c r="B4856" s="1" t="s">
        <v>1663</v>
      </c>
      <c r="C4856" s="1" t="s">
        <v>3133</v>
      </c>
      <c r="D4856" s="1" t="s">
        <v>8861</v>
      </c>
      <c r="E4856" s="1" t="s">
        <v>631</v>
      </c>
      <c r="F4856" s="1" t="s">
        <v>3597</v>
      </c>
      <c r="G4856" s="1" t="s">
        <v>2806</v>
      </c>
      <c r="H4856" s="1" t="s">
        <v>3598</v>
      </c>
      <c r="I4856" s="1" t="s">
        <v>3599</v>
      </c>
      <c r="J4856" s="1"/>
      <c r="K4856" s="1"/>
      <c r="L4856" s="1"/>
      <c r="M4856" s="1"/>
      <c r="N4856" s="1"/>
      <c r="O4856" s="1"/>
      <c r="P4856" s="1">
        <f>COUNTIFS($E$2:E4856,TMapCauseDescCIR[[#This Row],[Cause Description]])</f>
        <v>163</v>
      </c>
      <c r="Q4856" s="1"/>
      <c r="R4856" s="1"/>
      <c r="S4856" s="1"/>
    </row>
    <row r="4857" spans="1:19" ht="14.45" x14ac:dyDescent="0.25">
      <c r="A4857" s="1" t="s">
        <v>7762</v>
      </c>
      <c r="B4857" s="1" t="s">
        <v>1665</v>
      </c>
      <c r="C4857" s="1" t="s">
        <v>3133</v>
      </c>
      <c r="D4857" s="1" t="s">
        <v>8863</v>
      </c>
      <c r="E4857" s="1" t="s">
        <v>1666</v>
      </c>
      <c r="F4857" s="1" t="s">
        <v>8864</v>
      </c>
      <c r="G4857" s="1" t="s">
        <v>2762</v>
      </c>
      <c r="H4857" s="1" t="s">
        <v>8865</v>
      </c>
      <c r="I4857" s="1" t="s">
        <v>8866</v>
      </c>
      <c r="J4857" s="1"/>
      <c r="K4857" s="1"/>
      <c r="L4857" s="1"/>
      <c r="M4857" s="1"/>
      <c r="N4857" s="1"/>
      <c r="O4857" s="1"/>
      <c r="P4857" s="1">
        <f>COUNTIFS($E$2:E4857,TMapCauseDescCIR[[#This Row],[Cause Description]])</f>
        <v>1</v>
      </c>
      <c r="Q4857" s="1"/>
      <c r="R4857" s="1"/>
      <c r="S4857" s="1"/>
    </row>
    <row r="4858" spans="1:19" ht="14.45" x14ac:dyDescent="0.25">
      <c r="A4858" s="1" t="s">
        <v>7762</v>
      </c>
      <c r="B4858" s="1" t="s">
        <v>1665</v>
      </c>
      <c r="C4858" s="1" t="s">
        <v>3133</v>
      </c>
      <c r="D4858" s="1" t="s">
        <v>8863</v>
      </c>
      <c r="E4858" s="1" t="s">
        <v>631</v>
      </c>
      <c r="F4858" s="1" t="s">
        <v>3597</v>
      </c>
      <c r="G4858" s="1" t="s">
        <v>2806</v>
      </c>
      <c r="H4858" s="1" t="s">
        <v>3598</v>
      </c>
      <c r="I4858" s="1" t="s">
        <v>3599</v>
      </c>
      <c r="J4858" s="1"/>
      <c r="K4858" s="1"/>
      <c r="L4858" s="1"/>
      <c r="M4858" s="1"/>
      <c r="N4858" s="1"/>
      <c r="O4858" s="1"/>
      <c r="P4858" s="1">
        <f>COUNTIFS($E$2:E4858,TMapCauseDescCIR[[#This Row],[Cause Description]])</f>
        <v>164</v>
      </c>
      <c r="Q4858" s="1"/>
      <c r="R4858" s="1"/>
      <c r="S4858" s="1"/>
    </row>
    <row r="4859" spans="1:19" ht="14.45" x14ac:dyDescent="0.25">
      <c r="A4859" s="1" t="s">
        <v>7762</v>
      </c>
      <c r="B4859" s="1" t="s">
        <v>1667</v>
      </c>
      <c r="C4859" s="1" t="s">
        <v>3133</v>
      </c>
      <c r="D4859" s="1" t="s">
        <v>8867</v>
      </c>
      <c r="E4859" s="1" t="s">
        <v>1668</v>
      </c>
      <c r="F4859" s="1" t="s">
        <v>8868</v>
      </c>
      <c r="G4859" s="1" t="s">
        <v>2758</v>
      </c>
      <c r="H4859" s="1" t="s">
        <v>5433</v>
      </c>
      <c r="I4859" s="1" t="s">
        <v>5174</v>
      </c>
      <c r="J4859" s="1"/>
      <c r="K4859" s="1"/>
      <c r="L4859" s="1"/>
      <c r="M4859" s="1"/>
      <c r="N4859" s="1"/>
      <c r="O4859" s="1"/>
      <c r="P4859" s="1">
        <f>COUNTIFS($E$2:E4859,TMapCauseDescCIR[[#This Row],[Cause Description]])</f>
        <v>1</v>
      </c>
      <c r="Q4859" s="1"/>
      <c r="R4859" s="1"/>
      <c r="S4859" s="1"/>
    </row>
    <row r="4860" spans="1:19" ht="14.45" x14ac:dyDescent="0.25">
      <c r="A4860" s="1" t="s">
        <v>7762</v>
      </c>
      <c r="B4860" s="1" t="s">
        <v>1667</v>
      </c>
      <c r="C4860" s="1" t="s">
        <v>3133</v>
      </c>
      <c r="D4860" s="1" t="s">
        <v>8867</v>
      </c>
      <c r="E4860" s="1" t="s">
        <v>8869</v>
      </c>
      <c r="F4860" s="1" t="s">
        <v>8870</v>
      </c>
      <c r="G4860" s="1" t="s">
        <v>2758</v>
      </c>
      <c r="H4860" s="1" t="s">
        <v>5433</v>
      </c>
      <c r="I4860" s="1" t="s">
        <v>6370</v>
      </c>
      <c r="J4860" s="1"/>
      <c r="K4860" s="1"/>
      <c r="L4860" s="1"/>
      <c r="M4860" s="1"/>
      <c r="N4860" s="1"/>
      <c r="O4860" s="1"/>
      <c r="P4860" s="1">
        <f>COUNTIFS($E$2:E4860,TMapCauseDescCIR[[#This Row],[Cause Description]])</f>
        <v>1</v>
      </c>
      <c r="Q4860" s="1"/>
      <c r="R4860" s="1"/>
      <c r="S4860" s="1"/>
    </row>
    <row r="4861" spans="1:19" ht="14.45" x14ac:dyDescent="0.25">
      <c r="A4861" s="1" t="s">
        <v>7762</v>
      </c>
      <c r="B4861" s="1" t="s">
        <v>1667</v>
      </c>
      <c r="C4861" s="1" t="s">
        <v>3133</v>
      </c>
      <c r="D4861" s="1" t="s">
        <v>8867</v>
      </c>
      <c r="E4861" s="1" t="s">
        <v>8871</v>
      </c>
      <c r="F4861" s="1" t="s">
        <v>8872</v>
      </c>
      <c r="G4861" s="1" t="s">
        <v>2758</v>
      </c>
      <c r="H4861" s="1" t="s">
        <v>5433</v>
      </c>
      <c r="I4861" s="1" t="s">
        <v>5169</v>
      </c>
      <c r="J4861" s="1"/>
      <c r="K4861" s="1"/>
      <c r="L4861" s="1"/>
      <c r="M4861" s="1"/>
      <c r="N4861" s="1"/>
      <c r="O4861" s="1"/>
      <c r="P4861" s="1">
        <f>COUNTIFS($E$2:E4861,TMapCauseDescCIR[[#This Row],[Cause Description]])</f>
        <v>1</v>
      </c>
      <c r="Q4861" s="1"/>
      <c r="R4861" s="1"/>
      <c r="S4861" s="1"/>
    </row>
    <row r="4862" spans="1:19" ht="14.45" x14ac:dyDescent="0.25">
      <c r="A4862" s="1" t="s">
        <v>7762</v>
      </c>
      <c r="B4862" s="1" t="s">
        <v>1667</v>
      </c>
      <c r="C4862" s="1" t="s">
        <v>3133</v>
      </c>
      <c r="D4862" s="1" t="s">
        <v>8867</v>
      </c>
      <c r="E4862" s="1" t="s">
        <v>631</v>
      </c>
      <c r="F4862" s="1" t="s">
        <v>3597</v>
      </c>
      <c r="G4862" s="1" t="s">
        <v>2806</v>
      </c>
      <c r="H4862" s="1" t="s">
        <v>3598</v>
      </c>
      <c r="I4862" s="1" t="s">
        <v>3599</v>
      </c>
      <c r="J4862" s="1"/>
      <c r="K4862" s="1"/>
      <c r="L4862" s="1"/>
      <c r="M4862" s="1"/>
      <c r="N4862" s="1"/>
      <c r="O4862" s="1"/>
      <c r="P4862" s="1">
        <f>COUNTIFS($E$2:E4862,TMapCauseDescCIR[[#This Row],[Cause Description]])</f>
        <v>165</v>
      </c>
      <c r="Q4862" s="1"/>
      <c r="R4862" s="1"/>
      <c r="S4862" s="1"/>
    </row>
    <row r="4863" spans="1:19" ht="14.45" x14ac:dyDescent="0.25">
      <c r="A4863" s="1" t="s">
        <v>7762</v>
      </c>
      <c r="B4863" s="1" t="s">
        <v>1669</v>
      </c>
      <c r="C4863" s="1" t="s">
        <v>3133</v>
      </c>
      <c r="D4863" s="1" t="s">
        <v>8873</v>
      </c>
      <c r="E4863" s="1" t="s">
        <v>1670</v>
      </c>
      <c r="F4863" s="1" t="s">
        <v>8692</v>
      </c>
      <c r="G4863" s="1" t="s">
        <v>2762</v>
      </c>
      <c r="H4863" s="1" t="s">
        <v>4912</v>
      </c>
      <c r="I4863" s="1" t="s">
        <v>5169</v>
      </c>
      <c r="J4863" s="1"/>
      <c r="K4863" s="1"/>
      <c r="L4863" s="1"/>
      <c r="M4863" s="1"/>
      <c r="N4863" s="1"/>
      <c r="O4863" s="1"/>
      <c r="P4863" s="1">
        <f>COUNTIFS($E$2:E4863,TMapCauseDescCIR[[#This Row],[Cause Description]])</f>
        <v>2</v>
      </c>
      <c r="Q4863" s="1"/>
      <c r="R4863" s="1"/>
      <c r="S4863" s="1"/>
    </row>
    <row r="4864" spans="1:19" ht="14.45" x14ac:dyDescent="0.25">
      <c r="A4864" s="1" t="s">
        <v>7762</v>
      </c>
      <c r="B4864" s="1" t="s">
        <v>1669</v>
      </c>
      <c r="C4864" s="1" t="s">
        <v>3133</v>
      </c>
      <c r="D4864" s="1" t="s">
        <v>8873</v>
      </c>
      <c r="E4864" s="1" t="s">
        <v>8695</v>
      </c>
      <c r="F4864" s="1" t="s">
        <v>8696</v>
      </c>
      <c r="G4864" s="1" t="s">
        <v>2755</v>
      </c>
      <c r="H4864" s="1" t="s">
        <v>5433</v>
      </c>
      <c r="I4864" s="1" t="s">
        <v>5169</v>
      </c>
      <c r="J4864" s="1"/>
      <c r="K4864" s="1"/>
      <c r="L4864" s="1"/>
      <c r="M4864" s="1"/>
      <c r="N4864" s="1"/>
      <c r="O4864" s="1"/>
      <c r="P4864" s="1">
        <f>COUNTIFS($E$2:E4864,TMapCauseDescCIR[[#This Row],[Cause Description]])</f>
        <v>2</v>
      </c>
      <c r="Q4864" s="1"/>
      <c r="R4864" s="1"/>
      <c r="S4864" s="1"/>
    </row>
    <row r="4865" spans="1:19" ht="14.45" x14ac:dyDescent="0.25">
      <c r="A4865" s="1" t="s">
        <v>7762</v>
      </c>
      <c r="B4865" s="1" t="s">
        <v>1669</v>
      </c>
      <c r="C4865" s="1" t="s">
        <v>3133</v>
      </c>
      <c r="D4865" s="1" t="s">
        <v>8873</v>
      </c>
      <c r="E4865" s="1" t="s">
        <v>8642</v>
      </c>
      <c r="F4865" s="1" t="s">
        <v>8643</v>
      </c>
      <c r="G4865" s="1" t="s">
        <v>2756</v>
      </c>
      <c r="H4865" s="1" t="s">
        <v>5433</v>
      </c>
      <c r="I4865" s="1" t="s">
        <v>5169</v>
      </c>
      <c r="J4865" s="1"/>
      <c r="K4865" s="1"/>
      <c r="L4865" s="1"/>
      <c r="M4865" s="1"/>
      <c r="N4865" s="1"/>
      <c r="O4865" s="1"/>
      <c r="P4865" s="1">
        <f>COUNTIFS($E$2:E4865,TMapCauseDescCIR[[#This Row],[Cause Description]])</f>
        <v>3</v>
      </c>
      <c r="Q4865" s="1"/>
      <c r="R4865" s="1"/>
      <c r="S4865" s="1"/>
    </row>
    <row r="4866" spans="1:19" ht="14.45" x14ac:dyDescent="0.25">
      <c r="A4866" s="1" t="s">
        <v>7762</v>
      </c>
      <c r="B4866" s="1" t="s">
        <v>1669</v>
      </c>
      <c r="C4866" s="1" t="s">
        <v>3133</v>
      </c>
      <c r="D4866" s="1" t="s">
        <v>8873</v>
      </c>
      <c r="E4866" s="1" t="s">
        <v>8874</v>
      </c>
      <c r="F4866" s="1" t="s">
        <v>8875</v>
      </c>
      <c r="G4866" s="1" t="s">
        <v>2766</v>
      </c>
      <c r="H4866" s="1" t="s">
        <v>5433</v>
      </c>
      <c r="I4866" s="1" t="s">
        <v>5169</v>
      </c>
      <c r="J4866" s="1"/>
      <c r="K4866" s="1"/>
      <c r="L4866" s="1"/>
      <c r="M4866" s="1"/>
      <c r="N4866" s="1"/>
      <c r="O4866" s="1"/>
      <c r="P4866" s="1">
        <f>COUNTIFS($E$2:E4866,TMapCauseDescCIR[[#This Row],[Cause Description]])</f>
        <v>1</v>
      </c>
      <c r="Q4866" s="1"/>
      <c r="R4866" s="1"/>
      <c r="S4866" s="1"/>
    </row>
    <row r="4867" spans="1:19" ht="14.45" x14ac:dyDescent="0.25">
      <c r="A4867" s="1" t="s">
        <v>7762</v>
      </c>
      <c r="B4867" s="1" t="s">
        <v>1669</v>
      </c>
      <c r="C4867" s="1" t="s">
        <v>3133</v>
      </c>
      <c r="D4867" s="1" t="s">
        <v>8873</v>
      </c>
      <c r="E4867" s="1" t="s">
        <v>631</v>
      </c>
      <c r="F4867" s="1" t="s">
        <v>3597</v>
      </c>
      <c r="G4867" s="1" t="s">
        <v>2806</v>
      </c>
      <c r="H4867" s="1" t="s">
        <v>3598</v>
      </c>
      <c r="I4867" s="1" t="s">
        <v>3599</v>
      </c>
      <c r="J4867" s="1"/>
      <c r="K4867" s="1"/>
      <c r="L4867" s="1"/>
      <c r="M4867" s="1"/>
      <c r="N4867" s="1"/>
      <c r="O4867" s="1"/>
      <c r="P4867" s="1">
        <f>COUNTIFS($E$2:E4867,TMapCauseDescCIR[[#This Row],[Cause Description]])</f>
        <v>166</v>
      </c>
      <c r="Q4867" s="1"/>
      <c r="R4867" s="1"/>
      <c r="S4867" s="1"/>
    </row>
    <row r="4868" spans="1:19" ht="14.45" x14ac:dyDescent="0.25">
      <c r="A4868" s="1" t="s">
        <v>7762</v>
      </c>
      <c r="B4868" s="1" t="s">
        <v>1671</v>
      </c>
      <c r="C4868" s="1" t="s">
        <v>3133</v>
      </c>
      <c r="D4868" s="1" t="s">
        <v>8876</v>
      </c>
      <c r="E4868" s="1" t="s">
        <v>1672</v>
      </c>
      <c r="F4868" s="1" t="s">
        <v>8877</v>
      </c>
      <c r="G4868" s="1" t="s">
        <v>2766</v>
      </c>
      <c r="H4868" s="1" t="s">
        <v>5433</v>
      </c>
      <c r="I4868" s="1" t="s">
        <v>5174</v>
      </c>
      <c r="J4868" s="1"/>
      <c r="K4868" s="1"/>
      <c r="L4868" s="1"/>
      <c r="M4868" s="1"/>
      <c r="N4868" s="1"/>
      <c r="O4868" s="1"/>
      <c r="P4868" s="1">
        <f>COUNTIFS($E$2:E4868,TMapCauseDescCIR[[#This Row],[Cause Description]])</f>
        <v>1</v>
      </c>
      <c r="Q4868" s="1"/>
      <c r="R4868" s="1"/>
      <c r="S4868" s="1"/>
    </row>
    <row r="4869" spans="1:19" ht="14.45" x14ac:dyDescent="0.25">
      <c r="A4869" s="1" t="s">
        <v>7762</v>
      </c>
      <c r="B4869" s="1" t="s">
        <v>1671</v>
      </c>
      <c r="C4869" s="1" t="s">
        <v>3133</v>
      </c>
      <c r="D4869" s="1" t="s">
        <v>8876</v>
      </c>
      <c r="E4869" s="1" t="s">
        <v>8878</v>
      </c>
      <c r="F4869" s="1" t="s">
        <v>8879</v>
      </c>
      <c r="G4869" s="1" t="s">
        <v>2766</v>
      </c>
      <c r="H4869" s="1" t="s">
        <v>5433</v>
      </c>
      <c r="I4869" s="1" t="s">
        <v>6370</v>
      </c>
      <c r="J4869" s="1"/>
      <c r="K4869" s="1"/>
      <c r="L4869" s="1"/>
      <c r="M4869" s="1"/>
      <c r="N4869" s="1"/>
      <c r="O4869" s="1"/>
      <c r="P4869" s="1">
        <f>COUNTIFS($E$2:E4869,TMapCauseDescCIR[[#This Row],[Cause Description]])</f>
        <v>1</v>
      </c>
      <c r="Q4869" s="1"/>
      <c r="R4869" s="1"/>
      <c r="S4869" s="1"/>
    </row>
    <row r="4870" spans="1:19" ht="14.45" x14ac:dyDescent="0.25">
      <c r="A4870" s="1" t="s">
        <v>7762</v>
      </c>
      <c r="B4870" s="1" t="s">
        <v>1671</v>
      </c>
      <c r="C4870" s="1" t="s">
        <v>3133</v>
      </c>
      <c r="D4870" s="1" t="s">
        <v>8876</v>
      </c>
      <c r="E4870" s="1" t="s">
        <v>8874</v>
      </c>
      <c r="F4870" s="1" t="s">
        <v>8875</v>
      </c>
      <c r="G4870" s="1" t="s">
        <v>2766</v>
      </c>
      <c r="H4870" s="1" t="s">
        <v>5433</v>
      </c>
      <c r="I4870" s="1" t="s">
        <v>5169</v>
      </c>
      <c r="J4870" s="1"/>
      <c r="K4870" s="1"/>
      <c r="L4870" s="1"/>
      <c r="M4870" s="1"/>
      <c r="N4870" s="1"/>
      <c r="O4870" s="1"/>
      <c r="P4870" s="1">
        <f>COUNTIFS($E$2:E4870,TMapCauseDescCIR[[#This Row],[Cause Description]])</f>
        <v>2</v>
      </c>
      <c r="Q4870" s="1"/>
      <c r="R4870" s="1"/>
      <c r="S4870" s="1"/>
    </row>
    <row r="4871" spans="1:19" ht="14.45" x14ac:dyDescent="0.25">
      <c r="A4871" s="1" t="s">
        <v>7762</v>
      </c>
      <c r="B4871" s="1" t="s">
        <v>1671</v>
      </c>
      <c r="C4871" s="1" t="s">
        <v>3133</v>
      </c>
      <c r="D4871" s="1" t="s">
        <v>8876</v>
      </c>
      <c r="E4871" s="1" t="s">
        <v>631</v>
      </c>
      <c r="F4871" s="1" t="s">
        <v>3597</v>
      </c>
      <c r="G4871" s="1" t="s">
        <v>2806</v>
      </c>
      <c r="H4871" s="1" t="s">
        <v>3598</v>
      </c>
      <c r="I4871" s="1" t="s">
        <v>3599</v>
      </c>
      <c r="J4871" s="1"/>
      <c r="K4871" s="1"/>
      <c r="L4871" s="1"/>
      <c r="M4871" s="1"/>
      <c r="N4871" s="1"/>
      <c r="O4871" s="1"/>
      <c r="P4871" s="1">
        <f>COUNTIFS($E$2:E4871,TMapCauseDescCIR[[#This Row],[Cause Description]])</f>
        <v>167</v>
      </c>
      <c r="Q4871" s="1"/>
      <c r="R4871" s="1"/>
      <c r="S4871" s="1"/>
    </row>
    <row r="4872" spans="1:19" ht="14.45" x14ac:dyDescent="0.25">
      <c r="A4872" s="1" t="s">
        <v>5038</v>
      </c>
      <c r="B4872" s="1" t="s">
        <v>1673</v>
      </c>
      <c r="C4872" s="1" t="s">
        <v>3133</v>
      </c>
      <c r="D4872" s="1" t="s">
        <v>8880</v>
      </c>
      <c r="E4872" s="1" t="s">
        <v>1028</v>
      </c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>
        <f>COUNTIFS($E$2:E4872,TMapCauseDescCIR[[#This Row],[Cause Description]])</f>
        <v>2</v>
      </c>
      <c r="Q4872" s="1"/>
      <c r="R4872" s="1"/>
      <c r="S4872" s="1"/>
    </row>
    <row r="4873" spans="1:19" ht="14.45" x14ac:dyDescent="0.25">
      <c r="A4873" s="1" t="s">
        <v>5038</v>
      </c>
      <c r="B4873" s="1" t="s">
        <v>1674</v>
      </c>
      <c r="C4873" s="1" t="s">
        <v>3133</v>
      </c>
      <c r="D4873" s="1" t="s">
        <v>8881</v>
      </c>
      <c r="E4873" s="1" t="s">
        <v>1675</v>
      </c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>
        <f>COUNTIFS($E$2:E4873,TMapCauseDescCIR[[#This Row],[Cause Description]])</f>
        <v>1</v>
      </c>
      <c r="Q4873" s="1"/>
      <c r="R4873" s="1"/>
      <c r="S4873" s="1"/>
    </row>
    <row r="4874" spans="1:19" ht="14.45" x14ac:dyDescent="0.25">
      <c r="A4874" s="1" t="s">
        <v>5038</v>
      </c>
      <c r="B4874" s="1" t="s">
        <v>1676</v>
      </c>
      <c r="C4874" s="1" t="s">
        <v>3133</v>
      </c>
      <c r="D4874" s="1" t="s">
        <v>8882</v>
      </c>
      <c r="E4874" s="1" t="s">
        <v>1019</v>
      </c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>
        <f>COUNTIFS($E$2:E4874,TMapCauseDescCIR[[#This Row],[Cause Description]])</f>
        <v>2</v>
      </c>
      <c r="Q4874" s="1"/>
      <c r="R4874" s="1"/>
      <c r="S4874" s="1"/>
    </row>
    <row r="4875" spans="1:19" ht="14.45" x14ac:dyDescent="0.25">
      <c r="A4875" s="1" t="s">
        <v>5038</v>
      </c>
      <c r="B4875" s="1" t="s">
        <v>1677</v>
      </c>
      <c r="C4875" s="1" t="s">
        <v>3133</v>
      </c>
      <c r="D4875" s="1" t="s">
        <v>8883</v>
      </c>
      <c r="E4875" s="1" t="s">
        <v>887</v>
      </c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>
        <f>COUNTIFS($E$2:E4875,TMapCauseDescCIR[[#This Row],[Cause Description]])</f>
        <v>2</v>
      </c>
      <c r="Q4875" s="1"/>
      <c r="R4875" s="1"/>
      <c r="S4875" s="1"/>
    </row>
    <row r="4876" spans="1:19" ht="14.45" x14ac:dyDescent="0.25">
      <c r="A4876" s="1" t="s">
        <v>5038</v>
      </c>
      <c r="B4876" s="1" t="s">
        <v>1678</v>
      </c>
      <c r="C4876" s="1" t="s">
        <v>3133</v>
      </c>
      <c r="D4876" s="1" t="s">
        <v>8884</v>
      </c>
      <c r="E4876" s="1" t="s">
        <v>985</v>
      </c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>
        <f>COUNTIFS($E$2:E4876,TMapCauseDescCIR[[#This Row],[Cause Description]])</f>
        <v>4</v>
      </c>
      <c r="Q4876" s="1"/>
      <c r="R4876" s="1"/>
      <c r="S4876" s="1"/>
    </row>
    <row r="4877" spans="1:19" ht="14.45" x14ac:dyDescent="0.25">
      <c r="A4877" s="1" t="s">
        <v>5038</v>
      </c>
      <c r="B4877" s="1" t="s">
        <v>1679</v>
      </c>
      <c r="C4877" s="1" t="s">
        <v>3133</v>
      </c>
      <c r="D4877" s="1" t="s">
        <v>8885</v>
      </c>
      <c r="E4877" s="1" t="s">
        <v>1680</v>
      </c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>
        <f>COUNTIFS($E$2:E4877,TMapCauseDescCIR[[#This Row],[Cause Description]])</f>
        <v>1</v>
      </c>
      <c r="Q4877" s="1"/>
      <c r="R4877" s="1"/>
      <c r="S4877" s="1"/>
    </row>
    <row r="4878" spans="1:19" ht="14.45" x14ac:dyDescent="0.25">
      <c r="A4878" s="1" t="s">
        <v>5038</v>
      </c>
      <c r="B4878" s="1" t="s">
        <v>1681</v>
      </c>
      <c r="C4878" s="1" t="s">
        <v>3133</v>
      </c>
      <c r="D4878" s="1" t="s">
        <v>8886</v>
      </c>
      <c r="E4878" s="1" t="s">
        <v>1028</v>
      </c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>
        <f>COUNTIFS($E$2:E4878,TMapCauseDescCIR[[#This Row],[Cause Description]])</f>
        <v>3</v>
      </c>
      <c r="Q4878" s="1"/>
      <c r="R4878" s="1"/>
      <c r="S4878" s="1"/>
    </row>
    <row r="4879" spans="1:19" ht="14.45" x14ac:dyDescent="0.25">
      <c r="A4879" s="1" t="s">
        <v>5038</v>
      </c>
      <c r="B4879" s="1" t="s">
        <v>1682</v>
      </c>
      <c r="C4879" s="1" t="s">
        <v>3133</v>
      </c>
      <c r="D4879" s="1" t="s">
        <v>8887</v>
      </c>
      <c r="E4879" s="1" t="s">
        <v>682</v>
      </c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>
        <f>COUNTIFS($E$2:E4879,TMapCauseDescCIR[[#This Row],[Cause Description]])</f>
        <v>2</v>
      </c>
      <c r="Q4879" s="1"/>
      <c r="R4879" s="1"/>
      <c r="S4879" s="1"/>
    </row>
    <row r="4880" spans="1:19" ht="14.45" x14ac:dyDescent="0.25">
      <c r="A4880" s="1" t="s">
        <v>5038</v>
      </c>
      <c r="B4880" s="1" t="s">
        <v>1683</v>
      </c>
      <c r="C4880" s="1" t="s">
        <v>3133</v>
      </c>
      <c r="D4880" s="1" t="s">
        <v>8888</v>
      </c>
      <c r="E4880" s="1" t="s">
        <v>985</v>
      </c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>
        <f>COUNTIFS($E$2:E4880,TMapCauseDescCIR[[#This Row],[Cause Description]])</f>
        <v>5</v>
      </c>
      <c r="Q4880" s="1"/>
      <c r="R4880" s="1"/>
      <c r="S4880" s="1"/>
    </row>
    <row r="4881" spans="1:19" ht="14.45" x14ac:dyDescent="0.25">
      <c r="A4881" s="1" t="s">
        <v>5038</v>
      </c>
      <c r="B4881" s="1" t="s">
        <v>1684</v>
      </c>
      <c r="C4881" s="1" t="s">
        <v>3133</v>
      </c>
      <c r="D4881" s="1" t="s">
        <v>8889</v>
      </c>
      <c r="E4881" s="1" t="s">
        <v>889</v>
      </c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>
        <f>COUNTIFS($E$2:E4881,TMapCauseDescCIR[[#This Row],[Cause Description]])</f>
        <v>2</v>
      </c>
      <c r="Q4881" s="1"/>
      <c r="R4881" s="1"/>
      <c r="S4881" s="1"/>
    </row>
    <row r="4882" spans="1:19" ht="14.45" x14ac:dyDescent="0.25">
      <c r="A4882" s="1" t="s">
        <v>5038</v>
      </c>
      <c r="B4882" s="1" t="s">
        <v>1685</v>
      </c>
      <c r="C4882" s="1" t="s">
        <v>3133</v>
      </c>
      <c r="D4882" s="1" t="s">
        <v>8890</v>
      </c>
      <c r="E4882" s="1" t="s">
        <v>1680</v>
      </c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>
        <f>COUNTIFS($E$2:E4882,TMapCauseDescCIR[[#This Row],[Cause Description]])</f>
        <v>2</v>
      </c>
      <c r="Q4882" s="1"/>
      <c r="R4882" s="1"/>
      <c r="S4882" s="1"/>
    </row>
    <row r="4883" spans="1:19" ht="14.45" x14ac:dyDescent="0.25">
      <c r="A4883" s="1" t="s">
        <v>5038</v>
      </c>
      <c r="B4883" s="1" t="s">
        <v>1686</v>
      </c>
      <c r="C4883" s="1" t="s">
        <v>3133</v>
      </c>
      <c r="D4883" s="1" t="s">
        <v>8891</v>
      </c>
      <c r="E4883" s="1" t="s">
        <v>1030</v>
      </c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>
        <f>COUNTIFS($E$2:E4883,TMapCauseDescCIR[[#This Row],[Cause Description]])</f>
        <v>2</v>
      </c>
      <c r="Q4883" s="1"/>
      <c r="R4883" s="1"/>
      <c r="S4883" s="1"/>
    </row>
    <row r="4884" spans="1:19" ht="14.45" x14ac:dyDescent="0.25">
      <c r="A4884" s="1" t="s">
        <v>5038</v>
      </c>
      <c r="B4884" s="1" t="s">
        <v>1687</v>
      </c>
      <c r="C4884" s="1" t="s">
        <v>3133</v>
      </c>
      <c r="D4884" s="1" t="s">
        <v>8892</v>
      </c>
      <c r="E4884" s="1" t="s">
        <v>1032</v>
      </c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>
        <f>COUNTIFS($E$2:E4884,TMapCauseDescCIR[[#This Row],[Cause Description]])</f>
        <v>2</v>
      </c>
      <c r="Q4884" s="1"/>
      <c r="R4884" s="1"/>
      <c r="S4884" s="1"/>
    </row>
    <row r="4885" spans="1:19" ht="14.45" x14ac:dyDescent="0.25">
      <c r="A4885" s="1" t="s">
        <v>5038</v>
      </c>
      <c r="B4885" s="1" t="s">
        <v>1688</v>
      </c>
      <c r="C4885" s="1" t="s">
        <v>3133</v>
      </c>
      <c r="D4885" s="1" t="s">
        <v>8893</v>
      </c>
      <c r="E4885" s="1" t="s">
        <v>1035</v>
      </c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>
        <f>COUNTIFS($E$2:E4885,TMapCauseDescCIR[[#This Row],[Cause Description]])</f>
        <v>2</v>
      </c>
      <c r="Q4885" s="1"/>
      <c r="R4885" s="1"/>
      <c r="S4885" s="1"/>
    </row>
    <row r="4886" spans="1:19" ht="14.45" x14ac:dyDescent="0.25">
      <c r="A4886" s="1" t="s">
        <v>5038</v>
      </c>
      <c r="B4886" s="1" t="s">
        <v>1689</v>
      </c>
      <c r="C4886" s="1" t="s">
        <v>3133</v>
      </c>
      <c r="D4886" s="1" t="s">
        <v>8894</v>
      </c>
      <c r="E4886" s="1" t="s">
        <v>1035</v>
      </c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>
        <f>COUNTIFS($E$2:E4886,TMapCauseDescCIR[[#This Row],[Cause Description]])</f>
        <v>3</v>
      </c>
      <c r="Q4886" s="1"/>
      <c r="R4886" s="1"/>
      <c r="S4886" s="1"/>
    </row>
    <row r="4887" spans="1:19" ht="14.45" x14ac:dyDescent="0.25">
      <c r="A4887" s="1" t="s">
        <v>5038</v>
      </c>
      <c r="B4887" s="1" t="s">
        <v>1690</v>
      </c>
      <c r="C4887" s="1" t="s">
        <v>3133</v>
      </c>
      <c r="D4887" s="1" t="s">
        <v>8895</v>
      </c>
      <c r="E4887" s="1" t="s">
        <v>682</v>
      </c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>
        <f>COUNTIFS($E$2:E4887,TMapCauseDescCIR[[#This Row],[Cause Description]])</f>
        <v>3</v>
      </c>
      <c r="Q4887" s="1"/>
      <c r="R4887" s="1"/>
      <c r="S4887" s="1"/>
    </row>
    <row r="4888" spans="1:19" ht="14.45" x14ac:dyDescent="0.25">
      <c r="A4888" s="1" t="s">
        <v>5038</v>
      </c>
      <c r="B4888" s="1" t="s">
        <v>1691</v>
      </c>
      <c r="C4888" s="1" t="s">
        <v>3133</v>
      </c>
      <c r="D4888" s="1" t="s">
        <v>8896</v>
      </c>
      <c r="E4888" s="1" t="s">
        <v>889</v>
      </c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>
        <f>COUNTIFS($E$2:E4888,TMapCauseDescCIR[[#This Row],[Cause Description]])</f>
        <v>3</v>
      </c>
      <c r="Q4888" s="1"/>
      <c r="R4888" s="1"/>
      <c r="S4888" s="1"/>
    </row>
    <row r="4889" spans="1:19" ht="14.45" x14ac:dyDescent="0.25">
      <c r="A4889" s="1" t="s">
        <v>5038</v>
      </c>
      <c r="B4889" s="1" t="s">
        <v>1692</v>
      </c>
      <c r="C4889" s="1" t="s">
        <v>3133</v>
      </c>
      <c r="D4889" s="1" t="s">
        <v>8897</v>
      </c>
      <c r="E4889" s="1" t="s">
        <v>889</v>
      </c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>
        <f>COUNTIFS($E$2:E4889,TMapCauseDescCIR[[#This Row],[Cause Description]])</f>
        <v>4</v>
      </c>
      <c r="Q4889" s="1"/>
      <c r="R4889" s="1"/>
      <c r="S4889" s="1"/>
    </row>
    <row r="4890" spans="1:19" ht="14.45" x14ac:dyDescent="0.25">
      <c r="A4890" s="1" t="s">
        <v>5038</v>
      </c>
      <c r="B4890" s="1" t="s">
        <v>1693</v>
      </c>
      <c r="C4890" s="1" t="s">
        <v>3133</v>
      </c>
      <c r="D4890" s="1" t="s">
        <v>8898</v>
      </c>
      <c r="E4890" s="1" t="s">
        <v>1680</v>
      </c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>
        <f>COUNTIFS($E$2:E4890,TMapCauseDescCIR[[#This Row],[Cause Description]])</f>
        <v>3</v>
      </c>
      <c r="Q4890" s="1"/>
      <c r="R4890" s="1"/>
      <c r="S4890" s="1"/>
    </row>
    <row r="4891" spans="1:19" ht="14.45" x14ac:dyDescent="0.25">
      <c r="A4891" s="1" t="s">
        <v>5038</v>
      </c>
      <c r="B4891" s="1" t="s">
        <v>1693</v>
      </c>
      <c r="C4891" s="1" t="s">
        <v>3133</v>
      </c>
      <c r="D4891" s="1" t="s">
        <v>8898</v>
      </c>
      <c r="E4891" s="1" t="s">
        <v>8899</v>
      </c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>
        <f>COUNTIFS($E$2:E4891,TMapCauseDescCIR[[#This Row],[Cause Description]])</f>
        <v>1</v>
      </c>
      <c r="Q4891" s="1"/>
      <c r="R4891" s="1"/>
      <c r="S4891" s="1"/>
    </row>
    <row r="4892" spans="1:19" ht="14.45" x14ac:dyDescent="0.25">
      <c r="A4892" s="1" t="s">
        <v>8900</v>
      </c>
      <c r="B4892" s="1" t="s">
        <v>1702</v>
      </c>
      <c r="C4892" s="1" t="s">
        <v>3133</v>
      </c>
      <c r="D4892" s="1" t="s">
        <v>8901</v>
      </c>
      <c r="E4892" s="1" t="s">
        <v>1703</v>
      </c>
      <c r="F4892" s="1" t="s">
        <v>8902</v>
      </c>
      <c r="G4892" s="1" t="s">
        <v>2458</v>
      </c>
      <c r="H4892" s="1" t="s">
        <v>8903</v>
      </c>
      <c r="I4892" s="1" t="s">
        <v>5444</v>
      </c>
      <c r="J4892" s="1"/>
      <c r="K4892" s="1"/>
      <c r="L4892" s="1"/>
      <c r="M4892" s="1"/>
      <c r="N4892" s="1"/>
      <c r="O4892" s="1"/>
      <c r="P4892" s="1">
        <f>COUNTIFS($E$2:E4892,TMapCauseDescCIR[[#This Row],[Cause Description]])</f>
        <v>1</v>
      </c>
      <c r="Q4892" s="1"/>
      <c r="R4892" s="1"/>
      <c r="S4892" s="1"/>
    </row>
    <row r="4893" spans="1:19" ht="14.45" x14ac:dyDescent="0.25">
      <c r="A4893" s="1" t="s">
        <v>8900</v>
      </c>
      <c r="B4893" s="1" t="s">
        <v>1702</v>
      </c>
      <c r="C4893" s="1" t="s">
        <v>3133</v>
      </c>
      <c r="D4893" s="1" t="s">
        <v>8901</v>
      </c>
      <c r="E4893" s="1" t="s">
        <v>8904</v>
      </c>
      <c r="F4893" s="1" t="s">
        <v>8905</v>
      </c>
      <c r="G4893" s="1" t="s">
        <v>2458</v>
      </c>
      <c r="H4893" s="1" t="s">
        <v>8903</v>
      </c>
      <c r="I4893" s="1" t="s">
        <v>5527</v>
      </c>
      <c r="J4893" s="1"/>
      <c r="K4893" s="1"/>
      <c r="L4893" s="1"/>
      <c r="M4893" s="1"/>
      <c r="N4893" s="1"/>
      <c r="O4893" s="1"/>
      <c r="P4893" s="1">
        <f>COUNTIFS($E$2:E4893,TMapCauseDescCIR[[#This Row],[Cause Description]])</f>
        <v>1</v>
      </c>
      <c r="Q4893" s="1"/>
      <c r="R4893" s="1"/>
      <c r="S4893" s="1"/>
    </row>
    <row r="4894" spans="1:19" ht="14.45" x14ac:dyDescent="0.25">
      <c r="A4894" s="1" t="s">
        <v>8900</v>
      </c>
      <c r="B4894" s="1" t="s">
        <v>1702</v>
      </c>
      <c r="C4894" s="1" t="s">
        <v>3133</v>
      </c>
      <c r="D4894" s="1" t="s">
        <v>8901</v>
      </c>
      <c r="E4894" s="1" t="s">
        <v>8906</v>
      </c>
      <c r="F4894" s="1" t="s">
        <v>8907</v>
      </c>
      <c r="G4894" s="1" t="s">
        <v>2458</v>
      </c>
      <c r="H4894" s="1" t="s">
        <v>8908</v>
      </c>
      <c r="I4894" s="1" t="s">
        <v>8909</v>
      </c>
      <c r="J4894" s="1"/>
      <c r="K4894" s="1"/>
      <c r="L4894" s="1"/>
      <c r="M4894" s="1"/>
      <c r="N4894" s="1"/>
      <c r="O4894" s="1"/>
      <c r="P4894" s="1">
        <f>COUNTIFS($E$2:E4894,TMapCauseDescCIR[[#This Row],[Cause Description]])</f>
        <v>1</v>
      </c>
      <c r="Q4894" s="1"/>
      <c r="R4894" s="1"/>
      <c r="S4894" s="1"/>
    </row>
    <row r="4895" spans="1:19" ht="14.45" x14ac:dyDescent="0.25">
      <c r="A4895" s="1" t="s">
        <v>8900</v>
      </c>
      <c r="B4895" s="1" t="s">
        <v>1702</v>
      </c>
      <c r="C4895" s="1" t="s">
        <v>3133</v>
      </c>
      <c r="D4895" s="1" t="s">
        <v>8901</v>
      </c>
      <c r="E4895" s="1" t="s">
        <v>8910</v>
      </c>
      <c r="F4895" s="1" t="s">
        <v>8911</v>
      </c>
      <c r="G4895" s="1" t="s">
        <v>2458</v>
      </c>
      <c r="H4895" s="1" t="s">
        <v>8908</v>
      </c>
      <c r="I4895" s="1" t="s">
        <v>8912</v>
      </c>
      <c r="J4895" s="1"/>
      <c r="K4895" s="1"/>
      <c r="L4895" s="1"/>
      <c r="M4895" s="1"/>
      <c r="N4895" s="1"/>
      <c r="O4895" s="1"/>
      <c r="P4895" s="1">
        <f>COUNTIFS($E$2:E4895,TMapCauseDescCIR[[#This Row],[Cause Description]])</f>
        <v>1</v>
      </c>
      <c r="Q4895" s="1"/>
      <c r="R4895" s="1"/>
      <c r="S4895" s="1"/>
    </row>
    <row r="4896" spans="1:19" ht="14.45" x14ac:dyDescent="0.25">
      <c r="A4896" s="1" t="s">
        <v>8900</v>
      </c>
      <c r="B4896" s="1" t="s">
        <v>1702</v>
      </c>
      <c r="C4896" s="1" t="s">
        <v>3133</v>
      </c>
      <c r="D4896" s="1" t="s">
        <v>8901</v>
      </c>
      <c r="E4896" s="1" t="s">
        <v>8913</v>
      </c>
      <c r="F4896" s="1" t="s">
        <v>8914</v>
      </c>
      <c r="G4896" s="1" t="s">
        <v>2458</v>
      </c>
      <c r="H4896" s="1" t="s">
        <v>8908</v>
      </c>
      <c r="I4896" s="1" t="s">
        <v>8915</v>
      </c>
      <c r="J4896" s="1"/>
      <c r="K4896" s="1"/>
      <c r="L4896" s="1"/>
      <c r="M4896" s="1"/>
      <c r="N4896" s="1"/>
      <c r="O4896" s="1"/>
      <c r="P4896" s="1">
        <f>COUNTIFS($E$2:E4896,TMapCauseDescCIR[[#This Row],[Cause Description]])</f>
        <v>1</v>
      </c>
      <c r="Q4896" s="1"/>
      <c r="R4896" s="1"/>
      <c r="S4896" s="1"/>
    </row>
    <row r="4897" spans="1:19" ht="14.45" x14ac:dyDescent="0.25">
      <c r="A4897" s="1" t="s">
        <v>8900</v>
      </c>
      <c r="B4897" s="1" t="s">
        <v>1702</v>
      </c>
      <c r="C4897" s="1" t="s">
        <v>3133</v>
      </c>
      <c r="D4897" s="1" t="s">
        <v>8901</v>
      </c>
      <c r="E4897" s="1" t="s">
        <v>8916</v>
      </c>
      <c r="F4897" s="1" t="s">
        <v>8917</v>
      </c>
      <c r="G4897" s="1" t="s">
        <v>2458</v>
      </c>
      <c r="H4897" s="1" t="s">
        <v>8908</v>
      </c>
      <c r="I4897" s="1" t="s">
        <v>8918</v>
      </c>
      <c r="J4897" s="1"/>
      <c r="K4897" s="1"/>
      <c r="L4897" s="1"/>
      <c r="M4897" s="1"/>
      <c r="N4897" s="1"/>
      <c r="O4897" s="1"/>
      <c r="P4897" s="1">
        <f>COUNTIFS($E$2:E4897,TMapCauseDescCIR[[#This Row],[Cause Description]])</f>
        <v>1</v>
      </c>
      <c r="Q4897" s="1"/>
      <c r="R4897" s="1"/>
      <c r="S4897" s="1"/>
    </row>
    <row r="4898" spans="1:19" ht="14.45" x14ac:dyDescent="0.25">
      <c r="A4898" s="1" t="s">
        <v>8900</v>
      </c>
      <c r="B4898" s="1" t="s">
        <v>1702</v>
      </c>
      <c r="C4898" s="1" t="s">
        <v>3133</v>
      </c>
      <c r="D4898" s="1" t="s">
        <v>8901</v>
      </c>
      <c r="E4898" s="1" t="s">
        <v>8919</v>
      </c>
      <c r="F4898" s="1" t="s">
        <v>8920</v>
      </c>
      <c r="G4898" s="1" t="s">
        <v>2458</v>
      </c>
      <c r="H4898" s="1" t="s">
        <v>8908</v>
      </c>
      <c r="I4898" s="1" t="s">
        <v>8921</v>
      </c>
      <c r="J4898" s="1"/>
      <c r="K4898" s="1"/>
      <c r="L4898" s="1"/>
      <c r="M4898" s="1"/>
      <c r="N4898" s="1"/>
      <c r="O4898" s="1"/>
      <c r="P4898" s="1">
        <f>COUNTIFS($E$2:E4898,TMapCauseDescCIR[[#This Row],[Cause Description]])</f>
        <v>1</v>
      </c>
      <c r="Q4898" s="1"/>
      <c r="R4898" s="1"/>
      <c r="S4898" s="1"/>
    </row>
    <row r="4899" spans="1:19" ht="14.45" x14ac:dyDescent="0.25">
      <c r="A4899" s="1" t="s">
        <v>8900</v>
      </c>
      <c r="B4899" s="1" t="s">
        <v>1702</v>
      </c>
      <c r="C4899" s="1" t="s">
        <v>3133</v>
      </c>
      <c r="D4899" s="1" t="s">
        <v>8901</v>
      </c>
      <c r="E4899" s="1" t="s">
        <v>8922</v>
      </c>
      <c r="F4899" s="1" t="s">
        <v>8923</v>
      </c>
      <c r="G4899" s="1" t="s">
        <v>2568</v>
      </c>
      <c r="H4899" s="1" t="s">
        <v>6243</v>
      </c>
      <c r="I4899" s="1" t="s">
        <v>8924</v>
      </c>
      <c r="J4899" s="1"/>
      <c r="K4899" s="1"/>
      <c r="L4899" s="1"/>
      <c r="M4899" s="1"/>
      <c r="N4899" s="1"/>
      <c r="O4899" s="1"/>
      <c r="P4899" s="1">
        <f>COUNTIFS($E$2:E4899,TMapCauseDescCIR[[#This Row],[Cause Description]])</f>
        <v>1</v>
      </c>
      <c r="Q4899" s="1"/>
      <c r="R4899" s="1"/>
      <c r="S4899" s="1"/>
    </row>
    <row r="4900" spans="1:19" ht="14.45" x14ac:dyDescent="0.25">
      <c r="A4900" s="1" t="s">
        <v>8900</v>
      </c>
      <c r="B4900" s="1" t="s">
        <v>1702</v>
      </c>
      <c r="C4900" s="1" t="s">
        <v>3133</v>
      </c>
      <c r="D4900" s="1" t="s">
        <v>8901</v>
      </c>
      <c r="E4900" s="1" t="s">
        <v>1733</v>
      </c>
      <c r="F4900" s="1" t="s">
        <v>8925</v>
      </c>
      <c r="G4900" s="1" t="s">
        <v>2777</v>
      </c>
      <c r="H4900" s="1" t="s">
        <v>4912</v>
      </c>
      <c r="I4900" s="1" t="s">
        <v>5174</v>
      </c>
      <c r="J4900" s="1"/>
      <c r="K4900" s="1"/>
      <c r="L4900" s="1"/>
      <c r="M4900" s="1"/>
      <c r="N4900" s="1"/>
      <c r="O4900" s="1"/>
      <c r="P4900" s="1">
        <f>COUNTIFS($E$2:E4900,TMapCauseDescCIR[[#This Row],[Cause Description]])</f>
        <v>1</v>
      </c>
      <c r="Q4900" s="1"/>
      <c r="R4900" s="1"/>
      <c r="S4900" s="1"/>
    </row>
    <row r="4901" spans="1:19" ht="14.45" x14ac:dyDescent="0.25">
      <c r="A4901" s="1" t="s">
        <v>8900</v>
      </c>
      <c r="B4901" s="1" t="s">
        <v>1702</v>
      </c>
      <c r="C4901" s="1" t="s">
        <v>3133</v>
      </c>
      <c r="D4901" s="1" t="s">
        <v>8901</v>
      </c>
      <c r="E4901" s="1" t="s">
        <v>8926</v>
      </c>
      <c r="F4901" s="1" t="s">
        <v>8927</v>
      </c>
      <c r="G4901" s="1" t="s">
        <v>2777</v>
      </c>
      <c r="H4901" s="1" t="s">
        <v>4912</v>
      </c>
      <c r="I4901" s="1" t="s">
        <v>5530</v>
      </c>
      <c r="J4901" s="1"/>
      <c r="K4901" s="1"/>
      <c r="L4901" s="1"/>
      <c r="M4901" s="1"/>
      <c r="N4901" s="1"/>
      <c r="O4901" s="1"/>
      <c r="P4901" s="1">
        <f>COUNTIFS($E$2:E4901,TMapCauseDescCIR[[#This Row],[Cause Description]])</f>
        <v>1</v>
      </c>
      <c r="Q4901" s="1"/>
      <c r="R4901" s="1"/>
      <c r="S4901" s="1"/>
    </row>
    <row r="4902" spans="1:19" ht="14.45" x14ac:dyDescent="0.25">
      <c r="A4902" s="1" t="s">
        <v>8900</v>
      </c>
      <c r="B4902" s="1" t="s">
        <v>1702</v>
      </c>
      <c r="C4902" s="1" t="s">
        <v>3133</v>
      </c>
      <c r="D4902" s="1" t="s">
        <v>8901</v>
      </c>
      <c r="E4902" s="1" t="s">
        <v>8928</v>
      </c>
      <c r="F4902" s="1" t="s">
        <v>8929</v>
      </c>
      <c r="G4902" s="1" t="s">
        <v>2777</v>
      </c>
      <c r="H4902" s="1" t="s">
        <v>4912</v>
      </c>
      <c r="I4902" s="1" t="s">
        <v>6179</v>
      </c>
      <c r="J4902" s="1"/>
      <c r="K4902" s="1"/>
      <c r="L4902" s="1"/>
      <c r="M4902" s="1"/>
      <c r="N4902" s="1"/>
      <c r="O4902" s="1"/>
      <c r="P4902" s="1">
        <f>COUNTIFS($E$2:E4902,TMapCauseDescCIR[[#This Row],[Cause Description]])</f>
        <v>1</v>
      </c>
      <c r="Q4902" s="1"/>
      <c r="R4902" s="1"/>
      <c r="S4902" s="1"/>
    </row>
    <row r="4903" spans="1:19" ht="14.45" x14ac:dyDescent="0.25">
      <c r="A4903" s="1" t="s">
        <v>8900</v>
      </c>
      <c r="B4903" s="1" t="s">
        <v>1702</v>
      </c>
      <c r="C4903" s="1" t="s">
        <v>3133</v>
      </c>
      <c r="D4903" s="1" t="s">
        <v>8901</v>
      </c>
      <c r="E4903" s="1" t="s">
        <v>8930</v>
      </c>
      <c r="F4903" s="1" t="s">
        <v>8931</v>
      </c>
      <c r="G4903" s="1" t="s">
        <v>2777</v>
      </c>
      <c r="H4903" s="1" t="s">
        <v>4912</v>
      </c>
      <c r="I4903" s="1" t="s">
        <v>6254</v>
      </c>
      <c r="J4903" s="1"/>
      <c r="K4903" s="1"/>
      <c r="L4903" s="1"/>
      <c r="M4903" s="1"/>
      <c r="N4903" s="1"/>
      <c r="O4903" s="1"/>
      <c r="P4903" s="1">
        <f>COUNTIFS($E$2:E4903,TMapCauseDescCIR[[#This Row],[Cause Description]])</f>
        <v>1</v>
      </c>
      <c r="Q4903" s="1"/>
      <c r="R4903" s="1"/>
      <c r="S4903" s="1"/>
    </row>
    <row r="4904" spans="1:19" ht="14.45" x14ac:dyDescent="0.25">
      <c r="A4904" s="1" t="s">
        <v>8900</v>
      </c>
      <c r="B4904" s="1" t="s">
        <v>1702</v>
      </c>
      <c r="C4904" s="1" t="s">
        <v>3133</v>
      </c>
      <c r="D4904" s="1" t="s">
        <v>8901</v>
      </c>
      <c r="E4904" s="1" t="s">
        <v>8932</v>
      </c>
      <c r="F4904" s="1" t="s">
        <v>8933</v>
      </c>
      <c r="G4904" s="1" t="s">
        <v>2777</v>
      </c>
      <c r="H4904" s="1" t="s">
        <v>4912</v>
      </c>
      <c r="I4904" s="1" t="s">
        <v>5944</v>
      </c>
      <c r="J4904" s="1"/>
      <c r="K4904" s="1"/>
      <c r="L4904" s="1"/>
      <c r="M4904" s="1"/>
      <c r="N4904" s="1"/>
      <c r="O4904" s="1"/>
      <c r="P4904" s="1">
        <f>COUNTIFS($E$2:E4904,TMapCauseDescCIR[[#This Row],[Cause Description]])</f>
        <v>1</v>
      </c>
      <c r="Q4904" s="1"/>
      <c r="R4904" s="1"/>
      <c r="S4904" s="1"/>
    </row>
    <row r="4905" spans="1:19" ht="14.45" x14ac:dyDescent="0.25">
      <c r="A4905" s="1" t="s">
        <v>8900</v>
      </c>
      <c r="B4905" s="1" t="s">
        <v>1702</v>
      </c>
      <c r="C4905" s="1" t="s">
        <v>3133</v>
      </c>
      <c r="D4905" s="1" t="s">
        <v>8901</v>
      </c>
      <c r="E4905" s="1" t="s">
        <v>8934</v>
      </c>
      <c r="F4905" s="1" t="s">
        <v>8935</v>
      </c>
      <c r="G4905" s="1" t="s">
        <v>2777</v>
      </c>
      <c r="H4905" s="1" t="s">
        <v>8936</v>
      </c>
      <c r="I4905" s="1" t="s">
        <v>8937</v>
      </c>
      <c r="J4905" s="1"/>
      <c r="K4905" s="1"/>
      <c r="L4905" s="1"/>
      <c r="M4905" s="1"/>
      <c r="N4905" s="1"/>
      <c r="O4905" s="1"/>
      <c r="P4905" s="1">
        <f>COUNTIFS($E$2:E4905,TMapCauseDescCIR[[#This Row],[Cause Description]])</f>
        <v>1</v>
      </c>
      <c r="Q4905" s="1"/>
      <c r="R4905" s="1"/>
      <c r="S4905" s="1"/>
    </row>
    <row r="4906" spans="1:19" ht="14.45" x14ac:dyDescent="0.25">
      <c r="A4906" s="1" t="s">
        <v>8900</v>
      </c>
      <c r="B4906" s="1" t="s">
        <v>1702</v>
      </c>
      <c r="C4906" s="1" t="s">
        <v>3133</v>
      </c>
      <c r="D4906" s="1" t="s">
        <v>8901</v>
      </c>
      <c r="E4906" s="1" t="s">
        <v>8938</v>
      </c>
      <c r="F4906" s="1" t="s">
        <v>8939</v>
      </c>
      <c r="G4906" s="1" t="s">
        <v>2777</v>
      </c>
      <c r="H4906" s="1" t="s">
        <v>8936</v>
      </c>
      <c r="I4906" s="1" t="s">
        <v>8940</v>
      </c>
      <c r="J4906" s="1"/>
      <c r="K4906" s="1"/>
      <c r="L4906" s="1"/>
      <c r="M4906" s="1"/>
      <c r="N4906" s="1"/>
      <c r="O4906" s="1"/>
      <c r="P4906" s="1">
        <f>COUNTIFS($E$2:E4906,TMapCauseDescCIR[[#This Row],[Cause Description]])</f>
        <v>1</v>
      </c>
      <c r="Q4906" s="1"/>
      <c r="R4906" s="1"/>
      <c r="S4906" s="1"/>
    </row>
    <row r="4907" spans="1:19" ht="14.45" x14ac:dyDescent="0.25">
      <c r="A4907" s="1" t="s">
        <v>8900</v>
      </c>
      <c r="B4907" s="1" t="s">
        <v>1702</v>
      </c>
      <c r="C4907" s="1" t="s">
        <v>3133</v>
      </c>
      <c r="D4907" s="1" t="s">
        <v>8901</v>
      </c>
      <c r="E4907" s="1" t="s">
        <v>8941</v>
      </c>
      <c r="F4907" s="1" t="s">
        <v>8942</v>
      </c>
      <c r="G4907" s="1" t="s">
        <v>2779</v>
      </c>
      <c r="H4907" s="1" t="s">
        <v>4912</v>
      </c>
      <c r="I4907" s="1" t="s">
        <v>5174</v>
      </c>
      <c r="J4907" s="1"/>
      <c r="K4907" s="1"/>
      <c r="L4907" s="1"/>
      <c r="M4907" s="1"/>
      <c r="N4907" s="1"/>
      <c r="O4907" s="1"/>
      <c r="P4907" s="1">
        <f>COUNTIFS($E$2:E4907,TMapCauseDescCIR[[#This Row],[Cause Description]])</f>
        <v>1</v>
      </c>
      <c r="Q4907" s="1"/>
      <c r="R4907" s="1"/>
      <c r="S4907" s="1"/>
    </row>
    <row r="4908" spans="1:19" ht="14.45" x14ac:dyDescent="0.25">
      <c r="A4908" s="1" t="s">
        <v>8900</v>
      </c>
      <c r="B4908" s="1" t="s">
        <v>1702</v>
      </c>
      <c r="C4908" s="1" t="s">
        <v>3133</v>
      </c>
      <c r="D4908" s="1" t="s">
        <v>8901</v>
      </c>
      <c r="E4908" s="1" t="s">
        <v>8943</v>
      </c>
      <c r="F4908" s="1" t="s">
        <v>8944</v>
      </c>
      <c r="G4908" s="1" t="s">
        <v>2779</v>
      </c>
      <c r="H4908" s="1" t="s">
        <v>4912</v>
      </c>
      <c r="I4908" s="1" t="s">
        <v>5530</v>
      </c>
      <c r="J4908" s="1"/>
      <c r="K4908" s="1"/>
      <c r="L4908" s="1"/>
      <c r="M4908" s="1"/>
      <c r="N4908" s="1"/>
      <c r="O4908" s="1"/>
      <c r="P4908" s="1">
        <f>COUNTIFS($E$2:E4908,TMapCauseDescCIR[[#This Row],[Cause Description]])</f>
        <v>1</v>
      </c>
      <c r="Q4908" s="1"/>
      <c r="R4908" s="1"/>
      <c r="S4908" s="1"/>
    </row>
    <row r="4909" spans="1:19" ht="14.45" x14ac:dyDescent="0.25">
      <c r="A4909" s="1" t="s">
        <v>8900</v>
      </c>
      <c r="B4909" s="1" t="s">
        <v>1702</v>
      </c>
      <c r="C4909" s="1" t="s">
        <v>3133</v>
      </c>
      <c r="D4909" s="1" t="s">
        <v>8901</v>
      </c>
      <c r="E4909" s="1" t="s">
        <v>8945</v>
      </c>
      <c r="F4909" s="1" t="s">
        <v>8946</v>
      </c>
      <c r="G4909" s="1" t="s">
        <v>2779</v>
      </c>
      <c r="H4909" s="1" t="s">
        <v>4912</v>
      </c>
      <c r="I4909" s="1" t="s">
        <v>6179</v>
      </c>
      <c r="J4909" s="1"/>
      <c r="K4909" s="1"/>
      <c r="L4909" s="1"/>
      <c r="M4909" s="1"/>
      <c r="N4909" s="1"/>
      <c r="O4909" s="1"/>
      <c r="P4909" s="1">
        <f>COUNTIFS($E$2:E4909,TMapCauseDescCIR[[#This Row],[Cause Description]])</f>
        <v>1</v>
      </c>
      <c r="Q4909" s="1"/>
      <c r="R4909" s="1"/>
      <c r="S4909" s="1"/>
    </row>
    <row r="4910" spans="1:19" ht="14.45" x14ac:dyDescent="0.25">
      <c r="A4910" s="1" t="s">
        <v>8900</v>
      </c>
      <c r="B4910" s="1" t="s">
        <v>1702</v>
      </c>
      <c r="C4910" s="1" t="s">
        <v>3133</v>
      </c>
      <c r="D4910" s="1" t="s">
        <v>8901</v>
      </c>
      <c r="E4910" s="1" t="s">
        <v>8947</v>
      </c>
      <c r="F4910" s="1" t="s">
        <v>8948</v>
      </c>
      <c r="G4910" s="1" t="s">
        <v>2779</v>
      </c>
      <c r="H4910" s="1" t="s">
        <v>4912</v>
      </c>
      <c r="I4910" s="1" t="s">
        <v>6254</v>
      </c>
      <c r="J4910" s="1"/>
      <c r="K4910" s="1"/>
      <c r="L4910" s="1"/>
      <c r="M4910" s="1"/>
      <c r="N4910" s="1"/>
      <c r="O4910" s="1"/>
      <c r="P4910" s="1">
        <f>COUNTIFS($E$2:E4910,TMapCauseDescCIR[[#This Row],[Cause Description]])</f>
        <v>1</v>
      </c>
      <c r="Q4910" s="1"/>
      <c r="R4910" s="1"/>
      <c r="S4910" s="1"/>
    </row>
    <row r="4911" spans="1:19" ht="14.45" x14ac:dyDescent="0.25">
      <c r="A4911" s="1" t="s">
        <v>8900</v>
      </c>
      <c r="B4911" s="1" t="s">
        <v>1702</v>
      </c>
      <c r="C4911" s="1" t="s">
        <v>3133</v>
      </c>
      <c r="D4911" s="1" t="s">
        <v>8901</v>
      </c>
      <c r="E4911" s="1" t="s">
        <v>8949</v>
      </c>
      <c r="F4911" s="1" t="s">
        <v>8950</v>
      </c>
      <c r="G4911" s="1" t="s">
        <v>2779</v>
      </c>
      <c r="H4911" s="1" t="s">
        <v>4912</v>
      </c>
      <c r="I4911" s="1" t="s">
        <v>5944</v>
      </c>
      <c r="J4911" s="1"/>
      <c r="K4911" s="1"/>
      <c r="L4911" s="1"/>
      <c r="M4911" s="1"/>
      <c r="N4911" s="1"/>
      <c r="O4911" s="1"/>
      <c r="P4911" s="1">
        <f>COUNTIFS($E$2:E4911,TMapCauseDescCIR[[#This Row],[Cause Description]])</f>
        <v>1</v>
      </c>
      <c r="Q4911" s="1"/>
      <c r="R4911" s="1"/>
      <c r="S4911" s="1"/>
    </row>
    <row r="4912" spans="1:19" ht="14.45" x14ac:dyDescent="0.25">
      <c r="A4912" s="1" t="s">
        <v>8900</v>
      </c>
      <c r="B4912" s="1" t="s">
        <v>1702</v>
      </c>
      <c r="C4912" s="1" t="s">
        <v>3133</v>
      </c>
      <c r="D4912" s="1" t="s">
        <v>8901</v>
      </c>
      <c r="E4912" s="1" t="s">
        <v>8951</v>
      </c>
      <c r="F4912" s="1" t="s">
        <v>8952</v>
      </c>
      <c r="G4912" s="1" t="s">
        <v>2771</v>
      </c>
      <c r="H4912" s="1" t="s">
        <v>5433</v>
      </c>
      <c r="I4912" s="1" t="s">
        <v>5527</v>
      </c>
      <c r="J4912" s="1"/>
      <c r="K4912" s="1"/>
      <c r="L4912" s="1"/>
      <c r="M4912" s="1"/>
      <c r="N4912" s="1"/>
      <c r="O4912" s="1"/>
      <c r="P4912" s="1">
        <f>COUNTIFS($E$2:E4912,TMapCauseDescCIR[[#This Row],[Cause Description]])</f>
        <v>1</v>
      </c>
      <c r="Q4912" s="1"/>
      <c r="R4912" s="1"/>
      <c r="S4912" s="1"/>
    </row>
    <row r="4913" spans="1:19" ht="14.45" x14ac:dyDescent="0.25">
      <c r="A4913" s="1" t="s">
        <v>8900</v>
      </c>
      <c r="B4913" s="1" t="s">
        <v>1702</v>
      </c>
      <c r="C4913" s="1" t="s">
        <v>3133</v>
      </c>
      <c r="D4913" s="1" t="s">
        <v>8901</v>
      </c>
      <c r="E4913" s="1" t="s">
        <v>8953</v>
      </c>
      <c r="F4913" s="1" t="s">
        <v>8954</v>
      </c>
      <c r="G4913" s="1" t="s">
        <v>2772</v>
      </c>
      <c r="H4913" s="1" t="s">
        <v>4912</v>
      </c>
      <c r="I4913" s="1" t="s">
        <v>5527</v>
      </c>
      <c r="J4913" s="1"/>
      <c r="K4913" s="1"/>
      <c r="L4913" s="1"/>
      <c r="M4913" s="1"/>
      <c r="N4913" s="1"/>
      <c r="O4913" s="1"/>
      <c r="P4913" s="1">
        <f>COUNTIFS($E$2:E4913,TMapCauseDescCIR[[#This Row],[Cause Description]])</f>
        <v>1</v>
      </c>
      <c r="Q4913" s="1"/>
      <c r="R4913" s="1"/>
      <c r="S4913" s="1"/>
    </row>
    <row r="4914" spans="1:19" ht="14.45" x14ac:dyDescent="0.25">
      <c r="A4914" s="1" t="s">
        <v>8900</v>
      </c>
      <c r="B4914" s="1" t="s">
        <v>1702</v>
      </c>
      <c r="C4914" s="1" t="s">
        <v>3133</v>
      </c>
      <c r="D4914" s="1" t="s">
        <v>8901</v>
      </c>
      <c r="E4914" s="1" t="s">
        <v>8955</v>
      </c>
      <c r="F4914" s="1" t="s">
        <v>8956</v>
      </c>
      <c r="G4914" s="1" t="s">
        <v>2772</v>
      </c>
      <c r="H4914" s="1" t="s">
        <v>4912</v>
      </c>
      <c r="I4914" s="1" t="s">
        <v>5169</v>
      </c>
      <c r="J4914" s="1"/>
      <c r="K4914" s="1"/>
      <c r="L4914" s="1"/>
      <c r="M4914" s="1"/>
      <c r="N4914" s="1"/>
      <c r="O4914" s="1"/>
      <c r="P4914" s="1">
        <f>COUNTIFS($E$2:E4914,TMapCauseDescCIR[[#This Row],[Cause Description]])</f>
        <v>1</v>
      </c>
      <c r="Q4914" s="1"/>
      <c r="R4914" s="1"/>
      <c r="S4914" s="1"/>
    </row>
    <row r="4915" spans="1:19" ht="14.45" x14ac:dyDescent="0.25">
      <c r="A4915" s="1" t="s">
        <v>8900</v>
      </c>
      <c r="B4915" s="1" t="s">
        <v>1702</v>
      </c>
      <c r="C4915" s="1" t="s">
        <v>3133</v>
      </c>
      <c r="D4915" s="1" t="s">
        <v>8901</v>
      </c>
      <c r="E4915" s="1" t="s">
        <v>8957</v>
      </c>
      <c r="F4915" s="1" t="s">
        <v>8958</v>
      </c>
      <c r="G4915" s="1" t="s">
        <v>2772</v>
      </c>
      <c r="H4915" s="1" t="s">
        <v>5168</v>
      </c>
      <c r="I4915" s="1" t="s">
        <v>8747</v>
      </c>
      <c r="J4915" s="1"/>
      <c r="K4915" s="1"/>
      <c r="L4915" s="1"/>
      <c r="M4915" s="1"/>
      <c r="N4915" s="1"/>
      <c r="O4915" s="1"/>
      <c r="P4915" s="1">
        <f>COUNTIFS($E$2:E4915,TMapCauseDescCIR[[#This Row],[Cause Description]])</f>
        <v>1</v>
      </c>
      <c r="Q4915" s="1"/>
      <c r="R4915" s="1"/>
      <c r="S4915" s="1"/>
    </row>
    <row r="4916" spans="1:19" ht="14.45" x14ac:dyDescent="0.25">
      <c r="A4916" s="1" t="s">
        <v>8900</v>
      </c>
      <c r="B4916" s="1" t="s">
        <v>1702</v>
      </c>
      <c r="C4916" s="1" t="s">
        <v>3133</v>
      </c>
      <c r="D4916" s="1" t="s">
        <v>8901</v>
      </c>
      <c r="E4916" s="1" t="s">
        <v>8959</v>
      </c>
      <c r="F4916" s="1" t="s">
        <v>8960</v>
      </c>
      <c r="G4916" s="1" t="s">
        <v>2772</v>
      </c>
      <c r="H4916" s="1" t="s">
        <v>5168</v>
      </c>
      <c r="I4916" s="1" t="s">
        <v>8750</v>
      </c>
      <c r="J4916" s="1"/>
      <c r="K4916" s="1"/>
      <c r="L4916" s="1"/>
      <c r="M4916" s="1"/>
      <c r="N4916" s="1"/>
      <c r="O4916" s="1"/>
      <c r="P4916" s="1">
        <f>COUNTIFS($E$2:E4916,TMapCauseDescCIR[[#This Row],[Cause Description]])</f>
        <v>1</v>
      </c>
      <c r="Q4916" s="1"/>
      <c r="R4916" s="1"/>
      <c r="S4916" s="1"/>
    </row>
    <row r="4917" spans="1:19" ht="14.45" x14ac:dyDescent="0.25">
      <c r="A4917" s="1" t="s">
        <v>8900</v>
      </c>
      <c r="B4917" s="1" t="s">
        <v>1702</v>
      </c>
      <c r="C4917" s="1" t="s">
        <v>3133</v>
      </c>
      <c r="D4917" s="1" t="s">
        <v>8901</v>
      </c>
      <c r="E4917" s="1" t="s">
        <v>8961</v>
      </c>
      <c r="F4917" s="1" t="s">
        <v>8962</v>
      </c>
      <c r="G4917" s="1" t="s">
        <v>2772</v>
      </c>
      <c r="H4917" s="1" t="s">
        <v>8963</v>
      </c>
      <c r="I4917" s="1" t="s">
        <v>8964</v>
      </c>
      <c r="J4917" s="1"/>
      <c r="K4917" s="1"/>
      <c r="L4917" s="1"/>
      <c r="M4917" s="1"/>
      <c r="N4917" s="1"/>
      <c r="O4917" s="1"/>
      <c r="P4917" s="1">
        <f>COUNTIFS($E$2:E4917,TMapCauseDescCIR[[#This Row],[Cause Description]])</f>
        <v>1</v>
      </c>
      <c r="Q4917" s="1"/>
      <c r="R4917" s="1"/>
      <c r="S4917" s="1"/>
    </row>
    <row r="4918" spans="1:19" ht="14.45" x14ac:dyDescent="0.25">
      <c r="A4918" s="1" t="s">
        <v>8900</v>
      </c>
      <c r="B4918" s="1" t="s">
        <v>1702</v>
      </c>
      <c r="C4918" s="1" t="s">
        <v>3133</v>
      </c>
      <c r="D4918" s="1" t="s">
        <v>8901</v>
      </c>
      <c r="E4918" s="1" t="s">
        <v>8965</v>
      </c>
      <c r="F4918" s="1" t="s">
        <v>8966</v>
      </c>
      <c r="G4918" s="1" t="s">
        <v>2773</v>
      </c>
      <c r="H4918" s="1" t="s">
        <v>4912</v>
      </c>
      <c r="I4918" s="1" t="s">
        <v>8967</v>
      </c>
      <c r="J4918" s="1"/>
      <c r="K4918" s="1"/>
      <c r="L4918" s="1"/>
      <c r="M4918" s="1"/>
      <c r="N4918" s="1"/>
      <c r="O4918" s="1"/>
      <c r="P4918" s="1">
        <f>COUNTIFS($E$2:E4918,TMapCauseDescCIR[[#This Row],[Cause Description]])</f>
        <v>1</v>
      </c>
      <c r="Q4918" s="1"/>
      <c r="R4918" s="1"/>
      <c r="S4918" s="1"/>
    </row>
    <row r="4919" spans="1:19" ht="14.45" x14ac:dyDescent="0.25">
      <c r="A4919" s="1" t="s">
        <v>8900</v>
      </c>
      <c r="B4919" s="1" t="s">
        <v>1702</v>
      </c>
      <c r="C4919" s="1" t="s">
        <v>3133</v>
      </c>
      <c r="D4919" s="1" t="s">
        <v>8901</v>
      </c>
      <c r="E4919" s="1" t="s">
        <v>8968</v>
      </c>
      <c r="F4919" s="1" t="s">
        <v>8969</v>
      </c>
      <c r="G4919" s="1" t="s">
        <v>2773</v>
      </c>
      <c r="H4919" s="1" t="s">
        <v>4912</v>
      </c>
      <c r="I4919" s="1" t="s">
        <v>8970</v>
      </c>
      <c r="J4919" s="1"/>
      <c r="K4919" s="1"/>
      <c r="L4919" s="1"/>
      <c r="M4919" s="1"/>
      <c r="N4919" s="1"/>
      <c r="O4919" s="1"/>
      <c r="P4919" s="1">
        <f>COUNTIFS($E$2:E4919,TMapCauseDescCIR[[#This Row],[Cause Description]])</f>
        <v>1</v>
      </c>
      <c r="Q4919" s="1"/>
      <c r="R4919" s="1"/>
      <c r="S4919" s="1"/>
    </row>
    <row r="4920" spans="1:19" ht="14.45" x14ac:dyDescent="0.25">
      <c r="A4920" s="1" t="s">
        <v>8900</v>
      </c>
      <c r="B4920" s="1" t="s">
        <v>1702</v>
      </c>
      <c r="C4920" s="1" t="s">
        <v>3133</v>
      </c>
      <c r="D4920" s="1" t="s">
        <v>8901</v>
      </c>
      <c r="E4920" s="1" t="s">
        <v>8971</v>
      </c>
      <c r="F4920" s="1" t="s">
        <v>8972</v>
      </c>
      <c r="G4920" s="1" t="s">
        <v>2773</v>
      </c>
      <c r="H4920" s="1" t="s">
        <v>4912</v>
      </c>
      <c r="I4920" s="1" t="s">
        <v>5527</v>
      </c>
      <c r="J4920" s="1"/>
      <c r="K4920" s="1"/>
      <c r="L4920" s="1"/>
      <c r="M4920" s="1"/>
      <c r="N4920" s="1"/>
      <c r="O4920" s="1"/>
      <c r="P4920" s="1">
        <f>COUNTIFS($E$2:E4920,TMapCauseDescCIR[[#This Row],[Cause Description]])</f>
        <v>1</v>
      </c>
      <c r="Q4920" s="1"/>
      <c r="R4920" s="1"/>
      <c r="S4920" s="1"/>
    </row>
    <row r="4921" spans="1:19" ht="14.45" x14ac:dyDescent="0.25">
      <c r="A4921" s="1" t="s">
        <v>8900</v>
      </c>
      <c r="B4921" s="1" t="s">
        <v>1702</v>
      </c>
      <c r="C4921" s="1" t="s">
        <v>3133</v>
      </c>
      <c r="D4921" s="1" t="s">
        <v>8901</v>
      </c>
      <c r="E4921" s="1" t="s">
        <v>8973</v>
      </c>
      <c r="F4921" s="1" t="s">
        <v>8974</v>
      </c>
      <c r="G4921" s="1" t="s">
        <v>2768</v>
      </c>
      <c r="H4921" s="1" t="s">
        <v>5168</v>
      </c>
      <c r="I4921" s="1" t="s">
        <v>8747</v>
      </c>
      <c r="J4921" s="1"/>
      <c r="K4921" s="1"/>
      <c r="L4921" s="1"/>
      <c r="M4921" s="1"/>
      <c r="N4921" s="1"/>
      <c r="O4921" s="1"/>
      <c r="P4921" s="1">
        <f>COUNTIFS($E$2:E4921,TMapCauseDescCIR[[#This Row],[Cause Description]])</f>
        <v>1</v>
      </c>
      <c r="Q4921" s="1"/>
      <c r="R4921" s="1"/>
      <c r="S4921" s="1"/>
    </row>
    <row r="4922" spans="1:19" ht="14.45" x14ac:dyDescent="0.25">
      <c r="A4922" s="1" t="s">
        <v>8900</v>
      </c>
      <c r="B4922" s="1" t="s">
        <v>1702</v>
      </c>
      <c r="C4922" s="1" t="s">
        <v>3133</v>
      </c>
      <c r="D4922" s="1" t="s">
        <v>8901</v>
      </c>
      <c r="E4922" s="1" t="s">
        <v>8975</v>
      </c>
      <c r="F4922" s="1" t="s">
        <v>8976</v>
      </c>
      <c r="G4922" s="1" t="s">
        <v>2773</v>
      </c>
      <c r="H4922" s="1" t="s">
        <v>6135</v>
      </c>
      <c r="I4922" s="1" t="s">
        <v>8977</v>
      </c>
      <c r="J4922" s="1"/>
      <c r="K4922" s="1"/>
      <c r="L4922" s="1"/>
      <c r="M4922" s="1"/>
      <c r="N4922" s="1"/>
      <c r="O4922" s="1"/>
      <c r="P4922" s="1">
        <f>COUNTIFS($E$2:E4922,TMapCauseDescCIR[[#This Row],[Cause Description]])</f>
        <v>1</v>
      </c>
      <c r="Q4922" s="1"/>
      <c r="R4922" s="1"/>
      <c r="S4922" s="1"/>
    </row>
    <row r="4923" spans="1:19" ht="14.45" x14ac:dyDescent="0.25">
      <c r="A4923" s="1" t="s">
        <v>8900</v>
      </c>
      <c r="B4923" s="1" t="s">
        <v>1702</v>
      </c>
      <c r="C4923" s="1" t="s">
        <v>3133</v>
      </c>
      <c r="D4923" s="1" t="s">
        <v>8901</v>
      </c>
      <c r="E4923" s="1" t="s">
        <v>8978</v>
      </c>
      <c r="F4923" s="1" t="s">
        <v>8979</v>
      </c>
      <c r="G4923" s="1" t="s">
        <v>2773</v>
      </c>
      <c r="H4923" s="1" t="s">
        <v>6135</v>
      </c>
      <c r="I4923" s="1" t="s">
        <v>8980</v>
      </c>
      <c r="J4923" s="1"/>
      <c r="K4923" s="1"/>
      <c r="L4923" s="1"/>
      <c r="M4923" s="1"/>
      <c r="N4923" s="1"/>
      <c r="O4923" s="1"/>
      <c r="P4923" s="1">
        <f>COUNTIFS($E$2:E4923,TMapCauseDescCIR[[#This Row],[Cause Description]])</f>
        <v>1</v>
      </c>
      <c r="Q4923" s="1"/>
      <c r="R4923" s="1"/>
      <c r="S4923" s="1"/>
    </row>
    <row r="4924" spans="1:19" ht="14.45" x14ac:dyDescent="0.25">
      <c r="A4924" s="1" t="s">
        <v>8900</v>
      </c>
      <c r="B4924" s="1" t="s">
        <v>1702</v>
      </c>
      <c r="C4924" s="1" t="s">
        <v>3133</v>
      </c>
      <c r="D4924" s="1" t="s">
        <v>8901</v>
      </c>
      <c r="E4924" s="1" t="s">
        <v>8981</v>
      </c>
      <c r="F4924" s="1" t="s">
        <v>8982</v>
      </c>
      <c r="G4924" s="1" t="s">
        <v>2774</v>
      </c>
      <c r="H4924" s="1" t="s">
        <v>6243</v>
      </c>
      <c r="I4924" s="1" t="s">
        <v>8983</v>
      </c>
      <c r="J4924" s="1"/>
      <c r="K4924" s="1"/>
      <c r="L4924" s="1"/>
      <c r="M4924" s="1"/>
      <c r="N4924" s="1"/>
      <c r="O4924" s="1"/>
      <c r="P4924" s="1">
        <f>COUNTIFS($E$2:E4924,TMapCauseDescCIR[[#This Row],[Cause Description]])</f>
        <v>1</v>
      </c>
      <c r="Q4924" s="1"/>
      <c r="R4924" s="1"/>
      <c r="S4924" s="1"/>
    </row>
    <row r="4925" spans="1:19" ht="14.45" x14ac:dyDescent="0.25">
      <c r="A4925" s="1" t="s">
        <v>8900</v>
      </c>
      <c r="B4925" s="1" t="s">
        <v>1702</v>
      </c>
      <c r="C4925" s="1" t="s">
        <v>3133</v>
      </c>
      <c r="D4925" s="1" t="s">
        <v>8901</v>
      </c>
      <c r="E4925" s="1" t="s">
        <v>8984</v>
      </c>
      <c r="F4925" s="1" t="s">
        <v>8985</v>
      </c>
      <c r="G4925" s="1" t="s">
        <v>2774</v>
      </c>
      <c r="H4925" s="1" t="s">
        <v>6243</v>
      </c>
      <c r="I4925" s="1" t="s">
        <v>8924</v>
      </c>
      <c r="J4925" s="1"/>
      <c r="K4925" s="1"/>
      <c r="L4925" s="1"/>
      <c r="M4925" s="1"/>
      <c r="N4925" s="1"/>
      <c r="O4925" s="1"/>
      <c r="P4925" s="1">
        <f>COUNTIFS($E$2:E4925,TMapCauseDescCIR[[#This Row],[Cause Description]])</f>
        <v>1</v>
      </c>
      <c r="Q4925" s="1"/>
      <c r="R4925" s="1"/>
      <c r="S4925" s="1"/>
    </row>
    <row r="4926" spans="1:19" ht="14.45" x14ac:dyDescent="0.25">
      <c r="A4926" s="1" t="s">
        <v>8900</v>
      </c>
      <c r="B4926" s="1" t="s">
        <v>1702</v>
      </c>
      <c r="C4926" s="1" t="s">
        <v>3133</v>
      </c>
      <c r="D4926" s="1" t="s">
        <v>8901</v>
      </c>
      <c r="E4926" s="1" t="s">
        <v>8986</v>
      </c>
      <c r="F4926" s="1" t="s">
        <v>8987</v>
      </c>
      <c r="G4926" s="1" t="s">
        <v>2775</v>
      </c>
      <c r="H4926" s="1" t="s">
        <v>6243</v>
      </c>
      <c r="I4926" s="1" t="s">
        <v>8988</v>
      </c>
      <c r="J4926" s="1"/>
      <c r="K4926" s="1"/>
      <c r="L4926" s="1"/>
      <c r="M4926" s="1"/>
      <c r="N4926" s="1"/>
      <c r="O4926" s="1"/>
      <c r="P4926" s="1">
        <f>COUNTIFS($E$2:E4926,TMapCauseDescCIR[[#This Row],[Cause Description]])</f>
        <v>1</v>
      </c>
      <c r="Q4926" s="1"/>
      <c r="R4926" s="1"/>
      <c r="S4926" s="1"/>
    </row>
    <row r="4927" spans="1:19" ht="14.45" x14ac:dyDescent="0.25">
      <c r="A4927" s="1" t="s">
        <v>8900</v>
      </c>
      <c r="B4927" s="1" t="s">
        <v>1702</v>
      </c>
      <c r="C4927" s="1" t="s">
        <v>3133</v>
      </c>
      <c r="D4927" s="1" t="s">
        <v>8901</v>
      </c>
      <c r="E4927" s="1" t="s">
        <v>8989</v>
      </c>
      <c r="F4927" s="1" t="s">
        <v>8990</v>
      </c>
      <c r="G4927" s="1" t="s">
        <v>2775</v>
      </c>
      <c r="H4927" s="1" t="s">
        <v>6243</v>
      </c>
      <c r="I4927" s="1" t="s">
        <v>8991</v>
      </c>
      <c r="J4927" s="1"/>
      <c r="K4927" s="1"/>
      <c r="L4927" s="1"/>
      <c r="M4927" s="1"/>
      <c r="N4927" s="1"/>
      <c r="O4927" s="1"/>
      <c r="P4927" s="1">
        <f>COUNTIFS($E$2:E4927,TMapCauseDescCIR[[#This Row],[Cause Description]])</f>
        <v>1</v>
      </c>
      <c r="Q4927" s="1"/>
      <c r="R4927" s="1"/>
      <c r="S4927" s="1"/>
    </row>
    <row r="4928" spans="1:19" ht="14.45" x14ac:dyDescent="0.25">
      <c r="A4928" s="1" t="s">
        <v>8900</v>
      </c>
      <c r="B4928" s="1" t="s">
        <v>1702</v>
      </c>
      <c r="C4928" s="1" t="s">
        <v>3133</v>
      </c>
      <c r="D4928" s="1" t="s">
        <v>8901</v>
      </c>
      <c r="E4928" s="1" t="s">
        <v>8992</v>
      </c>
      <c r="F4928" s="1" t="s">
        <v>8993</v>
      </c>
      <c r="G4928" s="1" t="s">
        <v>2775</v>
      </c>
      <c r="H4928" s="1" t="s">
        <v>6243</v>
      </c>
      <c r="I4928" s="1" t="s">
        <v>8994</v>
      </c>
      <c r="J4928" s="1"/>
      <c r="K4928" s="1"/>
      <c r="L4928" s="1"/>
      <c r="M4928" s="1"/>
      <c r="N4928" s="1"/>
      <c r="O4928" s="1"/>
      <c r="P4928" s="1">
        <f>COUNTIFS($E$2:E4928,TMapCauseDescCIR[[#This Row],[Cause Description]])</f>
        <v>1</v>
      </c>
      <c r="Q4928" s="1"/>
      <c r="R4928" s="1"/>
      <c r="S4928" s="1"/>
    </row>
    <row r="4929" spans="1:19" ht="14.45" x14ac:dyDescent="0.25">
      <c r="A4929" s="1" t="s">
        <v>8900</v>
      </c>
      <c r="B4929" s="1" t="s">
        <v>1702</v>
      </c>
      <c r="C4929" s="1" t="s">
        <v>3133</v>
      </c>
      <c r="D4929" s="1" t="s">
        <v>8901</v>
      </c>
      <c r="E4929" s="1" t="s">
        <v>8995</v>
      </c>
      <c r="F4929" s="1" t="s">
        <v>8996</v>
      </c>
      <c r="G4929" s="1" t="s">
        <v>2768</v>
      </c>
      <c r="H4929" s="1" t="s">
        <v>8997</v>
      </c>
      <c r="I4929" s="1" t="s">
        <v>8912</v>
      </c>
      <c r="J4929" s="1"/>
      <c r="K4929" s="1"/>
      <c r="L4929" s="1"/>
      <c r="M4929" s="1"/>
      <c r="N4929" s="1"/>
      <c r="O4929" s="1"/>
      <c r="P4929" s="1">
        <f>COUNTIFS($E$2:E4929,TMapCauseDescCIR[[#This Row],[Cause Description]])</f>
        <v>1</v>
      </c>
      <c r="Q4929" s="1"/>
      <c r="R4929" s="1"/>
      <c r="S4929" s="1"/>
    </row>
    <row r="4930" spans="1:19" ht="14.45" x14ac:dyDescent="0.25">
      <c r="A4930" s="1" t="s">
        <v>8900</v>
      </c>
      <c r="B4930" s="1" t="s">
        <v>1702</v>
      </c>
      <c r="C4930" s="1" t="s">
        <v>3133</v>
      </c>
      <c r="D4930" s="1" t="s">
        <v>8901</v>
      </c>
      <c r="E4930" s="1" t="s">
        <v>8998</v>
      </c>
      <c r="F4930" s="1" t="s">
        <v>8999</v>
      </c>
      <c r="G4930" s="1" t="s">
        <v>2778</v>
      </c>
      <c r="H4930" s="1" t="s">
        <v>6243</v>
      </c>
      <c r="I4930" s="1" t="s">
        <v>8924</v>
      </c>
      <c r="J4930" s="1"/>
      <c r="K4930" s="1"/>
      <c r="L4930" s="1"/>
      <c r="M4930" s="1"/>
      <c r="N4930" s="1"/>
      <c r="O4930" s="1"/>
      <c r="P4930" s="1">
        <f>COUNTIFS($E$2:E4930,TMapCauseDescCIR[[#This Row],[Cause Description]])</f>
        <v>1</v>
      </c>
      <c r="Q4930" s="1"/>
      <c r="R4930" s="1"/>
      <c r="S4930" s="1"/>
    </row>
    <row r="4931" spans="1:19" ht="14.45" x14ac:dyDescent="0.25">
      <c r="A4931" s="1" t="s">
        <v>8900</v>
      </c>
      <c r="B4931" s="1" t="s">
        <v>1702</v>
      </c>
      <c r="C4931" s="1" t="s">
        <v>3133</v>
      </c>
      <c r="D4931" s="1" t="s">
        <v>8901</v>
      </c>
      <c r="E4931" s="1" t="s">
        <v>9000</v>
      </c>
      <c r="F4931" s="1" t="s">
        <v>9001</v>
      </c>
      <c r="G4931" s="1" t="s">
        <v>2780</v>
      </c>
      <c r="H4931" s="1" t="s">
        <v>4912</v>
      </c>
      <c r="I4931" s="1" t="s">
        <v>5444</v>
      </c>
      <c r="J4931" s="1"/>
      <c r="K4931" s="1"/>
      <c r="L4931" s="1"/>
      <c r="M4931" s="1"/>
      <c r="N4931" s="1"/>
      <c r="O4931" s="1"/>
      <c r="P4931" s="1">
        <f>COUNTIFS($E$2:E4931,TMapCauseDescCIR[[#This Row],[Cause Description]])</f>
        <v>1</v>
      </c>
      <c r="Q4931" s="1"/>
      <c r="R4931" s="1"/>
      <c r="S4931" s="1"/>
    </row>
    <row r="4932" spans="1:19" ht="14.45" x14ac:dyDescent="0.25">
      <c r="A4932" s="1" t="s">
        <v>8900</v>
      </c>
      <c r="B4932" s="1" t="s">
        <v>1702</v>
      </c>
      <c r="C4932" s="1" t="s">
        <v>3133</v>
      </c>
      <c r="D4932" s="1" t="s">
        <v>8901</v>
      </c>
      <c r="E4932" s="1" t="s">
        <v>9002</v>
      </c>
      <c r="F4932" s="1" t="s">
        <v>9003</v>
      </c>
      <c r="G4932" s="1" t="s">
        <v>2780</v>
      </c>
      <c r="H4932" s="1" t="s">
        <v>8908</v>
      </c>
      <c r="I4932" s="1" t="s">
        <v>6168</v>
      </c>
      <c r="J4932" s="1"/>
      <c r="K4932" s="1"/>
      <c r="L4932" s="1"/>
      <c r="M4932" s="1"/>
      <c r="N4932" s="1"/>
      <c r="O4932" s="1"/>
      <c r="P4932" s="1">
        <f>COUNTIFS($E$2:E4932,TMapCauseDescCIR[[#This Row],[Cause Description]])</f>
        <v>1</v>
      </c>
      <c r="Q4932" s="1"/>
      <c r="R4932" s="1"/>
      <c r="S4932" s="1"/>
    </row>
    <row r="4933" spans="1:19" ht="14.45" x14ac:dyDescent="0.25">
      <c r="A4933" s="1" t="s">
        <v>8900</v>
      </c>
      <c r="B4933" s="1" t="s">
        <v>1702</v>
      </c>
      <c r="C4933" s="1" t="s">
        <v>3133</v>
      </c>
      <c r="D4933" s="1" t="s">
        <v>8901</v>
      </c>
      <c r="E4933" s="1" t="s">
        <v>9004</v>
      </c>
      <c r="F4933" s="1" t="s">
        <v>9005</v>
      </c>
      <c r="G4933" s="1" t="s">
        <v>2780</v>
      </c>
      <c r="H4933" s="1" t="s">
        <v>8908</v>
      </c>
      <c r="I4933" s="1" t="s">
        <v>8915</v>
      </c>
      <c r="J4933" s="1"/>
      <c r="K4933" s="1"/>
      <c r="L4933" s="1"/>
      <c r="M4933" s="1"/>
      <c r="N4933" s="1"/>
      <c r="O4933" s="1"/>
      <c r="P4933" s="1">
        <f>COUNTIFS($E$2:E4933,TMapCauseDescCIR[[#This Row],[Cause Description]])</f>
        <v>1</v>
      </c>
      <c r="Q4933" s="1"/>
      <c r="R4933" s="1"/>
      <c r="S4933" s="1"/>
    </row>
    <row r="4934" spans="1:19" ht="14.45" x14ac:dyDescent="0.25">
      <c r="A4934" s="1" t="s">
        <v>8900</v>
      </c>
      <c r="B4934" s="1" t="s">
        <v>1702</v>
      </c>
      <c r="C4934" s="1" t="s">
        <v>3133</v>
      </c>
      <c r="D4934" s="1" t="s">
        <v>8901</v>
      </c>
      <c r="E4934" s="1" t="s">
        <v>9006</v>
      </c>
      <c r="F4934" s="1" t="s">
        <v>9007</v>
      </c>
      <c r="G4934" s="1" t="s">
        <v>2780</v>
      </c>
      <c r="H4934" s="1" t="s">
        <v>8908</v>
      </c>
      <c r="I4934" s="1" t="s">
        <v>8921</v>
      </c>
      <c r="J4934" s="1"/>
      <c r="K4934" s="1"/>
      <c r="L4934" s="1"/>
      <c r="M4934" s="1"/>
      <c r="N4934" s="1"/>
      <c r="O4934" s="1"/>
      <c r="P4934" s="1">
        <f>COUNTIFS($E$2:E4934,TMapCauseDescCIR[[#This Row],[Cause Description]])</f>
        <v>1</v>
      </c>
      <c r="Q4934" s="1"/>
      <c r="R4934" s="1"/>
      <c r="S4934" s="1"/>
    </row>
    <row r="4935" spans="1:19" ht="14.45" x14ac:dyDescent="0.25">
      <c r="A4935" s="1" t="s">
        <v>8900</v>
      </c>
      <c r="B4935" s="1" t="s">
        <v>1702</v>
      </c>
      <c r="C4935" s="1" t="s">
        <v>3133</v>
      </c>
      <c r="D4935" s="1" t="s">
        <v>8901</v>
      </c>
      <c r="E4935" s="1" t="s">
        <v>9008</v>
      </c>
      <c r="F4935" s="1" t="s">
        <v>9009</v>
      </c>
      <c r="G4935" s="1" t="s">
        <v>2780</v>
      </c>
      <c r="H4935" s="1" t="s">
        <v>9010</v>
      </c>
      <c r="I4935" s="1" t="s">
        <v>6168</v>
      </c>
      <c r="J4935" s="1"/>
      <c r="K4935" s="1"/>
      <c r="L4935" s="1"/>
      <c r="M4935" s="1"/>
      <c r="N4935" s="1"/>
      <c r="O4935" s="1"/>
      <c r="P4935" s="1">
        <f>COUNTIFS($E$2:E4935,TMapCauseDescCIR[[#This Row],[Cause Description]])</f>
        <v>1</v>
      </c>
      <c r="Q4935" s="1"/>
      <c r="R4935" s="1"/>
      <c r="S4935" s="1"/>
    </row>
    <row r="4936" spans="1:19" ht="14.45" x14ac:dyDescent="0.25">
      <c r="A4936" s="1" t="s">
        <v>8900</v>
      </c>
      <c r="B4936" s="1" t="s">
        <v>1702</v>
      </c>
      <c r="C4936" s="1" t="s">
        <v>3133</v>
      </c>
      <c r="D4936" s="1" t="s">
        <v>8901</v>
      </c>
      <c r="E4936" s="1" t="s">
        <v>9011</v>
      </c>
      <c r="F4936" s="1" t="s">
        <v>9012</v>
      </c>
      <c r="G4936" s="1" t="s">
        <v>2781</v>
      </c>
      <c r="H4936" s="1" t="s">
        <v>4912</v>
      </c>
      <c r="I4936" s="1" t="s">
        <v>5543</v>
      </c>
      <c r="J4936" s="1"/>
      <c r="K4936" s="1"/>
      <c r="L4936" s="1"/>
      <c r="M4936" s="1"/>
      <c r="N4936" s="1"/>
      <c r="O4936" s="1"/>
      <c r="P4936" s="1">
        <f>COUNTIFS($E$2:E4936,TMapCauseDescCIR[[#This Row],[Cause Description]])</f>
        <v>1</v>
      </c>
      <c r="Q4936" s="1"/>
      <c r="R4936" s="1"/>
      <c r="S4936" s="1"/>
    </row>
    <row r="4937" spans="1:19" ht="14.45" x14ac:dyDescent="0.25">
      <c r="A4937" s="1" t="s">
        <v>8900</v>
      </c>
      <c r="B4937" s="1" t="s">
        <v>1702</v>
      </c>
      <c r="C4937" s="1" t="s">
        <v>3133</v>
      </c>
      <c r="D4937" s="1" t="s">
        <v>8901</v>
      </c>
      <c r="E4937" s="1" t="s">
        <v>9013</v>
      </c>
      <c r="F4937" s="1" t="s">
        <v>9014</v>
      </c>
      <c r="G4937" s="1" t="s">
        <v>2782</v>
      </c>
      <c r="H4937" s="1" t="s">
        <v>4912</v>
      </c>
      <c r="I4937" s="1" t="s">
        <v>5543</v>
      </c>
      <c r="J4937" s="1"/>
      <c r="K4937" s="1"/>
      <c r="L4937" s="1"/>
      <c r="M4937" s="1"/>
      <c r="N4937" s="1"/>
      <c r="O4937" s="1"/>
      <c r="P4937" s="1">
        <f>COUNTIFS($E$2:E4937,TMapCauseDescCIR[[#This Row],[Cause Description]])</f>
        <v>1</v>
      </c>
      <c r="Q4937" s="1"/>
      <c r="R4937" s="1"/>
      <c r="S4937" s="1"/>
    </row>
    <row r="4938" spans="1:19" ht="14.45" x14ac:dyDescent="0.25">
      <c r="A4938" s="1" t="s">
        <v>8900</v>
      </c>
      <c r="B4938" s="1" t="s">
        <v>1702</v>
      </c>
      <c r="C4938" s="1" t="s">
        <v>3133</v>
      </c>
      <c r="D4938" s="1" t="s">
        <v>8901</v>
      </c>
      <c r="E4938" s="1" t="s">
        <v>9015</v>
      </c>
      <c r="F4938" s="1" t="s">
        <v>9016</v>
      </c>
      <c r="G4938" s="1" t="s">
        <v>2782</v>
      </c>
      <c r="H4938" s="1" t="s">
        <v>5193</v>
      </c>
      <c r="I4938" s="1" t="s">
        <v>9017</v>
      </c>
      <c r="J4938" s="1"/>
      <c r="K4938" s="1"/>
      <c r="L4938" s="1"/>
      <c r="M4938" s="1"/>
      <c r="N4938" s="1"/>
      <c r="O4938" s="1"/>
      <c r="P4938" s="1">
        <f>COUNTIFS($E$2:E4938,TMapCauseDescCIR[[#This Row],[Cause Description]])</f>
        <v>1</v>
      </c>
      <c r="Q4938" s="1"/>
      <c r="R4938" s="1"/>
      <c r="S4938" s="1"/>
    </row>
    <row r="4939" spans="1:19" ht="14.45" x14ac:dyDescent="0.25">
      <c r="A4939" s="1" t="s">
        <v>8900</v>
      </c>
      <c r="B4939" s="1" t="s">
        <v>1702</v>
      </c>
      <c r="C4939" s="1" t="s">
        <v>3133</v>
      </c>
      <c r="D4939" s="1" t="s">
        <v>8901</v>
      </c>
      <c r="E4939" s="1" t="s">
        <v>9018</v>
      </c>
      <c r="F4939" s="1" t="s">
        <v>9019</v>
      </c>
      <c r="G4939" s="1" t="s">
        <v>2783</v>
      </c>
      <c r="H4939" s="1" t="s">
        <v>4912</v>
      </c>
      <c r="I4939" s="1" t="s">
        <v>5174</v>
      </c>
      <c r="J4939" s="1"/>
      <c r="K4939" s="1"/>
      <c r="L4939" s="1"/>
      <c r="M4939" s="1"/>
      <c r="N4939" s="1"/>
      <c r="O4939" s="1"/>
      <c r="P4939" s="1">
        <f>COUNTIFS($E$2:E4939,TMapCauseDescCIR[[#This Row],[Cause Description]])</f>
        <v>1</v>
      </c>
      <c r="Q4939" s="1"/>
      <c r="R4939" s="1"/>
      <c r="S4939" s="1"/>
    </row>
    <row r="4940" spans="1:19" ht="14.45" x14ac:dyDescent="0.25">
      <c r="A4940" s="1" t="s">
        <v>8900</v>
      </c>
      <c r="B4940" s="1" t="s">
        <v>1702</v>
      </c>
      <c r="C4940" s="1" t="s">
        <v>3133</v>
      </c>
      <c r="D4940" s="1" t="s">
        <v>8901</v>
      </c>
      <c r="E4940" s="1" t="s">
        <v>9020</v>
      </c>
      <c r="F4940" s="1" t="s">
        <v>9021</v>
      </c>
      <c r="G4940" s="1" t="s">
        <v>2783</v>
      </c>
      <c r="H4940" s="1" t="s">
        <v>4912</v>
      </c>
      <c r="I4940" s="1" t="s">
        <v>9022</v>
      </c>
      <c r="J4940" s="1"/>
      <c r="K4940" s="1"/>
      <c r="L4940" s="1"/>
      <c r="M4940" s="1"/>
      <c r="N4940" s="1"/>
      <c r="O4940" s="1"/>
      <c r="P4940" s="1">
        <f>COUNTIFS($E$2:E4940,TMapCauseDescCIR[[#This Row],[Cause Description]])</f>
        <v>1</v>
      </c>
      <c r="Q4940" s="1"/>
      <c r="R4940" s="1"/>
      <c r="S4940" s="1"/>
    </row>
    <row r="4941" spans="1:19" ht="14.45" x14ac:dyDescent="0.25">
      <c r="A4941" s="1" t="s">
        <v>8900</v>
      </c>
      <c r="B4941" s="1" t="s">
        <v>1702</v>
      </c>
      <c r="C4941" s="1" t="s">
        <v>3133</v>
      </c>
      <c r="D4941" s="1" t="s">
        <v>8901</v>
      </c>
      <c r="E4941" s="1" t="s">
        <v>9023</v>
      </c>
      <c r="F4941" s="1" t="s">
        <v>9024</v>
      </c>
      <c r="G4941" s="1" t="s">
        <v>2783</v>
      </c>
      <c r="H4941" s="1" t="s">
        <v>4912</v>
      </c>
      <c r="I4941" s="1" t="s">
        <v>9025</v>
      </c>
      <c r="J4941" s="1"/>
      <c r="K4941" s="1"/>
      <c r="L4941" s="1"/>
      <c r="M4941" s="1"/>
      <c r="N4941" s="1"/>
      <c r="O4941" s="1"/>
      <c r="P4941" s="1">
        <f>COUNTIFS($E$2:E4941,TMapCauseDescCIR[[#This Row],[Cause Description]])</f>
        <v>1</v>
      </c>
      <c r="Q4941" s="1"/>
      <c r="R4941" s="1"/>
      <c r="S4941" s="1"/>
    </row>
    <row r="4942" spans="1:19" ht="14.45" x14ac:dyDescent="0.25">
      <c r="A4942" s="1" t="s">
        <v>8900</v>
      </c>
      <c r="B4942" s="1" t="s">
        <v>1702</v>
      </c>
      <c r="C4942" s="1" t="s">
        <v>3133</v>
      </c>
      <c r="D4942" s="1" t="s">
        <v>8901</v>
      </c>
      <c r="E4942" s="1" t="s">
        <v>9026</v>
      </c>
      <c r="F4942" s="1" t="s">
        <v>9027</v>
      </c>
      <c r="G4942" s="1" t="s">
        <v>2783</v>
      </c>
      <c r="H4942" s="1" t="s">
        <v>4912</v>
      </c>
      <c r="I4942" s="1" t="s">
        <v>5169</v>
      </c>
      <c r="J4942" s="1"/>
      <c r="K4942" s="1"/>
      <c r="L4942" s="1"/>
      <c r="M4942" s="1"/>
      <c r="N4942" s="1"/>
      <c r="O4942" s="1"/>
      <c r="P4942" s="1">
        <f>COUNTIFS($E$2:E4942,TMapCauseDescCIR[[#This Row],[Cause Description]])</f>
        <v>1</v>
      </c>
      <c r="Q4942" s="1"/>
      <c r="R4942" s="1"/>
      <c r="S4942" s="1"/>
    </row>
    <row r="4943" spans="1:19" ht="14.45" x14ac:dyDescent="0.25">
      <c r="A4943" s="1" t="s">
        <v>8900</v>
      </c>
      <c r="B4943" s="1" t="s">
        <v>1702</v>
      </c>
      <c r="C4943" s="1" t="s">
        <v>3133</v>
      </c>
      <c r="D4943" s="1" t="s">
        <v>8901</v>
      </c>
      <c r="E4943" s="1" t="s">
        <v>9028</v>
      </c>
      <c r="F4943" s="1" t="s">
        <v>9029</v>
      </c>
      <c r="G4943" s="1" t="s">
        <v>2783</v>
      </c>
      <c r="H4943" s="1" t="s">
        <v>6243</v>
      </c>
      <c r="I4943" s="1" t="s">
        <v>9025</v>
      </c>
      <c r="J4943" s="1"/>
      <c r="K4943" s="1"/>
      <c r="L4943" s="1"/>
      <c r="M4943" s="1"/>
      <c r="N4943" s="1"/>
      <c r="O4943" s="1"/>
      <c r="P4943" s="1">
        <f>COUNTIFS($E$2:E4943,TMapCauseDescCIR[[#This Row],[Cause Description]])</f>
        <v>1</v>
      </c>
      <c r="Q4943" s="1"/>
      <c r="R4943" s="1"/>
      <c r="S4943" s="1"/>
    </row>
    <row r="4944" spans="1:19" ht="14.45" x14ac:dyDescent="0.25">
      <c r="A4944" s="1" t="s">
        <v>8900</v>
      </c>
      <c r="B4944" s="1" t="s">
        <v>1702</v>
      </c>
      <c r="C4944" s="1" t="s">
        <v>3133</v>
      </c>
      <c r="D4944" s="1" t="s">
        <v>8901</v>
      </c>
      <c r="E4944" s="1" t="s">
        <v>9030</v>
      </c>
      <c r="F4944" s="1" t="s">
        <v>9031</v>
      </c>
      <c r="G4944" s="1" t="s">
        <v>2768</v>
      </c>
      <c r="H4944" s="1" t="s">
        <v>9032</v>
      </c>
      <c r="I4944" s="1" t="s">
        <v>9033</v>
      </c>
      <c r="J4944" s="1"/>
      <c r="K4944" s="1"/>
      <c r="L4944" s="1"/>
      <c r="M4944" s="1"/>
      <c r="N4944" s="1"/>
      <c r="O4944" s="1"/>
      <c r="P4944" s="1">
        <f>COUNTIFS($E$2:E4944,TMapCauseDescCIR[[#This Row],[Cause Description]])</f>
        <v>1</v>
      </c>
      <c r="Q4944" s="1"/>
      <c r="R4944" s="1"/>
      <c r="S4944" s="1"/>
    </row>
    <row r="4945" spans="1:19" ht="14.45" x14ac:dyDescent="0.25">
      <c r="A4945" s="1" t="s">
        <v>8900</v>
      </c>
      <c r="B4945" s="1" t="s">
        <v>1702</v>
      </c>
      <c r="C4945" s="1" t="s">
        <v>3133</v>
      </c>
      <c r="D4945" s="1" t="s">
        <v>8901</v>
      </c>
      <c r="E4945" s="1" t="s">
        <v>9034</v>
      </c>
      <c r="F4945" s="1" t="s">
        <v>9035</v>
      </c>
      <c r="G4945" s="1" t="s">
        <v>2784</v>
      </c>
      <c r="H4945" s="1" t="s">
        <v>4912</v>
      </c>
      <c r="I4945" s="1" t="s">
        <v>5527</v>
      </c>
      <c r="J4945" s="1"/>
      <c r="K4945" s="1"/>
      <c r="L4945" s="1"/>
      <c r="M4945" s="1"/>
      <c r="N4945" s="1"/>
      <c r="O4945" s="1"/>
      <c r="P4945" s="1">
        <f>COUNTIFS($E$2:E4945,TMapCauseDescCIR[[#This Row],[Cause Description]])</f>
        <v>1</v>
      </c>
      <c r="Q4945" s="1"/>
      <c r="R4945" s="1"/>
      <c r="S4945" s="1"/>
    </row>
    <row r="4946" spans="1:19" ht="14.45" x14ac:dyDescent="0.25">
      <c r="A4946" s="1" t="s">
        <v>8900</v>
      </c>
      <c r="B4946" s="1" t="s">
        <v>1702</v>
      </c>
      <c r="C4946" s="1" t="s">
        <v>3133</v>
      </c>
      <c r="D4946" s="1" t="s">
        <v>8901</v>
      </c>
      <c r="E4946" s="1" t="s">
        <v>9036</v>
      </c>
      <c r="F4946" s="1" t="s">
        <v>9037</v>
      </c>
      <c r="G4946" s="1" t="s">
        <v>2784</v>
      </c>
      <c r="H4946" s="1" t="s">
        <v>4912</v>
      </c>
      <c r="I4946" s="1" t="s">
        <v>5169</v>
      </c>
      <c r="J4946" s="1"/>
      <c r="K4946" s="1"/>
      <c r="L4946" s="1"/>
      <c r="M4946" s="1"/>
      <c r="N4946" s="1"/>
      <c r="O4946" s="1"/>
      <c r="P4946" s="1">
        <f>COUNTIFS($E$2:E4946,TMapCauseDescCIR[[#This Row],[Cause Description]])</f>
        <v>1</v>
      </c>
      <c r="Q4946" s="1"/>
      <c r="R4946" s="1"/>
      <c r="S4946" s="1"/>
    </row>
    <row r="4947" spans="1:19" ht="14.45" x14ac:dyDescent="0.25">
      <c r="A4947" s="1" t="s">
        <v>8900</v>
      </c>
      <c r="B4947" s="1" t="s">
        <v>1702</v>
      </c>
      <c r="C4947" s="1" t="s">
        <v>3133</v>
      </c>
      <c r="D4947" s="1" t="s">
        <v>8901</v>
      </c>
      <c r="E4947" s="1" t="s">
        <v>631</v>
      </c>
      <c r="F4947" s="1" t="s">
        <v>3597</v>
      </c>
      <c r="G4947" s="1" t="s">
        <v>2806</v>
      </c>
      <c r="H4947" s="1" t="s">
        <v>3598</v>
      </c>
      <c r="I4947" s="1" t="s">
        <v>3599</v>
      </c>
      <c r="J4947" s="1"/>
      <c r="K4947" s="1"/>
      <c r="L4947" s="1"/>
      <c r="M4947" s="1"/>
      <c r="N4947" s="1"/>
      <c r="O4947" s="1"/>
      <c r="P4947" s="1">
        <f>COUNTIFS($E$2:E4947,TMapCauseDescCIR[[#This Row],[Cause Description]])</f>
        <v>168</v>
      </c>
      <c r="Q4947" s="1"/>
      <c r="R4947" s="1"/>
      <c r="S4947" s="1"/>
    </row>
    <row r="4948" spans="1:19" ht="14.45" x14ac:dyDescent="0.25">
      <c r="A4948" s="1" t="s">
        <v>8900</v>
      </c>
      <c r="B4948" s="1" t="s">
        <v>1704</v>
      </c>
      <c r="C4948" s="1" t="s">
        <v>3133</v>
      </c>
      <c r="D4948" s="1" t="s">
        <v>9038</v>
      </c>
      <c r="E4948" s="1" t="s">
        <v>1703</v>
      </c>
      <c r="F4948" s="1" t="s">
        <v>8902</v>
      </c>
      <c r="G4948" s="1" t="s">
        <v>2458</v>
      </c>
      <c r="H4948" s="1" t="s">
        <v>8903</v>
      </c>
      <c r="I4948" s="1" t="s">
        <v>5444</v>
      </c>
      <c r="J4948" s="1"/>
      <c r="K4948" s="1"/>
      <c r="L4948" s="1"/>
      <c r="M4948" s="1"/>
      <c r="N4948" s="1"/>
      <c r="O4948" s="1"/>
      <c r="P4948" s="1">
        <f>COUNTIFS($E$2:E4948,TMapCauseDescCIR[[#This Row],[Cause Description]])</f>
        <v>2</v>
      </c>
      <c r="Q4948" s="1"/>
      <c r="R4948" s="1"/>
      <c r="S4948" s="1"/>
    </row>
    <row r="4949" spans="1:19" ht="14.45" x14ac:dyDescent="0.25">
      <c r="A4949" s="1" t="s">
        <v>8900</v>
      </c>
      <c r="B4949" s="1" t="s">
        <v>1704</v>
      </c>
      <c r="C4949" s="1" t="s">
        <v>3133</v>
      </c>
      <c r="D4949" s="1" t="s">
        <v>9038</v>
      </c>
      <c r="E4949" s="1" t="s">
        <v>9039</v>
      </c>
      <c r="F4949" s="1" t="s">
        <v>9040</v>
      </c>
      <c r="G4949" s="1" t="s">
        <v>2772</v>
      </c>
      <c r="H4949" s="1" t="s">
        <v>4912</v>
      </c>
      <c r="I4949" s="1" t="s">
        <v>5444</v>
      </c>
      <c r="J4949" s="1"/>
      <c r="K4949" s="1"/>
      <c r="L4949" s="1"/>
      <c r="M4949" s="1"/>
      <c r="N4949" s="1"/>
      <c r="O4949" s="1"/>
      <c r="P4949" s="1">
        <f>COUNTIFS($E$2:E4949,TMapCauseDescCIR[[#This Row],[Cause Description]])</f>
        <v>1</v>
      </c>
      <c r="Q4949" s="1"/>
      <c r="R4949" s="1"/>
      <c r="S4949" s="1"/>
    </row>
    <row r="4950" spans="1:19" ht="14.45" x14ac:dyDescent="0.25">
      <c r="A4950" s="1" t="s">
        <v>8900</v>
      </c>
      <c r="B4950" s="1" t="s">
        <v>1704</v>
      </c>
      <c r="C4950" s="1" t="s">
        <v>3133</v>
      </c>
      <c r="D4950" s="1" t="s">
        <v>9038</v>
      </c>
      <c r="E4950" s="1" t="s">
        <v>9041</v>
      </c>
      <c r="F4950" s="1" t="s">
        <v>9042</v>
      </c>
      <c r="G4950" s="1" t="s">
        <v>2772</v>
      </c>
      <c r="H4950" s="1" t="s">
        <v>4912</v>
      </c>
      <c r="I4950" s="1" t="s">
        <v>5292</v>
      </c>
      <c r="J4950" s="1"/>
      <c r="K4950" s="1"/>
      <c r="L4950" s="1"/>
      <c r="M4950" s="1"/>
      <c r="N4950" s="1"/>
      <c r="O4950" s="1"/>
      <c r="P4950" s="1">
        <f>COUNTIFS($E$2:E4950,TMapCauseDescCIR[[#This Row],[Cause Description]])</f>
        <v>1</v>
      </c>
      <c r="Q4950" s="1"/>
      <c r="R4950" s="1"/>
      <c r="S4950" s="1"/>
    </row>
    <row r="4951" spans="1:19" ht="14.45" x14ac:dyDescent="0.25">
      <c r="A4951" s="1" t="s">
        <v>8900</v>
      </c>
      <c r="B4951" s="1" t="s">
        <v>1704</v>
      </c>
      <c r="C4951" s="1" t="s">
        <v>3133</v>
      </c>
      <c r="D4951" s="1" t="s">
        <v>9038</v>
      </c>
      <c r="E4951" s="1" t="s">
        <v>9043</v>
      </c>
      <c r="F4951" s="1" t="s">
        <v>9044</v>
      </c>
      <c r="G4951" s="1" t="s">
        <v>2772</v>
      </c>
      <c r="H4951" s="1" t="s">
        <v>4912</v>
      </c>
      <c r="I4951" s="1" t="s">
        <v>5243</v>
      </c>
      <c r="J4951" s="1"/>
      <c r="K4951" s="1"/>
      <c r="L4951" s="1"/>
      <c r="M4951" s="1"/>
      <c r="N4951" s="1"/>
      <c r="O4951" s="1"/>
      <c r="P4951" s="1">
        <f>COUNTIFS($E$2:E4951,TMapCauseDescCIR[[#This Row],[Cause Description]])</f>
        <v>1</v>
      </c>
      <c r="Q4951" s="1"/>
      <c r="R4951" s="1"/>
      <c r="S4951" s="1"/>
    </row>
    <row r="4952" spans="1:19" ht="14.45" x14ac:dyDescent="0.25">
      <c r="A4952" s="1" t="s">
        <v>8900</v>
      </c>
      <c r="B4952" s="1" t="s">
        <v>1704</v>
      </c>
      <c r="C4952" s="1" t="s">
        <v>3133</v>
      </c>
      <c r="D4952" s="1" t="s">
        <v>9038</v>
      </c>
      <c r="E4952" s="1" t="s">
        <v>1727</v>
      </c>
      <c r="F4952" s="1" t="s">
        <v>9045</v>
      </c>
      <c r="G4952" s="1" t="s">
        <v>2768</v>
      </c>
      <c r="H4952" s="1" t="s">
        <v>9046</v>
      </c>
      <c r="I4952" s="1" t="s">
        <v>4947</v>
      </c>
      <c r="J4952" s="1"/>
      <c r="K4952" s="1"/>
      <c r="L4952" s="1"/>
      <c r="M4952" s="1"/>
      <c r="N4952" s="1"/>
      <c r="O4952" s="1"/>
      <c r="P4952" s="1">
        <f>COUNTIFS($E$2:E4952,TMapCauseDescCIR[[#This Row],[Cause Description]])</f>
        <v>1</v>
      </c>
      <c r="Q4952" s="1"/>
      <c r="R4952" s="1"/>
      <c r="S4952" s="1"/>
    </row>
    <row r="4953" spans="1:19" ht="14.45" x14ac:dyDescent="0.25">
      <c r="A4953" s="1" t="s">
        <v>8900</v>
      </c>
      <c r="B4953" s="1" t="s">
        <v>1704</v>
      </c>
      <c r="C4953" s="1" t="s">
        <v>3133</v>
      </c>
      <c r="D4953" s="1" t="s">
        <v>9038</v>
      </c>
      <c r="E4953" s="1" t="s">
        <v>9011</v>
      </c>
      <c r="F4953" s="1" t="s">
        <v>9012</v>
      </c>
      <c r="G4953" s="1" t="s">
        <v>2781</v>
      </c>
      <c r="H4953" s="1" t="s">
        <v>4912</v>
      </c>
      <c r="I4953" s="1" t="s">
        <v>5543</v>
      </c>
      <c r="J4953" s="1"/>
      <c r="K4953" s="1"/>
      <c r="L4953" s="1"/>
      <c r="M4953" s="1"/>
      <c r="N4953" s="1"/>
      <c r="O4953" s="1"/>
      <c r="P4953" s="1">
        <f>COUNTIFS($E$2:E4953,TMapCauseDescCIR[[#This Row],[Cause Description]])</f>
        <v>2</v>
      </c>
      <c r="Q4953" s="1"/>
      <c r="R4953" s="1"/>
      <c r="S4953" s="1"/>
    </row>
    <row r="4954" spans="1:19" ht="14.45" x14ac:dyDescent="0.25">
      <c r="A4954" s="1" t="s">
        <v>8900</v>
      </c>
      <c r="B4954" s="1" t="s">
        <v>1704</v>
      </c>
      <c r="C4954" s="1" t="s">
        <v>3133</v>
      </c>
      <c r="D4954" s="1" t="s">
        <v>9038</v>
      </c>
      <c r="E4954" s="1" t="s">
        <v>631</v>
      </c>
      <c r="F4954" s="1" t="s">
        <v>3597</v>
      </c>
      <c r="G4954" s="1" t="s">
        <v>2806</v>
      </c>
      <c r="H4954" s="1" t="s">
        <v>3598</v>
      </c>
      <c r="I4954" s="1" t="s">
        <v>3599</v>
      </c>
      <c r="J4954" s="1"/>
      <c r="K4954" s="1"/>
      <c r="L4954" s="1"/>
      <c r="M4954" s="1"/>
      <c r="N4954" s="1"/>
      <c r="O4954" s="1"/>
      <c r="P4954" s="1">
        <f>COUNTIFS($E$2:E4954,TMapCauseDescCIR[[#This Row],[Cause Description]])</f>
        <v>169</v>
      </c>
      <c r="Q4954" s="1"/>
      <c r="R4954" s="1"/>
      <c r="S4954" s="1"/>
    </row>
    <row r="4955" spans="1:19" ht="14.45" x14ac:dyDescent="0.25">
      <c r="A4955" s="1" t="s">
        <v>9047</v>
      </c>
      <c r="B4955" s="1" t="s">
        <v>1707</v>
      </c>
      <c r="C4955" s="1" t="s">
        <v>3133</v>
      </c>
      <c r="D4955" s="1" t="s">
        <v>9048</v>
      </c>
      <c r="E4955" s="1" t="s">
        <v>1708</v>
      </c>
      <c r="F4955" s="1" t="s">
        <v>9049</v>
      </c>
      <c r="G4955" s="1" t="s">
        <v>2768</v>
      </c>
      <c r="H4955" s="1" t="s">
        <v>5120</v>
      </c>
      <c r="I4955" s="1" t="s">
        <v>5126</v>
      </c>
      <c r="J4955" s="1"/>
      <c r="K4955" s="1"/>
      <c r="L4955" s="1"/>
      <c r="M4955" s="1"/>
      <c r="N4955" s="1"/>
      <c r="O4955" s="1"/>
      <c r="P4955" s="1">
        <f>COUNTIFS($E$2:E4955,TMapCauseDescCIR[[#This Row],[Cause Description]])</f>
        <v>1</v>
      </c>
      <c r="Q4955" s="1"/>
      <c r="R4955" s="1"/>
      <c r="S4955" s="1"/>
    </row>
    <row r="4956" spans="1:19" ht="14.45" x14ac:dyDescent="0.25">
      <c r="A4956" s="1" t="s">
        <v>9047</v>
      </c>
      <c r="B4956" s="1" t="s">
        <v>1707</v>
      </c>
      <c r="C4956" s="1" t="s">
        <v>3133</v>
      </c>
      <c r="D4956" s="1" t="s">
        <v>9048</v>
      </c>
      <c r="E4956" s="1" t="s">
        <v>631</v>
      </c>
      <c r="F4956" s="1" t="s">
        <v>3597</v>
      </c>
      <c r="G4956" s="1" t="s">
        <v>2806</v>
      </c>
      <c r="H4956" s="1" t="s">
        <v>3598</v>
      </c>
      <c r="I4956" s="1" t="s">
        <v>3599</v>
      </c>
      <c r="J4956" s="1"/>
      <c r="K4956" s="1"/>
      <c r="L4956" s="1"/>
      <c r="M4956" s="1"/>
      <c r="N4956" s="1"/>
      <c r="O4956" s="1"/>
      <c r="P4956" s="1">
        <f>COUNTIFS($E$2:E4956,TMapCauseDescCIR[[#This Row],[Cause Description]])</f>
        <v>170</v>
      </c>
      <c r="Q4956" s="1"/>
      <c r="R4956" s="1"/>
      <c r="S4956" s="1"/>
    </row>
    <row r="4957" spans="1:19" ht="14.45" x14ac:dyDescent="0.25">
      <c r="A4957" s="1" t="s">
        <v>9047</v>
      </c>
      <c r="B4957" s="1" t="s">
        <v>1710</v>
      </c>
      <c r="C4957" s="1" t="s">
        <v>3133</v>
      </c>
      <c r="D4957" s="1" t="s">
        <v>9050</v>
      </c>
      <c r="E4957" s="1" t="s">
        <v>1703</v>
      </c>
      <c r="F4957" s="1" t="s">
        <v>8902</v>
      </c>
      <c r="G4957" s="1" t="s">
        <v>2458</v>
      </c>
      <c r="H4957" s="1" t="s">
        <v>8903</v>
      </c>
      <c r="I4957" s="1" t="s">
        <v>5444</v>
      </c>
      <c r="J4957" s="1"/>
      <c r="K4957" s="1"/>
      <c r="L4957" s="1"/>
      <c r="M4957" s="1"/>
      <c r="N4957" s="1"/>
      <c r="O4957" s="1"/>
      <c r="P4957" s="1">
        <f>COUNTIFS($E$2:E4957,TMapCauseDescCIR[[#This Row],[Cause Description]])</f>
        <v>3</v>
      </c>
      <c r="Q4957" s="1"/>
      <c r="R4957" s="1"/>
      <c r="S4957" s="1"/>
    </row>
    <row r="4958" spans="1:19" ht="14.45" x14ac:dyDescent="0.25">
      <c r="A4958" s="1" t="s">
        <v>9047</v>
      </c>
      <c r="B4958" s="1" t="s">
        <v>1710</v>
      </c>
      <c r="C4958" s="1" t="s">
        <v>3133</v>
      </c>
      <c r="D4958" s="1" t="s">
        <v>9050</v>
      </c>
      <c r="E4958" s="1" t="s">
        <v>8904</v>
      </c>
      <c r="F4958" s="1" t="s">
        <v>8905</v>
      </c>
      <c r="G4958" s="1" t="s">
        <v>2458</v>
      </c>
      <c r="H4958" s="1" t="s">
        <v>8903</v>
      </c>
      <c r="I4958" s="1" t="s">
        <v>5527</v>
      </c>
      <c r="J4958" s="1"/>
      <c r="K4958" s="1"/>
      <c r="L4958" s="1"/>
      <c r="M4958" s="1"/>
      <c r="N4958" s="1"/>
      <c r="O4958" s="1"/>
      <c r="P4958" s="1">
        <f>COUNTIFS($E$2:E4958,TMapCauseDescCIR[[#This Row],[Cause Description]])</f>
        <v>2</v>
      </c>
      <c r="Q4958" s="1"/>
      <c r="R4958" s="1"/>
      <c r="S4958" s="1"/>
    </row>
    <row r="4959" spans="1:19" ht="14.45" x14ac:dyDescent="0.25">
      <c r="A4959" s="1" t="s">
        <v>9047</v>
      </c>
      <c r="B4959" s="1" t="s">
        <v>1710</v>
      </c>
      <c r="C4959" s="1" t="s">
        <v>3133</v>
      </c>
      <c r="D4959" s="1" t="s">
        <v>9050</v>
      </c>
      <c r="E4959" s="1" t="s">
        <v>8910</v>
      </c>
      <c r="F4959" s="1" t="s">
        <v>8911</v>
      </c>
      <c r="G4959" s="1" t="s">
        <v>2458</v>
      </c>
      <c r="H4959" s="1" t="s">
        <v>8908</v>
      </c>
      <c r="I4959" s="1" t="s">
        <v>8912</v>
      </c>
      <c r="J4959" s="1"/>
      <c r="K4959" s="1"/>
      <c r="L4959" s="1"/>
      <c r="M4959" s="1"/>
      <c r="N4959" s="1"/>
      <c r="O4959" s="1"/>
      <c r="P4959" s="1">
        <f>COUNTIFS($E$2:E4959,TMapCauseDescCIR[[#This Row],[Cause Description]])</f>
        <v>2</v>
      </c>
      <c r="Q4959" s="1"/>
      <c r="R4959" s="1"/>
      <c r="S4959" s="1"/>
    </row>
    <row r="4960" spans="1:19" ht="14.45" x14ac:dyDescent="0.25">
      <c r="A4960" s="1" t="s">
        <v>9047</v>
      </c>
      <c r="B4960" s="1" t="s">
        <v>1710</v>
      </c>
      <c r="C4960" s="1" t="s">
        <v>3133</v>
      </c>
      <c r="D4960" s="1" t="s">
        <v>9050</v>
      </c>
      <c r="E4960" s="1" t="s">
        <v>8913</v>
      </c>
      <c r="F4960" s="1" t="s">
        <v>8914</v>
      </c>
      <c r="G4960" s="1" t="s">
        <v>2458</v>
      </c>
      <c r="H4960" s="1" t="s">
        <v>8908</v>
      </c>
      <c r="I4960" s="1" t="s">
        <v>8915</v>
      </c>
      <c r="J4960" s="1"/>
      <c r="K4960" s="1"/>
      <c r="L4960" s="1"/>
      <c r="M4960" s="1"/>
      <c r="N4960" s="1"/>
      <c r="O4960" s="1"/>
      <c r="P4960" s="1">
        <f>COUNTIFS($E$2:E4960,TMapCauseDescCIR[[#This Row],[Cause Description]])</f>
        <v>2</v>
      </c>
      <c r="Q4960" s="1"/>
      <c r="R4960" s="1"/>
      <c r="S4960" s="1"/>
    </row>
    <row r="4961" spans="1:19" ht="14.45" x14ac:dyDescent="0.25">
      <c r="A4961" s="1" t="s">
        <v>9047</v>
      </c>
      <c r="B4961" s="1" t="s">
        <v>1710</v>
      </c>
      <c r="C4961" s="1" t="s">
        <v>3133</v>
      </c>
      <c r="D4961" s="1" t="s">
        <v>9050</v>
      </c>
      <c r="E4961" s="1" t="s">
        <v>8916</v>
      </c>
      <c r="F4961" s="1" t="s">
        <v>8917</v>
      </c>
      <c r="G4961" s="1" t="s">
        <v>2458</v>
      </c>
      <c r="H4961" s="1" t="s">
        <v>8908</v>
      </c>
      <c r="I4961" s="1" t="s">
        <v>8918</v>
      </c>
      <c r="J4961" s="1"/>
      <c r="K4961" s="1"/>
      <c r="L4961" s="1"/>
      <c r="M4961" s="1"/>
      <c r="N4961" s="1"/>
      <c r="O4961" s="1"/>
      <c r="P4961" s="1">
        <f>COUNTIFS($E$2:E4961,TMapCauseDescCIR[[#This Row],[Cause Description]])</f>
        <v>2</v>
      </c>
      <c r="Q4961" s="1"/>
      <c r="R4961" s="1"/>
      <c r="S4961" s="1"/>
    </row>
    <row r="4962" spans="1:19" ht="14.45" x14ac:dyDescent="0.25">
      <c r="A4962" s="1" t="s">
        <v>9047</v>
      </c>
      <c r="B4962" s="1" t="s">
        <v>1710</v>
      </c>
      <c r="C4962" s="1" t="s">
        <v>3133</v>
      </c>
      <c r="D4962" s="1" t="s">
        <v>9050</v>
      </c>
      <c r="E4962" s="1" t="s">
        <v>8919</v>
      </c>
      <c r="F4962" s="1" t="s">
        <v>8920</v>
      </c>
      <c r="G4962" s="1" t="s">
        <v>2458</v>
      </c>
      <c r="H4962" s="1" t="s">
        <v>8908</v>
      </c>
      <c r="I4962" s="1" t="s">
        <v>8921</v>
      </c>
      <c r="J4962" s="1"/>
      <c r="K4962" s="1"/>
      <c r="L4962" s="1"/>
      <c r="M4962" s="1"/>
      <c r="N4962" s="1"/>
      <c r="O4962" s="1"/>
      <c r="P4962" s="1">
        <f>COUNTIFS($E$2:E4962,TMapCauseDescCIR[[#This Row],[Cause Description]])</f>
        <v>2</v>
      </c>
      <c r="Q4962" s="1"/>
      <c r="R4962" s="1"/>
      <c r="S4962" s="1"/>
    </row>
    <row r="4963" spans="1:19" ht="14.45" x14ac:dyDescent="0.25">
      <c r="A4963" s="1" t="s">
        <v>9047</v>
      </c>
      <c r="B4963" s="1" t="s">
        <v>1710</v>
      </c>
      <c r="C4963" s="1" t="s">
        <v>3133</v>
      </c>
      <c r="D4963" s="1" t="s">
        <v>9050</v>
      </c>
      <c r="E4963" s="1" t="s">
        <v>1733</v>
      </c>
      <c r="F4963" s="1" t="s">
        <v>8925</v>
      </c>
      <c r="G4963" s="1" t="s">
        <v>2777</v>
      </c>
      <c r="H4963" s="1" t="s">
        <v>4912</v>
      </c>
      <c r="I4963" s="1" t="s">
        <v>5174</v>
      </c>
      <c r="J4963" s="1"/>
      <c r="K4963" s="1"/>
      <c r="L4963" s="1"/>
      <c r="M4963" s="1"/>
      <c r="N4963" s="1"/>
      <c r="O4963" s="1"/>
      <c r="P4963" s="1">
        <f>COUNTIFS($E$2:E4963,TMapCauseDescCIR[[#This Row],[Cause Description]])</f>
        <v>2</v>
      </c>
      <c r="Q4963" s="1"/>
      <c r="R4963" s="1"/>
      <c r="S4963" s="1"/>
    </row>
    <row r="4964" spans="1:19" ht="14.45" x14ac:dyDescent="0.25">
      <c r="A4964" s="1" t="s">
        <v>9047</v>
      </c>
      <c r="B4964" s="1" t="s">
        <v>1710</v>
      </c>
      <c r="C4964" s="1" t="s">
        <v>3133</v>
      </c>
      <c r="D4964" s="1" t="s">
        <v>9050</v>
      </c>
      <c r="E4964" s="1" t="s">
        <v>8926</v>
      </c>
      <c r="F4964" s="1" t="s">
        <v>8927</v>
      </c>
      <c r="G4964" s="1" t="s">
        <v>2777</v>
      </c>
      <c r="H4964" s="1" t="s">
        <v>4912</v>
      </c>
      <c r="I4964" s="1" t="s">
        <v>5530</v>
      </c>
      <c r="J4964" s="1"/>
      <c r="K4964" s="1"/>
      <c r="L4964" s="1"/>
      <c r="M4964" s="1"/>
      <c r="N4964" s="1"/>
      <c r="O4964" s="1"/>
      <c r="P4964" s="1">
        <f>COUNTIFS($E$2:E4964,TMapCauseDescCIR[[#This Row],[Cause Description]])</f>
        <v>2</v>
      </c>
      <c r="Q4964" s="1"/>
      <c r="R4964" s="1"/>
      <c r="S4964" s="1"/>
    </row>
    <row r="4965" spans="1:19" ht="14.45" x14ac:dyDescent="0.25">
      <c r="A4965" s="1" t="s">
        <v>9047</v>
      </c>
      <c r="B4965" s="1" t="s">
        <v>1710</v>
      </c>
      <c r="C4965" s="1" t="s">
        <v>3133</v>
      </c>
      <c r="D4965" s="1" t="s">
        <v>9050</v>
      </c>
      <c r="E4965" s="1" t="s">
        <v>8928</v>
      </c>
      <c r="F4965" s="1" t="s">
        <v>8929</v>
      </c>
      <c r="G4965" s="1" t="s">
        <v>2777</v>
      </c>
      <c r="H4965" s="1" t="s">
        <v>4912</v>
      </c>
      <c r="I4965" s="1" t="s">
        <v>6179</v>
      </c>
      <c r="J4965" s="1"/>
      <c r="K4965" s="1"/>
      <c r="L4965" s="1"/>
      <c r="M4965" s="1"/>
      <c r="N4965" s="1"/>
      <c r="O4965" s="1"/>
      <c r="P4965" s="1">
        <f>COUNTIFS($E$2:E4965,TMapCauseDescCIR[[#This Row],[Cause Description]])</f>
        <v>2</v>
      </c>
      <c r="Q4965" s="1"/>
      <c r="R4965" s="1"/>
      <c r="S4965" s="1"/>
    </row>
    <row r="4966" spans="1:19" ht="14.45" x14ac:dyDescent="0.25">
      <c r="A4966" s="1" t="s">
        <v>9047</v>
      </c>
      <c r="B4966" s="1" t="s">
        <v>1710</v>
      </c>
      <c r="C4966" s="1" t="s">
        <v>3133</v>
      </c>
      <c r="D4966" s="1" t="s">
        <v>9050</v>
      </c>
      <c r="E4966" s="1" t="s">
        <v>8930</v>
      </c>
      <c r="F4966" s="1" t="s">
        <v>8931</v>
      </c>
      <c r="G4966" s="1" t="s">
        <v>2777</v>
      </c>
      <c r="H4966" s="1" t="s">
        <v>4912</v>
      </c>
      <c r="I4966" s="1" t="s">
        <v>6254</v>
      </c>
      <c r="J4966" s="1"/>
      <c r="K4966" s="1"/>
      <c r="L4966" s="1"/>
      <c r="M4966" s="1"/>
      <c r="N4966" s="1"/>
      <c r="O4966" s="1"/>
      <c r="P4966" s="1">
        <f>COUNTIFS($E$2:E4966,TMapCauseDescCIR[[#This Row],[Cause Description]])</f>
        <v>2</v>
      </c>
      <c r="Q4966" s="1"/>
      <c r="R4966" s="1"/>
      <c r="S4966" s="1"/>
    </row>
    <row r="4967" spans="1:19" ht="14.45" x14ac:dyDescent="0.25">
      <c r="A4967" s="1" t="s">
        <v>9047</v>
      </c>
      <c r="B4967" s="1" t="s">
        <v>1710</v>
      </c>
      <c r="C4967" s="1" t="s">
        <v>3133</v>
      </c>
      <c r="D4967" s="1" t="s">
        <v>9050</v>
      </c>
      <c r="E4967" s="1" t="s">
        <v>8932</v>
      </c>
      <c r="F4967" s="1" t="s">
        <v>8933</v>
      </c>
      <c r="G4967" s="1" t="s">
        <v>2777</v>
      </c>
      <c r="H4967" s="1" t="s">
        <v>4912</v>
      </c>
      <c r="I4967" s="1" t="s">
        <v>5944</v>
      </c>
      <c r="J4967" s="1"/>
      <c r="K4967" s="1"/>
      <c r="L4967" s="1"/>
      <c r="M4967" s="1"/>
      <c r="N4967" s="1"/>
      <c r="O4967" s="1"/>
      <c r="P4967" s="1">
        <f>COUNTIFS($E$2:E4967,TMapCauseDescCIR[[#This Row],[Cause Description]])</f>
        <v>2</v>
      </c>
      <c r="Q4967" s="1"/>
      <c r="R4967" s="1"/>
      <c r="S4967" s="1"/>
    </row>
    <row r="4968" spans="1:19" ht="14.45" x14ac:dyDescent="0.25">
      <c r="A4968" s="1" t="s">
        <v>9047</v>
      </c>
      <c r="B4968" s="1" t="s">
        <v>1710</v>
      </c>
      <c r="C4968" s="1" t="s">
        <v>3133</v>
      </c>
      <c r="D4968" s="1" t="s">
        <v>9050</v>
      </c>
      <c r="E4968" s="1" t="s">
        <v>8934</v>
      </c>
      <c r="F4968" s="1" t="s">
        <v>8935</v>
      </c>
      <c r="G4968" s="1" t="s">
        <v>2777</v>
      </c>
      <c r="H4968" s="1" t="s">
        <v>8936</v>
      </c>
      <c r="I4968" s="1" t="s">
        <v>8937</v>
      </c>
      <c r="J4968" s="1"/>
      <c r="K4968" s="1"/>
      <c r="L4968" s="1"/>
      <c r="M4968" s="1"/>
      <c r="N4968" s="1"/>
      <c r="O4968" s="1"/>
      <c r="P4968" s="1">
        <f>COUNTIFS($E$2:E4968,TMapCauseDescCIR[[#This Row],[Cause Description]])</f>
        <v>2</v>
      </c>
      <c r="Q4968" s="1"/>
      <c r="R4968" s="1"/>
      <c r="S4968" s="1"/>
    </row>
    <row r="4969" spans="1:19" ht="14.45" x14ac:dyDescent="0.25">
      <c r="A4969" s="1" t="s">
        <v>9047</v>
      </c>
      <c r="B4969" s="1" t="s">
        <v>1710</v>
      </c>
      <c r="C4969" s="1" t="s">
        <v>3133</v>
      </c>
      <c r="D4969" s="1" t="s">
        <v>9050</v>
      </c>
      <c r="E4969" s="1" t="s">
        <v>8938</v>
      </c>
      <c r="F4969" s="1" t="s">
        <v>8939</v>
      </c>
      <c r="G4969" s="1" t="s">
        <v>2777</v>
      </c>
      <c r="H4969" s="1" t="s">
        <v>8936</v>
      </c>
      <c r="I4969" s="1" t="s">
        <v>8940</v>
      </c>
      <c r="J4969" s="1"/>
      <c r="K4969" s="1"/>
      <c r="L4969" s="1"/>
      <c r="M4969" s="1"/>
      <c r="N4969" s="1"/>
      <c r="O4969" s="1"/>
      <c r="P4969" s="1">
        <f>COUNTIFS($E$2:E4969,TMapCauseDescCIR[[#This Row],[Cause Description]])</f>
        <v>2</v>
      </c>
      <c r="Q4969" s="1"/>
      <c r="R4969" s="1"/>
      <c r="S4969" s="1"/>
    </row>
    <row r="4970" spans="1:19" ht="14.45" x14ac:dyDescent="0.25">
      <c r="A4970" s="1" t="s">
        <v>9047</v>
      </c>
      <c r="B4970" s="1" t="s">
        <v>1710</v>
      </c>
      <c r="C4970" s="1" t="s">
        <v>3133</v>
      </c>
      <c r="D4970" s="1" t="s">
        <v>9050</v>
      </c>
      <c r="E4970" s="1" t="s">
        <v>8941</v>
      </c>
      <c r="F4970" s="1" t="s">
        <v>8942</v>
      </c>
      <c r="G4970" s="1" t="s">
        <v>2779</v>
      </c>
      <c r="H4970" s="1" t="s">
        <v>4912</v>
      </c>
      <c r="I4970" s="1" t="s">
        <v>5174</v>
      </c>
      <c r="J4970" s="1"/>
      <c r="K4970" s="1"/>
      <c r="L4970" s="1"/>
      <c r="M4970" s="1"/>
      <c r="N4970" s="1"/>
      <c r="O4970" s="1"/>
      <c r="P4970" s="1">
        <f>COUNTIFS($E$2:E4970,TMapCauseDescCIR[[#This Row],[Cause Description]])</f>
        <v>2</v>
      </c>
      <c r="Q4970" s="1"/>
      <c r="R4970" s="1"/>
      <c r="S4970" s="1"/>
    </row>
    <row r="4971" spans="1:19" ht="14.45" x14ac:dyDescent="0.25">
      <c r="A4971" s="1" t="s">
        <v>9047</v>
      </c>
      <c r="B4971" s="1" t="s">
        <v>1710</v>
      </c>
      <c r="C4971" s="1" t="s">
        <v>3133</v>
      </c>
      <c r="D4971" s="1" t="s">
        <v>9050</v>
      </c>
      <c r="E4971" s="1" t="s">
        <v>8943</v>
      </c>
      <c r="F4971" s="1" t="s">
        <v>8944</v>
      </c>
      <c r="G4971" s="1" t="s">
        <v>2779</v>
      </c>
      <c r="H4971" s="1" t="s">
        <v>4912</v>
      </c>
      <c r="I4971" s="1" t="s">
        <v>5530</v>
      </c>
      <c r="J4971" s="1"/>
      <c r="K4971" s="1"/>
      <c r="L4971" s="1"/>
      <c r="M4971" s="1"/>
      <c r="N4971" s="1"/>
      <c r="O4971" s="1"/>
      <c r="P4971" s="1">
        <f>COUNTIFS($E$2:E4971,TMapCauseDescCIR[[#This Row],[Cause Description]])</f>
        <v>2</v>
      </c>
      <c r="Q4971" s="1"/>
      <c r="R4971" s="1"/>
      <c r="S4971" s="1"/>
    </row>
    <row r="4972" spans="1:19" ht="14.45" x14ac:dyDescent="0.25">
      <c r="A4972" s="1" t="s">
        <v>9047</v>
      </c>
      <c r="B4972" s="1" t="s">
        <v>1710</v>
      </c>
      <c r="C4972" s="1" t="s">
        <v>3133</v>
      </c>
      <c r="D4972" s="1" t="s">
        <v>9050</v>
      </c>
      <c r="E4972" s="1" t="s">
        <v>8945</v>
      </c>
      <c r="F4972" s="1" t="s">
        <v>8946</v>
      </c>
      <c r="G4972" s="1" t="s">
        <v>2779</v>
      </c>
      <c r="H4972" s="1" t="s">
        <v>4912</v>
      </c>
      <c r="I4972" s="1" t="s">
        <v>6179</v>
      </c>
      <c r="J4972" s="1"/>
      <c r="K4972" s="1"/>
      <c r="L4972" s="1"/>
      <c r="M4972" s="1"/>
      <c r="N4972" s="1"/>
      <c r="O4972" s="1"/>
      <c r="P4972" s="1">
        <f>COUNTIFS($E$2:E4972,TMapCauseDescCIR[[#This Row],[Cause Description]])</f>
        <v>2</v>
      </c>
      <c r="Q4972" s="1"/>
      <c r="R4972" s="1"/>
      <c r="S4972" s="1"/>
    </row>
    <row r="4973" spans="1:19" ht="14.45" x14ac:dyDescent="0.25">
      <c r="A4973" s="1" t="s">
        <v>9047</v>
      </c>
      <c r="B4973" s="1" t="s">
        <v>1710</v>
      </c>
      <c r="C4973" s="1" t="s">
        <v>3133</v>
      </c>
      <c r="D4973" s="1" t="s">
        <v>9050</v>
      </c>
      <c r="E4973" s="1" t="s">
        <v>8947</v>
      </c>
      <c r="F4973" s="1" t="s">
        <v>8948</v>
      </c>
      <c r="G4973" s="1" t="s">
        <v>2779</v>
      </c>
      <c r="H4973" s="1" t="s">
        <v>4912</v>
      </c>
      <c r="I4973" s="1" t="s">
        <v>6254</v>
      </c>
      <c r="J4973" s="1"/>
      <c r="K4973" s="1"/>
      <c r="L4973" s="1"/>
      <c r="M4973" s="1"/>
      <c r="N4973" s="1"/>
      <c r="O4973" s="1"/>
      <c r="P4973" s="1">
        <f>COUNTIFS($E$2:E4973,TMapCauseDescCIR[[#This Row],[Cause Description]])</f>
        <v>2</v>
      </c>
      <c r="Q4973" s="1"/>
      <c r="R4973" s="1"/>
      <c r="S4973" s="1"/>
    </row>
    <row r="4974" spans="1:19" ht="14.45" x14ac:dyDescent="0.25">
      <c r="A4974" s="1" t="s">
        <v>9047</v>
      </c>
      <c r="B4974" s="1" t="s">
        <v>1710</v>
      </c>
      <c r="C4974" s="1" t="s">
        <v>3133</v>
      </c>
      <c r="D4974" s="1" t="s">
        <v>9050</v>
      </c>
      <c r="E4974" s="1" t="s">
        <v>8949</v>
      </c>
      <c r="F4974" s="1" t="s">
        <v>8950</v>
      </c>
      <c r="G4974" s="1" t="s">
        <v>2779</v>
      </c>
      <c r="H4974" s="1" t="s">
        <v>4912</v>
      </c>
      <c r="I4974" s="1" t="s">
        <v>5944</v>
      </c>
      <c r="J4974" s="1"/>
      <c r="K4974" s="1"/>
      <c r="L4974" s="1"/>
      <c r="M4974" s="1"/>
      <c r="N4974" s="1"/>
      <c r="O4974" s="1"/>
      <c r="P4974" s="1">
        <f>COUNTIFS($E$2:E4974,TMapCauseDescCIR[[#This Row],[Cause Description]])</f>
        <v>2</v>
      </c>
      <c r="Q4974" s="1"/>
      <c r="R4974" s="1"/>
      <c r="S4974" s="1"/>
    </row>
    <row r="4975" spans="1:19" ht="14.45" x14ac:dyDescent="0.25">
      <c r="A4975" s="1" t="s">
        <v>9047</v>
      </c>
      <c r="B4975" s="1" t="s">
        <v>1710</v>
      </c>
      <c r="C4975" s="1" t="s">
        <v>3133</v>
      </c>
      <c r="D4975" s="1" t="s">
        <v>9050</v>
      </c>
      <c r="E4975" s="1" t="s">
        <v>8953</v>
      </c>
      <c r="F4975" s="1" t="s">
        <v>8954</v>
      </c>
      <c r="G4975" s="1" t="s">
        <v>2772</v>
      </c>
      <c r="H4975" s="1" t="s">
        <v>4912</v>
      </c>
      <c r="I4975" s="1" t="s">
        <v>5527</v>
      </c>
      <c r="J4975" s="1"/>
      <c r="K4975" s="1"/>
      <c r="L4975" s="1"/>
      <c r="M4975" s="1"/>
      <c r="N4975" s="1"/>
      <c r="O4975" s="1"/>
      <c r="P4975" s="1">
        <f>COUNTIFS($E$2:E4975,TMapCauseDescCIR[[#This Row],[Cause Description]])</f>
        <v>2</v>
      </c>
      <c r="Q4975" s="1"/>
      <c r="R4975" s="1"/>
      <c r="S4975" s="1"/>
    </row>
    <row r="4976" spans="1:19" ht="14.45" x14ac:dyDescent="0.25">
      <c r="A4976" s="1" t="s">
        <v>9047</v>
      </c>
      <c r="B4976" s="1" t="s">
        <v>1710</v>
      </c>
      <c r="C4976" s="1" t="s">
        <v>3133</v>
      </c>
      <c r="D4976" s="1" t="s">
        <v>9050</v>
      </c>
      <c r="E4976" s="1" t="s">
        <v>8955</v>
      </c>
      <c r="F4976" s="1" t="s">
        <v>8956</v>
      </c>
      <c r="G4976" s="1" t="s">
        <v>2772</v>
      </c>
      <c r="H4976" s="1" t="s">
        <v>4912</v>
      </c>
      <c r="I4976" s="1" t="s">
        <v>5169</v>
      </c>
      <c r="J4976" s="1"/>
      <c r="K4976" s="1"/>
      <c r="L4976" s="1"/>
      <c r="M4976" s="1"/>
      <c r="N4976" s="1"/>
      <c r="O4976" s="1"/>
      <c r="P4976" s="1">
        <f>COUNTIFS($E$2:E4976,TMapCauseDescCIR[[#This Row],[Cause Description]])</f>
        <v>2</v>
      </c>
      <c r="Q4976" s="1"/>
      <c r="R4976" s="1"/>
      <c r="S4976" s="1"/>
    </row>
    <row r="4977" spans="1:19" ht="14.45" x14ac:dyDescent="0.25">
      <c r="A4977" s="1" t="s">
        <v>9047</v>
      </c>
      <c r="B4977" s="1" t="s">
        <v>1710</v>
      </c>
      <c r="C4977" s="1" t="s">
        <v>3133</v>
      </c>
      <c r="D4977" s="1" t="s">
        <v>9050</v>
      </c>
      <c r="E4977" s="1" t="s">
        <v>8957</v>
      </c>
      <c r="F4977" s="1" t="s">
        <v>8958</v>
      </c>
      <c r="G4977" s="1" t="s">
        <v>2772</v>
      </c>
      <c r="H4977" s="1" t="s">
        <v>5168</v>
      </c>
      <c r="I4977" s="1" t="s">
        <v>8747</v>
      </c>
      <c r="J4977" s="1"/>
      <c r="K4977" s="1"/>
      <c r="L4977" s="1"/>
      <c r="M4977" s="1"/>
      <c r="N4977" s="1"/>
      <c r="O4977" s="1"/>
      <c r="P4977" s="1">
        <f>COUNTIFS($E$2:E4977,TMapCauseDescCIR[[#This Row],[Cause Description]])</f>
        <v>2</v>
      </c>
      <c r="Q4977" s="1"/>
      <c r="R4977" s="1"/>
      <c r="S4977" s="1"/>
    </row>
    <row r="4978" spans="1:19" ht="14.45" x14ac:dyDescent="0.25">
      <c r="A4978" s="1" t="s">
        <v>9047</v>
      </c>
      <c r="B4978" s="1" t="s">
        <v>1710</v>
      </c>
      <c r="C4978" s="1" t="s">
        <v>3133</v>
      </c>
      <c r="D4978" s="1" t="s">
        <v>9050</v>
      </c>
      <c r="E4978" s="1" t="s">
        <v>8959</v>
      </c>
      <c r="F4978" s="1" t="s">
        <v>8960</v>
      </c>
      <c r="G4978" s="1" t="s">
        <v>2772</v>
      </c>
      <c r="H4978" s="1" t="s">
        <v>5168</v>
      </c>
      <c r="I4978" s="1" t="s">
        <v>8750</v>
      </c>
      <c r="J4978" s="1"/>
      <c r="K4978" s="1"/>
      <c r="L4978" s="1"/>
      <c r="M4978" s="1"/>
      <c r="N4978" s="1"/>
      <c r="O4978" s="1"/>
      <c r="P4978" s="1">
        <f>COUNTIFS($E$2:E4978,TMapCauseDescCIR[[#This Row],[Cause Description]])</f>
        <v>2</v>
      </c>
      <c r="Q4978" s="1"/>
      <c r="R4978" s="1"/>
      <c r="S4978" s="1"/>
    </row>
    <row r="4979" spans="1:19" ht="14.45" x14ac:dyDescent="0.25">
      <c r="A4979" s="1" t="s">
        <v>9047</v>
      </c>
      <c r="B4979" s="1" t="s">
        <v>1710</v>
      </c>
      <c r="C4979" s="1" t="s">
        <v>3133</v>
      </c>
      <c r="D4979" s="1" t="s">
        <v>9050</v>
      </c>
      <c r="E4979" s="1" t="s">
        <v>8961</v>
      </c>
      <c r="F4979" s="1" t="s">
        <v>8962</v>
      </c>
      <c r="G4979" s="1" t="s">
        <v>2772</v>
      </c>
      <c r="H4979" s="1" t="s">
        <v>8963</v>
      </c>
      <c r="I4979" s="1" t="s">
        <v>8964</v>
      </c>
      <c r="J4979" s="1"/>
      <c r="K4979" s="1"/>
      <c r="L4979" s="1"/>
      <c r="M4979" s="1"/>
      <c r="N4979" s="1"/>
      <c r="O4979" s="1"/>
      <c r="P4979" s="1">
        <f>COUNTIFS($E$2:E4979,TMapCauseDescCIR[[#This Row],[Cause Description]])</f>
        <v>2</v>
      </c>
      <c r="Q4979" s="1"/>
      <c r="R4979" s="1"/>
      <c r="S4979" s="1"/>
    </row>
    <row r="4980" spans="1:19" ht="14.45" x14ac:dyDescent="0.25">
      <c r="A4980" s="1" t="s">
        <v>9047</v>
      </c>
      <c r="B4980" s="1" t="s">
        <v>1710</v>
      </c>
      <c r="C4980" s="1" t="s">
        <v>3133</v>
      </c>
      <c r="D4980" s="1" t="s">
        <v>9050</v>
      </c>
      <c r="E4980" s="1" t="s">
        <v>8965</v>
      </c>
      <c r="F4980" s="1" t="s">
        <v>8966</v>
      </c>
      <c r="G4980" s="1" t="s">
        <v>2773</v>
      </c>
      <c r="H4980" s="1" t="s">
        <v>4912</v>
      </c>
      <c r="I4980" s="1" t="s">
        <v>8967</v>
      </c>
      <c r="J4980" s="1"/>
      <c r="K4980" s="1"/>
      <c r="L4980" s="1"/>
      <c r="M4980" s="1"/>
      <c r="N4980" s="1"/>
      <c r="O4980" s="1"/>
      <c r="P4980" s="1">
        <f>COUNTIFS($E$2:E4980,TMapCauseDescCIR[[#This Row],[Cause Description]])</f>
        <v>2</v>
      </c>
      <c r="Q4980" s="1"/>
      <c r="R4980" s="1"/>
      <c r="S4980" s="1"/>
    </row>
    <row r="4981" spans="1:19" ht="14.45" x14ac:dyDescent="0.25">
      <c r="A4981" s="1" t="s">
        <v>9047</v>
      </c>
      <c r="B4981" s="1" t="s">
        <v>1710</v>
      </c>
      <c r="C4981" s="1" t="s">
        <v>3133</v>
      </c>
      <c r="D4981" s="1" t="s">
        <v>9050</v>
      </c>
      <c r="E4981" s="1" t="s">
        <v>8968</v>
      </c>
      <c r="F4981" s="1" t="s">
        <v>8969</v>
      </c>
      <c r="G4981" s="1" t="s">
        <v>2773</v>
      </c>
      <c r="H4981" s="1" t="s">
        <v>4912</v>
      </c>
      <c r="I4981" s="1" t="s">
        <v>8970</v>
      </c>
      <c r="J4981" s="1"/>
      <c r="K4981" s="1"/>
      <c r="L4981" s="1"/>
      <c r="M4981" s="1"/>
      <c r="N4981" s="1"/>
      <c r="O4981" s="1"/>
      <c r="P4981" s="1">
        <f>COUNTIFS($E$2:E4981,TMapCauseDescCIR[[#This Row],[Cause Description]])</f>
        <v>2</v>
      </c>
      <c r="Q4981" s="1"/>
      <c r="R4981" s="1"/>
      <c r="S4981" s="1"/>
    </row>
    <row r="4982" spans="1:19" ht="14.45" x14ac:dyDescent="0.25">
      <c r="A4982" s="1" t="s">
        <v>9047</v>
      </c>
      <c r="B4982" s="1" t="s">
        <v>1710</v>
      </c>
      <c r="C4982" s="1" t="s">
        <v>3133</v>
      </c>
      <c r="D4982" s="1" t="s">
        <v>9050</v>
      </c>
      <c r="E4982" s="1" t="s">
        <v>8971</v>
      </c>
      <c r="F4982" s="1" t="s">
        <v>8972</v>
      </c>
      <c r="G4982" s="1" t="s">
        <v>2773</v>
      </c>
      <c r="H4982" s="1" t="s">
        <v>4912</v>
      </c>
      <c r="I4982" s="1" t="s">
        <v>5527</v>
      </c>
      <c r="J4982" s="1"/>
      <c r="K4982" s="1"/>
      <c r="L4982" s="1"/>
      <c r="M4982" s="1"/>
      <c r="N4982" s="1"/>
      <c r="O4982" s="1"/>
      <c r="P4982" s="1">
        <f>COUNTIFS($E$2:E4982,TMapCauseDescCIR[[#This Row],[Cause Description]])</f>
        <v>2</v>
      </c>
      <c r="Q4982" s="1"/>
      <c r="R4982" s="1"/>
      <c r="S4982" s="1"/>
    </row>
    <row r="4983" spans="1:19" ht="14.45" x14ac:dyDescent="0.25">
      <c r="A4983" s="1" t="s">
        <v>9047</v>
      </c>
      <c r="B4983" s="1" t="s">
        <v>1710</v>
      </c>
      <c r="C4983" s="1" t="s">
        <v>3133</v>
      </c>
      <c r="D4983" s="1" t="s">
        <v>9050</v>
      </c>
      <c r="E4983" s="1" t="s">
        <v>8973</v>
      </c>
      <c r="F4983" s="1" t="s">
        <v>8974</v>
      </c>
      <c r="G4983" s="1" t="s">
        <v>2768</v>
      </c>
      <c r="H4983" s="1" t="s">
        <v>5168</v>
      </c>
      <c r="I4983" s="1" t="s">
        <v>8747</v>
      </c>
      <c r="J4983" s="1"/>
      <c r="K4983" s="1"/>
      <c r="L4983" s="1"/>
      <c r="M4983" s="1"/>
      <c r="N4983" s="1"/>
      <c r="O4983" s="1"/>
      <c r="P4983" s="1">
        <f>COUNTIFS($E$2:E4983,TMapCauseDescCIR[[#This Row],[Cause Description]])</f>
        <v>2</v>
      </c>
      <c r="Q4983" s="1"/>
      <c r="R4983" s="1"/>
      <c r="S4983" s="1"/>
    </row>
    <row r="4984" spans="1:19" ht="14.45" x14ac:dyDescent="0.25">
      <c r="A4984" s="1" t="s">
        <v>9047</v>
      </c>
      <c r="B4984" s="1" t="s">
        <v>1710</v>
      </c>
      <c r="C4984" s="1" t="s">
        <v>3133</v>
      </c>
      <c r="D4984" s="1" t="s">
        <v>9050</v>
      </c>
      <c r="E4984" s="1" t="s">
        <v>8975</v>
      </c>
      <c r="F4984" s="1" t="s">
        <v>8976</v>
      </c>
      <c r="G4984" s="1" t="s">
        <v>2773</v>
      </c>
      <c r="H4984" s="1" t="s">
        <v>6135</v>
      </c>
      <c r="I4984" s="1" t="s">
        <v>8977</v>
      </c>
      <c r="J4984" s="1"/>
      <c r="K4984" s="1"/>
      <c r="L4984" s="1"/>
      <c r="M4984" s="1"/>
      <c r="N4984" s="1"/>
      <c r="O4984" s="1"/>
      <c r="P4984" s="1">
        <f>COUNTIFS($E$2:E4984,TMapCauseDescCIR[[#This Row],[Cause Description]])</f>
        <v>2</v>
      </c>
      <c r="Q4984" s="1"/>
      <c r="R4984" s="1"/>
      <c r="S4984" s="1"/>
    </row>
    <row r="4985" spans="1:19" ht="14.45" x14ac:dyDescent="0.25">
      <c r="A4985" s="1" t="s">
        <v>9047</v>
      </c>
      <c r="B4985" s="1" t="s">
        <v>1710</v>
      </c>
      <c r="C4985" s="1" t="s">
        <v>3133</v>
      </c>
      <c r="D4985" s="1" t="s">
        <v>9050</v>
      </c>
      <c r="E4985" s="1" t="s">
        <v>8978</v>
      </c>
      <c r="F4985" s="1" t="s">
        <v>8979</v>
      </c>
      <c r="G4985" s="1" t="s">
        <v>2773</v>
      </c>
      <c r="H4985" s="1" t="s">
        <v>6135</v>
      </c>
      <c r="I4985" s="1" t="s">
        <v>8980</v>
      </c>
      <c r="J4985" s="1"/>
      <c r="K4985" s="1"/>
      <c r="L4985" s="1"/>
      <c r="M4985" s="1"/>
      <c r="N4985" s="1"/>
      <c r="O4985" s="1"/>
      <c r="P4985" s="1">
        <f>COUNTIFS($E$2:E4985,TMapCauseDescCIR[[#This Row],[Cause Description]])</f>
        <v>2</v>
      </c>
      <c r="Q4985" s="1"/>
      <c r="R4985" s="1"/>
      <c r="S4985" s="1"/>
    </row>
    <row r="4986" spans="1:19" ht="14.45" x14ac:dyDescent="0.25">
      <c r="A4986" s="1" t="s">
        <v>9047</v>
      </c>
      <c r="B4986" s="1" t="s">
        <v>1710</v>
      </c>
      <c r="C4986" s="1" t="s">
        <v>3133</v>
      </c>
      <c r="D4986" s="1" t="s">
        <v>9050</v>
      </c>
      <c r="E4986" s="1" t="s">
        <v>8981</v>
      </c>
      <c r="F4986" s="1" t="s">
        <v>8982</v>
      </c>
      <c r="G4986" s="1" t="s">
        <v>2774</v>
      </c>
      <c r="H4986" s="1" t="s">
        <v>6243</v>
      </c>
      <c r="I4986" s="1" t="s">
        <v>8983</v>
      </c>
      <c r="J4986" s="1"/>
      <c r="K4986" s="1"/>
      <c r="L4986" s="1"/>
      <c r="M4986" s="1"/>
      <c r="N4986" s="1"/>
      <c r="O4986" s="1"/>
      <c r="P4986" s="1">
        <f>COUNTIFS($E$2:E4986,TMapCauseDescCIR[[#This Row],[Cause Description]])</f>
        <v>2</v>
      </c>
      <c r="Q4986" s="1"/>
      <c r="R4986" s="1"/>
      <c r="S4986" s="1"/>
    </row>
    <row r="4987" spans="1:19" ht="14.45" x14ac:dyDescent="0.25">
      <c r="A4987" s="1" t="s">
        <v>9047</v>
      </c>
      <c r="B4987" s="1" t="s">
        <v>1710</v>
      </c>
      <c r="C4987" s="1" t="s">
        <v>3133</v>
      </c>
      <c r="D4987" s="1" t="s">
        <v>9050</v>
      </c>
      <c r="E4987" s="1" t="s">
        <v>8984</v>
      </c>
      <c r="F4987" s="1" t="s">
        <v>8985</v>
      </c>
      <c r="G4987" s="1" t="s">
        <v>2774</v>
      </c>
      <c r="H4987" s="1" t="s">
        <v>6243</v>
      </c>
      <c r="I4987" s="1" t="s">
        <v>8924</v>
      </c>
      <c r="J4987" s="1"/>
      <c r="K4987" s="1"/>
      <c r="L4987" s="1"/>
      <c r="M4987" s="1"/>
      <c r="N4987" s="1"/>
      <c r="O4987" s="1"/>
      <c r="P4987" s="1">
        <f>COUNTIFS($E$2:E4987,TMapCauseDescCIR[[#This Row],[Cause Description]])</f>
        <v>2</v>
      </c>
      <c r="Q4987" s="1"/>
      <c r="R4987" s="1"/>
      <c r="S4987" s="1"/>
    </row>
    <row r="4988" spans="1:19" ht="14.45" x14ac:dyDescent="0.25">
      <c r="A4988" s="1" t="s">
        <v>9047</v>
      </c>
      <c r="B4988" s="1" t="s">
        <v>1710</v>
      </c>
      <c r="C4988" s="1" t="s">
        <v>3133</v>
      </c>
      <c r="D4988" s="1" t="s">
        <v>9050</v>
      </c>
      <c r="E4988" s="1" t="s">
        <v>9051</v>
      </c>
      <c r="F4988" s="1" t="s">
        <v>9052</v>
      </c>
      <c r="G4988" s="1" t="s">
        <v>2776</v>
      </c>
      <c r="H4988" s="1" t="s">
        <v>4912</v>
      </c>
      <c r="I4988" s="1" t="s">
        <v>5174</v>
      </c>
      <c r="J4988" s="1"/>
      <c r="K4988" s="1"/>
      <c r="L4988" s="1"/>
      <c r="M4988" s="1"/>
      <c r="N4988" s="1"/>
      <c r="O4988" s="1"/>
      <c r="P4988" s="1">
        <f>COUNTIFS($E$2:E4988,TMapCauseDescCIR[[#This Row],[Cause Description]])</f>
        <v>1</v>
      </c>
      <c r="Q4988" s="1"/>
      <c r="R4988" s="1"/>
      <c r="S4988" s="1"/>
    </row>
    <row r="4989" spans="1:19" ht="14.45" x14ac:dyDescent="0.25">
      <c r="A4989" s="1" t="s">
        <v>9047</v>
      </c>
      <c r="B4989" s="1" t="s">
        <v>1710</v>
      </c>
      <c r="C4989" s="1" t="s">
        <v>3133</v>
      </c>
      <c r="D4989" s="1" t="s">
        <v>9050</v>
      </c>
      <c r="E4989" s="1" t="s">
        <v>9053</v>
      </c>
      <c r="F4989" s="1" t="s">
        <v>9054</v>
      </c>
      <c r="G4989" s="1" t="s">
        <v>2776</v>
      </c>
      <c r="H4989" s="1" t="s">
        <v>4912</v>
      </c>
      <c r="I4989" s="1" t="s">
        <v>5216</v>
      </c>
      <c r="J4989" s="1"/>
      <c r="K4989" s="1"/>
      <c r="L4989" s="1"/>
      <c r="M4989" s="1"/>
      <c r="N4989" s="1"/>
      <c r="O4989" s="1"/>
      <c r="P4989" s="1">
        <f>COUNTIFS($E$2:E4989,TMapCauseDescCIR[[#This Row],[Cause Description]])</f>
        <v>1</v>
      </c>
      <c r="Q4989" s="1"/>
      <c r="R4989" s="1"/>
      <c r="S4989" s="1"/>
    </row>
    <row r="4990" spans="1:19" ht="14.45" x14ac:dyDescent="0.25">
      <c r="A4990" s="1" t="s">
        <v>9047</v>
      </c>
      <c r="B4990" s="1" t="s">
        <v>1710</v>
      </c>
      <c r="C4990" s="1" t="s">
        <v>3133</v>
      </c>
      <c r="D4990" s="1" t="s">
        <v>9050</v>
      </c>
      <c r="E4990" s="1" t="s">
        <v>8998</v>
      </c>
      <c r="F4990" s="1" t="s">
        <v>8999</v>
      </c>
      <c r="G4990" s="1" t="s">
        <v>2778</v>
      </c>
      <c r="H4990" s="1" t="s">
        <v>6243</v>
      </c>
      <c r="I4990" s="1" t="s">
        <v>8924</v>
      </c>
      <c r="J4990" s="1"/>
      <c r="K4990" s="1"/>
      <c r="L4990" s="1"/>
      <c r="M4990" s="1"/>
      <c r="N4990" s="1"/>
      <c r="O4990" s="1"/>
      <c r="P4990" s="1">
        <f>COUNTIFS($E$2:E4990,TMapCauseDescCIR[[#This Row],[Cause Description]])</f>
        <v>2</v>
      </c>
      <c r="Q4990" s="1"/>
      <c r="R4990" s="1"/>
      <c r="S4990" s="1"/>
    </row>
    <row r="4991" spans="1:19" ht="14.45" x14ac:dyDescent="0.25">
      <c r="A4991" s="1" t="s">
        <v>9047</v>
      </c>
      <c r="B4991" s="1" t="s">
        <v>1710</v>
      </c>
      <c r="C4991" s="1" t="s">
        <v>3133</v>
      </c>
      <c r="D4991" s="1" t="s">
        <v>9050</v>
      </c>
      <c r="E4991" s="1" t="s">
        <v>9000</v>
      </c>
      <c r="F4991" s="1" t="s">
        <v>9001</v>
      </c>
      <c r="G4991" s="1" t="s">
        <v>2780</v>
      </c>
      <c r="H4991" s="1" t="s">
        <v>4912</v>
      </c>
      <c r="I4991" s="1" t="s">
        <v>5444</v>
      </c>
      <c r="J4991" s="1"/>
      <c r="K4991" s="1"/>
      <c r="L4991" s="1"/>
      <c r="M4991" s="1"/>
      <c r="N4991" s="1"/>
      <c r="O4991" s="1"/>
      <c r="P4991" s="1">
        <f>COUNTIFS($E$2:E4991,TMapCauseDescCIR[[#This Row],[Cause Description]])</f>
        <v>2</v>
      </c>
      <c r="Q4991" s="1"/>
      <c r="R4991" s="1"/>
      <c r="S4991" s="1"/>
    </row>
    <row r="4992" spans="1:19" ht="14.45" x14ac:dyDescent="0.25">
      <c r="A4992" s="1" t="s">
        <v>9047</v>
      </c>
      <c r="B4992" s="1" t="s">
        <v>1710</v>
      </c>
      <c r="C4992" s="1" t="s">
        <v>3133</v>
      </c>
      <c r="D4992" s="1" t="s">
        <v>9050</v>
      </c>
      <c r="E4992" s="1" t="s">
        <v>9002</v>
      </c>
      <c r="F4992" s="1" t="s">
        <v>9003</v>
      </c>
      <c r="G4992" s="1" t="s">
        <v>2780</v>
      </c>
      <c r="H4992" s="1" t="s">
        <v>8908</v>
      </c>
      <c r="I4992" s="1" t="s">
        <v>6168</v>
      </c>
      <c r="J4992" s="1"/>
      <c r="K4992" s="1"/>
      <c r="L4992" s="1"/>
      <c r="M4992" s="1"/>
      <c r="N4992" s="1"/>
      <c r="O4992" s="1"/>
      <c r="P4992" s="1">
        <f>COUNTIFS($E$2:E4992,TMapCauseDescCIR[[#This Row],[Cause Description]])</f>
        <v>2</v>
      </c>
      <c r="Q4992" s="1"/>
      <c r="R4992" s="1"/>
      <c r="S4992" s="1"/>
    </row>
    <row r="4993" spans="1:19" ht="14.45" x14ac:dyDescent="0.25">
      <c r="A4993" s="1" t="s">
        <v>9047</v>
      </c>
      <c r="B4993" s="1" t="s">
        <v>1710</v>
      </c>
      <c r="C4993" s="1" t="s">
        <v>3133</v>
      </c>
      <c r="D4993" s="1" t="s">
        <v>9050</v>
      </c>
      <c r="E4993" s="1" t="s">
        <v>9004</v>
      </c>
      <c r="F4993" s="1" t="s">
        <v>9005</v>
      </c>
      <c r="G4993" s="1" t="s">
        <v>2780</v>
      </c>
      <c r="H4993" s="1" t="s">
        <v>8908</v>
      </c>
      <c r="I4993" s="1" t="s">
        <v>8915</v>
      </c>
      <c r="J4993" s="1"/>
      <c r="K4993" s="1"/>
      <c r="L4993" s="1"/>
      <c r="M4993" s="1"/>
      <c r="N4993" s="1"/>
      <c r="O4993" s="1"/>
      <c r="P4993" s="1">
        <f>COUNTIFS($E$2:E4993,TMapCauseDescCIR[[#This Row],[Cause Description]])</f>
        <v>2</v>
      </c>
      <c r="Q4993" s="1"/>
      <c r="R4993" s="1"/>
      <c r="S4993" s="1"/>
    </row>
    <row r="4994" spans="1:19" ht="14.45" x14ac:dyDescent="0.25">
      <c r="A4994" s="1" t="s">
        <v>9047</v>
      </c>
      <c r="B4994" s="1" t="s">
        <v>1710</v>
      </c>
      <c r="C4994" s="1" t="s">
        <v>3133</v>
      </c>
      <c r="D4994" s="1" t="s">
        <v>9050</v>
      </c>
      <c r="E4994" s="1" t="s">
        <v>9006</v>
      </c>
      <c r="F4994" s="1" t="s">
        <v>9007</v>
      </c>
      <c r="G4994" s="1" t="s">
        <v>2780</v>
      </c>
      <c r="H4994" s="1" t="s">
        <v>8908</v>
      </c>
      <c r="I4994" s="1" t="s">
        <v>8921</v>
      </c>
      <c r="J4994" s="1"/>
      <c r="K4994" s="1"/>
      <c r="L4994" s="1"/>
      <c r="M4994" s="1"/>
      <c r="N4994" s="1"/>
      <c r="O4994" s="1"/>
      <c r="P4994" s="1">
        <f>COUNTIFS($E$2:E4994,TMapCauseDescCIR[[#This Row],[Cause Description]])</f>
        <v>2</v>
      </c>
      <c r="Q4994" s="1"/>
      <c r="R4994" s="1"/>
      <c r="S4994" s="1"/>
    </row>
    <row r="4995" spans="1:19" ht="14.45" x14ac:dyDescent="0.25">
      <c r="A4995" s="1" t="s">
        <v>9047</v>
      </c>
      <c r="B4995" s="1" t="s">
        <v>1710</v>
      </c>
      <c r="C4995" s="1" t="s">
        <v>3133</v>
      </c>
      <c r="D4995" s="1" t="s">
        <v>9050</v>
      </c>
      <c r="E4995" s="1" t="s">
        <v>9008</v>
      </c>
      <c r="F4995" s="1" t="s">
        <v>9009</v>
      </c>
      <c r="G4995" s="1" t="s">
        <v>2780</v>
      </c>
      <c r="H4995" s="1" t="s">
        <v>9010</v>
      </c>
      <c r="I4995" s="1" t="s">
        <v>6168</v>
      </c>
      <c r="J4995" s="1"/>
      <c r="K4995" s="1"/>
      <c r="L4995" s="1"/>
      <c r="M4995" s="1"/>
      <c r="N4995" s="1"/>
      <c r="O4995" s="1"/>
      <c r="P4995" s="1">
        <f>COUNTIFS($E$2:E4995,TMapCauseDescCIR[[#This Row],[Cause Description]])</f>
        <v>2</v>
      </c>
      <c r="Q4995" s="1"/>
      <c r="R4995" s="1"/>
      <c r="S4995" s="1"/>
    </row>
    <row r="4996" spans="1:19" ht="14.45" x14ac:dyDescent="0.25">
      <c r="A4996" s="1" t="s">
        <v>9047</v>
      </c>
      <c r="B4996" s="1" t="s">
        <v>1710</v>
      </c>
      <c r="C4996" s="1" t="s">
        <v>3133</v>
      </c>
      <c r="D4996" s="1" t="s">
        <v>9050</v>
      </c>
      <c r="E4996" s="1" t="s">
        <v>9011</v>
      </c>
      <c r="F4996" s="1" t="s">
        <v>9012</v>
      </c>
      <c r="G4996" s="1" t="s">
        <v>2781</v>
      </c>
      <c r="H4996" s="1" t="s">
        <v>4912</v>
      </c>
      <c r="I4996" s="1" t="s">
        <v>5543</v>
      </c>
      <c r="J4996" s="1"/>
      <c r="K4996" s="1"/>
      <c r="L4996" s="1"/>
      <c r="M4996" s="1"/>
      <c r="N4996" s="1"/>
      <c r="O4996" s="1"/>
      <c r="P4996" s="1">
        <f>COUNTIFS($E$2:E4996,TMapCauseDescCIR[[#This Row],[Cause Description]])</f>
        <v>3</v>
      </c>
      <c r="Q4996" s="1"/>
      <c r="R4996" s="1"/>
      <c r="S4996" s="1"/>
    </row>
    <row r="4997" spans="1:19" ht="14.45" x14ac:dyDescent="0.25">
      <c r="A4997" s="1" t="s">
        <v>9047</v>
      </c>
      <c r="B4997" s="1" t="s">
        <v>1710</v>
      </c>
      <c r="C4997" s="1" t="s">
        <v>3133</v>
      </c>
      <c r="D4997" s="1" t="s">
        <v>9050</v>
      </c>
      <c r="E4997" s="1" t="s">
        <v>9055</v>
      </c>
      <c r="F4997" s="1" t="s">
        <v>9056</v>
      </c>
      <c r="G4997" s="1" t="s">
        <v>2803</v>
      </c>
      <c r="H4997" s="1" t="s">
        <v>5519</v>
      </c>
      <c r="I4997" s="1" t="s">
        <v>5216</v>
      </c>
      <c r="J4997" s="1"/>
      <c r="K4997" s="1"/>
      <c r="L4997" s="1"/>
      <c r="M4997" s="1"/>
      <c r="N4997" s="1"/>
      <c r="O4997" s="1"/>
      <c r="P4997" s="1">
        <f>COUNTIFS($E$2:E4997,TMapCauseDescCIR[[#This Row],[Cause Description]])</f>
        <v>1</v>
      </c>
      <c r="Q4997" s="1"/>
      <c r="R4997" s="1"/>
      <c r="S4997" s="1"/>
    </row>
    <row r="4998" spans="1:19" ht="14.45" x14ac:dyDescent="0.25">
      <c r="A4998" s="1" t="s">
        <v>9047</v>
      </c>
      <c r="B4998" s="1" t="s">
        <v>1710</v>
      </c>
      <c r="C4998" s="1" t="s">
        <v>3133</v>
      </c>
      <c r="D4998" s="1" t="s">
        <v>9050</v>
      </c>
      <c r="E4998" s="1" t="s">
        <v>9057</v>
      </c>
      <c r="F4998" s="1" t="s">
        <v>9058</v>
      </c>
      <c r="G4998" s="1" t="s">
        <v>2803</v>
      </c>
      <c r="H4998" s="1" t="s">
        <v>6135</v>
      </c>
      <c r="I4998" s="1" t="s">
        <v>9059</v>
      </c>
      <c r="J4998" s="1"/>
      <c r="K4998" s="1"/>
      <c r="L4998" s="1"/>
      <c r="M4998" s="1"/>
      <c r="N4998" s="1"/>
      <c r="O4998" s="1"/>
      <c r="P4998" s="1">
        <f>COUNTIFS($E$2:E4998,TMapCauseDescCIR[[#This Row],[Cause Description]])</f>
        <v>1</v>
      </c>
      <c r="Q4998" s="1"/>
      <c r="R4998" s="1"/>
      <c r="S4998" s="1"/>
    </row>
    <row r="4999" spans="1:19" ht="14.45" x14ac:dyDescent="0.25">
      <c r="A4999" s="1" t="s">
        <v>9047</v>
      </c>
      <c r="B4999" s="1" t="s">
        <v>1710</v>
      </c>
      <c r="C4999" s="1" t="s">
        <v>3133</v>
      </c>
      <c r="D4999" s="1" t="s">
        <v>9050</v>
      </c>
      <c r="E4999" s="1" t="s">
        <v>9060</v>
      </c>
      <c r="F4999" s="1" t="s">
        <v>9061</v>
      </c>
      <c r="G4999" s="1" t="s">
        <v>2803</v>
      </c>
      <c r="H4999" s="1" t="s">
        <v>9062</v>
      </c>
      <c r="I4999" s="1" t="s">
        <v>9063</v>
      </c>
      <c r="J4999" s="1"/>
      <c r="K4999" s="1"/>
      <c r="L4999" s="1"/>
      <c r="M4999" s="1"/>
      <c r="N4999" s="1"/>
      <c r="O4999" s="1"/>
      <c r="P4999" s="1">
        <f>COUNTIFS($E$2:E4999,TMapCauseDescCIR[[#This Row],[Cause Description]])</f>
        <v>1</v>
      </c>
      <c r="Q4999" s="1"/>
      <c r="R4999" s="1"/>
      <c r="S4999" s="1"/>
    </row>
    <row r="5000" spans="1:19" ht="14.45" x14ac:dyDescent="0.25">
      <c r="A5000" s="1" t="s">
        <v>9047</v>
      </c>
      <c r="B5000" s="1" t="s">
        <v>1710</v>
      </c>
      <c r="C5000" s="1" t="s">
        <v>3133</v>
      </c>
      <c r="D5000" s="1" t="s">
        <v>9050</v>
      </c>
      <c r="E5000" s="1" t="s">
        <v>9064</v>
      </c>
      <c r="F5000" s="1" t="s">
        <v>9065</v>
      </c>
      <c r="G5000" s="1" t="s">
        <v>2803</v>
      </c>
      <c r="H5000" s="1" t="s">
        <v>9062</v>
      </c>
      <c r="I5000" s="1" t="s">
        <v>5216</v>
      </c>
      <c r="J5000" s="1"/>
      <c r="K5000" s="1"/>
      <c r="L5000" s="1"/>
      <c r="M5000" s="1"/>
      <c r="N5000" s="1"/>
      <c r="O5000" s="1"/>
      <c r="P5000" s="1">
        <f>COUNTIFS($E$2:E5000,TMapCauseDescCIR[[#This Row],[Cause Description]])</f>
        <v>1</v>
      </c>
      <c r="Q5000" s="1"/>
      <c r="R5000" s="1"/>
      <c r="S5000" s="1"/>
    </row>
    <row r="5001" spans="1:19" ht="14.45" x14ac:dyDescent="0.25">
      <c r="A5001" s="1" t="s">
        <v>9047</v>
      </c>
      <c r="B5001" s="1" t="s">
        <v>1710</v>
      </c>
      <c r="C5001" s="1" t="s">
        <v>3133</v>
      </c>
      <c r="D5001" s="1" t="s">
        <v>9050</v>
      </c>
      <c r="E5001" s="1" t="s">
        <v>9066</v>
      </c>
      <c r="F5001" s="1" t="s">
        <v>9067</v>
      </c>
      <c r="G5001" s="1" t="s">
        <v>2803</v>
      </c>
      <c r="H5001" s="1" t="s">
        <v>9068</v>
      </c>
      <c r="I5001" s="1" t="s">
        <v>5892</v>
      </c>
      <c r="J5001" s="1"/>
      <c r="K5001" s="1"/>
      <c r="L5001" s="1"/>
      <c r="M5001" s="1"/>
      <c r="N5001" s="1"/>
      <c r="O5001" s="1"/>
      <c r="P5001" s="1">
        <f>COUNTIFS($E$2:E5001,TMapCauseDescCIR[[#This Row],[Cause Description]])</f>
        <v>1</v>
      </c>
      <c r="Q5001" s="1"/>
      <c r="R5001" s="1"/>
      <c r="S5001" s="1"/>
    </row>
    <row r="5002" spans="1:19" ht="14.45" x14ac:dyDescent="0.25">
      <c r="A5002" s="1" t="s">
        <v>9047</v>
      </c>
      <c r="B5002" s="1" t="s">
        <v>1710</v>
      </c>
      <c r="C5002" s="1" t="s">
        <v>3133</v>
      </c>
      <c r="D5002" s="1" t="s">
        <v>9050</v>
      </c>
      <c r="E5002" s="1" t="s">
        <v>631</v>
      </c>
      <c r="F5002" s="1" t="s">
        <v>3597</v>
      </c>
      <c r="G5002" s="1" t="s">
        <v>2806</v>
      </c>
      <c r="H5002" s="1" t="s">
        <v>3598</v>
      </c>
      <c r="I5002" s="1" t="s">
        <v>3599</v>
      </c>
      <c r="J5002" s="1"/>
      <c r="K5002" s="1"/>
      <c r="L5002" s="1"/>
      <c r="M5002" s="1"/>
      <c r="N5002" s="1"/>
      <c r="O5002" s="1"/>
      <c r="P5002" s="1">
        <f>COUNTIFS($E$2:E5002,TMapCauseDescCIR[[#This Row],[Cause Description]])</f>
        <v>171</v>
      </c>
      <c r="Q5002" s="1"/>
      <c r="R5002" s="1"/>
      <c r="S5002" s="1"/>
    </row>
    <row r="5003" spans="1:19" ht="14.45" x14ac:dyDescent="0.25">
      <c r="A5003" s="1" t="s">
        <v>9047</v>
      </c>
      <c r="B5003" s="1" t="s">
        <v>1711</v>
      </c>
      <c r="C5003" s="1" t="s">
        <v>3133</v>
      </c>
      <c r="D5003" s="1" t="s">
        <v>9069</v>
      </c>
      <c r="E5003" s="1" t="s">
        <v>1703</v>
      </c>
      <c r="F5003" s="1" t="s">
        <v>8902</v>
      </c>
      <c r="G5003" s="1" t="s">
        <v>2458</v>
      </c>
      <c r="H5003" s="1" t="s">
        <v>8903</v>
      </c>
      <c r="I5003" s="1" t="s">
        <v>5444</v>
      </c>
      <c r="J5003" s="1"/>
      <c r="K5003" s="1"/>
      <c r="L5003" s="1"/>
      <c r="M5003" s="1"/>
      <c r="N5003" s="1"/>
      <c r="O5003" s="1"/>
      <c r="P5003" s="1">
        <f>COUNTIFS($E$2:E5003,TMapCauseDescCIR[[#This Row],[Cause Description]])</f>
        <v>4</v>
      </c>
      <c r="Q5003" s="1"/>
      <c r="R5003" s="1"/>
      <c r="S5003" s="1"/>
    </row>
    <row r="5004" spans="1:19" ht="14.45" x14ac:dyDescent="0.25">
      <c r="A5004" s="1" t="s">
        <v>9047</v>
      </c>
      <c r="B5004" s="1" t="s">
        <v>1711</v>
      </c>
      <c r="C5004" s="1" t="s">
        <v>3133</v>
      </c>
      <c r="D5004" s="1" t="s">
        <v>9069</v>
      </c>
      <c r="E5004" s="1" t="s">
        <v>9039</v>
      </c>
      <c r="F5004" s="1" t="s">
        <v>9040</v>
      </c>
      <c r="G5004" s="1" t="s">
        <v>2772</v>
      </c>
      <c r="H5004" s="1" t="s">
        <v>4912</v>
      </c>
      <c r="I5004" s="1" t="s">
        <v>5444</v>
      </c>
      <c r="J5004" s="1"/>
      <c r="K5004" s="1"/>
      <c r="L5004" s="1"/>
      <c r="M5004" s="1"/>
      <c r="N5004" s="1"/>
      <c r="O5004" s="1"/>
      <c r="P5004" s="1">
        <f>COUNTIFS($E$2:E5004,TMapCauseDescCIR[[#This Row],[Cause Description]])</f>
        <v>2</v>
      </c>
      <c r="Q5004" s="1"/>
      <c r="R5004" s="1"/>
      <c r="S5004" s="1"/>
    </row>
    <row r="5005" spans="1:19" ht="14.45" x14ac:dyDescent="0.25">
      <c r="A5005" s="1" t="s">
        <v>9047</v>
      </c>
      <c r="B5005" s="1" t="s">
        <v>1711</v>
      </c>
      <c r="C5005" s="1" t="s">
        <v>3133</v>
      </c>
      <c r="D5005" s="1" t="s">
        <v>9069</v>
      </c>
      <c r="E5005" s="1" t="s">
        <v>9041</v>
      </c>
      <c r="F5005" s="1" t="s">
        <v>9042</v>
      </c>
      <c r="G5005" s="1" t="s">
        <v>2772</v>
      </c>
      <c r="H5005" s="1" t="s">
        <v>4912</v>
      </c>
      <c r="I5005" s="1" t="s">
        <v>5292</v>
      </c>
      <c r="J5005" s="1"/>
      <c r="K5005" s="1"/>
      <c r="L5005" s="1"/>
      <c r="M5005" s="1"/>
      <c r="N5005" s="1"/>
      <c r="O5005" s="1"/>
      <c r="P5005" s="1">
        <f>COUNTIFS($E$2:E5005,TMapCauseDescCIR[[#This Row],[Cause Description]])</f>
        <v>2</v>
      </c>
      <c r="Q5005" s="1"/>
      <c r="R5005" s="1"/>
      <c r="S5005" s="1"/>
    </row>
    <row r="5006" spans="1:19" ht="14.45" x14ac:dyDescent="0.25">
      <c r="A5006" s="1" t="s">
        <v>9047</v>
      </c>
      <c r="B5006" s="1" t="s">
        <v>1711</v>
      </c>
      <c r="C5006" s="1" t="s">
        <v>3133</v>
      </c>
      <c r="D5006" s="1" t="s">
        <v>9069</v>
      </c>
      <c r="E5006" s="1" t="s">
        <v>9043</v>
      </c>
      <c r="F5006" s="1" t="s">
        <v>9044</v>
      </c>
      <c r="G5006" s="1" t="s">
        <v>2772</v>
      </c>
      <c r="H5006" s="1" t="s">
        <v>4912</v>
      </c>
      <c r="I5006" s="1" t="s">
        <v>5243</v>
      </c>
      <c r="J5006" s="1"/>
      <c r="K5006" s="1"/>
      <c r="L5006" s="1"/>
      <c r="M5006" s="1"/>
      <c r="N5006" s="1"/>
      <c r="O5006" s="1"/>
      <c r="P5006" s="1">
        <f>COUNTIFS($E$2:E5006,TMapCauseDescCIR[[#This Row],[Cause Description]])</f>
        <v>2</v>
      </c>
      <c r="Q5006" s="1"/>
      <c r="R5006" s="1"/>
      <c r="S5006" s="1"/>
    </row>
    <row r="5007" spans="1:19" ht="14.45" x14ac:dyDescent="0.25">
      <c r="A5007" s="1" t="s">
        <v>9047</v>
      </c>
      <c r="B5007" s="1" t="s">
        <v>1711</v>
      </c>
      <c r="C5007" s="1" t="s">
        <v>3133</v>
      </c>
      <c r="D5007" s="1" t="s">
        <v>9069</v>
      </c>
      <c r="E5007" s="1" t="s">
        <v>9011</v>
      </c>
      <c r="F5007" s="1" t="s">
        <v>9012</v>
      </c>
      <c r="G5007" s="1" t="s">
        <v>2781</v>
      </c>
      <c r="H5007" s="1" t="s">
        <v>4912</v>
      </c>
      <c r="I5007" s="1" t="s">
        <v>5543</v>
      </c>
      <c r="J5007" s="1"/>
      <c r="K5007" s="1"/>
      <c r="L5007" s="1"/>
      <c r="M5007" s="1"/>
      <c r="N5007" s="1"/>
      <c r="O5007" s="1"/>
      <c r="P5007" s="1">
        <f>COUNTIFS($E$2:E5007,TMapCauseDescCIR[[#This Row],[Cause Description]])</f>
        <v>4</v>
      </c>
      <c r="Q5007" s="1"/>
      <c r="R5007" s="1"/>
      <c r="S5007" s="1"/>
    </row>
    <row r="5008" spans="1:19" ht="14.45" x14ac:dyDescent="0.25">
      <c r="A5008" s="1" t="s">
        <v>9047</v>
      </c>
      <c r="B5008" s="1" t="s">
        <v>1711</v>
      </c>
      <c r="C5008" s="1" t="s">
        <v>3133</v>
      </c>
      <c r="D5008" s="1" t="s">
        <v>9069</v>
      </c>
      <c r="E5008" s="1" t="s">
        <v>631</v>
      </c>
      <c r="F5008" s="1" t="s">
        <v>3597</v>
      </c>
      <c r="G5008" s="1" t="s">
        <v>2806</v>
      </c>
      <c r="H5008" s="1" t="s">
        <v>3598</v>
      </c>
      <c r="I5008" s="1" t="s">
        <v>3599</v>
      </c>
      <c r="J5008" s="1"/>
      <c r="K5008" s="1"/>
      <c r="L5008" s="1"/>
      <c r="M5008" s="1"/>
      <c r="N5008" s="1"/>
      <c r="O5008" s="1"/>
      <c r="P5008" s="1">
        <f>COUNTIFS($E$2:E5008,TMapCauseDescCIR[[#This Row],[Cause Description]])</f>
        <v>172</v>
      </c>
      <c r="Q5008" s="1"/>
      <c r="R5008" s="1"/>
      <c r="S5008" s="1"/>
    </row>
    <row r="5009" spans="1:19" ht="14.45" x14ac:dyDescent="0.25">
      <c r="A5009" s="1" t="s">
        <v>9070</v>
      </c>
      <c r="B5009" s="1" t="s">
        <v>1713</v>
      </c>
      <c r="C5009" s="1" t="s">
        <v>3133</v>
      </c>
      <c r="D5009" s="1" t="s">
        <v>9071</v>
      </c>
      <c r="E5009" s="1" t="s">
        <v>1714</v>
      </c>
      <c r="F5009" s="1" t="s">
        <v>9072</v>
      </c>
      <c r="G5009" s="1" t="s">
        <v>2768</v>
      </c>
      <c r="H5009" s="1" t="s">
        <v>4904</v>
      </c>
      <c r="I5009" s="1" t="s">
        <v>3599</v>
      </c>
      <c r="J5009" s="1"/>
      <c r="K5009" s="1"/>
      <c r="L5009" s="1"/>
      <c r="M5009" s="1"/>
      <c r="N5009" s="1"/>
      <c r="O5009" s="1"/>
      <c r="P5009" s="1">
        <f>COUNTIFS($E$2:E5009,TMapCauseDescCIR[[#This Row],[Cause Description]])</f>
        <v>1</v>
      </c>
      <c r="Q5009" s="1"/>
      <c r="R5009" s="1"/>
      <c r="S5009" s="1"/>
    </row>
    <row r="5010" spans="1:19" ht="14.45" x14ac:dyDescent="0.25">
      <c r="A5010" s="1" t="s">
        <v>9070</v>
      </c>
      <c r="B5010" s="1" t="s">
        <v>1716</v>
      </c>
      <c r="C5010" s="1" t="s">
        <v>3133</v>
      </c>
      <c r="D5010" s="1" t="s">
        <v>9073</v>
      </c>
      <c r="E5010" s="1" t="s">
        <v>1708</v>
      </c>
      <c r="F5010" s="1" t="s">
        <v>9049</v>
      </c>
      <c r="G5010" s="1" t="s">
        <v>2768</v>
      </c>
      <c r="H5010" s="1" t="s">
        <v>5120</v>
      </c>
      <c r="I5010" s="1" t="s">
        <v>5126</v>
      </c>
      <c r="J5010" s="1"/>
      <c r="K5010" s="1"/>
      <c r="L5010" s="1"/>
      <c r="M5010" s="1"/>
      <c r="N5010" s="1"/>
      <c r="O5010" s="1"/>
      <c r="P5010" s="1">
        <f>COUNTIFS($E$2:E5010,TMapCauseDescCIR[[#This Row],[Cause Description]])</f>
        <v>2</v>
      </c>
      <c r="Q5010" s="1"/>
      <c r="R5010" s="1"/>
      <c r="S5010" s="1"/>
    </row>
    <row r="5011" spans="1:19" ht="14.45" x14ac:dyDescent="0.25">
      <c r="A5011" s="1" t="s">
        <v>9070</v>
      </c>
      <c r="B5011" s="1" t="s">
        <v>1716</v>
      </c>
      <c r="C5011" s="1" t="s">
        <v>3133</v>
      </c>
      <c r="D5011" s="1" t="s">
        <v>9073</v>
      </c>
      <c r="E5011" s="1" t="s">
        <v>631</v>
      </c>
      <c r="F5011" s="1" t="s">
        <v>3597</v>
      </c>
      <c r="G5011" s="1" t="s">
        <v>2806</v>
      </c>
      <c r="H5011" s="1" t="s">
        <v>3598</v>
      </c>
      <c r="I5011" s="1" t="s">
        <v>3599</v>
      </c>
      <c r="J5011" s="1"/>
      <c r="K5011" s="1"/>
      <c r="L5011" s="1"/>
      <c r="M5011" s="1"/>
      <c r="N5011" s="1"/>
      <c r="O5011" s="1"/>
      <c r="P5011" s="1">
        <f>COUNTIFS($E$2:E5011,TMapCauseDescCIR[[#This Row],[Cause Description]])</f>
        <v>173</v>
      </c>
      <c r="Q5011" s="1"/>
      <c r="R5011" s="1"/>
      <c r="S5011" s="1"/>
    </row>
    <row r="5012" spans="1:19" ht="14.45" x14ac:dyDescent="0.25">
      <c r="A5012" s="1" t="s">
        <v>9070</v>
      </c>
      <c r="B5012" s="1" t="s">
        <v>1719</v>
      </c>
      <c r="C5012" s="1" t="s">
        <v>3133</v>
      </c>
      <c r="D5012" s="1" t="s">
        <v>9074</v>
      </c>
      <c r="E5012" s="1" t="s">
        <v>1703</v>
      </c>
      <c r="F5012" s="1" t="s">
        <v>8902</v>
      </c>
      <c r="G5012" s="1" t="s">
        <v>2458</v>
      </c>
      <c r="H5012" s="1" t="s">
        <v>8903</v>
      </c>
      <c r="I5012" s="1" t="s">
        <v>5444</v>
      </c>
      <c r="J5012" s="1"/>
      <c r="K5012" s="1"/>
      <c r="L5012" s="1"/>
      <c r="M5012" s="1"/>
      <c r="N5012" s="1"/>
      <c r="O5012" s="1"/>
      <c r="P5012" s="1">
        <f>COUNTIFS($E$2:E5012,TMapCauseDescCIR[[#This Row],[Cause Description]])</f>
        <v>5</v>
      </c>
      <c r="Q5012" s="1"/>
      <c r="R5012" s="1"/>
      <c r="S5012" s="1"/>
    </row>
    <row r="5013" spans="1:19" ht="14.45" x14ac:dyDescent="0.25">
      <c r="A5013" s="1" t="s">
        <v>9070</v>
      </c>
      <c r="B5013" s="1" t="s">
        <v>1719</v>
      </c>
      <c r="C5013" s="1" t="s">
        <v>3133</v>
      </c>
      <c r="D5013" s="1" t="s">
        <v>9074</v>
      </c>
      <c r="E5013" s="1" t="s">
        <v>8904</v>
      </c>
      <c r="F5013" s="1" t="s">
        <v>8905</v>
      </c>
      <c r="G5013" s="1" t="s">
        <v>2458</v>
      </c>
      <c r="H5013" s="1" t="s">
        <v>8903</v>
      </c>
      <c r="I5013" s="1" t="s">
        <v>5527</v>
      </c>
      <c r="J5013" s="1"/>
      <c r="K5013" s="1"/>
      <c r="L5013" s="1"/>
      <c r="M5013" s="1"/>
      <c r="N5013" s="1"/>
      <c r="O5013" s="1"/>
      <c r="P5013" s="1">
        <f>COUNTIFS($E$2:E5013,TMapCauseDescCIR[[#This Row],[Cause Description]])</f>
        <v>3</v>
      </c>
      <c r="Q5013" s="1"/>
      <c r="R5013" s="1"/>
      <c r="S5013" s="1"/>
    </row>
    <row r="5014" spans="1:19" ht="14.45" x14ac:dyDescent="0.25">
      <c r="A5014" s="1" t="s">
        <v>9070</v>
      </c>
      <c r="B5014" s="1" t="s">
        <v>1719</v>
      </c>
      <c r="C5014" s="1" t="s">
        <v>3133</v>
      </c>
      <c r="D5014" s="1" t="s">
        <v>9074</v>
      </c>
      <c r="E5014" s="1" t="s">
        <v>8910</v>
      </c>
      <c r="F5014" s="1" t="s">
        <v>8911</v>
      </c>
      <c r="G5014" s="1" t="s">
        <v>2458</v>
      </c>
      <c r="H5014" s="1" t="s">
        <v>8908</v>
      </c>
      <c r="I5014" s="1" t="s">
        <v>8912</v>
      </c>
      <c r="J5014" s="1"/>
      <c r="K5014" s="1"/>
      <c r="L5014" s="1"/>
      <c r="M5014" s="1"/>
      <c r="N5014" s="1"/>
      <c r="O5014" s="1"/>
      <c r="P5014" s="1">
        <f>COUNTIFS($E$2:E5014,TMapCauseDescCIR[[#This Row],[Cause Description]])</f>
        <v>3</v>
      </c>
      <c r="Q5014" s="1"/>
      <c r="R5014" s="1"/>
      <c r="S5014" s="1"/>
    </row>
    <row r="5015" spans="1:19" ht="14.45" x14ac:dyDescent="0.25">
      <c r="A5015" s="1" t="s">
        <v>9070</v>
      </c>
      <c r="B5015" s="1" t="s">
        <v>1719</v>
      </c>
      <c r="C5015" s="1" t="s">
        <v>3133</v>
      </c>
      <c r="D5015" s="1" t="s">
        <v>9074</v>
      </c>
      <c r="E5015" s="1" t="s">
        <v>8913</v>
      </c>
      <c r="F5015" s="1" t="s">
        <v>8914</v>
      </c>
      <c r="G5015" s="1" t="s">
        <v>2458</v>
      </c>
      <c r="H5015" s="1" t="s">
        <v>8908</v>
      </c>
      <c r="I5015" s="1" t="s">
        <v>8915</v>
      </c>
      <c r="J5015" s="1"/>
      <c r="K5015" s="1"/>
      <c r="L5015" s="1"/>
      <c r="M5015" s="1"/>
      <c r="N5015" s="1"/>
      <c r="O5015" s="1"/>
      <c r="P5015" s="1">
        <f>COUNTIFS($E$2:E5015,TMapCauseDescCIR[[#This Row],[Cause Description]])</f>
        <v>3</v>
      </c>
      <c r="Q5015" s="1"/>
      <c r="R5015" s="1"/>
      <c r="S5015" s="1"/>
    </row>
    <row r="5016" spans="1:19" ht="14.45" x14ac:dyDescent="0.25">
      <c r="A5016" s="1" t="s">
        <v>9070</v>
      </c>
      <c r="B5016" s="1" t="s">
        <v>1719</v>
      </c>
      <c r="C5016" s="1" t="s">
        <v>3133</v>
      </c>
      <c r="D5016" s="1" t="s">
        <v>9074</v>
      </c>
      <c r="E5016" s="1" t="s">
        <v>8916</v>
      </c>
      <c r="F5016" s="1" t="s">
        <v>8917</v>
      </c>
      <c r="G5016" s="1" t="s">
        <v>2458</v>
      </c>
      <c r="H5016" s="1" t="s">
        <v>8908</v>
      </c>
      <c r="I5016" s="1" t="s">
        <v>8918</v>
      </c>
      <c r="J5016" s="1"/>
      <c r="K5016" s="1"/>
      <c r="L5016" s="1"/>
      <c r="M5016" s="1"/>
      <c r="N5016" s="1"/>
      <c r="O5016" s="1"/>
      <c r="P5016" s="1">
        <f>COUNTIFS($E$2:E5016,TMapCauseDescCIR[[#This Row],[Cause Description]])</f>
        <v>3</v>
      </c>
      <c r="Q5016" s="1"/>
      <c r="R5016" s="1"/>
      <c r="S5016" s="1"/>
    </row>
    <row r="5017" spans="1:19" ht="14.45" x14ac:dyDescent="0.25">
      <c r="A5017" s="1" t="s">
        <v>9070</v>
      </c>
      <c r="B5017" s="1" t="s">
        <v>1719</v>
      </c>
      <c r="C5017" s="1" t="s">
        <v>3133</v>
      </c>
      <c r="D5017" s="1" t="s">
        <v>9074</v>
      </c>
      <c r="E5017" s="1" t="s">
        <v>8919</v>
      </c>
      <c r="F5017" s="1" t="s">
        <v>8920</v>
      </c>
      <c r="G5017" s="1" t="s">
        <v>2458</v>
      </c>
      <c r="H5017" s="1" t="s">
        <v>8908</v>
      </c>
      <c r="I5017" s="1" t="s">
        <v>8921</v>
      </c>
      <c r="J5017" s="1"/>
      <c r="K5017" s="1"/>
      <c r="L5017" s="1"/>
      <c r="M5017" s="1"/>
      <c r="N5017" s="1"/>
      <c r="O5017" s="1"/>
      <c r="P5017" s="1">
        <f>COUNTIFS($E$2:E5017,TMapCauseDescCIR[[#This Row],[Cause Description]])</f>
        <v>3</v>
      </c>
      <c r="Q5017" s="1"/>
      <c r="R5017" s="1"/>
      <c r="S5017" s="1"/>
    </row>
    <row r="5018" spans="1:19" ht="14.45" x14ac:dyDescent="0.25">
      <c r="A5018" s="1" t="s">
        <v>9070</v>
      </c>
      <c r="B5018" s="1" t="s">
        <v>1719</v>
      </c>
      <c r="C5018" s="1" t="s">
        <v>3133</v>
      </c>
      <c r="D5018" s="1" t="s">
        <v>9074</v>
      </c>
      <c r="E5018" s="1" t="s">
        <v>9075</v>
      </c>
      <c r="F5018" s="1" t="s">
        <v>9076</v>
      </c>
      <c r="G5018" s="1" t="s">
        <v>2544</v>
      </c>
      <c r="H5018" s="1" t="s">
        <v>4912</v>
      </c>
      <c r="I5018" s="1" t="s">
        <v>5444</v>
      </c>
      <c r="J5018" s="1"/>
      <c r="K5018" s="1"/>
      <c r="L5018" s="1"/>
      <c r="M5018" s="1"/>
      <c r="N5018" s="1"/>
      <c r="O5018" s="1"/>
      <c r="P5018" s="1">
        <f>COUNTIFS($E$2:E5018,TMapCauseDescCIR[[#This Row],[Cause Description]])</f>
        <v>1</v>
      </c>
      <c r="Q5018" s="1"/>
      <c r="R5018" s="1"/>
      <c r="S5018" s="1"/>
    </row>
    <row r="5019" spans="1:19" ht="14.45" x14ac:dyDescent="0.25">
      <c r="A5019" s="1" t="s">
        <v>9070</v>
      </c>
      <c r="B5019" s="1" t="s">
        <v>1719</v>
      </c>
      <c r="C5019" s="1" t="s">
        <v>3133</v>
      </c>
      <c r="D5019" s="1" t="s">
        <v>9074</v>
      </c>
      <c r="E5019" s="1" t="s">
        <v>9077</v>
      </c>
      <c r="F5019" s="1" t="s">
        <v>9078</v>
      </c>
      <c r="G5019" s="1" t="s">
        <v>2544</v>
      </c>
      <c r="H5019" s="1" t="s">
        <v>4912</v>
      </c>
      <c r="I5019" s="1" t="s">
        <v>5828</v>
      </c>
      <c r="J5019" s="1"/>
      <c r="K5019" s="1"/>
      <c r="L5019" s="1"/>
      <c r="M5019" s="1"/>
      <c r="N5019" s="1"/>
      <c r="O5019" s="1"/>
      <c r="P5019" s="1">
        <f>COUNTIFS($E$2:E5019,TMapCauseDescCIR[[#This Row],[Cause Description]])</f>
        <v>1</v>
      </c>
      <c r="Q5019" s="1"/>
      <c r="R5019" s="1"/>
      <c r="S5019" s="1"/>
    </row>
    <row r="5020" spans="1:19" ht="14.45" x14ac:dyDescent="0.25">
      <c r="A5020" s="1" t="s">
        <v>9070</v>
      </c>
      <c r="B5020" s="1" t="s">
        <v>1719</v>
      </c>
      <c r="C5020" s="1" t="s">
        <v>3133</v>
      </c>
      <c r="D5020" s="1" t="s">
        <v>9074</v>
      </c>
      <c r="E5020" s="1" t="s">
        <v>9079</v>
      </c>
      <c r="F5020" s="1" t="s">
        <v>9080</v>
      </c>
      <c r="G5020" s="1" t="s">
        <v>2544</v>
      </c>
      <c r="H5020" s="1" t="s">
        <v>4912</v>
      </c>
      <c r="I5020" s="1" t="s">
        <v>5527</v>
      </c>
      <c r="J5020" s="1"/>
      <c r="K5020" s="1"/>
      <c r="L5020" s="1"/>
      <c r="M5020" s="1"/>
      <c r="N5020" s="1"/>
      <c r="O5020" s="1"/>
      <c r="P5020" s="1">
        <f>COUNTIFS($E$2:E5020,TMapCauseDescCIR[[#This Row],[Cause Description]])</f>
        <v>1</v>
      </c>
      <c r="Q5020" s="1"/>
      <c r="R5020" s="1"/>
      <c r="S5020" s="1"/>
    </row>
    <row r="5021" spans="1:19" ht="14.45" x14ac:dyDescent="0.25">
      <c r="A5021" s="1" t="s">
        <v>9070</v>
      </c>
      <c r="B5021" s="1" t="s">
        <v>1719</v>
      </c>
      <c r="C5021" s="1" t="s">
        <v>3133</v>
      </c>
      <c r="D5021" s="1" t="s">
        <v>9074</v>
      </c>
      <c r="E5021" s="1" t="s">
        <v>9081</v>
      </c>
      <c r="F5021" s="1" t="s">
        <v>9082</v>
      </c>
      <c r="G5021" s="1" t="s">
        <v>2544</v>
      </c>
      <c r="H5021" s="1" t="s">
        <v>4912</v>
      </c>
      <c r="I5021" s="1" t="s">
        <v>5169</v>
      </c>
      <c r="J5021" s="1"/>
      <c r="K5021" s="1"/>
      <c r="L5021" s="1"/>
      <c r="M5021" s="1"/>
      <c r="N5021" s="1"/>
      <c r="O5021" s="1"/>
      <c r="P5021" s="1">
        <f>COUNTIFS($E$2:E5021,TMapCauseDescCIR[[#This Row],[Cause Description]])</f>
        <v>1</v>
      </c>
      <c r="Q5021" s="1"/>
      <c r="R5021" s="1"/>
      <c r="S5021" s="1"/>
    </row>
    <row r="5022" spans="1:19" ht="14.45" x14ac:dyDescent="0.25">
      <c r="A5022" s="1" t="s">
        <v>9070</v>
      </c>
      <c r="B5022" s="1" t="s">
        <v>1719</v>
      </c>
      <c r="C5022" s="1" t="s">
        <v>3133</v>
      </c>
      <c r="D5022" s="1" t="s">
        <v>9074</v>
      </c>
      <c r="E5022" s="1" t="s">
        <v>9083</v>
      </c>
      <c r="F5022" s="1" t="s">
        <v>9084</v>
      </c>
      <c r="G5022" s="1" t="s">
        <v>2544</v>
      </c>
      <c r="H5022" s="1" t="s">
        <v>5168</v>
      </c>
      <c r="I5022" s="1" t="s">
        <v>8747</v>
      </c>
      <c r="J5022" s="1"/>
      <c r="K5022" s="1"/>
      <c r="L5022" s="1"/>
      <c r="M5022" s="1"/>
      <c r="N5022" s="1"/>
      <c r="O5022" s="1"/>
      <c r="P5022" s="1">
        <f>COUNTIFS($E$2:E5022,TMapCauseDescCIR[[#This Row],[Cause Description]])</f>
        <v>1</v>
      </c>
      <c r="Q5022" s="1"/>
      <c r="R5022" s="1"/>
      <c r="S5022" s="1"/>
    </row>
    <row r="5023" spans="1:19" ht="14.45" x14ac:dyDescent="0.25">
      <c r="A5023" s="1" t="s">
        <v>9070</v>
      </c>
      <c r="B5023" s="1" t="s">
        <v>1719</v>
      </c>
      <c r="C5023" s="1" t="s">
        <v>3133</v>
      </c>
      <c r="D5023" s="1" t="s">
        <v>9074</v>
      </c>
      <c r="E5023" s="1" t="s">
        <v>9085</v>
      </c>
      <c r="F5023" s="1" t="s">
        <v>9086</v>
      </c>
      <c r="G5023" s="1" t="s">
        <v>2544</v>
      </c>
      <c r="H5023" s="1" t="s">
        <v>5168</v>
      </c>
      <c r="I5023" s="1" t="s">
        <v>8750</v>
      </c>
      <c r="J5023" s="1"/>
      <c r="K5023" s="1"/>
      <c r="L5023" s="1"/>
      <c r="M5023" s="1"/>
      <c r="N5023" s="1"/>
      <c r="O5023" s="1"/>
      <c r="P5023" s="1">
        <f>COUNTIFS($E$2:E5023,TMapCauseDescCIR[[#This Row],[Cause Description]])</f>
        <v>1</v>
      </c>
      <c r="Q5023" s="1"/>
      <c r="R5023" s="1"/>
      <c r="S5023" s="1"/>
    </row>
    <row r="5024" spans="1:19" ht="14.45" x14ac:dyDescent="0.25">
      <c r="A5024" s="1" t="s">
        <v>9070</v>
      </c>
      <c r="B5024" s="1" t="s">
        <v>1719</v>
      </c>
      <c r="C5024" s="1" t="s">
        <v>3133</v>
      </c>
      <c r="D5024" s="1" t="s">
        <v>9074</v>
      </c>
      <c r="E5024" s="1" t="s">
        <v>9087</v>
      </c>
      <c r="F5024" s="1" t="s">
        <v>9088</v>
      </c>
      <c r="G5024" s="1" t="s">
        <v>2545</v>
      </c>
      <c r="H5024" s="1" t="s">
        <v>4912</v>
      </c>
      <c r="I5024" s="1" t="s">
        <v>8967</v>
      </c>
      <c r="J5024" s="1"/>
      <c r="K5024" s="1"/>
      <c r="L5024" s="1"/>
      <c r="M5024" s="1"/>
      <c r="N5024" s="1"/>
      <c r="O5024" s="1"/>
      <c r="P5024" s="1">
        <f>COUNTIFS($E$2:E5024,TMapCauseDescCIR[[#This Row],[Cause Description]])</f>
        <v>1</v>
      </c>
      <c r="Q5024" s="1"/>
      <c r="R5024" s="1"/>
      <c r="S5024" s="1"/>
    </row>
    <row r="5025" spans="1:19" ht="14.45" x14ac:dyDescent="0.25">
      <c r="A5025" s="1" t="s">
        <v>9070</v>
      </c>
      <c r="B5025" s="1" t="s">
        <v>1719</v>
      </c>
      <c r="C5025" s="1" t="s">
        <v>3133</v>
      </c>
      <c r="D5025" s="1" t="s">
        <v>9074</v>
      </c>
      <c r="E5025" s="1" t="s">
        <v>9089</v>
      </c>
      <c r="F5025" s="1" t="s">
        <v>9090</v>
      </c>
      <c r="G5025" s="1" t="s">
        <v>2545</v>
      </c>
      <c r="H5025" s="1" t="s">
        <v>4912</v>
      </c>
      <c r="I5025" s="1" t="s">
        <v>8970</v>
      </c>
      <c r="J5025" s="1"/>
      <c r="K5025" s="1"/>
      <c r="L5025" s="1"/>
      <c r="M5025" s="1"/>
      <c r="N5025" s="1"/>
      <c r="O5025" s="1"/>
      <c r="P5025" s="1">
        <f>COUNTIFS($E$2:E5025,TMapCauseDescCIR[[#This Row],[Cause Description]])</f>
        <v>1</v>
      </c>
      <c r="Q5025" s="1"/>
      <c r="R5025" s="1"/>
      <c r="S5025" s="1"/>
    </row>
    <row r="5026" spans="1:19" ht="14.45" x14ac:dyDescent="0.25">
      <c r="A5026" s="1" t="s">
        <v>9070</v>
      </c>
      <c r="B5026" s="1" t="s">
        <v>1719</v>
      </c>
      <c r="C5026" s="1" t="s">
        <v>3133</v>
      </c>
      <c r="D5026" s="1" t="s">
        <v>9074</v>
      </c>
      <c r="E5026" s="1" t="s">
        <v>9091</v>
      </c>
      <c r="F5026" s="1" t="s">
        <v>9092</v>
      </c>
      <c r="G5026" s="1" t="s">
        <v>2545</v>
      </c>
      <c r="H5026" s="1" t="s">
        <v>4912</v>
      </c>
      <c r="I5026" s="1" t="s">
        <v>5828</v>
      </c>
      <c r="J5026" s="1"/>
      <c r="K5026" s="1"/>
      <c r="L5026" s="1"/>
      <c r="M5026" s="1"/>
      <c r="N5026" s="1"/>
      <c r="O5026" s="1"/>
      <c r="P5026" s="1">
        <f>COUNTIFS($E$2:E5026,TMapCauseDescCIR[[#This Row],[Cause Description]])</f>
        <v>1</v>
      </c>
      <c r="Q5026" s="1"/>
      <c r="R5026" s="1"/>
      <c r="S5026" s="1"/>
    </row>
    <row r="5027" spans="1:19" ht="14.45" x14ac:dyDescent="0.25">
      <c r="A5027" s="1" t="s">
        <v>9070</v>
      </c>
      <c r="B5027" s="1" t="s">
        <v>1719</v>
      </c>
      <c r="C5027" s="1" t="s">
        <v>3133</v>
      </c>
      <c r="D5027" s="1" t="s">
        <v>9074</v>
      </c>
      <c r="E5027" s="1" t="s">
        <v>9093</v>
      </c>
      <c r="F5027" s="1" t="s">
        <v>9094</v>
      </c>
      <c r="G5027" s="1" t="s">
        <v>2545</v>
      </c>
      <c r="H5027" s="1" t="s">
        <v>4912</v>
      </c>
      <c r="I5027" s="1" t="s">
        <v>5527</v>
      </c>
      <c r="J5027" s="1"/>
      <c r="K5027" s="1"/>
      <c r="L5027" s="1"/>
      <c r="M5027" s="1"/>
      <c r="N5027" s="1"/>
      <c r="O5027" s="1"/>
      <c r="P5027" s="1">
        <f>COUNTIFS($E$2:E5027,TMapCauseDescCIR[[#This Row],[Cause Description]])</f>
        <v>1</v>
      </c>
      <c r="Q5027" s="1"/>
      <c r="R5027" s="1"/>
      <c r="S5027" s="1"/>
    </row>
    <row r="5028" spans="1:19" ht="14.45" x14ac:dyDescent="0.25">
      <c r="A5028" s="1" t="s">
        <v>9070</v>
      </c>
      <c r="B5028" s="1" t="s">
        <v>1719</v>
      </c>
      <c r="C5028" s="1" t="s">
        <v>3133</v>
      </c>
      <c r="D5028" s="1" t="s">
        <v>9074</v>
      </c>
      <c r="E5028" s="1" t="s">
        <v>9095</v>
      </c>
      <c r="F5028" s="1" t="s">
        <v>9096</v>
      </c>
      <c r="G5028" s="1" t="s">
        <v>2545</v>
      </c>
      <c r="H5028" s="1" t="s">
        <v>5168</v>
      </c>
      <c r="I5028" s="1" t="s">
        <v>8747</v>
      </c>
      <c r="J5028" s="1"/>
      <c r="K5028" s="1"/>
      <c r="L5028" s="1"/>
      <c r="M5028" s="1"/>
      <c r="N5028" s="1"/>
      <c r="O5028" s="1"/>
      <c r="P5028" s="1">
        <f>COUNTIFS($E$2:E5028,TMapCauseDescCIR[[#This Row],[Cause Description]])</f>
        <v>1</v>
      </c>
      <c r="Q5028" s="1"/>
      <c r="R5028" s="1"/>
      <c r="S5028" s="1"/>
    </row>
    <row r="5029" spans="1:19" ht="14.45" x14ac:dyDescent="0.25">
      <c r="A5029" s="1" t="s">
        <v>9070</v>
      </c>
      <c r="B5029" s="1" t="s">
        <v>1719</v>
      </c>
      <c r="C5029" s="1" t="s">
        <v>3133</v>
      </c>
      <c r="D5029" s="1" t="s">
        <v>9074</v>
      </c>
      <c r="E5029" s="1" t="s">
        <v>9097</v>
      </c>
      <c r="F5029" s="1" t="s">
        <v>9098</v>
      </c>
      <c r="G5029" s="1" t="s">
        <v>2545</v>
      </c>
      <c r="H5029" s="1" t="s">
        <v>6135</v>
      </c>
      <c r="I5029" s="1" t="s">
        <v>8977</v>
      </c>
      <c r="J5029" s="1"/>
      <c r="K5029" s="1"/>
      <c r="L5029" s="1"/>
      <c r="M5029" s="1"/>
      <c r="N5029" s="1"/>
      <c r="O5029" s="1"/>
      <c r="P5029" s="1">
        <f>COUNTIFS($E$2:E5029,TMapCauseDescCIR[[#This Row],[Cause Description]])</f>
        <v>1</v>
      </c>
      <c r="Q5029" s="1"/>
      <c r="R5029" s="1"/>
      <c r="S5029" s="1"/>
    </row>
    <row r="5030" spans="1:19" ht="14.45" x14ac:dyDescent="0.25">
      <c r="A5030" s="1" t="s">
        <v>9070</v>
      </c>
      <c r="B5030" s="1" t="s">
        <v>1719</v>
      </c>
      <c r="C5030" s="1" t="s">
        <v>3133</v>
      </c>
      <c r="D5030" s="1" t="s">
        <v>9074</v>
      </c>
      <c r="E5030" s="1" t="s">
        <v>9099</v>
      </c>
      <c r="F5030" s="1" t="s">
        <v>9100</v>
      </c>
      <c r="G5030" s="1" t="s">
        <v>2545</v>
      </c>
      <c r="H5030" s="1" t="s">
        <v>6135</v>
      </c>
      <c r="I5030" s="1" t="s">
        <v>8980</v>
      </c>
      <c r="J5030" s="1"/>
      <c r="K5030" s="1"/>
      <c r="L5030" s="1"/>
      <c r="M5030" s="1"/>
      <c r="N5030" s="1"/>
      <c r="O5030" s="1"/>
      <c r="P5030" s="1">
        <f>COUNTIFS($E$2:E5030,TMapCauseDescCIR[[#This Row],[Cause Description]])</f>
        <v>1</v>
      </c>
      <c r="Q5030" s="1"/>
      <c r="R5030" s="1"/>
      <c r="S5030" s="1"/>
    </row>
    <row r="5031" spans="1:19" ht="14.45" x14ac:dyDescent="0.25">
      <c r="A5031" s="1" t="s">
        <v>9070</v>
      </c>
      <c r="B5031" s="1" t="s">
        <v>1719</v>
      </c>
      <c r="C5031" s="1" t="s">
        <v>3133</v>
      </c>
      <c r="D5031" s="1" t="s">
        <v>9074</v>
      </c>
      <c r="E5031" s="1" t="s">
        <v>9101</v>
      </c>
      <c r="F5031" s="1" t="s">
        <v>9102</v>
      </c>
      <c r="G5031" s="1" t="s">
        <v>2544</v>
      </c>
      <c r="H5031" s="1" t="s">
        <v>8963</v>
      </c>
      <c r="I5031" s="1" t="s">
        <v>8964</v>
      </c>
      <c r="J5031" s="1"/>
      <c r="K5031" s="1"/>
      <c r="L5031" s="1"/>
      <c r="M5031" s="1"/>
      <c r="N5031" s="1"/>
      <c r="O5031" s="1"/>
      <c r="P5031" s="1">
        <f>COUNTIFS($E$2:E5031,TMapCauseDescCIR[[#This Row],[Cause Description]])</f>
        <v>1</v>
      </c>
      <c r="Q5031" s="1"/>
      <c r="R5031" s="1"/>
      <c r="S5031" s="1"/>
    </row>
    <row r="5032" spans="1:19" ht="14.45" x14ac:dyDescent="0.25">
      <c r="A5032" s="1" t="s">
        <v>9070</v>
      </c>
      <c r="B5032" s="1" t="s">
        <v>1719</v>
      </c>
      <c r="C5032" s="1" t="s">
        <v>3133</v>
      </c>
      <c r="D5032" s="1" t="s">
        <v>9074</v>
      </c>
      <c r="E5032" s="1" t="s">
        <v>9103</v>
      </c>
      <c r="F5032" s="1" t="s">
        <v>9104</v>
      </c>
      <c r="G5032" s="1" t="s">
        <v>2544</v>
      </c>
      <c r="H5032" s="1" t="s">
        <v>6472</v>
      </c>
      <c r="I5032" s="1" t="s">
        <v>9105</v>
      </c>
      <c r="J5032" s="1"/>
      <c r="K5032" s="1"/>
      <c r="L5032" s="1"/>
      <c r="M5032" s="1"/>
      <c r="N5032" s="1"/>
      <c r="O5032" s="1"/>
      <c r="P5032" s="1">
        <f>COUNTIFS($E$2:E5032,TMapCauseDescCIR[[#This Row],[Cause Description]])</f>
        <v>1</v>
      </c>
      <c r="Q5032" s="1"/>
      <c r="R5032" s="1"/>
      <c r="S5032" s="1"/>
    </row>
    <row r="5033" spans="1:19" ht="14.45" x14ac:dyDescent="0.25">
      <c r="A5033" s="1" t="s">
        <v>9070</v>
      </c>
      <c r="B5033" s="1" t="s">
        <v>1719</v>
      </c>
      <c r="C5033" s="1" t="s">
        <v>3133</v>
      </c>
      <c r="D5033" s="1" t="s">
        <v>9074</v>
      </c>
      <c r="E5033" s="1" t="s">
        <v>9106</v>
      </c>
      <c r="F5033" s="1" t="s">
        <v>9107</v>
      </c>
      <c r="G5033" s="1" t="s">
        <v>2544</v>
      </c>
      <c r="H5033" s="1" t="s">
        <v>9032</v>
      </c>
      <c r="I5033" s="1" t="s">
        <v>9033</v>
      </c>
      <c r="J5033" s="1"/>
      <c r="K5033" s="1"/>
      <c r="L5033" s="1"/>
      <c r="M5033" s="1"/>
      <c r="N5033" s="1"/>
      <c r="O5033" s="1"/>
      <c r="P5033" s="1">
        <f>COUNTIFS($E$2:E5033,TMapCauseDescCIR[[#This Row],[Cause Description]])</f>
        <v>1</v>
      </c>
      <c r="Q5033" s="1"/>
      <c r="R5033" s="1"/>
      <c r="S5033" s="1"/>
    </row>
    <row r="5034" spans="1:19" ht="14.45" x14ac:dyDescent="0.25">
      <c r="A5034" s="1" t="s">
        <v>9070</v>
      </c>
      <c r="B5034" s="1" t="s">
        <v>1719</v>
      </c>
      <c r="C5034" s="1" t="s">
        <v>3133</v>
      </c>
      <c r="D5034" s="1" t="s">
        <v>9074</v>
      </c>
      <c r="E5034" s="1" t="s">
        <v>1733</v>
      </c>
      <c r="F5034" s="1" t="s">
        <v>8925</v>
      </c>
      <c r="G5034" s="1" t="s">
        <v>2777</v>
      </c>
      <c r="H5034" s="1" t="s">
        <v>4912</v>
      </c>
      <c r="I5034" s="1" t="s">
        <v>5174</v>
      </c>
      <c r="J5034" s="1"/>
      <c r="K5034" s="1"/>
      <c r="L5034" s="1"/>
      <c r="M5034" s="1"/>
      <c r="N5034" s="1"/>
      <c r="O5034" s="1"/>
      <c r="P5034" s="1">
        <f>COUNTIFS($E$2:E5034,TMapCauseDescCIR[[#This Row],[Cause Description]])</f>
        <v>3</v>
      </c>
      <c r="Q5034" s="1"/>
      <c r="R5034" s="1"/>
      <c r="S5034" s="1"/>
    </row>
    <row r="5035" spans="1:19" ht="14.45" x14ac:dyDescent="0.25">
      <c r="A5035" s="1" t="s">
        <v>9070</v>
      </c>
      <c r="B5035" s="1" t="s">
        <v>1719</v>
      </c>
      <c r="C5035" s="1" t="s">
        <v>3133</v>
      </c>
      <c r="D5035" s="1" t="s">
        <v>9074</v>
      </c>
      <c r="E5035" s="1" t="s">
        <v>8926</v>
      </c>
      <c r="F5035" s="1" t="s">
        <v>8927</v>
      </c>
      <c r="G5035" s="1" t="s">
        <v>2777</v>
      </c>
      <c r="H5035" s="1" t="s">
        <v>4912</v>
      </c>
      <c r="I5035" s="1" t="s">
        <v>5530</v>
      </c>
      <c r="J5035" s="1"/>
      <c r="K5035" s="1"/>
      <c r="L5035" s="1"/>
      <c r="M5035" s="1"/>
      <c r="N5035" s="1"/>
      <c r="O5035" s="1"/>
      <c r="P5035" s="1">
        <f>COUNTIFS($E$2:E5035,TMapCauseDescCIR[[#This Row],[Cause Description]])</f>
        <v>3</v>
      </c>
      <c r="Q5035" s="1"/>
      <c r="R5035" s="1"/>
      <c r="S5035" s="1"/>
    </row>
    <row r="5036" spans="1:19" ht="14.45" x14ac:dyDescent="0.25">
      <c r="A5036" s="1" t="s">
        <v>9070</v>
      </c>
      <c r="B5036" s="1" t="s">
        <v>1719</v>
      </c>
      <c r="C5036" s="1" t="s">
        <v>3133</v>
      </c>
      <c r="D5036" s="1" t="s">
        <v>9074</v>
      </c>
      <c r="E5036" s="1" t="s">
        <v>8928</v>
      </c>
      <c r="F5036" s="1" t="s">
        <v>8929</v>
      </c>
      <c r="G5036" s="1" t="s">
        <v>2777</v>
      </c>
      <c r="H5036" s="1" t="s">
        <v>4912</v>
      </c>
      <c r="I5036" s="1" t="s">
        <v>6179</v>
      </c>
      <c r="J5036" s="1"/>
      <c r="K5036" s="1"/>
      <c r="L5036" s="1"/>
      <c r="M5036" s="1"/>
      <c r="N5036" s="1"/>
      <c r="O5036" s="1"/>
      <c r="P5036" s="1">
        <f>COUNTIFS($E$2:E5036,TMapCauseDescCIR[[#This Row],[Cause Description]])</f>
        <v>3</v>
      </c>
      <c r="Q5036" s="1"/>
      <c r="R5036" s="1"/>
      <c r="S5036" s="1"/>
    </row>
    <row r="5037" spans="1:19" ht="14.45" x14ac:dyDescent="0.25">
      <c r="A5037" s="1" t="s">
        <v>9070</v>
      </c>
      <c r="B5037" s="1" t="s">
        <v>1719</v>
      </c>
      <c r="C5037" s="1" t="s">
        <v>3133</v>
      </c>
      <c r="D5037" s="1" t="s">
        <v>9074</v>
      </c>
      <c r="E5037" s="1" t="s">
        <v>8930</v>
      </c>
      <c r="F5037" s="1" t="s">
        <v>8931</v>
      </c>
      <c r="G5037" s="1" t="s">
        <v>2777</v>
      </c>
      <c r="H5037" s="1" t="s">
        <v>4912</v>
      </c>
      <c r="I5037" s="1" t="s">
        <v>6254</v>
      </c>
      <c r="J5037" s="1"/>
      <c r="K5037" s="1"/>
      <c r="L5037" s="1"/>
      <c r="M5037" s="1"/>
      <c r="N5037" s="1"/>
      <c r="O5037" s="1"/>
      <c r="P5037" s="1">
        <f>COUNTIFS($E$2:E5037,TMapCauseDescCIR[[#This Row],[Cause Description]])</f>
        <v>3</v>
      </c>
      <c r="Q5037" s="1"/>
      <c r="R5037" s="1"/>
      <c r="S5037" s="1"/>
    </row>
    <row r="5038" spans="1:19" ht="14.45" x14ac:dyDescent="0.25">
      <c r="A5038" s="1" t="s">
        <v>9070</v>
      </c>
      <c r="B5038" s="1" t="s">
        <v>1719</v>
      </c>
      <c r="C5038" s="1" t="s">
        <v>3133</v>
      </c>
      <c r="D5038" s="1" t="s">
        <v>9074</v>
      </c>
      <c r="E5038" s="1" t="s">
        <v>8932</v>
      </c>
      <c r="F5038" s="1" t="s">
        <v>8933</v>
      </c>
      <c r="G5038" s="1" t="s">
        <v>2777</v>
      </c>
      <c r="H5038" s="1" t="s">
        <v>4912</v>
      </c>
      <c r="I5038" s="1" t="s">
        <v>5944</v>
      </c>
      <c r="J5038" s="1"/>
      <c r="K5038" s="1"/>
      <c r="L5038" s="1"/>
      <c r="M5038" s="1"/>
      <c r="N5038" s="1"/>
      <c r="O5038" s="1"/>
      <c r="P5038" s="1">
        <f>COUNTIFS($E$2:E5038,TMapCauseDescCIR[[#This Row],[Cause Description]])</f>
        <v>3</v>
      </c>
      <c r="Q5038" s="1"/>
      <c r="R5038" s="1"/>
      <c r="S5038" s="1"/>
    </row>
    <row r="5039" spans="1:19" ht="14.45" x14ac:dyDescent="0.25">
      <c r="A5039" s="1" t="s">
        <v>9070</v>
      </c>
      <c r="B5039" s="1" t="s">
        <v>1719</v>
      </c>
      <c r="C5039" s="1" t="s">
        <v>3133</v>
      </c>
      <c r="D5039" s="1" t="s">
        <v>9074</v>
      </c>
      <c r="E5039" s="1" t="s">
        <v>8941</v>
      </c>
      <c r="F5039" s="1" t="s">
        <v>8942</v>
      </c>
      <c r="G5039" s="1" t="s">
        <v>2779</v>
      </c>
      <c r="H5039" s="1" t="s">
        <v>4912</v>
      </c>
      <c r="I5039" s="1" t="s">
        <v>5174</v>
      </c>
      <c r="J5039" s="1"/>
      <c r="K5039" s="1"/>
      <c r="L5039" s="1"/>
      <c r="M5039" s="1"/>
      <c r="N5039" s="1"/>
      <c r="O5039" s="1"/>
      <c r="P5039" s="1">
        <f>COUNTIFS($E$2:E5039,TMapCauseDescCIR[[#This Row],[Cause Description]])</f>
        <v>3</v>
      </c>
      <c r="Q5039" s="1"/>
      <c r="R5039" s="1"/>
      <c r="S5039" s="1"/>
    </row>
    <row r="5040" spans="1:19" ht="14.45" x14ac:dyDescent="0.25">
      <c r="A5040" s="1" t="s">
        <v>9070</v>
      </c>
      <c r="B5040" s="1" t="s">
        <v>1719</v>
      </c>
      <c r="C5040" s="1" t="s">
        <v>3133</v>
      </c>
      <c r="D5040" s="1" t="s">
        <v>9074</v>
      </c>
      <c r="E5040" s="1" t="s">
        <v>8943</v>
      </c>
      <c r="F5040" s="1" t="s">
        <v>8944</v>
      </c>
      <c r="G5040" s="1" t="s">
        <v>2779</v>
      </c>
      <c r="H5040" s="1" t="s">
        <v>4912</v>
      </c>
      <c r="I5040" s="1" t="s">
        <v>5530</v>
      </c>
      <c r="J5040" s="1"/>
      <c r="K5040" s="1"/>
      <c r="L5040" s="1"/>
      <c r="M5040" s="1"/>
      <c r="N5040" s="1"/>
      <c r="O5040" s="1"/>
      <c r="P5040" s="1">
        <f>COUNTIFS($E$2:E5040,TMapCauseDescCIR[[#This Row],[Cause Description]])</f>
        <v>3</v>
      </c>
      <c r="Q5040" s="1"/>
      <c r="R5040" s="1"/>
      <c r="S5040" s="1"/>
    </row>
    <row r="5041" spans="1:19" ht="14.45" x14ac:dyDescent="0.25">
      <c r="A5041" s="1" t="s">
        <v>9070</v>
      </c>
      <c r="B5041" s="1" t="s">
        <v>1719</v>
      </c>
      <c r="C5041" s="1" t="s">
        <v>3133</v>
      </c>
      <c r="D5041" s="1" t="s">
        <v>9074</v>
      </c>
      <c r="E5041" s="1" t="s">
        <v>8945</v>
      </c>
      <c r="F5041" s="1" t="s">
        <v>8946</v>
      </c>
      <c r="G5041" s="1" t="s">
        <v>2779</v>
      </c>
      <c r="H5041" s="1" t="s">
        <v>4912</v>
      </c>
      <c r="I5041" s="1" t="s">
        <v>6179</v>
      </c>
      <c r="J5041" s="1"/>
      <c r="K5041" s="1"/>
      <c r="L5041" s="1"/>
      <c r="M5041" s="1"/>
      <c r="N5041" s="1"/>
      <c r="O5041" s="1"/>
      <c r="P5041" s="1">
        <f>COUNTIFS($E$2:E5041,TMapCauseDescCIR[[#This Row],[Cause Description]])</f>
        <v>3</v>
      </c>
      <c r="Q5041" s="1"/>
      <c r="R5041" s="1"/>
      <c r="S5041" s="1"/>
    </row>
    <row r="5042" spans="1:19" ht="14.45" x14ac:dyDescent="0.25">
      <c r="A5042" s="1" t="s">
        <v>9070</v>
      </c>
      <c r="B5042" s="1" t="s">
        <v>1719</v>
      </c>
      <c r="C5042" s="1" t="s">
        <v>3133</v>
      </c>
      <c r="D5042" s="1" t="s">
        <v>9074</v>
      </c>
      <c r="E5042" s="1" t="s">
        <v>8947</v>
      </c>
      <c r="F5042" s="1" t="s">
        <v>8948</v>
      </c>
      <c r="G5042" s="1" t="s">
        <v>2779</v>
      </c>
      <c r="H5042" s="1" t="s">
        <v>4912</v>
      </c>
      <c r="I5042" s="1" t="s">
        <v>6254</v>
      </c>
      <c r="J5042" s="1"/>
      <c r="K5042" s="1"/>
      <c r="L5042" s="1"/>
      <c r="M5042" s="1"/>
      <c r="N5042" s="1"/>
      <c r="O5042" s="1"/>
      <c r="P5042" s="1">
        <f>COUNTIFS($E$2:E5042,TMapCauseDescCIR[[#This Row],[Cause Description]])</f>
        <v>3</v>
      </c>
      <c r="Q5042" s="1"/>
      <c r="R5042" s="1"/>
      <c r="S5042" s="1"/>
    </row>
    <row r="5043" spans="1:19" ht="14.45" x14ac:dyDescent="0.25">
      <c r="A5043" s="1" t="s">
        <v>9070</v>
      </c>
      <c r="B5043" s="1" t="s">
        <v>1719</v>
      </c>
      <c r="C5043" s="1" t="s">
        <v>3133</v>
      </c>
      <c r="D5043" s="1" t="s">
        <v>9074</v>
      </c>
      <c r="E5043" s="1" t="s">
        <v>8949</v>
      </c>
      <c r="F5043" s="1" t="s">
        <v>8950</v>
      </c>
      <c r="G5043" s="1" t="s">
        <v>2779</v>
      </c>
      <c r="H5043" s="1" t="s">
        <v>4912</v>
      </c>
      <c r="I5043" s="1" t="s">
        <v>5944</v>
      </c>
      <c r="J5043" s="1"/>
      <c r="K5043" s="1"/>
      <c r="L5043" s="1"/>
      <c r="M5043" s="1"/>
      <c r="N5043" s="1"/>
      <c r="O5043" s="1"/>
      <c r="P5043" s="1">
        <f>COUNTIFS($E$2:E5043,TMapCauseDescCIR[[#This Row],[Cause Description]])</f>
        <v>3</v>
      </c>
      <c r="Q5043" s="1"/>
      <c r="R5043" s="1"/>
      <c r="S5043" s="1"/>
    </row>
    <row r="5044" spans="1:19" ht="14.45" x14ac:dyDescent="0.25">
      <c r="A5044" s="1" t="s">
        <v>9070</v>
      </c>
      <c r="B5044" s="1" t="s">
        <v>1719</v>
      </c>
      <c r="C5044" s="1" t="s">
        <v>3133</v>
      </c>
      <c r="D5044" s="1" t="s">
        <v>9074</v>
      </c>
      <c r="E5044" s="1" t="s">
        <v>8951</v>
      </c>
      <c r="F5044" s="1" t="s">
        <v>8952</v>
      </c>
      <c r="G5044" s="1" t="s">
        <v>2771</v>
      </c>
      <c r="H5044" s="1" t="s">
        <v>5433</v>
      </c>
      <c r="I5044" s="1" t="s">
        <v>5527</v>
      </c>
      <c r="J5044" s="1"/>
      <c r="K5044" s="1"/>
      <c r="L5044" s="1"/>
      <c r="M5044" s="1"/>
      <c r="N5044" s="1"/>
      <c r="O5044" s="1"/>
      <c r="P5044" s="1">
        <f>COUNTIFS($E$2:E5044,TMapCauseDescCIR[[#This Row],[Cause Description]])</f>
        <v>2</v>
      </c>
      <c r="Q5044" s="1"/>
      <c r="R5044" s="1"/>
      <c r="S5044" s="1"/>
    </row>
    <row r="5045" spans="1:19" ht="14.45" x14ac:dyDescent="0.25">
      <c r="A5045" s="1" t="s">
        <v>9070</v>
      </c>
      <c r="B5045" s="1" t="s">
        <v>1719</v>
      </c>
      <c r="C5045" s="1" t="s">
        <v>3133</v>
      </c>
      <c r="D5045" s="1" t="s">
        <v>9074</v>
      </c>
      <c r="E5045" s="1" t="s">
        <v>8973</v>
      </c>
      <c r="F5045" s="1" t="s">
        <v>8974</v>
      </c>
      <c r="G5045" s="1" t="s">
        <v>2768</v>
      </c>
      <c r="H5045" s="1" t="s">
        <v>5168</v>
      </c>
      <c r="I5045" s="1" t="s">
        <v>8747</v>
      </c>
      <c r="J5045" s="1"/>
      <c r="K5045" s="1"/>
      <c r="L5045" s="1"/>
      <c r="M5045" s="1"/>
      <c r="N5045" s="1"/>
      <c r="O5045" s="1"/>
      <c r="P5045" s="1">
        <f>COUNTIFS($E$2:E5045,TMapCauseDescCIR[[#This Row],[Cause Description]])</f>
        <v>3</v>
      </c>
      <c r="Q5045" s="1"/>
      <c r="R5045" s="1"/>
      <c r="S5045" s="1"/>
    </row>
    <row r="5046" spans="1:19" ht="14.45" x14ac:dyDescent="0.25">
      <c r="A5046" s="1" t="s">
        <v>9070</v>
      </c>
      <c r="B5046" s="1" t="s">
        <v>1719</v>
      </c>
      <c r="C5046" s="1" t="s">
        <v>3133</v>
      </c>
      <c r="D5046" s="1" t="s">
        <v>9074</v>
      </c>
      <c r="E5046" s="1" t="s">
        <v>9108</v>
      </c>
      <c r="F5046" s="1" t="s">
        <v>9109</v>
      </c>
      <c r="G5046" s="1" t="s">
        <v>2768</v>
      </c>
      <c r="H5046" s="1" t="s">
        <v>9110</v>
      </c>
      <c r="I5046" s="1" t="s">
        <v>9111</v>
      </c>
      <c r="J5046" s="1"/>
      <c r="K5046" s="1"/>
      <c r="L5046" s="1"/>
      <c r="M5046" s="1"/>
      <c r="N5046" s="1"/>
      <c r="O5046" s="1"/>
      <c r="P5046" s="1">
        <f>COUNTIFS($E$2:E5046,TMapCauseDescCIR[[#This Row],[Cause Description]])</f>
        <v>1</v>
      </c>
      <c r="Q5046" s="1"/>
      <c r="R5046" s="1"/>
      <c r="S5046" s="1"/>
    </row>
    <row r="5047" spans="1:19" ht="14.45" x14ac:dyDescent="0.25">
      <c r="A5047" s="1" t="s">
        <v>9070</v>
      </c>
      <c r="B5047" s="1" t="s">
        <v>1719</v>
      </c>
      <c r="C5047" s="1" t="s">
        <v>3133</v>
      </c>
      <c r="D5047" s="1" t="s">
        <v>9074</v>
      </c>
      <c r="E5047" s="1" t="s">
        <v>8998</v>
      </c>
      <c r="F5047" s="1" t="s">
        <v>8999</v>
      </c>
      <c r="G5047" s="1" t="s">
        <v>2778</v>
      </c>
      <c r="H5047" s="1" t="s">
        <v>6243</v>
      </c>
      <c r="I5047" s="1" t="s">
        <v>8924</v>
      </c>
      <c r="J5047" s="1"/>
      <c r="K5047" s="1"/>
      <c r="L5047" s="1"/>
      <c r="M5047" s="1"/>
      <c r="N5047" s="1"/>
      <c r="O5047" s="1"/>
      <c r="P5047" s="1">
        <f>COUNTIFS($E$2:E5047,TMapCauseDescCIR[[#This Row],[Cause Description]])</f>
        <v>3</v>
      </c>
      <c r="Q5047" s="1"/>
      <c r="R5047" s="1"/>
      <c r="S5047" s="1"/>
    </row>
    <row r="5048" spans="1:19" ht="14.45" x14ac:dyDescent="0.25">
      <c r="A5048" s="1" t="s">
        <v>9070</v>
      </c>
      <c r="B5048" s="1" t="s">
        <v>1719</v>
      </c>
      <c r="C5048" s="1" t="s">
        <v>3133</v>
      </c>
      <c r="D5048" s="1" t="s">
        <v>9074</v>
      </c>
      <c r="E5048" s="1" t="s">
        <v>9000</v>
      </c>
      <c r="F5048" s="1" t="s">
        <v>9001</v>
      </c>
      <c r="G5048" s="1" t="s">
        <v>2780</v>
      </c>
      <c r="H5048" s="1" t="s">
        <v>4912</v>
      </c>
      <c r="I5048" s="1" t="s">
        <v>5444</v>
      </c>
      <c r="J5048" s="1"/>
      <c r="K5048" s="1"/>
      <c r="L5048" s="1"/>
      <c r="M5048" s="1"/>
      <c r="N5048" s="1"/>
      <c r="O5048" s="1"/>
      <c r="P5048" s="1">
        <f>COUNTIFS($E$2:E5048,TMapCauseDescCIR[[#This Row],[Cause Description]])</f>
        <v>3</v>
      </c>
      <c r="Q5048" s="1"/>
      <c r="R5048" s="1"/>
      <c r="S5048" s="1"/>
    </row>
    <row r="5049" spans="1:19" ht="14.45" x14ac:dyDescent="0.25">
      <c r="A5049" s="1" t="s">
        <v>9070</v>
      </c>
      <c r="B5049" s="1" t="s">
        <v>1719</v>
      </c>
      <c r="C5049" s="1" t="s">
        <v>3133</v>
      </c>
      <c r="D5049" s="1" t="s">
        <v>9074</v>
      </c>
      <c r="E5049" s="1" t="s">
        <v>9002</v>
      </c>
      <c r="F5049" s="1" t="s">
        <v>9003</v>
      </c>
      <c r="G5049" s="1" t="s">
        <v>2780</v>
      </c>
      <c r="H5049" s="1" t="s">
        <v>8908</v>
      </c>
      <c r="I5049" s="1" t="s">
        <v>6168</v>
      </c>
      <c r="J5049" s="1"/>
      <c r="K5049" s="1"/>
      <c r="L5049" s="1"/>
      <c r="M5049" s="1"/>
      <c r="N5049" s="1"/>
      <c r="O5049" s="1"/>
      <c r="P5049" s="1">
        <f>COUNTIFS($E$2:E5049,TMapCauseDescCIR[[#This Row],[Cause Description]])</f>
        <v>3</v>
      </c>
      <c r="Q5049" s="1"/>
      <c r="R5049" s="1"/>
      <c r="S5049" s="1"/>
    </row>
    <row r="5050" spans="1:19" ht="14.45" x14ac:dyDescent="0.25">
      <c r="A5050" s="1" t="s">
        <v>9070</v>
      </c>
      <c r="B5050" s="1" t="s">
        <v>1719</v>
      </c>
      <c r="C5050" s="1" t="s">
        <v>3133</v>
      </c>
      <c r="D5050" s="1" t="s">
        <v>9074</v>
      </c>
      <c r="E5050" s="1" t="s">
        <v>9004</v>
      </c>
      <c r="F5050" s="1" t="s">
        <v>9005</v>
      </c>
      <c r="G5050" s="1" t="s">
        <v>2780</v>
      </c>
      <c r="H5050" s="1" t="s">
        <v>8908</v>
      </c>
      <c r="I5050" s="1" t="s">
        <v>8915</v>
      </c>
      <c r="J5050" s="1"/>
      <c r="K5050" s="1"/>
      <c r="L5050" s="1"/>
      <c r="M5050" s="1"/>
      <c r="N5050" s="1"/>
      <c r="O5050" s="1"/>
      <c r="P5050" s="1">
        <f>COUNTIFS($E$2:E5050,TMapCauseDescCIR[[#This Row],[Cause Description]])</f>
        <v>3</v>
      </c>
      <c r="Q5050" s="1"/>
      <c r="R5050" s="1"/>
      <c r="S5050" s="1"/>
    </row>
    <row r="5051" spans="1:19" ht="14.45" x14ac:dyDescent="0.25">
      <c r="A5051" s="1" t="s">
        <v>9070</v>
      </c>
      <c r="B5051" s="1" t="s">
        <v>1719</v>
      </c>
      <c r="C5051" s="1" t="s">
        <v>3133</v>
      </c>
      <c r="D5051" s="1" t="s">
        <v>9074</v>
      </c>
      <c r="E5051" s="1" t="s">
        <v>9006</v>
      </c>
      <c r="F5051" s="1" t="s">
        <v>9007</v>
      </c>
      <c r="G5051" s="1" t="s">
        <v>2780</v>
      </c>
      <c r="H5051" s="1" t="s">
        <v>8908</v>
      </c>
      <c r="I5051" s="1" t="s">
        <v>8921</v>
      </c>
      <c r="J5051" s="1"/>
      <c r="K5051" s="1"/>
      <c r="L5051" s="1"/>
      <c r="M5051" s="1"/>
      <c r="N5051" s="1"/>
      <c r="O5051" s="1"/>
      <c r="P5051" s="1">
        <f>COUNTIFS($E$2:E5051,TMapCauseDescCIR[[#This Row],[Cause Description]])</f>
        <v>3</v>
      </c>
      <c r="Q5051" s="1"/>
      <c r="R5051" s="1"/>
      <c r="S5051" s="1"/>
    </row>
    <row r="5052" spans="1:19" ht="14.45" x14ac:dyDescent="0.25">
      <c r="A5052" s="1" t="s">
        <v>9070</v>
      </c>
      <c r="B5052" s="1" t="s">
        <v>1719</v>
      </c>
      <c r="C5052" s="1" t="s">
        <v>3133</v>
      </c>
      <c r="D5052" s="1" t="s">
        <v>9074</v>
      </c>
      <c r="E5052" s="1" t="s">
        <v>9008</v>
      </c>
      <c r="F5052" s="1" t="s">
        <v>9009</v>
      </c>
      <c r="G5052" s="1" t="s">
        <v>2780</v>
      </c>
      <c r="H5052" s="1" t="s">
        <v>9010</v>
      </c>
      <c r="I5052" s="1" t="s">
        <v>6168</v>
      </c>
      <c r="J5052" s="1"/>
      <c r="K5052" s="1"/>
      <c r="L5052" s="1"/>
      <c r="M5052" s="1"/>
      <c r="N5052" s="1"/>
      <c r="O5052" s="1"/>
      <c r="P5052" s="1">
        <f>COUNTIFS($E$2:E5052,TMapCauseDescCIR[[#This Row],[Cause Description]])</f>
        <v>3</v>
      </c>
      <c r="Q5052" s="1"/>
      <c r="R5052" s="1"/>
      <c r="S5052" s="1"/>
    </row>
    <row r="5053" spans="1:19" ht="14.45" x14ac:dyDescent="0.25">
      <c r="A5053" s="1" t="s">
        <v>9070</v>
      </c>
      <c r="B5053" s="1" t="s">
        <v>1719</v>
      </c>
      <c r="C5053" s="1" t="s">
        <v>3133</v>
      </c>
      <c r="D5053" s="1" t="s">
        <v>9074</v>
      </c>
      <c r="E5053" s="1" t="s">
        <v>9013</v>
      </c>
      <c r="F5053" s="1" t="s">
        <v>9014</v>
      </c>
      <c r="G5053" s="1" t="s">
        <v>2782</v>
      </c>
      <c r="H5053" s="1" t="s">
        <v>4912</v>
      </c>
      <c r="I5053" s="1" t="s">
        <v>5543</v>
      </c>
      <c r="J5053" s="1"/>
      <c r="K5053" s="1"/>
      <c r="L5053" s="1"/>
      <c r="M5053" s="1"/>
      <c r="N5053" s="1"/>
      <c r="O5053" s="1"/>
      <c r="P5053" s="1">
        <f>COUNTIFS($E$2:E5053,TMapCauseDescCIR[[#This Row],[Cause Description]])</f>
        <v>2</v>
      </c>
      <c r="Q5053" s="1"/>
      <c r="R5053" s="1"/>
      <c r="S5053" s="1"/>
    </row>
    <row r="5054" spans="1:19" ht="14.45" x14ac:dyDescent="0.25">
      <c r="A5054" s="1" t="s">
        <v>9070</v>
      </c>
      <c r="B5054" s="1" t="s">
        <v>1719</v>
      </c>
      <c r="C5054" s="1" t="s">
        <v>3133</v>
      </c>
      <c r="D5054" s="1" t="s">
        <v>9074</v>
      </c>
      <c r="E5054" s="1" t="s">
        <v>9015</v>
      </c>
      <c r="F5054" s="1" t="s">
        <v>9016</v>
      </c>
      <c r="G5054" s="1" t="s">
        <v>2782</v>
      </c>
      <c r="H5054" s="1" t="s">
        <v>5193</v>
      </c>
      <c r="I5054" s="1" t="s">
        <v>9017</v>
      </c>
      <c r="J5054" s="1"/>
      <c r="K5054" s="1"/>
      <c r="L5054" s="1"/>
      <c r="M5054" s="1"/>
      <c r="N5054" s="1"/>
      <c r="O5054" s="1"/>
      <c r="P5054" s="1">
        <f>COUNTIFS($E$2:E5054,TMapCauseDescCIR[[#This Row],[Cause Description]])</f>
        <v>2</v>
      </c>
      <c r="Q5054" s="1"/>
      <c r="R5054" s="1"/>
      <c r="S5054" s="1"/>
    </row>
    <row r="5055" spans="1:19" ht="14.45" x14ac:dyDescent="0.25">
      <c r="A5055" s="1" t="s">
        <v>9070</v>
      </c>
      <c r="B5055" s="1" t="s">
        <v>1719</v>
      </c>
      <c r="C5055" s="1" t="s">
        <v>3133</v>
      </c>
      <c r="D5055" s="1" t="s">
        <v>9074</v>
      </c>
      <c r="E5055" s="1" t="s">
        <v>9018</v>
      </c>
      <c r="F5055" s="1" t="s">
        <v>9019</v>
      </c>
      <c r="G5055" s="1" t="s">
        <v>2783</v>
      </c>
      <c r="H5055" s="1" t="s">
        <v>4912</v>
      </c>
      <c r="I5055" s="1" t="s">
        <v>5174</v>
      </c>
      <c r="J5055" s="1"/>
      <c r="K5055" s="1"/>
      <c r="L5055" s="1"/>
      <c r="M5055" s="1"/>
      <c r="N5055" s="1"/>
      <c r="O5055" s="1"/>
      <c r="P5055" s="1">
        <f>COUNTIFS($E$2:E5055,TMapCauseDescCIR[[#This Row],[Cause Description]])</f>
        <v>2</v>
      </c>
      <c r="Q5055" s="1"/>
      <c r="R5055" s="1"/>
      <c r="S5055" s="1"/>
    </row>
    <row r="5056" spans="1:19" ht="14.45" x14ac:dyDescent="0.25">
      <c r="A5056" s="1" t="s">
        <v>9070</v>
      </c>
      <c r="B5056" s="1" t="s">
        <v>1719</v>
      </c>
      <c r="C5056" s="1" t="s">
        <v>3133</v>
      </c>
      <c r="D5056" s="1" t="s">
        <v>9074</v>
      </c>
      <c r="E5056" s="1" t="s">
        <v>9026</v>
      </c>
      <c r="F5056" s="1" t="s">
        <v>9027</v>
      </c>
      <c r="G5056" s="1" t="s">
        <v>2783</v>
      </c>
      <c r="H5056" s="1" t="s">
        <v>4912</v>
      </c>
      <c r="I5056" s="1" t="s">
        <v>5169</v>
      </c>
      <c r="J5056" s="1"/>
      <c r="K5056" s="1"/>
      <c r="L5056" s="1"/>
      <c r="M5056" s="1"/>
      <c r="N5056" s="1"/>
      <c r="O5056" s="1"/>
      <c r="P5056" s="1">
        <f>COUNTIFS($E$2:E5056,TMapCauseDescCIR[[#This Row],[Cause Description]])</f>
        <v>2</v>
      </c>
      <c r="Q5056" s="1"/>
      <c r="R5056" s="1"/>
      <c r="S5056" s="1"/>
    </row>
    <row r="5057" spans="1:19" ht="14.45" x14ac:dyDescent="0.25">
      <c r="A5057" s="1" t="s">
        <v>9070</v>
      </c>
      <c r="B5057" s="1" t="s">
        <v>1719</v>
      </c>
      <c r="C5057" s="1" t="s">
        <v>3133</v>
      </c>
      <c r="D5057" s="1" t="s">
        <v>9074</v>
      </c>
      <c r="E5057" s="1" t="s">
        <v>9028</v>
      </c>
      <c r="F5057" s="1" t="s">
        <v>9029</v>
      </c>
      <c r="G5057" s="1" t="s">
        <v>2783</v>
      </c>
      <c r="H5057" s="1" t="s">
        <v>6243</v>
      </c>
      <c r="I5057" s="1" t="s">
        <v>9025</v>
      </c>
      <c r="J5057" s="1"/>
      <c r="K5057" s="1"/>
      <c r="L5057" s="1"/>
      <c r="M5057" s="1"/>
      <c r="N5057" s="1"/>
      <c r="O5057" s="1"/>
      <c r="P5057" s="1">
        <f>COUNTIFS($E$2:E5057,TMapCauseDescCIR[[#This Row],[Cause Description]])</f>
        <v>2</v>
      </c>
      <c r="Q5057" s="1"/>
      <c r="R5057" s="1"/>
      <c r="S5057" s="1"/>
    </row>
    <row r="5058" spans="1:19" ht="14.45" x14ac:dyDescent="0.25">
      <c r="A5058" s="1" t="s">
        <v>9070</v>
      </c>
      <c r="B5058" s="1" t="s">
        <v>1719</v>
      </c>
      <c r="C5058" s="1" t="s">
        <v>3133</v>
      </c>
      <c r="D5058" s="1" t="s">
        <v>9074</v>
      </c>
      <c r="E5058" s="1" t="s">
        <v>631</v>
      </c>
      <c r="F5058" s="1" t="s">
        <v>3597</v>
      </c>
      <c r="G5058" s="1" t="s">
        <v>2806</v>
      </c>
      <c r="H5058" s="1" t="s">
        <v>3598</v>
      </c>
      <c r="I5058" s="1" t="s">
        <v>3599</v>
      </c>
      <c r="J5058" s="1"/>
      <c r="K5058" s="1"/>
      <c r="L5058" s="1"/>
      <c r="M5058" s="1"/>
      <c r="N5058" s="1"/>
      <c r="O5058" s="1"/>
      <c r="P5058" s="1">
        <f>COUNTIFS($E$2:E5058,TMapCauseDescCIR[[#This Row],[Cause Description]])</f>
        <v>174</v>
      </c>
      <c r="Q5058" s="1"/>
      <c r="R5058" s="1"/>
      <c r="S5058" s="1"/>
    </row>
    <row r="5059" spans="1:19" ht="14.45" x14ac:dyDescent="0.25">
      <c r="A5059" s="1" t="s">
        <v>9070</v>
      </c>
      <c r="B5059" s="1" t="s">
        <v>1720</v>
      </c>
      <c r="C5059" s="1" t="s">
        <v>3133</v>
      </c>
      <c r="D5059" s="1" t="s">
        <v>9112</v>
      </c>
      <c r="E5059" s="1" t="s">
        <v>1703</v>
      </c>
      <c r="F5059" s="1" t="s">
        <v>8902</v>
      </c>
      <c r="G5059" s="1" t="s">
        <v>2458</v>
      </c>
      <c r="H5059" s="1" t="s">
        <v>8903</v>
      </c>
      <c r="I5059" s="1" t="s">
        <v>5444</v>
      </c>
      <c r="J5059" s="1"/>
      <c r="K5059" s="1"/>
      <c r="L5059" s="1"/>
      <c r="M5059" s="1"/>
      <c r="N5059" s="1"/>
      <c r="O5059" s="1"/>
      <c r="P5059" s="1">
        <f>COUNTIFS($E$2:E5059,TMapCauseDescCIR[[#This Row],[Cause Description]])</f>
        <v>6</v>
      </c>
      <c r="Q5059" s="1"/>
      <c r="R5059" s="1"/>
      <c r="S5059" s="1"/>
    </row>
    <row r="5060" spans="1:19" ht="14.45" x14ac:dyDescent="0.25">
      <c r="A5060" s="1" t="s">
        <v>9070</v>
      </c>
      <c r="B5060" s="1" t="s">
        <v>1720</v>
      </c>
      <c r="C5060" s="1" t="s">
        <v>3133</v>
      </c>
      <c r="D5060" s="1" t="s">
        <v>9112</v>
      </c>
      <c r="E5060" s="1" t="s">
        <v>9075</v>
      </c>
      <c r="F5060" s="1" t="s">
        <v>9076</v>
      </c>
      <c r="G5060" s="1" t="s">
        <v>2544</v>
      </c>
      <c r="H5060" s="1" t="s">
        <v>4912</v>
      </c>
      <c r="I5060" s="1" t="s">
        <v>5444</v>
      </c>
      <c r="J5060" s="1"/>
      <c r="K5060" s="1"/>
      <c r="L5060" s="1"/>
      <c r="M5060" s="1"/>
      <c r="N5060" s="1"/>
      <c r="O5060" s="1"/>
      <c r="P5060" s="1">
        <f>COUNTIFS($E$2:E5060,TMapCauseDescCIR[[#This Row],[Cause Description]])</f>
        <v>2</v>
      </c>
      <c r="Q5060" s="1"/>
      <c r="R5060" s="1"/>
      <c r="S5060" s="1"/>
    </row>
    <row r="5061" spans="1:19" ht="14.45" x14ac:dyDescent="0.25">
      <c r="A5061" s="1" t="s">
        <v>9070</v>
      </c>
      <c r="B5061" s="1" t="s">
        <v>1720</v>
      </c>
      <c r="C5061" s="1" t="s">
        <v>3133</v>
      </c>
      <c r="D5061" s="1" t="s">
        <v>9112</v>
      </c>
      <c r="E5061" s="1" t="s">
        <v>9077</v>
      </c>
      <c r="F5061" s="1" t="s">
        <v>9078</v>
      </c>
      <c r="G5061" s="1" t="s">
        <v>2544</v>
      </c>
      <c r="H5061" s="1" t="s">
        <v>4912</v>
      </c>
      <c r="I5061" s="1" t="s">
        <v>5828</v>
      </c>
      <c r="J5061" s="1"/>
      <c r="K5061" s="1"/>
      <c r="L5061" s="1"/>
      <c r="M5061" s="1"/>
      <c r="N5061" s="1"/>
      <c r="O5061" s="1"/>
      <c r="P5061" s="1">
        <f>COUNTIFS($E$2:E5061,TMapCauseDescCIR[[#This Row],[Cause Description]])</f>
        <v>2</v>
      </c>
      <c r="Q5061" s="1"/>
      <c r="R5061" s="1"/>
      <c r="S5061" s="1"/>
    </row>
    <row r="5062" spans="1:19" ht="14.45" x14ac:dyDescent="0.25">
      <c r="A5062" s="1" t="s">
        <v>9070</v>
      </c>
      <c r="B5062" s="1" t="s">
        <v>1720</v>
      </c>
      <c r="C5062" s="1" t="s">
        <v>3133</v>
      </c>
      <c r="D5062" s="1" t="s">
        <v>9112</v>
      </c>
      <c r="E5062" s="1" t="s">
        <v>9113</v>
      </c>
      <c r="F5062" s="1" t="s">
        <v>9114</v>
      </c>
      <c r="G5062" s="1" t="s">
        <v>2544</v>
      </c>
      <c r="H5062" s="1" t="s">
        <v>4912</v>
      </c>
      <c r="I5062" s="1" t="s">
        <v>5292</v>
      </c>
      <c r="J5062" s="1"/>
      <c r="K5062" s="1"/>
      <c r="L5062" s="1"/>
      <c r="M5062" s="1"/>
      <c r="N5062" s="1"/>
      <c r="O5062" s="1"/>
      <c r="P5062" s="1">
        <f>COUNTIFS($E$2:E5062,TMapCauseDescCIR[[#This Row],[Cause Description]])</f>
        <v>1</v>
      </c>
      <c r="Q5062" s="1"/>
      <c r="R5062" s="1"/>
      <c r="S5062" s="1"/>
    </row>
    <row r="5063" spans="1:19" ht="14.45" x14ac:dyDescent="0.25">
      <c r="A5063" s="1" t="s">
        <v>9070</v>
      </c>
      <c r="B5063" s="1" t="s">
        <v>1720</v>
      </c>
      <c r="C5063" s="1" t="s">
        <v>3133</v>
      </c>
      <c r="D5063" s="1" t="s">
        <v>9112</v>
      </c>
      <c r="E5063" s="1" t="s">
        <v>9115</v>
      </c>
      <c r="F5063" s="1" t="s">
        <v>9116</v>
      </c>
      <c r="G5063" s="1" t="s">
        <v>2544</v>
      </c>
      <c r="H5063" s="1" t="s">
        <v>4912</v>
      </c>
      <c r="I5063" s="1" t="s">
        <v>5243</v>
      </c>
      <c r="J5063" s="1"/>
      <c r="K5063" s="1"/>
      <c r="L5063" s="1"/>
      <c r="M5063" s="1"/>
      <c r="N5063" s="1"/>
      <c r="O5063" s="1"/>
      <c r="P5063" s="1">
        <f>COUNTIFS($E$2:E5063,TMapCauseDescCIR[[#This Row],[Cause Description]])</f>
        <v>1</v>
      </c>
      <c r="Q5063" s="1"/>
      <c r="R5063" s="1"/>
      <c r="S5063" s="1"/>
    </row>
    <row r="5064" spans="1:19" ht="14.45" x14ac:dyDescent="0.25">
      <c r="A5064" s="1" t="s">
        <v>9070</v>
      </c>
      <c r="B5064" s="1" t="s">
        <v>1720</v>
      </c>
      <c r="C5064" s="1" t="s">
        <v>3133</v>
      </c>
      <c r="D5064" s="1" t="s">
        <v>9112</v>
      </c>
      <c r="E5064" s="1" t="s">
        <v>9000</v>
      </c>
      <c r="F5064" s="1" t="s">
        <v>9001</v>
      </c>
      <c r="G5064" s="1" t="s">
        <v>2780</v>
      </c>
      <c r="H5064" s="1" t="s">
        <v>4912</v>
      </c>
      <c r="I5064" s="1" t="s">
        <v>5444</v>
      </c>
      <c r="J5064" s="1"/>
      <c r="K5064" s="1"/>
      <c r="L5064" s="1"/>
      <c r="M5064" s="1"/>
      <c r="N5064" s="1"/>
      <c r="O5064" s="1"/>
      <c r="P5064" s="1">
        <f>COUNTIFS($E$2:E5064,TMapCauseDescCIR[[#This Row],[Cause Description]])</f>
        <v>4</v>
      </c>
      <c r="Q5064" s="1"/>
      <c r="R5064" s="1"/>
      <c r="S5064" s="1"/>
    </row>
    <row r="5065" spans="1:19" ht="14.45" x14ac:dyDescent="0.25">
      <c r="A5065" s="1" t="s">
        <v>9070</v>
      </c>
      <c r="B5065" s="1" t="s">
        <v>1720</v>
      </c>
      <c r="C5065" s="1" t="s">
        <v>3133</v>
      </c>
      <c r="D5065" s="1" t="s">
        <v>9112</v>
      </c>
      <c r="E5065" s="1" t="s">
        <v>1727</v>
      </c>
      <c r="F5065" s="1" t="s">
        <v>9045</v>
      </c>
      <c r="G5065" s="1" t="s">
        <v>2768</v>
      </c>
      <c r="H5065" s="1" t="s">
        <v>9046</v>
      </c>
      <c r="I5065" s="1" t="s">
        <v>4947</v>
      </c>
      <c r="J5065" s="1"/>
      <c r="K5065" s="1"/>
      <c r="L5065" s="1"/>
      <c r="M5065" s="1"/>
      <c r="N5065" s="1"/>
      <c r="O5065" s="1"/>
      <c r="P5065" s="1">
        <f>COUNTIFS($E$2:E5065,TMapCauseDescCIR[[#This Row],[Cause Description]])</f>
        <v>2</v>
      </c>
      <c r="Q5065" s="1"/>
      <c r="R5065" s="1"/>
      <c r="S5065" s="1"/>
    </row>
    <row r="5066" spans="1:19" ht="14.45" x14ac:dyDescent="0.25">
      <c r="A5066" s="1" t="s">
        <v>9070</v>
      </c>
      <c r="B5066" s="1" t="s">
        <v>1720</v>
      </c>
      <c r="C5066" s="1" t="s">
        <v>3133</v>
      </c>
      <c r="D5066" s="1" t="s">
        <v>9112</v>
      </c>
      <c r="E5066" s="1" t="s">
        <v>9117</v>
      </c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>
        <f>COUNTIFS($E$2:E5066,TMapCauseDescCIR[[#This Row],[Cause Description]])</f>
        <v>1</v>
      </c>
      <c r="Q5066" s="1"/>
      <c r="R5066" s="1"/>
      <c r="S5066" s="1"/>
    </row>
    <row r="5067" spans="1:19" ht="14.45" x14ac:dyDescent="0.25">
      <c r="A5067" s="1" t="s">
        <v>9070</v>
      </c>
      <c r="B5067" s="1" t="s">
        <v>1720</v>
      </c>
      <c r="C5067" s="1" t="s">
        <v>3133</v>
      </c>
      <c r="D5067" s="1" t="s">
        <v>9112</v>
      </c>
      <c r="E5067" s="1" t="s">
        <v>9118</v>
      </c>
      <c r="F5067" s="1" t="s">
        <v>9119</v>
      </c>
      <c r="G5067" s="1" t="s">
        <v>2804</v>
      </c>
      <c r="H5067" s="1" t="s">
        <v>9120</v>
      </c>
      <c r="I5067" s="1" t="s">
        <v>9121</v>
      </c>
      <c r="J5067" s="1"/>
      <c r="K5067" s="1"/>
      <c r="L5067" s="1"/>
      <c r="M5067" s="1"/>
      <c r="N5067" s="1"/>
      <c r="O5067" s="1"/>
      <c r="P5067" s="1">
        <f>COUNTIFS($E$2:E5067,TMapCauseDescCIR[[#This Row],[Cause Description]])</f>
        <v>1</v>
      </c>
      <c r="Q5067" s="1"/>
      <c r="R5067" s="1"/>
      <c r="S5067" s="1"/>
    </row>
    <row r="5068" spans="1:19" ht="14.45" x14ac:dyDescent="0.25">
      <c r="A5068" s="1" t="s">
        <v>9070</v>
      </c>
      <c r="B5068" s="1" t="s">
        <v>1720</v>
      </c>
      <c r="C5068" s="1" t="s">
        <v>3133</v>
      </c>
      <c r="D5068" s="1" t="s">
        <v>9112</v>
      </c>
      <c r="E5068" s="1" t="s">
        <v>631</v>
      </c>
      <c r="F5068" s="1" t="s">
        <v>3597</v>
      </c>
      <c r="G5068" s="1" t="s">
        <v>2806</v>
      </c>
      <c r="H5068" s="1" t="s">
        <v>3598</v>
      </c>
      <c r="I5068" s="1" t="s">
        <v>3599</v>
      </c>
      <c r="J5068" s="1"/>
      <c r="K5068" s="1"/>
      <c r="L5068" s="1"/>
      <c r="M5068" s="1"/>
      <c r="N5068" s="1"/>
      <c r="O5068" s="1"/>
      <c r="P5068" s="1">
        <f>COUNTIFS($E$2:E5068,TMapCauseDescCIR[[#This Row],[Cause Description]])</f>
        <v>175</v>
      </c>
      <c r="Q5068" s="1"/>
      <c r="R5068" s="1"/>
      <c r="S5068" s="1"/>
    </row>
    <row r="5069" spans="1:19" ht="14.45" x14ac:dyDescent="0.25">
      <c r="A5069" s="1" t="s">
        <v>9070</v>
      </c>
      <c r="B5069" s="1" t="s">
        <v>1722</v>
      </c>
      <c r="C5069" s="1" t="s">
        <v>3133</v>
      </c>
      <c r="D5069" s="1" t="s">
        <v>9122</v>
      </c>
      <c r="E5069" s="1" t="s">
        <v>1723</v>
      </c>
      <c r="F5069" s="1" t="s">
        <v>9123</v>
      </c>
      <c r="G5069" s="1" t="s">
        <v>2583</v>
      </c>
      <c r="H5069" s="1" t="s">
        <v>5087</v>
      </c>
      <c r="I5069" s="1" t="s">
        <v>9124</v>
      </c>
      <c r="J5069" s="1"/>
      <c r="K5069" s="1"/>
      <c r="L5069" s="1"/>
      <c r="M5069" s="1"/>
      <c r="N5069" s="1"/>
      <c r="O5069" s="1"/>
      <c r="P5069" s="1">
        <f>COUNTIFS($E$2:E5069,TMapCauseDescCIR[[#This Row],[Cause Description]])</f>
        <v>1</v>
      </c>
      <c r="Q5069" s="1"/>
      <c r="R5069" s="1"/>
      <c r="S5069" s="1"/>
    </row>
    <row r="5070" spans="1:19" ht="14.45" x14ac:dyDescent="0.25">
      <c r="A5070" s="1" t="s">
        <v>9070</v>
      </c>
      <c r="B5070" s="1" t="s">
        <v>1722</v>
      </c>
      <c r="C5070" s="1" t="s">
        <v>3133</v>
      </c>
      <c r="D5070" s="1" t="s">
        <v>9122</v>
      </c>
      <c r="E5070" s="1" t="s">
        <v>631</v>
      </c>
      <c r="F5070" s="1" t="s">
        <v>3597</v>
      </c>
      <c r="G5070" s="1" t="s">
        <v>2806</v>
      </c>
      <c r="H5070" s="1" t="s">
        <v>3598</v>
      </c>
      <c r="I5070" s="1" t="s">
        <v>3599</v>
      </c>
      <c r="J5070" s="1"/>
      <c r="K5070" s="1"/>
      <c r="L5070" s="1"/>
      <c r="M5070" s="1"/>
      <c r="N5070" s="1"/>
      <c r="O5070" s="1"/>
      <c r="P5070" s="1">
        <f>COUNTIFS($E$2:E5070,TMapCauseDescCIR[[#This Row],[Cause Description]])</f>
        <v>176</v>
      </c>
      <c r="Q5070" s="1"/>
      <c r="R5070" s="1"/>
      <c r="S5070" s="1"/>
    </row>
    <row r="5071" spans="1:19" ht="14.45" x14ac:dyDescent="0.25">
      <c r="A5071" s="1" t="s">
        <v>9125</v>
      </c>
      <c r="B5071" s="1" t="s">
        <v>1725</v>
      </c>
      <c r="C5071" s="1" t="s">
        <v>3133</v>
      </c>
      <c r="D5071" s="1" t="s">
        <v>9126</v>
      </c>
      <c r="E5071" s="1" t="s">
        <v>1708</v>
      </c>
      <c r="F5071" s="1" t="s">
        <v>9049</v>
      </c>
      <c r="G5071" s="1" t="s">
        <v>2768</v>
      </c>
      <c r="H5071" s="1" t="s">
        <v>5120</v>
      </c>
      <c r="I5071" s="1" t="s">
        <v>5126</v>
      </c>
      <c r="J5071" s="1"/>
      <c r="K5071" s="1"/>
      <c r="L5071" s="1"/>
      <c r="M5071" s="1"/>
      <c r="N5071" s="1"/>
      <c r="O5071" s="1"/>
      <c r="P5071" s="1">
        <f>COUNTIFS($E$2:E5071,TMapCauseDescCIR[[#This Row],[Cause Description]])</f>
        <v>3</v>
      </c>
      <c r="Q5071" s="1"/>
      <c r="R5071" s="1"/>
      <c r="S5071" s="1"/>
    </row>
    <row r="5072" spans="1:19" ht="14.45" x14ac:dyDescent="0.25">
      <c r="A5072" s="1" t="s">
        <v>9125</v>
      </c>
      <c r="B5072" s="1" t="s">
        <v>1725</v>
      </c>
      <c r="C5072" s="1" t="s">
        <v>3133</v>
      </c>
      <c r="D5072" s="1" t="s">
        <v>9126</v>
      </c>
      <c r="E5072" s="1" t="s">
        <v>631</v>
      </c>
      <c r="F5072" s="1" t="s">
        <v>3597</v>
      </c>
      <c r="G5072" s="1" t="s">
        <v>2806</v>
      </c>
      <c r="H5072" s="1" t="s">
        <v>3598</v>
      </c>
      <c r="I5072" s="1" t="s">
        <v>3599</v>
      </c>
      <c r="J5072" s="1"/>
      <c r="K5072" s="1"/>
      <c r="L5072" s="1"/>
      <c r="M5072" s="1"/>
      <c r="N5072" s="1"/>
      <c r="O5072" s="1"/>
      <c r="P5072" s="1">
        <f>COUNTIFS($E$2:E5072,TMapCauseDescCIR[[#This Row],[Cause Description]])</f>
        <v>177</v>
      </c>
      <c r="Q5072" s="1"/>
      <c r="R5072" s="1"/>
      <c r="S5072" s="1"/>
    </row>
    <row r="5073" spans="1:19" ht="14.45" x14ac:dyDescent="0.25">
      <c r="A5073" s="1" t="s">
        <v>9125</v>
      </c>
      <c r="B5073" s="1" t="s">
        <v>1730</v>
      </c>
      <c r="C5073" s="1" t="s">
        <v>3133</v>
      </c>
      <c r="D5073" s="1" t="s">
        <v>9127</v>
      </c>
      <c r="E5073" s="1" t="s">
        <v>1731</v>
      </c>
      <c r="F5073" s="1" t="s">
        <v>9128</v>
      </c>
      <c r="G5073" s="1" t="s">
        <v>2770</v>
      </c>
      <c r="H5073" s="1" t="s">
        <v>6114</v>
      </c>
      <c r="I5073" s="1" t="s">
        <v>6115</v>
      </c>
      <c r="J5073" s="1"/>
      <c r="K5073" s="1"/>
      <c r="L5073" s="1"/>
      <c r="M5073" s="1"/>
      <c r="N5073" s="1"/>
      <c r="O5073" s="1"/>
      <c r="P5073" s="1">
        <f>COUNTIFS($E$2:E5073,TMapCauseDescCIR[[#This Row],[Cause Description]])</f>
        <v>1</v>
      </c>
      <c r="Q5073" s="1"/>
      <c r="R5073" s="1"/>
      <c r="S5073" s="1"/>
    </row>
    <row r="5074" spans="1:19" ht="14.45" x14ac:dyDescent="0.25">
      <c r="A5074" s="1" t="s">
        <v>9125</v>
      </c>
      <c r="B5074" s="1" t="s">
        <v>1730</v>
      </c>
      <c r="C5074" s="1" t="s">
        <v>3133</v>
      </c>
      <c r="D5074" s="1" t="s">
        <v>9127</v>
      </c>
      <c r="E5074" s="1" t="s">
        <v>631</v>
      </c>
      <c r="F5074" s="1" t="s">
        <v>3597</v>
      </c>
      <c r="G5074" s="1" t="s">
        <v>2806</v>
      </c>
      <c r="H5074" s="1" t="s">
        <v>3598</v>
      </c>
      <c r="I5074" s="1" t="s">
        <v>3599</v>
      </c>
      <c r="J5074" s="1"/>
      <c r="K5074" s="1"/>
      <c r="L5074" s="1"/>
      <c r="M5074" s="1"/>
      <c r="N5074" s="1"/>
      <c r="O5074" s="1"/>
      <c r="P5074" s="1">
        <f>COUNTIFS($E$2:E5074,TMapCauseDescCIR[[#This Row],[Cause Description]])</f>
        <v>178</v>
      </c>
      <c r="Q5074" s="1"/>
      <c r="R5074" s="1"/>
      <c r="S5074" s="1"/>
    </row>
    <row r="5075" spans="1:19" ht="14.45" x14ac:dyDescent="0.25">
      <c r="A5075" s="1" t="s">
        <v>9125</v>
      </c>
      <c r="B5075" s="1" t="s">
        <v>1732</v>
      </c>
      <c r="C5075" s="1" t="s">
        <v>3133</v>
      </c>
      <c r="D5075" s="1" t="s">
        <v>9129</v>
      </c>
      <c r="E5075" s="1" t="s">
        <v>1733</v>
      </c>
      <c r="F5075" s="1" t="s">
        <v>8925</v>
      </c>
      <c r="G5075" s="1" t="s">
        <v>2777</v>
      </c>
      <c r="H5075" s="1" t="s">
        <v>4912</v>
      </c>
      <c r="I5075" s="1" t="s">
        <v>5174</v>
      </c>
      <c r="J5075" s="1"/>
      <c r="K5075" s="1"/>
      <c r="L5075" s="1"/>
      <c r="M5075" s="1"/>
      <c r="N5075" s="1"/>
      <c r="O5075" s="1"/>
      <c r="P5075" s="1">
        <f>COUNTIFS($E$2:E5075,TMapCauseDescCIR[[#This Row],[Cause Description]])</f>
        <v>4</v>
      </c>
      <c r="Q5075" s="1"/>
      <c r="R5075" s="1"/>
      <c r="S5075" s="1"/>
    </row>
    <row r="5076" spans="1:19" ht="14.45" x14ac:dyDescent="0.25">
      <c r="A5076" s="1" t="s">
        <v>9125</v>
      </c>
      <c r="B5076" s="1" t="s">
        <v>1732</v>
      </c>
      <c r="C5076" s="1" t="s">
        <v>3133</v>
      </c>
      <c r="D5076" s="1" t="s">
        <v>9129</v>
      </c>
      <c r="E5076" s="1" t="s">
        <v>8926</v>
      </c>
      <c r="F5076" s="1" t="s">
        <v>8927</v>
      </c>
      <c r="G5076" s="1" t="s">
        <v>2777</v>
      </c>
      <c r="H5076" s="1" t="s">
        <v>4912</v>
      </c>
      <c r="I5076" s="1" t="s">
        <v>5530</v>
      </c>
      <c r="J5076" s="1"/>
      <c r="K5076" s="1"/>
      <c r="L5076" s="1"/>
      <c r="M5076" s="1"/>
      <c r="N5076" s="1"/>
      <c r="O5076" s="1"/>
      <c r="P5076" s="1">
        <f>COUNTIFS($E$2:E5076,TMapCauseDescCIR[[#This Row],[Cause Description]])</f>
        <v>4</v>
      </c>
      <c r="Q5076" s="1"/>
      <c r="R5076" s="1"/>
      <c r="S5076" s="1"/>
    </row>
    <row r="5077" spans="1:19" ht="14.45" x14ac:dyDescent="0.25">
      <c r="A5077" s="1" t="s">
        <v>9125</v>
      </c>
      <c r="B5077" s="1" t="s">
        <v>1732</v>
      </c>
      <c r="C5077" s="1" t="s">
        <v>3133</v>
      </c>
      <c r="D5077" s="1" t="s">
        <v>9129</v>
      </c>
      <c r="E5077" s="1" t="s">
        <v>8928</v>
      </c>
      <c r="F5077" s="1" t="s">
        <v>8929</v>
      </c>
      <c r="G5077" s="1" t="s">
        <v>2777</v>
      </c>
      <c r="H5077" s="1" t="s">
        <v>4912</v>
      </c>
      <c r="I5077" s="1" t="s">
        <v>6179</v>
      </c>
      <c r="J5077" s="1"/>
      <c r="K5077" s="1"/>
      <c r="L5077" s="1"/>
      <c r="M5077" s="1"/>
      <c r="N5077" s="1"/>
      <c r="O5077" s="1"/>
      <c r="P5077" s="1">
        <f>COUNTIFS($E$2:E5077,TMapCauseDescCIR[[#This Row],[Cause Description]])</f>
        <v>4</v>
      </c>
      <c r="Q5077" s="1"/>
      <c r="R5077" s="1"/>
      <c r="S5077" s="1"/>
    </row>
    <row r="5078" spans="1:19" ht="14.45" x14ac:dyDescent="0.25">
      <c r="A5078" s="1" t="s">
        <v>9125</v>
      </c>
      <c r="B5078" s="1" t="s">
        <v>1732</v>
      </c>
      <c r="C5078" s="1" t="s">
        <v>3133</v>
      </c>
      <c r="D5078" s="1" t="s">
        <v>9129</v>
      </c>
      <c r="E5078" s="1" t="s">
        <v>8930</v>
      </c>
      <c r="F5078" s="1" t="s">
        <v>8931</v>
      </c>
      <c r="G5078" s="1" t="s">
        <v>2777</v>
      </c>
      <c r="H5078" s="1" t="s">
        <v>4912</v>
      </c>
      <c r="I5078" s="1" t="s">
        <v>6254</v>
      </c>
      <c r="J5078" s="1"/>
      <c r="K5078" s="1"/>
      <c r="L5078" s="1"/>
      <c r="M5078" s="1"/>
      <c r="N5078" s="1"/>
      <c r="O5078" s="1"/>
      <c r="P5078" s="1">
        <f>COUNTIFS($E$2:E5078,TMapCauseDescCIR[[#This Row],[Cause Description]])</f>
        <v>4</v>
      </c>
      <c r="Q5078" s="1"/>
      <c r="R5078" s="1"/>
      <c r="S5078" s="1"/>
    </row>
    <row r="5079" spans="1:19" ht="14.45" x14ac:dyDescent="0.25">
      <c r="A5079" s="1" t="s">
        <v>9125</v>
      </c>
      <c r="B5079" s="1" t="s">
        <v>1732</v>
      </c>
      <c r="C5079" s="1" t="s">
        <v>3133</v>
      </c>
      <c r="D5079" s="1" t="s">
        <v>9129</v>
      </c>
      <c r="E5079" s="1" t="s">
        <v>8932</v>
      </c>
      <c r="F5079" s="1" t="s">
        <v>8933</v>
      </c>
      <c r="G5079" s="1" t="s">
        <v>2777</v>
      </c>
      <c r="H5079" s="1" t="s">
        <v>4912</v>
      </c>
      <c r="I5079" s="1" t="s">
        <v>5944</v>
      </c>
      <c r="J5079" s="1"/>
      <c r="K5079" s="1"/>
      <c r="L5079" s="1"/>
      <c r="M5079" s="1"/>
      <c r="N5079" s="1"/>
      <c r="O5079" s="1"/>
      <c r="P5079" s="1">
        <f>COUNTIFS($E$2:E5079,TMapCauseDescCIR[[#This Row],[Cause Description]])</f>
        <v>4</v>
      </c>
      <c r="Q5079" s="1"/>
      <c r="R5079" s="1"/>
      <c r="S5079" s="1"/>
    </row>
    <row r="5080" spans="1:19" ht="14.45" x14ac:dyDescent="0.25">
      <c r="A5080" s="1" t="s">
        <v>9125</v>
      </c>
      <c r="B5080" s="1" t="s">
        <v>1732</v>
      </c>
      <c r="C5080" s="1" t="s">
        <v>3133</v>
      </c>
      <c r="D5080" s="1" t="s">
        <v>9129</v>
      </c>
      <c r="E5080" s="1" t="s">
        <v>8934</v>
      </c>
      <c r="F5080" s="1" t="s">
        <v>8935</v>
      </c>
      <c r="G5080" s="1" t="s">
        <v>2777</v>
      </c>
      <c r="H5080" s="1" t="s">
        <v>8936</v>
      </c>
      <c r="I5080" s="1" t="s">
        <v>8937</v>
      </c>
      <c r="J5080" s="1"/>
      <c r="K5080" s="1"/>
      <c r="L5080" s="1"/>
      <c r="M5080" s="1"/>
      <c r="N5080" s="1"/>
      <c r="O5080" s="1"/>
      <c r="P5080" s="1">
        <f>COUNTIFS($E$2:E5080,TMapCauseDescCIR[[#This Row],[Cause Description]])</f>
        <v>3</v>
      </c>
      <c r="Q5080" s="1"/>
      <c r="R5080" s="1"/>
      <c r="S5080" s="1"/>
    </row>
    <row r="5081" spans="1:19" ht="14.45" x14ac:dyDescent="0.25">
      <c r="A5081" s="1" t="s">
        <v>9125</v>
      </c>
      <c r="B5081" s="1" t="s">
        <v>1732</v>
      </c>
      <c r="C5081" s="1" t="s">
        <v>3133</v>
      </c>
      <c r="D5081" s="1" t="s">
        <v>9129</v>
      </c>
      <c r="E5081" s="1" t="s">
        <v>8938</v>
      </c>
      <c r="F5081" s="1" t="s">
        <v>8939</v>
      </c>
      <c r="G5081" s="1" t="s">
        <v>2777</v>
      </c>
      <c r="H5081" s="1" t="s">
        <v>8936</v>
      </c>
      <c r="I5081" s="1" t="s">
        <v>8940</v>
      </c>
      <c r="J5081" s="1"/>
      <c r="K5081" s="1"/>
      <c r="L5081" s="1"/>
      <c r="M5081" s="1"/>
      <c r="N5081" s="1"/>
      <c r="O5081" s="1"/>
      <c r="P5081" s="1">
        <f>COUNTIFS($E$2:E5081,TMapCauseDescCIR[[#This Row],[Cause Description]])</f>
        <v>3</v>
      </c>
      <c r="Q5081" s="1"/>
      <c r="R5081" s="1"/>
      <c r="S5081" s="1"/>
    </row>
    <row r="5082" spans="1:19" ht="14.45" x14ac:dyDescent="0.25">
      <c r="A5082" s="1" t="s">
        <v>9125</v>
      </c>
      <c r="B5082" s="1" t="s">
        <v>1732</v>
      </c>
      <c r="C5082" s="1" t="s">
        <v>3133</v>
      </c>
      <c r="D5082" s="1" t="s">
        <v>9129</v>
      </c>
      <c r="E5082" s="1" t="s">
        <v>8941</v>
      </c>
      <c r="F5082" s="1" t="s">
        <v>8942</v>
      </c>
      <c r="G5082" s="1" t="s">
        <v>2779</v>
      </c>
      <c r="H5082" s="1" t="s">
        <v>4912</v>
      </c>
      <c r="I5082" s="1" t="s">
        <v>5174</v>
      </c>
      <c r="J5082" s="1"/>
      <c r="K5082" s="1"/>
      <c r="L5082" s="1"/>
      <c r="M5082" s="1"/>
      <c r="N5082" s="1"/>
      <c r="O5082" s="1"/>
      <c r="P5082" s="1">
        <f>COUNTIFS($E$2:E5082,TMapCauseDescCIR[[#This Row],[Cause Description]])</f>
        <v>4</v>
      </c>
      <c r="Q5082" s="1"/>
      <c r="R5082" s="1"/>
      <c r="S5082" s="1"/>
    </row>
    <row r="5083" spans="1:19" ht="14.45" x14ac:dyDescent="0.25">
      <c r="A5083" s="1" t="s">
        <v>9125</v>
      </c>
      <c r="B5083" s="1" t="s">
        <v>1732</v>
      </c>
      <c r="C5083" s="1" t="s">
        <v>3133</v>
      </c>
      <c r="D5083" s="1" t="s">
        <v>9129</v>
      </c>
      <c r="E5083" s="1" t="s">
        <v>8943</v>
      </c>
      <c r="F5083" s="1" t="s">
        <v>8944</v>
      </c>
      <c r="G5083" s="1" t="s">
        <v>2779</v>
      </c>
      <c r="H5083" s="1" t="s">
        <v>4912</v>
      </c>
      <c r="I5083" s="1" t="s">
        <v>5530</v>
      </c>
      <c r="J5083" s="1"/>
      <c r="K5083" s="1"/>
      <c r="L5083" s="1"/>
      <c r="M5083" s="1"/>
      <c r="N5083" s="1"/>
      <c r="O5083" s="1"/>
      <c r="P5083" s="1">
        <f>COUNTIFS($E$2:E5083,TMapCauseDescCIR[[#This Row],[Cause Description]])</f>
        <v>4</v>
      </c>
      <c r="Q5083" s="1"/>
      <c r="R5083" s="1"/>
      <c r="S5083" s="1"/>
    </row>
    <row r="5084" spans="1:19" ht="14.45" x14ac:dyDescent="0.25">
      <c r="A5084" s="1" t="s">
        <v>9125</v>
      </c>
      <c r="B5084" s="1" t="s">
        <v>1732</v>
      </c>
      <c r="C5084" s="1" t="s">
        <v>3133</v>
      </c>
      <c r="D5084" s="1" t="s">
        <v>9129</v>
      </c>
      <c r="E5084" s="1" t="s">
        <v>8945</v>
      </c>
      <c r="F5084" s="1" t="s">
        <v>8946</v>
      </c>
      <c r="G5084" s="1" t="s">
        <v>2779</v>
      </c>
      <c r="H5084" s="1" t="s">
        <v>4912</v>
      </c>
      <c r="I5084" s="1" t="s">
        <v>6179</v>
      </c>
      <c r="J5084" s="1"/>
      <c r="K5084" s="1"/>
      <c r="L5084" s="1"/>
      <c r="M5084" s="1"/>
      <c r="N5084" s="1"/>
      <c r="O5084" s="1"/>
      <c r="P5084" s="1">
        <f>COUNTIFS($E$2:E5084,TMapCauseDescCIR[[#This Row],[Cause Description]])</f>
        <v>4</v>
      </c>
      <c r="Q5084" s="1"/>
      <c r="R5084" s="1"/>
      <c r="S5084" s="1"/>
    </row>
    <row r="5085" spans="1:19" ht="14.45" x14ac:dyDescent="0.25">
      <c r="A5085" s="1" t="s">
        <v>9125</v>
      </c>
      <c r="B5085" s="1" t="s">
        <v>1732</v>
      </c>
      <c r="C5085" s="1" t="s">
        <v>3133</v>
      </c>
      <c r="D5085" s="1" t="s">
        <v>9129</v>
      </c>
      <c r="E5085" s="1" t="s">
        <v>8947</v>
      </c>
      <c r="F5085" s="1" t="s">
        <v>8948</v>
      </c>
      <c r="G5085" s="1" t="s">
        <v>2779</v>
      </c>
      <c r="H5085" s="1" t="s">
        <v>4912</v>
      </c>
      <c r="I5085" s="1" t="s">
        <v>6254</v>
      </c>
      <c r="J5085" s="1"/>
      <c r="K5085" s="1"/>
      <c r="L5085" s="1"/>
      <c r="M5085" s="1"/>
      <c r="N5085" s="1"/>
      <c r="O5085" s="1"/>
      <c r="P5085" s="1">
        <f>COUNTIFS($E$2:E5085,TMapCauseDescCIR[[#This Row],[Cause Description]])</f>
        <v>4</v>
      </c>
      <c r="Q5085" s="1"/>
      <c r="R5085" s="1"/>
      <c r="S5085" s="1"/>
    </row>
    <row r="5086" spans="1:19" ht="14.45" x14ac:dyDescent="0.25">
      <c r="A5086" s="1" t="s">
        <v>9125</v>
      </c>
      <c r="B5086" s="1" t="s">
        <v>1732</v>
      </c>
      <c r="C5086" s="1" t="s">
        <v>3133</v>
      </c>
      <c r="D5086" s="1" t="s">
        <v>9129</v>
      </c>
      <c r="E5086" s="1" t="s">
        <v>8949</v>
      </c>
      <c r="F5086" s="1" t="s">
        <v>8950</v>
      </c>
      <c r="G5086" s="1" t="s">
        <v>2779</v>
      </c>
      <c r="H5086" s="1" t="s">
        <v>4912</v>
      </c>
      <c r="I5086" s="1" t="s">
        <v>5944</v>
      </c>
      <c r="J5086" s="1"/>
      <c r="K5086" s="1"/>
      <c r="L5086" s="1"/>
      <c r="M5086" s="1"/>
      <c r="N5086" s="1"/>
      <c r="O5086" s="1"/>
      <c r="P5086" s="1">
        <f>COUNTIFS($E$2:E5086,TMapCauseDescCIR[[#This Row],[Cause Description]])</f>
        <v>4</v>
      </c>
      <c r="Q5086" s="1"/>
      <c r="R5086" s="1"/>
      <c r="S5086" s="1"/>
    </row>
    <row r="5087" spans="1:19" ht="14.45" x14ac:dyDescent="0.25">
      <c r="A5087" s="1" t="s">
        <v>9125</v>
      </c>
      <c r="B5087" s="1" t="s">
        <v>1732</v>
      </c>
      <c r="C5087" s="1" t="s">
        <v>3133</v>
      </c>
      <c r="D5087" s="1" t="s">
        <v>9129</v>
      </c>
      <c r="E5087" s="1" t="s">
        <v>8973</v>
      </c>
      <c r="F5087" s="1" t="s">
        <v>8974</v>
      </c>
      <c r="G5087" s="1" t="s">
        <v>2768</v>
      </c>
      <c r="H5087" s="1" t="s">
        <v>5168</v>
      </c>
      <c r="I5087" s="1" t="s">
        <v>8747</v>
      </c>
      <c r="J5087" s="1"/>
      <c r="K5087" s="1"/>
      <c r="L5087" s="1"/>
      <c r="M5087" s="1"/>
      <c r="N5087" s="1"/>
      <c r="O5087" s="1"/>
      <c r="P5087" s="1">
        <f>COUNTIFS($E$2:E5087,TMapCauseDescCIR[[#This Row],[Cause Description]])</f>
        <v>4</v>
      </c>
      <c r="Q5087" s="1"/>
      <c r="R5087" s="1"/>
      <c r="S5087" s="1"/>
    </row>
    <row r="5088" spans="1:19" ht="14.45" x14ac:dyDescent="0.25">
      <c r="A5088" s="1" t="s">
        <v>9125</v>
      </c>
      <c r="B5088" s="1" t="s">
        <v>1732</v>
      </c>
      <c r="C5088" s="1" t="s">
        <v>3133</v>
      </c>
      <c r="D5088" s="1" t="s">
        <v>9129</v>
      </c>
      <c r="E5088" s="1" t="s">
        <v>9108</v>
      </c>
      <c r="F5088" s="1" t="s">
        <v>9109</v>
      </c>
      <c r="G5088" s="1" t="s">
        <v>2768</v>
      </c>
      <c r="H5088" s="1" t="s">
        <v>9110</v>
      </c>
      <c r="I5088" s="1" t="s">
        <v>9111</v>
      </c>
      <c r="J5088" s="1"/>
      <c r="K5088" s="1"/>
      <c r="L5088" s="1"/>
      <c r="M5088" s="1"/>
      <c r="N5088" s="1"/>
      <c r="O5088" s="1"/>
      <c r="P5088" s="1">
        <f>COUNTIFS($E$2:E5088,TMapCauseDescCIR[[#This Row],[Cause Description]])</f>
        <v>2</v>
      </c>
      <c r="Q5088" s="1"/>
      <c r="R5088" s="1"/>
      <c r="S5088" s="1"/>
    </row>
    <row r="5089" spans="1:19" ht="14.45" x14ac:dyDescent="0.25">
      <c r="A5089" s="1" t="s">
        <v>9125</v>
      </c>
      <c r="B5089" s="1" t="s">
        <v>1732</v>
      </c>
      <c r="C5089" s="1" t="s">
        <v>3133</v>
      </c>
      <c r="D5089" s="1" t="s">
        <v>9129</v>
      </c>
      <c r="E5089" s="1" t="s">
        <v>9055</v>
      </c>
      <c r="F5089" s="1" t="s">
        <v>9056</v>
      </c>
      <c r="G5089" s="1" t="s">
        <v>2803</v>
      </c>
      <c r="H5089" s="1" t="s">
        <v>5519</v>
      </c>
      <c r="I5089" s="1" t="s">
        <v>5216</v>
      </c>
      <c r="J5089" s="1"/>
      <c r="K5089" s="1"/>
      <c r="L5089" s="1"/>
      <c r="M5089" s="1"/>
      <c r="N5089" s="1"/>
      <c r="O5089" s="1"/>
      <c r="P5089" s="1">
        <f>COUNTIFS($E$2:E5089,TMapCauseDescCIR[[#This Row],[Cause Description]])</f>
        <v>2</v>
      </c>
      <c r="Q5089" s="1"/>
      <c r="R5089" s="1"/>
      <c r="S5089" s="1"/>
    </row>
    <row r="5090" spans="1:19" ht="14.45" x14ac:dyDescent="0.25">
      <c r="A5090" s="1" t="s">
        <v>9125</v>
      </c>
      <c r="B5090" s="1" t="s">
        <v>1732</v>
      </c>
      <c r="C5090" s="1" t="s">
        <v>3133</v>
      </c>
      <c r="D5090" s="1" t="s">
        <v>9129</v>
      </c>
      <c r="E5090" s="1" t="s">
        <v>9057</v>
      </c>
      <c r="F5090" s="1" t="s">
        <v>9058</v>
      </c>
      <c r="G5090" s="1" t="s">
        <v>2803</v>
      </c>
      <c r="H5090" s="1" t="s">
        <v>6135</v>
      </c>
      <c r="I5090" s="1" t="s">
        <v>9059</v>
      </c>
      <c r="J5090" s="1"/>
      <c r="K5090" s="1"/>
      <c r="L5090" s="1"/>
      <c r="M5090" s="1"/>
      <c r="N5090" s="1"/>
      <c r="O5090" s="1"/>
      <c r="P5090" s="1">
        <f>COUNTIFS($E$2:E5090,TMapCauseDescCIR[[#This Row],[Cause Description]])</f>
        <v>2</v>
      </c>
      <c r="Q5090" s="1"/>
      <c r="R5090" s="1"/>
      <c r="S5090" s="1"/>
    </row>
    <row r="5091" spans="1:19" ht="14.45" x14ac:dyDescent="0.25">
      <c r="A5091" s="1" t="s">
        <v>9125</v>
      </c>
      <c r="B5091" s="1" t="s">
        <v>1732</v>
      </c>
      <c r="C5091" s="1" t="s">
        <v>3133</v>
      </c>
      <c r="D5091" s="1" t="s">
        <v>9129</v>
      </c>
      <c r="E5091" s="1" t="s">
        <v>9060</v>
      </c>
      <c r="F5091" s="1" t="s">
        <v>9061</v>
      </c>
      <c r="G5091" s="1" t="s">
        <v>2803</v>
      </c>
      <c r="H5091" s="1" t="s">
        <v>9062</v>
      </c>
      <c r="I5091" s="1" t="s">
        <v>9063</v>
      </c>
      <c r="J5091" s="1"/>
      <c r="K5091" s="1"/>
      <c r="L5091" s="1"/>
      <c r="M5091" s="1"/>
      <c r="N5091" s="1"/>
      <c r="O5091" s="1"/>
      <c r="P5091" s="1">
        <f>COUNTIFS($E$2:E5091,TMapCauseDescCIR[[#This Row],[Cause Description]])</f>
        <v>2</v>
      </c>
      <c r="Q5091" s="1"/>
      <c r="R5091" s="1"/>
      <c r="S5091" s="1"/>
    </row>
    <row r="5092" spans="1:19" ht="14.45" x14ac:dyDescent="0.25">
      <c r="A5092" s="1" t="s">
        <v>9125</v>
      </c>
      <c r="B5092" s="1" t="s">
        <v>1732</v>
      </c>
      <c r="C5092" s="1" t="s">
        <v>3133</v>
      </c>
      <c r="D5092" s="1" t="s">
        <v>9129</v>
      </c>
      <c r="E5092" s="1" t="s">
        <v>9064</v>
      </c>
      <c r="F5092" s="1" t="s">
        <v>9065</v>
      </c>
      <c r="G5092" s="1" t="s">
        <v>2803</v>
      </c>
      <c r="H5092" s="1" t="s">
        <v>9062</v>
      </c>
      <c r="I5092" s="1" t="s">
        <v>5216</v>
      </c>
      <c r="J5092" s="1"/>
      <c r="K5092" s="1"/>
      <c r="L5092" s="1"/>
      <c r="M5092" s="1"/>
      <c r="N5092" s="1"/>
      <c r="O5092" s="1"/>
      <c r="P5092" s="1">
        <f>COUNTIFS($E$2:E5092,TMapCauseDescCIR[[#This Row],[Cause Description]])</f>
        <v>2</v>
      </c>
      <c r="Q5092" s="1"/>
      <c r="R5092" s="1"/>
      <c r="S5092" s="1"/>
    </row>
    <row r="5093" spans="1:19" ht="14.45" x14ac:dyDescent="0.25">
      <c r="A5093" s="1" t="s">
        <v>9125</v>
      </c>
      <c r="B5093" s="1" t="s">
        <v>1732</v>
      </c>
      <c r="C5093" s="1" t="s">
        <v>3133</v>
      </c>
      <c r="D5093" s="1" t="s">
        <v>9129</v>
      </c>
      <c r="E5093" s="1" t="s">
        <v>9066</v>
      </c>
      <c r="F5093" s="1" t="s">
        <v>9067</v>
      </c>
      <c r="G5093" s="1" t="s">
        <v>2803</v>
      </c>
      <c r="H5093" s="1" t="s">
        <v>9068</v>
      </c>
      <c r="I5093" s="1" t="s">
        <v>5892</v>
      </c>
      <c r="J5093" s="1"/>
      <c r="K5093" s="1"/>
      <c r="L5093" s="1"/>
      <c r="M5093" s="1"/>
      <c r="N5093" s="1"/>
      <c r="O5093" s="1"/>
      <c r="P5093" s="1">
        <f>COUNTIFS($E$2:E5093,TMapCauseDescCIR[[#This Row],[Cause Description]])</f>
        <v>2</v>
      </c>
      <c r="Q5093" s="1"/>
      <c r="R5093" s="1"/>
      <c r="S5093" s="1"/>
    </row>
    <row r="5094" spans="1:19" ht="14.45" x14ac:dyDescent="0.25">
      <c r="A5094" s="1" t="s">
        <v>9125</v>
      </c>
      <c r="B5094" s="1" t="s">
        <v>1732</v>
      </c>
      <c r="C5094" s="1" t="s">
        <v>3133</v>
      </c>
      <c r="D5094" s="1" t="s">
        <v>9129</v>
      </c>
      <c r="E5094" s="1" t="s">
        <v>631</v>
      </c>
      <c r="F5094" s="1" t="s">
        <v>3597</v>
      </c>
      <c r="G5094" s="1" t="s">
        <v>2806</v>
      </c>
      <c r="H5094" s="1" t="s">
        <v>3598</v>
      </c>
      <c r="I5094" s="1" t="s">
        <v>3599</v>
      </c>
      <c r="J5094" s="1"/>
      <c r="K5094" s="1"/>
      <c r="L5094" s="1"/>
      <c r="M5094" s="1"/>
      <c r="N5094" s="1"/>
      <c r="O5094" s="1"/>
      <c r="P5094" s="1">
        <f>COUNTIFS($E$2:E5094,TMapCauseDescCIR[[#This Row],[Cause Description]])</f>
        <v>179</v>
      </c>
      <c r="Q5094" s="1"/>
      <c r="R5094" s="1"/>
      <c r="S5094" s="1"/>
    </row>
    <row r="5095" spans="1:19" ht="14.45" x14ac:dyDescent="0.25">
      <c r="A5095" s="1" t="s">
        <v>2768</v>
      </c>
      <c r="B5095" s="1" t="s">
        <v>1736</v>
      </c>
      <c r="C5095" s="1" t="s">
        <v>3133</v>
      </c>
      <c r="D5095" s="1" t="s">
        <v>9130</v>
      </c>
      <c r="E5095" s="1" t="s">
        <v>1737</v>
      </c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>
        <f>COUNTIFS($E$2:E5095,TMapCauseDescCIR[[#This Row],[Cause Description]])</f>
        <v>1</v>
      </c>
      <c r="Q5095" s="1"/>
      <c r="R5095" s="1"/>
      <c r="S5095" s="1"/>
    </row>
    <row r="5096" spans="1:19" ht="14.45" x14ac:dyDescent="0.25">
      <c r="A5096" s="1" t="s">
        <v>2768</v>
      </c>
      <c r="B5096" s="1" t="s">
        <v>1738</v>
      </c>
      <c r="C5096" s="1" t="s">
        <v>3133</v>
      </c>
      <c r="D5096" s="1" t="s">
        <v>9131</v>
      </c>
      <c r="E5096" s="1" t="s">
        <v>1739</v>
      </c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>
        <f>COUNTIFS($E$2:E5096,TMapCauseDescCIR[[#This Row],[Cause Description]])</f>
        <v>1</v>
      </c>
      <c r="Q5096" s="1"/>
      <c r="R5096" s="1"/>
      <c r="S5096" s="1"/>
    </row>
    <row r="5097" spans="1:19" ht="14.45" x14ac:dyDescent="0.25">
      <c r="A5097" s="1" t="s">
        <v>2768</v>
      </c>
      <c r="B5097" s="1" t="s">
        <v>1740</v>
      </c>
      <c r="C5097" s="1" t="s">
        <v>3133</v>
      </c>
      <c r="D5097" s="1" t="s">
        <v>9132</v>
      </c>
      <c r="E5097" s="1" t="s">
        <v>1440</v>
      </c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>
        <f>COUNTIFS($E$2:E5097,TMapCauseDescCIR[[#This Row],[Cause Description]])</f>
        <v>2</v>
      </c>
      <c r="Q5097" s="1"/>
      <c r="R5097" s="1"/>
      <c r="S5097" s="1"/>
    </row>
    <row r="5098" spans="1:19" ht="14.45" x14ac:dyDescent="0.25">
      <c r="A5098" s="1" t="s">
        <v>2768</v>
      </c>
      <c r="B5098" s="1" t="s">
        <v>1740</v>
      </c>
      <c r="C5098" s="1" t="s">
        <v>3133</v>
      </c>
      <c r="D5098" s="1" t="s">
        <v>9132</v>
      </c>
      <c r="E5098" s="1" t="s">
        <v>1352</v>
      </c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>
        <f>COUNTIFS($E$2:E5098,TMapCauseDescCIR[[#This Row],[Cause Description]])</f>
        <v>8</v>
      </c>
      <c r="Q5098" s="1"/>
      <c r="R5098" s="1"/>
      <c r="S5098" s="1"/>
    </row>
    <row r="5099" spans="1:19" ht="14.45" x14ac:dyDescent="0.25">
      <c r="A5099" s="1" t="s">
        <v>2768</v>
      </c>
      <c r="B5099" s="1" t="s">
        <v>1740</v>
      </c>
      <c r="C5099" s="1" t="s">
        <v>3133</v>
      </c>
      <c r="D5099" s="1" t="s">
        <v>9132</v>
      </c>
      <c r="E5099" s="1" t="s">
        <v>8214</v>
      </c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>
        <f>COUNTIFS($E$2:E5099,TMapCauseDescCIR[[#This Row],[Cause Description]])</f>
        <v>5</v>
      </c>
      <c r="Q5099" s="1"/>
      <c r="R5099" s="1"/>
      <c r="S5099" s="1"/>
    </row>
    <row r="5100" spans="1:19" ht="14.45" x14ac:dyDescent="0.25">
      <c r="A5100" s="1" t="s">
        <v>2768</v>
      </c>
      <c r="B5100" s="1" t="s">
        <v>1740</v>
      </c>
      <c r="C5100" s="1" t="s">
        <v>3133</v>
      </c>
      <c r="D5100" s="1" t="s">
        <v>9132</v>
      </c>
      <c r="E5100" s="1" t="s">
        <v>8215</v>
      </c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>
        <f>COUNTIFS($E$2:E5100,TMapCauseDescCIR[[#This Row],[Cause Description]])</f>
        <v>5</v>
      </c>
      <c r="Q5100" s="1"/>
      <c r="R5100" s="1"/>
      <c r="S5100" s="1"/>
    </row>
    <row r="5101" spans="1:19" ht="14.45" x14ac:dyDescent="0.25">
      <c r="A5101" s="1" t="s">
        <v>2768</v>
      </c>
      <c r="B5101" s="1" t="s">
        <v>1741</v>
      </c>
      <c r="C5101" s="1" t="s">
        <v>3133</v>
      </c>
      <c r="D5101" s="1" t="s">
        <v>9133</v>
      </c>
      <c r="E5101" s="1" t="s">
        <v>1444</v>
      </c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>
        <f>COUNTIFS($E$2:E5101,TMapCauseDescCIR[[#This Row],[Cause Description]])</f>
        <v>2</v>
      </c>
      <c r="Q5101" s="1"/>
      <c r="R5101" s="1"/>
      <c r="S5101" s="1"/>
    </row>
    <row r="5102" spans="1:19" ht="14.45" x14ac:dyDescent="0.25">
      <c r="A5102" s="1" t="s">
        <v>2768</v>
      </c>
      <c r="B5102" s="1" t="s">
        <v>1742</v>
      </c>
      <c r="C5102" s="1" t="s">
        <v>3133</v>
      </c>
      <c r="D5102" s="1" t="s">
        <v>9134</v>
      </c>
      <c r="E5102" s="1" t="s">
        <v>177</v>
      </c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>
        <f>COUNTIFS($E$2:E5102,TMapCauseDescCIR[[#This Row],[Cause Description]])</f>
        <v>49</v>
      </c>
      <c r="Q5102" s="1"/>
      <c r="R5102" s="1"/>
      <c r="S5102" s="1"/>
    </row>
    <row r="5103" spans="1:19" ht="14.45" x14ac:dyDescent="0.25">
      <c r="A5103" s="1" t="s">
        <v>2768</v>
      </c>
      <c r="B5103" s="1" t="s">
        <v>1743</v>
      </c>
      <c r="C5103" s="1" t="s">
        <v>3133</v>
      </c>
      <c r="D5103" s="1" t="s">
        <v>9135</v>
      </c>
      <c r="E5103" s="1" t="s">
        <v>177</v>
      </c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>
        <f>COUNTIFS($E$2:E5103,TMapCauseDescCIR[[#This Row],[Cause Description]])</f>
        <v>50</v>
      </c>
      <c r="Q5103" s="1"/>
      <c r="R5103" s="1"/>
      <c r="S5103" s="1"/>
    </row>
    <row r="5104" spans="1:19" ht="14.45" x14ac:dyDescent="0.25">
      <c r="A5104" s="1" t="s">
        <v>2768</v>
      </c>
      <c r="B5104" s="1" t="s">
        <v>1745</v>
      </c>
      <c r="C5104" s="1" t="s">
        <v>3133</v>
      </c>
      <c r="D5104" s="1" t="s">
        <v>9136</v>
      </c>
      <c r="E5104" s="1" t="s">
        <v>510</v>
      </c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>
        <f>COUNTIFS($E$2:E5104,TMapCauseDescCIR[[#This Row],[Cause Description]])</f>
        <v>8</v>
      </c>
      <c r="Q5104" s="1"/>
      <c r="R5104" s="1"/>
      <c r="S5104" s="1"/>
    </row>
    <row r="5105" spans="1:19" ht="14.45" x14ac:dyDescent="0.25">
      <c r="A5105" s="1" t="s">
        <v>2768</v>
      </c>
      <c r="B5105" s="1" t="s">
        <v>1746</v>
      </c>
      <c r="C5105" s="1" t="s">
        <v>3133</v>
      </c>
      <c r="D5105" s="1" t="s">
        <v>9137</v>
      </c>
      <c r="E5105" s="1" t="s">
        <v>1747</v>
      </c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>
        <f>COUNTIFS($E$2:E5105,TMapCauseDescCIR[[#This Row],[Cause Description]])</f>
        <v>1</v>
      </c>
      <c r="Q5105" s="1"/>
      <c r="R5105" s="1"/>
      <c r="S5105" s="1"/>
    </row>
    <row r="5106" spans="1:19" ht="14.45" x14ac:dyDescent="0.25">
      <c r="A5106" s="1" t="s">
        <v>2768</v>
      </c>
      <c r="B5106" s="1" t="s">
        <v>1746</v>
      </c>
      <c r="C5106" s="1" t="s">
        <v>3133</v>
      </c>
      <c r="D5106" s="1" t="s">
        <v>9137</v>
      </c>
      <c r="E5106" s="1" t="s">
        <v>1772</v>
      </c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>
        <f>COUNTIFS($E$2:E5106,TMapCauseDescCIR[[#This Row],[Cause Description]])</f>
        <v>1</v>
      </c>
      <c r="Q5106" s="1"/>
      <c r="R5106" s="1"/>
      <c r="S5106" s="1"/>
    </row>
    <row r="5107" spans="1:19" ht="14.45" x14ac:dyDescent="0.25">
      <c r="A5107" s="1" t="s">
        <v>2768</v>
      </c>
      <c r="B5107" s="1" t="s">
        <v>1748</v>
      </c>
      <c r="C5107" s="1" t="s">
        <v>3133</v>
      </c>
      <c r="D5107" s="1" t="s">
        <v>9138</v>
      </c>
      <c r="E5107" s="1" t="s">
        <v>1737</v>
      </c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>
        <f>COUNTIFS($E$2:E5107,TMapCauseDescCIR[[#This Row],[Cause Description]])</f>
        <v>2</v>
      </c>
      <c r="Q5107" s="1"/>
      <c r="R5107" s="1"/>
      <c r="S5107" s="1"/>
    </row>
    <row r="5108" spans="1:19" ht="14.45" x14ac:dyDescent="0.25">
      <c r="A5108" s="1" t="s">
        <v>2768</v>
      </c>
      <c r="B5108" s="1" t="s">
        <v>1749</v>
      </c>
      <c r="C5108" s="1" t="s">
        <v>3133</v>
      </c>
      <c r="D5108" s="1" t="s">
        <v>9139</v>
      </c>
      <c r="E5108" s="1" t="s">
        <v>1737</v>
      </c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>
        <f>COUNTIFS($E$2:E5108,TMapCauseDescCIR[[#This Row],[Cause Description]])</f>
        <v>3</v>
      </c>
      <c r="Q5108" s="1"/>
      <c r="R5108" s="1"/>
      <c r="S5108" s="1"/>
    </row>
    <row r="5109" spans="1:19" ht="14.45" x14ac:dyDescent="0.25">
      <c r="A5109" s="1" t="s">
        <v>2768</v>
      </c>
      <c r="B5109" s="1" t="s">
        <v>1750</v>
      </c>
      <c r="C5109" s="1" t="s">
        <v>3133</v>
      </c>
      <c r="D5109" s="1" t="s">
        <v>9140</v>
      </c>
      <c r="E5109" s="1" t="s">
        <v>1751</v>
      </c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>
        <f>COUNTIFS($E$2:E5109,TMapCauseDescCIR[[#This Row],[Cause Description]])</f>
        <v>1</v>
      </c>
      <c r="Q5109" s="1"/>
      <c r="R5109" s="1"/>
      <c r="S5109" s="1"/>
    </row>
    <row r="5110" spans="1:19" ht="14.45" x14ac:dyDescent="0.25">
      <c r="A5110" s="1" t="s">
        <v>2768</v>
      </c>
      <c r="B5110" s="1" t="s">
        <v>1752</v>
      </c>
      <c r="C5110" s="1" t="s">
        <v>3133</v>
      </c>
      <c r="D5110" s="1" t="s">
        <v>9141</v>
      </c>
      <c r="E5110" s="1" t="s">
        <v>1737</v>
      </c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>
        <f>COUNTIFS($E$2:E5110,TMapCauseDescCIR[[#This Row],[Cause Description]])</f>
        <v>4</v>
      </c>
      <c r="Q5110" s="1"/>
      <c r="R5110" s="1"/>
      <c r="S5110" s="1"/>
    </row>
    <row r="5111" spans="1:19" ht="14.45" x14ac:dyDescent="0.25">
      <c r="A5111" s="1" t="s">
        <v>2768</v>
      </c>
      <c r="B5111" s="1" t="s">
        <v>1753</v>
      </c>
      <c r="C5111" s="1" t="s">
        <v>3133</v>
      </c>
      <c r="D5111" s="1" t="s">
        <v>9142</v>
      </c>
      <c r="E5111" s="1" t="s">
        <v>1751</v>
      </c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>
        <f>COUNTIFS($E$2:E5111,TMapCauseDescCIR[[#This Row],[Cause Description]])</f>
        <v>2</v>
      </c>
      <c r="Q5111" s="1"/>
      <c r="R5111" s="1"/>
      <c r="S5111" s="1"/>
    </row>
    <row r="5112" spans="1:19" ht="14.45" x14ac:dyDescent="0.25">
      <c r="A5112" s="1" t="s">
        <v>2768</v>
      </c>
      <c r="B5112" s="1" t="s">
        <v>1754</v>
      </c>
      <c r="C5112" s="1" t="s">
        <v>3133</v>
      </c>
      <c r="D5112" s="1" t="s">
        <v>9143</v>
      </c>
      <c r="E5112" s="1" t="s">
        <v>1737</v>
      </c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>
        <f>COUNTIFS($E$2:E5112,TMapCauseDescCIR[[#This Row],[Cause Description]])</f>
        <v>5</v>
      </c>
      <c r="Q5112" s="1"/>
      <c r="R5112" s="1"/>
      <c r="S5112" s="1"/>
    </row>
    <row r="5113" spans="1:19" ht="14.45" x14ac:dyDescent="0.25">
      <c r="A5113" s="1" t="s">
        <v>2768</v>
      </c>
      <c r="B5113" s="1" t="s">
        <v>1755</v>
      </c>
      <c r="C5113" s="1" t="s">
        <v>3133</v>
      </c>
      <c r="D5113" s="1" t="s">
        <v>9144</v>
      </c>
      <c r="E5113" s="1" t="s">
        <v>1362</v>
      </c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>
        <f>COUNTIFS($E$2:E5113,TMapCauseDescCIR[[#This Row],[Cause Description]])</f>
        <v>3</v>
      </c>
      <c r="Q5113" s="1"/>
      <c r="R5113" s="1"/>
      <c r="S5113" s="1"/>
    </row>
    <row r="5114" spans="1:19" ht="14.45" x14ac:dyDescent="0.25">
      <c r="A5114" s="1" t="s">
        <v>2768</v>
      </c>
      <c r="B5114" s="1" t="s">
        <v>1756</v>
      </c>
      <c r="C5114" s="1" t="s">
        <v>3133</v>
      </c>
      <c r="D5114" s="1" t="s">
        <v>9145</v>
      </c>
      <c r="E5114" s="1" t="s">
        <v>526</v>
      </c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>
        <f>COUNTIFS($E$2:E5114,TMapCauseDescCIR[[#This Row],[Cause Description]])</f>
        <v>7</v>
      </c>
      <c r="Q5114" s="1"/>
      <c r="R5114" s="1"/>
      <c r="S5114" s="1"/>
    </row>
    <row r="5115" spans="1:19" ht="14.45" x14ac:dyDescent="0.25">
      <c r="A5115" s="1" t="s">
        <v>2768</v>
      </c>
      <c r="B5115" s="1" t="s">
        <v>1757</v>
      </c>
      <c r="C5115" s="1" t="s">
        <v>3133</v>
      </c>
      <c r="D5115" s="1" t="s">
        <v>9146</v>
      </c>
      <c r="E5115" s="1" t="s">
        <v>760</v>
      </c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>
        <f>COUNTIFS($E$2:E5115,TMapCauseDescCIR[[#This Row],[Cause Description]])</f>
        <v>8</v>
      </c>
      <c r="Q5115" s="1"/>
      <c r="R5115" s="1"/>
      <c r="S5115" s="1"/>
    </row>
    <row r="5116" spans="1:19" ht="14.45" x14ac:dyDescent="0.25">
      <c r="A5116" s="1" t="s">
        <v>2768</v>
      </c>
      <c r="B5116" s="1" t="s">
        <v>1758</v>
      </c>
      <c r="C5116" s="1" t="s">
        <v>3133</v>
      </c>
      <c r="D5116" s="1" t="s">
        <v>9147</v>
      </c>
      <c r="E5116" s="1" t="s">
        <v>904</v>
      </c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>
        <f>COUNTIFS($E$2:E5116,TMapCauseDescCIR[[#This Row],[Cause Description]])</f>
        <v>6</v>
      </c>
      <c r="Q5116" s="1"/>
      <c r="R5116" s="1"/>
      <c r="S5116" s="1"/>
    </row>
    <row r="5117" spans="1:19" ht="14.45" x14ac:dyDescent="0.25">
      <c r="A5117" s="1" t="s">
        <v>2768</v>
      </c>
      <c r="B5117" s="1" t="s">
        <v>1759</v>
      </c>
      <c r="C5117" s="1" t="s">
        <v>3133</v>
      </c>
      <c r="D5117" s="1" t="s">
        <v>9148</v>
      </c>
      <c r="E5117" s="1" t="s">
        <v>1040</v>
      </c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>
        <f>COUNTIFS($E$2:E5117,TMapCauseDescCIR[[#This Row],[Cause Description]])</f>
        <v>12</v>
      </c>
      <c r="Q5117" s="1"/>
      <c r="R5117" s="1"/>
      <c r="S5117" s="1"/>
    </row>
    <row r="5118" spans="1:19" ht="14.45" x14ac:dyDescent="0.25">
      <c r="A5118" s="1" t="s">
        <v>2768</v>
      </c>
      <c r="B5118" s="1" t="s">
        <v>1760</v>
      </c>
      <c r="C5118" s="1" t="s">
        <v>3133</v>
      </c>
      <c r="D5118" s="1" t="s">
        <v>9149</v>
      </c>
      <c r="E5118" s="1" t="s">
        <v>1751</v>
      </c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>
        <f>COUNTIFS($E$2:E5118,TMapCauseDescCIR[[#This Row],[Cause Description]])</f>
        <v>3</v>
      </c>
      <c r="Q5118" s="1"/>
      <c r="R5118" s="1"/>
      <c r="S5118" s="1"/>
    </row>
    <row r="5119" spans="1:19" ht="14.45" x14ac:dyDescent="0.25">
      <c r="A5119" s="1" t="s">
        <v>2768</v>
      </c>
      <c r="B5119" s="1" t="s">
        <v>1761</v>
      </c>
      <c r="C5119" s="1" t="s">
        <v>3133</v>
      </c>
      <c r="D5119" s="1" t="s">
        <v>9150</v>
      </c>
      <c r="E5119" s="1" t="s">
        <v>1737</v>
      </c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>
        <f>COUNTIFS($E$2:E5119,TMapCauseDescCIR[[#This Row],[Cause Description]])</f>
        <v>6</v>
      </c>
      <c r="Q5119" s="1"/>
      <c r="R5119" s="1"/>
      <c r="S5119" s="1"/>
    </row>
    <row r="5120" spans="1:19" ht="14.45" x14ac:dyDescent="0.25">
      <c r="A5120" s="1" t="s">
        <v>2768</v>
      </c>
      <c r="B5120" s="1" t="s">
        <v>1762</v>
      </c>
      <c r="C5120" s="1" t="s">
        <v>3133</v>
      </c>
      <c r="D5120" s="1" t="s">
        <v>9151</v>
      </c>
      <c r="E5120" s="1" t="s">
        <v>1362</v>
      </c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>
        <f>COUNTIFS($E$2:E5120,TMapCauseDescCIR[[#This Row],[Cause Description]])</f>
        <v>4</v>
      </c>
      <c r="Q5120" s="1"/>
      <c r="R5120" s="1"/>
      <c r="S5120" s="1"/>
    </row>
    <row r="5121" spans="1:19" ht="14.45" x14ac:dyDescent="0.25">
      <c r="A5121" s="1" t="s">
        <v>2768</v>
      </c>
      <c r="B5121" s="1" t="s">
        <v>1763</v>
      </c>
      <c r="C5121" s="1" t="s">
        <v>3133</v>
      </c>
      <c r="D5121" s="1" t="s">
        <v>9152</v>
      </c>
      <c r="E5121" s="1" t="s">
        <v>526</v>
      </c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>
        <f>COUNTIFS($E$2:E5121,TMapCauseDescCIR[[#This Row],[Cause Description]])</f>
        <v>8</v>
      </c>
      <c r="Q5121" s="1"/>
      <c r="R5121" s="1"/>
      <c r="S5121" s="1"/>
    </row>
    <row r="5122" spans="1:19" ht="14.45" x14ac:dyDescent="0.25">
      <c r="A5122" s="1" t="s">
        <v>2768</v>
      </c>
      <c r="B5122" s="1" t="s">
        <v>1764</v>
      </c>
      <c r="C5122" s="1" t="s">
        <v>3133</v>
      </c>
      <c r="D5122" s="1" t="s">
        <v>9153</v>
      </c>
      <c r="E5122" s="1" t="s">
        <v>760</v>
      </c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>
        <f>COUNTIFS($E$2:E5122,TMapCauseDescCIR[[#This Row],[Cause Description]])</f>
        <v>9</v>
      </c>
      <c r="Q5122" s="1"/>
      <c r="R5122" s="1"/>
      <c r="S5122" s="1"/>
    </row>
    <row r="5123" spans="1:19" ht="14.45" x14ac:dyDescent="0.25">
      <c r="A5123" s="1" t="s">
        <v>2768</v>
      </c>
      <c r="B5123" s="1" t="s">
        <v>1765</v>
      </c>
      <c r="C5123" s="1" t="s">
        <v>3133</v>
      </c>
      <c r="D5123" s="1" t="s">
        <v>9154</v>
      </c>
      <c r="E5123" s="1" t="s">
        <v>904</v>
      </c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>
        <f>COUNTIFS($E$2:E5123,TMapCauseDescCIR[[#This Row],[Cause Description]])</f>
        <v>7</v>
      </c>
      <c r="Q5123" s="1"/>
      <c r="R5123" s="1"/>
      <c r="S5123" s="1"/>
    </row>
    <row r="5124" spans="1:19" ht="14.45" x14ac:dyDescent="0.25">
      <c r="A5124" s="1" t="s">
        <v>2768</v>
      </c>
      <c r="B5124" s="1" t="s">
        <v>1766</v>
      </c>
      <c r="C5124" s="1" t="s">
        <v>3133</v>
      </c>
      <c r="D5124" s="1" t="s">
        <v>9155</v>
      </c>
      <c r="E5124" s="1" t="s">
        <v>1040</v>
      </c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>
        <f>COUNTIFS($E$2:E5124,TMapCauseDescCIR[[#This Row],[Cause Description]])</f>
        <v>13</v>
      </c>
      <c r="Q5124" s="1"/>
      <c r="R5124" s="1"/>
      <c r="S5124" s="1"/>
    </row>
    <row r="5125" spans="1:19" ht="14.45" x14ac:dyDescent="0.25">
      <c r="A5125" s="1" t="s">
        <v>2768</v>
      </c>
      <c r="B5125" s="1" t="s">
        <v>1767</v>
      </c>
      <c r="C5125" s="1" t="s">
        <v>3133</v>
      </c>
      <c r="D5125" s="1" t="s">
        <v>9156</v>
      </c>
      <c r="E5125" s="1" t="s">
        <v>1751</v>
      </c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>
        <f>COUNTIFS($E$2:E5125,TMapCauseDescCIR[[#This Row],[Cause Description]])</f>
        <v>4</v>
      </c>
      <c r="Q5125" s="1"/>
      <c r="R5125" s="1"/>
      <c r="S5125" s="1"/>
    </row>
    <row r="5126" spans="1:19" ht="14.45" x14ac:dyDescent="0.25">
      <c r="A5126" s="1" t="s">
        <v>2768</v>
      </c>
      <c r="B5126" s="1" t="s">
        <v>1768</v>
      </c>
      <c r="C5126" s="1" t="s">
        <v>3133</v>
      </c>
      <c r="D5126" s="1" t="s">
        <v>9157</v>
      </c>
      <c r="E5126" s="1" t="s">
        <v>1751</v>
      </c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>
        <f>COUNTIFS($E$2:E5126,TMapCauseDescCIR[[#This Row],[Cause Description]])</f>
        <v>5</v>
      </c>
      <c r="Q5126" s="1"/>
      <c r="R5126" s="1"/>
      <c r="S5126" s="1"/>
    </row>
    <row r="5127" spans="1:19" ht="14.45" x14ac:dyDescent="0.25">
      <c r="A5127" s="1" t="s">
        <v>2768</v>
      </c>
      <c r="B5127" s="1" t="s">
        <v>1769</v>
      </c>
      <c r="C5127" s="1" t="s">
        <v>3133</v>
      </c>
      <c r="D5127" s="1" t="s">
        <v>9158</v>
      </c>
      <c r="E5127" s="1" t="s">
        <v>1352</v>
      </c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>
        <f>COUNTIFS($E$2:E5127,TMapCauseDescCIR[[#This Row],[Cause Description]])</f>
        <v>9</v>
      </c>
      <c r="Q5127" s="1"/>
      <c r="R5127" s="1"/>
      <c r="S5127" s="1"/>
    </row>
    <row r="5128" spans="1:19" ht="14.45" x14ac:dyDescent="0.25">
      <c r="A5128" s="1" t="s">
        <v>2768</v>
      </c>
      <c r="B5128" s="1" t="s">
        <v>1769</v>
      </c>
      <c r="C5128" s="1" t="s">
        <v>3133</v>
      </c>
      <c r="D5128" s="1" t="s">
        <v>9158</v>
      </c>
      <c r="E5128" s="1" t="s">
        <v>8214</v>
      </c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>
        <f>COUNTIFS($E$2:E5128,TMapCauseDescCIR[[#This Row],[Cause Description]])</f>
        <v>6</v>
      </c>
      <c r="Q5128" s="1"/>
      <c r="R5128" s="1"/>
      <c r="S5128" s="1"/>
    </row>
    <row r="5129" spans="1:19" ht="14.45" x14ac:dyDescent="0.25">
      <c r="A5129" s="1" t="s">
        <v>2768</v>
      </c>
      <c r="B5129" s="1" t="s">
        <v>1769</v>
      </c>
      <c r="C5129" s="1" t="s">
        <v>3133</v>
      </c>
      <c r="D5129" s="1" t="s">
        <v>9158</v>
      </c>
      <c r="E5129" s="1" t="s">
        <v>8215</v>
      </c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>
        <f>COUNTIFS($E$2:E5129,TMapCauseDescCIR[[#This Row],[Cause Description]])</f>
        <v>6</v>
      </c>
      <c r="Q5129" s="1"/>
      <c r="R5129" s="1"/>
      <c r="S5129" s="1"/>
    </row>
    <row r="5130" spans="1:19" ht="14.45" x14ac:dyDescent="0.25">
      <c r="A5130" s="1" t="s">
        <v>2768</v>
      </c>
      <c r="B5130" s="1" t="s">
        <v>1769</v>
      </c>
      <c r="C5130" s="1" t="s">
        <v>3133</v>
      </c>
      <c r="D5130" s="1" t="s">
        <v>9158</v>
      </c>
      <c r="E5130" s="1" t="s">
        <v>8226</v>
      </c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>
        <f>COUNTIFS($E$2:E5130,TMapCauseDescCIR[[#This Row],[Cause Description]])</f>
        <v>3</v>
      </c>
      <c r="Q5130" s="1"/>
      <c r="R5130" s="1"/>
      <c r="S5130" s="1"/>
    </row>
    <row r="5131" spans="1:19" ht="14.45" x14ac:dyDescent="0.25">
      <c r="A5131" s="1" t="s">
        <v>2768</v>
      </c>
      <c r="B5131" s="1" t="s">
        <v>1770</v>
      </c>
      <c r="C5131" s="1" t="s">
        <v>3133</v>
      </c>
      <c r="D5131" s="1" t="s">
        <v>9159</v>
      </c>
      <c r="E5131" s="1" t="s">
        <v>1582</v>
      </c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>
        <f>COUNTIFS($E$2:E5131,TMapCauseDescCIR[[#This Row],[Cause Description]])</f>
        <v>2</v>
      </c>
      <c r="Q5131" s="1"/>
      <c r="R5131" s="1"/>
      <c r="S5131" s="1"/>
    </row>
    <row r="5132" spans="1:19" ht="14.45" x14ac:dyDescent="0.25">
      <c r="A5132" s="1" t="s">
        <v>2768</v>
      </c>
      <c r="B5132" s="1" t="s">
        <v>1771</v>
      </c>
      <c r="C5132" s="1" t="s">
        <v>3133</v>
      </c>
      <c r="D5132" s="1" t="s">
        <v>9160</v>
      </c>
      <c r="E5132" s="1" t="s">
        <v>1772</v>
      </c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>
        <f>COUNTIFS($E$2:E5132,TMapCauseDescCIR[[#This Row],[Cause Description]])</f>
        <v>2</v>
      </c>
      <c r="Q5132" s="1"/>
      <c r="R5132" s="1"/>
      <c r="S5132" s="1"/>
    </row>
    <row r="5133" spans="1:19" ht="14.45" x14ac:dyDescent="0.25">
      <c r="A5133" s="1" t="s">
        <v>2768</v>
      </c>
      <c r="B5133" s="1" t="s">
        <v>1773</v>
      </c>
      <c r="C5133" s="1" t="s">
        <v>3133</v>
      </c>
      <c r="D5133" s="1" t="s">
        <v>9161</v>
      </c>
      <c r="E5133" s="1" t="s">
        <v>1772</v>
      </c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>
        <f>COUNTIFS($E$2:E5133,TMapCauseDescCIR[[#This Row],[Cause Description]])</f>
        <v>3</v>
      </c>
      <c r="Q5133" s="1"/>
      <c r="R5133" s="1"/>
      <c r="S5133" s="1"/>
    </row>
    <row r="5134" spans="1:19" ht="14.45" x14ac:dyDescent="0.25">
      <c r="A5134" s="1" t="s">
        <v>9162</v>
      </c>
      <c r="B5134" s="1" t="s">
        <v>1795</v>
      </c>
      <c r="C5134" s="1" t="s">
        <v>3133</v>
      </c>
      <c r="D5134" s="1" t="s">
        <v>9163</v>
      </c>
      <c r="E5134" s="1" t="s">
        <v>1796</v>
      </c>
      <c r="F5134" s="1" t="s">
        <v>9164</v>
      </c>
      <c r="G5134" s="1" t="s">
        <v>2472</v>
      </c>
      <c r="H5134" s="1" t="s">
        <v>4912</v>
      </c>
      <c r="I5134" s="1" t="s">
        <v>5174</v>
      </c>
      <c r="J5134" s="1"/>
      <c r="K5134" s="1"/>
      <c r="L5134" s="1"/>
      <c r="M5134" s="1"/>
      <c r="N5134" s="1"/>
      <c r="O5134" s="1"/>
      <c r="P5134" s="1">
        <f>COUNTIFS($E$2:E5134,TMapCauseDescCIR[[#This Row],[Cause Description]])</f>
        <v>1</v>
      </c>
      <c r="Q5134" s="1"/>
      <c r="R5134" s="1"/>
      <c r="S5134" s="1"/>
    </row>
    <row r="5135" spans="1:19" ht="14.45" x14ac:dyDescent="0.25">
      <c r="A5135" s="1" t="s">
        <v>9162</v>
      </c>
      <c r="B5135" s="1" t="s">
        <v>1795</v>
      </c>
      <c r="C5135" s="1" t="s">
        <v>3133</v>
      </c>
      <c r="D5135" s="1" t="s">
        <v>9163</v>
      </c>
      <c r="E5135" s="1" t="s">
        <v>9165</v>
      </c>
      <c r="F5135" s="1" t="s">
        <v>9166</v>
      </c>
      <c r="G5135" s="1" t="s">
        <v>2472</v>
      </c>
      <c r="H5135" s="1" t="s">
        <v>9167</v>
      </c>
      <c r="I5135" s="1" t="s">
        <v>9168</v>
      </c>
      <c r="J5135" s="1"/>
      <c r="K5135" s="1"/>
      <c r="L5135" s="1"/>
      <c r="M5135" s="1"/>
      <c r="N5135" s="1"/>
      <c r="O5135" s="1"/>
      <c r="P5135" s="1">
        <f>COUNTIFS($E$2:E5135,TMapCauseDescCIR[[#This Row],[Cause Description]])</f>
        <v>1</v>
      </c>
      <c r="Q5135" s="1"/>
      <c r="R5135" s="1"/>
      <c r="S5135" s="1"/>
    </row>
    <row r="5136" spans="1:19" ht="14.45" x14ac:dyDescent="0.25">
      <c r="A5136" s="1" t="s">
        <v>9162</v>
      </c>
      <c r="B5136" s="1" t="s">
        <v>1795</v>
      </c>
      <c r="C5136" s="1" t="s">
        <v>3133</v>
      </c>
      <c r="D5136" s="1" t="s">
        <v>9163</v>
      </c>
      <c r="E5136" s="1" t="s">
        <v>9169</v>
      </c>
      <c r="F5136" s="1" t="s">
        <v>9170</v>
      </c>
      <c r="G5136" s="1" t="s">
        <v>2472</v>
      </c>
      <c r="H5136" s="1" t="s">
        <v>5193</v>
      </c>
      <c r="I5136" s="1" t="s">
        <v>5540</v>
      </c>
      <c r="J5136" s="1"/>
      <c r="K5136" s="1"/>
      <c r="L5136" s="1"/>
      <c r="M5136" s="1"/>
      <c r="N5136" s="1"/>
      <c r="O5136" s="1"/>
      <c r="P5136" s="1">
        <f>COUNTIFS($E$2:E5136,TMapCauseDescCIR[[#This Row],[Cause Description]])</f>
        <v>1</v>
      </c>
      <c r="Q5136" s="1"/>
      <c r="R5136" s="1"/>
      <c r="S5136" s="1"/>
    </row>
    <row r="5137" spans="1:19" ht="14.45" x14ac:dyDescent="0.25">
      <c r="A5137" s="1" t="s">
        <v>9162</v>
      </c>
      <c r="B5137" s="1" t="s">
        <v>1795</v>
      </c>
      <c r="C5137" s="1" t="s">
        <v>3133</v>
      </c>
      <c r="D5137" s="1" t="s">
        <v>9163</v>
      </c>
      <c r="E5137" s="1" t="s">
        <v>9171</v>
      </c>
      <c r="F5137" s="1" t="s">
        <v>9172</v>
      </c>
      <c r="G5137" s="1" t="s">
        <v>2595</v>
      </c>
      <c r="H5137" s="1" t="s">
        <v>9173</v>
      </c>
      <c r="I5137" s="1" t="s">
        <v>9174</v>
      </c>
      <c r="J5137" s="1"/>
      <c r="K5137" s="1"/>
      <c r="L5137" s="1"/>
      <c r="M5137" s="1"/>
      <c r="N5137" s="1"/>
      <c r="O5137" s="1"/>
      <c r="P5137" s="1">
        <f>COUNTIFS($E$2:E5137,TMapCauseDescCIR[[#This Row],[Cause Description]])</f>
        <v>1</v>
      </c>
      <c r="Q5137" s="1"/>
      <c r="R5137" s="1"/>
      <c r="S5137" s="1"/>
    </row>
    <row r="5138" spans="1:19" ht="14.45" x14ac:dyDescent="0.25">
      <c r="A5138" s="1" t="s">
        <v>9162</v>
      </c>
      <c r="B5138" s="1" t="s">
        <v>1795</v>
      </c>
      <c r="C5138" s="1" t="s">
        <v>3133</v>
      </c>
      <c r="D5138" s="1" t="s">
        <v>9163</v>
      </c>
      <c r="E5138" s="1" t="s">
        <v>1798</v>
      </c>
      <c r="F5138" s="1" t="s">
        <v>9175</v>
      </c>
      <c r="G5138" s="1" t="s">
        <v>2787</v>
      </c>
      <c r="H5138" s="1" t="s">
        <v>4912</v>
      </c>
      <c r="I5138" s="1" t="s">
        <v>6261</v>
      </c>
      <c r="J5138" s="1"/>
      <c r="K5138" s="1"/>
      <c r="L5138" s="1"/>
      <c r="M5138" s="1"/>
      <c r="N5138" s="1"/>
      <c r="O5138" s="1"/>
      <c r="P5138" s="1">
        <f>COUNTIFS($E$2:E5138,TMapCauseDescCIR[[#This Row],[Cause Description]])</f>
        <v>1</v>
      </c>
      <c r="Q5138" s="1"/>
      <c r="R5138" s="1"/>
      <c r="S5138" s="1"/>
    </row>
    <row r="5139" spans="1:19" ht="14.45" x14ac:dyDescent="0.25">
      <c r="A5139" s="1" t="s">
        <v>9162</v>
      </c>
      <c r="B5139" s="1" t="s">
        <v>1795</v>
      </c>
      <c r="C5139" s="1" t="s">
        <v>3133</v>
      </c>
      <c r="D5139" s="1" t="s">
        <v>9163</v>
      </c>
      <c r="E5139" s="1" t="s">
        <v>9176</v>
      </c>
      <c r="F5139" s="1" t="s">
        <v>9177</v>
      </c>
      <c r="G5139" s="1" t="s">
        <v>2787</v>
      </c>
      <c r="H5139" s="1" t="s">
        <v>4912</v>
      </c>
      <c r="I5139" s="1" t="s">
        <v>5527</v>
      </c>
      <c r="J5139" s="1"/>
      <c r="K5139" s="1"/>
      <c r="L5139" s="1"/>
      <c r="M5139" s="1"/>
      <c r="N5139" s="1"/>
      <c r="O5139" s="1"/>
      <c r="P5139" s="1">
        <f>COUNTIFS($E$2:E5139,TMapCauseDescCIR[[#This Row],[Cause Description]])</f>
        <v>1</v>
      </c>
      <c r="Q5139" s="1"/>
      <c r="R5139" s="1"/>
      <c r="S5139" s="1"/>
    </row>
    <row r="5140" spans="1:19" ht="14.45" x14ac:dyDescent="0.25">
      <c r="A5140" s="1" t="s">
        <v>9162</v>
      </c>
      <c r="B5140" s="1" t="s">
        <v>1795</v>
      </c>
      <c r="C5140" s="1" t="s">
        <v>3133</v>
      </c>
      <c r="D5140" s="1" t="s">
        <v>9163</v>
      </c>
      <c r="E5140" s="1" t="s">
        <v>9178</v>
      </c>
      <c r="F5140" s="1" t="s">
        <v>9179</v>
      </c>
      <c r="G5140" s="1" t="s">
        <v>2788</v>
      </c>
      <c r="H5140" s="1" t="s">
        <v>4912</v>
      </c>
      <c r="I5140" s="1" t="s">
        <v>9180</v>
      </c>
      <c r="J5140" s="1"/>
      <c r="K5140" s="1"/>
      <c r="L5140" s="1"/>
      <c r="M5140" s="1"/>
      <c r="N5140" s="1"/>
      <c r="O5140" s="1"/>
      <c r="P5140" s="1">
        <f>COUNTIFS($E$2:E5140,TMapCauseDescCIR[[#This Row],[Cause Description]])</f>
        <v>1</v>
      </c>
      <c r="Q5140" s="1"/>
      <c r="R5140" s="1"/>
      <c r="S5140" s="1"/>
    </row>
    <row r="5141" spans="1:19" ht="14.45" x14ac:dyDescent="0.25">
      <c r="A5141" s="1" t="s">
        <v>9162</v>
      </c>
      <c r="B5141" s="1" t="s">
        <v>1795</v>
      </c>
      <c r="C5141" s="1" t="s">
        <v>3133</v>
      </c>
      <c r="D5141" s="1" t="s">
        <v>9163</v>
      </c>
      <c r="E5141" s="1" t="s">
        <v>9181</v>
      </c>
      <c r="F5141" s="1" t="s">
        <v>9182</v>
      </c>
      <c r="G5141" s="1" t="s">
        <v>2788</v>
      </c>
      <c r="H5141" s="1" t="s">
        <v>4912</v>
      </c>
      <c r="I5141" s="1" t="s">
        <v>5174</v>
      </c>
      <c r="J5141" s="1"/>
      <c r="K5141" s="1"/>
      <c r="L5141" s="1"/>
      <c r="M5141" s="1"/>
      <c r="N5141" s="1"/>
      <c r="O5141" s="1"/>
      <c r="P5141" s="1">
        <f>COUNTIFS($E$2:E5141,TMapCauseDescCIR[[#This Row],[Cause Description]])</f>
        <v>1</v>
      </c>
      <c r="Q5141" s="1"/>
      <c r="R5141" s="1"/>
      <c r="S5141" s="1"/>
    </row>
    <row r="5142" spans="1:19" ht="14.45" x14ac:dyDescent="0.25">
      <c r="A5142" s="1" t="s">
        <v>9162</v>
      </c>
      <c r="B5142" s="1" t="s">
        <v>1795</v>
      </c>
      <c r="C5142" s="1" t="s">
        <v>3133</v>
      </c>
      <c r="D5142" s="1" t="s">
        <v>9163</v>
      </c>
      <c r="E5142" s="1" t="s">
        <v>9183</v>
      </c>
      <c r="F5142" s="1" t="s">
        <v>9184</v>
      </c>
      <c r="G5142" s="1" t="s">
        <v>2788</v>
      </c>
      <c r="H5142" s="1" t="s">
        <v>9185</v>
      </c>
      <c r="I5142" s="1" t="s">
        <v>9186</v>
      </c>
      <c r="J5142" s="1"/>
      <c r="K5142" s="1"/>
      <c r="L5142" s="1"/>
      <c r="M5142" s="1"/>
      <c r="N5142" s="1"/>
      <c r="O5142" s="1"/>
      <c r="P5142" s="1">
        <f>COUNTIFS($E$2:E5142,TMapCauseDescCIR[[#This Row],[Cause Description]])</f>
        <v>1</v>
      </c>
      <c r="Q5142" s="1"/>
      <c r="R5142" s="1"/>
      <c r="S5142" s="1"/>
    </row>
    <row r="5143" spans="1:19" ht="14.45" x14ac:dyDescent="0.25">
      <c r="A5143" s="1" t="s">
        <v>9162</v>
      </c>
      <c r="B5143" s="1" t="s">
        <v>1795</v>
      </c>
      <c r="C5143" s="1" t="s">
        <v>3133</v>
      </c>
      <c r="D5143" s="1" t="s">
        <v>9163</v>
      </c>
      <c r="E5143" s="1" t="s">
        <v>9187</v>
      </c>
      <c r="F5143" s="1" t="s">
        <v>9188</v>
      </c>
      <c r="G5143" s="1" t="s">
        <v>2788</v>
      </c>
      <c r="H5143" s="1" t="s">
        <v>9185</v>
      </c>
      <c r="I5143" s="1" t="s">
        <v>9189</v>
      </c>
      <c r="J5143" s="1"/>
      <c r="K5143" s="1"/>
      <c r="L5143" s="1"/>
      <c r="M5143" s="1"/>
      <c r="N5143" s="1"/>
      <c r="O5143" s="1"/>
      <c r="P5143" s="1">
        <f>COUNTIFS($E$2:E5143,TMapCauseDescCIR[[#This Row],[Cause Description]])</f>
        <v>1</v>
      </c>
      <c r="Q5143" s="1"/>
      <c r="R5143" s="1"/>
      <c r="S5143" s="1"/>
    </row>
    <row r="5144" spans="1:19" ht="14.45" x14ac:dyDescent="0.25">
      <c r="A5144" s="1" t="s">
        <v>9162</v>
      </c>
      <c r="B5144" s="1" t="s">
        <v>1795</v>
      </c>
      <c r="C5144" s="1" t="s">
        <v>3133</v>
      </c>
      <c r="D5144" s="1" t="s">
        <v>9163</v>
      </c>
      <c r="E5144" s="1" t="s">
        <v>9190</v>
      </c>
      <c r="F5144" s="1" t="s">
        <v>9191</v>
      </c>
      <c r="G5144" s="1" t="s">
        <v>2789</v>
      </c>
      <c r="H5144" s="1" t="s">
        <v>4912</v>
      </c>
      <c r="I5144" s="1" t="s">
        <v>5174</v>
      </c>
      <c r="J5144" s="1"/>
      <c r="K5144" s="1"/>
      <c r="L5144" s="1"/>
      <c r="M5144" s="1"/>
      <c r="N5144" s="1"/>
      <c r="O5144" s="1"/>
      <c r="P5144" s="1">
        <f>COUNTIFS($E$2:E5144,TMapCauseDescCIR[[#This Row],[Cause Description]])</f>
        <v>1</v>
      </c>
      <c r="Q5144" s="1"/>
      <c r="R5144" s="1"/>
      <c r="S5144" s="1"/>
    </row>
    <row r="5145" spans="1:19" ht="14.45" x14ac:dyDescent="0.25">
      <c r="A5145" s="1" t="s">
        <v>9162</v>
      </c>
      <c r="B5145" s="1" t="s">
        <v>1795</v>
      </c>
      <c r="C5145" s="1" t="s">
        <v>3133</v>
      </c>
      <c r="D5145" s="1" t="s">
        <v>9163</v>
      </c>
      <c r="E5145" s="1" t="s">
        <v>9192</v>
      </c>
      <c r="F5145" s="1" t="s">
        <v>9193</v>
      </c>
      <c r="G5145" s="1" t="s">
        <v>2789</v>
      </c>
      <c r="H5145" s="1" t="s">
        <v>4912</v>
      </c>
      <c r="I5145" s="1" t="s">
        <v>5527</v>
      </c>
      <c r="J5145" s="1"/>
      <c r="K5145" s="1"/>
      <c r="L5145" s="1"/>
      <c r="M5145" s="1"/>
      <c r="N5145" s="1"/>
      <c r="O5145" s="1"/>
      <c r="P5145" s="1">
        <f>COUNTIFS($E$2:E5145,TMapCauseDescCIR[[#This Row],[Cause Description]])</f>
        <v>1</v>
      </c>
      <c r="Q5145" s="1"/>
      <c r="R5145" s="1"/>
      <c r="S5145" s="1"/>
    </row>
    <row r="5146" spans="1:19" ht="14.45" x14ac:dyDescent="0.25">
      <c r="A5146" s="1" t="s">
        <v>9162</v>
      </c>
      <c r="B5146" s="1" t="s">
        <v>1795</v>
      </c>
      <c r="C5146" s="1" t="s">
        <v>3133</v>
      </c>
      <c r="D5146" s="1" t="s">
        <v>9163</v>
      </c>
      <c r="E5146" s="1" t="s">
        <v>9194</v>
      </c>
      <c r="F5146" s="1" t="s">
        <v>9195</v>
      </c>
      <c r="G5146" s="1" t="s">
        <v>2789</v>
      </c>
      <c r="H5146" s="1" t="s">
        <v>4912</v>
      </c>
      <c r="I5146" s="1" t="s">
        <v>8649</v>
      </c>
      <c r="J5146" s="1"/>
      <c r="K5146" s="1"/>
      <c r="L5146" s="1"/>
      <c r="M5146" s="1"/>
      <c r="N5146" s="1"/>
      <c r="O5146" s="1"/>
      <c r="P5146" s="1">
        <f>COUNTIFS($E$2:E5146,TMapCauseDescCIR[[#This Row],[Cause Description]])</f>
        <v>1</v>
      </c>
      <c r="Q5146" s="1"/>
      <c r="R5146" s="1"/>
      <c r="S5146" s="1"/>
    </row>
    <row r="5147" spans="1:19" ht="14.45" x14ac:dyDescent="0.25">
      <c r="A5147" s="1" t="s">
        <v>9162</v>
      </c>
      <c r="B5147" s="1" t="s">
        <v>1795</v>
      </c>
      <c r="C5147" s="1" t="s">
        <v>3133</v>
      </c>
      <c r="D5147" s="1" t="s">
        <v>9163</v>
      </c>
      <c r="E5147" s="1" t="s">
        <v>9196</v>
      </c>
      <c r="F5147" s="1" t="s">
        <v>9197</v>
      </c>
      <c r="G5147" s="1" t="s">
        <v>2790</v>
      </c>
      <c r="H5147" s="1" t="s">
        <v>9198</v>
      </c>
      <c r="I5147" s="1" t="s">
        <v>9199</v>
      </c>
      <c r="J5147" s="1"/>
      <c r="K5147" s="1"/>
      <c r="L5147" s="1"/>
      <c r="M5147" s="1"/>
      <c r="N5147" s="1"/>
      <c r="O5147" s="1"/>
      <c r="P5147" s="1">
        <f>COUNTIFS($E$2:E5147,TMapCauseDescCIR[[#This Row],[Cause Description]])</f>
        <v>1</v>
      </c>
      <c r="Q5147" s="1"/>
      <c r="R5147" s="1"/>
      <c r="S5147" s="1"/>
    </row>
    <row r="5148" spans="1:19" ht="14.45" x14ac:dyDescent="0.25">
      <c r="A5148" s="1" t="s">
        <v>9162</v>
      </c>
      <c r="B5148" s="1" t="s">
        <v>1795</v>
      </c>
      <c r="C5148" s="1" t="s">
        <v>3133</v>
      </c>
      <c r="D5148" s="1" t="s">
        <v>9163</v>
      </c>
      <c r="E5148" s="1" t="s">
        <v>9200</v>
      </c>
      <c r="F5148" s="1" t="s">
        <v>9201</v>
      </c>
      <c r="G5148" s="1" t="s">
        <v>2790</v>
      </c>
      <c r="H5148" s="1" t="s">
        <v>9198</v>
      </c>
      <c r="I5148" s="1" t="s">
        <v>9202</v>
      </c>
      <c r="J5148" s="1"/>
      <c r="K5148" s="1"/>
      <c r="L5148" s="1"/>
      <c r="M5148" s="1"/>
      <c r="N5148" s="1"/>
      <c r="O5148" s="1"/>
      <c r="P5148" s="1">
        <f>COUNTIFS($E$2:E5148,TMapCauseDescCIR[[#This Row],[Cause Description]])</f>
        <v>1</v>
      </c>
      <c r="Q5148" s="1"/>
      <c r="R5148" s="1"/>
      <c r="S5148" s="1"/>
    </row>
    <row r="5149" spans="1:19" ht="14.45" x14ac:dyDescent="0.25">
      <c r="A5149" s="1" t="s">
        <v>9162</v>
      </c>
      <c r="B5149" s="1" t="s">
        <v>1795</v>
      </c>
      <c r="C5149" s="1" t="s">
        <v>3133</v>
      </c>
      <c r="D5149" s="1" t="s">
        <v>9163</v>
      </c>
      <c r="E5149" s="1" t="s">
        <v>9203</v>
      </c>
      <c r="F5149" s="1" t="s">
        <v>9204</v>
      </c>
      <c r="G5149" s="1" t="s">
        <v>2790</v>
      </c>
      <c r="H5149" s="1" t="s">
        <v>9205</v>
      </c>
      <c r="I5149" s="1" t="s">
        <v>8847</v>
      </c>
      <c r="J5149" s="1"/>
      <c r="K5149" s="1"/>
      <c r="L5149" s="1"/>
      <c r="M5149" s="1"/>
      <c r="N5149" s="1"/>
      <c r="O5149" s="1"/>
      <c r="P5149" s="1">
        <f>COUNTIFS($E$2:E5149,TMapCauseDescCIR[[#This Row],[Cause Description]])</f>
        <v>1</v>
      </c>
      <c r="Q5149" s="1"/>
      <c r="R5149" s="1"/>
      <c r="S5149" s="1"/>
    </row>
    <row r="5150" spans="1:19" ht="14.45" x14ac:dyDescent="0.25">
      <c r="A5150" s="1" t="s">
        <v>9162</v>
      </c>
      <c r="B5150" s="1" t="s">
        <v>1795</v>
      </c>
      <c r="C5150" s="1" t="s">
        <v>3133</v>
      </c>
      <c r="D5150" s="1" t="s">
        <v>9163</v>
      </c>
      <c r="E5150" s="1" t="s">
        <v>9206</v>
      </c>
      <c r="F5150" s="1" t="s">
        <v>9207</v>
      </c>
      <c r="G5150" s="1" t="s">
        <v>2790</v>
      </c>
      <c r="H5150" s="1" t="s">
        <v>9208</v>
      </c>
      <c r="I5150" s="1" t="s">
        <v>9209</v>
      </c>
      <c r="J5150" s="1"/>
      <c r="K5150" s="1"/>
      <c r="L5150" s="1"/>
      <c r="M5150" s="1"/>
      <c r="N5150" s="1"/>
      <c r="O5150" s="1"/>
      <c r="P5150" s="1">
        <f>COUNTIFS($E$2:E5150,TMapCauseDescCIR[[#This Row],[Cause Description]])</f>
        <v>1</v>
      </c>
      <c r="Q5150" s="1"/>
      <c r="R5150" s="1"/>
      <c r="S5150" s="1"/>
    </row>
    <row r="5151" spans="1:19" ht="14.45" x14ac:dyDescent="0.25">
      <c r="A5151" s="1" t="s">
        <v>9162</v>
      </c>
      <c r="B5151" s="1" t="s">
        <v>1795</v>
      </c>
      <c r="C5151" s="1" t="s">
        <v>3133</v>
      </c>
      <c r="D5151" s="1" t="s">
        <v>9163</v>
      </c>
      <c r="E5151" s="1" t="s">
        <v>9210</v>
      </c>
      <c r="F5151" s="1" t="s">
        <v>9211</v>
      </c>
      <c r="G5151" s="1" t="s">
        <v>2791</v>
      </c>
      <c r="H5151" s="1" t="s">
        <v>4912</v>
      </c>
      <c r="I5151" s="1" t="s">
        <v>9212</v>
      </c>
      <c r="J5151" s="1"/>
      <c r="K5151" s="1"/>
      <c r="L5151" s="1"/>
      <c r="M5151" s="1"/>
      <c r="N5151" s="1"/>
      <c r="O5151" s="1"/>
      <c r="P5151" s="1">
        <f>COUNTIFS($E$2:E5151,TMapCauseDescCIR[[#This Row],[Cause Description]])</f>
        <v>1</v>
      </c>
      <c r="Q5151" s="1"/>
      <c r="R5151" s="1"/>
      <c r="S5151" s="1"/>
    </row>
    <row r="5152" spans="1:19" ht="14.45" x14ac:dyDescent="0.25">
      <c r="A5152" s="1" t="s">
        <v>9162</v>
      </c>
      <c r="B5152" s="1" t="s">
        <v>1795</v>
      </c>
      <c r="C5152" s="1" t="s">
        <v>3133</v>
      </c>
      <c r="D5152" s="1" t="s">
        <v>9163</v>
      </c>
      <c r="E5152" s="1" t="s">
        <v>9213</v>
      </c>
      <c r="F5152" s="1" t="s">
        <v>9214</v>
      </c>
      <c r="G5152" s="1" t="s">
        <v>2791</v>
      </c>
      <c r="H5152" s="1" t="s">
        <v>4912</v>
      </c>
      <c r="I5152" s="1" t="s">
        <v>7601</v>
      </c>
      <c r="J5152" s="1"/>
      <c r="K5152" s="1"/>
      <c r="L5152" s="1"/>
      <c r="M5152" s="1"/>
      <c r="N5152" s="1"/>
      <c r="O5152" s="1"/>
      <c r="P5152" s="1">
        <f>COUNTIFS($E$2:E5152,TMapCauseDescCIR[[#This Row],[Cause Description]])</f>
        <v>1</v>
      </c>
      <c r="Q5152" s="1"/>
      <c r="R5152" s="1"/>
      <c r="S5152" s="1"/>
    </row>
    <row r="5153" spans="1:19" ht="14.45" x14ac:dyDescent="0.25">
      <c r="A5153" s="1" t="s">
        <v>9162</v>
      </c>
      <c r="B5153" s="1" t="s">
        <v>1795</v>
      </c>
      <c r="C5153" s="1" t="s">
        <v>3133</v>
      </c>
      <c r="D5153" s="1" t="s">
        <v>9163</v>
      </c>
      <c r="E5153" s="1" t="s">
        <v>9215</v>
      </c>
      <c r="F5153" s="1" t="s">
        <v>9216</v>
      </c>
      <c r="G5153" s="1" t="s">
        <v>2791</v>
      </c>
      <c r="H5153" s="1" t="s">
        <v>4912</v>
      </c>
      <c r="I5153" s="1" t="s">
        <v>9217</v>
      </c>
      <c r="J5153" s="1"/>
      <c r="K5153" s="1"/>
      <c r="L5153" s="1"/>
      <c r="M5153" s="1"/>
      <c r="N5153" s="1"/>
      <c r="O5153" s="1"/>
      <c r="P5153" s="1">
        <f>COUNTIFS($E$2:E5153,TMapCauseDescCIR[[#This Row],[Cause Description]])</f>
        <v>1</v>
      </c>
      <c r="Q5153" s="1"/>
      <c r="R5153" s="1"/>
      <c r="S5153" s="1"/>
    </row>
    <row r="5154" spans="1:19" ht="14.45" x14ac:dyDescent="0.25">
      <c r="A5154" s="1" t="s">
        <v>9162</v>
      </c>
      <c r="B5154" s="1" t="s">
        <v>1795</v>
      </c>
      <c r="C5154" s="1" t="s">
        <v>3133</v>
      </c>
      <c r="D5154" s="1" t="s">
        <v>9163</v>
      </c>
      <c r="E5154" s="1" t="s">
        <v>1800</v>
      </c>
      <c r="F5154" s="1" t="s">
        <v>9218</v>
      </c>
      <c r="G5154" s="1" t="s">
        <v>2792</v>
      </c>
      <c r="H5154" s="1" t="s">
        <v>8028</v>
      </c>
      <c r="I5154" s="1" t="s">
        <v>9219</v>
      </c>
      <c r="J5154" s="1"/>
      <c r="K5154" s="1"/>
      <c r="L5154" s="1"/>
      <c r="M5154" s="1"/>
      <c r="N5154" s="1"/>
      <c r="O5154" s="1"/>
      <c r="P5154" s="1">
        <f>COUNTIFS($E$2:E5154,TMapCauseDescCIR[[#This Row],[Cause Description]])</f>
        <v>1</v>
      </c>
      <c r="Q5154" s="1"/>
      <c r="R5154" s="1"/>
      <c r="S5154" s="1"/>
    </row>
    <row r="5155" spans="1:19" ht="14.45" x14ac:dyDescent="0.25">
      <c r="A5155" s="1" t="s">
        <v>9162</v>
      </c>
      <c r="B5155" s="1" t="s">
        <v>1795</v>
      </c>
      <c r="C5155" s="1" t="s">
        <v>3133</v>
      </c>
      <c r="D5155" s="1" t="s">
        <v>9163</v>
      </c>
      <c r="E5155" s="1" t="s">
        <v>9220</v>
      </c>
      <c r="F5155" s="1" t="s">
        <v>9221</v>
      </c>
      <c r="G5155" s="1" t="s">
        <v>2792</v>
      </c>
      <c r="H5155" s="1" t="s">
        <v>8028</v>
      </c>
      <c r="I5155" s="1" t="s">
        <v>9222</v>
      </c>
      <c r="J5155" s="1"/>
      <c r="K5155" s="1"/>
      <c r="L5155" s="1"/>
      <c r="M5155" s="1"/>
      <c r="N5155" s="1"/>
      <c r="O5155" s="1"/>
      <c r="P5155" s="1">
        <f>COUNTIFS($E$2:E5155,TMapCauseDescCIR[[#This Row],[Cause Description]])</f>
        <v>1</v>
      </c>
      <c r="Q5155" s="1"/>
      <c r="R5155" s="1"/>
      <c r="S5155" s="1"/>
    </row>
    <row r="5156" spans="1:19" ht="14.45" x14ac:dyDescent="0.25">
      <c r="A5156" s="1" t="s">
        <v>9162</v>
      </c>
      <c r="B5156" s="1" t="s">
        <v>1795</v>
      </c>
      <c r="C5156" s="1" t="s">
        <v>3133</v>
      </c>
      <c r="D5156" s="1" t="s">
        <v>9163</v>
      </c>
      <c r="E5156" s="1" t="s">
        <v>9223</v>
      </c>
      <c r="F5156" s="1" t="s">
        <v>9224</v>
      </c>
      <c r="G5156" s="1" t="s">
        <v>2793</v>
      </c>
      <c r="H5156" s="1" t="s">
        <v>6472</v>
      </c>
      <c r="I5156" s="1" t="s">
        <v>7469</v>
      </c>
      <c r="J5156" s="1"/>
      <c r="K5156" s="1"/>
      <c r="L5156" s="1"/>
      <c r="M5156" s="1"/>
      <c r="N5156" s="1"/>
      <c r="O5156" s="1"/>
      <c r="P5156" s="1">
        <f>COUNTIFS($E$2:E5156,TMapCauseDescCIR[[#This Row],[Cause Description]])</f>
        <v>1</v>
      </c>
      <c r="Q5156" s="1"/>
      <c r="R5156" s="1"/>
      <c r="S5156" s="1"/>
    </row>
    <row r="5157" spans="1:19" ht="14.45" x14ac:dyDescent="0.25">
      <c r="A5157" s="1" t="s">
        <v>9162</v>
      </c>
      <c r="B5157" s="1" t="s">
        <v>1795</v>
      </c>
      <c r="C5157" s="1" t="s">
        <v>3133</v>
      </c>
      <c r="D5157" s="1" t="s">
        <v>9163</v>
      </c>
      <c r="E5157" s="1" t="s">
        <v>9225</v>
      </c>
      <c r="F5157" s="1" t="s">
        <v>9226</v>
      </c>
      <c r="G5157" s="1" t="s">
        <v>2793</v>
      </c>
      <c r="H5157" s="1" t="s">
        <v>6472</v>
      </c>
      <c r="I5157" s="1" t="s">
        <v>5527</v>
      </c>
      <c r="J5157" s="1"/>
      <c r="K5157" s="1"/>
      <c r="L5157" s="1"/>
      <c r="M5157" s="1"/>
      <c r="N5157" s="1"/>
      <c r="O5157" s="1"/>
      <c r="P5157" s="1">
        <f>COUNTIFS($E$2:E5157,TMapCauseDescCIR[[#This Row],[Cause Description]])</f>
        <v>1</v>
      </c>
      <c r="Q5157" s="1"/>
      <c r="R5157" s="1"/>
      <c r="S5157" s="1"/>
    </row>
    <row r="5158" spans="1:19" ht="14.45" x14ac:dyDescent="0.25">
      <c r="A5158" s="1" t="s">
        <v>9162</v>
      </c>
      <c r="B5158" s="1" t="s">
        <v>1795</v>
      </c>
      <c r="C5158" s="1" t="s">
        <v>3133</v>
      </c>
      <c r="D5158" s="1" t="s">
        <v>9163</v>
      </c>
      <c r="E5158" s="1" t="s">
        <v>9227</v>
      </c>
      <c r="F5158" s="1" t="s">
        <v>9228</v>
      </c>
      <c r="G5158" s="1" t="s">
        <v>2794</v>
      </c>
      <c r="H5158" s="1" t="s">
        <v>5193</v>
      </c>
      <c r="I5158" s="1" t="s">
        <v>5537</v>
      </c>
      <c r="J5158" s="1"/>
      <c r="K5158" s="1"/>
      <c r="L5158" s="1"/>
      <c r="M5158" s="1"/>
      <c r="N5158" s="1"/>
      <c r="O5158" s="1"/>
      <c r="P5158" s="1">
        <f>COUNTIFS($E$2:E5158,TMapCauseDescCIR[[#This Row],[Cause Description]])</f>
        <v>1</v>
      </c>
      <c r="Q5158" s="1"/>
      <c r="R5158" s="1"/>
      <c r="S5158" s="1"/>
    </row>
    <row r="5159" spans="1:19" ht="14.45" x14ac:dyDescent="0.25">
      <c r="A5159" s="1" t="s">
        <v>9162</v>
      </c>
      <c r="B5159" s="1" t="s">
        <v>1795</v>
      </c>
      <c r="C5159" s="1" t="s">
        <v>3133</v>
      </c>
      <c r="D5159" s="1" t="s">
        <v>9163</v>
      </c>
      <c r="E5159" s="1" t="s">
        <v>9229</v>
      </c>
      <c r="F5159" s="1" t="s">
        <v>9230</v>
      </c>
      <c r="G5159" s="1" t="s">
        <v>2796</v>
      </c>
      <c r="H5159" s="1" t="s">
        <v>8480</v>
      </c>
      <c r="I5159" s="1" t="s">
        <v>5543</v>
      </c>
      <c r="J5159" s="1"/>
      <c r="K5159" s="1"/>
      <c r="L5159" s="1"/>
      <c r="M5159" s="1"/>
      <c r="N5159" s="1"/>
      <c r="O5159" s="1"/>
      <c r="P5159" s="1">
        <f>COUNTIFS($E$2:E5159,TMapCauseDescCIR[[#This Row],[Cause Description]])</f>
        <v>1</v>
      </c>
      <c r="Q5159" s="1"/>
      <c r="R5159" s="1"/>
      <c r="S5159" s="1"/>
    </row>
    <row r="5160" spans="1:19" ht="14.45" x14ac:dyDescent="0.25">
      <c r="A5160" s="1" t="s">
        <v>9162</v>
      </c>
      <c r="B5160" s="1" t="s">
        <v>1795</v>
      </c>
      <c r="C5160" s="1" t="s">
        <v>3133</v>
      </c>
      <c r="D5160" s="1" t="s">
        <v>9163</v>
      </c>
      <c r="E5160" s="1" t="s">
        <v>9231</v>
      </c>
      <c r="F5160" s="1" t="s">
        <v>9232</v>
      </c>
      <c r="G5160" s="1" t="s">
        <v>2796</v>
      </c>
      <c r="H5160" s="1" t="s">
        <v>6135</v>
      </c>
      <c r="I5160" s="1" t="s">
        <v>9233</v>
      </c>
      <c r="J5160" s="1"/>
      <c r="K5160" s="1"/>
      <c r="L5160" s="1"/>
      <c r="M5160" s="1"/>
      <c r="N5160" s="1"/>
      <c r="O5160" s="1"/>
      <c r="P5160" s="1">
        <f>COUNTIFS($E$2:E5160,TMapCauseDescCIR[[#This Row],[Cause Description]])</f>
        <v>1</v>
      </c>
      <c r="Q5160" s="1"/>
      <c r="R5160" s="1"/>
      <c r="S5160" s="1"/>
    </row>
    <row r="5161" spans="1:19" ht="14.45" x14ac:dyDescent="0.25">
      <c r="A5161" s="1" t="s">
        <v>9162</v>
      </c>
      <c r="B5161" s="1" t="s">
        <v>1795</v>
      </c>
      <c r="C5161" s="1" t="s">
        <v>3133</v>
      </c>
      <c r="D5161" s="1" t="s">
        <v>9163</v>
      </c>
      <c r="E5161" s="1" t="s">
        <v>631</v>
      </c>
      <c r="F5161" s="1" t="s">
        <v>3597</v>
      </c>
      <c r="G5161" s="1" t="s">
        <v>2806</v>
      </c>
      <c r="H5161" s="1" t="s">
        <v>3598</v>
      </c>
      <c r="I5161" s="1" t="s">
        <v>3599</v>
      </c>
      <c r="J5161" s="1"/>
      <c r="K5161" s="1"/>
      <c r="L5161" s="1"/>
      <c r="M5161" s="1"/>
      <c r="N5161" s="1"/>
      <c r="O5161" s="1"/>
      <c r="P5161" s="1">
        <f>COUNTIFS($E$2:E5161,TMapCauseDescCIR[[#This Row],[Cause Description]])</f>
        <v>180</v>
      </c>
      <c r="Q5161" s="1"/>
      <c r="R5161" s="1"/>
      <c r="S5161" s="1"/>
    </row>
    <row r="5162" spans="1:19" ht="14.45" x14ac:dyDescent="0.25">
      <c r="A5162" s="1" t="s">
        <v>9162</v>
      </c>
      <c r="B5162" s="1" t="s">
        <v>1797</v>
      </c>
      <c r="C5162" s="1" t="s">
        <v>3133</v>
      </c>
      <c r="D5162" s="1" t="s">
        <v>9234</v>
      </c>
      <c r="E5162" s="1" t="s">
        <v>1798</v>
      </c>
      <c r="F5162" s="1" t="s">
        <v>9175</v>
      </c>
      <c r="G5162" s="1" t="s">
        <v>2787</v>
      </c>
      <c r="H5162" s="1" t="s">
        <v>4912</v>
      </c>
      <c r="I5162" s="1" t="s">
        <v>6261</v>
      </c>
      <c r="J5162" s="1"/>
      <c r="K5162" s="1"/>
      <c r="L5162" s="1"/>
      <c r="M5162" s="1"/>
      <c r="N5162" s="1"/>
      <c r="O5162" s="1"/>
      <c r="P5162" s="1">
        <f>COUNTIFS($E$2:E5162,TMapCauseDescCIR[[#This Row],[Cause Description]])</f>
        <v>2</v>
      </c>
      <c r="Q5162" s="1"/>
      <c r="R5162" s="1"/>
      <c r="S5162" s="1"/>
    </row>
    <row r="5163" spans="1:19" ht="14.45" x14ac:dyDescent="0.25">
      <c r="A5163" s="1" t="s">
        <v>9162</v>
      </c>
      <c r="B5163" s="1" t="s">
        <v>1797</v>
      </c>
      <c r="C5163" s="1" t="s">
        <v>3133</v>
      </c>
      <c r="D5163" s="1" t="s">
        <v>9234</v>
      </c>
      <c r="E5163" s="1" t="s">
        <v>9176</v>
      </c>
      <c r="F5163" s="1" t="s">
        <v>9177</v>
      </c>
      <c r="G5163" s="1" t="s">
        <v>2787</v>
      </c>
      <c r="H5163" s="1" t="s">
        <v>4912</v>
      </c>
      <c r="I5163" s="1" t="s">
        <v>5527</v>
      </c>
      <c r="J5163" s="1"/>
      <c r="K5163" s="1"/>
      <c r="L5163" s="1"/>
      <c r="M5163" s="1"/>
      <c r="N5163" s="1"/>
      <c r="O5163" s="1"/>
      <c r="P5163" s="1">
        <f>COUNTIFS($E$2:E5163,TMapCauseDescCIR[[#This Row],[Cause Description]])</f>
        <v>2</v>
      </c>
      <c r="Q5163" s="1"/>
      <c r="R5163" s="1"/>
      <c r="S5163" s="1"/>
    </row>
    <row r="5164" spans="1:19" ht="14.45" x14ac:dyDescent="0.25">
      <c r="A5164" s="1" t="s">
        <v>9162</v>
      </c>
      <c r="B5164" s="1" t="s">
        <v>1797</v>
      </c>
      <c r="C5164" s="1" t="s">
        <v>3133</v>
      </c>
      <c r="D5164" s="1" t="s">
        <v>9234</v>
      </c>
      <c r="E5164" s="1" t="s">
        <v>9178</v>
      </c>
      <c r="F5164" s="1" t="s">
        <v>9179</v>
      </c>
      <c r="G5164" s="1" t="s">
        <v>2788</v>
      </c>
      <c r="H5164" s="1" t="s">
        <v>4912</v>
      </c>
      <c r="I5164" s="1" t="s">
        <v>9180</v>
      </c>
      <c r="J5164" s="1"/>
      <c r="K5164" s="1"/>
      <c r="L5164" s="1"/>
      <c r="M5164" s="1"/>
      <c r="N5164" s="1"/>
      <c r="O5164" s="1"/>
      <c r="P5164" s="1">
        <f>COUNTIFS($E$2:E5164,TMapCauseDescCIR[[#This Row],[Cause Description]])</f>
        <v>2</v>
      </c>
      <c r="Q5164" s="1"/>
      <c r="R5164" s="1"/>
      <c r="S5164" s="1"/>
    </row>
    <row r="5165" spans="1:19" ht="14.45" x14ac:dyDescent="0.25">
      <c r="A5165" s="1" t="s">
        <v>9162</v>
      </c>
      <c r="B5165" s="1" t="s">
        <v>1797</v>
      </c>
      <c r="C5165" s="1" t="s">
        <v>3133</v>
      </c>
      <c r="D5165" s="1" t="s">
        <v>9234</v>
      </c>
      <c r="E5165" s="1" t="s">
        <v>9181</v>
      </c>
      <c r="F5165" s="1" t="s">
        <v>9182</v>
      </c>
      <c r="G5165" s="1" t="s">
        <v>2788</v>
      </c>
      <c r="H5165" s="1" t="s">
        <v>4912</v>
      </c>
      <c r="I5165" s="1" t="s">
        <v>5174</v>
      </c>
      <c r="J5165" s="1"/>
      <c r="K5165" s="1"/>
      <c r="L5165" s="1"/>
      <c r="M5165" s="1"/>
      <c r="N5165" s="1"/>
      <c r="O5165" s="1"/>
      <c r="P5165" s="1">
        <f>COUNTIFS($E$2:E5165,TMapCauseDescCIR[[#This Row],[Cause Description]])</f>
        <v>2</v>
      </c>
      <c r="Q5165" s="1"/>
      <c r="R5165" s="1"/>
      <c r="S5165" s="1"/>
    </row>
    <row r="5166" spans="1:19" ht="14.45" x14ac:dyDescent="0.25">
      <c r="A5166" s="1" t="s">
        <v>9162</v>
      </c>
      <c r="B5166" s="1" t="s">
        <v>1797</v>
      </c>
      <c r="C5166" s="1" t="s">
        <v>3133</v>
      </c>
      <c r="D5166" s="1" t="s">
        <v>9234</v>
      </c>
      <c r="E5166" s="1" t="s">
        <v>9190</v>
      </c>
      <c r="F5166" s="1" t="s">
        <v>9191</v>
      </c>
      <c r="G5166" s="1" t="s">
        <v>2789</v>
      </c>
      <c r="H5166" s="1" t="s">
        <v>4912</v>
      </c>
      <c r="I5166" s="1" t="s">
        <v>5174</v>
      </c>
      <c r="J5166" s="1"/>
      <c r="K5166" s="1"/>
      <c r="L5166" s="1"/>
      <c r="M5166" s="1"/>
      <c r="N5166" s="1"/>
      <c r="O5166" s="1"/>
      <c r="P5166" s="1">
        <f>COUNTIFS($E$2:E5166,TMapCauseDescCIR[[#This Row],[Cause Description]])</f>
        <v>2</v>
      </c>
      <c r="Q5166" s="1"/>
      <c r="R5166" s="1"/>
      <c r="S5166" s="1"/>
    </row>
    <row r="5167" spans="1:19" ht="14.45" x14ac:dyDescent="0.25">
      <c r="A5167" s="1" t="s">
        <v>9162</v>
      </c>
      <c r="B5167" s="1" t="s">
        <v>1797</v>
      </c>
      <c r="C5167" s="1" t="s">
        <v>3133</v>
      </c>
      <c r="D5167" s="1" t="s">
        <v>9234</v>
      </c>
      <c r="E5167" s="1" t="s">
        <v>9192</v>
      </c>
      <c r="F5167" s="1" t="s">
        <v>9193</v>
      </c>
      <c r="G5167" s="1" t="s">
        <v>2789</v>
      </c>
      <c r="H5167" s="1" t="s">
        <v>4912</v>
      </c>
      <c r="I5167" s="1" t="s">
        <v>5527</v>
      </c>
      <c r="J5167" s="1"/>
      <c r="K5167" s="1"/>
      <c r="L5167" s="1"/>
      <c r="M5167" s="1"/>
      <c r="N5167" s="1"/>
      <c r="O5167" s="1"/>
      <c r="P5167" s="1">
        <f>COUNTIFS($E$2:E5167,TMapCauseDescCIR[[#This Row],[Cause Description]])</f>
        <v>2</v>
      </c>
      <c r="Q5167" s="1"/>
      <c r="R5167" s="1"/>
      <c r="S5167" s="1"/>
    </row>
    <row r="5168" spans="1:19" ht="14.45" x14ac:dyDescent="0.25">
      <c r="A5168" s="1" t="s">
        <v>9162</v>
      </c>
      <c r="B5168" s="1" t="s">
        <v>1797</v>
      </c>
      <c r="C5168" s="1" t="s">
        <v>3133</v>
      </c>
      <c r="D5168" s="1" t="s">
        <v>9234</v>
      </c>
      <c r="E5168" s="1" t="s">
        <v>9194</v>
      </c>
      <c r="F5168" s="1" t="s">
        <v>9195</v>
      </c>
      <c r="G5168" s="1" t="s">
        <v>2789</v>
      </c>
      <c r="H5168" s="1" t="s">
        <v>4912</v>
      </c>
      <c r="I5168" s="1" t="s">
        <v>8649</v>
      </c>
      <c r="J5168" s="1"/>
      <c r="K5168" s="1"/>
      <c r="L5168" s="1"/>
      <c r="M5168" s="1"/>
      <c r="N5168" s="1"/>
      <c r="O5168" s="1"/>
      <c r="P5168" s="1">
        <f>COUNTIFS($E$2:E5168,TMapCauseDescCIR[[#This Row],[Cause Description]])</f>
        <v>2</v>
      </c>
      <c r="Q5168" s="1"/>
      <c r="R5168" s="1"/>
      <c r="S5168" s="1"/>
    </row>
    <row r="5169" spans="1:19" ht="14.45" x14ac:dyDescent="0.25">
      <c r="A5169" s="1" t="s">
        <v>9162</v>
      </c>
      <c r="B5169" s="1" t="s">
        <v>1797</v>
      </c>
      <c r="C5169" s="1" t="s">
        <v>3133</v>
      </c>
      <c r="D5169" s="1" t="s">
        <v>9234</v>
      </c>
      <c r="E5169" s="1" t="s">
        <v>9200</v>
      </c>
      <c r="F5169" s="1" t="s">
        <v>9201</v>
      </c>
      <c r="G5169" s="1" t="s">
        <v>2790</v>
      </c>
      <c r="H5169" s="1" t="s">
        <v>9198</v>
      </c>
      <c r="I5169" s="1" t="s">
        <v>9202</v>
      </c>
      <c r="J5169" s="1"/>
      <c r="K5169" s="1"/>
      <c r="L5169" s="1"/>
      <c r="M5169" s="1"/>
      <c r="N5169" s="1"/>
      <c r="O5169" s="1"/>
      <c r="P5169" s="1">
        <f>COUNTIFS($E$2:E5169,TMapCauseDescCIR[[#This Row],[Cause Description]])</f>
        <v>2</v>
      </c>
      <c r="Q5169" s="1"/>
      <c r="R5169" s="1"/>
      <c r="S5169" s="1"/>
    </row>
    <row r="5170" spans="1:19" ht="14.45" x14ac:dyDescent="0.25">
      <c r="A5170" s="1" t="s">
        <v>9162</v>
      </c>
      <c r="B5170" s="1" t="s">
        <v>1797</v>
      </c>
      <c r="C5170" s="1" t="s">
        <v>3133</v>
      </c>
      <c r="D5170" s="1" t="s">
        <v>9234</v>
      </c>
      <c r="E5170" s="1" t="s">
        <v>9210</v>
      </c>
      <c r="F5170" s="1" t="s">
        <v>9211</v>
      </c>
      <c r="G5170" s="1" t="s">
        <v>2791</v>
      </c>
      <c r="H5170" s="1" t="s">
        <v>4912</v>
      </c>
      <c r="I5170" s="1" t="s">
        <v>9212</v>
      </c>
      <c r="J5170" s="1"/>
      <c r="K5170" s="1"/>
      <c r="L5170" s="1"/>
      <c r="M5170" s="1"/>
      <c r="N5170" s="1"/>
      <c r="O5170" s="1"/>
      <c r="P5170" s="1">
        <f>COUNTIFS($E$2:E5170,TMapCauseDescCIR[[#This Row],[Cause Description]])</f>
        <v>2</v>
      </c>
      <c r="Q5170" s="1"/>
      <c r="R5170" s="1"/>
      <c r="S5170" s="1"/>
    </row>
    <row r="5171" spans="1:19" ht="14.45" x14ac:dyDescent="0.25">
      <c r="A5171" s="1" t="s">
        <v>9162</v>
      </c>
      <c r="B5171" s="1" t="s">
        <v>1797</v>
      </c>
      <c r="C5171" s="1" t="s">
        <v>3133</v>
      </c>
      <c r="D5171" s="1" t="s">
        <v>9234</v>
      </c>
      <c r="E5171" s="1" t="s">
        <v>9215</v>
      </c>
      <c r="F5171" s="1" t="s">
        <v>9216</v>
      </c>
      <c r="G5171" s="1" t="s">
        <v>2791</v>
      </c>
      <c r="H5171" s="1" t="s">
        <v>4912</v>
      </c>
      <c r="I5171" s="1" t="s">
        <v>9217</v>
      </c>
      <c r="J5171" s="1"/>
      <c r="K5171" s="1"/>
      <c r="L5171" s="1"/>
      <c r="M5171" s="1"/>
      <c r="N5171" s="1"/>
      <c r="O5171" s="1"/>
      <c r="P5171" s="1">
        <f>COUNTIFS($E$2:E5171,TMapCauseDescCIR[[#This Row],[Cause Description]])</f>
        <v>2</v>
      </c>
      <c r="Q5171" s="1"/>
      <c r="R5171" s="1"/>
      <c r="S5171" s="1"/>
    </row>
    <row r="5172" spans="1:19" ht="14.45" x14ac:dyDescent="0.25">
      <c r="A5172" s="1" t="s">
        <v>9162</v>
      </c>
      <c r="B5172" s="1" t="s">
        <v>1797</v>
      </c>
      <c r="C5172" s="1" t="s">
        <v>3133</v>
      </c>
      <c r="D5172" s="1" t="s">
        <v>9234</v>
      </c>
      <c r="E5172" s="1" t="s">
        <v>1800</v>
      </c>
      <c r="F5172" s="1" t="s">
        <v>9218</v>
      </c>
      <c r="G5172" s="1" t="s">
        <v>2792</v>
      </c>
      <c r="H5172" s="1" t="s">
        <v>8028</v>
      </c>
      <c r="I5172" s="1" t="s">
        <v>9219</v>
      </c>
      <c r="J5172" s="1"/>
      <c r="K5172" s="1"/>
      <c r="L5172" s="1"/>
      <c r="M5172" s="1"/>
      <c r="N5172" s="1"/>
      <c r="O5172" s="1"/>
      <c r="P5172" s="1">
        <f>COUNTIFS($E$2:E5172,TMapCauseDescCIR[[#This Row],[Cause Description]])</f>
        <v>2</v>
      </c>
      <c r="Q5172" s="1"/>
      <c r="R5172" s="1"/>
      <c r="S5172" s="1"/>
    </row>
    <row r="5173" spans="1:19" ht="14.45" x14ac:dyDescent="0.25">
      <c r="A5173" s="1" t="s">
        <v>9162</v>
      </c>
      <c r="B5173" s="1" t="s">
        <v>1797</v>
      </c>
      <c r="C5173" s="1" t="s">
        <v>3133</v>
      </c>
      <c r="D5173" s="1" t="s">
        <v>9234</v>
      </c>
      <c r="E5173" s="1" t="s">
        <v>9220</v>
      </c>
      <c r="F5173" s="1" t="s">
        <v>9221</v>
      </c>
      <c r="G5173" s="1" t="s">
        <v>2792</v>
      </c>
      <c r="H5173" s="1" t="s">
        <v>8028</v>
      </c>
      <c r="I5173" s="1" t="s">
        <v>9222</v>
      </c>
      <c r="J5173" s="1"/>
      <c r="K5173" s="1"/>
      <c r="L5173" s="1"/>
      <c r="M5173" s="1"/>
      <c r="N5173" s="1"/>
      <c r="O5173" s="1"/>
      <c r="P5173" s="1">
        <f>COUNTIFS($E$2:E5173,TMapCauseDescCIR[[#This Row],[Cause Description]])</f>
        <v>2</v>
      </c>
      <c r="Q5173" s="1"/>
      <c r="R5173" s="1"/>
      <c r="S5173" s="1"/>
    </row>
    <row r="5174" spans="1:19" ht="14.45" x14ac:dyDescent="0.25">
      <c r="A5174" s="1" t="s">
        <v>9162</v>
      </c>
      <c r="B5174" s="1" t="s">
        <v>1797</v>
      </c>
      <c r="C5174" s="1" t="s">
        <v>3133</v>
      </c>
      <c r="D5174" s="1" t="s">
        <v>9234</v>
      </c>
      <c r="E5174" s="1" t="s">
        <v>9223</v>
      </c>
      <c r="F5174" s="1" t="s">
        <v>9224</v>
      </c>
      <c r="G5174" s="1" t="s">
        <v>2793</v>
      </c>
      <c r="H5174" s="1" t="s">
        <v>6472</v>
      </c>
      <c r="I5174" s="1" t="s">
        <v>7469</v>
      </c>
      <c r="J5174" s="1"/>
      <c r="K5174" s="1"/>
      <c r="L5174" s="1"/>
      <c r="M5174" s="1"/>
      <c r="N5174" s="1"/>
      <c r="O5174" s="1"/>
      <c r="P5174" s="1">
        <f>COUNTIFS($E$2:E5174,TMapCauseDescCIR[[#This Row],[Cause Description]])</f>
        <v>2</v>
      </c>
      <c r="Q5174" s="1"/>
      <c r="R5174" s="1"/>
      <c r="S5174" s="1"/>
    </row>
    <row r="5175" spans="1:19" ht="14.45" x14ac:dyDescent="0.25">
      <c r="A5175" s="1" t="s">
        <v>9162</v>
      </c>
      <c r="B5175" s="1" t="s">
        <v>1797</v>
      </c>
      <c r="C5175" s="1" t="s">
        <v>3133</v>
      </c>
      <c r="D5175" s="1" t="s">
        <v>9234</v>
      </c>
      <c r="E5175" s="1" t="s">
        <v>9225</v>
      </c>
      <c r="F5175" s="1" t="s">
        <v>9226</v>
      </c>
      <c r="G5175" s="1" t="s">
        <v>2793</v>
      </c>
      <c r="H5175" s="1" t="s">
        <v>6472</v>
      </c>
      <c r="I5175" s="1" t="s">
        <v>5527</v>
      </c>
      <c r="J5175" s="1"/>
      <c r="K5175" s="1"/>
      <c r="L5175" s="1"/>
      <c r="M5175" s="1"/>
      <c r="N5175" s="1"/>
      <c r="O5175" s="1"/>
      <c r="P5175" s="1">
        <f>COUNTIFS($E$2:E5175,TMapCauseDescCIR[[#This Row],[Cause Description]])</f>
        <v>2</v>
      </c>
      <c r="Q5175" s="1"/>
      <c r="R5175" s="1"/>
      <c r="S5175" s="1"/>
    </row>
    <row r="5176" spans="1:19" ht="14.45" x14ac:dyDescent="0.25">
      <c r="A5176" s="1" t="s">
        <v>9162</v>
      </c>
      <c r="B5176" s="1" t="s">
        <v>1797</v>
      </c>
      <c r="C5176" s="1" t="s">
        <v>3133</v>
      </c>
      <c r="D5176" s="1" t="s">
        <v>9234</v>
      </c>
      <c r="E5176" s="1" t="s">
        <v>9235</v>
      </c>
      <c r="F5176" s="1" t="s">
        <v>9236</v>
      </c>
      <c r="G5176" s="1" t="s">
        <v>2795</v>
      </c>
      <c r="H5176" s="1" t="s">
        <v>7537</v>
      </c>
      <c r="I5176" s="1" t="s">
        <v>9237</v>
      </c>
      <c r="J5176" s="1"/>
      <c r="K5176" s="1"/>
      <c r="L5176" s="1"/>
      <c r="M5176" s="1"/>
      <c r="N5176" s="1"/>
      <c r="O5176" s="1"/>
      <c r="P5176" s="1">
        <f>COUNTIFS($E$2:E5176,TMapCauseDescCIR[[#This Row],[Cause Description]])</f>
        <v>1</v>
      </c>
      <c r="Q5176" s="1"/>
      <c r="R5176" s="1"/>
      <c r="S5176" s="1"/>
    </row>
    <row r="5177" spans="1:19" ht="14.45" x14ac:dyDescent="0.25">
      <c r="A5177" s="1" t="s">
        <v>9162</v>
      </c>
      <c r="B5177" s="1" t="s">
        <v>1797</v>
      </c>
      <c r="C5177" s="1" t="s">
        <v>3133</v>
      </c>
      <c r="D5177" s="1" t="s">
        <v>9234</v>
      </c>
      <c r="E5177" s="1" t="s">
        <v>9229</v>
      </c>
      <c r="F5177" s="1" t="s">
        <v>9230</v>
      </c>
      <c r="G5177" s="1" t="s">
        <v>2796</v>
      </c>
      <c r="H5177" s="1" t="s">
        <v>8480</v>
      </c>
      <c r="I5177" s="1" t="s">
        <v>5543</v>
      </c>
      <c r="J5177" s="1"/>
      <c r="K5177" s="1"/>
      <c r="L5177" s="1"/>
      <c r="M5177" s="1"/>
      <c r="N5177" s="1"/>
      <c r="O5177" s="1"/>
      <c r="P5177" s="1">
        <f>COUNTIFS($E$2:E5177,TMapCauseDescCIR[[#This Row],[Cause Description]])</f>
        <v>2</v>
      </c>
      <c r="Q5177" s="1"/>
      <c r="R5177" s="1"/>
      <c r="S5177" s="1"/>
    </row>
    <row r="5178" spans="1:19" ht="14.45" x14ac:dyDescent="0.25">
      <c r="A5178" s="1" t="s">
        <v>9162</v>
      </c>
      <c r="B5178" s="1" t="s">
        <v>1797</v>
      </c>
      <c r="C5178" s="1" t="s">
        <v>3133</v>
      </c>
      <c r="D5178" s="1" t="s">
        <v>9234</v>
      </c>
      <c r="E5178" s="1" t="s">
        <v>9231</v>
      </c>
      <c r="F5178" s="1" t="s">
        <v>9232</v>
      </c>
      <c r="G5178" s="1" t="s">
        <v>2796</v>
      </c>
      <c r="H5178" s="1" t="s">
        <v>6135</v>
      </c>
      <c r="I5178" s="1" t="s">
        <v>9233</v>
      </c>
      <c r="J5178" s="1"/>
      <c r="K5178" s="1"/>
      <c r="L5178" s="1"/>
      <c r="M5178" s="1"/>
      <c r="N5178" s="1"/>
      <c r="O5178" s="1"/>
      <c r="P5178" s="1">
        <f>COUNTIFS($E$2:E5178,TMapCauseDescCIR[[#This Row],[Cause Description]])</f>
        <v>2</v>
      </c>
      <c r="Q5178" s="1"/>
      <c r="R5178" s="1"/>
      <c r="S5178" s="1"/>
    </row>
    <row r="5179" spans="1:19" ht="14.45" x14ac:dyDescent="0.25">
      <c r="A5179" s="1" t="s">
        <v>9162</v>
      </c>
      <c r="B5179" s="1" t="s">
        <v>1797</v>
      </c>
      <c r="C5179" s="1" t="s">
        <v>3133</v>
      </c>
      <c r="D5179" s="1" t="s">
        <v>9234</v>
      </c>
      <c r="E5179" s="1" t="s">
        <v>631</v>
      </c>
      <c r="F5179" s="1" t="s">
        <v>3597</v>
      </c>
      <c r="G5179" s="1" t="s">
        <v>2806</v>
      </c>
      <c r="H5179" s="1" t="s">
        <v>3598</v>
      </c>
      <c r="I5179" s="1" t="s">
        <v>3599</v>
      </c>
      <c r="J5179" s="1"/>
      <c r="K5179" s="1"/>
      <c r="L5179" s="1"/>
      <c r="M5179" s="1"/>
      <c r="N5179" s="1"/>
      <c r="O5179" s="1"/>
      <c r="P5179" s="1">
        <f>COUNTIFS($E$2:E5179,TMapCauseDescCIR[[#This Row],[Cause Description]])</f>
        <v>181</v>
      </c>
      <c r="Q5179" s="1"/>
      <c r="R5179" s="1"/>
      <c r="S5179" s="1"/>
    </row>
    <row r="5180" spans="1:19" ht="14.45" x14ac:dyDescent="0.25">
      <c r="A5180" s="1" t="s">
        <v>9162</v>
      </c>
      <c r="B5180" s="1" t="s">
        <v>1797</v>
      </c>
      <c r="C5180" s="1" t="s">
        <v>3133</v>
      </c>
      <c r="D5180" s="1" t="s">
        <v>9234</v>
      </c>
      <c r="E5180" s="1" t="s">
        <v>9117</v>
      </c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>
        <f>COUNTIFS($E$2:E5180,TMapCauseDescCIR[[#This Row],[Cause Description]])</f>
        <v>2</v>
      </c>
      <c r="Q5180" s="1"/>
      <c r="R5180" s="1"/>
      <c r="S5180" s="1"/>
    </row>
    <row r="5181" spans="1:19" ht="14.45" x14ac:dyDescent="0.25">
      <c r="A5181" s="1" t="s">
        <v>9162</v>
      </c>
      <c r="B5181" s="1" t="s">
        <v>1799</v>
      </c>
      <c r="C5181" s="1" t="s">
        <v>3133</v>
      </c>
      <c r="D5181" s="1" t="s">
        <v>9238</v>
      </c>
      <c r="E5181" s="1" t="s">
        <v>1800</v>
      </c>
      <c r="F5181" s="1" t="s">
        <v>9218</v>
      </c>
      <c r="G5181" s="1" t="s">
        <v>2792</v>
      </c>
      <c r="H5181" s="1" t="s">
        <v>8028</v>
      </c>
      <c r="I5181" s="1" t="s">
        <v>9219</v>
      </c>
      <c r="J5181" s="1"/>
      <c r="K5181" s="1"/>
      <c r="L5181" s="1"/>
      <c r="M5181" s="1"/>
      <c r="N5181" s="1"/>
      <c r="O5181" s="1"/>
      <c r="P5181" s="1">
        <f>COUNTIFS($E$2:E5181,TMapCauseDescCIR[[#This Row],[Cause Description]])</f>
        <v>3</v>
      </c>
      <c r="Q5181" s="1"/>
      <c r="R5181" s="1"/>
      <c r="S5181" s="1"/>
    </row>
    <row r="5182" spans="1:19" ht="14.45" x14ac:dyDescent="0.25">
      <c r="A5182" s="1" t="s">
        <v>9162</v>
      </c>
      <c r="B5182" s="1" t="s">
        <v>1799</v>
      </c>
      <c r="C5182" s="1" t="s">
        <v>3133</v>
      </c>
      <c r="D5182" s="1" t="s">
        <v>9238</v>
      </c>
      <c r="E5182" s="1" t="s">
        <v>9220</v>
      </c>
      <c r="F5182" s="1" t="s">
        <v>9221</v>
      </c>
      <c r="G5182" s="1" t="s">
        <v>2792</v>
      </c>
      <c r="H5182" s="1" t="s">
        <v>8028</v>
      </c>
      <c r="I5182" s="1" t="s">
        <v>9222</v>
      </c>
      <c r="J5182" s="1"/>
      <c r="K5182" s="1"/>
      <c r="L5182" s="1"/>
      <c r="M5182" s="1"/>
      <c r="N5182" s="1"/>
      <c r="O5182" s="1"/>
      <c r="P5182" s="1">
        <f>COUNTIFS($E$2:E5182,TMapCauseDescCIR[[#This Row],[Cause Description]])</f>
        <v>3</v>
      </c>
      <c r="Q5182" s="1"/>
      <c r="R5182" s="1"/>
      <c r="S5182" s="1"/>
    </row>
    <row r="5183" spans="1:19" ht="14.45" x14ac:dyDescent="0.25">
      <c r="A5183" s="1" t="s">
        <v>9162</v>
      </c>
      <c r="B5183" s="1" t="s">
        <v>1799</v>
      </c>
      <c r="C5183" s="1" t="s">
        <v>3133</v>
      </c>
      <c r="D5183" s="1" t="s">
        <v>9238</v>
      </c>
      <c r="E5183" s="1" t="s">
        <v>9223</v>
      </c>
      <c r="F5183" s="1" t="s">
        <v>9224</v>
      </c>
      <c r="G5183" s="1" t="s">
        <v>2793</v>
      </c>
      <c r="H5183" s="1" t="s">
        <v>6472</v>
      </c>
      <c r="I5183" s="1" t="s">
        <v>7469</v>
      </c>
      <c r="J5183" s="1"/>
      <c r="K5183" s="1"/>
      <c r="L5183" s="1"/>
      <c r="M5183" s="1"/>
      <c r="N5183" s="1"/>
      <c r="O5183" s="1"/>
      <c r="P5183" s="1">
        <f>COUNTIFS($E$2:E5183,TMapCauseDescCIR[[#This Row],[Cause Description]])</f>
        <v>3</v>
      </c>
      <c r="Q5183" s="1"/>
      <c r="R5183" s="1"/>
      <c r="S5183" s="1"/>
    </row>
    <row r="5184" spans="1:19" ht="14.45" x14ac:dyDescent="0.25">
      <c r="A5184" s="1" t="s">
        <v>9162</v>
      </c>
      <c r="B5184" s="1" t="s">
        <v>1799</v>
      </c>
      <c r="C5184" s="1" t="s">
        <v>3133</v>
      </c>
      <c r="D5184" s="1" t="s">
        <v>9238</v>
      </c>
      <c r="E5184" s="1" t="s">
        <v>9225</v>
      </c>
      <c r="F5184" s="1" t="s">
        <v>9226</v>
      </c>
      <c r="G5184" s="1" t="s">
        <v>2793</v>
      </c>
      <c r="H5184" s="1" t="s">
        <v>6472</v>
      </c>
      <c r="I5184" s="1" t="s">
        <v>5527</v>
      </c>
      <c r="J5184" s="1"/>
      <c r="K5184" s="1"/>
      <c r="L5184" s="1"/>
      <c r="M5184" s="1"/>
      <c r="N5184" s="1"/>
      <c r="O5184" s="1"/>
      <c r="P5184" s="1">
        <f>COUNTIFS($E$2:E5184,TMapCauseDescCIR[[#This Row],[Cause Description]])</f>
        <v>3</v>
      </c>
      <c r="Q5184" s="1"/>
      <c r="R5184" s="1"/>
      <c r="S5184" s="1"/>
    </row>
    <row r="5185" spans="1:19" ht="14.45" x14ac:dyDescent="0.25">
      <c r="A5185" s="1" t="s">
        <v>9162</v>
      </c>
      <c r="B5185" s="1" t="s">
        <v>1799</v>
      </c>
      <c r="C5185" s="1" t="s">
        <v>3133</v>
      </c>
      <c r="D5185" s="1" t="s">
        <v>9238</v>
      </c>
      <c r="E5185" s="1" t="s">
        <v>631</v>
      </c>
      <c r="F5185" s="1" t="s">
        <v>3597</v>
      </c>
      <c r="G5185" s="1" t="s">
        <v>2806</v>
      </c>
      <c r="H5185" s="1" t="s">
        <v>3598</v>
      </c>
      <c r="I5185" s="1" t="s">
        <v>3599</v>
      </c>
      <c r="J5185" s="1"/>
      <c r="K5185" s="1"/>
      <c r="L5185" s="1"/>
      <c r="M5185" s="1"/>
      <c r="N5185" s="1"/>
      <c r="O5185" s="1"/>
      <c r="P5185" s="1">
        <f>COUNTIFS($E$2:E5185,TMapCauseDescCIR[[#This Row],[Cause Description]])</f>
        <v>182</v>
      </c>
      <c r="Q5185" s="1"/>
      <c r="R5185" s="1"/>
      <c r="S5185" s="1"/>
    </row>
    <row r="5186" spans="1:19" ht="14.45" x14ac:dyDescent="0.25">
      <c r="A5186" s="1" t="s">
        <v>9162</v>
      </c>
      <c r="B5186" s="1" t="s">
        <v>1801</v>
      </c>
      <c r="C5186" s="1" t="s">
        <v>3133</v>
      </c>
      <c r="D5186" s="1" t="s">
        <v>9239</v>
      </c>
      <c r="E5186" s="1" t="s">
        <v>1802</v>
      </c>
      <c r="F5186" s="1" t="s">
        <v>9240</v>
      </c>
      <c r="G5186" s="1" t="s">
        <v>2786</v>
      </c>
      <c r="H5186" s="1" t="s">
        <v>4904</v>
      </c>
      <c r="I5186" s="1" t="s">
        <v>3599</v>
      </c>
      <c r="J5186" s="1"/>
      <c r="K5186" s="1"/>
      <c r="L5186" s="1"/>
      <c r="M5186" s="1"/>
      <c r="N5186" s="1"/>
      <c r="O5186" s="1"/>
      <c r="P5186" s="1">
        <f>COUNTIFS($E$2:E5186,TMapCauseDescCIR[[#This Row],[Cause Description]])</f>
        <v>1</v>
      </c>
      <c r="Q5186" s="1"/>
      <c r="R5186" s="1"/>
      <c r="S5186" s="1"/>
    </row>
    <row r="5187" spans="1:19" ht="14.45" x14ac:dyDescent="0.25">
      <c r="A5187" s="1" t="s">
        <v>9241</v>
      </c>
      <c r="B5187" s="1" t="s">
        <v>1804</v>
      </c>
      <c r="C5187" s="1" t="s">
        <v>3133</v>
      </c>
      <c r="D5187" s="1" t="s">
        <v>9242</v>
      </c>
      <c r="E5187" s="1" t="s">
        <v>1802</v>
      </c>
      <c r="F5187" s="1" t="s">
        <v>9240</v>
      </c>
      <c r="G5187" s="1" t="s">
        <v>2786</v>
      </c>
      <c r="H5187" s="1" t="s">
        <v>4904</v>
      </c>
      <c r="I5187" s="1" t="s">
        <v>3599</v>
      </c>
      <c r="J5187" s="1"/>
      <c r="K5187" s="1"/>
      <c r="L5187" s="1"/>
      <c r="M5187" s="1"/>
      <c r="N5187" s="1"/>
      <c r="O5187" s="1"/>
      <c r="P5187" s="1">
        <f>COUNTIFS($E$2:E5187,TMapCauseDescCIR[[#This Row],[Cause Description]])</f>
        <v>2</v>
      </c>
      <c r="Q5187" s="1"/>
      <c r="R5187" s="1"/>
      <c r="S5187" s="1"/>
    </row>
    <row r="5188" spans="1:19" ht="14.45" x14ac:dyDescent="0.25">
      <c r="A5188" s="1" t="s">
        <v>9241</v>
      </c>
      <c r="B5188" s="1" t="s">
        <v>1805</v>
      </c>
      <c r="C5188" s="1" t="s">
        <v>3133</v>
      </c>
      <c r="D5188" s="1" t="s">
        <v>9243</v>
      </c>
      <c r="E5188" s="1" t="s">
        <v>631</v>
      </c>
      <c r="F5188" s="1" t="s">
        <v>3597</v>
      </c>
      <c r="G5188" s="1" t="s">
        <v>2806</v>
      </c>
      <c r="H5188" s="1" t="s">
        <v>3598</v>
      </c>
      <c r="I5188" s="1" t="s">
        <v>3599</v>
      </c>
      <c r="J5188" s="1"/>
      <c r="K5188" s="1"/>
      <c r="L5188" s="1"/>
      <c r="M5188" s="1"/>
      <c r="N5188" s="1"/>
      <c r="O5188" s="1"/>
      <c r="P5188" s="1">
        <f>COUNTIFS($E$2:E5188,TMapCauseDescCIR[[#This Row],[Cause Description]])</f>
        <v>183</v>
      </c>
      <c r="Q5188" s="1"/>
      <c r="R5188" s="1"/>
      <c r="S5188" s="1"/>
    </row>
    <row r="5189" spans="1:19" ht="14.45" x14ac:dyDescent="0.25">
      <c r="A5189" s="1" t="s">
        <v>9241</v>
      </c>
      <c r="B5189" s="1" t="s">
        <v>1805</v>
      </c>
      <c r="C5189" s="1" t="s">
        <v>3133</v>
      </c>
      <c r="D5189" s="1" t="s">
        <v>9243</v>
      </c>
      <c r="E5189" s="1" t="s">
        <v>9244</v>
      </c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>
        <f>COUNTIFS($E$2:E5189,TMapCauseDescCIR[[#This Row],[Cause Description]])</f>
        <v>1</v>
      </c>
      <c r="Q5189" s="1"/>
      <c r="R5189" s="1"/>
      <c r="S5189" s="1"/>
    </row>
    <row r="5190" spans="1:19" ht="14.45" x14ac:dyDescent="0.25">
      <c r="A5190" s="1" t="s">
        <v>9241</v>
      </c>
      <c r="B5190" s="1" t="s">
        <v>1805</v>
      </c>
      <c r="C5190" s="1" t="s">
        <v>3133</v>
      </c>
      <c r="D5190" s="1" t="s">
        <v>9243</v>
      </c>
      <c r="E5190" s="1" t="s">
        <v>9245</v>
      </c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>
        <f>COUNTIFS($E$2:E5190,TMapCauseDescCIR[[#This Row],[Cause Description]])</f>
        <v>1</v>
      </c>
      <c r="Q5190" s="1"/>
      <c r="R5190" s="1"/>
      <c r="S5190" s="1"/>
    </row>
    <row r="5191" spans="1:19" ht="14.45" x14ac:dyDescent="0.25">
      <c r="A5191" s="1" t="s">
        <v>9241</v>
      </c>
      <c r="B5191" s="1" t="s">
        <v>1805</v>
      </c>
      <c r="C5191" s="1" t="s">
        <v>3133</v>
      </c>
      <c r="D5191" s="1" t="s">
        <v>9243</v>
      </c>
      <c r="E5191" s="1" t="s">
        <v>9246</v>
      </c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>
        <f>COUNTIFS($E$2:E5191,TMapCauseDescCIR[[#This Row],[Cause Description]])</f>
        <v>1</v>
      </c>
      <c r="Q5191" s="1"/>
      <c r="R5191" s="1"/>
      <c r="S5191" s="1"/>
    </row>
    <row r="5192" spans="1:19" ht="14.45" x14ac:dyDescent="0.25">
      <c r="A5192" s="1" t="s">
        <v>9241</v>
      </c>
      <c r="B5192" s="1" t="s">
        <v>1805</v>
      </c>
      <c r="C5192" s="1" t="s">
        <v>3133</v>
      </c>
      <c r="D5192" s="1" t="s">
        <v>9243</v>
      </c>
      <c r="E5192" s="1" t="s">
        <v>9247</v>
      </c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>
        <f>COUNTIFS($E$2:E5192,TMapCauseDescCIR[[#This Row],[Cause Description]])</f>
        <v>1</v>
      </c>
      <c r="Q5192" s="1"/>
      <c r="R5192" s="1"/>
      <c r="S5192" s="1"/>
    </row>
    <row r="5193" spans="1:19" ht="14.45" x14ac:dyDescent="0.25">
      <c r="A5193" s="1" t="s">
        <v>9241</v>
      </c>
      <c r="B5193" s="1" t="s">
        <v>1806</v>
      </c>
      <c r="C5193" s="1" t="s">
        <v>3133</v>
      </c>
      <c r="D5193" s="1" t="s">
        <v>9248</v>
      </c>
      <c r="E5193" s="1" t="s">
        <v>1796</v>
      </c>
      <c r="F5193" s="1" t="s">
        <v>9164</v>
      </c>
      <c r="G5193" s="1" t="s">
        <v>2472</v>
      </c>
      <c r="H5193" s="1" t="s">
        <v>4912</v>
      </c>
      <c r="I5193" s="1" t="s">
        <v>5174</v>
      </c>
      <c r="J5193" s="1"/>
      <c r="K5193" s="1"/>
      <c r="L5193" s="1"/>
      <c r="M5193" s="1"/>
      <c r="N5193" s="1"/>
      <c r="O5193" s="1"/>
      <c r="P5193" s="1">
        <f>COUNTIFS($E$2:E5193,TMapCauseDescCIR[[#This Row],[Cause Description]])</f>
        <v>2</v>
      </c>
      <c r="Q5193" s="1"/>
      <c r="R5193" s="1"/>
      <c r="S5193" s="1"/>
    </row>
    <row r="5194" spans="1:19" ht="14.45" x14ac:dyDescent="0.25">
      <c r="A5194" s="1" t="s">
        <v>9241</v>
      </c>
      <c r="B5194" s="1" t="s">
        <v>1806</v>
      </c>
      <c r="C5194" s="1" t="s">
        <v>3133</v>
      </c>
      <c r="D5194" s="1" t="s">
        <v>9248</v>
      </c>
      <c r="E5194" s="1" t="s">
        <v>9165</v>
      </c>
      <c r="F5194" s="1" t="s">
        <v>9166</v>
      </c>
      <c r="G5194" s="1" t="s">
        <v>2472</v>
      </c>
      <c r="H5194" s="1" t="s">
        <v>9167</v>
      </c>
      <c r="I5194" s="1" t="s">
        <v>9168</v>
      </c>
      <c r="J5194" s="1"/>
      <c r="K5194" s="1"/>
      <c r="L5194" s="1"/>
      <c r="M5194" s="1"/>
      <c r="N5194" s="1"/>
      <c r="O5194" s="1"/>
      <c r="P5194" s="1">
        <f>COUNTIFS($E$2:E5194,TMapCauseDescCIR[[#This Row],[Cause Description]])</f>
        <v>2</v>
      </c>
      <c r="Q5194" s="1"/>
      <c r="R5194" s="1"/>
      <c r="S5194" s="1"/>
    </row>
    <row r="5195" spans="1:19" ht="14.45" x14ac:dyDescent="0.25">
      <c r="A5195" s="1" t="s">
        <v>9241</v>
      </c>
      <c r="B5195" s="1" t="s">
        <v>1806</v>
      </c>
      <c r="C5195" s="1" t="s">
        <v>3133</v>
      </c>
      <c r="D5195" s="1" t="s">
        <v>9248</v>
      </c>
      <c r="E5195" s="1" t="s">
        <v>9169</v>
      </c>
      <c r="F5195" s="1" t="s">
        <v>9170</v>
      </c>
      <c r="G5195" s="1" t="s">
        <v>2472</v>
      </c>
      <c r="H5195" s="1" t="s">
        <v>5193</v>
      </c>
      <c r="I5195" s="1" t="s">
        <v>5540</v>
      </c>
      <c r="J5195" s="1"/>
      <c r="K5195" s="1"/>
      <c r="L5195" s="1"/>
      <c r="M5195" s="1"/>
      <c r="N5195" s="1"/>
      <c r="O5195" s="1"/>
      <c r="P5195" s="1">
        <f>COUNTIFS($E$2:E5195,TMapCauseDescCIR[[#This Row],[Cause Description]])</f>
        <v>2</v>
      </c>
      <c r="Q5195" s="1"/>
      <c r="R5195" s="1"/>
      <c r="S5195" s="1"/>
    </row>
    <row r="5196" spans="1:19" ht="14.45" x14ac:dyDescent="0.25">
      <c r="A5196" s="1" t="s">
        <v>9241</v>
      </c>
      <c r="B5196" s="1" t="s">
        <v>1806</v>
      </c>
      <c r="C5196" s="1" t="s">
        <v>3133</v>
      </c>
      <c r="D5196" s="1" t="s">
        <v>9248</v>
      </c>
      <c r="E5196" s="1" t="s">
        <v>9249</v>
      </c>
      <c r="F5196" s="1" t="s">
        <v>9250</v>
      </c>
      <c r="G5196" s="1" t="s">
        <v>2554</v>
      </c>
      <c r="H5196" s="1" t="s">
        <v>6135</v>
      </c>
      <c r="I5196" s="1" t="s">
        <v>9251</v>
      </c>
      <c r="J5196" s="1"/>
      <c r="K5196" s="1"/>
      <c r="L5196" s="1"/>
      <c r="M5196" s="1"/>
      <c r="N5196" s="1"/>
      <c r="O5196" s="1"/>
      <c r="P5196" s="1">
        <f>COUNTIFS($E$2:E5196,TMapCauseDescCIR[[#This Row],[Cause Description]])</f>
        <v>1</v>
      </c>
      <c r="Q5196" s="1"/>
      <c r="R5196" s="1"/>
      <c r="S5196" s="1"/>
    </row>
    <row r="5197" spans="1:19" ht="14.45" x14ac:dyDescent="0.25">
      <c r="A5197" s="1" t="s">
        <v>9241</v>
      </c>
      <c r="B5197" s="1" t="s">
        <v>1806</v>
      </c>
      <c r="C5197" s="1" t="s">
        <v>3133</v>
      </c>
      <c r="D5197" s="1" t="s">
        <v>9248</v>
      </c>
      <c r="E5197" s="1" t="s">
        <v>9252</v>
      </c>
      <c r="F5197" s="1" t="s">
        <v>9253</v>
      </c>
      <c r="G5197" s="1" t="s">
        <v>2562</v>
      </c>
      <c r="H5197" s="1" t="s">
        <v>9254</v>
      </c>
      <c r="I5197" s="1" t="s">
        <v>6261</v>
      </c>
      <c r="J5197" s="1"/>
      <c r="K5197" s="1"/>
      <c r="L5197" s="1"/>
      <c r="M5197" s="1"/>
      <c r="N5197" s="1"/>
      <c r="O5197" s="1"/>
      <c r="P5197" s="1">
        <f>COUNTIFS($E$2:E5197,TMapCauseDescCIR[[#This Row],[Cause Description]])</f>
        <v>1</v>
      </c>
      <c r="Q5197" s="1"/>
      <c r="R5197" s="1"/>
      <c r="S5197" s="1"/>
    </row>
    <row r="5198" spans="1:19" ht="14.45" x14ac:dyDescent="0.25">
      <c r="A5198" s="1" t="s">
        <v>9241</v>
      </c>
      <c r="B5198" s="1" t="s">
        <v>1806</v>
      </c>
      <c r="C5198" s="1" t="s">
        <v>3133</v>
      </c>
      <c r="D5198" s="1" t="s">
        <v>9248</v>
      </c>
      <c r="E5198" s="1" t="s">
        <v>9255</v>
      </c>
      <c r="F5198" s="1" t="s">
        <v>9256</v>
      </c>
      <c r="G5198" s="1" t="s">
        <v>2562</v>
      </c>
      <c r="H5198" s="1" t="s">
        <v>5903</v>
      </c>
      <c r="I5198" s="1" t="s">
        <v>9257</v>
      </c>
      <c r="J5198" s="1"/>
      <c r="K5198" s="1"/>
      <c r="L5198" s="1"/>
      <c r="M5198" s="1"/>
      <c r="N5198" s="1"/>
      <c r="O5198" s="1"/>
      <c r="P5198" s="1">
        <f>COUNTIFS($E$2:E5198,TMapCauseDescCIR[[#This Row],[Cause Description]])</f>
        <v>1</v>
      </c>
      <c r="Q5198" s="1"/>
      <c r="R5198" s="1"/>
      <c r="S5198" s="1"/>
    </row>
    <row r="5199" spans="1:19" ht="14.45" x14ac:dyDescent="0.25">
      <c r="A5199" s="1" t="s">
        <v>9241</v>
      </c>
      <c r="B5199" s="1" t="s">
        <v>1806</v>
      </c>
      <c r="C5199" s="1" t="s">
        <v>3133</v>
      </c>
      <c r="D5199" s="1" t="s">
        <v>9248</v>
      </c>
      <c r="E5199" s="1" t="s">
        <v>9258</v>
      </c>
      <c r="F5199" s="1" t="s">
        <v>9259</v>
      </c>
      <c r="G5199" s="1" t="s">
        <v>2562</v>
      </c>
      <c r="H5199" s="1" t="s">
        <v>5903</v>
      </c>
      <c r="I5199" s="1" t="s">
        <v>9260</v>
      </c>
      <c r="J5199" s="1"/>
      <c r="K5199" s="1"/>
      <c r="L5199" s="1"/>
      <c r="M5199" s="1"/>
      <c r="N5199" s="1"/>
      <c r="O5199" s="1"/>
      <c r="P5199" s="1">
        <f>COUNTIFS($E$2:E5199,TMapCauseDescCIR[[#This Row],[Cause Description]])</f>
        <v>1</v>
      </c>
      <c r="Q5199" s="1"/>
      <c r="R5199" s="1"/>
      <c r="S5199" s="1"/>
    </row>
    <row r="5200" spans="1:19" ht="14.45" x14ac:dyDescent="0.25">
      <c r="A5200" s="1" t="s">
        <v>9241</v>
      </c>
      <c r="B5200" s="1" t="s">
        <v>1806</v>
      </c>
      <c r="C5200" s="1" t="s">
        <v>3133</v>
      </c>
      <c r="D5200" s="1" t="s">
        <v>9248</v>
      </c>
      <c r="E5200" s="1" t="s">
        <v>9261</v>
      </c>
      <c r="F5200" s="1" t="s">
        <v>9262</v>
      </c>
      <c r="G5200" s="1" t="s">
        <v>2562</v>
      </c>
      <c r="H5200" s="1" t="s">
        <v>5903</v>
      </c>
      <c r="I5200" s="1" t="s">
        <v>5904</v>
      </c>
      <c r="J5200" s="1"/>
      <c r="K5200" s="1"/>
      <c r="L5200" s="1"/>
      <c r="M5200" s="1"/>
      <c r="N5200" s="1"/>
      <c r="O5200" s="1"/>
      <c r="P5200" s="1">
        <f>COUNTIFS($E$2:E5200,TMapCauseDescCIR[[#This Row],[Cause Description]])</f>
        <v>1</v>
      </c>
      <c r="Q5200" s="1"/>
      <c r="R5200" s="1"/>
      <c r="S5200" s="1"/>
    </row>
    <row r="5201" spans="1:19" ht="14.45" x14ac:dyDescent="0.25">
      <c r="A5201" s="1" t="s">
        <v>9241</v>
      </c>
      <c r="B5201" s="1" t="s">
        <v>1806</v>
      </c>
      <c r="C5201" s="1" t="s">
        <v>3133</v>
      </c>
      <c r="D5201" s="1" t="s">
        <v>9248</v>
      </c>
      <c r="E5201" s="1" t="s">
        <v>9263</v>
      </c>
      <c r="F5201" s="1" t="s">
        <v>9264</v>
      </c>
      <c r="G5201" s="1" t="s">
        <v>2562</v>
      </c>
      <c r="H5201" s="1" t="s">
        <v>5903</v>
      </c>
      <c r="I5201" s="1" t="s">
        <v>9265</v>
      </c>
      <c r="J5201" s="1"/>
      <c r="K5201" s="1"/>
      <c r="L5201" s="1"/>
      <c r="M5201" s="1"/>
      <c r="N5201" s="1"/>
      <c r="O5201" s="1"/>
      <c r="P5201" s="1">
        <f>COUNTIFS($E$2:E5201,TMapCauseDescCIR[[#This Row],[Cause Description]])</f>
        <v>1</v>
      </c>
      <c r="Q5201" s="1"/>
      <c r="R5201" s="1"/>
      <c r="S5201" s="1"/>
    </row>
    <row r="5202" spans="1:19" ht="14.45" x14ac:dyDescent="0.25">
      <c r="A5202" s="1" t="s">
        <v>9241</v>
      </c>
      <c r="B5202" s="1" t="s">
        <v>1806</v>
      </c>
      <c r="C5202" s="1" t="s">
        <v>3133</v>
      </c>
      <c r="D5202" s="1" t="s">
        <v>9248</v>
      </c>
      <c r="E5202" s="1" t="s">
        <v>9266</v>
      </c>
      <c r="F5202" s="1" t="s">
        <v>9267</v>
      </c>
      <c r="G5202" s="1" t="s">
        <v>2571</v>
      </c>
      <c r="H5202" s="1" t="s">
        <v>9268</v>
      </c>
      <c r="I5202" s="1" t="s">
        <v>5543</v>
      </c>
      <c r="J5202" s="1"/>
      <c r="K5202" s="1"/>
      <c r="L5202" s="1"/>
      <c r="M5202" s="1"/>
      <c r="N5202" s="1"/>
      <c r="O5202" s="1"/>
      <c r="P5202" s="1">
        <f>COUNTIFS($E$2:E5202,TMapCauseDescCIR[[#This Row],[Cause Description]])</f>
        <v>1</v>
      </c>
      <c r="Q5202" s="1"/>
      <c r="R5202" s="1"/>
      <c r="S5202" s="1"/>
    </row>
    <row r="5203" spans="1:19" ht="14.45" x14ac:dyDescent="0.25">
      <c r="A5203" s="1" t="s">
        <v>9241</v>
      </c>
      <c r="B5203" s="1" t="s">
        <v>1806</v>
      </c>
      <c r="C5203" s="1" t="s">
        <v>3133</v>
      </c>
      <c r="D5203" s="1" t="s">
        <v>9248</v>
      </c>
      <c r="E5203" s="1" t="s">
        <v>9269</v>
      </c>
      <c r="F5203" s="1" t="s">
        <v>9270</v>
      </c>
      <c r="G5203" s="1" t="s">
        <v>2586</v>
      </c>
      <c r="H5203" s="1" t="s">
        <v>9271</v>
      </c>
      <c r="I5203" s="1" t="s">
        <v>5543</v>
      </c>
      <c r="J5203" s="1"/>
      <c r="K5203" s="1"/>
      <c r="L5203" s="1"/>
      <c r="M5203" s="1"/>
      <c r="N5203" s="1"/>
      <c r="O5203" s="1"/>
      <c r="P5203" s="1">
        <f>COUNTIFS($E$2:E5203,TMapCauseDescCIR[[#This Row],[Cause Description]])</f>
        <v>1</v>
      </c>
      <c r="Q5203" s="1"/>
      <c r="R5203" s="1"/>
      <c r="S5203" s="1"/>
    </row>
    <row r="5204" spans="1:19" ht="14.45" x14ac:dyDescent="0.25">
      <c r="A5204" s="1" t="s">
        <v>9241</v>
      </c>
      <c r="B5204" s="1" t="s">
        <v>1806</v>
      </c>
      <c r="C5204" s="1" t="s">
        <v>3133</v>
      </c>
      <c r="D5204" s="1" t="s">
        <v>9248</v>
      </c>
      <c r="E5204" s="1" t="s">
        <v>9272</v>
      </c>
      <c r="F5204" s="1" t="s">
        <v>9273</v>
      </c>
      <c r="G5204" s="1" t="s">
        <v>2586</v>
      </c>
      <c r="H5204" s="1" t="s">
        <v>9271</v>
      </c>
      <c r="I5204" s="1" t="s">
        <v>6264</v>
      </c>
      <c r="J5204" s="1"/>
      <c r="K5204" s="1"/>
      <c r="L5204" s="1"/>
      <c r="M5204" s="1"/>
      <c r="N5204" s="1"/>
      <c r="O5204" s="1"/>
      <c r="P5204" s="1">
        <f>COUNTIFS($E$2:E5204,TMapCauseDescCIR[[#This Row],[Cause Description]])</f>
        <v>1</v>
      </c>
      <c r="Q5204" s="1"/>
      <c r="R5204" s="1"/>
      <c r="S5204" s="1"/>
    </row>
    <row r="5205" spans="1:19" ht="14.45" x14ac:dyDescent="0.25">
      <c r="A5205" s="1" t="s">
        <v>9241</v>
      </c>
      <c r="B5205" s="1" t="s">
        <v>1806</v>
      </c>
      <c r="C5205" s="1" t="s">
        <v>3133</v>
      </c>
      <c r="D5205" s="1" t="s">
        <v>9248</v>
      </c>
      <c r="E5205" s="1" t="s">
        <v>9274</v>
      </c>
      <c r="F5205" s="1" t="s">
        <v>9275</v>
      </c>
      <c r="G5205" s="1" t="s">
        <v>2586</v>
      </c>
      <c r="H5205" s="1" t="s">
        <v>9198</v>
      </c>
      <c r="I5205" s="1" t="s">
        <v>9199</v>
      </c>
      <c r="J5205" s="1"/>
      <c r="K5205" s="1"/>
      <c r="L5205" s="1"/>
      <c r="M5205" s="1"/>
      <c r="N5205" s="1"/>
      <c r="O5205" s="1"/>
      <c r="P5205" s="1">
        <f>COUNTIFS($E$2:E5205,TMapCauseDescCIR[[#This Row],[Cause Description]])</f>
        <v>1</v>
      </c>
      <c r="Q5205" s="1"/>
      <c r="R5205" s="1"/>
      <c r="S5205" s="1"/>
    </row>
    <row r="5206" spans="1:19" ht="14.45" x14ac:dyDescent="0.25">
      <c r="A5206" s="1" t="s">
        <v>9241</v>
      </c>
      <c r="B5206" s="1" t="s">
        <v>1806</v>
      </c>
      <c r="C5206" s="1" t="s">
        <v>3133</v>
      </c>
      <c r="D5206" s="1" t="s">
        <v>9248</v>
      </c>
      <c r="E5206" s="1" t="s">
        <v>9276</v>
      </c>
      <c r="F5206" s="1" t="s">
        <v>9277</v>
      </c>
      <c r="G5206" s="1" t="s">
        <v>2586</v>
      </c>
      <c r="H5206" s="1" t="s">
        <v>9198</v>
      </c>
      <c r="I5206" s="1" t="s">
        <v>9202</v>
      </c>
      <c r="J5206" s="1"/>
      <c r="K5206" s="1"/>
      <c r="L5206" s="1"/>
      <c r="M5206" s="1"/>
      <c r="N5206" s="1"/>
      <c r="O5206" s="1"/>
      <c r="P5206" s="1">
        <f>COUNTIFS($E$2:E5206,TMapCauseDescCIR[[#This Row],[Cause Description]])</f>
        <v>1</v>
      </c>
      <c r="Q5206" s="1"/>
      <c r="R5206" s="1"/>
      <c r="S5206" s="1"/>
    </row>
    <row r="5207" spans="1:19" ht="14.45" x14ac:dyDescent="0.25">
      <c r="A5207" s="1" t="s">
        <v>9241</v>
      </c>
      <c r="B5207" s="1" t="s">
        <v>1806</v>
      </c>
      <c r="C5207" s="1" t="s">
        <v>3133</v>
      </c>
      <c r="D5207" s="1" t="s">
        <v>9248</v>
      </c>
      <c r="E5207" s="1" t="s">
        <v>9278</v>
      </c>
      <c r="F5207" s="1" t="s">
        <v>9279</v>
      </c>
      <c r="G5207" s="1" t="s">
        <v>2596</v>
      </c>
      <c r="H5207" s="1" t="s">
        <v>4912</v>
      </c>
      <c r="I5207" s="1" t="s">
        <v>5543</v>
      </c>
      <c r="J5207" s="1"/>
      <c r="K5207" s="1"/>
      <c r="L5207" s="1"/>
      <c r="M5207" s="1"/>
      <c r="N5207" s="1"/>
      <c r="O5207" s="1"/>
      <c r="P5207" s="1">
        <f>COUNTIFS($E$2:E5207,TMapCauseDescCIR[[#This Row],[Cause Description]])</f>
        <v>1</v>
      </c>
      <c r="Q5207" s="1"/>
      <c r="R5207" s="1"/>
      <c r="S5207" s="1"/>
    </row>
    <row r="5208" spans="1:19" ht="14.45" x14ac:dyDescent="0.25">
      <c r="A5208" s="1" t="s">
        <v>9241</v>
      </c>
      <c r="B5208" s="1" t="s">
        <v>1806</v>
      </c>
      <c r="C5208" s="1" t="s">
        <v>3133</v>
      </c>
      <c r="D5208" s="1" t="s">
        <v>9248</v>
      </c>
      <c r="E5208" s="1" t="s">
        <v>9280</v>
      </c>
      <c r="F5208" s="1" t="s">
        <v>9281</v>
      </c>
      <c r="G5208" s="1" t="s">
        <v>2596</v>
      </c>
      <c r="H5208" s="1" t="s">
        <v>4912</v>
      </c>
      <c r="I5208" s="1" t="s">
        <v>6264</v>
      </c>
      <c r="J5208" s="1"/>
      <c r="K5208" s="1"/>
      <c r="L5208" s="1"/>
      <c r="M5208" s="1"/>
      <c r="N5208" s="1"/>
      <c r="O5208" s="1"/>
      <c r="P5208" s="1">
        <f>COUNTIFS($E$2:E5208,TMapCauseDescCIR[[#This Row],[Cause Description]])</f>
        <v>1</v>
      </c>
      <c r="Q5208" s="1"/>
      <c r="R5208" s="1"/>
      <c r="S5208" s="1"/>
    </row>
    <row r="5209" spans="1:19" ht="14.45" x14ac:dyDescent="0.25">
      <c r="A5209" s="1" t="s">
        <v>9241</v>
      </c>
      <c r="B5209" s="1" t="s">
        <v>1806</v>
      </c>
      <c r="C5209" s="1" t="s">
        <v>3133</v>
      </c>
      <c r="D5209" s="1" t="s">
        <v>9248</v>
      </c>
      <c r="E5209" s="1" t="s">
        <v>9282</v>
      </c>
      <c r="F5209" s="1" t="s">
        <v>9283</v>
      </c>
      <c r="G5209" s="1" t="s">
        <v>2596</v>
      </c>
      <c r="H5209" s="1" t="s">
        <v>9284</v>
      </c>
      <c r="I5209" s="1" t="s">
        <v>9285</v>
      </c>
      <c r="J5209" s="1"/>
      <c r="K5209" s="1"/>
      <c r="L5209" s="1"/>
      <c r="M5209" s="1"/>
      <c r="N5209" s="1"/>
      <c r="O5209" s="1"/>
      <c r="P5209" s="1">
        <f>COUNTIFS($E$2:E5209,TMapCauseDescCIR[[#This Row],[Cause Description]])</f>
        <v>1</v>
      </c>
      <c r="Q5209" s="1"/>
      <c r="R5209" s="1"/>
      <c r="S5209" s="1"/>
    </row>
    <row r="5210" spans="1:19" ht="14.45" x14ac:dyDescent="0.25">
      <c r="A5210" s="1" t="s">
        <v>9241</v>
      </c>
      <c r="B5210" s="1" t="s">
        <v>1806</v>
      </c>
      <c r="C5210" s="1" t="s">
        <v>3133</v>
      </c>
      <c r="D5210" s="1" t="s">
        <v>9248</v>
      </c>
      <c r="E5210" s="1" t="s">
        <v>9286</v>
      </c>
      <c r="F5210" s="1" t="s">
        <v>9287</v>
      </c>
      <c r="G5210" s="1" t="s">
        <v>2597</v>
      </c>
      <c r="H5210" s="1" t="s">
        <v>4912</v>
      </c>
      <c r="I5210" s="1" t="s">
        <v>5174</v>
      </c>
      <c r="J5210" s="1"/>
      <c r="K5210" s="1"/>
      <c r="L5210" s="1"/>
      <c r="M5210" s="1"/>
      <c r="N5210" s="1"/>
      <c r="O5210" s="1"/>
      <c r="P5210" s="1">
        <f>COUNTIFS($E$2:E5210,TMapCauseDescCIR[[#This Row],[Cause Description]])</f>
        <v>1</v>
      </c>
      <c r="Q5210" s="1"/>
      <c r="R5210" s="1"/>
      <c r="S5210" s="1"/>
    </row>
    <row r="5211" spans="1:19" ht="14.45" x14ac:dyDescent="0.25">
      <c r="A5211" s="1" t="s">
        <v>9241</v>
      </c>
      <c r="B5211" s="1" t="s">
        <v>1806</v>
      </c>
      <c r="C5211" s="1" t="s">
        <v>3133</v>
      </c>
      <c r="D5211" s="1" t="s">
        <v>9248</v>
      </c>
      <c r="E5211" s="1" t="s">
        <v>9288</v>
      </c>
      <c r="F5211" s="1" t="s">
        <v>9289</v>
      </c>
      <c r="G5211" s="1" t="s">
        <v>2597</v>
      </c>
      <c r="H5211" s="1" t="s">
        <v>4912</v>
      </c>
      <c r="I5211" s="1" t="s">
        <v>6254</v>
      </c>
      <c r="J5211" s="1"/>
      <c r="K5211" s="1"/>
      <c r="L5211" s="1"/>
      <c r="M5211" s="1"/>
      <c r="N5211" s="1"/>
      <c r="O5211" s="1"/>
      <c r="P5211" s="1">
        <f>COUNTIFS($E$2:E5211,TMapCauseDescCIR[[#This Row],[Cause Description]])</f>
        <v>1</v>
      </c>
      <c r="Q5211" s="1"/>
      <c r="R5211" s="1"/>
      <c r="S5211" s="1"/>
    </row>
    <row r="5212" spans="1:19" ht="14.45" x14ac:dyDescent="0.25">
      <c r="A5212" s="1" t="s">
        <v>9241</v>
      </c>
      <c r="B5212" s="1" t="s">
        <v>1806</v>
      </c>
      <c r="C5212" s="1" t="s">
        <v>3133</v>
      </c>
      <c r="D5212" s="1" t="s">
        <v>9248</v>
      </c>
      <c r="E5212" s="1" t="s">
        <v>9178</v>
      </c>
      <c r="F5212" s="1" t="s">
        <v>9179</v>
      </c>
      <c r="G5212" s="1" t="s">
        <v>2788</v>
      </c>
      <c r="H5212" s="1" t="s">
        <v>4912</v>
      </c>
      <c r="I5212" s="1" t="s">
        <v>9180</v>
      </c>
      <c r="J5212" s="1"/>
      <c r="K5212" s="1"/>
      <c r="L5212" s="1"/>
      <c r="M5212" s="1"/>
      <c r="N5212" s="1"/>
      <c r="O5212" s="1"/>
      <c r="P5212" s="1">
        <f>COUNTIFS($E$2:E5212,TMapCauseDescCIR[[#This Row],[Cause Description]])</f>
        <v>3</v>
      </c>
      <c r="Q5212" s="1"/>
      <c r="R5212" s="1"/>
      <c r="S5212" s="1"/>
    </row>
    <row r="5213" spans="1:19" ht="14.45" x14ac:dyDescent="0.25">
      <c r="A5213" s="1" t="s">
        <v>9241</v>
      </c>
      <c r="B5213" s="1" t="s">
        <v>1806</v>
      </c>
      <c r="C5213" s="1" t="s">
        <v>3133</v>
      </c>
      <c r="D5213" s="1" t="s">
        <v>9248</v>
      </c>
      <c r="E5213" s="1" t="s">
        <v>9181</v>
      </c>
      <c r="F5213" s="1" t="s">
        <v>9182</v>
      </c>
      <c r="G5213" s="1" t="s">
        <v>2788</v>
      </c>
      <c r="H5213" s="1" t="s">
        <v>4912</v>
      </c>
      <c r="I5213" s="1" t="s">
        <v>5174</v>
      </c>
      <c r="J5213" s="1"/>
      <c r="K5213" s="1"/>
      <c r="L5213" s="1"/>
      <c r="M5213" s="1"/>
      <c r="N5213" s="1"/>
      <c r="O5213" s="1"/>
      <c r="P5213" s="1">
        <f>COUNTIFS($E$2:E5213,TMapCauseDescCIR[[#This Row],[Cause Description]])</f>
        <v>3</v>
      </c>
      <c r="Q5213" s="1"/>
      <c r="R5213" s="1"/>
      <c r="S5213" s="1"/>
    </row>
    <row r="5214" spans="1:19" ht="14.45" x14ac:dyDescent="0.25">
      <c r="A5214" s="1" t="s">
        <v>9241</v>
      </c>
      <c r="B5214" s="1" t="s">
        <v>1806</v>
      </c>
      <c r="C5214" s="1" t="s">
        <v>3133</v>
      </c>
      <c r="D5214" s="1" t="s">
        <v>9248</v>
      </c>
      <c r="E5214" s="1" t="s">
        <v>9190</v>
      </c>
      <c r="F5214" s="1" t="s">
        <v>9191</v>
      </c>
      <c r="G5214" s="1" t="s">
        <v>2789</v>
      </c>
      <c r="H5214" s="1" t="s">
        <v>4912</v>
      </c>
      <c r="I5214" s="1" t="s">
        <v>5174</v>
      </c>
      <c r="J5214" s="1"/>
      <c r="K5214" s="1"/>
      <c r="L5214" s="1"/>
      <c r="M5214" s="1"/>
      <c r="N5214" s="1"/>
      <c r="O5214" s="1"/>
      <c r="P5214" s="1">
        <f>COUNTIFS($E$2:E5214,TMapCauseDescCIR[[#This Row],[Cause Description]])</f>
        <v>3</v>
      </c>
      <c r="Q5214" s="1"/>
      <c r="R5214" s="1"/>
      <c r="S5214" s="1"/>
    </row>
    <row r="5215" spans="1:19" ht="14.45" x14ac:dyDescent="0.25">
      <c r="A5215" s="1" t="s">
        <v>9241</v>
      </c>
      <c r="B5215" s="1" t="s">
        <v>1806</v>
      </c>
      <c r="C5215" s="1" t="s">
        <v>3133</v>
      </c>
      <c r="D5215" s="1" t="s">
        <v>9248</v>
      </c>
      <c r="E5215" s="1" t="s">
        <v>9192</v>
      </c>
      <c r="F5215" s="1" t="s">
        <v>9193</v>
      </c>
      <c r="G5215" s="1" t="s">
        <v>2789</v>
      </c>
      <c r="H5215" s="1" t="s">
        <v>4912</v>
      </c>
      <c r="I5215" s="1" t="s">
        <v>5527</v>
      </c>
      <c r="J5215" s="1"/>
      <c r="K5215" s="1"/>
      <c r="L5215" s="1"/>
      <c r="M5215" s="1"/>
      <c r="N5215" s="1"/>
      <c r="O5215" s="1"/>
      <c r="P5215" s="1">
        <f>COUNTIFS($E$2:E5215,TMapCauseDescCIR[[#This Row],[Cause Description]])</f>
        <v>3</v>
      </c>
      <c r="Q5215" s="1"/>
      <c r="R5215" s="1"/>
      <c r="S5215" s="1"/>
    </row>
    <row r="5216" spans="1:19" ht="14.45" x14ac:dyDescent="0.25">
      <c r="A5216" s="1" t="s">
        <v>9241</v>
      </c>
      <c r="B5216" s="1" t="s">
        <v>1806</v>
      </c>
      <c r="C5216" s="1" t="s">
        <v>3133</v>
      </c>
      <c r="D5216" s="1" t="s">
        <v>9248</v>
      </c>
      <c r="E5216" s="1" t="s">
        <v>9194</v>
      </c>
      <c r="F5216" s="1" t="s">
        <v>9195</v>
      </c>
      <c r="G5216" s="1" t="s">
        <v>2789</v>
      </c>
      <c r="H5216" s="1" t="s">
        <v>4912</v>
      </c>
      <c r="I5216" s="1" t="s">
        <v>8649</v>
      </c>
      <c r="J5216" s="1"/>
      <c r="K5216" s="1"/>
      <c r="L5216" s="1"/>
      <c r="M5216" s="1"/>
      <c r="N5216" s="1"/>
      <c r="O5216" s="1"/>
      <c r="P5216" s="1">
        <f>COUNTIFS($E$2:E5216,TMapCauseDescCIR[[#This Row],[Cause Description]])</f>
        <v>3</v>
      </c>
      <c r="Q5216" s="1"/>
      <c r="R5216" s="1"/>
      <c r="S5216" s="1"/>
    </row>
    <row r="5217" spans="1:19" ht="14.45" x14ac:dyDescent="0.25">
      <c r="A5217" s="1" t="s">
        <v>9241</v>
      </c>
      <c r="B5217" s="1" t="s">
        <v>1806</v>
      </c>
      <c r="C5217" s="1" t="s">
        <v>3133</v>
      </c>
      <c r="D5217" s="1" t="s">
        <v>9248</v>
      </c>
      <c r="E5217" s="1" t="s">
        <v>9290</v>
      </c>
      <c r="F5217" s="1" t="s">
        <v>9291</v>
      </c>
      <c r="G5217" s="1" t="s">
        <v>2794</v>
      </c>
      <c r="H5217" s="1" t="s">
        <v>5193</v>
      </c>
      <c r="I5217" s="1" t="s">
        <v>9292</v>
      </c>
      <c r="J5217" s="1"/>
      <c r="K5217" s="1"/>
      <c r="L5217" s="1"/>
      <c r="M5217" s="1"/>
      <c r="N5217" s="1"/>
      <c r="O5217" s="1"/>
      <c r="P5217" s="1">
        <f>COUNTIFS($E$2:E5217,TMapCauseDescCIR[[#This Row],[Cause Description]])</f>
        <v>1</v>
      </c>
      <c r="Q5217" s="1"/>
      <c r="R5217" s="1"/>
      <c r="S5217" s="1"/>
    </row>
    <row r="5218" spans="1:19" ht="14.45" x14ac:dyDescent="0.25">
      <c r="A5218" s="1" t="s">
        <v>9241</v>
      </c>
      <c r="B5218" s="1" t="s">
        <v>1806</v>
      </c>
      <c r="C5218" s="1" t="s">
        <v>3133</v>
      </c>
      <c r="D5218" s="1" t="s">
        <v>9248</v>
      </c>
      <c r="E5218" s="1" t="s">
        <v>631</v>
      </c>
      <c r="F5218" s="1" t="s">
        <v>3597</v>
      </c>
      <c r="G5218" s="1" t="s">
        <v>2806</v>
      </c>
      <c r="H5218" s="1" t="s">
        <v>3598</v>
      </c>
      <c r="I5218" s="1" t="s">
        <v>3599</v>
      </c>
      <c r="J5218" s="1"/>
      <c r="K5218" s="1"/>
      <c r="L5218" s="1"/>
      <c r="M5218" s="1"/>
      <c r="N5218" s="1"/>
      <c r="O5218" s="1"/>
      <c r="P5218" s="1">
        <f>COUNTIFS($E$2:E5218,TMapCauseDescCIR[[#This Row],[Cause Description]])</f>
        <v>184</v>
      </c>
      <c r="Q5218" s="1"/>
      <c r="R5218" s="1"/>
      <c r="S5218" s="1"/>
    </row>
    <row r="5219" spans="1:19" ht="14.45" x14ac:dyDescent="0.25">
      <c r="A5219" s="1" t="s">
        <v>9241</v>
      </c>
      <c r="B5219" s="1" t="s">
        <v>1807</v>
      </c>
      <c r="C5219" s="1" t="s">
        <v>3133</v>
      </c>
      <c r="D5219" s="1" t="s">
        <v>9293</v>
      </c>
      <c r="E5219" s="1" t="s">
        <v>1808</v>
      </c>
      <c r="F5219" s="1" t="s">
        <v>9294</v>
      </c>
      <c r="G5219" s="1" t="s">
        <v>2562</v>
      </c>
      <c r="H5219" s="1" t="s">
        <v>4912</v>
      </c>
      <c r="I5219" s="1" t="s">
        <v>5530</v>
      </c>
      <c r="J5219" s="1"/>
      <c r="K5219" s="1"/>
      <c r="L5219" s="1"/>
      <c r="M5219" s="1"/>
      <c r="N5219" s="1"/>
      <c r="O5219" s="1"/>
      <c r="P5219" s="1">
        <f>COUNTIFS($E$2:E5219,TMapCauseDescCIR[[#This Row],[Cause Description]])</f>
        <v>1</v>
      </c>
      <c r="Q5219" s="1"/>
      <c r="R5219" s="1"/>
      <c r="S5219" s="1"/>
    </row>
    <row r="5220" spans="1:19" ht="14.45" x14ac:dyDescent="0.25">
      <c r="A5220" s="1" t="s">
        <v>9241</v>
      </c>
      <c r="B5220" s="1" t="s">
        <v>1807</v>
      </c>
      <c r="C5220" s="1" t="s">
        <v>3133</v>
      </c>
      <c r="D5220" s="1" t="s">
        <v>9293</v>
      </c>
      <c r="E5220" s="1" t="s">
        <v>9252</v>
      </c>
      <c r="F5220" s="1" t="s">
        <v>9253</v>
      </c>
      <c r="G5220" s="1" t="s">
        <v>2562</v>
      </c>
      <c r="H5220" s="1" t="s">
        <v>9254</v>
      </c>
      <c r="I5220" s="1" t="s">
        <v>6261</v>
      </c>
      <c r="J5220" s="1"/>
      <c r="K5220" s="1"/>
      <c r="L5220" s="1"/>
      <c r="M5220" s="1"/>
      <c r="N5220" s="1"/>
      <c r="O5220" s="1"/>
      <c r="P5220" s="1">
        <f>COUNTIFS($E$2:E5220,TMapCauseDescCIR[[#This Row],[Cause Description]])</f>
        <v>2</v>
      </c>
      <c r="Q5220" s="1"/>
      <c r="R5220" s="1"/>
      <c r="S5220" s="1"/>
    </row>
    <row r="5221" spans="1:19" ht="14.45" x14ac:dyDescent="0.25">
      <c r="A5221" s="1" t="s">
        <v>9241</v>
      </c>
      <c r="B5221" s="1" t="s">
        <v>1807</v>
      </c>
      <c r="C5221" s="1" t="s">
        <v>3133</v>
      </c>
      <c r="D5221" s="1" t="s">
        <v>9293</v>
      </c>
      <c r="E5221" s="1" t="s">
        <v>9266</v>
      </c>
      <c r="F5221" s="1" t="s">
        <v>9267</v>
      </c>
      <c r="G5221" s="1" t="s">
        <v>2571</v>
      </c>
      <c r="H5221" s="1" t="s">
        <v>9268</v>
      </c>
      <c r="I5221" s="1" t="s">
        <v>5543</v>
      </c>
      <c r="J5221" s="1"/>
      <c r="K5221" s="1"/>
      <c r="L5221" s="1"/>
      <c r="M5221" s="1"/>
      <c r="N5221" s="1"/>
      <c r="O5221" s="1"/>
      <c r="P5221" s="1">
        <f>COUNTIFS($E$2:E5221,TMapCauseDescCIR[[#This Row],[Cause Description]])</f>
        <v>2</v>
      </c>
      <c r="Q5221" s="1"/>
      <c r="R5221" s="1"/>
      <c r="S5221" s="1"/>
    </row>
    <row r="5222" spans="1:19" ht="14.45" x14ac:dyDescent="0.25">
      <c r="A5222" s="1" t="s">
        <v>9241</v>
      </c>
      <c r="B5222" s="1" t="s">
        <v>1807</v>
      </c>
      <c r="C5222" s="1" t="s">
        <v>3133</v>
      </c>
      <c r="D5222" s="1" t="s">
        <v>9293</v>
      </c>
      <c r="E5222" s="1" t="s">
        <v>9269</v>
      </c>
      <c r="F5222" s="1" t="s">
        <v>9270</v>
      </c>
      <c r="G5222" s="1" t="s">
        <v>2586</v>
      </c>
      <c r="H5222" s="1" t="s">
        <v>9271</v>
      </c>
      <c r="I5222" s="1" t="s">
        <v>5543</v>
      </c>
      <c r="J5222" s="1"/>
      <c r="K5222" s="1"/>
      <c r="L5222" s="1"/>
      <c r="M5222" s="1"/>
      <c r="N5222" s="1"/>
      <c r="O5222" s="1"/>
      <c r="P5222" s="1">
        <f>COUNTIFS($E$2:E5222,TMapCauseDescCIR[[#This Row],[Cause Description]])</f>
        <v>2</v>
      </c>
      <c r="Q5222" s="1"/>
      <c r="R5222" s="1"/>
      <c r="S5222" s="1"/>
    </row>
    <row r="5223" spans="1:19" ht="14.45" x14ac:dyDescent="0.25">
      <c r="A5223" s="1" t="s">
        <v>9241</v>
      </c>
      <c r="B5223" s="1" t="s">
        <v>1807</v>
      </c>
      <c r="C5223" s="1" t="s">
        <v>3133</v>
      </c>
      <c r="D5223" s="1" t="s">
        <v>9293</v>
      </c>
      <c r="E5223" s="1" t="s">
        <v>9272</v>
      </c>
      <c r="F5223" s="1" t="s">
        <v>9273</v>
      </c>
      <c r="G5223" s="1" t="s">
        <v>2586</v>
      </c>
      <c r="H5223" s="1" t="s">
        <v>9271</v>
      </c>
      <c r="I5223" s="1" t="s">
        <v>6264</v>
      </c>
      <c r="J5223" s="1"/>
      <c r="K5223" s="1"/>
      <c r="L5223" s="1"/>
      <c r="M5223" s="1"/>
      <c r="N5223" s="1"/>
      <c r="O5223" s="1"/>
      <c r="P5223" s="1">
        <f>COUNTIFS($E$2:E5223,TMapCauseDescCIR[[#This Row],[Cause Description]])</f>
        <v>2</v>
      </c>
      <c r="Q5223" s="1"/>
      <c r="R5223" s="1"/>
      <c r="S5223" s="1"/>
    </row>
    <row r="5224" spans="1:19" ht="14.45" x14ac:dyDescent="0.25">
      <c r="A5224" s="1" t="s">
        <v>9241</v>
      </c>
      <c r="B5224" s="1" t="s">
        <v>1807</v>
      </c>
      <c r="C5224" s="1" t="s">
        <v>3133</v>
      </c>
      <c r="D5224" s="1" t="s">
        <v>9293</v>
      </c>
      <c r="E5224" s="1" t="s">
        <v>9276</v>
      </c>
      <c r="F5224" s="1" t="s">
        <v>9277</v>
      </c>
      <c r="G5224" s="1" t="s">
        <v>2586</v>
      </c>
      <c r="H5224" s="1" t="s">
        <v>9198</v>
      </c>
      <c r="I5224" s="1" t="s">
        <v>9202</v>
      </c>
      <c r="J5224" s="1"/>
      <c r="K5224" s="1"/>
      <c r="L5224" s="1"/>
      <c r="M5224" s="1"/>
      <c r="N5224" s="1"/>
      <c r="O5224" s="1"/>
      <c r="P5224" s="1">
        <f>COUNTIFS($E$2:E5224,TMapCauseDescCIR[[#This Row],[Cause Description]])</f>
        <v>2</v>
      </c>
      <c r="Q5224" s="1"/>
      <c r="R5224" s="1"/>
      <c r="S5224" s="1"/>
    </row>
    <row r="5225" spans="1:19" ht="14.45" x14ac:dyDescent="0.25">
      <c r="A5225" s="1" t="s">
        <v>9241</v>
      </c>
      <c r="B5225" s="1" t="s">
        <v>1807</v>
      </c>
      <c r="C5225" s="1" t="s">
        <v>3133</v>
      </c>
      <c r="D5225" s="1" t="s">
        <v>9293</v>
      </c>
      <c r="E5225" s="1" t="s">
        <v>9278</v>
      </c>
      <c r="F5225" s="1" t="s">
        <v>9279</v>
      </c>
      <c r="G5225" s="1" t="s">
        <v>2596</v>
      </c>
      <c r="H5225" s="1" t="s">
        <v>4912</v>
      </c>
      <c r="I5225" s="1" t="s">
        <v>5543</v>
      </c>
      <c r="J5225" s="1"/>
      <c r="K5225" s="1"/>
      <c r="L5225" s="1"/>
      <c r="M5225" s="1"/>
      <c r="N5225" s="1"/>
      <c r="O5225" s="1"/>
      <c r="P5225" s="1">
        <f>COUNTIFS($E$2:E5225,TMapCauseDescCIR[[#This Row],[Cause Description]])</f>
        <v>2</v>
      </c>
      <c r="Q5225" s="1"/>
      <c r="R5225" s="1"/>
      <c r="S5225" s="1"/>
    </row>
    <row r="5226" spans="1:19" ht="14.45" x14ac:dyDescent="0.25">
      <c r="A5226" s="1" t="s">
        <v>9241</v>
      </c>
      <c r="B5226" s="1" t="s">
        <v>1807</v>
      </c>
      <c r="C5226" s="1" t="s">
        <v>3133</v>
      </c>
      <c r="D5226" s="1" t="s">
        <v>9293</v>
      </c>
      <c r="E5226" s="1" t="s">
        <v>9280</v>
      </c>
      <c r="F5226" s="1" t="s">
        <v>9281</v>
      </c>
      <c r="G5226" s="1" t="s">
        <v>2596</v>
      </c>
      <c r="H5226" s="1" t="s">
        <v>4912</v>
      </c>
      <c r="I5226" s="1" t="s">
        <v>6264</v>
      </c>
      <c r="J5226" s="1"/>
      <c r="K5226" s="1"/>
      <c r="L5226" s="1"/>
      <c r="M5226" s="1"/>
      <c r="N5226" s="1"/>
      <c r="O5226" s="1"/>
      <c r="P5226" s="1">
        <f>COUNTIFS($E$2:E5226,TMapCauseDescCIR[[#This Row],[Cause Description]])</f>
        <v>2</v>
      </c>
      <c r="Q5226" s="1"/>
      <c r="R5226" s="1"/>
      <c r="S5226" s="1"/>
    </row>
    <row r="5227" spans="1:19" ht="14.45" x14ac:dyDescent="0.25">
      <c r="A5227" s="1" t="s">
        <v>9241</v>
      </c>
      <c r="B5227" s="1" t="s">
        <v>1807</v>
      </c>
      <c r="C5227" s="1" t="s">
        <v>3133</v>
      </c>
      <c r="D5227" s="1" t="s">
        <v>9293</v>
      </c>
      <c r="E5227" s="1" t="s">
        <v>9282</v>
      </c>
      <c r="F5227" s="1" t="s">
        <v>9283</v>
      </c>
      <c r="G5227" s="1" t="s">
        <v>2596</v>
      </c>
      <c r="H5227" s="1" t="s">
        <v>9284</v>
      </c>
      <c r="I5227" s="1" t="s">
        <v>9285</v>
      </c>
      <c r="J5227" s="1"/>
      <c r="K5227" s="1"/>
      <c r="L5227" s="1"/>
      <c r="M5227" s="1"/>
      <c r="N5227" s="1"/>
      <c r="O5227" s="1"/>
      <c r="P5227" s="1">
        <f>COUNTIFS($E$2:E5227,TMapCauseDescCIR[[#This Row],[Cause Description]])</f>
        <v>2</v>
      </c>
      <c r="Q5227" s="1"/>
      <c r="R5227" s="1"/>
      <c r="S5227" s="1"/>
    </row>
    <row r="5228" spans="1:19" ht="14.45" x14ac:dyDescent="0.25">
      <c r="A5228" s="1" t="s">
        <v>9241</v>
      </c>
      <c r="B5228" s="1" t="s">
        <v>1807</v>
      </c>
      <c r="C5228" s="1" t="s">
        <v>3133</v>
      </c>
      <c r="D5228" s="1" t="s">
        <v>9293</v>
      </c>
      <c r="E5228" s="1" t="s">
        <v>9286</v>
      </c>
      <c r="F5228" s="1" t="s">
        <v>9287</v>
      </c>
      <c r="G5228" s="1" t="s">
        <v>2597</v>
      </c>
      <c r="H5228" s="1" t="s">
        <v>4912</v>
      </c>
      <c r="I5228" s="1" t="s">
        <v>5174</v>
      </c>
      <c r="J5228" s="1"/>
      <c r="K5228" s="1"/>
      <c r="L5228" s="1"/>
      <c r="M5228" s="1"/>
      <c r="N5228" s="1"/>
      <c r="O5228" s="1"/>
      <c r="P5228" s="1">
        <f>COUNTIFS($E$2:E5228,TMapCauseDescCIR[[#This Row],[Cause Description]])</f>
        <v>2</v>
      </c>
      <c r="Q5228" s="1"/>
      <c r="R5228" s="1"/>
      <c r="S5228" s="1"/>
    </row>
    <row r="5229" spans="1:19" ht="14.45" x14ac:dyDescent="0.25">
      <c r="A5229" s="1" t="s">
        <v>9241</v>
      </c>
      <c r="B5229" s="1" t="s">
        <v>1807</v>
      </c>
      <c r="C5229" s="1" t="s">
        <v>3133</v>
      </c>
      <c r="D5229" s="1" t="s">
        <v>9293</v>
      </c>
      <c r="E5229" s="1" t="s">
        <v>9288</v>
      </c>
      <c r="F5229" s="1" t="s">
        <v>9289</v>
      </c>
      <c r="G5229" s="1" t="s">
        <v>2597</v>
      </c>
      <c r="H5229" s="1" t="s">
        <v>4912</v>
      </c>
      <c r="I5229" s="1" t="s">
        <v>6254</v>
      </c>
      <c r="J5229" s="1"/>
      <c r="K5229" s="1"/>
      <c r="L5229" s="1"/>
      <c r="M5229" s="1"/>
      <c r="N5229" s="1"/>
      <c r="O5229" s="1"/>
      <c r="P5229" s="1">
        <f>COUNTIFS($E$2:E5229,TMapCauseDescCIR[[#This Row],[Cause Description]])</f>
        <v>2</v>
      </c>
      <c r="Q5229" s="1"/>
      <c r="R5229" s="1"/>
      <c r="S5229" s="1"/>
    </row>
    <row r="5230" spans="1:19" ht="14.45" x14ac:dyDescent="0.25">
      <c r="A5230" s="1" t="s">
        <v>9241</v>
      </c>
      <c r="B5230" s="1" t="s">
        <v>1807</v>
      </c>
      <c r="C5230" s="1" t="s">
        <v>3133</v>
      </c>
      <c r="D5230" s="1" t="s">
        <v>9293</v>
      </c>
      <c r="E5230" s="1" t="s">
        <v>9178</v>
      </c>
      <c r="F5230" s="1" t="s">
        <v>9179</v>
      </c>
      <c r="G5230" s="1" t="s">
        <v>2788</v>
      </c>
      <c r="H5230" s="1" t="s">
        <v>4912</v>
      </c>
      <c r="I5230" s="1" t="s">
        <v>9180</v>
      </c>
      <c r="J5230" s="1"/>
      <c r="K5230" s="1"/>
      <c r="L5230" s="1"/>
      <c r="M5230" s="1"/>
      <c r="N5230" s="1"/>
      <c r="O5230" s="1"/>
      <c r="P5230" s="1">
        <f>COUNTIFS($E$2:E5230,TMapCauseDescCIR[[#This Row],[Cause Description]])</f>
        <v>4</v>
      </c>
      <c r="Q5230" s="1"/>
      <c r="R5230" s="1"/>
      <c r="S5230" s="1"/>
    </row>
    <row r="5231" spans="1:19" ht="14.45" x14ac:dyDescent="0.25">
      <c r="A5231" s="1" t="s">
        <v>9241</v>
      </c>
      <c r="B5231" s="1" t="s">
        <v>1807</v>
      </c>
      <c r="C5231" s="1" t="s">
        <v>3133</v>
      </c>
      <c r="D5231" s="1" t="s">
        <v>9293</v>
      </c>
      <c r="E5231" s="1" t="s">
        <v>9181</v>
      </c>
      <c r="F5231" s="1" t="s">
        <v>9182</v>
      </c>
      <c r="G5231" s="1" t="s">
        <v>2788</v>
      </c>
      <c r="H5231" s="1" t="s">
        <v>4912</v>
      </c>
      <c r="I5231" s="1" t="s">
        <v>5174</v>
      </c>
      <c r="J5231" s="1"/>
      <c r="K5231" s="1"/>
      <c r="L5231" s="1"/>
      <c r="M5231" s="1"/>
      <c r="N5231" s="1"/>
      <c r="O5231" s="1"/>
      <c r="P5231" s="1">
        <f>COUNTIFS($E$2:E5231,TMapCauseDescCIR[[#This Row],[Cause Description]])</f>
        <v>4</v>
      </c>
      <c r="Q5231" s="1"/>
      <c r="R5231" s="1"/>
      <c r="S5231" s="1"/>
    </row>
    <row r="5232" spans="1:19" ht="14.45" x14ac:dyDescent="0.25">
      <c r="A5232" s="1" t="s">
        <v>9241</v>
      </c>
      <c r="B5232" s="1" t="s">
        <v>1807</v>
      </c>
      <c r="C5232" s="1" t="s">
        <v>3133</v>
      </c>
      <c r="D5232" s="1" t="s">
        <v>9293</v>
      </c>
      <c r="E5232" s="1" t="s">
        <v>9190</v>
      </c>
      <c r="F5232" s="1" t="s">
        <v>9191</v>
      </c>
      <c r="G5232" s="1" t="s">
        <v>2789</v>
      </c>
      <c r="H5232" s="1" t="s">
        <v>4912</v>
      </c>
      <c r="I5232" s="1" t="s">
        <v>5174</v>
      </c>
      <c r="J5232" s="1"/>
      <c r="K5232" s="1"/>
      <c r="L5232" s="1"/>
      <c r="M5232" s="1"/>
      <c r="N5232" s="1"/>
      <c r="O5232" s="1"/>
      <c r="P5232" s="1">
        <f>COUNTIFS($E$2:E5232,TMapCauseDescCIR[[#This Row],[Cause Description]])</f>
        <v>4</v>
      </c>
      <c r="Q5232" s="1"/>
      <c r="R5232" s="1"/>
      <c r="S5232" s="1"/>
    </row>
    <row r="5233" spans="1:19" ht="14.45" x14ac:dyDescent="0.25">
      <c r="A5233" s="1" t="s">
        <v>9241</v>
      </c>
      <c r="B5233" s="1" t="s">
        <v>1807</v>
      </c>
      <c r="C5233" s="1" t="s">
        <v>3133</v>
      </c>
      <c r="D5233" s="1" t="s">
        <v>9293</v>
      </c>
      <c r="E5233" s="1" t="s">
        <v>9192</v>
      </c>
      <c r="F5233" s="1" t="s">
        <v>9193</v>
      </c>
      <c r="G5233" s="1" t="s">
        <v>2789</v>
      </c>
      <c r="H5233" s="1" t="s">
        <v>4912</v>
      </c>
      <c r="I5233" s="1" t="s">
        <v>5527</v>
      </c>
      <c r="J5233" s="1"/>
      <c r="K5233" s="1"/>
      <c r="L5233" s="1"/>
      <c r="M5233" s="1"/>
      <c r="N5233" s="1"/>
      <c r="O5233" s="1"/>
      <c r="P5233" s="1">
        <f>COUNTIFS($E$2:E5233,TMapCauseDescCIR[[#This Row],[Cause Description]])</f>
        <v>4</v>
      </c>
      <c r="Q5233" s="1"/>
      <c r="R5233" s="1"/>
      <c r="S5233" s="1"/>
    </row>
    <row r="5234" spans="1:19" ht="14.45" x14ac:dyDescent="0.25">
      <c r="A5234" s="1" t="s">
        <v>9241</v>
      </c>
      <c r="B5234" s="1" t="s">
        <v>1807</v>
      </c>
      <c r="C5234" s="1" t="s">
        <v>3133</v>
      </c>
      <c r="D5234" s="1" t="s">
        <v>9293</v>
      </c>
      <c r="E5234" s="1" t="s">
        <v>9194</v>
      </c>
      <c r="F5234" s="1" t="s">
        <v>9195</v>
      </c>
      <c r="G5234" s="1" t="s">
        <v>2789</v>
      </c>
      <c r="H5234" s="1" t="s">
        <v>4912</v>
      </c>
      <c r="I5234" s="1" t="s">
        <v>8649</v>
      </c>
      <c r="J5234" s="1"/>
      <c r="K5234" s="1"/>
      <c r="L5234" s="1"/>
      <c r="M5234" s="1"/>
      <c r="N5234" s="1"/>
      <c r="O5234" s="1"/>
      <c r="P5234" s="1">
        <f>COUNTIFS($E$2:E5234,TMapCauseDescCIR[[#This Row],[Cause Description]])</f>
        <v>4</v>
      </c>
      <c r="Q5234" s="1"/>
      <c r="R5234" s="1"/>
      <c r="S5234" s="1"/>
    </row>
    <row r="5235" spans="1:19" ht="14.45" x14ac:dyDescent="0.25">
      <c r="A5235" s="1" t="s">
        <v>9241</v>
      </c>
      <c r="B5235" s="1" t="s">
        <v>1807</v>
      </c>
      <c r="C5235" s="1" t="s">
        <v>3133</v>
      </c>
      <c r="D5235" s="1" t="s">
        <v>9293</v>
      </c>
      <c r="E5235" s="1" t="s">
        <v>9229</v>
      </c>
      <c r="F5235" s="1" t="s">
        <v>9230</v>
      </c>
      <c r="G5235" s="1" t="s">
        <v>2796</v>
      </c>
      <c r="H5235" s="1" t="s">
        <v>8480</v>
      </c>
      <c r="I5235" s="1" t="s">
        <v>5543</v>
      </c>
      <c r="J5235" s="1"/>
      <c r="K5235" s="1"/>
      <c r="L5235" s="1"/>
      <c r="M5235" s="1"/>
      <c r="N5235" s="1"/>
      <c r="O5235" s="1"/>
      <c r="P5235" s="1">
        <f>COUNTIFS($E$2:E5235,TMapCauseDescCIR[[#This Row],[Cause Description]])</f>
        <v>3</v>
      </c>
      <c r="Q5235" s="1"/>
      <c r="R5235" s="1"/>
      <c r="S5235" s="1"/>
    </row>
    <row r="5236" spans="1:19" ht="14.45" x14ac:dyDescent="0.25">
      <c r="A5236" s="1" t="s">
        <v>9241</v>
      </c>
      <c r="B5236" s="1" t="s">
        <v>1807</v>
      </c>
      <c r="C5236" s="1" t="s">
        <v>3133</v>
      </c>
      <c r="D5236" s="1" t="s">
        <v>9293</v>
      </c>
      <c r="E5236" s="1" t="s">
        <v>9231</v>
      </c>
      <c r="F5236" s="1" t="s">
        <v>9232</v>
      </c>
      <c r="G5236" s="1" t="s">
        <v>2796</v>
      </c>
      <c r="H5236" s="1" t="s">
        <v>6135</v>
      </c>
      <c r="I5236" s="1" t="s">
        <v>9233</v>
      </c>
      <c r="J5236" s="1"/>
      <c r="K5236" s="1"/>
      <c r="L5236" s="1"/>
      <c r="M5236" s="1"/>
      <c r="N5236" s="1"/>
      <c r="O5236" s="1"/>
      <c r="P5236" s="1">
        <f>COUNTIFS($E$2:E5236,TMapCauseDescCIR[[#This Row],[Cause Description]])</f>
        <v>3</v>
      </c>
      <c r="Q5236" s="1"/>
      <c r="R5236" s="1"/>
      <c r="S5236" s="1"/>
    </row>
    <row r="5237" spans="1:19" ht="14.45" x14ac:dyDescent="0.25">
      <c r="A5237" s="1" t="s">
        <v>9241</v>
      </c>
      <c r="B5237" s="1" t="s">
        <v>1807</v>
      </c>
      <c r="C5237" s="1" t="s">
        <v>3133</v>
      </c>
      <c r="D5237" s="1" t="s">
        <v>9293</v>
      </c>
      <c r="E5237" s="1" t="s">
        <v>631</v>
      </c>
      <c r="F5237" s="1" t="s">
        <v>3597</v>
      </c>
      <c r="G5237" s="1" t="s">
        <v>2806</v>
      </c>
      <c r="H5237" s="1" t="s">
        <v>3598</v>
      </c>
      <c r="I5237" s="1" t="s">
        <v>3599</v>
      </c>
      <c r="J5237" s="1"/>
      <c r="K5237" s="1"/>
      <c r="L5237" s="1"/>
      <c r="M5237" s="1"/>
      <c r="N5237" s="1"/>
      <c r="O5237" s="1"/>
      <c r="P5237" s="1">
        <f>COUNTIFS($E$2:E5237,TMapCauseDescCIR[[#This Row],[Cause Description]])</f>
        <v>185</v>
      </c>
      <c r="Q5237" s="1"/>
      <c r="R5237" s="1"/>
      <c r="S5237" s="1"/>
    </row>
    <row r="5238" spans="1:19" ht="14.45" x14ac:dyDescent="0.25">
      <c r="A5238" s="1" t="s">
        <v>9241</v>
      </c>
      <c r="B5238" s="1" t="s">
        <v>1807</v>
      </c>
      <c r="C5238" s="1" t="s">
        <v>3133</v>
      </c>
      <c r="D5238" s="1" t="s">
        <v>9293</v>
      </c>
      <c r="E5238" s="1" t="s">
        <v>9117</v>
      </c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>
        <f>COUNTIFS($E$2:E5238,TMapCauseDescCIR[[#This Row],[Cause Description]])</f>
        <v>3</v>
      </c>
      <c r="Q5238" s="1"/>
      <c r="R5238" s="1"/>
      <c r="S5238" s="1"/>
    </row>
    <row r="5239" spans="1:19" ht="14.45" x14ac:dyDescent="0.25">
      <c r="A5239" s="1" t="s">
        <v>9295</v>
      </c>
      <c r="B5239" s="1" t="s">
        <v>1810</v>
      </c>
      <c r="C5239" s="1" t="s">
        <v>3133</v>
      </c>
      <c r="D5239" s="1" t="s">
        <v>9296</v>
      </c>
      <c r="E5239" s="1" t="s">
        <v>1802</v>
      </c>
      <c r="F5239" s="1" t="s">
        <v>9240</v>
      </c>
      <c r="G5239" s="1" t="s">
        <v>2786</v>
      </c>
      <c r="H5239" s="1" t="s">
        <v>4904</v>
      </c>
      <c r="I5239" s="1" t="s">
        <v>3599</v>
      </c>
      <c r="J5239" s="1"/>
      <c r="K5239" s="1"/>
      <c r="L5239" s="1"/>
      <c r="M5239" s="1"/>
      <c r="N5239" s="1"/>
      <c r="O5239" s="1"/>
      <c r="P5239" s="1">
        <f>COUNTIFS($E$2:E5239,TMapCauseDescCIR[[#This Row],[Cause Description]])</f>
        <v>3</v>
      </c>
      <c r="Q5239" s="1"/>
      <c r="R5239" s="1"/>
      <c r="S5239" s="1"/>
    </row>
    <row r="5240" spans="1:19" ht="14.45" x14ac:dyDescent="0.25">
      <c r="A5240" s="1" t="s">
        <v>9295</v>
      </c>
      <c r="B5240" s="1" t="s">
        <v>1811</v>
      </c>
      <c r="C5240" s="1" t="s">
        <v>3133</v>
      </c>
      <c r="D5240" s="1" t="s">
        <v>9297</v>
      </c>
      <c r="E5240" s="1" t="s">
        <v>1812</v>
      </c>
      <c r="F5240" s="1" t="s">
        <v>9298</v>
      </c>
      <c r="G5240" s="1" t="s">
        <v>2719</v>
      </c>
      <c r="H5240" s="1" t="s">
        <v>7544</v>
      </c>
      <c r="I5240" s="1" t="s">
        <v>7469</v>
      </c>
      <c r="J5240" s="1"/>
      <c r="K5240" s="1"/>
      <c r="L5240" s="1"/>
      <c r="M5240" s="1"/>
      <c r="N5240" s="1"/>
      <c r="O5240" s="1"/>
      <c r="P5240" s="1">
        <f>COUNTIFS($E$2:E5240,TMapCauseDescCIR[[#This Row],[Cause Description]])</f>
        <v>1</v>
      </c>
      <c r="Q5240" s="1"/>
      <c r="R5240" s="1"/>
      <c r="S5240" s="1"/>
    </row>
    <row r="5241" spans="1:19" ht="14.45" x14ac:dyDescent="0.25">
      <c r="A5241" s="1" t="s">
        <v>9295</v>
      </c>
      <c r="B5241" s="1" t="s">
        <v>1811</v>
      </c>
      <c r="C5241" s="1" t="s">
        <v>3133</v>
      </c>
      <c r="D5241" s="1" t="s">
        <v>9297</v>
      </c>
      <c r="E5241" s="1" t="s">
        <v>9299</v>
      </c>
      <c r="F5241" s="1" t="s">
        <v>9300</v>
      </c>
      <c r="G5241" s="1" t="s">
        <v>2719</v>
      </c>
      <c r="H5241" s="1" t="s">
        <v>7544</v>
      </c>
      <c r="I5241" s="1" t="s">
        <v>5527</v>
      </c>
      <c r="J5241" s="1"/>
      <c r="K5241" s="1"/>
      <c r="L5241" s="1"/>
      <c r="M5241" s="1"/>
      <c r="N5241" s="1"/>
      <c r="O5241" s="1"/>
      <c r="P5241" s="1">
        <f>COUNTIFS($E$2:E5241,TMapCauseDescCIR[[#This Row],[Cause Description]])</f>
        <v>1</v>
      </c>
      <c r="Q5241" s="1"/>
      <c r="R5241" s="1"/>
      <c r="S5241" s="1"/>
    </row>
    <row r="5242" spans="1:19" ht="14.45" x14ac:dyDescent="0.25">
      <c r="A5242" s="1" t="s">
        <v>9295</v>
      </c>
      <c r="B5242" s="1" t="s">
        <v>1811</v>
      </c>
      <c r="C5242" s="1" t="s">
        <v>3133</v>
      </c>
      <c r="D5242" s="1" t="s">
        <v>9297</v>
      </c>
      <c r="E5242" s="1" t="s">
        <v>631</v>
      </c>
      <c r="F5242" s="1" t="s">
        <v>3597</v>
      </c>
      <c r="G5242" s="1" t="s">
        <v>2806</v>
      </c>
      <c r="H5242" s="1" t="s">
        <v>3598</v>
      </c>
      <c r="I5242" s="1" t="s">
        <v>3599</v>
      </c>
      <c r="J5242" s="1"/>
      <c r="K5242" s="1"/>
      <c r="L5242" s="1"/>
      <c r="M5242" s="1"/>
      <c r="N5242" s="1"/>
      <c r="O5242" s="1"/>
      <c r="P5242" s="1">
        <f>COUNTIFS($E$2:E5242,TMapCauseDescCIR[[#This Row],[Cause Description]])</f>
        <v>186</v>
      </c>
      <c r="Q5242" s="1"/>
      <c r="R5242" s="1"/>
      <c r="S5242" s="1"/>
    </row>
    <row r="5243" spans="1:19" ht="14.45" x14ac:dyDescent="0.25">
      <c r="A5243" s="1" t="s">
        <v>9295</v>
      </c>
      <c r="B5243" s="1" t="s">
        <v>1813</v>
      </c>
      <c r="C5243" s="1" t="s">
        <v>3133</v>
      </c>
      <c r="D5243" s="1" t="s">
        <v>9301</v>
      </c>
      <c r="E5243" s="1" t="s">
        <v>1796</v>
      </c>
      <c r="F5243" s="1" t="s">
        <v>9164</v>
      </c>
      <c r="G5243" s="1" t="s">
        <v>2472</v>
      </c>
      <c r="H5243" s="1" t="s">
        <v>4912</v>
      </c>
      <c r="I5243" s="1" t="s">
        <v>5174</v>
      </c>
      <c r="J5243" s="1"/>
      <c r="K5243" s="1"/>
      <c r="L5243" s="1"/>
      <c r="M5243" s="1"/>
      <c r="N5243" s="1"/>
      <c r="O5243" s="1"/>
      <c r="P5243" s="1">
        <f>COUNTIFS($E$2:E5243,TMapCauseDescCIR[[#This Row],[Cause Description]])</f>
        <v>3</v>
      </c>
      <c r="Q5243" s="1"/>
      <c r="R5243" s="1"/>
      <c r="S5243" s="1"/>
    </row>
    <row r="5244" spans="1:19" ht="14.45" x14ac:dyDescent="0.25">
      <c r="A5244" s="1" t="s">
        <v>9295</v>
      </c>
      <c r="B5244" s="1" t="s">
        <v>1813</v>
      </c>
      <c r="C5244" s="1" t="s">
        <v>3133</v>
      </c>
      <c r="D5244" s="1" t="s">
        <v>9301</v>
      </c>
      <c r="E5244" s="1" t="s">
        <v>9165</v>
      </c>
      <c r="F5244" s="1" t="s">
        <v>9166</v>
      </c>
      <c r="G5244" s="1" t="s">
        <v>2472</v>
      </c>
      <c r="H5244" s="1" t="s">
        <v>9167</v>
      </c>
      <c r="I5244" s="1" t="s">
        <v>9168</v>
      </c>
      <c r="J5244" s="1"/>
      <c r="K5244" s="1"/>
      <c r="L5244" s="1"/>
      <c r="M5244" s="1"/>
      <c r="N5244" s="1"/>
      <c r="O5244" s="1"/>
      <c r="P5244" s="1">
        <f>COUNTIFS($E$2:E5244,TMapCauseDescCIR[[#This Row],[Cause Description]])</f>
        <v>3</v>
      </c>
      <c r="Q5244" s="1"/>
      <c r="R5244" s="1"/>
      <c r="S5244" s="1"/>
    </row>
    <row r="5245" spans="1:19" ht="14.45" x14ac:dyDescent="0.25">
      <c r="A5245" s="1" t="s">
        <v>9295</v>
      </c>
      <c r="B5245" s="1" t="s">
        <v>1813</v>
      </c>
      <c r="C5245" s="1" t="s">
        <v>3133</v>
      </c>
      <c r="D5245" s="1" t="s">
        <v>9301</v>
      </c>
      <c r="E5245" s="1" t="s">
        <v>9169</v>
      </c>
      <c r="F5245" s="1" t="s">
        <v>9170</v>
      </c>
      <c r="G5245" s="1" t="s">
        <v>2472</v>
      </c>
      <c r="H5245" s="1" t="s">
        <v>5193</v>
      </c>
      <c r="I5245" s="1" t="s">
        <v>5540</v>
      </c>
      <c r="J5245" s="1"/>
      <c r="K5245" s="1"/>
      <c r="L5245" s="1"/>
      <c r="M5245" s="1"/>
      <c r="N5245" s="1"/>
      <c r="O5245" s="1"/>
      <c r="P5245" s="1">
        <f>COUNTIFS($E$2:E5245,TMapCauseDescCIR[[#This Row],[Cause Description]])</f>
        <v>3</v>
      </c>
      <c r="Q5245" s="1"/>
      <c r="R5245" s="1"/>
      <c r="S5245" s="1"/>
    </row>
    <row r="5246" spans="1:19" ht="14.45" x14ac:dyDescent="0.25">
      <c r="A5246" s="1" t="s">
        <v>9295</v>
      </c>
      <c r="B5246" s="1" t="s">
        <v>1813</v>
      </c>
      <c r="C5246" s="1" t="s">
        <v>3133</v>
      </c>
      <c r="D5246" s="1" t="s">
        <v>9301</v>
      </c>
      <c r="E5246" s="1" t="s">
        <v>1815</v>
      </c>
      <c r="F5246" s="1" t="s">
        <v>9302</v>
      </c>
      <c r="G5246" s="1" t="s">
        <v>2563</v>
      </c>
      <c r="H5246" s="1" t="s">
        <v>9303</v>
      </c>
      <c r="I5246" s="1" t="s">
        <v>9304</v>
      </c>
      <c r="J5246" s="1"/>
      <c r="K5246" s="1"/>
      <c r="L5246" s="1"/>
      <c r="M5246" s="1"/>
      <c r="N5246" s="1"/>
      <c r="O5246" s="1"/>
      <c r="P5246" s="1">
        <f>COUNTIFS($E$2:E5246,TMapCauseDescCIR[[#This Row],[Cause Description]])</f>
        <v>1</v>
      </c>
      <c r="Q5246" s="1"/>
      <c r="R5246" s="1"/>
      <c r="S5246" s="1"/>
    </row>
    <row r="5247" spans="1:19" ht="14.45" x14ac:dyDescent="0.25">
      <c r="A5247" s="1" t="s">
        <v>9295</v>
      </c>
      <c r="B5247" s="1" t="s">
        <v>1813</v>
      </c>
      <c r="C5247" s="1" t="s">
        <v>3133</v>
      </c>
      <c r="D5247" s="1" t="s">
        <v>9301</v>
      </c>
      <c r="E5247" s="1" t="s">
        <v>9305</v>
      </c>
      <c r="F5247" s="1" t="s">
        <v>9306</v>
      </c>
      <c r="G5247" s="1" t="s">
        <v>2563</v>
      </c>
      <c r="H5247" s="1" t="s">
        <v>9303</v>
      </c>
      <c r="I5247" s="1" t="s">
        <v>9307</v>
      </c>
      <c r="J5247" s="1"/>
      <c r="K5247" s="1"/>
      <c r="L5247" s="1"/>
      <c r="M5247" s="1"/>
      <c r="N5247" s="1"/>
      <c r="O5247" s="1"/>
      <c r="P5247" s="1">
        <f>COUNTIFS($E$2:E5247,TMapCauseDescCIR[[#This Row],[Cause Description]])</f>
        <v>1</v>
      </c>
      <c r="Q5247" s="1"/>
      <c r="R5247" s="1"/>
      <c r="S5247" s="1"/>
    </row>
    <row r="5248" spans="1:19" ht="14.45" x14ac:dyDescent="0.25">
      <c r="A5248" s="1" t="s">
        <v>9295</v>
      </c>
      <c r="B5248" s="1" t="s">
        <v>1813</v>
      </c>
      <c r="C5248" s="1" t="s">
        <v>3133</v>
      </c>
      <c r="D5248" s="1" t="s">
        <v>9301</v>
      </c>
      <c r="E5248" s="1" t="s">
        <v>9308</v>
      </c>
      <c r="F5248" s="1" t="s">
        <v>9309</v>
      </c>
      <c r="G5248" s="1" t="s">
        <v>2564</v>
      </c>
      <c r="H5248" s="1" t="s">
        <v>9310</v>
      </c>
      <c r="I5248" s="1" t="s">
        <v>9311</v>
      </c>
      <c r="J5248" s="1"/>
      <c r="K5248" s="1"/>
      <c r="L5248" s="1"/>
      <c r="M5248" s="1"/>
      <c r="N5248" s="1"/>
      <c r="O5248" s="1"/>
      <c r="P5248" s="1">
        <f>COUNTIFS($E$2:E5248,TMapCauseDescCIR[[#This Row],[Cause Description]])</f>
        <v>1</v>
      </c>
      <c r="Q5248" s="1"/>
      <c r="R5248" s="1"/>
      <c r="S5248" s="1"/>
    </row>
    <row r="5249" spans="1:19" ht="14.45" x14ac:dyDescent="0.25">
      <c r="A5249" s="1" t="s">
        <v>9295</v>
      </c>
      <c r="B5249" s="1" t="s">
        <v>1813</v>
      </c>
      <c r="C5249" s="1" t="s">
        <v>3133</v>
      </c>
      <c r="D5249" s="1" t="s">
        <v>9301</v>
      </c>
      <c r="E5249" s="1" t="s">
        <v>9312</v>
      </c>
      <c r="F5249" s="1" t="s">
        <v>9313</v>
      </c>
      <c r="G5249" s="1" t="s">
        <v>2564</v>
      </c>
      <c r="H5249" s="1" t="s">
        <v>9310</v>
      </c>
      <c r="I5249" s="1" t="s">
        <v>9304</v>
      </c>
      <c r="J5249" s="1"/>
      <c r="K5249" s="1"/>
      <c r="L5249" s="1"/>
      <c r="M5249" s="1"/>
      <c r="N5249" s="1"/>
      <c r="O5249" s="1"/>
      <c r="P5249" s="1">
        <f>COUNTIFS($E$2:E5249,TMapCauseDescCIR[[#This Row],[Cause Description]])</f>
        <v>1</v>
      </c>
      <c r="Q5249" s="1"/>
      <c r="R5249" s="1"/>
      <c r="S5249" s="1"/>
    </row>
    <row r="5250" spans="1:19" ht="14.45" x14ac:dyDescent="0.25">
      <c r="A5250" s="1" t="s">
        <v>9295</v>
      </c>
      <c r="B5250" s="1" t="s">
        <v>1813</v>
      </c>
      <c r="C5250" s="1" t="s">
        <v>3133</v>
      </c>
      <c r="D5250" s="1" t="s">
        <v>9301</v>
      </c>
      <c r="E5250" s="1" t="s">
        <v>9314</v>
      </c>
      <c r="F5250" s="1" t="s">
        <v>9315</v>
      </c>
      <c r="G5250" s="1" t="s">
        <v>2564</v>
      </c>
      <c r="H5250" s="1" t="s">
        <v>9310</v>
      </c>
      <c r="I5250" s="1" t="s">
        <v>5206</v>
      </c>
      <c r="J5250" s="1"/>
      <c r="K5250" s="1"/>
      <c r="L5250" s="1"/>
      <c r="M5250" s="1"/>
      <c r="N5250" s="1"/>
      <c r="O5250" s="1"/>
      <c r="P5250" s="1">
        <f>COUNTIFS($E$2:E5250,TMapCauseDescCIR[[#This Row],[Cause Description]])</f>
        <v>1</v>
      </c>
      <c r="Q5250" s="1"/>
      <c r="R5250" s="1"/>
      <c r="S5250" s="1"/>
    </row>
    <row r="5251" spans="1:19" ht="14.45" x14ac:dyDescent="0.25">
      <c r="A5251" s="1" t="s">
        <v>9295</v>
      </c>
      <c r="B5251" s="1" t="s">
        <v>1813</v>
      </c>
      <c r="C5251" s="1" t="s">
        <v>3133</v>
      </c>
      <c r="D5251" s="1" t="s">
        <v>9301</v>
      </c>
      <c r="E5251" s="1" t="s">
        <v>9316</v>
      </c>
      <c r="F5251" s="1" t="s">
        <v>9317</v>
      </c>
      <c r="G5251" s="1" t="s">
        <v>2572</v>
      </c>
      <c r="H5251" s="1" t="s">
        <v>9303</v>
      </c>
      <c r="I5251" s="1" t="s">
        <v>9304</v>
      </c>
      <c r="J5251" s="1"/>
      <c r="K5251" s="1"/>
      <c r="L5251" s="1"/>
      <c r="M5251" s="1"/>
      <c r="N5251" s="1"/>
      <c r="O5251" s="1"/>
      <c r="P5251" s="1">
        <f>COUNTIFS($E$2:E5251,TMapCauseDescCIR[[#This Row],[Cause Description]])</f>
        <v>1</v>
      </c>
      <c r="Q5251" s="1"/>
      <c r="R5251" s="1"/>
      <c r="S5251" s="1"/>
    </row>
    <row r="5252" spans="1:19" ht="14.45" x14ac:dyDescent="0.25">
      <c r="A5252" s="1" t="s">
        <v>9295</v>
      </c>
      <c r="B5252" s="1" t="s">
        <v>1813</v>
      </c>
      <c r="C5252" s="1" t="s">
        <v>3133</v>
      </c>
      <c r="D5252" s="1" t="s">
        <v>9301</v>
      </c>
      <c r="E5252" s="1" t="s">
        <v>9318</v>
      </c>
      <c r="F5252" s="1" t="s">
        <v>9319</v>
      </c>
      <c r="G5252" s="1" t="s">
        <v>2572</v>
      </c>
      <c r="H5252" s="1" t="s">
        <v>9303</v>
      </c>
      <c r="I5252" s="1" t="s">
        <v>9320</v>
      </c>
      <c r="J5252" s="1"/>
      <c r="K5252" s="1"/>
      <c r="L5252" s="1"/>
      <c r="M5252" s="1"/>
      <c r="N5252" s="1"/>
      <c r="O5252" s="1"/>
      <c r="P5252" s="1">
        <f>COUNTIFS($E$2:E5252,TMapCauseDescCIR[[#This Row],[Cause Description]])</f>
        <v>1</v>
      </c>
      <c r="Q5252" s="1"/>
      <c r="R5252" s="1"/>
      <c r="S5252" s="1"/>
    </row>
    <row r="5253" spans="1:19" ht="14.45" x14ac:dyDescent="0.25">
      <c r="A5253" s="1" t="s">
        <v>9295</v>
      </c>
      <c r="B5253" s="1" t="s">
        <v>1813</v>
      </c>
      <c r="C5253" s="1" t="s">
        <v>3133</v>
      </c>
      <c r="D5253" s="1" t="s">
        <v>9301</v>
      </c>
      <c r="E5253" s="1" t="s">
        <v>9321</v>
      </c>
      <c r="F5253" s="1" t="s">
        <v>9322</v>
      </c>
      <c r="G5253" s="1" t="s">
        <v>2631</v>
      </c>
      <c r="H5253" s="1" t="s">
        <v>8480</v>
      </c>
      <c r="I5253" s="1" t="s">
        <v>5543</v>
      </c>
      <c r="J5253" s="1"/>
      <c r="K5253" s="1"/>
      <c r="L5253" s="1"/>
      <c r="M5253" s="1"/>
      <c r="N5253" s="1"/>
      <c r="O5253" s="1"/>
      <c r="P5253" s="1">
        <f>COUNTIFS($E$2:E5253,TMapCauseDescCIR[[#This Row],[Cause Description]])</f>
        <v>1</v>
      </c>
      <c r="Q5253" s="1"/>
      <c r="R5253" s="1"/>
      <c r="S5253" s="1"/>
    </row>
    <row r="5254" spans="1:19" ht="14.45" x14ac:dyDescent="0.25">
      <c r="A5254" s="1" t="s">
        <v>9295</v>
      </c>
      <c r="B5254" s="1" t="s">
        <v>1813</v>
      </c>
      <c r="C5254" s="1" t="s">
        <v>3133</v>
      </c>
      <c r="D5254" s="1" t="s">
        <v>9301</v>
      </c>
      <c r="E5254" s="1" t="s">
        <v>9181</v>
      </c>
      <c r="F5254" s="1" t="s">
        <v>9182</v>
      </c>
      <c r="G5254" s="1" t="s">
        <v>2788</v>
      </c>
      <c r="H5254" s="1" t="s">
        <v>4912</v>
      </c>
      <c r="I5254" s="1" t="s">
        <v>5174</v>
      </c>
      <c r="J5254" s="1"/>
      <c r="K5254" s="1"/>
      <c r="L5254" s="1"/>
      <c r="M5254" s="1"/>
      <c r="N5254" s="1"/>
      <c r="O5254" s="1"/>
      <c r="P5254" s="1">
        <f>COUNTIFS($E$2:E5254,TMapCauseDescCIR[[#This Row],[Cause Description]])</f>
        <v>5</v>
      </c>
      <c r="Q5254" s="1"/>
      <c r="R5254" s="1"/>
      <c r="S5254" s="1"/>
    </row>
    <row r="5255" spans="1:19" ht="14.45" x14ac:dyDescent="0.25">
      <c r="A5255" s="1" t="s">
        <v>9295</v>
      </c>
      <c r="B5255" s="1" t="s">
        <v>1813</v>
      </c>
      <c r="C5255" s="1" t="s">
        <v>3133</v>
      </c>
      <c r="D5255" s="1" t="s">
        <v>9301</v>
      </c>
      <c r="E5255" s="1" t="s">
        <v>9190</v>
      </c>
      <c r="F5255" s="1" t="s">
        <v>9191</v>
      </c>
      <c r="G5255" s="1" t="s">
        <v>2789</v>
      </c>
      <c r="H5255" s="1" t="s">
        <v>4912</v>
      </c>
      <c r="I5255" s="1" t="s">
        <v>5174</v>
      </c>
      <c r="J5255" s="1"/>
      <c r="K5255" s="1"/>
      <c r="L5255" s="1"/>
      <c r="M5255" s="1"/>
      <c r="N5255" s="1"/>
      <c r="O5255" s="1"/>
      <c r="P5255" s="1">
        <f>COUNTIFS($E$2:E5255,TMapCauseDescCIR[[#This Row],[Cause Description]])</f>
        <v>5</v>
      </c>
      <c r="Q5255" s="1"/>
      <c r="R5255" s="1"/>
      <c r="S5255" s="1"/>
    </row>
    <row r="5256" spans="1:19" ht="14.45" x14ac:dyDescent="0.25">
      <c r="A5256" s="1" t="s">
        <v>9295</v>
      </c>
      <c r="B5256" s="1" t="s">
        <v>1813</v>
      </c>
      <c r="C5256" s="1" t="s">
        <v>3133</v>
      </c>
      <c r="D5256" s="1" t="s">
        <v>9301</v>
      </c>
      <c r="E5256" s="1" t="s">
        <v>9323</v>
      </c>
      <c r="F5256" s="1" t="s">
        <v>9324</v>
      </c>
      <c r="G5256" s="1" t="s">
        <v>2789</v>
      </c>
      <c r="H5256" s="1" t="s">
        <v>4912</v>
      </c>
      <c r="I5256" s="1" t="s">
        <v>9325</v>
      </c>
      <c r="J5256" s="1"/>
      <c r="K5256" s="1"/>
      <c r="L5256" s="1"/>
      <c r="M5256" s="1"/>
      <c r="N5256" s="1"/>
      <c r="O5256" s="1"/>
      <c r="P5256" s="1">
        <f>COUNTIFS($E$2:E5256,TMapCauseDescCIR[[#This Row],[Cause Description]])</f>
        <v>1</v>
      </c>
      <c r="Q5256" s="1"/>
      <c r="R5256" s="1"/>
      <c r="S5256" s="1"/>
    </row>
    <row r="5257" spans="1:19" ht="14.45" x14ac:dyDescent="0.25">
      <c r="A5257" s="1" t="s">
        <v>9295</v>
      </c>
      <c r="B5257" s="1" t="s">
        <v>1813</v>
      </c>
      <c r="C5257" s="1" t="s">
        <v>3133</v>
      </c>
      <c r="D5257" s="1" t="s">
        <v>9301</v>
      </c>
      <c r="E5257" s="1" t="s">
        <v>9326</v>
      </c>
      <c r="F5257" s="1" t="s">
        <v>9327</v>
      </c>
      <c r="G5257" s="1" t="s">
        <v>2789</v>
      </c>
      <c r="H5257" s="1" t="s">
        <v>7967</v>
      </c>
      <c r="I5257" s="1" t="s">
        <v>5892</v>
      </c>
      <c r="J5257" s="1"/>
      <c r="K5257" s="1"/>
      <c r="L5257" s="1"/>
      <c r="M5257" s="1"/>
      <c r="N5257" s="1"/>
      <c r="O5257" s="1"/>
      <c r="P5257" s="1">
        <f>COUNTIFS($E$2:E5257,TMapCauseDescCIR[[#This Row],[Cause Description]])</f>
        <v>1</v>
      </c>
      <c r="Q5257" s="1"/>
      <c r="R5257" s="1"/>
      <c r="S5257" s="1"/>
    </row>
    <row r="5258" spans="1:19" ht="14.45" x14ac:dyDescent="0.25">
      <c r="A5258" s="1" t="s">
        <v>9295</v>
      </c>
      <c r="B5258" s="1" t="s">
        <v>1813</v>
      </c>
      <c r="C5258" s="1" t="s">
        <v>3133</v>
      </c>
      <c r="D5258" s="1" t="s">
        <v>9301</v>
      </c>
      <c r="E5258" s="1" t="s">
        <v>9328</v>
      </c>
      <c r="F5258" s="1" t="s">
        <v>9329</v>
      </c>
      <c r="G5258" s="1" t="s">
        <v>2789</v>
      </c>
      <c r="H5258" s="1" t="s">
        <v>7967</v>
      </c>
      <c r="I5258" s="1" t="s">
        <v>8649</v>
      </c>
      <c r="J5258" s="1"/>
      <c r="K5258" s="1"/>
      <c r="L5258" s="1"/>
      <c r="M5258" s="1"/>
      <c r="N5258" s="1"/>
      <c r="O5258" s="1"/>
      <c r="P5258" s="1">
        <f>COUNTIFS($E$2:E5258,TMapCauseDescCIR[[#This Row],[Cause Description]])</f>
        <v>1</v>
      </c>
      <c r="Q5258" s="1"/>
      <c r="R5258" s="1"/>
      <c r="S5258" s="1"/>
    </row>
    <row r="5259" spans="1:19" ht="14.45" x14ac:dyDescent="0.25">
      <c r="A5259" s="1" t="s">
        <v>9295</v>
      </c>
      <c r="B5259" s="1" t="s">
        <v>1813</v>
      </c>
      <c r="C5259" s="1" t="s">
        <v>3133</v>
      </c>
      <c r="D5259" s="1" t="s">
        <v>9301</v>
      </c>
      <c r="E5259" s="1" t="s">
        <v>9196</v>
      </c>
      <c r="F5259" s="1" t="s">
        <v>9197</v>
      </c>
      <c r="G5259" s="1" t="s">
        <v>2790</v>
      </c>
      <c r="H5259" s="1" t="s">
        <v>9198</v>
      </c>
      <c r="I5259" s="1" t="s">
        <v>9199</v>
      </c>
      <c r="J5259" s="1"/>
      <c r="K5259" s="1"/>
      <c r="L5259" s="1"/>
      <c r="M5259" s="1"/>
      <c r="N5259" s="1"/>
      <c r="O5259" s="1"/>
      <c r="P5259" s="1">
        <f>COUNTIFS($E$2:E5259,TMapCauseDescCIR[[#This Row],[Cause Description]])</f>
        <v>2</v>
      </c>
      <c r="Q5259" s="1"/>
      <c r="R5259" s="1"/>
      <c r="S5259" s="1"/>
    </row>
    <row r="5260" spans="1:19" ht="14.45" x14ac:dyDescent="0.25">
      <c r="A5260" s="1" t="s">
        <v>9295</v>
      </c>
      <c r="B5260" s="1" t="s">
        <v>1813</v>
      </c>
      <c r="C5260" s="1" t="s">
        <v>3133</v>
      </c>
      <c r="D5260" s="1" t="s">
        <v>9301</v>
      </c>
      <c r="E5260" s="1" t="s">
        <v>9200</v>
      </c>
      <c r="F5260" s="1" t="s">
        <v>9201</v>
      </c>
      <c r="G5260" s="1" t="s">
        <v>2790</v>
      </c>
      <c r="H5260" s="1" t="s">
        <v>9198</v>
      </c>
      <c r="I5260" s="1" t="s">
        <v>9202</v>
      </c>
      <c r="J5260" s="1"/>
      <c r="K5260" s="1"/>
      <c r="L5260" s="1"/>
      <c r="M5260" s="1"/>
      <c r="N5260" s="1"/>
      <c r="O5260" s="1"/>
      <c r="P5260" s="1">
        <f>COUNTIFS($E$2:E5260,TMapCauseDescCIR[[#This Row],[Cause Description]])</f>
        <v>3</v>
      </c>
      <c r="Q5260" s="1"/>
      <c r="R5260" s="1"/>
      <c r="S5260" s="1"/>
    </row>
    <row r="5261" spans="1:19" ht="14.45" x14ac:dyDescent="0.25">
      <c r="A5261" s="1" t="s">
        <v>9295</v>
      </c>
      <c r="B5261" s="1" t="s">
        <v>1813</v>
      </c>
      <c r="C5261" s="1" t="s">
        <v>3133</v>
      </c>
      <c r="D5261" s="1" t="s">
        <v>9301</v>
      </c>
      <c r="E5261" s="1" t="s">
        <v>9203</v>
      </c>
      <c r="F5261" s="1" t="s">
        <v>9204</v>
      </c>
      <c r="G5261" s="1" t="s">
        <v>2790</v>
      </c>
      <c r="H5261" s="1" t="s">
        <v>9205</v>
      </c>
      <c r="I5261" s="1" t="s">
        <v>8847</v>
      </c>
      <c r="J5261" s="1"/>
      <c r="K5261" s="1"/>
      <c r="L5261" s="1"/>
      <c r="M5261" s="1"/>
      <c r="N5261" s="1"/>
      <c r="O5261" s="1"/>
      <c r="P5261" s="1">
        <f>COUNTIFS($E$2:E5261,TMapCauseDescCIR[[#This Row],[Cause Description]])</f>
        <v>2</v>
      </c>
      <c r="Q5261" s="1"/>
      <c r="R5261" s="1"/>
      <c r="S5261" s="1"/>
    </row>
    <row r="5262" spans="1:19" ht="14.45" x14ac:dyDescent="0.25">
      <c r="A5262" s="1" t="s">
        <v>9295</v>
      </c>
      <c r="B5262" s="1" t="s">
        <v>1813</v>
      </c>
      <c r="C5262" s="1" t="s">
        <v>3133</v>
      </c>
      <c r="D5262" s="1" t="s">
        <v>9301</v>
      </c>
      <c r="E5262" s="1" t="s">
        <v>9210</v>
      </c>
      <c r="F5262" s="1" t="s">
        <v>9211</v>
      </c>
      <c r="G5262" s="1" t="s">
        <v>2791</v>
      </c>
      <c r="H5262" s="1" t="s">
        <v>4912</v>
      </c>
      <c r="I5262" s="1" t="s">
        <v>9212</v>
      </c>
      <c r="J5262" s="1"/>
      <c r="K5262" s="1"/>
      <c r="L5262" s="1"/>
      <c r="M5262" s="1"/>
      <c r="N5262" s="1"/>
      <c r="O5262" s="1"/>
      <c r="P5262" s="1">
        <f>COUNTIFS($E$2:E5262,TMapCauseDescCIR[[#This Row],[Cause Description]])</f>
        <v>3</v>
      </c>
      <c r="Q5262" s="1"/>
      <c r="R5262" s="1"/>
      <c r="S5262" s="1"/>
    </row>
    <row r="5263" spans="1:19" ht="14.45" x14ac:dyDescent="0.25">
      <c r="A5263" s="1" t="s">
        <v>9295</v>
      </c>
      <c r="B5263" s="1" t="s">
        <v>1813</v>
      </c>
      <c r="C5263" s="1" t="s">
        <v>3133</v>
      </c>
      <c r="D5263" s="1" t="s">
        <v>9301</v>
      </c>
      <c r="E5263" s="1" t="s">
        <v>9213</v>
      </c>
      <c r="F5263" s="1" t="s">
        <v>9214</v>
      </c>
      <c r="G5263" s="1" t="s">
        <v>2791</v>
      </c>
      <c r="H5263" s="1" t="s">
        <v>4912</v>
      </c>
      <c r="I5263" s="1" t="s">
        <v>7601</v>
      </c>
      <c r="J5263" s="1"/>
      <c r="K5263" s="1"/>
      <c r="L5263" s="1"/>
      <c r="M5263" s="1"/>
      <c r="N5263" s="1"/>
      <c r="O5263" s="1"/>
      <c r="P5263" s="1">
        <f>COUNTIFS($E$2:E5263,TMapCauseDescCIR[[#This Row],[Cause Description]])</f>
        <v>2</v>
      </c>
      <c r="Q5263" s="1"/>
      <c r="R5263" s="1"/>
      <c r="S5263" s="1"/>
    </row>
    <row r="5264" spans="1:19" ht="14.45" x14ac:dyDescent="0.25">
      <c r="A5264" s="1" t="s">
        <v>9295</v>
      </c>
      <c r="B5264" s="1" t="s">
        <v>1813</v>
      </c>
      <c r="C5264" s="1" t="s">
        <v>3133</v>
      </c>
      <c r="D5264" s="1" t="s">
        <v>9301</v>
      </c>
      <c r="E5264" s="1" t="s">
        <v>9215</v>
      </c>
      <c r="F5264" s="1" t="s">
        <v>9216</v>
      </c>
      <c r="G5264" s="1" t="s">
        <v>2791</v>
      </c>
      <c r="H5264" s="1" t="s">
        <v>4912</v>
      </c>
      <c r="I5264" s="1" t="s">
        <v>9217</v>
      </c>
      <c r="J5264" s="1"/>
      <c r="K5264" s="1"/>
      <c r="L5264" s="1"/>
      <c r="M5264" s="1"/>
      <c r="N5264" s="1"/>
      <c r="O5264" s="1"/>
      <c r="P5264" s="1">
        <f>COUNTIFS($E$2:E5264,TMapCauseDescCIR[[#This Row],[Cause Description]])</f>
        <v>3</v>
      </c>
      <c r="Q5264" s="1"/>
      <c r="R5264" s="1"/>
      <c r="S5264" s="1"/>
    </row>
    <row r="5265" spans="1:19" ht="14.45" x14ac:dyDescent="0.25">
      <c r="A5265" s="1" t="s">
        <v>9295</v>
      </c>
      <c r="B5265" s="1" t="s">
        <v>1813</v>
      </c>
      <c r="C5265" s="1" t="s">
        <v>3133</v>
      </c>
      <c r="D5265" s="1" t="s">
        <v>9301</v>
      </c>
      <c r="E5265" s="1" t="s">
        <v>9227</v>
      </c>
      <c r="F5265" s="1" t="s">
        <v>9228</v>
      </c>
      <c r="G5265" s="1" t="s">
        <v>2794</v>
      </c>
      <c r="H5265" s="1" t="s">
        <v>5193</v>
      </c>
      <c r="I5265" s="1" t="s">
        <v>5537</v>
      </c>
      <c r="J5265" s="1"/>
      <c r="K5265" s="1"/>
      <c r="L5265" s="1"/>
      <c r="M5265" s="1"/>
      <c r="N5265" s="1"/>
      <c r="O5265" s="1"/>
      <c r="P5265" s="1">
        <f>COUNTIFS($E$2:E5265,TMapCauseDescCIR[[#This Row],[Cause Description]])</f>
        <v>2</v>
      </c>
      <c r="Q5265" s="1"/>
      <c r="R5265" s="1"/>
      <c r="S5265" s="1"/>
    </row>
    <row r="5266" spans="1:19" ht="14.45" x14ac:dyDescent="0.25">
      <c r="A5266" s="1" t="s">
        <v>9295</v>
      </c>
      <c r="B5266" s="1" t="s">
        <v>1813</v>
      </c>
      <c r="C5266" s="1" t="s">
        <v>3133</v>
      </c>
      <c r="D5266" s="1" t="s">
        <v>9301</v>
      </c>
      <c r="E5266" s="1" t="s">
        <v>631</v>
      </c>
      <c r="F5266" s="1" t="s">
        <v>3597</v>
      </c>
      <c r="G5266" s="1" t="s">
        <v>2806</v>
      </c>
      <c r="H5266" s="1" t="s">
        <v>3598</v>
      </c>
      <c r="I5266" s="1" t="s">
        <v>3599</v>
      </c>
      <c r="J5266" s="1"/>
      <c r="K5266" s="1"/>
      <c r="L5266" s="1"/>
      <c r="M5266" s="1"/>
      <c r="N5266" s="1"/>
      <c r="O5266" s="1"/>
      <c r="P5266" s="1">
        <f>COUNTIFS($E$2:E5266,TMapCauseDescCIR[[#This Row],[Cause Description]])</f>
        <v>187</v>
      </c>
      <c r="Q5266" s="1"/>
      <c r="R5266" s="1"/>
      <c r="S5266" s="1"/>
    </row>
    <row r="5267" spans="1:19" ht="14.45" x14ac:dyDescent="0.25">
      <c r="A5267" s="1" t="s">
        <v>9295</v>
      </c>
      <c r="B5267" s="1" t="s">
        <v>1814</v>
      </c>
      <c r="C5267" s="1" t="s">
        <v>3133</v>
      </c>
      <c r="D5267" s="1" t="s">
        <v>9330</v>
      </c>
      <c r="E5267" s="1" t="s">
        <v>1815</v>
      </c>
      <c r="F5267" s="1" t="s">
        <v>9302</v>
      </c>
      <c r="G5267" s="1" t="s">
        <v>2563</v>
      </c>
      <c r="H5267" s="1" t="s">
        <v>9303</v>
      </c>
      <c r="I5267" s="1" t="s">
        <v>9304</v>
      </c>
      <c r="J5267" s="1"/>
      <c r="K5267" s="1"/>
      <c r="L5267" s="1"/>
      <c r="M5267" s="1"/>
      <c r="N5267" s="1"/>
      <c r="O5267" s="1"/>
      <c r="P5267" s="1">
        <f>COUNTIFS($E$2:E5267,TMapCauseDescCIR[[#This Row],[Cause Description]])</f>
        <v>2</v>
      </c>
      <c r="Q5267" s="1"/>
      <c r="R5267" s="1"/>
      <c r="S5267" s="1"/>
    </row>
    <row r="5268" spans="1:19" ht="14.45" x14ac:dyDescent="0.25">
      <c r="A5268" s="1" t="s">
        <v>9295</v>
      </c>
      <c r="B5268" s="1" t="s">
        <v>1814</v>
      </c>
      <c r="C5268" s="1" t="s">
        <v>3133</v>
      </c>
      <c r="D5268" s="1" t="s">
        <v>9330</v>
      </c>
      <c r="E5268" s="1" t="s">
        <v>9312</v>
      </c>
      <c r="F5268" s="1" t="s">
        <v>9313</v>
      </c>
      <c r="G5268" s="1" t="s">
        <v>2564</v>
      </c>
      <c r="H5268" s="1" t="s">
        <v>9310</v>
      </c>
      <c r="I5268" s="1" t="s">
        <v>9304</v>
      </c>
      <c r="J5268" s="1"/>
      <c r="K5268" s="1"/>
      <c r="L5268" s="1"/>
      <c r="M5268" s="1"/>
      <c r="N5268" s="1"/>
      <c r="O5268" s="1"/>
      <c r="P5268" s="1">
        <f>COUNTIFS($E$2:E5268,TMapCauseDescCIR[[#This Row],[Cause Description]])</f>
        <v>2</v>
      </c>
      <c r="Q5268" s="1"/>
      <c r="R5268" s="1"/>
      <c r="S5268" s="1"/>
    </row>
    <row r="5269" spans="1:19" ht="14.45" x14ac:dyDescent="0.25">
      <c r="A5269" s="1" t="s">
        <v>9295</v>
      </c>
      <c r="B5269" s="1" t="s">
        <v>1814</v>
      </c>
      <c r="C5269" s="1" t="s">
        <v>3133</v>
      </c>
      <c r="D5269" s="1" t="s">
        <v>9330</v>
      </c>
      <c r="E5269" s="1" t="s">
        <v>9316</v>
      </c>
      <c r="F5269" s="1" t="s">
        <v>9317</v>
      </c>
      <c r="G5269" s="1" t="s">
        <v>2572</v>
      </c>
      <c r="H5269" s="1" t="s">
        <v>9303</v>
      </c>
      <c r="I5269" s="1" t="s">
        <v>9304</v>
      </c>
      <c r="J5269" s="1"/>
      <c r="K5269" s="1"/>
      <c r="L5269" s="1"/>
      <c r="M5269" s="1"/>
      <c r="N5269" s="1"/>
      <c r="O5269" s="1"/>
      <c r="P5269" s="1">
        <f>COUNTIFS($E$2:E5269,TMapCauseDescCIR[[#This Row],[Cause Description]])</f>
        <v>2</v>
      </c>
      <c r="Q5269" s="1"/>
      <c r="R5269" s="1"/>
      <c r="S5269" s="1"/>
    </row>
    <row r="5270" spans="1:19" ht="14.45" x14ac:dyDescent="0.25">
      <c r="A5270" s="1" t="s">
        <v>9295</v>
      </c>
      <c r="B5270" s="1" t="s">
        <v>1814</v>
      </c>
      <c r="C5270" s="1" t="s">
        <v>3133</v>
      </c>
      <c r="D5270" s="1" t="s">
        <v>9330</v>
      </c>
      <c r="E5270" s="1" t="s">
        <v>9331</v>
      </c>
      <c r="F5270" s="1" t="s">
        <v>9332</v>
      </c>
      <c r="G5270" s="1" t="s">
        <v>2585</v>
      </c>
      <c r="H5270" s="1" t="s">
        <v>9205</v>
      </c>
      <c r="I5270" s="1" t="s">
        <v>9333</v>
      </c>
      <c r="J5270" s="1"/>
      <c r="K5270" s="1"/>
      <c r="L5270" s="1"/>
      <c r="M5270" s="1"/>
      <c r="N5270" s="1"/>
      <c r="O5270" s="1"/>
      <c r="P5270" s="1">
        <f>COUNTIFS($E$2:E5270,TMapCauseDescCIR[[#This Row],[Cause Description]])</f>
        <v>1</v>
      </c>
      <c r="Q5270" s="1"/>
      <c r="R5270" s="1"/>
      <c r="S5270" s="1"/>
    </row>
    <row r="5271" spans="1:19" ht="14.45" x14ac:dyDescent="0.25">
      <c r="A5271" s="1" t="s">
        <v>9295</v>
      </c>
      <c r="B5271" s="1" t="s">
        <v>1814</v>
      </c>
      <c r="C5271" s="1" t="s">
        <v>3133</v>
      </c>
      <c r="D5271" s="1" t="s">
        <v>9330</v>
      </c>
      <c r="E5271" s="1" t="s">
        <v>9321</v>
      </c>
      <c r="F5271" s="1" t="s">
        <v>9322</v>
      </c>
      <c r="G5271" s="1" t="s">
        <v>2631</v>
      </c>
      <c r="H5271" s="1" t="s">
        <v>8480</v>
      </c>
      <c r="I5271" s="1" t="s">
        <v>5543</v>
      </c>
      <c r="J5271" s="1"/>
      <c r="K5271" s="1"/>
      <c r="L5271" s="1"/>
      <c r="M5271" s="1"/>
      <c r="N5271" s="1"/>
      <c r="O5271" s="1"/>
      <c r="P5271" s="1">
        <f>COUNTIFS($E$2:E5271,TMapCauseDescCIR[[#This Row],[Cause Description]])</f>
        <v>2</v>
      </c>
      <c r="Q5271" s="1"/>
      <c r="R5271" s="1"/>
      <c r="S5271" s="1"/>
    </row>
    <row r="5272" spans="1:19" ht="14.45" x14ac:dyDescent="0.25">
      <c r="A5272" s="1" t="s">
        <v>9295</v>
      </c>
      <c r="B5272" s="1" t="s">
        <v>1814</v>
      </c>
      <c r="C5272" s="1" t="s">
        <v>3133</v>
      </c>
      <c r="D5272" s="1" t="s">
        <v>9330</v>
      </c>
      <c r="E5272" s="1" t="s">
        <v>9334</v>
      </c>
      <c r="F5272" s="1" t="s">
        <v>9335</v>
      </c>
      <c r="G5272" s="1" t="s">
        <v>2631</v>
      </c>
      <c r="H5272" s="1" t="s">
        <v>6135</v>
      </c>
      <c r="I5272" s="1" t="s">
        <v>9233</v>
      </c>
      <c r="J5272" s="1"/>
      <c r="K5272" s="1"/>
      <c r="L5272" s="1"/>
      <c r="M5272" s="1"/>
      <c r="N5272" s="1"/>
      <c r="O5272" s="1"/>
      <c r="P5272" s="1">
        <f>COUNTIFS($E$2:E5272,TMapCauseDescCIR[[#This Row],[Cause Description]])</f>
        <v>1</v>
      </c>
      <c r="Q5272" s="1"/>
      <c r="R5272" s="1"/>
      <c r="S5272" s="1"/>
    </row>
    <row r="5273" spans="1:19" ht="14.45" x14ac:dyDescent="0.25">
      <c r="A5273" s="1" t="s">
        <v>9295</v>
      </c>
      <c r="B5273" s="1" t="s">
        <v>1814</v>
      </c>
      <c r="C5273" s="1" t="s">
        <v>3133</v>
      </c>
      <c r="D5273" s="1" t="s">
        <v>9330</v>
      </c>
      <c r="E5273" s="1" t="s">
        <v>1812</v>
      </c>
      <c r="F5273" s="1" t="s">
        <v>9298</v>
      </c>
      <c r="G5273" s="1" t="s">
        <v>2719</v>
      </c>
      <c r="H5273" s="1" t="s">
        <v>7544</v>
      </c>
      <c r="I5273" s="1" t="s">
        <v>7469</v>
      </c>
      <c r="J5273" s="1"/>
      <c r="K5273" s="1"/>
      <c r="L5273" s="1"/>
      <c r="M5273" s="1"/>
      <c r="N5273" s="1"/>
      <c r="O5273" s="1"/>
      <c r="P5273" s="1">
        <f>COUNTIFS($E$2:E5273,TMapCauseDescCIR[[#This Row],[Cause Description]])</f>
        <v>2</v>
      </c>
      <c r="Q5273" s="1"/>
      <c r="R5273" s="1"/>
      <c r="S5273" s="1"/>
    </row>
    <row r="5274" spans="1:19" ht="14.45" x14ac:dyDescent="0.25">
      <c r="A5274" s="1" t="s">
        <v>9295</v>
      </c>
      <c r="B5274" s="1" t="s">
        <v>1814</v>
      </c>
      <c r="C5274" s="1" t="s">
        <v>3133</v>
      </c>
      <c r="D5274" s="1" t="s">
        <v>9330</v>
      </c>
      <c r="E5274" s="1" t="s">
        <v>9299</v>
      </c>
      <c r="F5274" s="1" t="s">
        <v>9300</v>
      </c>
      <c r="G5274" s="1" t="s">
        <v>2719</v>
      </c>
      <c r="H5274" s="1" t="s">
        <v>7544</v>
      </c>
      <c r="I5274" s="1" t="s">
        <v>5527</v>
      </c>
      <c r="J5274" s="1"/>
      <c r="K5274" s="1"/>
      <c r="L5274" s="1"/>
      <c r="M5274" s="1"/>
      <c r="N5274" s="1"/>
      <c r="O5274" s="1"/>
      <c r="P5274" s="1">
        <f>COUNTIFS($E$2:E5274,TMapCauseDescCIR[[#This Row],[Cause Description]])</f>
        <v>2</v>
      </c>
      <c r="Q5274" s="1"/>
      <c r="R5274" s="1"/>
      <c r="S5274" s="1"/>
    </row>
    <row r="5275" spans="1:19" ht="14.45" x14ac:dyDescent="0.25">
      <c r="A5275" s="1" t="s">
        <v>9295</v>
      </c>
      <c r="B5275" s="1" t="s">
        <v>1814</v>
      </c>
      <c r="C5275" s="1" t="s">
        <v>3133</v>
      </c>
      <c r="D5275" s="1" t="s">
        <v>9330</v>
      </c>
      <c r="E5275" s="1" t="s">
        <v>9181</v>
      </c>
      <c r="F5275" s="1" t="s">
        <v>9182</v>
      </c>
      <c r="G5275" s="1" t="s">
        <v>2788</v>
      </c>
      <c r="H5275" s="1" t="s">
        <v>4912</v>
      </c>
      <c r="I5275" s="1" t="s">
        <v>5174</v>
      </c>
      <c r="J5275" s="1"/>
      <c r="K5275" s="1"/>
      <c r="L5275" s="1"/>
      <c r="M5275" s="1"/>
      <c r="N5275" s="1"/>
      <c r="O5275" s="1"/>
      <c r="P5275" s="1">
        <f>COUNTIFS($E$2:E5275,TMapCauseDescCIR[[#This Row],[Cause Description]])</f>
        <v>6</v>
      </c>
      <c r="Q5275" s="1"/>
      <c r="R5275" s="1"/>
      <c r="S5275" s="1"/>
    </row>
    <row r="5276" spans="1:19" ht="14.45" x14ac:dyDescent="0.25">
      <c r="A5276" s="1" t="s">
        <v>9295</v>
      </c>
      <c r="B5276" s="1" t="s">
        <v>1814</v>
      </c>
      <c r="C5276" s="1" t="s">
        <v>3133</v>
      </c>
      <c r="D5276" s="1" t="s">
        <v>9330</v>
      </c>
      <c r="E5276" s="1" t="s">
        <v>9190</v>
      </c>
      <c r="F5276" s="1" t="s">
        <v>9191</v>
      </c>
      <c r="G5276" s="1" t="s">
        <v>2789</v>
      </c>
      <c r="H5276" s="1" t="s">
        <v>4912</v>
      </c>
      <c r="I5276" s="1" t="s">
        <v>5174</v>
      </c>
      <c r="J5276" s="1"/>
      <c r="K5276" s="1"/>
      <c r="L5276" s="1"/>
      <c r="M5276" s="1"/>
      <c r="N5276" s="1"/>
      <c r="O5276" s="1"/>
      <c r="P5276" s="1">
        <f>COUNTIFS($E$2:E5276,TMapCauseDescCIR[[#This Row],[Cause Description]])</f>
        <v>6</v>
      </c>
      <c r="Q5276" s="1"/>
      <c r="R5276" s="1"/>
      <c r="S5276" s="1"/>
    </row>
    <row r="5277" spans="1:19" ht="14.45" x14ac:dyDescent="0.25">
      <c r="A5277" s="1" t="s">
        <v>9295</v>
      </c>
      <c r="B5277" s="1" t="s">
        <v>1814</v>
      </c>
      <c r="C5277" s="1" t="s">
        <v>3133</v>
      </c>
      <c r="D5277" s="1" t="s">
        <v>9330</v>
      </c>
      <c r="E5277" s="1" t="s">
        <v>9323</v>
      </c>
      <c r="F5277" s="1" t="s">
        <v>9324</v>
      </c>
      <c r="G5277" s="1" t="s">
        <v>2789</v>
      </c>
      <c r="H5277" s="1" t="s">
        <v>4912</v>
      </c>
      <c r="I5277" s="1" t="s">
        <v>9325</v>
      </c>
      <c r="J5277" s="1"/>
      <c r="K5277" s="1"/>
      <c r="L5277" s="1"/>
      <c r="M5277" s="1"/>
      <c r="N5277" s="1"/>
      <c r="O5277" s="1"/>
      <c r="P5277" s="1">
        <f>COUNTIFS($E$2:E5277,TMapCauseDescCIR[[#This Row],[Cause Description]])</f>
        <v>2</v>
      </c>
      <c r="Q5277" s="1"/>
      <c r="R5277" s="1"/>
      <c r="S5277" s="1"/>
    </row>
    <row r="5278" spans="1:19" ht="14.45" x14ac:dyDescent="0.25">
      <c r="A5278" s="1" t="s">
        <v>9295</v>
      </c>
      <c r="B5278" s="1" t="s">
        <v>1814</v>
      </c>
      <c r="C5278" s="1" t="s">
        <v>3133</v>
      </c>
      <c r="D5278" s="1" t="s">
        <v>9330</v>
      </c>
      <c r="E5278" s="1" t="s">
        <v>9326</v>
      </c>
      <c r="F5278" s="1" t="s">
        <v>9327</v>
      </c>
      <c r="G5278" s="1" t="s">
        <v>2789</v>
      </c>
      <c r="H5278" s="1" t="s">
        <v>7967</v>
      </c>
      <c r="I5278" s="1" t="s">
        <v>5892</v>
      </c>
      <c r="J5278" s="1"/>
      <c r="K5278" s="1"/>
      <c r="L5278" s="1"/>
      <c r="M5278" s="1"/>
      <c r="N5278" s="1"/>
      <c r="O5278" s="1"/>
      <c r="P5278" s="1">
        <f>COUNTIFS($E$2:E5278,TMapCauseDescCIR[[#This Row],[Cause Description]])</f>
        <v>2</v>
      </c>
      <c r="Q5278" s="1"/>
      <c r="R5278" s="1"/>
      <c r="S5278" s="1"/>
    </row>
    <row r="5279" spans="1:19" ht="14.45" x14ac:dyDescent="0.25">
      <c r="A5279" s="1" t="s">
        <v>9295</v>
      </c>
      <c r="B5279" s="1" t="s">
        <v>1814</v>
      </c>
      <c r="C5279" s="1" t="s">
        <v>3133</v>
      </c>
      <c r="D5279" s="1" t="s">
        <v>9330</v>
      </c>
      <c r="E5279" s="1" t="s">
        <v>9200</v>
      </c>
      <c r="F5279" s="1" t="s">
        <v>9201</v>
      </c>
      <c r="G5279" s="1" t="s">
        <v>2790</v>
      </c>
      <c r="H5279" s="1" t="s">
        <v>9198</v>
      </c>
      <c r="I5279" s="1" t="s">
        <v>9202</v>
      </c>
      <c r="J5279" s="1"/>
      <c r="K5279" s="1"/>
      <c r="L5279" s="1"/>
      <c r="M5279" s="1"/>
      <c r="N5279" s="1"/>
      <c r="O5279" s="1"/>
      <c r="P5279" s="1">
        <f>COUNTIFS($E$2:E5279,TMapCauseDescCIR[[#This Row],[Cause Description]])</f>
        <v>4</v>
      </c>
      <c r="Q5279" s="1"/>
      <c r="R5279" s="1"/>
      <c r="S5279" s="1"/>
    </row>
    <row r="5280" spans="1:19" ht="14.45" x14ac:dyDescent="0.25">
      <c r="A5280" s="1" t="s">
        <v>9295</v>
      </c>
      <c r="B5280" s="1" t="s">
        <v>1814</v>
      </c>
      <c r="C5280" s="1" t="s">
        <v>3133</v>
      </c>
      <c r="D5280" s="1" t="s">
        <v>9330</v>
      </c>
      <c r="E5280" s="1" t="s">
        <v>9210</v>
      </c>
      <c r="F5280" s="1" t="s">
        <v>9211</v>
      </c>
      <c r="G5280" s="1" t="s">
        <v>2791</v>
      </c>
      <c r="H5280" s="1" t="s">
        <v>4912</v>
      </c>
      <c r="I5280" s="1" t="s">
        <v>9212</v>
      </c>
      <c r="J5280" s="1"/>
      <c r="K5280" s="1"/>
      <c r="L5280" s="1"/>
      <c r="M5280" s="1"/>
      <c r="N5280" s="1"/>
      <c r="O5280" s="1"/>
      <c r="P5280" s="1">
        <f>COUNTIFS($E$2:E5280,TMapCauseDescCIR[[#This Row],[Cause Description]])</f>
        <v>4</v>
      </c>
      <c r="Q5280" s="1"/>
      <c r="R5280" s="1"/>
      <c r="S5280" s="1"/>
    </row>
    <row r="5281" spans="1:19" ht="14.45" x14ac:dyDescent="0.25">
      <c r="A5281" s="1" t="s">
        <v>9295</v>
      </c>
      <c r="B5281" s="1" t="s">
        <v>1814</v>
      </c>
      <c r="C5281" s="1" t="s">
        <v>3133</v>
      </c>
      <c r="D5281" s="1" t="s">
        <v>9330</v>
      </c>
      <c r="E5281" s="1" t="s">
        <v>9215</v>
      </c>
      <c r="F5281" s="1" t="s">
        <v>9216</v>
      </c>
      <c r="G5281" s="1" t="s">
        <v>2791</v>
      </c>
      <c r="H5281" s="1" t="s">
        <v>4912</v>
      </c>
      <c r="I5281" s="1" t="s">
        <v>9217</v>
      </c>
      <c r="J5281" s="1"/>
      <c r="K5281" s="1"/>
      <c r="L5281" s="1"/>
      <c r="M5281" s="1"/>
      <c r="N5281" s="1"/>
      <c r="O5281" s="1"/>
      <c r="P5281" s="1">
        <f>COUNTIFS($E$2:E5281,TMapCauseDescCIR[[#This Row],[Cause Description]])</f>
        <v>4</v>
      </c>
      <c r="Q5281" s="1"/>
      <c r="R5281" s="1"/>
      <c r="S5281" s="1"/>
    </row>
    <row r="5282" spans="1:19" ht="14.45" x14ac:dyDescent="0.25">
      <c r="A5282" s="1" t="s">
        <v>9295</v>
      </c>
      <c r="B5282" s="1" t="s">
        <v>1814</v>
      </c>
      <c r="C5282" s="1" t="s">
        <v>3133</v>
      </c>
      <c r="D5282" s="1" t="s">
        <v>9330</v>
      </c>
      <c r="E5282" s="1" t="s">
        <v>9336</v>
      </c>
      <c r="F5282" s="1" t="s">
        <v>9337</v>
      </c>
      <c r="G5282" s="1" t="s">
        <v>2795</v>
      </c>
      <c r="H5282" s="1" t="s">
        <v>7537</v>
      </c>
      <c r="I5282" s="3" t="s">
        <v>9338</v>
      </c>
      <c r="J5282" s="1"/>
      <c r="K5282" s="1"/>
      <c r="L5282" s="1"/>
      <c r="M5282" s="1"/>
      <c r="N5282" s="1"/>
      <c r="O5282" s="1"/>
      <c r="P5282" s="1">
        <f>COUNTIFS($E$2:E5282,TMapCauseDescCIR[[#This Row],[Cause Description]])</f>
        <v>1</v>
      </c>
      <c r="Q5282" s="1"/>
      <c r="R5282" s="1"/>
      <c r="S5282" s="1"/>
    </row>
    <row r="5283" spans="1:19" ht="14.45" x14ac:dyDescent="0.25">
      <c r="A5283" s="1" t="s">
        <v>9295</v>
      </c>
      <c r="B5283" s="1" t="s">
        <v>1814</v>
      </c>
      <c r="C5283" s="1" t="s">
        <v>3133</v>
      </c>
      <c r="D5283" s="1" t="s">
        <v>9330</v>
      </c>
      <c r="E5283" s="1" t="s">
        <v>9339</v>
      </c>
      <c r="F5283" s="1" t="s">
        <v>9340</v>
      </c>
      <c r="G5283" s="1" t="s">
        <v>2795</v>
      </c>
      <c r="H5283" s="1" t="s">
        <v>7537</v>
      </c>
      <c r="I5283" s="1" t="s">
        <v>7590</v>
      </c>
      <c r="J5283" s="1"/>
      <c r="K5283" s="1"/>
      <c r="L5283" s="1"/>
      <c r="M5283" s="1"/>
      <c r="N5283" s="1"/>
      <c r="O5283" s="1"/>
      <c r="P5283" s="1">
        <f>COUNTIFS($E$2:E5283,TMapCauseDescCIR[[#This Row],[Cause Description]])</f>
        <v>1</v>
      </c>
      <c r="Q5283" s="1"/>
      <c r="R5283" s="1"/>
      <c r="S5283" s="1"/>
    </row>
    <row r="5284" spans="1:19" ht="14.45" x14ac:dyDescent="0.25">
      <c r="A5284" s="1" t="s">
        <v>9295</v>
      </c>
      <c r="B5284" s="1" t="s">
        <v>1814</v>
      </c>
      <c r="C5284" s="1" t="s">
        <v>3133</v>
      </c>
      <c r="D5284" s="1" t="s">
        <v>9330</v>
      </c>
      <c r="E5284" s="1" t="s">
        <v>631</v>
      </c>
      <c r="F5284" s="1" t="s">
        <v>3597</v>
      </c>
      <c r="G5284" s="1" t="s">
        <v>2806</v>
      </c>
      <c r="H5284" s="1" t="s">
        <v>3598</v>
      </c>
      <c r="I5284" s="1" t="s">
        <v>3599</v>
      </c>
      <c r="J5284" s="1"/>
      <c r="K5284" s="1"/>
      <c r="L5284" s="1"/>
      <c r="M5284" s="1"/>
      <c r="N5284" s="1"/>
      <c r="O5284" s="1"/>
      <c r="P5284" s="1">
        <f>COUNTIFS($E$2:E5284,TMapCauseDescCIR[[#This Row],[Cause Description]])</f>
        <v>188</v>
      </c>
      <c r="Q5284" s="1"/>
      <c r="R5284" s="1"/>
      <c r="S5284" s="1"/>
    </row>
    <row r="5285" spans="1:19" ht="14.45" x14ac:dyDescent="0.25">
      <c r="A5285" s="1" t="s">
        <v>9295</v>
      </c>
      <c r="B5285" s="1" t="s">
        <v>1814</v>
      </c>
      <c r="C5285" s="1" t="s">
        <v>3133</v>
      </c>
      <c r="D5285" s="1" t="s">
        <v>9330</v>
      </c>
      <c r="E5285" s="1" t="s">
        <v>9117</v>
      </c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>
        <f>COUNTIFS($E$2:E5285,TMapCauseDescCIR[[#This Row],[Cause Description]])</f>
        <v>4</v>
      </c>
      <c r="Q5285" s="1"/>
      <c r="R5285" s="1"/>
      <c r="S5285" s="1"/>
    </row>
    <row r="5286" spans="1:19" ht="14.45" x14ac:dyDescent="0.25">
      <c r="A5286" s="1" t="s">
        <v>9295</v>
      </c>
      <c r="B5286" s="1" t="s">
        <v>1816</v>
      </c>
      <c r="C5286" s="1" t="s">
        <v>3133</v>
      </c>
      <c r="D5286" s="1" t="s">
        <v>9341</v>
      </c>
      <c r="E5286" s="1" t="s">
        <v>1817</v>
      </c>
      <c r="F5286" s="1" t="s">
        <v>9342</v>
      </c>
      <c r="G5286" s="1" t="s">
        <v>2585</v>
      </c>
      <c r="H5286" s="1" t="s">
        <v>9205</v>
      </c>
      <c r="I5286" s="1" t="s">
        <v>9343</v>
      </c>
      <c r="J5286" s="1"/>
      <c r="K5286" s="1"/>
      <c r="L5286" s="1"/>
      <c r="M5286" s="1"/>
      <c r="N5286" s="1"/>
      <c r="O5286" s="1"/>
      <c r="P5286" s="1">
        <f>COUNTIFS($E$2:E5286,TMapCauseDescCIR[[#This Row],[Cause Description]])</f>
        <v>1</v>
      </c>
      <c r="Q5286" s="1"/>
      <c r="R5286" s="1"/>
      <c r="S5286" s="1"/>
    </row>
    <row r="5287" spans="1:19" ht="14.45" x14ac:dyDescent="0.25">
      <c r="A5287" s="1" t="s">
        <v>9295</v>
      </c>
      <c r="B5287" s="1" t="s">
        <v>1816</v>
      </c>
      <c r="C5287" s="1" t="s">
        <v>3133</v>
      </c>
      <c r="D5287" s="1" t="s">
        <v>9341</v>
      </c>
      <c r="E5287" s="1" t="s">
        <v>631</v>
      </c>
      <c r="F5287" s="1" t="s">
        <v>3597</v>
      </c>
      <c r="G5287" s="1" t="s">
        <v>2806</v>
      </c>
      <c r="H5287" s="1" t="s">
        <v>3598</v>
      </c>
      <c r="I5287" s="1" t="s">
        <v>3599</v>
      </c>
      <c r="J5287" s="1"/>
      <c r="K5287" s="1"/>
      <c r="L5287" s="1"/>
      <c r="M5287" s="1"/>
      <c r="N5287" s="1"/>
      <c r="O5287" s="1"/>
      <c r="P5287" s="1">
        <f>COUNTIFS($E$2:E5287,TMapCauseDescCIR[[#This Row],[Cause Description]])</f>
        <v>189</v>
      </c>
      <c r="Q5287" s="1"/>
      <c r="R5287" s="1"/>
      <c r="S5287" s="1"/>
    </row>
    <row r="5288" spans="1:19" ht="14.45" x14ac:dyDescent="0.25">
      <c r="A5288" s="1" t="s">
        <v>9344</v>
      </c>
      <c r="B5288" s="1" t="s">
        <v>2015</v>
      </c>
      <c r="C5288" s="1" t="s">
        <v>3133</v>
      </c>
      <c r="D5288" s="1" t="s">
        <v>9345</v>
      </c>
      <c r="E5288" s="1" t="s">
        <v>2016</v>
      </c>
      <c r="F5288" s="1" t="s">
        <v>9346</v>
      </c>
      <c r="G5288" s="1" t="s">
        <v>2804</v>
      </c>
      <c r="H5288" s="1" t="s">
        <v>9120</v>
      </c>
      <c r="I5288" s="1" t="s">
        <v>9347</v>
      </c>
      <c r="J5288" s="1"/>
      <c r="K5288" s="1"/>
      <c r="L5288" s="1"/>
      <c r="M5288" s="1"/>
      <c r="N5288" s="1"/>
      <c r="O5288" s="1"/>
      <c r="P5288" s="1">
        <f>COUNTIFS($E$2:E5288,TMapCauseDescCIR[[#This Row],[Cause Description]])</f>
        <v>1</v>
      </c>
      <c r="Q5288" s="1"/>
      <c r="R5288" s="1"/>
      <c r="S5288" s="1"/>
    </row>
    <row r="5289" spans="1:19" ht="14.45" x14ac:dyDescent="0.25">
      <c r="A5289" s="1" t="s">
        <v>9344</v>
      </c>
      <c r="B5289" s="1" t="s">
        <v>2015</v>
      </c>
      <c r="C5289" s="1" t="s">
        <v>3133</v>
      </c>
      <c r="D5289" s="1" t="s">
        <v>9345</v>
      </c>
      <c r="E5289" s="1" t="s">
        <v>631</v>
      </c>
      <c r="F5289" s="1" t="s">
        <v>3597</v>
      </c>
      <c r="G5289" s="1" t="s">
        <v>2806</v>
      </c>
      <c r="H5289" s="1" t="s">
        <v>3598</v>
      </c>
      <c r="I5289" s="1" t="s">
        <v>3599</v>
      </c>
      <c r="J5289" s="1"/>
      <c r="K5289" s="1"/>
      <c r="L5289" s="1"/>
      <c r="M5289" s="1"/>
      <c r="N5289" s="1"/>
      <c r="O5289" s="1"/>
      <c r="P5289" s="1">
        <f>COUNTIFS($E$2:E5289,TMapCauseDescCIR[[#This Row],[Cause Description]])</f>
        <v>190</v>
      </c>
      <c r="Q5289" s="1"/>
      <c r="R5289" s="1"/>
      <c r="S5289" s="1"/>
    </row>
    <row r="5290" spans="1:19" ht="14.45" x14ac:dyDescent="0.25">
      <c r="A5290" s="1" t="s">
        <v>9344</v>
      </c>
      <c r="B5290" s="1" t="s">
        <v>2017</v>
      </c>
      <c r="C5290" s="1" t="s">
        <v>3133</v>
      </c>
      <c r="D5290" s="1" t="s">
        <v>9348</v>
      </c>
      <c r="E5290" s="1" t="s">
        <v>2018</v>
      </c>
      <c r="F5290" s="1" t="s">
        <v>9349</v>
      </c>
      <c r="G5290" s="1" t="s">
        <v>2798</v>
      </c>
      <c r="H5290" s="1" t="s">
        <v>9350</v>
      </c>
      <c r="I5290" s="1" t="s">
        <v>9351</v>
      </c>
      <c r="J5290" s="1"/>
      <c r="K5290" s="1"/>
      <c r="L5290" s="1"/>
      <c r="M5290" s="1"/>
      <c r="N5290" s="1"/>
      <c r="O5290" s="1"/>
      <c r="P5290" s="1">
        <f>COUNTIFS($E$2:E5290,TMapCauseDescCIR[[#This Row],[Cause Description]])</f>
        <v>1</v>
      </c>
      <c r="Q5290" s="1"/>
      <c r="R5290" s="1"/>
      <c r="S5290" s="1"/>
    </row>
    <row r="5291" spans="1:19" ht="14.45" x14ac:dyDescent="0.25">
      <c r="A5291" s="1" t="s">
        <v>9344</v>
      </c>
      <c r="B5291" s="1" t="s">
        <v>2017</v>
      </c>
      <c r="C5291" s="1" t="s">
        <v>3133</v>
      </c>
      <c r="D5291" s="1" t="s">
        <v>9348</v>
      </c>
      <c r="E5291" s="1" t="s">
        <v>631</v>
      </c>
      <c r="F5291" s="1" t="s">
        <v>3597</v>
      </c>
      <c r="G5291" s="1" t="s">
        <v>2806</v>
      </c>
      <c r="H5291" s="1" t="s">
        <v>3598</v>
      </c>
      <c r="I5291" s="1" t="s">
        <v>3599</v>
      </c>
      <c r="J5291" s="1"/>
      <c r="K5291" s="1"/>
      <c r="L5291" s="1"/>
      <c r="M5291" s="1"/>
      <c r="N5291" s="1"/>
      <c r="O5291" s="1"/>
      <c r="P5291" s="1">
        <f>COUNTIFS($E$2:E5291,TMapCauseDescCIR[[#This Row],[Cause Description]])</f>
        <v>191</v>
      </c>
      <c r="Q5291" s="1"/>
      <c r="R5291" s="1"/>
      <c r="S5291" s="1"/>
    </row>
    <row r="5292" spans="1:19" ht="14.45" x14ac:dyDescent="0.25">
      <c r="A5292" s="1" t="s">
        <v>9344</v>
      </c>
      <c r="B5292" s="1" t="s">
        <v>2019</v>
      </c>
      <c r="C5292" s="1" t="s">
        <v>3133</v>
      </c>
      <c r="D5292" s="1" t="s">
        <v>9352</v>
      </c>
      <c r="E5292" s="1" t="s">
        <v>2020</v>
      </c>
      <c r="F5292" s="1" t="s">
        <v>9353</v>
      </c>
      <c r="G5292" s="1" t="s">
        <v>2798</v>
      </c>
      <c r="H5292" s="1" t="s">
        <v>4904</v>
      </c>
      <c r="I5292" s="1" t="s">
        <v>3599</v>
      </c>
      <c r="J5292" s="1"/>
      <c r="K5292" s="1"/>
      <c r="L5292" s="1"/>
      <c r="M5292" s="1"/>
      <c r="N5292" s="1"/>
      <c r="O5292" s="1"/>
      <c r="P5292" s="1">
        <f>COUNTIFS($E$2:E5292,TMapCauseDescCIR[[#This Row],[Cause Description]])</f>
        <v>1</v>
      </c>
      <c r="Q5292" s="1"/>
      <c r="R5292" s="1"/>
      <c r="S5292" s="1"/>
    </row>
    <row r="5293" spans="1:19" ht="14.45" x14ac:dyDescent="0.25">
      <c r="A5293" s="1" t="s">
        <v>9344</v>
      </c>
      <c r="B5293" s="1" t="s">
        <v>2023</v>
      </c>
      <c r="C5293" s="1" t="s">
        <v>3133</v>
      </c>
      <c r="D5293" s="1" t="s">
        <v>9354</v>
      </c>
      <c r="E5293" s="1" t="s">
        <v>2024</v>
      </c>
      <c r="F5293" s="1" t="s">
        <v>9355</v>
      </c>
      <c r="G5293" s="1" t="s">
        <v>2801</v>
      </c>
      <c r="H5293" s="1" t="s">
        <v>4912</v>
      </c>
      <c r="I5293" s="1" t="s">
        <v>6261</v>
      </c>
      <c r="J5293" s="1"/>
      <c r="K5293" s="1"/>
      <c r="L5293" s="1"/>
      <c r="M5293" s="1"/>
      <c r="N5293" s="1"/>
      <c r="O5293" s="1"/>
      <c r="P5293" s="1">
        <f>COUNTIFS($E$2:E5293,TMapCauseDescCIR[[#This Row],[Cause Description]])</f>
        <v>1</v>
      </c>
      <c r="Q5293" s="1"/>
      <c r="R5293" s="1"/>
      <c r="S5293" s="1"/>
    </row>
    <row r="5294" spans="1:19" ht="14.45" x14ac:dyDescent="0.25">
      <c r="A5294" s="1" t="s">
        <v>9344</v>
      </c>
      <c r="B5294" s="1" t="s">
        <v>2023</v>
      </c>
      <c r="C5294" s="1" t="s">
        <v>3133</v>
      </c>
      <c r="D5294" s="1" t="s">
        <v>9354</v>
      </c>
      <c r="E5294" s="1" t="s">
        <v>9356</v>
      </c>
      <c r="F5294" s="1" t="s">
        <v>9357</v>
      </c>
      <c r="G5294" s="1" t="s">
        <v>2801</v>
      </c>
      <c r="H5294" s="1" t="s">
        <v>4912</v>
      </c>
      <c r="I5294" s="1" t="s">
        <v>9358</v>
      </c>
      <c r="J5294" s="1"/>
      <c r="K5294" s="1"/>
      <c r="L5294" s="1"/>
      <c r="M5294" s="1"/>
      <c r="N5294" s="1"/>
      <c r="O5294" s="1"/>
      <c r="P5294" s="1">
        <f>COUNTIFS($E$2:E5294,TMapCauseDescCIR[[#This Row],[Cause Description]])</f>
        <v>1</v>
      </c>
      <c r="Q5294" s="1"/>
      <c r="R5294" s="1"/>
      <c r="S5294" s="1"/>
    </row>
    <row r="5295" spans="1:19" ht="14.45" x14ac:dyDescent="0.25">
      <c r="A5295" s="1" t="s">
        <v>9344</v>
      </c>
      <c r="B5295" s="1" t="s">
        <v>2023</v>
      </c>
      <c r="C5295" s="1" t="s">
        <v>3133</v>
      </c>
      <c r="D5295" s="1" t="s">
        <v>9354</v>
      </c>
      <c r="E5295" s="1" t="s">
        <v>9359</v>
      </c>
      <c r="F5295" s="1" t="s">
        <v>9360</v>
      </c>
      <c r="G5295" s="1" t="s">
        <v>2801</v>
      </c>
      <c r="H5295" s="1" t="s">
        <v>4912</v>
      </c>
      <c r="I5295" s="1" t="s">
        <v>5169</v>
      </c>
      <c r="J5295" s="1"/>
      <c r="K5295" s="1"/>
      <c r="L5295" s="1"/>
      <c r="M5295" s="1"/>
      <c r="N5295" s="1"/>
      <c r="O5295" s="1"/>
      <c r="P5295" s="1">
        <f>COUNTIFS($E$2:E5295,TMapCauseDescCIR[[#This Row],[Cause Description]])</f>
        <v>1</v>
      </c>
      <c r="Q5295" s="1"/>
      <c r="R5295" s="1"/>
      <c r="S5295" s="1"/>
    </row>
    <row r="5296" spans="1:19" ht="14.45" x14ac:dyDescent="0.25">
      <c r="A5296" s="1" t="s">
        <v>9344</v>
      </c>
      <c r="B5296" s="1" t="s">
        <v>2023</v>
      </c>
      <c r="C5296" s="1" t="s">
        <v>3133</v>
      </c>
      <c r="D5296" s="1" t="s">
        <v>9354</v>
      </c>
      <c r="E5296" s="1" t="s">
        <v>9361</v>
      </c>
      <c r="F5296" s="1" t="s">
        <v>9362</v>
      </c>
      <c r="G5296" s="1" t="s">
        <v>2801</v>
      </c>
      <c r="H5296" s="1" t="s">
        <v>4912</v>
      </c>
      <c r="I5296" s="1" t="s">
        <v>5237</v>
      </c>
      <c r="J5296" s="1"/>
      <c r="K5296" s="1"/>
      <c r="L5296" s="1"/>
      <c r="M5296" s="1"/>
      <c r="N5296" s="1"/>
      <c r="O5296" s="1"/>
      <c r="P5296" s="1">
        <f>COUNTIFS($E$2:E5296,TMapCauseDescCIR[[#This Row],[Cause Description]])</f>
        <v>1</v>
      </c>
      <c r="Q5296" s="1"/>
      <c r="R5296" s="1"/>
      <c r="S5296" s="1"/>
    </row>
    <row r="5297" spans="1:19" ht="14.45" x14ac:dyDescent="0.25">
      <c r="A5297" s="1" t="s">
        <v>9344</v>
      </c>
      <c r="B5297" s="1" t="s">
        <v>2023</v>
      </c>
      <c r="C5297" s="1" t="s">
        <v>3133</v>
      </c>
      <c r="D5297" s="1" t="s">
        <v>9354</v>
      </c>
      <c r="E5297" s="1" t="s">
        <v>9363</v>
      </c>
      <c r="F5297" s="1" t="s">
        <v>9364</v>
      </c>
      <c r="G5297" s="1" t="s">
        <v>2801</v>
      </c>
      <c r="H5297" s="1" t="s">
        <v>4912</v>
      </c>
      <c r="I5297" s="1" t="s">
        <v>5240</v>
      </c>
      <c r="J5297" s="1"/>
      <c r="K5297" s="1"/>
      <c r="L5297" s="1"/>
      <c r="M5297" s="1"/>
      <c r="N5297" s="1"/>
      <c r="O5297" s="1"/>
      <c r="P5297" s="1">
        <f>COUNTIFS($E$2:E5297,TMapCauseDescCIR[[#This Row],[Cause Description]])</f>
        <v>1</v>
      </c>
      <c r="Q5297" s="1"/>
      <c r="R5297" s="1"/>
      <c r="S5297" s="1"/>
    </row>
    <row r="5298" spans="1:19" ht="14.45" x14ac:dyDescent="0.25">
      <c r="A5298" s="1" t="s">
        <v>9344</v>
      </c>
      <c r="B5298" s="1" t="s">
        <v>2023</v>
      </c>
      <c r="C5298" s="1" t="s">
        <v>3133</v>
      </c>
      <c r="D5298" s="1" t="s">
        <v>9354</v>
      </c>
      <c r="E5298" s="1" t="s">
        <v>9365</v>
      </c>
      <c r="F5298" s="1" t="s">
        <v>9366</v>
      </c>
      <c r="G5298" s="1" t="s">
        <v>2801</v>
      </c>
      <c r="H5298" s="1" t="s">
        <v>4912</v>
      </c>
      <c r="I5298" s="1" t="s">
        <v>5944</v>
      </c>
      <c r="J5298" s="1"/>
      <c r="K5298" s="1"/>
      <c r="L5298" s="1"/>
      <c r="M5298" s="1"/>
      <c r="N5298" s="1"/>
      <c r="O5298" s="1"/>
      <c r="P5298" s="1">
        <f>COUNTIFS($E$2:E5298,TMapCauseDescCIR[[#This Row],[Cause Description]])</f>
        <v>1</v>
      </c>
      <c r="Q5298" s="1"/>
      <c r="R5298" s="1"/>
      <c r="S5298" s="1"/>
    </row>
    <row r="5299" spans="1:19" ht="14.45" x14ac:dyDescent="0.25">
      <c r="A5299" s="1" t="s">
        <v>9344</v>
      </c>
      <c r="B5299" s="1" t="s">
        <v>2023</v>
      </c>
      <c r="C5299" s="1" t="s">
        <v>3133</v>
      </c>
      <c r="D5299" s="1" t="s">
        <v>9354</v>
      </c>
      <c r="E5299" s="1" t="s">
        <v>9367</v>
      </c>
      <c r="F5299" s="1" t="s">
        <v>9368</v>
      </c>
      <c r="G5299" s="1" t="s">
        <v>2801</v>
      </c>
      <c r="H5299" s="1" t="s">
        <v>4912</v>
      </c>
      <c r="I5299" s="1" t="s">
        <v>5767</v>
      </c>
      <c r="J5299" s="1"/>
      <c r="K5299" s="1"/>
      <c r="L5299" s="1"/>
      <c r="M5299" s="1"/>
      <c r="N5299" s="1"/>
      <c r="O5299" s="1"/>
      <c r="P5299" s="1">
        <f>COUNTIFS($E$2:E5299,TMapCauseDescCIR[[#This Row],[Cause Description]])</f>
        <v>1</v>
      </c>
      <c r="Q5299" s="1"/>
      <c r="R5299" s="1"/>
      <c r="S5299" s="1"/>
    </row>
    <row r="5300" spans="1:19" ht="14.45" x14ac:dyDescent="0.25">
      <c r="A5300" s="1" t="s">
        <v>9344</v>
      </c>
      <c r="B5300" s="1" t="s">
        <v>2023</v>
      </c>
      <c r="C5300" s="1" t="s">
        <v>3133</v>
      </c>
      <c r="D5300" s="1" t="s">
        <v>9354</v>
      </c>
      <c r="E5300" s="1" t="s">
        <v>9369</v>
      </c>
      <c r="F5300" s="1" t="s">
        <v>9370</v>
      </c>
      <c r="G5300" s="1" t="s">
        <v>2801</v>
      </c>
      <c r="H5300" s="1" t="s">
        <v>6472</v>
      </c>
      <c r="I5300" s="1" t="s">
        <v>8355</v>
      </c>
      <c r="J5300" s="1"/>
      <c r="K5300" s="1"/>
      <c r="L5300" s="1"/>
      <c r="M5300" s="1"/>
      <c r="N5300" s="1"/>
      <c r="O5300" s="1"/>
      <c r="P5300" s="1">
        <f>COUNTIFS($E$2:E5300,TMapCauseDescCIR[[#This Row],[Cause Description]])</f>
        <v>1</v>
      </c>
      <c r="Q5300" s="1"/>
      <c r="R5300" s="1"/>
      <c r="S5300" s="1"/>
    </row>
    <row r="5301" spans="1:19" ht="14.45" x14ac:dyDescent="0.25">
      <c r="A5301" s="1" t="s">
        <v>9344</v>
      </c>
      <c r="B5301" s="1" t="s">
        <v>2023</v>
      </c>
      <c r="C5301" s="1" t="s">
        <v>3133</v>
      </c>
      <c r="D5301" s="1" t="s">
        <v>9354</v>
      </c>
      <c r="E5301" s="1" t="s">
        <v>9371</v>
      </c>
      <c r="F5301" s="1" t="s">
        <v>9372</v>
      </c>
      <c r="G5301" s="1" t="s">
        <v>2801</v>
      </c>
      <c r="H5301" s="1" t="s">
        <v>6472</v>
      </c>
      <c r="I5301" s="1" t="s">
        <v>6473</v>
      </c>
      <c r="J5301" s="1"/>
      <c r="K5301" s="1"/>
      <c r="L5301" s="1"/>
      <c r="M5301" s="1"/>
      <c r="N5301" s="1"/>
      <c r="O5301" s="1"/>
      <c r="P5301" s="1">
        <f>COUNTIFS($E$2:E5301,TMapCauseDescCIR[[#This Row],[Cause Description]])</f>
        <v>1</v>
      </c>
      <c r="Q5301" s="1"/>
      <c r="R5301" s="1"/>
      <c r="S5301" s="1"/>
    </row>
    <row r="5302" spans="1:19" ht="14.45" x14ac:dyDescent="0.25">
      <c r="A5302" s="1" t="s">
        <v>9344</v>
      </c>
      <c r="B5302" s="1" t="s">
        <v>2023</v>
      </c>
      <c r="C5302" s="1" t="s">
        <v>3133</v>
      </c>
      <c r="D5302" s="1" t="s">
        <v>9354</v>
      </c>
      <c r="E5302" s="1" t="s">
        <v>9373</v>
      </c>
      <c r="F5302" s="1" t="s">
        <v>9374</v>
      </c>
      <c r="G5302" s="1" t="s">
        <v>2801</v>
      </c>
      <c r="H5302" s="1" t="s">
        <v>5903</v>
      </c>
      <c r="I5302" s="1" t="s">
        <v>5904</v>
      </c>
      <c r="J5302" s="1"/>
      <c r="K5302" s="1"/>
      <c r="L5302" s="1"/>
      <c r="M5302" s="1"/>
      <c r="N5302" s="1"/>
      <c r="O5302" s="1"/>
      <c r="P5302" s="1">
        <f>COUNTIFS($E$2:E5302,TMapCauseDescCIR[[#This Row],[Cause Description]])</f>
        <v>1</v>
      </c>
      <c r="Q5302" s="1"/>
      <c r="R5302" s="1"/>
      <c r="S5302" s="1"/>
    </row>
    <row r="5303" spans="1:19" ht="14.45" x14ac:dyDescent="0.25">
      <c r="A5303" s="1" t="s">
        <v>9344</v>
      </c>
      <c r="B5303" s="1" t="s">
        <v>2023</v>
      </c>
      <c r="C5303" s="1" t="s">
        <v>3133</v>
      </c>
      <c r="D5303" s="1" t="s">
        <v>9354</v>
      </c>
      <c r="E5303" s="1" t="s">
        <v>9375</v>
      </c>
      <c r="F5303" s="1" t="s">
        <v>9376</v>
      </c>
      <c r="G5303" s="1" t="s">
        <v>2802</v>
      </c>
      <c r="H5303" s="1" t="s">
        <v>4912</v>
      </c>
      <c r="I5303" s="1" t="s">
        <v>6261</v>
      </c>
      <c r="J5303" s="1"/>
      <c r="K5303" s="1"/>
      <c r="L5303" s="1"/>
      <c r="M5303" s="1"/>
      <c r="N5303" s="1"/>
      <c r="O5303" s="1"/>
      <c r="P5303" s="1">
        <f>COUNTIFS($E$2:E5303,TMapCauseDescCIR[[#This Row],[Cause Description]])</f>
        <v>1</v>
      </c>
      <c r="Q5303" s="1"/>
      <c r="R5303" s="1"/>
      <c r="S5303" s="1"/>
    </row>
    <row r="5304" spans="1:19" ht="14.45" x14ac:dyDescent="0.25">
      <c r="A5304" s="1" t="s">
        <v>9344</v>
      </c>
      <c r="B5304" s="1" t="s">
        <v>2023</v>
      </c>
      <c r="C5304" s="1" t="s">
        <v>3133</v>
      </c>
      <c r="D5304" s="1" t="s">
        <v>9354</v>
      </c>
      <c r="E5304" s="1" t="s">
        <v>9377</v>
      </c>
      <c r="F5304" s="1" t="s">
        <v>9378</v>
      </c>
      <c r="G5304" s="1" t="s">
        <v>2802</v>
      </c>
      <c r="H5304" s="1" t="s">
        <v>4912</v>
      </c>
      <c r="I5304" s="1" t="s">
        <v>9358</v>
      </c>
      <c r="J5304" s="1"/>
      <c r="K5304" s="1"/>
      <c r="L5304" s="1"/>
      <c r="M5304" s="1"/>
      <c r="N5304" s="1"/>
      <c r="O5304" s="1"/>
      <c r="P5304" s="1">
        <f>COUNTIFS($E$2:E5304,TMapCauseDescCIR[[#This Row],[Cause Description]])</f>
        <v>1</v>
      </c>
      <c r="Q5304" s="1"/>
      <c r="R5304" s="1"/>
      <c r="S5304" s="1"/>
    </row>
    <row r="5305" spans="1:19" ht="14.45" x14ac:dyDescent="0.25">
      <c r="A5305" s="1" t="s">
        <v>9344</v>
      </c>
      <c r="B5305" s="1" t="s">
        <v>2023</v>
      </c>
      <c r="C5305" s="1" t="s">
        <v>3133</v>
      </c>
      <c r="D5305" s="1" t="s">
        <v>9354</v>
      </c>
      <c r="E5305" s="1" t="s">
        <v>9379</v>
      </c>
      <c r="F5305" s="1" t="s">
        <v>9380</v>
      </c>
      <c r="G5305" s="1" t="s">
        <v>2802</v>
      </c>
      <c r="H5305" s="1" t="s">
        <v>4912</v>
      </c>
      <c r="I5305" s="1" t="s">
        <v>5169</v>
      </c>
      <c r="J5305" s="1"/>
      <c r="K5305" s="1"/>
      <c r="L5305" s="1"/>
      <c r="M5305" s="1"/>
      <c r="N5305" s="1"/>
      <c r="O5305" s="1"/>
      <c r="P5305" s="1">
        <f>COUNTIFS($E$2:E5305,TMapCauseDescCIR[[#This Row],[Cause Description]])</f>
        <v>1</v>
      </c>
      <c r="Q5305" s="1"/>
      <c r="R5305" s="1"/>
      <c r="S5305" s="1"/>
    </row>
    <row r="5306" spans="1:19" ht="14.45" x14ac:dyDescent="0.25">
      <c r="A5306" s="1" t="s">
        <v>9344</v>
      </c>
      <c r="B5306" s="1" t="s">
        <v>2023</v>
      </c>
      <c r="C5306" s="1" t="s">
        <v>3133</v>
      </c>
      <c r="D5306" s="1" t="s">
        <v>9354</v>
      </c>
      <c r="E5306" s="1" t="s">
        <v>9381</v>
      </c>
      <c r="F5306" s="1" t="s">
        <v>9382</v>
      </c>
      <c r="G5306" s="1" t="s">
        <v>2802</v>
      </c>
      <c r="H5306" s="1" t="s">
        <v>4912</v>
      </c>
      <c r="I5306" s="1" t="s">
        <v>5237</v>
      </c>
      <c r="J5306" s="1"/>
      <c r="K5306" s="1"/>
      <c r="L5306" s="1"/>
      <c r="M5306" s="1"/>
      <c r="N5306" s="1"/>
      <c r="O5306" s="1"/>
      <c r="P5306" s="1">
        <f>COUNTIFS($E$2:E5306,TMapCauseDescCIR[[#This Row],[Cause Description]])</f>
        <v>1</v>
      </c>
      <c r="Q5306" s="1"/>
      <c r="R5306" s="1"/>
      <c r="S5306" s="1"/>
    </row>
    <row r="5307" spans="1:19" ht="14.45" x14ac:dyDescent="0.25">
      <c r="A5307" s="1" t="s">
        <v>9344</v>
      </c>
      <c r="B5307" s="1" t="s">
        <v>2023</v>
      </c>
      <c r="C5307" s="1" t="s">
        <v>3133</v>
      </c>
      <c r="D5307" s="1" t="s">
        <v>9354</v>
      </c>
      <c r="E5307" s="1" t="s">
        <v>9383</v>
      </c>
      <c r="F5307" s="1" t="s">
        <v>9384</v>
      </c>
      <c r="G5307" s="1" t="s">
        <v>2802</v>
      </c>
      <c r="H5307" s="1" t="s">
        <v>4912</v>
      </c>
      <c r="I5307" s="1" t="s">
        <v>5240</v>
      </c>
      <c r="J5307" s="1"/>
      <c r="K5307" s="1"/>
      <c r="L5307" s="1"/>
      <c r="M5307" s="1"/>
      <c r="N5307" s="1"/>
      <c r="O5307" s="1"/>
      <c r="P5307" s="1">
        <f>COUNTIFS($E$2:E5307,TMapCauseDescCIR[[#This Row],[Cause Description]])</f>
        <v>1</v>
      </c>
      <c r="Q5307" s="1"/>
      <c r="R5307" s="1"/>
      <c r="S5307" s="1"/>
    </row>
    <row r="5308" spans="1:19" ht="14.45" x14ac:dyDescent="0.25">
      <c r="A5308" s="1" t="s">
        <v>9344</v>
      </c>
      <c r="B5308" s="1" t="s">
        <v>2023</v>
      </c>
      <c r="C5308" s="1" t="s">
        <v>3133</v>
      </c>
      <c r="D5308" s="1" t="s">
        <v>9354</v>
      </c>
      <c r="E5308" s="1" t="s">
        <v>9385</v>
      </c>
      <c r="F5308" s="1" t="s">
        <v>9386</v>
      </c>
      <c r="G5308" s="1" t="s">
        <v>2802</v>
      </c>
      <c r="H5308" s="1" t="s">
        <v>4912</v>
      </c>
      <c r="I5308" s="1" t="s">
        <v>5944</v>
      </c>
      <c r="J5308" s="1"/>
      <c r="K5308" s="1"/>
      <c r="L5308" s="1"/>
      <c r="M5308" s="1"/>
      <c r="N5308" s="1"/>
      <c r="O5308" s="1"/>
      <c r="P5308" s="1">
        <f>COUNTIFS($E$2:E5308,TMapCauseDescCIR[[#This Row],[Cause Description]])</f>
        <v>1</v>
      </c>
      <c r="Q5308" s="1"/>
      <c r="R5308" s="1"/>
      <c r="S5308" s="1"/>
    </row>
    <row r="5309" spans="1:19" ht="14.45" x14ac:dyDescent="0.25">
      <c r="A5309" s="1" t="s">
        <v>9344</v>
      </c>
      <c r="B5309" s="1" t="s">
        <v>2023</v>
      </c>
      <c r="C5309" s="1" t="s">
        <v>3133</v>
      </c>
      <c r="D5309" s="1" t="s">
        <v>9354</v>
      </c>
      <c r="E5309" s="1" t="s">
        <v>9387</v>
      </c>
      <c r="F5309" s="1" t="s">
        <v>9388</v>
      </c>
      <c r="G5309" s="1" t="s">
        <v>2802</v>
      </c>
      <c r="H5309" s="1" t="s">
        <v>4912</v>
      </c>
      <c r="I5309" s="1" t="s">
        <v>5767</v>
      </c>
      <c r="J5309" s="1"/>
      <c r="K5309" s="1"/>
      <c r="L5309" s="1"/>
      <c r="M5309" s="1"/>
      <c r="N5309" s="1"/>
      <c r="O5309" s="1"/>
      <c r="P5309" s="1">
        <f>COUNTIFS($E$2:E5309,TMapCauseDescCIR[[#This Row],[Cause Description]])</f>
        <v>1</v>
      </c>
      <c r="Q5309" s="1"/>
      <c r="R5309" s="1"/>
      <c r="S5309" s="1"/>
    </row>
    <row r="5310" spans="1:19" ht="14.45" x14ac:dyDescent="0.25">
      <c r="A5310" s="1" t="s">
        <v>9344</v>
      </c>
      <c r="B5310" s="1" t="s">
        <v>2023</v>
      </c>
      <c r="C5310" s="1" t="s">
        <v>3133</v>
      </c>
      <c r="D5310" s="1" t="s">
        <v>9354</v>
      </c>
      <c r="E5310" s="1" t="s">
        <v>9389</v>
      </c>
      <c r="F5310" s="1" t="s">
        <v>9390</v>
      </c>
      <c r="G5310" s="1" t="s">
        <v>2802</v>
      </c>
      <c r="H5310" s="1" t="s">
        <v>6472</v>
      </c>
      <c r="I5310" s="1" t="s">
        <v>8355</v>
      </c>
      <c r="J5310" s="1"/>
      <c r="K5310" s="1"/>
      <c r="L5310" s="1"/>
      <c r="M5310" s="1"/>
      <c r="N5310" s="1"/>
      <c r="O5310" s="1"/>
      <c r="P5310" s="1">
        <f>COUNTIFS($E$2:E5310,TMapCauseDescCIR[[#This Row],[Cause Description]])</f>
        <v>1</v>
      </c>
      <c r="Q5310" s="1"/>
      <c r="R5310" s="1"/>
      <c r="S5310" s="1"/>
    </row>
    <row r="5311" spans="1:19" ht="14.45" x14ac:dyDescent="0.25">
      <c r="A5311" s="1" t="s">
        <v>9344</v>
      </c>
      <c r="B5311" s="1" t="s">
        <v>2023</v>
      </c>
      <c r="C5311" s="1" t="s">
        <v>3133</v>
      </c>
      <c r="D5311" s="1" t="s">
        <v>9354</v>
      </c>
      <c r="E5311" s="1" t="s">
        <v>9391</v>
      </c>
      <c r="F5311" s="1" t="s">
        <v>9392</v>
      </c>
      <c r="G5311" s="1" t="s">
        <v>2802</v>
      </c>
      <c r="H5311" s="1" t="s">
        <v>6472</v>
      </c>
      <c r="I5311" s="1" t="s">
        <v>6473</v>
      </c>
      <c r="J5311" s="1"/>
      <c r="K5311" s="1"/>
      <c r="L5311" s="1"/>
      <c r="M5311" s="1"/>
      <c r="N5311" s="1"/>
      <c r="O5311" s="1"/>
      <c r="P5311" s="1">
        <f>COUNTIFS($E$2:E5311,TMapCauseDescCIR[[#This Row],[Cause Description]])</f>
        <v>1</v>
      </c>
      <c r="Q5311" s="1"/>
      <c r="R5311" s="1"/>
      <c r="S5311" s="1"/>
    </row>
    <row r="5312" spans="1:19" ht="14.45" x14ac:dyDescent="0.25">
      <c r="A5312" s="1" t="s">
        <v>9344</v>
      </c>
      <c r="B5312" s="1" t="s">
        <v>2023</v>
      </c>
      <c r="C5312" s="1" t="s">
        <v>3133</v>
      </c>
      <c r="D5312" s="1" t="s">
        <v>9354</v>
      </c>
      <c r="E5312" s="1" t="s">
        <v>9393</v>
      </c>
      <c r="F5312" s="1" t="s">
        <v>9394</v>
      </c>
      <c r="G5312" s="1" t="s">
        <v>2799</v>
      </c>
      <c r="H5312" s="1" t="s">
        <v>8333</v>
      </c>
      <c r="I5312" s="1" t="s">
        <v>8334</v>
      </c>
      <c r="J5312" s="1"/>
      <c r="K5312" s="1"/>
      <c r="L5312" s="1"/>
      <c r="M5312" s="1"/>
      <c r="N5312" s="1"/>
      <c r="O5312" s="1"/>
      <c r="P5312" s="1">
        <f>COUNTIFS($E$2:E5312,TMapCauseDescCIR[[#This Row],[Cause Description]])</f>
        <v>1</v>
      </c>
      <c r="Q5312" s="1"/>
      <c r="R5312" s="1"/>
      <c r="S5312" s="1"/>
    </row>
    <row r="5313" spans="1:19" ht="14.45" x14ac:dyDescent="0.25">
      <c r="A5313" s="1" t="s">
        <v>9344</v>
      </c>
      <c r="B5313" s="1" t="s">
        <v>2023</v>
      </c>
      <c r="C5313" s="1" t="s">
        <v>3133</v>
      </c>
      <c r="D5313" s="1" t="s">
        <v>9354</v>
      </c>
      <c r="E5313" s="1" t="s">
        <v>9395</v>
      </c>
      <c r="F5313" s="1" t="s">
        <v>9396</v>
      </c>
      <c r="G5313" s="1" t="s">
        <v>2798</v>
      </c>
      <c r="H5313" s="1" t="s">
        <v>4912</v>
      </c>
      <c r="I5313" s="1" t="s">
        <v>5174</v>
      </c>
      <c r="J5313" s="1"/>
      <c r="K5313" s="1"/>
      <c r="L5313" s="1"/>
      <c r="M5313" s="1"/>
      <c r="N5313" s="1"/>
      <c r="O5313" s="1"/>
      <c r="P5313" s="1">
        <f>COUNTIFS($E$2:E5313,TMapCauseDescCIR[[#This Row],[Cause Description]])</f>
        <v>1</v>
      </c>
      <c r="Q5313" s="1"/>
      <c r="R5313" s="1"/>
      <c r="S5313" s="1"/>
    </row>
    <row r="5314" spans="1:19" ht="14.45" x14ac:dyDescent="0.25">
      <c r="A5314" s="1" t="s">
        <v>9344</v>
      </c>
      <c r="B5314" s="1" t="s">
        <v>2023</v>
      </c>
      <c r="C5314" s="1" t="s">
        <v>3133</v>
      </c>
      <c r="D5314" s="1" t="s">
        <v>9354</v>
      </c>
      <c r="E5314" s="1" t="s">
        <v>9397</v>
      </c>
      <c r="F5314" s="1" t="s">
        <v>9398</v>
      </c>
      <c r="G5314" s="1" t="s">
        <v>2798</v>
      </c>
      <c r="H5314" s="1" t="s">
        <v>4912</v>
      </c>
      <c r="I5314" s="1" t="s">
        <v>7552</v>
      </c>
      <c r="J5314" s="1"/>
      <c r="K5314" s="1"/>
      <c r="L5314" s="1"/>
      <c r="M5314" s="1"/>
      <c r="N5314" s="1"/>
      <c r="O5314" s="1"/>
      <c r="P5314" s="1">
        <f>COUNTIFS($E$2:E5314,TMapCauseDescCIR[[#This Row],[Cause Description]])</f>
        <v>1</v>
      </c>
      <c r="Q5314" s="1"/>
      <c r="R5314" s="1"/>
      <c r="S5314" s="1"/>
    </row>
    <row r="5315" spans="1:19" ht="14.45" x14ac:dyDescent="0.25">
      <c r="A5315" s="1" t="s">
        <v>9344</v>
      </c>
      <c r="B5315" s="1" t="s">
        <v>2023</v>
      </c>
      <c r="C5315" s="1" t="s">
        <v>3133</v>
      </c>
      <c r="D5315" s="1" t="s">
        <v>9354</v>
      </c>
      <c r="E5315" s="1" t="s">
        <v>9399</v>
      </c>
      <c r="F5315" s="1" t="s">
        <v>9400</v>
      </c>
      <c r="G5315" s="1" t="s">
        <v>2798</v>
      </c>
      <c r="H5315" s="1" t="s">
        <v>4912</v>
      </c>
      <c r="I5315" s="1" t="s">
        <v>9401</v>
      </c>
      <c r="J5315" s="1"/>
      <c r="K5315" s="1"/>
      <c r="L5315" s="1"/>
      <c r="M5315" s="1"/>
      <c r="N5315" s="1"/>
      <c r="O5315" s="1"/>
      <c r="P5315" s="1">
        <f>COUNTIFS($E$2:E5315,TMapCauseDescCIR[[#This Row],[Cause Description]])</f>
        <v>1</v>
      </c>
      <c r="Q5315" s="1"/>
      <c r="R5315" s="1"/>
      <c r="S5315" s="1"/>
    </row>
    <row r="5316" spans="1:19" ht="14.45" x14ac:dyDescent="0.25">
      <c r="A5316" s="1" t="s">
        <v>9344</v>
      </c>
      <c r="B5316" s="1" t="s">
        <v>2023</v>
      </c>
      <c r="C5316" s="1" t="s">
        <v>3133</v>
      </c>
      <c r="D5316" s="1" t="s">
        <v>9354</v>
      </c>
      <c r="E5316" s="1" t="s">
        <v>9402</v>
      </c>
      <c r="F5316" s="1" t="s">
        <v>9403</v>
      </c>
      <c r="G5316" s="1" t="s">
        <v>2798</v>
      </c>
      <c r="H5316" s="1" t="s">
        <v>4912</v>
      </c>
      <c r="I5316" s="1" t="s">
        <v>5169</v>
      </c>
      <c r="J5316" s="1"/>
      <c r="K5316" s="1"/>
      <c r="L5316" s="1"/>
      <c r="M5316" s="1"/>
      <c r="N5316" s="1"/>
      <c r="O5316" s="1"/>
      <c r="P5316" s="1">
        <f>COUNTIFS($E$2:E5316,TMapCauseDescCIR[[#This Row],[Cause Description]])</f>
        <v>1</v>
      </c>
      <c r="Q5316" s="1"/>
      <c r="R5316" s="1"/>
      <c r="S5316" s="1"/>
    </row>
    <row r="5317" spans="1:19" ht="14.45" x14ac:dyDescent="0.25">
      <c r="A5317" s="1" t="s">
        <v>9344</v>
      </c>
      <c r="B5317" s="1" t="s">
        <v>2023</v>
      </c>
      <c r="C5317" s="1" t="s">
        <v>3133</v>
      </c>
      <c r="D5317" s="1" t="s">
        <v>9354</v>
      </c>
      <c r="E5317" s="1" t="s">
        <v>9404</v>
      </c>
      <c r="F5317" s="1" t="s">
        <v>9405</v>
      </c>
      <c r="G5317" s="1" t="s">
        <v>2798</v>
      </c>
      <c r="H5317" s="1" t="s">
        <v>6243</v>
      </c>
      <c r="I5317" s="1" t="s">
        <v>6261</v>
      </c>
      <c r="J5317" s="1"/>
      <c r="K5317" s="1"/>
      <c r="L5317" s="1"/>
      <c r="M5317" s="1"/>
      <c r="N5317" s="1"/>
      <c r="O5317" s="1"/>
      <c r="P5317" s="1">
        <f>COUNTIFS($E$2:E5317,TMapCauseDescCIR[[#This Row],[Cause Description]])</f>
        <v>1</v>
      </c>
      <c r="Q5317" s="1"/>
      <c r="R5317" s="1"/>
      <c r="S5317" s="1"/>
    </row>
    <row r="5318" spans="1:19" ht="14.45" x14ac:dyDescent="0.25">
      <c r="A5318" s="1" t="s">
        <v>9344</v>
      </c>
      <c r="B5318" s="1" t="s">
        <v>2023</v>
      </c>
      <c r="C5318" s="1" t="s">
        <v>3133</v>
      </c>
      <c r="D5318" s="1" t="s">
        <v>9354</v>
      </c>
      <c r="E5318" s="1" t="s">
        <v>9406</v>
      </c>
      <c r="F5318" s="1" t="s">
        <v>9407</v>
      </c>
      <c r="G5318" s="1" t="s">
        <v>2798</v>
      </c>
      <c r="H5318" s="1" t="s">
        <v>6472</v>
      </c>
      <c r="I5318" s="1" t="s">
        <v>5174</v>
      </c>
      <c r="J5318" s="1"/>
      <c r="K5318" s="1"/>
      <c r="L5318" s="1"/>
      <c r="M5318" s="1"/>
      <c r="N5318" s="1"/>
      <c r="O5318" s="1"/>
      <c r="P5318" s="1">
        <f>COUNTIFS($E$2:E5318,TMapCauseDescCIR[[#This Row],[Cause Description]])</f>
        <v>1</v>
      </c>
      <c r="Q5318" s="1"/>
      <c r="R5318" s="1"/>
      <c r="S5318" s="1"/>
    </row>
    <row r="5319" spans="1:19" ht="14.45" x14ac:dyDescent="0.25">
      <c r="A5319" s="1" t="s">
        <v>9344</v>
      </c>
      <c r="B5319" s="1" t="s">
        <v>2023</v>
      </c>
      <c r="C5319" s="1" t="s">
        <v>3133</v>
      </c>
      <c r="D5319" s="1" t="s">
        <v>9354</v>
      </c>
      <c r="E5319" s="1" t="s">
        <v>9408</v>
      </c>
      <c r="F5319" s="1" t="s">
        <v>9409</v>
      </c>
      <c r="G5319" s="1" t="s">
        <v>2798</v>
      </c>
      <c r="H5319" s="1" t="s">
        <v>6472</v>
      </c>
      <c r="I5319" s="1" t="s">
        <v>9410</v>
      </c>
      <c r="J5319" s="1"/>
      <c r="K5319" s="1"/>
      <c r="L5319" s="1"/>
      <c r="M5319" s="1"/>
      <c r="N5319" s="1"/>
      <c r="O5319" s="1"/>
      <c r="P5319" s="1">
        <f>COUNTIFS($E$2:E5319,TMapCauseDescCIR[[#This Row],[Cause Description]])</f>
        <v>1</v>
      </c>
      <c r="Q5319" s="1"/>
      <c r="R5319" s="1"/>
      <c r="S5319" s="1"/>
    </row>
    <row r="5320" spans="1:19" ht="14.45" x14ac:dyDescent="0.25">
      <c r="A5320" s="1" t="s">
        <v>9344</v>
      </c>
      <c r="B5320" s="1" t="s">
        <v>2023</v>
      </c>
      <c r="C5320" s="1" t="s">
        <v>3133</v>
      </c>
      <c r="D5320" s="1" t="s">
        <v>9354</v>
      </c>
      <c r="E5320" s="1" t="s">
        <v>631</v>
      </c>
      <c r="F5320" s="1" t="s">
        <v>3597</v>
      </c>
      <c r="G5320" s="1" t="s">
        <v>2806</v>
      </c>
      <c r="H5320" s="1" t="s">
        <v>3598</v>
      </c>
      <c r="I5320" s="1" t="s">
        <v>3599</v>
      </c>
      <c r="J5320" s="1"/>
      <c r="K5320" s="1"/>
      <c r="L5320" s="1"/>
      <c r="M5320" s="1"/>
      <c r="N5320" s="1"/>
      <c r="O5320" s="1"/>
      <c r="P5320" s="1">
        <f>COUNTIFS($E$2:E5320,TMapCauseDescCIR[[#This Row],[Cause Description]])</f>
        <v>192</v>
      </c>
      <c r="Q5320" s="1"/>
      <c r="R5320" s="1"/>
      <c r="S5320" s="1"/>
    </row>
    <row r="5321" spans="1:19" ht="14.45" x14ac:dyDescent="0.25">
      <c r="A5321" s="1" t="s">
        <v>9344</v>
      </c>
      <c r="B5321" s="1" t="s">
        <v>2025</v>
      </c>
      <c r="C5321" s="1" t="s">
        <v>3133</v>
      </c>
      <c r="D5321" s="1" t="s">
        <v>9411</v>
      </c>
      <c r="E5321" s="1" t="s">
        <v>2024</v>
      </c>
      <c r="F5321" s="1" t="s">
        <v>9355</v>
      </c>
      <c r="G5321" s="1" t="s">
        <v>2801</v>
      </c>
      <c r="H5321" s="1" t="s">
        <v>4912</v>
      </c>
      <c r="I5321" s="1" t="s">
        <v>6261</v>
      </c>
      <c r="J5321" s="1"/>
      <c r="K5321" s="1"/>
      <c r="L5321" s="1"/>
      <c r="M5321" s="1"/>
      <c r="N5321" s="1"/>
      <c r="O5321" s="1"/>
      <c r="P5321" s="1">
        <f>COUNTIFS($E$2:E5321,TMapCauseDescCIR[[#This Row],[Cause Description]])</f>
        <v>2</v>
      </c>
      <c r="Q5321" s="1"/>
      <c r="R5321" s="1"/>
      <c r="S5321" s="1"/>
    </row>
    <row r="5322" spans="1:19" ht="14.45" x14ac:dyDescent="0.25">
      <c r="A5322" s="1" t="s">
        <v>9344</v>
      </c>
      <c r="B5322" s="1" t="s">
        <v>2025</v>
      </c>
      <c r="C5322" s="1" t="s">
        <v>3133</v>
      </c>
      <c r="D5322" s="1" t="s">
        <v>9411</v>
      </c>
      <c r="E5322" s="1" t="s">
        <v>9359</v>
      </c>
      <c r="F5322" s="1" t="s">
        <v>9360</v>
      </c>
      <c r="G5322" s="1" t="s">
        <v>2801</v>
      </c>
      <c r="H5322" s="1" t="s">
        <v>4912</v>
      </c>
      <c r="I5322" s="1" t="s">
        <v>5169</v>
      </c>
      <c r="J5322" s="1"/>
      <c r="K5322" s="1"/>
      <c r="L5322" s="1"/>
      <c r="M5322" s="1"/>
      <c r="N5322" s="1"/>
      <c r="O5322" s="1"/>
      <c r="P5322" s="1">
        <f>COUNTIFS($E$2:E5322,TMapCauseDescCIR[[#This Row],[Cause Description]])</f>
        <v>2</v>
      </c>
      <c r="Q5322" s="1"/>
      <c r="R5322" s="1"/>
      <c r="S5322" s="1"/>
    </row>
    <row r="5323" spans="1:19" ht="14.45" x14ac:dyDescent="0.25">
      <c r="A5323" s="1" t="s">
        <v>9344</v>
      </c>
      <c r="B5323" s="1" t="s">
        <v>2025</v>
      </c>
      <c r="C5323" s="1" t="s">
        <v>3133</v>
      </c>
      <c r="D5323" s="1" t="s">
        <v>9411</v>
      </c>
      <c r="E5323" s="1" t="s">
        <v>9361</v>
      </c>
      <c r="F5323" s="1" t="s">
        <v>9362</v>
      </c>
      <c r="G5323" s="1" t="s">
        <v>2801</v>
      </c>
      <c r="H5323" s="1" t="s">
        <v>4912</v>
      </c>
      <c r="I5323" s="1" t="s">
        <v>5237</v>
      </c>
      <c r="J5323" s="1"/>
      <c r="K5323" s="1"/>
      <c r="L5323" s="1"/>
      <c r="M5323" s="1"/>
      <c r="N5323" s="1"/>
      <c r="O5323" s="1"/>
      <c r="P5323" s="1">
        <f>COUNTIFS($E$2:E5323,TMapCauseDescCIR[[#This Row],[Cause Description]])</f>
        <v>2</v>
      </c>
      <c r="Q5323" s="1"/>
      <c r="R5323" s="1"/>
      <c r="S5323" s="1"/>
    </row>
    <row r="5324" spans="1:19" ht="14.45" x14ac:dyDescent="0.25">
      <c r="A5324" s="1" t="s">
        <v>9344</v>
      </c>
      <c r="B5324" s="1" t="s">
        <v>2025</v>
      </c>
      <c r="C5324" s="1" t="s">
        <v>3133</v>
      </c>
      <c r="D5324" s="1" t="s">
        <v>9411</v>
      </c>
      <c r="E5324" s="1" t="s">
        <v>9363</v>
      </c>
      <c r="F5324" s="1" t="s">
        <v>9364</v>
      </c>
      <c r="G5324" s="1" t="s">
        <v>2801</v>
      </c>
      <c r="H5324" s="1" t="s">
        <v>4912</v>
      </c>
      <c r="I5324" s="1" t="s">
        <v>5240</v>
      </c>
      <c r="J5324" s="1"/>
      <c r="K5324" s="1"/>
      <c r="L5324" s="1"/>
      <c r="M5324" s="1"/>
      <c r="N5324" s="1"/>
      <c r="O5324" s="1"/>
      <c r="P5324" s="1">
        <f>COUNTIFS($E$2:E5324,TMapCauseDescCIR[[#This Row],[Cause Description]])</f>
        <v>2</v>
      </c>
      <c r="Q5324" s="1"/>
      <c r="R5324" s="1"/>
      <c r="S5324" s="1"/>
    </row>
    <row r="5325" spans="1:19" ht="14.45" x14ac:dyDescent="0.25">
      <c r="A5325" s="1" t="s">
        <v>9344</v>
      </c>
      <c r="B5325" s="1" t="s">
        <v>2025</v>
      </c>
      <c r="C5325" s="1" t="s">
        <v>3133</v>
      </c>
      <c r="D5325" s="1" t="s">
        <v>9411</v>
      </c>
      <c r="E5325" s="1" t="s">
        <v>9365</v>
      </c>
      <c r="F5325" s="1" t="s">
        <v>9366</v>
      </c>
      <c r="G5325" s="1" t="s">
        <v>2801</v>
      </c>
      <c r="H5325" s="1" t="s">
        <v>4912</v>
      </c>
      <c r="I5325" s="1" t="s">
        <v>5944</v>
      </c>
      <c r="J5325" s="1"/>
      <c r="K5325" s="1"/>
      <c r="L5325" s="1"/>
      <c r="M5325" s="1"/>
      <c r="N5325" s="1"/>
      <c r="O5325" s="1"/>
      <c r="P5325" s="1">
        <f>COUNTIFS($E$2:E5325,TMapCauseDescCIR[[#This Row],[Cause Description]])</f>
        <v>2</v>
      </c>
      <c r="Q5325" s="1"/>
      <c r="R5325" s="1"/>
      <c r="S5325" s="1"/>
    </row>
    <row r="5326" spans="1:19" ht="14.45" x14ac:dyDescent="0.25">
      <c r="A5326" s="1" t="s">
        <v>9344</v>
      </c>
      <c r="B5326" s="1" t="s">
        <v>2025</v>
      </c>
      <c r="C5326" s="1" t="s">
        <v>3133</v>
      </c>
      <c r="D5326" s="1" t="s">
        <v>9411</v>
      </c>
      <c r="E5326" s="1" t="s">
        <v>9367</v>
      </c>
      <c r="F5326" s="1" t="s">
        <v>9368</v>
      </c>
      <c r="G5326" s="1" t="s">
        <v>2801</v>
      </c>
      <c r="H5326" s="1" t="s">
        <v>4912</v>
      </c>
      <c r="I5326" s="1" t="s">
        <v>5767</v>
      </c>
      <c r="J5326" s="1"/>
      <c r="K5326" s="1"/>
      <c r="L5326" s="1"/>
      <c r="M5326" s="1"/>
      <c r="N5326" s="1"/>
      <c r="O5326" s="1"/>
      <c r="P5326" s="1">
        <f>COUNTIFS($E$2:E5326,TMapCauseDescCIR[[#This Row],[Cause Description]])</f>
        <v>2</v>
      </c>
      <c r="Q5326" s="1"/>
      <c r="R5326" s="1"/>
      <c r="S5326" s="1"/>
    </row>
    <row r="5327" spans="1:19" ht="14.45" x14ac:dyDescent="0.25">
      <c r="A5327" s="1" t="s">
        <v>9344</v>
      </c>
      <c r="B5327" s="1" t="s">
        <v>2025</v>
      </c>
      <c r="C5327" s="1" t="s">
        <v>3133</v>
      </c>
      <c r="D5327" s="1" t="s">
        <v>9411</v>
      </c>
      <c r="E5327" s="1" t="s">
        <v>9371</v>
      </c>
      <c r="F5327" s="1" t="s">
        <v>9372</v>
      </c>
      <c r="G5327" s="1" t="s">
        <v>2801</v>
      </c>
      <c r="H5327" s="1" t="s">
        <v>6472</v>
      </c>
      <c r="I5327" s="1" t="s">
        <v>6473</v>
      </c>
      <c r="J5327" s="1"/>
      <c r="K5327" s="1"/>
      <c r="L5327" s="1"/>
      <c r="M5327" s="1"/>
      <c r="N5327" s="1"/>
      <c r="O5327" s="1"/>
      <c r="P5327" s="1">
        <f>COUNTIFS($E$2:E5327,TMapCauseDescCIR[[#This Row],[Cause Description]])</f>
        <v>2</v>
      </c>
      <c r="Q5327" s="1"/>
      <c r="R5327" s="1"/>
      <c r="S5327" s="1"/>
    </row>
    <row r="5328" spans="1:19" ht="14.45" x14ac:dyDescent="0.25">
      <c r="A5328" s="1" t="s">
        <v>9344</v>
      </c>
      <c r="B5328" s="1" t="s">
        <v>2025</v>
      </c>
      <c r="C5328" s="1" t="s">
        <v>3133</v>
      </c>
      <c r="D5328" s="1" t="s">
        <v>9411</v>
      </c>
      <c r="E5328" s="1" t="s">
        <v>9412</v>
      </c>
      <c r="F5328" s="1" t="s">
        <v>9413</v>
      </c>
      <c r="G5328" s="1" t="s">
        <v>2801</v>
      </c>
      <c r="H5328" s="1" t="s">
        <v>6178</v>
      </c>
      <c r="I5328" s="1" t="s">
        <v>8678</v>
      </c>
      <c r="J5328" s="1"/>
      <c r="K5328" s="1"/>
      <c r="L5328" s="1"/>
      <c r="M5328" s="1"/>
      <c r="N5328" s="1"/>
      <c r="O5328" s="1"/>
      <c r="P5328" s="1">
        <f>COUNTIFS($E$2:E5328,TMapCauseDescCIR[[#This Row],[Cause Description]])</f>
        <v>1</v>
      </c>
      <c r="Q5328" s="1"/>
      <c r="R5328" s="1"/>
      <c r="S5328" s="1"/>
    </row>
    <row r="5329" spans="1:19" ht="14.45" x14ac:dyDescent="0.25">
      <c r="A5329" s="1" t="s">
        <v>9344</v>
      </c>
      <c r="B5329" s="1" t="s">
        <v>2025</v>
      </c>
      <c r="C5329" s="1" t="s">
        <v>3133</v>
      </c>
      <c r="D5329" s="1" t="s">
        <v>9411</v>
      </c>
      <c r="E5329" s="1" t="s">
        <v>9373</v>
      </c>
      <c r="F5329" s="1" t="s">
        <v>9374</v>
      </c>
      <c r="G5329" s="1" t="s">
        <v>2801</v>
      </c>
      <c r="H5329" s="1" t="s">
        <v>5903</v>
      </c>
      <c r="I5329" s="1" t="s">
        <v>5904</v>
      </c>
      <c r="J5329" s="1"/>
      <c r="K5329" s="1"/>
      <c r="L5329" s="1"/>
      <c r="M5329" s="1"/>
      <c r="N5329" s="1"/>
      <c r="O5329" s="1"/>
      <c r="P5329" s="1">
        <f>COUNTIFS($E$2:E5329,TMapCauseDescCIR[[#This Row],[Cause Description]])</f>
        <v>2</v>
      </c>
      <c r="Q5329" s="1"/>
      <c r="R5329" s="1"/>
      <c r="S5329" s="1"/>
    </row>
    <row r="5330" spans="1:19" ht="14.45" x14ac:dyDescent="0.25">
      <c r="A5330" s="1" t="s">
        <v>9344</v>
      </c>
      <c r="B5330" s="1" t="s">
        <v>2025</v>
      </c>
      <c r="C5330" s="1" t="s">
        <v>3133</v>
      </c>
      <c r="D5330" s="1" t="s">
        <v>9411</v>
      </c>
      <c r="E5330" s="1" t="s">
        <v>9375</v>
      </c>
      <c r="F5330" s="1" t="s">
        <v>9376</v>
      </c>
      <c r="G5330" s="1" t="s">
        <v>2802</v>
      </c>
      <c r="H5330" s="1" t="s">
        <v>4912</v>
      </c>
      <c r="I5330" s="1" t="s">
        <v>6261</v>
      </c>
      <c r="J5330" s="1"/>
      <c r="K5330" s="1"/>
      <c r="L5330" s="1"/>
      <c r="M5330" s="1"/>
      <c r="N5330" s="1"/>
      <c r="O5330" s="1"/>
      <c r="P5330" s="1">
        <f>COUNTIFS($E$2:E5330,TMapCauseDescCIR[[#This Row],[Cause Description]])</f>
        <v>2</v>
      </c>
      <c r="Q5330" s="1"/>
      <c r="R5330" s="1"/>
      <c r="S5330" s="1"/>
    </row>
    <row r="5331" spans="1:19" ht="14.45" x14ac:dyDescent="0.25">
      <c r="A5331" s="1" t="s">
        <v>9344</v>
      </c>
      <c r="B5331" s="1" t="s">
        <v>2025</v>
      </c>
      <c r="C5331" s="1" t="s">
        <v>3133</v>
      </c>
      <c r="D5331" s="1" t="s">
        <v>9411</v>
      </c>
      <c r="E5331" s="1" t="s">
        <v>9379</v>
      </c>
      <c r="F5331" s="1" t="s">
        <v>9380</v>
      </c>
      <c r="G5331" s="1" t="s">
        <v>2802</v>
      </c>
      <c r="H5331" s="1" t="s">
        <v>4912</v>
      </c>
      <c r="I5331" s="1" t="s">
        <v>5169</v>
      </c>
      <c r="J5331" s="1"/>
      <c r="K5331" s="1"/>
      <c r="L5331" s="1"/>
      <c r="M5331" s="1"/>
      <c r="N5331" s="1"/>
      <c r="O5331" s="1"/>
      <c r="P5331" s="1">
        <f>COUNTIFS($E$2:E5331,TMapCauseDescCIR[[#This Row],[Cause Description]])</f>
        <v>2</v>
      </c>
      <c r="Q5331" s="1"/>
      <c r="R5331" s="1"/>
      <c r="S5331" s="1"/>
    </row>
    <row r="5332" spans="1:19" ht="14.45" x14ac:dyDescent="0.25">
      <c r="A5332" s="1" t="s">
        <v>9344</v>
      </c>
      <c r="B5332" s="1" t="s">
        <v>2025</v>
      </c>
      <c r="C5332" s="1" t="s">
        <v>3133</v>
      </c>
      <c r="D5332" s="1" t="s">
        <v>9411</v>
      </c>
      <c r="E5332" s="1" t="s">
        <v>9385</v>
      </c>
      <c r="F5332" s="1" t="s">
        <v>9386</v>
      </c>
      <c r="G5332" s="1" t="s">
        <v>2802</v>
      </c>
      <c r="H5332" s="1" t="s">
        <v>4912</v>
      </c>
      <c r="I5332" s="1" t="s">
        <v>5944</v>
      </c>
      <c r="J5332" s="1"/>
      <c r="K5332" s="1"/>
      <c r="L5332" s="1"/>
      <c r="M5332" s="1"/>
      <c r="N5332" s="1"/>
      <c r="O5332" s="1"/>
      <c r="P5332" s="1">
        <f>COUNTIFS($E$2:E5332,TMapCauseDescCIR[[#This Row],[Cause Description]])</f>
        <v>2</v>
      </c>
      <c r="Q5332" s="1"/>
      <c r="R5332" s="1"/>
      <c r="S5332" s="1"/>
    </row>
    <row r="5333" spans="1:19" ht="14.45" x14ac:dyDescent="0.25">
      <c r="A5333" s="1" t="s">
        <v>9344</v>
      </c>
      <c r="B5333" s="1" t="s">
        <v>2025</v>
      </c>
      <c r="C5333" s="1" t="s">
        <v>3133</v>
      </c>
      <c r="D5333" s="1" t="s">
        <v>9411</v>
      </c>
      <c r="E5333" s="1" t="s">
        <v>9387</v>
      </c>
      <c r="F5333" s="1" t="s">
        <v>9388</v>
      </c>
      <c r="G5333" s="1" t="s">
        <v>2802</v>
      </c>
      <c r="H5333" s="1" t="s">
        <v>4912</v>
      </c>
      <c r="I5333" s="1" t="s">
        <v>5767</v>
      </c>
      <c r="J5333" s="1"/>
      <c r="K5333" s="1"/>
      <c r="L5333" s="1"/>
      <c r="M5333" s="1"/>
      <c r="N5333" s="1"/>
      <c r="O5333" s="1"/>
      <c r="P5333" s="1">
        <f>COUNTIFS($E$2:E5333,TMapCauseDescCIR[[#This Row],[Cause Description]])</f>
        <v>2</v>
      </c>
      <c r="Q5333" s="1"/>
      <c r="R5333" s="1"/>
      <c r="S5333" s="1"/>
    </row>
    <row r="5334" spans="1:19" ht="14.45" x14ac:dyDescent="0.25">
      <c r="A5334" s="1" t="s">
        <v>9344</v>
      </c>
      <c r="B5334" s="1" t="s">
        <v>2025</v>
      </c>
      <c r="C5334" s="1" t="s">
        <v>3133</v>
      </c>
      <c r="D5334" s="1" t="s">
        <v>9411</v>
      </c>
      <c r="E5334" s="1" t="s">
        <v>9391</v>
      </c>
      <c r="F5334" s="1" t="s">
        <v>9392</v>
      </c>
      <c r="G5334" s="1" t="s">
        <v>2802</v>
      </c>
      <c r="H5334" s="1" t="s">
        <v>6472</v>
      </c>
      <c r="I5334" s="1" t="s">
        <v>6473</v>
      </c>
      <c r="J5334" s="1"/>
      <c r="K5334" s="1"/>
      <c r="L5334" s="1"/>
      <c r="M5334" s="1"/>
      <c r="N5334" s="1"/>
      <c r="O5334" s="1"/>
      <c r="P5334" s="1">
        <f>COUNTIFS($E$2:E5334,TMapCauseDescCIR[[#This Row],[Cause Description]])</f>
        <v>2</v>
      </c>
      <c r="Q5334" s="1"/>
      <c r="R5334" s="1"/>
      <c r="S5334" s="1"/>
    </row>
    <row r="5335" spans="1:19" ht="14.45" x14ac:dyDescent="0.25">
      <c r="A5335" s="1" t="s">
        <v>9344</v>
      </c>
      <c r="B5335" s="1" t="s">
        <v>2025</v>
      </c>
      <c r="C5335" s="1" t="s">
        <v>3133</v>
      </c>
      <c r="D5335" s="1" t="s">
        <v>9411</v>
      </c>
      <c r="E5335" s="1" t="s">
        <v>9395</v>
      </c>
      <c r="F5335" s="1" t="s">
        <v>9396</v>
      </c>
      <c r="G5335" s="1" t="s">
        <v>2798</v>
      </c>
      <c r="H5335" s="1" t="s">
        <v>4912</v>
      </c>
      <c r="I5335" s="1" t="s">
        <v>5174</v>
      </c>
      <c r="J5335" s="1"/>
      <c r="K5335" s="1"/>
      <c r="L5335" s="1"/>
      <c r="M5335" s="1"/>
      <c r="N5335" s="1"/>
      <c r="O5335" s="1"/>
      <c r="P5335" s="1">
        <f>COUNTIFS($E$2:E5335,TMapCauseDescCIR[[#This Row],[Cause Description]])</f>
        <v>2</v>
      </c>
      <c r="Q5335" s="1"/>
      <c r="R5335" s="1"/>
      <c r="S5335" s="1"/>
    </row>
    <row r="5336" spans="1:19" ht="14.45" x14ac:dyDescent="0.25">
      <c r="A5336" s="1" t="s">
        <v>9344</v>
      </c>
      <c r="B5336" s="1" t="s">
        <v>2025</v>
      </c>
      <c r="C5336" s="1" t="s">
        <v>3133</v>
      </c>
      <c r="D5336" s="1" t="s">
        <v>9411</v>
      </c>
      <c r="E5336" s="1" t="s">
        <v>9399</v>
      </c>
      <c r="F5336" s="1" t="s">
        <v>9400</v>
      </c>
      <c r="G5336" s="1" t="s">
        <v>2798</v>
      </c>
      <c r="H5336" s="1" t="s">
        <v>4912</v>
      </c>
      <c r="I5336" s="1" t="s">
        <v>9401</v>
      </c>
      <c r="J5336" s="1"/>
      <c r="K5336" s="1"/>
      <c r="L5336" s="1"/>
      <c r="M5336" s="1"/>
      <c r="N5336" s="1"/>
      <c r="O5336" s="1"/>
      <c r="P5336" s="1">
        <f>COUNTIFS($E$2:E5336,TMapCauseDescCIR[[#This Row],[Cause Description]])</f>
        <v>2</v>
      </c>
      <c r="Q5336" s="1"/>
      <c r="R5336" s="1"/>
      <c r="S5336" s="1"/>
    </row>
    <row r="5337" spans="1:19" ht="14.45" x14ac:dyDescent="0.25">
      <c r="A5337" s="1" t="s">
        <v>9344</v>
      </c>
      <c r="B5337" s="1" t="s">
        <v>2025</v>
      </c>
      <c r="C5337" s="1" t="s">
        <v>3133</v>
      </c>
      <c r="D5337" s="1" t="s">
        <v>9411</v>
      </c>
      <c r="E5337" s="1" t="s">
        <v>9402</v>
      </c>
      <c r="F5337" s="1" t="s">
        <v>9403</v>
      </c>
      <c r="G5337" s="1" t="s">
        <v>2798</v>
      </c>
      <c r="H5337" s="1" t="s">
        <v>4912</v>
      </c>
      <c r="I5337" s="1" t="s">
        <v>5169</v>
      </c>
      <c r="J5337" s="1"/>
      <c r="K5337" s="1"/>
      <c r="L5337" s="1"/>
      <c r="M5337" s="1"/>
      <c r="N5337" s="1"/>
      <c r="O5337" s="1"/>
      <c r="P5337" s="1">
        <f>COUNTIFS($E$2:E5337,TMapCauseDescCIR[[#This Row],[Cause Description]])</f>
        <v>2</v>
      </c>
      <c r="Q5337" s="1"/>
      <c r="R5337" s="1"/>
      <c r="S5337" s="1"/>
    </row>
    <row r="5338" spans="1:19" ht="14.45" x14ac:dyDescent="0.25">
      <c r="A5338" s="1" t="s">
        <v>9344</v>
      </c>
      <c r="B5338" s="1" t="s">
        <v>2025</v>
      </c>
      <c r="C5338" s="1" t="s">
        <v>3133</v>
      </c>
      <c r="D5338" s="1" t="s">
        <v>9411</v>
      </c>
      <c r="E5338" s="1" t="s">
        <v>9414</v>
      </c>
      <c r="F5338" s="1" t="s">
        <v>9415</v>
      </c>
      <c r="G5338" s="1" t="s">
        <v>2798</v>
      </c>
      <c r="H5338" s="1" t="s">
        <v>4912</v>
      </c>
      <c r="I5338" s="1" t="s">
        <v>5237</v>
      </c>
      <c r="J5338" s="1"/>
      <c r="K5338" s="1"/>
      <c r="L5338" s="1"/>
      <c r="M5338" s="1"/>
      <c r="N5338" s="1"/>
      <c r="O5338" s="1"/>
      <c r="P5338" s="1">
        <f>COUNTIFS($E$2:E5338,TMapCauseDescCIR[[#This Row],[Cause Description]])</f>
        <v>1</v>
      </c>
      <c r="Q5338" s="1"/>
      <c r="R5338" s="1"/>
      <c r="S5338" s="1"/>
    </row>
    <row r="5339" spans="1:19" ht="14.45" x14ac:dyDescent="0.25">
      <c r="A5339" s="1" t="s">
        <v>9344</v>
      </c>
      <c r="B5339" s="1" t="s">
        <v>2025</v>
      </c>
      <c r="C5339" s="1" t="s">
        <v>3133</v>
      </c>
      <c r="D5339" s="1" t="s">
        <v>9411</v>
      </c>
      <c r="E5339" s="1" t="s">
        <v>9416</v>
      </c>
      <c r="F5339" s="1" t="s">
        <v>9417</v>
      </c>
      <c r="G5339" s="1" t="s">
        <v>2798</v>
      </c>
      <c r="H5339" s="1" t="s">
        <v>4912</v>
      </c>
      <c r="I5339" s="1" t="s">
        <v>5240</v>
      </c>
      <c r="J5339" s="1"/>
      <c r="K5339" s="1"/>
      <c r="L5339" s="1"/>
      <c r="M5339" s="1"/>
      <c r="N5339" s="1"/>
      <c r="O5339" s="1"/>
      <c r="P5339" s="1">
        <f>COUNTIFS($E$2:E5339,TMapCauseDescCIR[[#This Row],[Cause Description]])</f>
        <v>1</v>
      </c>
      <c r="Q5339" s="1"/>
      <c r="R5339" s="1"/>
      <c r="S5339" s="1"/>
    </row>
    <row r="5340" spans="1:19" ht="14.45" x14ac:dyDescent="0.25">
      <c r="A5340" s="1" t="s">
        <v>9344</v>
      </c>
      <c r="B5340" s="1" t="s">
        <v>2025</v>
      </c>
      <c r="C5340" s="1" t="s">
        <v>3133</v>
      </c>
      <c r="D5340" s="1" t="s">
        <v>9411</v>
      </c>
      <c r="E5340" s="1" t="s">
        <v>9418</v>
      </c>
      <c r="F5340" s="1" t="s">
        <v>9419</v>
      </c>
      <c r="G5340" s="1" t="s">
        <v>2798</v>
      </c>
      <c r="H5340" s="1" t="s">
        <v>4912</v>
      </c>
      <c r="I5340" s="1" t="s">
        <v>5243</v>
      </c>
      <c r="J5340" s="1"/>
      <c r="K5340" s="1"/>
      <c r="L5340" s="1"/>
      <c r="M5340" s="1"/>
      <c r="N5340" s="1"/>
      <c r="O5340" s="1"/>
      <c r="P5340" s="1">
        <f>COUNTIFS($E$2:E5340,TMapCauseDescCIR[[#This Row],[Cause Description]])</f>
        <v>1</v>
      </c>
      <c r="Q5340" s="1"/>
      <c r="R5340" s="1"/>
      <c r="S5340" s="1"/>
    </row>
    <row r="5341" spans="1:19" ht="14.45" x14ac:dyDescent="0.25">
      <c r="A5341" s="1" t="s">
        <v>9344</v>
      </c>
      <c r="B5341" s="1" t="s">
        <v>2025</v>
      </c>
      <c r="C5341" s="1" t="s">
        <v>3133</v>
      </c>
      <c r="D5341" s="1" t="s">
        <v>9411</v>
      </c>
      <c r="E5341" s="1" t="s">
        <v>9420</v>
      </c>
      <c r="F5341" s="1" t="s">
        <v>9421</v>
      </c>
      <c r="G5341" s="1" t="s">
        <v>2798</v>
      </c>
      <c r="H5341" s="1" t="s">
        <v>4912</v>
      </c>
      <c r="I5341" s="1" t="s">
        <v>5767</v>
      </c>
      <c r="J5341" s="1"/>
      <c r="K5341" s="1"/>
      <c r="L5341" s="1"/>
      <c r="M5341" s="1"/>
      <c r="N5341" s="1"/>
      <c r="O5341" s="1"/>
      <c r="P5341" s="1">
        <f>COUNTIFS($E$2:E5341,TMapCauseDescCIR[[#This Row],[Cause Description]])</f>
        <v>1</v>
      </c>
      <c r="Q5341" s="1"/>
      <c r="R5341" s="1"/>
      <c r="S5341" s="1"/>
    </row>
    <row r="5342" spans="1:19" ht="14.45" x14ac:dyDescent="0.25">
      <c r="A5342" s="1" t="s">
        <v>9344</v>
      </c>
      <c r="B5342" s="1" t="s">
        <v>2025</v>
      </c>
      <c r="C5342" s="1" t="s">
        <v>3133</v>
      </c>
      <c r="D5342" s="1" t="s">
        <v>9411</v>
      </c>
      <c r="E5342" s="1" t="s">
        <v>9404</v>
      </c>
      <c r="F5342" s="1" t="s">
        <v>9405</v>
      </c>
      <c r="G5342" s="1" t="s">
        <v>2798</v>
      </c>
      <c r="H5342" s="1" t="s">
        <v>6243</v>
      </c>
      <c r="I5342" s="1" t="s">
        <v>6261</v>
      </c>
      <c r="J5342" s="1"/>
      <c r="K5342" s="1"/>
      <c r="L5342" s="1"/>
      <c r="M5342" s="1"/>
      <c r="N5342" s="1"/>
      <c r="O5342" s="1"/>
      <c r="P5342" s="1">
        <f>COUNTIFS($E$2:E5342,TMapCauseDescCIR[[#This Row],[Cause Description]])</f>
        <v>2</v>
      </c>
      <c r="Q5342" s="1"/>
      <c r="R5342" s="1"/>
      <c r="S5342" s="1"/>
    </row>
    <row r="5343" spans="1:19" ht="14.45" x14ac:dyDescent="0.25">
      <c r="A5343" s="1" t="s">
        <v>9344</v>
      </c>
      <c r="B5343" s="1" t="s">
        <v>2025</v>
      </c>
      <c r="C5343" s="1" t="s">
        <v>3133</v>
      </c>
      <c r="D5343" s="1" t="s">
        <v>9411</v>
      </c>
      <c r="E5343" s="1" t="s">
        <v>9422</v>
      </c>
      <c r="F5343" s="1" t="s">
        <v>9423</v>
      </c>
      <c r="G5343" s="1" t="s">
        <v>2798</v>
      </c>
      <c r="H5343" s="1" t="s">
        <v>6243</v>
      </c>
      <c r="I5343" s="1" t="s">
        <v>7590</v>
      </c>
      <c r="J5343" s="1"/>
      <c r="K5343" s="1"/>
      <c r="L5343" s="1"/>
      <c r="M5343" s="1"/>
      <c r="N5343" s="1"/>
      <c r="O5343" s="1"/>
      <c r="P5343" s="1">
        <f>COUNTIFS($E$2:E5343,TMapCauseDescCIR[[#This Row],[Cause Description]])</f>
        <v>1</v>
      </c>
      <c r="Q5343" s="1"/>
      <c r="R5343" s="1"/>
      <c r="S5343" s="1"/>
    </row>
    <row r="5344" spans="1:19" ht="14.45" x14ac:dyDescent="0.25">
      <c r="A5344" s="1" t="s">
        <v>9344</v>
      </c>
      <c r="B5344" s="1" t="s">
        <v>2025</v>
      </c>
      <c r="C5344" s="1" t="s">
        <v>3133</v>
      </c>
      <c r="D5344" s="1" t="s">
        <v>9411</v>
      </c>
      <c r="E5344" s="1" t="s">
        <v>9406</v>
      </c>
      <c r="F5344" s="1" t="s">
        <v>9407</v>
      </c>
      <c r="G5344" s="1" t="s">
        <v>2798</v>
      </c>
      <c r="H5344" s="1" t="s">
        <v>6472</v>
      </c>
      <c r="I5344" s="1" t="s">
        <v>5174</v>
      </c>
      <c r="J5344" s="1"/>
      <c r="K5344" s="1"/>
      <c r="L5344" s="1"/>
      <c r="M5344" s="1"/>
      <c r="N5344" s="1"/>
      <c r="O5344" s="1"/>
      <c r="P5344" s="1">
        <f>COUNTIFS($E$2:E5344,TMapCauseDescCIR[[#This Row],[Cause Description]])</f>
        <v>2</v>
      </c>
      <c r="Q5344" s="1"/>
      <c r="R5344" s="1"/>
      <c r="S5344" s="1"/>
    </row>
    <row r="5345" spans="1:19" ht="14.45" x14ac:dyDescent="0.25">
      <c r="A5345" s="1" t="s">
        <v>9344</v>
      </c>
      <c r="B5345" s="1" t="s">
        <v>2025</v>
      </c>
      <c r="C5345" s="1" t="s">
        <v>3133</v>
      </c>
      <c r="D5345" s="1" t="s">
        <v>9411</v>
      </c>
      <c r="E5345" s="1" t="s">
        <v>9408</v>
      </c>
      <c r="F5345" s="1" t="s">
        <v>9409</v>
      </c>
      <c r="G5345" s="1" t="s">
        <v>2798</v>
      </c>
      <c r="H5345" s="1" t="s">
        <v>6472</v>
      </c>
      <c r="I5345" s="1" t="s">
        <v>9410</v>
      </c>
      <c r="J5345" s="1"/>
      <c r="K5345" s="1"/>
      <c r="L5345" s="1"/>
      <c r="M5345" s="1"/>
      <c r="N5345" s="1"/>
      <c r="O5345" s="1"/>
      <c r="P5345" s="1">
        <f>COUNTIFS($E$2:E5345,TMapCauseDescCIR[[#This Row],[Cause Description]])</f>
        <v>2</v>
      </c>
      <c r="Q5345" s="1"/>
      <c r="R5345" s="1"/>
      <c r="S5345" s="1"/>
    </row>
    <row r="5346" spans="1:19" ht="14.45" x14ac:dyDescent="0.25">
      <c r="A5346" s="1" t="s">
        <v>9344</v>
      </c>
      <c r="B5346" s="1" t="s">
        <v>2025</v>
      </c>
      <c r="C5346" s="1" t="s">
        <v>3133</v>
      </c>
      <c r="D5346" s="1" t="s">
        <v>9411</v>
      </c>
      <c r="E5346" s="1" t="s">
        <v>9424</v>
      </c>
      <c r="F5346" s="1" t="s">
        <v>9425</v>
      </c>
      <c r="G5346" s="1" t="s">
        <v>2803</v>
      </c>
      <c r="H5346" s="1" t="s">
        <v>9426</v>
      </c>
      <c r="I5346" s="1" t="s">
        <v>9427</v>
      </c>
      <c r="J5346" s="1"/>
      <c r="K5346" s="1"/>
      <c r="L5346" s="1"/>
      <c r="M5346" s="1"/>
      <c r="N5346" s="1"/>
      <c r="O5346" s="1"/>
      <c r="P5346" s="1">
        <f>COUNTIFS($E$2:E5346,TMapCauseDescCIR[[#This Row],[Cause Description]])</f>
        <v>1</v>
      </c>
      <c r="Q5346" s="1"/>
      <c r="R5346" s="1"/>
      <c r="S5346" s="1"/>
    </row>
    <row r="5347" spans="1:19" ht="14.45" x14ac:dyDescent="0.25">
      <c r="A5347" s="1" t="s">
        <v>9344</v>
      </c>
      <c r="B5347" s="1" t="s">
        <v>2025</v>
      </c>
      <c r="C5347" s="1" t="s">
        <v>3133</v>
      </c>
      <c r="D5347" s="1" t="s">
        <v>9411</v>
      </c>
      <c r="E5347" s="1" t="s">
        <v>9428</v>
      </c>
      <c r="F5347" s="1" t="s">
        <v>9429</v>
      </c>
      <c r="G5347" s="1" t="s">
        <v>2804</v>
      </c>
      <c r="H5347" s="1" t="s">
        <v>9430</v>
      </c>
      <c r="I5347" s="1" t="s">
        <v>9431</v>
      </c>
      <c r="J5347" s="1"/>
      <c r="K5347" s="1"/>
      <c r="L5347" s="1"/>
      <c r="M5347" s="1"/>
      <c r="N5347" s="1"/>
      <c r="O5347" s="1"/>
      <c r="P5347" s="1">
        <f>COUNTIFS($E$2:E5347,TMapCauseDescCIR[[#This Row],[Cause Description]])</f>
        <v>1</v>
      </c>
      <c r="Q5347" s="1"/>
      <c r="R5347" s="1"/>
      <c r="S5347" s="1"/>
    </row>
    <row r="5348" spans="1:19" ht="14.45" x14ac:dyDescent="0.25">
      <c r="A5348" s="1" t="s">
        <v>9344</v>
      </c>
      <c r="B5348" s="1" t="s">
        <v>2025</v>
      </c>
      <c r="C5348" s="1" t="s">
        <v>3133</v>
      </c>
      <c r="D5348" s="1" t="s">
        <v>9411</v>
      </c>
      <c r="E5348" s="1" t="s">
        <v>9118</v>
      </c>
      <c r="F5348" s="1" t="s">
        <v>9119</v>
      </c>
      <c r="G5348" s="1" t="s">
        <v>2804</v>
      </c>
      <c r="H5348" s="1" t="s">
        <v>9120</v>
      </c>
      <c r="I5348" s="1" t="s">
        <v>9121</v>
      </c>
      <c r="J5348" s="1"/>
      <c r="K5348" s="1"/>
      <c r="L5348" s="1"/>
      <c r="M5348" s="1"/>
      <c r="N5348" s="1"/>
      <c r="O5348" s="1"/>
      <c r="P5348" s="1">
        <f>COUNTIFS($E$2:E5348,TMapCauseDescCIR[[#This Row],[Cause Description]])</f>
        <v>2</v>
      </c>
      <c r="Q5348" s="1"/>
      <c r="R5348" s="1"/>
      <c r="S5348" s="1"/>
    </row>
    <row r="5349" spans="1:19" ht="14.45" x14ac:dyDescent="0.25">
      <c r="A5349" s="1" t="s">
        <v>9344</v>
      </c>
      <c r="B5349" s="1" t="s">
        <v>2025</v>
      </c>
      <c r="C5349" s="1" t="s">
        <v>3133</v>
      </c>
      <c r="D5349" s="1" t="s">
        <v>9411</v>
      </c>
      <c r="E5349" s="1" t="s">
        <v>631</v>
      </c>
      <c r="F5349" s="1" t="s">
        <v>3597</v>
      </c>
      <c r="G5349" s="1" t="s">
        <v>2806</v>
      </c>
      <c r="H5349" s="1" t="s">
        <v>3598</v>
      </c>
      <c r="I5349" s="1" t="s">
        <v>3599</v>
      </c>
      <c r="J5349" s="1"/>
      <c r="K5349" s="1"/>
      <c r="L5349" s="1"/>
      <c r="M5349" s="1"/>
      <c r="N5349" s="1"/>
      <c r="O5349" s="1"/>
      <c r="P5349" s="1">
        <f>COUNTIFS($E$2:E5349,TMapCauseDescCIR[[#This Row],[Cause Description]])</f>
        <v>193</v>
      </c>
      <c r="Q5349" s="1"/>
      <c r="R5349" s="1"/>
      <c r="S5349" s="1"/>
    </row>
    <row r="5350" spans="1:19" ht="14.45" x14ac:dyDescent="0.25">
      <c r="A5350" s="1" t="s">
        <v>9344</v>
      </c>
      <c r="B5350" s="1" t="s">
        <v>2026</v>
      </c>
      <c r="C5350" s="1" t="s">
        <v>3133</v>
      </c>
      <c r="D5350" s="1" t="s">
        <v>9432</v>
      </c>
      <c r="E5350" s="1" t="s">
        <v>2027</v>
      </c>
      <c r="F5350" s="1" t="s">
        <v>9433</v>
      </c>
      <c r="G5350" s="1" t="s">
        <v>2798</v>
      </c>
      <c r="H5350" s="1" t="s">
        <v>9350</v>
      </c>
      <c r="I5350" s="1" t="s">
        <v>3599</v>
      </c>
      <c r="J5350" s="1"/>
      <c r="K5350" s="1"/>
      <c r="L5350" s="1"/>
      <c r="M5350" s="1"/>
      <c r="N5350" s="1"/>
      <c r="O5350" s="1"/>
      <c r="P5350" s="1">
        <f>COUNTIFS($E$2:E5350,TMapCauseDescCIR[[#This Row],[Cause Description]])</f>
        <v>1</v>
      </c>
      <c r="Q5350" s="1"/>
      <c r="R5350" s="1"/>
      <c r="S5350" s="1"/>
    </row>
    <row r="5351" spans="1:19" ht="14.45" x14ac:dyDescent="0.25">
      <c r="A5351" s="1" t="s">
        <v>9344</v>
      </c>
      <c r="B5351" s="1" t="s">
        <v>2026</v>
      </c>
      <c r="C5351" s="1" t="s">
        <v>3133</v>
      </c>
      <c r="D5351" s="1" t="s">
        <v>9432</v>
      </c>
      <c r="E5351" s="1" t="s">
        <v>2018</v>
      </c>
      <c r="F5351" s="1" t="s">
        <v>9349</v>
      </c>
      <c r="G5351" s="1" t="s">
        <v>2798</v>
      </c>
      <c r="H5351" s="1" t="s">
        <v>9350</v>
      </c>
      <c r="I5351" s="1" t="s">
        <v>9351</v>
      </c>
      <c r="J5351" s="1"/>
      <c r="K5351" s="1"/>
      <c r="L5351" s="1"/>
      <c r="M5351" s="1"/>
      <c r="N5351" s="1"/>
      <c r="O5351" s="1"/>
      <c r="P5351" s="1">
        <f>COUNTIFS($E$2:E5351,TMapCauseDescCIR[[#This Row],[Cause Description]])</f>
        <v>2</v>
      </c>
      <c r="Q5351" s="1"/>
      <c r="R5351" s="1"/>
      <c r="S5351" s="1"/>
    </row>
    <row r="5352" spans="1:19" ht="14.45" x14ac:dyDescent="0.25">
      <c r="A5352" s="1" t="s">
        <v>9344</v>
      </c>
      <c r="B5352" s="1" t="s">
        <v>2026</v>
      </c>
      <c r="C5352" s="1" t="s">
        <v>3133</v>
      </c>
      <c r="D5352" s="1" t="s">
        <v>9432</v>
      </c>
      <c r="E5352" s="1" t="s">
        <v>631</v>
      </c>
      <c r="F5352" s="1" t="s">
        <v>3597</v>
      </c>
      <c r="G5352" s="1" t="s">
        <v>2806</v>
      </c>
      <c r="H5352" s="1" t="s">
        <v>3598</v>
      </c>
      <c r="I5352" s="1" t="s">
        <v>3599</v>
      </c>
      <c r="J5352" s="1"/>
      <c r="K5352" s="1"/>
      <c r="L5352" s="1"/>
      <c r="M5352" s="1"/>
      <c r="N5352" s="1"/>
      <c r="O5352" s="1"/>
      <c r="P5352" s="1">
        <f>COUNTIFS($E$2:E5352,TMapCauseDescCIR[[#This Row],[Cause Description]])</f>
        <v>194</v>
      </c>
      <c r="Q5352" s="1"/>
      <c r="R5352" s="1"/>
      <c r="S5352" s="1"/>
    </row>
    <row r="5353" spans="1:19" ht="14.45" x14ac:dyDescent="0.25">
      <c r="A5353" s="1" t="s">
        <v>9344</v>
      </c>
      <c r="B5353" s="1" t="s">
        <v>2030</v>
      </c>
      <c r="C5353" s="1" t="s">
        <v>3133</v>
      </c>
      <c r="D5353" s="1" t="s">
        <v>9434</v>
      </c>
      <c r="E5353" s="1" t="s">
        <v>922</v>
      </c>
      <c r="F5353" s="1" t="s">
        <v>7562</v>
      </c>
      <c r="G5353" s="1" t="s">
        <v>2583</v>
      </c>
      <c r="H5353" s="1" t="s">
        <v>7563</v>
      </c>
      <c r="I5353" s="1" t="s">
        <v>7564</v>
      </c>
      <c r="J5353" s="1"/>
      <c r="K5353" s="1"/>
      <c r="L5353" s="1"/>
      <c r="M5353" s="1"/>
      <c r="N5353" s="1"/>
      <c r="O5353" s="1"/>
      <c r="P5353" s="1">
        <f>COUNTIFS($E$2:E5353,TMapCauseDescCIR[[#This Row],[Cause Description]])</f>
        <v>4</v>
      </c>
      <c r="Q5353" s="1"/>
      <c r="R5353" s="1"/>
      <c r="S5353" s="1"/>
    </row>
    <row r="5354" spans="1:19" ht="14.45" x14ac:dyDescent="0.25">
      <c r="A5354" s="1" t="s">
        <v>9344</v>
      </c>
      <c r="B5354" s="1" t="s">
        <v>2030</v>
      </c>
      <c r="C5354" s="1" t="s">
        <v>3133</v>
      </c>
      <c r="D5354" s="1" t="s">
        <v>9434</v>
      </c>
      <c r="E5354" s="1" t="s">
        <v>7565</v>
      </c>
      <c r="F5354" s="1" t="s">
        <v>7566</v>
      </c>
      <c r="G5354" s="1" t="s">
        <v>2583</v>
      </c>
      <c r="H5354" s="1" t="s">
        <v>7563</v>
      </c>
      <c r="I5354" s="1" t="s">
        <v>5543</v>
      </c>
      <c r="J5354" s="1"/>
      <c r="K5354" s="1"/>
      <c r="L5354" s="1"/>
      <c r="M5354" s="1"/>
      <c r="N5354" s="1"/>
      <c r="O5354" s="1"/>
      <c r="P5354" s="1">
        <f>COUNTIFS($E$2:E5354,TMapCauseDescCIR[[#This Row],[Cause Description]])</f>
        <v>4</v>
      </c>
      <c r="Q5354" s="1"/>
      <c r="R5354" s="1"/>
      <c r="S5354" s="1"/>
    </row>
    <row r="5355" spans="1:19" ht="14.45" x14ac:dyDescent="0.25">
      <c r="A5355" s="1" t="s">
        <v>9344</v>
      </c>
      <c r="B5355" s="1" t="s">
        <v>2030</v>
      </c>
      <c r="C5355" s="1" t="s">
        <v>3133</v>
      </c>
      <c r="D5355" s="1" t="s">
        <v>9434</v>
      </c>
      <c r="E5355" s="1" t="s">
        <v>926</v>
      </c>
      <c r="F5355" s="1" t="s">
        <v>7567</v>
      </c>
      <c r="G5355" s="1" t="s">
        <v>2583</v>
      </c>
      <c r="H5355" s="1" t="s">
        <v>7568</v>
      </c>
      <c r="I5355" s="1" t="s">
        <v>5944</v>
      </c>
      <c r="J5355" s="1"/>
      <c r="K5355" s="1"/>
      <c r="L5355" s="1"/>
      <c r="M5355" s="1"/>
      <c r="N5355" s="1"/>
      <c r="O5355" s="1"/>
      <c r="P5355" s="1">
        <f>COUNTIFS($E$2:E5355,TMapCauseDescCIR[[#This Row],[Cause Description]])</f>
        <v>10</v>
      </c>
      <c r="Q5355" s="1"/>
      <c r="R5355" s="1"/>
      <c r="S5355" s="1"/>
    </row>
    <row r="5356" spans="1:19" ht="14.45" x14ac:dyDescent="0.25">
      <c r="A5356" s="1" t="s">
        <v>9344</v>
      </c>
      <c r="B5356" s="1" t="s">
        <v>2030</v>
      </c>
      <c r="C5356" s="1" t="s">
        <v>3133</v>
      </c>
      <c r="D5356" s="1" t="s">
        <v>9434</v>
      </c>
      <c r="E5356" s="1" t="s">
        <v>631</v>
      </c>
      <c r="F5356" s="1" t="s">
        <v>3597</v>
      </c>
      <c r="G5356" s="1" t="s">
        <v>2806</v>
      </c>
      <c r="H5356" s="1" t="s">
        <v>3598</v>
      </c>
      <c r="I5356" s="1" t="s">
        <v>3599</v>
      </c>
      <c r="J5356" s="1"/>
      <c r="K5356" s="1"/>
      <c r="L5356" s="1"/>
      <c r="M5356" s="1"/>
      <c r="N5356" s="1"/>
      <c r="O5356" s="1"/>
      <c r="P5356" s="1">
        <f>COUNTIFS($E$2:E5356,TMapCauseDescCIR[[#This Row],[Cause Description]])</f>
        <v>195</v>
      </c>
      <c r="Q5356" s="1"/>
      <c r="R5356" s="1"/>
      <c r="S5356" s="1"/>
    </row>
    <row r="5357" spans="1:19" ht="14.45" x14ac:dyDescent="0.25">
      <c r="A5357" s="1" t="s">
        <v>9344</v>
      </c>
      <c r="B5357" s="1" t="s">
        <v>2031</v>
      </c>
      <c r="C5357" s="1" t="s">
        <v>3133</v>
      </c>
      <c r="D5357" s="1" t="s">
        <v>9435</v>
      </c>
      <c r="E5357" s="1" t="s">
        <v>924</v>
      </c>
      <c r="F5357" s="1" t="s">
        <v>7570</v>
      </c>
      <c r="G5357" s="1" t="s">
        <v>2583</v>
      </c>
      <c r="H5357" s="1" t="s">
        <v>4912</v>
      </c>
      <c r="I5357" s="1" t="s">
        <v>5543</v>
      </c>
      <c r="J5357" s="1"/>
      <c r="K5357" s="1"/>
      <c r="L5357" s="1"/>
      <c r="M5357" s="1"/>
      <c r="N5357" s="1"/>
      <c r="O5357" s="1"/>
      <c r="P5357" s="1">
        <f>COUNTIFS($E$2:E5357,TMapCauseDescCIR[[#This Row],[Cause Description]])</f>
        <v>4</v>
      </c>
      <c r="Q5357" s="1"/>
      <c r="R5357" s="1"/>
      <c r="S5357" s="1"/>
    </row>
    <row r="5358" spans="1:19" ht="14.45" x14ac:dyDescent="0.25">
      <c r="A5358" s="1" t="s">
        <v>9344</v>
      </c>
      <c r="B5358" s="1" t="s">
        <v>2031</v>
      </c>
      <c r="C5358" s="1" t="s">
        <v>3133</v>
      </c>
      <c r="D5358" s="1" t="s">
        <v>9435</v>
      </c>
      <c r="E5358" s="1" t="s">
        <v>7571</v>
      </c>
      <c r="F5358" s="1" t="s">
        <v>7572</v>
      </c>
      <c r="G5358" s="1" t="s">
        <v>2583</v>
      </c>
      <c r="H5358" s="1" t="s">
        <v>7573</v>
      </c>
      <c r="I5358" s="1" t="s">
        <v>4913</v>
      </c>
      <c r="J5358" s="1"/>
      <c r="K5358" s="1"/>
      <c r="L5358" s="1"/>
      <c r="M5358" s="1"/>
      <c r="N5358" s="1"/>
      <c r="O5358" s="1"/>
      <c r="P5358" s="1">
        <f>COUNTIFS($E$2:E5358,TMapCauseDescCIR[[#This Row],[Cause Description]])</f>
        <v>4</v>
      </c>
      <c r="Q5358" s="1"/>
      <c r="R5358" s="1"/>
      <c r="S5358" s="1"/>
    </row>
    <row r="5359" spans="1:19" ht="14.45" x14ac:dyDescent="0.25">
      <c r="A5359" s="1" t="s">
        <v>9344</v>
      </c>
      <c r="B5359" s="1" t="s">
        <v>2031</v>
      </c>
      <c r="C5359" s="1" t="s">
        <v>3133</v>
      </c>
      <c r="D5359" s="1" t="s">
        <v>9435</v>
      </c>
      <c r="E5359" s="1" t="s">
        <v>7574</v>
      </c>
      <c r="F5359" s="1" t="s">
        <v>7575</v>
      </c>
      <c r="G5359" s="1" t="s">
        <v>2583</v>
      </c>
      <c r="H5359" s="1" t="s">
        <v>5903</v>
      </c>
      <c r="I5359" s="1" t="s">
        <v>5543</v>
      </c>
      <c r="J5359" s="1"/>
      <c r="K5359" s="1"/>
      <c r="L5359" s="1"/>
      <c r="M5359" s="1"/>
      <c r="N5359" s="1"/>
      <c r="O5359" s="1"/>
      <c r="P5359" s="1">
        <f>COUNTIFS($E$2:E5359,TMapCauseDescCIR[[#This Row],[Cause Description]])</f>
        <v>4</v>
      </c>
      <c r="Q5359" s="1"/>
      <c r="R5359" s="1"/>
      <c r="S5359" s="1"/>
    </row>
    <row r="5360" spans="1:19" ht="14.45" x14ac:dyDescent="0.25">
      <c r="A5360" s="1" t="s">
        <v>9344</v>
      </c>
      <c r="B5360" s="1" t="s">
        <v>2031</v>
      </c>
      <c r="C5360" s="1" t="s">
        <v>3133</v>
      </c>
      <c r="D5360" s="1" t="s">
        <v>9435</v>
      </c>
      <c r="E5360" s="1" t="s">
        <v>7576</v>
      </c>
      <c r="F5360" s="1" t="s">
        <v>7577</v>
      </c>
      <c r="G5360" s="1" t="s">
        <v>2583</v>
      </c>
      <c r="H5360" s="1" t="s">
        <v>5903</v>
      </c>
      <c r="I5360" s="1" t="s">
        <v>5904</v>
      </c>
      <c r="J5360" s="1"/>
      <c r="K5360" s="1"/>
      <c r="L5360" s="1"/>
      <c r="M5360" s="1"/>
      <c r="N5360" s="1"/>
      <c r="O5360" s="1"/>
      <c r="P5360" s="1">
        <f>COUNTIFS($E$2:E5360,TMapCauseDescCIR[[#This Row],[Cause Description]])</f>
        <v>4</v>
      </c>
      <c r="Q5360" s="1"/>
      <c r="R5360" s="1"/>
      <c r="S5360" s="1"/>
    </row>
    <row r="5361" spans="1:19" ht="14.45" x14ac:dyDescent="0.25">
      <c r="A5361" s="1" t="s">
        <v>9344</v>
      </c>
      <c r="B5361" s="1" t="s">
        <v>2031</v>
      </c>
      <c r="C5361" s="1" t="s">
        <v>3133</v>
      </c>
      <c r="D5361" s="1" t="s">
        <v>9435</v>
      </c>
      <c r="E5361" s="1" t="s">
        <v>631</v>
      </c>
      <c r="F5361" s="1" t="s">
        <v>3597</v>
      </c>
      <c r="G5361" s="1" t="s">
        <v>2806</v>
      </c>
      <c r="H5361" s="1" t="s">
        <v>3598</v>
      </c>
      <c r="I5361" s="1" t="s">
        <v>3599</v>
      </c>
      <c r="J5361" s="1"/>
      <c r="K5361" s="1"/>
      <c r="L5361" s="1"/>
      <c r="M5361" s="1"/>
      <c r="N5361" s="1"/>
      <c r="O5361" s="1"/>
      <c r="P5361" s="1">
        <f>COUNTIFS($E$2:E5361,TMapCauseDescCIR[[#This Row],[Cause Description]])</f>
        <v>196</v>
      </c>
      <c r="Q5361" s="1"/>
      <c r="R5361" s="1"/>
      <c r="S5361" s="1"/>
    </row>
    <row r="5362" spans="1:19" ht="14.45" x14ac:dyDescent="0.25">
      <c r="A5362" s="1" t="s">
        <v>9344</v>
      </c>
      <c r="B5362" s="1" t="s">
        <v>2032</v>
      </c>
      <c r="C5362" s="1" t="s">
        <v>3133</v>
      </c>
      <c r="D5362" s="1" t="s">
        <v>9436</v>
      </c>
      <c r="E5362" s="1" t="s">
        <v>2033</v>
      </c>
      <c r="F5362" s="1" t="s">
        <v>9437</v>
      </c>
      <c r="G5362" s="1" t="s">
        <v>2800</v>
      </c>
      <c r="H5362" s="1" t="s">
        <v>5109</v>
      </c>
      <c r="I5362" s="1" t="s">
        <v>7585</v>
      </c>
      <c r="J5362" s="1"/>
      <c r="K5362" s="1"/>
      <c r="L5362" s="1"/>
      <c r="M5362" s="1"/>
      <c r="N5362" s="1"/>
      <c r="O5362" s="1"/>
      <c r="P5362" s="1">
        <f>COUNTIFS($E$2:E5362,TMapCauseDescCIR[[#This Row],[Cause Description]])</f>
        <v>1</v>
      </c>
      <c r="Q5362" s="1"/>
      <c r="R5362" s="1"/>
      <c r="S5362" s="1"/>
    </row>
    <row r="5363" spans="1:19" ht="14.45" x14ac:dyDescent="0.25">
      <c r="A5363" s="1" t="s">
        <v>9344</v>
      </c>
      <c r="B5363" s="1" t="s">
        <v>2032</v>
      </c>
      <c r="C5363" s="1" t="s">
        <v>3133</v>
      </c>
      <c r="D5363" s="1" t="s">
        <v>9436</v>
      </c>
      <c r="E5363" s="1" t="s">
        <v>9438</v>
      </c>
      <c r="F5363" s="1" t="s">
        <v>9439</v>
      </c>
      <c r="G5363" s="1" t="s">
        <v>2800</v>
      </c>
      <c r="H5363" s="1" t="s">
        <v>5565</v>
      </c>
      <c r="I5363" s="1" t="s">
        <v>6981</v>
      </c>
      <c r="J5363" s="1"/>
      <c r="K5363" s="1"/>
      <c r="L5363" s="1"/>
      <c r="M5363" s="1"/>
      <c r="N5363" s="1"/>
      <c r="O5363" s="1"/>
      <c r="P5363" s="1">
        <f>COUNTIFS($E$2:E5363,TMapCauseDescCIR[[#This Row],[Cause Description]])</f>
        <v>1</v>
      </c>
      <c r="Q5363" s="1"/>
      <c r="R5363" s="1"/>
      <c r="S5363" s="1"/>
    </row>
    <row r="5364" spans="1:19" ht="14.45" x14ac:dyDescent="0.25">
      <c r="A5364" s="1" t="s">
        <v>9344</v>
      </c>
      <c r="B5364" s="1" t="s">
        <v>2032</v>
      </c>
      <c r="C5364" s="1" t="s">
        <v>3133</v>
      </c>
      <c r="D5364" s="1" t="s">
        <v>9436</v>
      </c>
      <c r="E5364" s="1" t="s">
        <v>631</v>
      </c>
      <c r="F5364" s="1" t="s">
        <v>3597</v>
      </c>
      <c r="G5364" s="1" t="s">
        <v>2806</v>
      </c>
      <c r="H5364" s="1" t="s">
        <v>3598</v>
      </c>
      <c r="I5364" s="1" t="s">
        <v>3599</v>
      </c>
      <c r="J5364" s="1"/>
      <c r="K5364" s="1"/>
      <c r="L5364" s="1"/>
      <c r="M5364" s="1"/>
      <c r="N5364" s="1"/>
      <c r="O5364" s="1"/>
      <c r="P5364" s="1">
        <f>COUNTIFS($E$2:E5364,TMapCauseDescCIR[[#This Row],[Cause Description]])</f>
        <v>197</v>
      </c>
      <c r="Q5364" s="1"/>
      <c r="R5364" s="1"/>
      <c r="S5364" s="1"/>
    </row>
    <row r="5365" spans="1:19" ht="14.45" x14ac:dyDescent="0.25">
      <c r="A5365" s="1" t="s">
        <v>9344</v>
      </c>
      <c r="B5365" s="1" t="s">
        <v>2034</v>
      </c>
      <c r="C5365" s="1" t="s">
        <v>3133</v>
      </c>
      <c r="D5365" s="1" t="s">
        <v>9440</v>
      </c>
      <c r="E5365" s="1" t="s">
        <v>926</v>
      </c>
      <c r="F5365" s="1" t="s">
        <v>7567</v>
      </c>
      <c r="G5365" s="1" t="s">
        <v>2583</v>
      </c>
      <c r="H5365" s="1" t="s">
        <v>7568</v>
      </c>
      <c r="I5365" s="1" t="s">
        <v>5944</v>
      </c>
      <c r="J5365" s="1"/>
      <c r="K5365" s="1"/>
      <c r="L5365" s="1"/>
      <c r="M5365" s="1"/>
      <c r="N5365" s="1"/>
      <c r="O5365" s="1"/>
      <c r="P5365" s="1">
        <f>COUNTIFS($E$2:E5365,TMapCauseDescCIR[[#This Row],[Cause Description]])</f>
        <v>11</v>
      </c>
      <c r="Q5365" s="1"/>
      <c r="R5365" s="1"/>
      <c r="S5365" s="1"/>
    </row>
    <row r="5366" spans="1:19" ht="14.45" x14ac:dyDescent="0.25">
      <c r="A5366" s="1" t="s">
        <v>9344</v>
      </c>
      <c r="B5366" s="1" t="s">
        <v>2034</v>
      </c>
      <c r="C5366" s="1" t="s">
        <v>3133</v>
      </c>
      <c r="D5366" s="1" t="s">
        <v>9440</v>
      </c>
      <c r="E5366" s="1" t="s">
        <v>9441</v>
      </c>
      <c r="F5366" s="1" t="s">
        <v>9442</v>
      </c>
      <c r="G5366" s="1" t="s">
        <v>2801</v>
      </c>
      <c r="H5366" s="1" t="s">
        <v>7568</v>
      </c>
      <c r="I5366" s="1" t="s">
        <v>5944</v>
      </c>
      <c r="J5366" s="1"/>
      <c r="K5366" s="1"/>
      <c r="L5366" s="1"/>
      <c r="M5366" s="1"/>
      <c r="N5366" s="1"/>
      <c r="O5366" s="1"/>
      <c r="P5366" s="1">
        <f>COUNTIFS($E$2:E5366,TMapCauseDescCIR[[#This Row],[Cause Description]])</f>
        <v>1</v>
      </c>
      <c r="Q5366" s="1"/>
      <c r="R5366" s="1"/>
      <c r="S5366" s="1"/>
    </row>
    <row r="5367" spans="1:19" ht="14.45" x14ac:dyDescent="0.25">
      <c r="A5367" s="1" t="s">
        <v>9344</v>
      </c>
      <c r="B5367" s="1" t="s">
        <v>2034</v>
      </c>
      <c r="C5367" s="1" t="s">
        <v>3133</v>
      </c>
      <c r="D5367" s="1" t="s">
        <v>9440</v>
      </c>
      <c r="E5367" s="1" t="s">
        <v>9443</v>
      </c>
      <c r="F5367" s="1" t="s">
        <v>9444</v>
      </c>
      <c r="G5367" s="1" t="s">
        <v>2802</v>
      </c>
      <c r="H5367" s="1" t="s">
        <v>7568</v>
      </c>
      <c r="I5367" s="1" t="s">
        <v>5944</v>
      </c>
      <c r="J5367" s="1"/>
      <c r="K5367" s="1"/>
      <c r="L5367" s="1"/>
      <c r="M5367" s="1"/>
      <c r="N5367" s="1"/>
      <c r="O5367" s="1"/>
      <c r="P5367" s="1">
        <f>COUNTIFS($E$2:E5367,TMapCauseDescCIR[[#This Row],[Cause Description]])</f>
        <v>1</v>
      </c>
      <c r="Q5367" s="1"/>
      <c r="R5367" s="1"/>
      <c r="S5367" s="1"/>
    </row>
    <row r="5368" spans="1:19" ht="14.45" x14ac:dyDescent="0.25">
      <c r="A5368" s="1" t="s">
        <v>9344</v>
      </c>
      <c r="B5368" s="1" t="s">
        <v>2034</v>
      </c>
      <c r="C5368" s="1" t="s">
        <v>3133</v>
      </c>
      <c r="D5368" s="1" t="s">
        <v>9440</v>
      </c>
      <c r="E5368" s="1" t="s">
        <v>9445</v>
      </c>
      <c r="F5368" s="1" t="s">
        <v>9446</v>
      </c>
      <c r="G5368" s="1" t="s">
        <v>2800</v>
      </c>
      <c r="H5368" s="1" t="s">
        <v>5193</v>
      </c>
      <c r="I5368" s="1" t="s">
        <v>4963</v>
      </c>
      <c r="J5368" s="1"/>
      <c r="K5368" s="1"/>
      <c r="L5368" s="1"/>
      <c r="M5368" s="1"/>
      <c r="N5368" s="1"/>
      <c r="O5368" s="1"/>
      <c r="P5368" s="1">
        <f>COUNTIFS($E$2:E5368,TMapCauseDescCIR[[#This Row],[Cause Description]])</f>
        <v>1</v>
      </c>
      <c r="Q5368" s="1"/>
      <c r="R5368" s="1"/>
      <c r="S5368" s="1"/>
    </row>
    <row r="5369" spans="1:19" ht="14.45" x14ac:dyDescent="0.25">
      <c r="A5369" s="1" t="s">
        <v>9344</v>
      </c>
      <c r="B5369" s="1" t="s">
        <v>2034</v>
      </c>
      <c r="C5369" s="1" t="s">
        <v>3133</v>
      </c>
      <c r="D5369" s="1" t="s">
        <v>9440</v>
      </c>
      <c r="E5369" s="1" t="s">
        <v>631</v>
      </c>
      <c r="F5369" s="1" t="s">
        <v>3597</v>
      </c>
      <c r="G5369" s="1" t="s">
        <v>2806</v>
      </c>
      <c r="H5369" s="1" t="s">
        <v>3598</v>
      </c>
      <c r="I5369" s="1" t="s">
        <v>3599</v>
      </c>
      <c r="J5369" s="1"/>
      <c r="K5369" s="1"/>
      <c r="L5369" s="1"/>
      <c r="M5369" s="1"/>
      <c r="N5369" s="1"/>
      <c r="O5369" s="1"/>
      <c r="P5369" s="1">
        <f>COUNTIFS($E$2:E5369,TMapCauseDescCIR[[#This Row],[Cause Description]])</f>
        <v>198</v>
      </c>
      <c r="Q5369" s="1"/>
      <c r="R5369" s="1"/>
      <c r="S5369" s="1"/>
    </row>
    <row r="5370" spans="1:19" ht="14.45" x14ac:dyDescent="0.25">
      <c r="A5370" s="1" t="s">
        <v>7403</v>
      </c>
      <c r="B5370" s="1" t="s">
        <v>2035</v>
      </c>
      <c r="C5370" s="1" t="s">
        <v>3133</v>
      </c>
      <c r="D5370" s="1" t="s">
        <v>9447</v>
      </c>
      <c r="E5370" s="1" t="s">
        <v>177</v>
      </c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>
        <f>COUNTIFS($E$2:E5370,TMapCauseDescCIR[[#This Row],[Cause Description]])</f>
        <v>51</v>
      </c>
      <c r="Q5370" s="1"/>
      <c r="R5370" s="1"/>
      <c r="S5370" s="1"/>
    </row>
    <row r="5371" spans="1:19" ht="14.45" x14ac:dyDescent="0.25">
      <c r="A5371" s="1" t="s">
        <v>7403</v>
      </c>
      <c r="B5371" s="1" t="s">
        <v>2036</v>
      </c>
      <c r="C5371" s="1" t="s">
        <v>3133</v>
      </c>
      <c r="D5371" s="1" t="s">
        <v>9448</v>
      </c>
      <c r="E5371" s="1" t="s">
        <v>177</v>
      </c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>
        <f>COUNTIFS($E$2:E5371,TMapCauseDescCIR[[#This Row],[Cause Description]])</f>
        <v>52</v>
      </c>
      <c r="Q5371" s="1"/>
      <c r="R5371" s="1"/>
      <c r="S5371" s="1"/>
    </row>
    <row r="5372" spans="1:19" ht="14.45" x14ac:dyDescent="0.25">
      <c r="A5372" s="1" t="s">
        <v>7403</v>
      </c>
      <c r="B5372" s="1" t="s">
        <v>2037</v>
      </c>
      <c r="C5372" s="1" t="s">
        <v>3133</v>
      </c>
      <c r="D5372" s="1" t="s">
        <v>9449</v>
      </c>
      <c r="E5372" s="1" t="s">
        <v>177</v>
      </c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>
        <f>COUNTIFS($E$2:E5372,TMapCauseDescCIR[[#This Row],[Cause Description]])</f>
        <v>53</v>
      </c>
      <c r="Q5372" s="1"/>
      <c r="R5372" s="1"/>
      <c r="S5372" s="1"/>
    </row>
    <row r="5373" spans="1:19" ht="14.45" x14ac:dyDescent="0.25">
      <c r="A5373" s="1" t="s">
        <v>7403</v>
      </c>
      <c r="B5373" s="1" t="s">
        <v>2038</v>
      </c>
      <c r="C5373" s="1" t="s">
        <v>3133</v>
      </c>
      <c r="D5373" s="1" t="s">
        <v>9450</v>
      </c>
      <c r="E5373" s="1" t="s">
        <v>177</v>
      </c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>
        <f>COUNTIFS($E$2:E5373,TMapCauseDescCIR[[#This Row],[Cause Description]])</f>
        <v>54</v>
      </c>
      <c r="Q5373" s="1"/>
      <c r="R5373" s="1"/>
      <c r="S5373" s="1"/>
    </row>
    <row r="5374" spans="1:19" ht="14.45" x14ac:dyDescent="0.25">
      <c r="A5374" s="1" t="s">
        <v>7403</v>
      </c>
      <c r="B5374" s="1" t="s">
        <v>2039</v>
      </c>
      <c r="C5374" s="1" t="s">
        <v>3133</v>
      </c>
      <c r="D5374" s="1" t="s">
        <v>9451</v>
      </c>
      <c r="E5374" s="1" t="s">
        <v>177</v>
      </c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>
        <f>COUNTIFS($E$2:E5374,TMapCauseDescCIR[[#This Row],[Cause Description]])</f>
        <v>55</v>
      </c>
      <c r="Q5374" s="1"/>
      <c r="R5374" s="1"/>
      <c r="S5374" s="1"/>
    </row>
    <row r="5375" spans="1:19" ht="14.45" x14ac:dyDescent="0.25">
      <c r="A5375" s="1" t="s">
        <v>7403</v>
      </c>
      <c r="B5375" s="1" t="s">
        <v>2040</v>
      </c>
      <c r="C5375" s="1" t="s">
        <v>3133</v>
      </c>
      <c r="D5375" s="1" t="s">
        <v>9452</v>
      </c>
      <c r="E5375" s="1" t="s">
        <v>177</v>
      </c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>
        <f>COUNTIFS($E$2:E5375,TMapCauseDescCIR[[#This Row],[Cause Description]])</f>
        <v>56</v>
      </c>
      <c r="Q5375" s="1"/>
      <c r="R5375" s="1"/>
      <c r="S5375" s="1"/>
    </row>
    <row r="5376" spans="1:19" ht="14.45" x14ac:dyDescent="0.25">
      <c r="A5376" s="1" t="s">
        <v>7403</v>
      </c>
      <c r="B5376" s="1" t="s">
        <v>2041</v>
      </c>
      <c r="C5376" s="1" t="s">
        <v>3133</v>
      </c>
      <c r="D5376" s="1" t="s">
        <v>9453</v>
      </c>
      <c r="E5376" s="1" t="s">
        <v>177</v>
      </c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>
        <f>COUNTIFS($E$2:E5376,TMapCauseDescCIR[[#This Row],[Cause Description]])</f>
        <v>57</v>
      </c>
      <c r="Q5376" s="1"/>
      <c r="R5376" s="1"/>
      <c r="S5376" s="1"/>
    </row>
    <row r="5377" spans="1:19" ht="14.45" x14ac:dyDescent="0.25">
      <c r="A5377" s="1" t="s">
        <v>9454</v>
      </c>
      <c r="B5377" s="1" t="s">
        <v>2104</v>
      </c>
      <c r="C5377" s="1" t="s">
        <v>3133</v>
      </c>
      <c r="D5377" s="1" t="s">
        <v>9455</v>
      </c>
      <c r="E5377" s="1" t="s">
        <v>2105</v>
      </c>
      <c r="F5377" s="1" t="s">
        <v>9456</v>
      </c>
      <c r="G5377" s="1" t="s">
        <v>2615</v>
      </c>
      <c r="H5377" s="1" t="s">
        <v>4912</v>
      </c>
      <c r="I5377" s="1" t="s">
        <v>9457</v>
      </c>
      <c r="J5377" s="1"/>
      <c r="K5377" s="1"/>
      <c r="L5377" s="1"/>
      <c r="M5377" s="1"/>
      <c r="N5377" s="1"/>
      <c r="O5377" s="1"/>
      <c r="P5377" s="1">
        <f>COUNTIFS($E$2:E5377,TMapCauseDescCIR[[#This Row],[Cause Description]])</f>
        <v>1</v>
      </c>
      <c r="Q5377" s="1"/>
      <c r="R5377" s="1"/>
      <c r="S5377" s="1"/>
    </row>
    <row r="5378" spans="1:19" ht="14.45" x14ac:dyDescent="0.25">
      <c r="A5378" s="1" t="s">
        <v>9454</v>
      </c>
      <c r="B5378" s="1" t="s">
        <v>2104</v>
      </c>
      <c r="C5378" s="1" t="s">
        <v>3133</v>
      </c>
      <c r="D5378" s="1" t="s">
        <v>9455</v>
      </c>
      <c r="E5378" s="1" t="s">
        <v>9458</v>
      </c>
      <c r="F5378" s="1" t="s">
        <v>9459</v>
      </c>
      <c r="G5378" s="1" t="s">
        <v>2615</v>
      </c>
      <c r="H5378" s="1" t="s">
        <v>6135</v>
      </c>
      <c r="I5378" s="1" t="s">
        <v>9460</v>
      </c>
      <c r="J5378" s="1"/>
      <c r="K5378" s="1"/>
      <c r="L5378" s="1"/>
      <c r="M5378" s="1"/>
      <c r="N5378" s="1"/>
      <c r="O5378" s="1"/>
      <c r="P5378" s="1">
        <f>COUNTIFS($E$2:E5378,TMapCauseDescCIR[[#This Row],[Cause Description]])</f>
        <v>1</v>
      </c>
      <c r="Q5378" s="1"/>
      <c r="R5378" s="1"/>
      <c r="S5378" s="1"/>
    </row>
    <row r="5379" spans="1:19" ht="14.45" x14ac:dyDescent="0.25">
      <c r="A5379" s="1" t="s">
        <v>9454</v>
      </c>
      <c r="B5379" s="1" t="s">
        <v>2104</v>
      </c>
      <c r="C5379" s="1" t="s">
        <v>3133</v>
      </c>
      <c r="D5379" s="1" t="s">
        <v>9455</v>
      </c>
      <c r="E5379" s="1" t="s">
        <v>631</v>
      </c>
      <c r="F5379" s="1" t="s">
        <v>3597</v>
      </c>
      <c r="G5379" s="1" t="s">
        <v>2806</v>
      </c>
      <c r="H5379" s="1" t="s">
        <v>3598</v>
      </c>
      <c r="I5379" s="1" t="s">
        <v>3599</v>
      </c>
      <c r="J5379" s="1"/>
      <c r="K5379" s="1"/>
      <c r="L5379" s="1"/>
      <c r="M5379" s="1"/>
      <c r="N5379" s="1"/>
      <c r="O5379" s="1"/>
      <c r="P5379" s="1">
        <f>COUNTIFS($E$2:E5379,TMapCauseDescCIR[[#This Row],[Cause Description]])</f>
        <v>199</v>
      </c>
      <c r="Q5379" s="1"/>
      <c r="R5379" s="1"/>
      <c r="S5379" s="1"/>
    </row>
    <row r="5380" spans="1:19" ht="14.45" x14ac:dyDescent="0.25">
      <c r="A5380" s="1" t="s">
        <v>9454</v>
      </c>
      <c r="B5380" s="1" t="s">
        <v>2106</v>
      </c>
      <c r="C5380" s="1" t="s">
        <v>3133</v>
      </c>
      <c r="D5380" s="1" t="s">
        <v>9461</v>
      </c>
      <c r="E5380" s="1" t="s">
        <v>2107</v>
      </c>
      <c r="F5380" s="1" t="s">
        <v>9462</v>
      </c>
      <c r="G5380" s="1" t="s">
        <v>2615</v>
      </c>
      <c r="H5380" s="1" t="s">
        <v>4912</v>
      </c>
      <c r="I5380" s="1" t="s">
        <v>5174</v>
      </c>
      <c r="J5380" s="1"/>
      <c r="K5380" s="1"/>
      <c r="L5380" s="1"/>
      <c r="M5380" s="1"/>
      <c r="N5380" s="1"/>
      <c r="O5380" s="1"/>
      <c r="P5380" s="1">
        <f>COUNTIFS($E$2:E5380,TMapCauseDescCIR[[#This Row],[Cause Description]])</f>
        <v>1</v>
      </c>
      <c r="Q5380" s="1"/>
      <c r="R5380" s="1"/>
      <c r="S5380" s="1"/>
    </row>
    <row r="5381" spans="1:19" ht="14.45" x14ac:dyDescent="0.25">
      <c r="A5381" s="1" t="s">
        <v>9454</v>
      </c>
      <c r="B5381" s="1" t="s">
        <v>2106</v>
      </c>
      <c r="C5381" s="1" t="s">
        <v>3133</v>
      </c>
      <c r="D5381" s="1" t="s">
        <v>9461</v>
      </c>
      <c r="E5381" s="1" t="s">
        <v>9463</v>
      </c>
      <c r="F5381" s="1" t="s">
        <v>9464</v>
      </c>
      <c r="G5381" s="1" t="s">
        <v>2615</v>
      </c>
      <c r="H5381" s="1" t="s">
        <v>4912</v>
      </c>
      <c r="I5381" s="1" t="s">
        <v>9465</v>
      </c>
      <c r="J5381" s="1"/>
      <c r="K5381" s="1"/>
      <c r="L5381" s="1"/>
      <c r="M5381" s="1"/>
      <c r="N5381" s="1"/>
      <c r="O5381" s="1"/>
      <c r="P5381" s="1">
        <f>COUNTIFS($E$2:E5381,TMapCauseDescCIR[[#This Row],[Cause Description]])</f>
        <v>1</v>
      </c>
      <c r="Q5381" s="1"/>
      <c r="R5381" s="1"/>
      <c r="S5381" s="1"/>
    </row>
    <row r="5382" spans="1:19" ht="14.45" x14ac:dyDescent="0.25">
      <c r="A5382" s="1" t="s">
        <v>9454</v>
      </c>
      <c r="B5382" s="1" t="s">
        <v>2106</v>
      </c>
      <c r="C5382" s="1" t="s">
        <v>3133</v>
      </c>
      <c r="D5382" s="1" t="s">
        <v>9461</v>
      </c>
      <c r="E5382" s="1" t="s">
        <v>7894</v>
      </c>
      <c r="F5382" s="1" t="s">
        <v>7895</v>
      </c>
      <c r="G5382" s="1" t="s">
        <v>2615</v>
      </c>
      <c r="H5382" s="1" t="s">
        <v>4912</v>
      </c>
      <c r="I5382" s="1" t="s">
        <v>6261</v>
      </c>
      <c r="J5382" s="1"/>
      <c r="K5382" s="1"/>
      <c r="L5382" s="1"/>
      <c r="M5382" s="1"/>
      <c r="N5382" s="1"/>
      <c r="O5382" s="1"/>
      <c r="P5382" s="1">
        <f>COUNTIFS($E$2:E5382,TMapCauseDescCIR[[#This Row],[Cause Description]])</f>
        <v>2</v>
      </c>
      <c r="Q5382" s="1"/>
      <c r="R5382" s="1"/>
      <c r="S5382" s="1"/>
    </row>
    <row r="5383" spans="1:19" ht="14.45" x14ac:dyDescent="0.25">
      <c r="A5383" s="1" t="s">
        <v>9454</v>
      </c>
      <c r="B5383" s="1" t="s">
        <v>2106</v>
      </c>
      <c r="C5383" s="1" t="s">
        <v>3133</v>
      </c>
      <c r="D5383" s="1" t="s">
        <v>9461</v>
      </c>
      <c r="E5383" s="1" t="s">
        <v>9466</v>
      </c>
      <c r="F5383" s="1" t="s">
        <v>9467</v>
      </c>
      <c r="G5383" s="1" t="s">
        <v>2615</v>
      </c>
      <c r="H5383" s="1" t="s">
        <v>4912</v>
      </c>
      <c r="I5383" s="1" t="s">
        <v>6981</v>
      </c>
      <c r="J5383" s="1"/>
      <c r="K5383" s="1"/>
      <c r="L5383" s="1"/>
      <c r="M5383" s="1"/>
      <c r="N5383" s="1"/>
      <c r="O5383" s="1"/>
      <c r="P5383" s="1">
        <f>COUNTIFS($E$2:E5383,TMapCauseDescCIR[[#This Row],[Cause Description]])</f>
        <v>1</v>
      </c>
      <c r="Q5383" s="1"/>
      <c r="R5383" s="1"/>
      <c r="S5383" s="1"/>
    </row>
    <row r="5384" spans="1:19" ht="14.45" x14ac:dyDescent="0.25">
      <c r="A5384" s="1" t="s">
        <v>9454</v>
      </c>
      <c r="B5384" s="1" t="s">
        <v>2106</v>
      </c>
      <c r="C5384" s="1" t="s">
        <v>3133</v>
      </c>
      <c r="D5384" s="1" t="s">
        <v>9461</v>
      </c>
      <c r="E5384" s="1" t="s">
        <v>9468</v>
      </c>
      <c r="F5384" s="1" t="s">
        <v>9469</v>
      </c>
      <c r="G5384" s="1" t="s">
        <v>2615</v>
      </c>
      <c r="H5384" s="1" t="s">
        <v>9470</v>
      </c>
      <c r="I5384" s="1" t="s">
        <v>9471</v>
      </c>
      <c r="J5384" s="1"/>
      <c r="K5384" s="1"/>
      <c r="L5384" s="1"/>
      <c r="M5384" s="1"/>
      <c r="N5384" s="1"/>
      <c r="O5384" s="1"/>
      <c r="P5384" s="1">
        <f>COUNTIFS($E$2:E5384,TMapCauseDescCIR[[#This Row],[Cause Description]])</f>
        <v>1</v>
      </c>
      <c r="Q5384" s="1"/>
      <c r="R5384" s="1"/>
      <c r="S5384" s="1"/>
    </row>
    <row r="5385" spans="1:19" ht="14.45" x14ac:dyDescent="0.25">
      <c r="A5385" s="1" t="s">
        <v>9454</v>
      </c>
      <c r="B5385" s="1" t="s">
        <v>2106</v>
      </c>
      <c r="C5385" s="1" t="s">
        <v>3133</v>
      </c>
      <c r="D5385" s="1" t="s">
        <v>9461</v>
      </c>
      <c r="E5385" s="1" t="s">
        <v>9472</v>
      </c>
      <c r="F5385" s="1" t="s">
        <v>9473</v>
      </c>
      <c r="G5385" s="1" t="s">
        <v>2627</v>
      </c>
      <c r="H5385" s="1" t="s">
        <v>4912</v>
      </c>
      <c r="I5385" s="1" t="s">
        <v>6155</v>
      </c>
      <c r="J5385" s="1"/>
      <c r="K5385" s="1"/>
      <c r="L5385" s="1"/>
      <c r="M5385" s="1"/>
      <c r="N5385" s="1"/>
      <c r="O5385" s="1"/>
      <c r="P5385" s="1">
        <f>COUNTIFS($E$2:E5385,TMapCauseDescCIR[[#This Row],[Cause Description]])</f>
        <v>1</v>
      </c>
      <c r="Q5385" s="1"/>
      <c r="R5385" s="1"/>
      <c r="S5385" s="1"/>
    </row>
    <row r="5386" spans="1:19" ht="14.45" x14ac:dyDescent="0.25">
      <c r="A5386" s="1" t="s">
        <v>9454</v>
      </c>
      <c r="B5386" s="1" t="s">
        <v>2106</v>
      </c>
      <c r="C5386" s="1" t="s">
        <v>3133</v>
      </c>
      <c r="D5386" s="1" t="s">
        <v>9461</v>
      </c>
      <c r="E5386" s="1" t="s">
        <v>631</v>
      </c>
      <c r="F5386" s="1" t="s">
        <v>3597</v>
      </c>
      <c r="G5386" s="1" t="s">
        <v>2806</v>
      </c>
      <c r="H5386" s="1" t="s">
        <v>3598</v>
      </c>
      <c r="I5386" s="1" t="s">
        <v>3599</v>
      </c>
      <c r="J5386" s="1"/>
      <c r="K5386" s="1"/>
      <c r="L5386" s="1"/>
      <c r="M5386" s="1"/>
      <c r="N5386" s="1"/>
      <c r="O5386" s="1"/>
      <c r="P5386" s="1">
        <f>COUNTIFS($E$2:E5386,TMapCauseDescCIR[[#This Row],[Cause Description]])</f>
        <v>200</v>
      </c>
      <c r="Q5386" s="1"/>
      <c r="R5386" s="1"/>
      <c r="S5386" s="1"/>
    </row>
    <row r="5387" spans="1:19" ht="14.45" x14ac:dyDescent="0.25">
      <c r="A5387" s="1" t="s">
        <v>9454</v>
      </c>
      <c r="B5387" s="1" t="s">
        <v>2108</v>
      </c>
      <c r="C5387" s="1" t="s">
        <v>3133</v>
      </c>
      <c r="D5387" s="1" t="s">
        <v>9474</v>
      </c>
      <c r="E5387" s="1" t="s">
        <v>2109</v>
      </c>
      <c r="F5387" s="1" t="s">
        <v>9475</v>
      </c>
      <c r="G5387" s="1" t="s">
        <v>2626</v>
      </c>
      <c r="H5387" s="1" t="s">
        <v>4912</v>
      </c>
      <c r="I5387" s="1" t="s">
        <v>5543</v>
      </c>
      <c r="J5387" s="1"/>
      <c r="K5387" s="1"/>
      <c r="L5387" s="1"/>
      <c r="M5387" s="1"/>
      <c r="N5387" s="1"/>
      <c r="O5387" s="1"/>
      <c r="P5387" s="1">
        <f>COUNTIFS($E$2:E5387,TMapCauseDescCIR[[#This Row],[Cause Description]])</f>
        <v>1</v>
      </c>
      <c r="Q5387" s="1"/>
      <c r="R5387" s="1"/>
      <c r="S5387" s="1"/>
    </row>
    <row r="5388" spans="1:19" ht="14.45" x14ac:dyDescent="0.25">
      <c r="A5388" s="1" t="s">
        <v>9454</v>
      </c>
      <c r="B5388" s="1" t="s">
        <v>2108</v>
      </c>
      <c r="C5388" s="1" t="s">
        <v>3133</v>
      </c>
      <c r="D5388" s="1" t="s">
        <v>9474</v>
      </c>
      <c r="E5388" s="1" t="s">
        <v>9476</v>
      </c>
      <c r="F5388" s="1" t="s">
        <v>9477</v>
      </c>
      <c r="G5388" s="1" t="s">
        <v>2626</v>
      </c>
      <c r="H5388" s="1" t="s">
        <v>4912</v>
      </c>
      <c r="I5388" s="1" t="s">
        <v>6264</v>
      </c>
      <c r="J5388" s="1"/>
      <c r="K5388" s="1"/>
      <c r="L5388" s="1"/>
      <c r="M5388" s="1"/>
      <c r="N5388" s="1"/>
      <c r="O5388" s="1"/>
      <c r="P5388" s="1">
        <f>COUNTIFS($E$2:E5388,TMapCauseDescCIR[[#This Row],[Cause Description]])</f>
        <v>1</v>
      </c>
      <c r="Q5388" s="1"/>
      <c r="R5388" s="1"/>
      <c r="S5388" s="1"/>
    </row>
    <row r="5389" spans="1:19" ht="14.45" x14ac:dyDescent="0.25">
      <c r="A5389" s="1" t="s">
        <v>9454</v>
      </c>
      <c r="B5389" s="1" t="s">
        <v>2108</v>
      </c>
      <c r="C5389" s="1" t="s">
        <v>3133</v>
      </c>
      <c r="D5389" s="1" t="s">
        <v>9474</v>
      </c>
      <c r="E5389" s="1" t="s">
        <v>9478</v>
      </c>
      <c r="F5389" s="1" t="s">
        <v>9479</v>
      </c>
      <c r="G5389" s="1" t="s">
        <v>2626</v>
      </c>
      <c r="H5389" s="1" t="s">
        <v>5903</v>
      </c>
      <c r="I5389" s="1" t="s">
        <v>5904</v>
      </c>
      <c r="J5389" s="1"/>
      <c r="K5389" s="1"/>
      <c r="L5389" s="1"/>
      <c r="M5389" s="1"/>
      <c r="N5389" s="1"/>
      <c r="O5389" s="1"/>
      <c r="P5389" s="1">
        <f>COUNTIFS($E$2:E5389,TMapCauseDescCIR[[#This Row],[Cause Description]])</f>
        <v>1</v>
      </c>
      <c r="Q5389" s="1"/>
      <c r="R5389" s="1"/>
      <c r="S5389" s="1"/>
    </row>
    <row r="5390" spans="1:19" ht="14.45" x14ac:dyDescent="0.25">
      <c r="A5390" s="1" t="s">
        <v>9454</v>
      </c>
      <c r="B5390" s="1" t="s">
        <v>2108</v>
      </c>
      <c r="C5390" s="1" t="s">
        <v>3133</v>
      </c>
      <c r="D5390" s="1" t="s">
        <v>9474</v>
      </c>
      <c r="E5390" s="1" t="s">
        <v>631</v>
      </c>
      <c r="F5390" s="1" t="s">
        <v>3597</v>
      </c>
      <c r="G5390" s="1" t="s">
        <v>2806</v>
      </c>
      <c r="H5390" s="1" t="s">
        <v>3598</v>
      </c>
      <c r="I5390" s="1" t="s">
        <v>3599</v>
      </c>
      <c r="J5390" s="1"/>
      <c r="K5390" s="1"/>
      <c r="L5390" s="1"/>
      <c r="M5390" s="1"/>
      <c r="N5390" s="1"/>
      <c r="O5390" s="1"/>
      <c r="P5390" s="1">
        <f>COUNTIFS($E$2:E5390,TMapCauseDescCIR[[#This Row],[Cause Description]])</f>
        <v>201</v>
      </c>
      <c r="Q5390" s="1"/>
      <c r="R5390" s="1"/>
      <c r="S5390" s="1"/>
    </row>
    <row r="5391" spans="1:19" ht="14.45" x14ac:dyDescent="0.25">
      <c r="A5391" s="1" t="s">
        <v>6371</v>
      </c>
      <c r="B5391" s="1" t="s">
        <v>2118</v>
      </c>
      <c r="C5391" s="1" t="s">
        <v>3133</v>
      </c>
      <c r="D5391" s="1" t="s">
        <v>9480</v>
      </c>
      <c r="E5391" s="1" t="s">
        <v>922</v>
      </c>
      <c r="F5391" s="1" t="s">
        <v>7562</v>
      </c>
      <c r="G5391" s="1" t="s">
        <v>2583</v>
      </c>
      <c r="H5391" s="1" t="s">
        <v>7563</v>
      </c>
      <c r="I5391" s="1" t="s">
        <v>7564</v>
      </c>
      <c r="J5391" s="1"/>
      <c r="K5391" s="1"/>
      <c r="L5391" s="1"/>
      <c r="M5391" s="1"/>
      <c r="N5391" s="1"/>
      <c r="O5391" s="1"/>
      <c r="P5391" s="1">
        <f>COUNTIFS($E$2:E5391,TMapCauseDescCIR[[#This Row],[Cause Description]])</f>
        <v>5</v>
      </c>
      <c r="Q5391" s="1"/>
      <c r="R5391" s="1"/>
      <c r="S5391" s="1"/>
    </row>
    <row r="5392" spans="1:19" ht="14.45" x14ac:dyDescent="0.25">
      <c r="A5392" s="1" t="s">
        <v>6371</v>
      </c>
      <c r="B5392" s="1" t="s">
        <v>2118</v>
      </c>
      <c r="C5392" s="1" t="s">
        <v>3133</v>
      </c>
      <c r="D5392" s="1" t="s">
        <v>9480</v>
      </c>
      <c r="E5392" s="1" t="s">
        <v>7565</v>
      </c>
      <c r="F5392" s="1" t="s">
        <v>7566</v>
      </c>
      <c r="G5392" s="1" t="s">
        <v>2583</v>
      </c>
      <c r="H5392" s="1" t="s">
        <v>7563</v>
      </c>
      <c r="I5392" s="1" t="s">
        <v>5543</v>
      </c>
      <c r="J5392" s="1"/>
      <c r="K5392" s="1"/>
      <c r="L5392" s="1"/>
      <c r="M5392" s="1"/>
      <c r="N5392" s="1"/>
      <c r="O5392" s="1"/>
      <c r="P5392" s="1">
        <f>COUNTIFS($E$2:E5392,TMapCauseDescCIR[[#This Row],[Cause Description]])</f>
        <v>5</v>
      </c>
      <c r="Q5392" s="1"/>
      <c r="R5392" s="1"/>
      <c r="S5392" s="1"/>
    </row>
    <row r="5393" spans="1:19" ht="14.45" x14ac:dyDescent="0.25">
      <c r="A5393" s="1" t="s">
        <v>6371</v>
      </c>
      <c r="B5393" s="1" t="s">
        <v>2118</v>
      </c>
      <c r="C5393" s="1" t="s">
        <v>3133</v>
      </c>
      <c r="D5393" s="1" t="s">
        <v>9480</v>
      </c>
      <c r="E5393" s="1" t="s">
        <v>926</v>
      </c>
      <c r="F5393" s="1" t="s">
        <v>7567</v>
      </c>
      <c r="G5393" s="1" t="s">
        <v>2583</v>
      </c>
      <c r="H5393" s="1" t="s">
        <v>7568</v>
      </c>
      <c r="I5393" s="1" t="s">
        <v>5944</v>
      </c>
      <c r="J5393" s="1"/>
      <c r="K5393" s="1"/>
      <c r="L5393" s="1"/>
      <c r="M5393" s="1"/>
      <c r="N5393" s="1"/>
      <c r="O5393" s="1"/>
      <c r="P5393" s="1">
        <f>COUNTIFS($E$2:E5393,TMapCauseDescCIR[[#This Row],[Cause Description]])</f>
        <v>12</v>
      </c>
      <c r="Q5393" s="1"/>
      <c r="R5393" s="1"/>
      <c r="S5393" s="1"/>
    </row>
    <row r="5394" spans="1:19" ht="14.45" x14ac:dyDescent="0.25">
      <c r="A5394" s="1" t="s">
        <v>6371</v>
      </c>
      <c r="B5394" s="1" t="s">
        <v>2118</v>
      </c>
      <c r="C5394" s="1" t="s">
        <v>3133</v>
      </c>
      <c r="D5394" s="1" t="s">
        <v>9480</v>
      </c>
      <c r="E5394" s="1" t="s">
        <v>631</v>
      </c>
      <c r="F5394" s="1" t="s">
        <v>3597</v>
      </c>
      <c r="G5394" s="1" t="s">
        <v>2806</v>
      </c>
      <c r="H5394" s="1" t="s">
        <v>3598</v>
      </c>
      <c r="I5394" s="1" t="s">
        <v>3599</v>
      </c>
      <c r="J5394" s="1"/>
      <c r="K5394" s="1"/>
      <c r="L5394" s="1"/>
      <c r="M5394" s="1"/>
      <c r="N5394" s="1"/>
      <c r="O5394" s="1"/>
      <c r="P5394" s="1">
        <f>COUNTIFS($E$2:E5394,TMapCauseDescCIR[[#This Row],[Cause Description]])</f>
        <v>202</v>
      </c>
      <c r="Q5394" s="1"/>
      <c r="R5394" s="1"/>
      <c r="S5394" s="1"/>
    </row>
    <row r="5395" spans="1:19" ht="14.45" x14ac:dyDescent="0.25">
      <c r="A5395" s="1" t="s">
        <v>6371</v>
      </c>
      <c r="B5395" s="1" t="s">
        <v>2119</v>
      </c>
      <c r="C5395" s="1" t="s">
        <v>3133</v>
      </c>
      <c r="D5395" s="1" t="s">
        <v>9481</v>
      </c>
      <c r="E5395" s="1" t="s">
        <v>924</v>
      </c>
      <c r="F5395" s="1" t="s">
        <v>7570</v>
      </c>
      <c r="G5395" s="1" t="s">
        <v>2583</v>
      </c>
      <c r="H5395" s="1" t="s">
        <v>4912</v>
      </c>
      <c r="I5395" s="1" t="s">
        <v>5543</v>
      </c>
      <c r="J5395" s="1"/>
      <c r="K5395" s="1"/>
      <c r="L5395" s="1"/>
      <c r="M5395" s="1"/>
      <c r="N5395" s="1"/>
      <c r="O5395" s="1"/>
      <c r="P5395" s="1">
        <f>COUNTIFS($E$2:E5395,TMapCauseDescCIR[[#This Row],[Cause Description]])</f>
        <v>5</v>
      </c>
      <c r="Q5395" s="1"/>
      <c r="R5395" s="1"/>
      <c r="S5395" s="1"/>
    </row>
    <row r="5396" spans="1:19" ht="14.45" x14ac:dyDescent="0.25">
      <c r="A5396" s="1" t="s">
        <v>6371</v>
      </c>
      <c r="B5396" s="1" t="s">
        <v>2119</v>
      </c>
      <c r="C5396" s="1" t="s">
        <v>3133</v>
      </c>
      <c r="D5396" s="1" t="s">
        <v>9481</v>
      </c>
      <c r="E5396" s="1" t="s">
        <v>7571</v>
      </c>
      <c r="F5396" s="1" t="s">
        <v>7572</v>
      </c>
      <c r="G5396" s="1" t="s">
        <v>2583</v>
      </c>
      <c r="H5396" s="1" t="s">
        <v>7573</v>
      </c>
      <c r="I5396" s="1" t="s">
        <v>4913</v>
      </c>
      <c r="J5396" s="1"/>
      <c r="K5396" s="1"/>
      <c r="L5396" s="1"/>
      <c r="M5396" s="1"/>
      <c r="N5396" s="1"/>
      <c r="O5396" s="1"/>
      <c r="P5396" s="1">
        <f>COUNTIFS($E$2:E5396,TMapCauseDescCIR[[#This Row],[Cause Description]])</f>
        <v>5</v>
      </c>
      <c r="Q5396" s="1"/>
      <c r="R5396" s="1"/>
      <c r="S5396" s="1"/>
    </row>
    <row r="5397" spans="1:19" ht="14.45" x14ac:dyDescent="0.25">
      <c r="A5397" s="1" t="s">
        <v>6371</v>
      </c>
      <c r="B5397" s="1" t="s">
        <v>2119</v>
      </c>
      <c r="C5397" s="1" t="s">
        <v>3133</v>
      </c>
      <c r="D5397" s="1" t="s">
        <v>9481</v>
      </c>
      <c r="E5397" s="1" t="s">
        <v>926</v>
      </c>
      <c r="F5397" s="1" t="s">
        <v>7567</v>
      </c>
      <c r="G5397" s="1" t="s">
        <v>2583</v>
      </c>
      <c r="H5397" s="1" t="s">
        <v>7568</v>
      </c>
      <c r="I5397" s="1" t="s">
        <v>5944</v>
      </c>
      <c r="J5397" s="1"/>
      <c r="K5397" s="1"/>
      <c r="L5397" s="1"/>
      <c r="M5397" s="1"/>
      <c r="N5397" s="1"/>
      <c r="O5397" s="1"/>
      <c r="P5397" s="1">
        <f>COUNTIFS($E$2:E5397,TMapCauseDescCIR[[#This Row],[Cause Description]])</f>
        <v>13</v>
      </c>
      <c r="Q5397" s="1"/>
      <c r="R5397" s="1"/>
      <c r="S5397" s="1"/>
    </row>
    <row r="5398" spans="1:19" ht="14.45" x14ac:dyDescent="0.25">
      <c r="A5398" s="1" t="s">
        <v>6371</v>
      </c>
      <c r="B5398" s="1" t="s">
        <v>2119</v>
      </c>
      <c r="C5398" s="1" t="s">
        <v>3133</v>
      </c>
      <c r="D5398" s="1" t="s">
        <v>9481</v>
      </c>
      <c r="E5398" s="1" t="s">
        <v>7574</v>
      </c>
      <c r="F5398" s="1" t="s">
        <v>7575</v>
      </c>
      <c r="G5398" s="1" t="s">
        <v>2583</v>
      </c>
      <c r="H5398" s="1" t="s">
        <v>5903</v>
      </c>
      <c r="I5398" s="1" t="s">
        <v>5543</v>
      </c>
      <c r="J5398" s="1"/>
      <c r="K5398" s="1"/>
      <c r="L5398" s="1"/>
      <c r="M5398" s="1"/>
      <c r="N5398" s="1"/>
      <c r="O5398" s="1"/>
      <c r="P5398" s="1">
        <f>COUNTIFS($E$2:E5398,TMapCauseDescCIR[[#This Row],[Cause Description]])</f>
        <v>5</v>
      </c>
      <c r="Q5398" s="1"/>
      <c r="R5398" s="1"/>
      <c r="S5398" s="1"/>
    </row>
    <row r="5399" spans="1:19" ht="14.45" x14ac:dyDescent="0.25">
      <c r="A5399" s="1" t="s">
        <v>6371</v>
      </c>
      <c r="B5399" s="1" t="s">
        <v>2119</v>
      </c>
      <c r="C5399" s="1" t="s">
        <v>3133</v>
      </c>
      <c r="D5399" s="1" t="s">
        <v>9481</v>
      </c>
      <c r="E5399" s="1" t="s">
        <v>7576</v>
      </c>
      <c r="F5399" s="1" t="s">
        <v>7577</v>
      </c>
      <c r="G5399" s="1" t="s">
        <v>2583</v>
      </c>
      <c r="H5399" s="1" t="s">
        <v>5903</v>
      </c>
      <c r="I5399" s="1" t="s">
        <v>5904</v>
      </c>
      <c r="J5399" s="1"/>
      <c r="K5399" s="1"/>
      <c r="L5399" s="1"/>
      <c r="M5399" s="1"/>
      <c r="N5399" s="1"/>
      <c r="O5399" s="1"/>
      <c r="P5399" s="1">
        <f>COUNTIFS($E$2:E5399,TMapCauseDescCIR[[#This Row],[Cause Description]])</f>
        <v>5</v>
      </c>
      <c r="Q5399" s="1"/>
      <c r="R5399" s="1"/>
      <c r="S5399" s="1"/>
    </row>
    <row r="5400" spans="1:19" ht="14.45" x14ac:dyDescent="0.25">
      <c r="A5400" s="1" t="s">
        <v>6371</v>
      </c>
      <c r="B5400" s="1" t="s">
        <v>2119</v>
      </c>
      <c r="C5400" s="1" t="s">
        <v>3133</v>
      </c>
      <c r="D5400" s="1" t="s">
        <v>9481</v>
      </c>
      <c r="E5400" s="1" t="s">
        <v>631</v>
      </c>
      <c r="F5400" s="1" t="s">
        <v>3597</v>
      </c>
      <c r="G5400" s="1" t="s">
        <v>2806</v>
      </c>
      <c r="H5400" s="1" t="s">
        <v>3598</v>
      </c>
      <c r="I5400" s="1" t="s">
        <v>3599</v>
      </c>
      <c r="J5400" s="1"/>
      <c r="K5400" s="1"/>
      <c r="L5400" s="1"/>
      <c r="M5400" s="1"/>
      <c r="N5400" s="1"/>
      <c r="O5400" s="1"/>
      <c r="P5400" s="1">
        <f>COUNTIFS($E$2:E5400,TMapCauseDescCIR[[#This Row],[Cause Description]])</f>
        <v>203</v>
      </c>
      <c r="Q5400" s="1"/>
      <c r="R5400" s="1"/>
      <c r="S5400" s="1"/>
    </row>
    <row r="5401" spans="1:19" ht="14.45" x14ac:dyDescent="0.25">
      <c r="A5401" s="1" t="s">
        <v>6371</v>
      </c>
      <c r="B5401" s="1" t="s">
        <v>2120</v>
      </c>
      <c r="C5401" s="1" t="s">
        <v>3133</v>
      </c>
      <c r="D5401" s="1" t="s">
        <v>9482</v>
      </c>
      <c r="E5401" s="1" t="s">
        <v>2121</v>
      </c>
      <c r="F5401" s="1" t="s">
        <v>9483</v>
      </c>
      <c r="G5401" s="1" t="s">
        <v>2805</v>
      </c>
      <c r="H5401" s="1" t="s">
        <v>5109</v>
      </c>
      <c r="I5401" s="1" t="s">
        <v>7585</v>
      </c>
      <c r="J5401" s="1"/>
      <c r="K5401" s="1"/>
      <c r="L5401" s="1"/>
      <c r="M5401" s="1"/>
      <c r="N5401" s="1"/>
      <c r="O5401" s="1"/>
      <c r="P5401" s="1">
        <f>COUNTIFS($E$2:E5401,TMapCauseDescCIR[[#This Row],[Cause Description]])</f>
        <v>1</v>
      </c>
      <c r="Q5401" s="1"/>
      <c r="R5401" s="1"/>
      <c r="S5401" s="1"/>
    </row>
    <row r="5402" spans="1:19" ht="14.45" x14ac:dyDescent="0.25">
      <c r="A5402" s="1" t="s">
        <v>6371</v>
      </c>
      <c r="B5402" s="1" t="s">
        <v>2120</v>
      </c>
      <c r="C5402" s="1" t="s">
        <v>3133</v>
      </c>
      <c r="D5402" s="1" t="s">
        <v>9482</v>
      </c>
      <c r="E5402" s="1" t="s">
        <v>9484</v>
      </c>
      <c r="F5402" s="1" t="s">
        <v>9485</v>
      </c>
      <c r="G5402" s="1" t="s">
        <v>2805</v>
      </c>
      <c r="H5402" s="1" t="s">
        <v>5565</v>
      </c>
      <c r="I5402" s="1" t="s">
        <v>6981</v>
      </c>
      <c r="J5402" s="1"/>
      <c r="K5402" s="1"/>
      <c r="L5402" s="1"/>
      <c r="M5402" s="1"/>
      <c r="N5402" s="1"/>
      <c r="O5402" s="1"/>
      <c r="P5402" s="1">
        <f>COUNTIFS($E$2:E5402,TMapCauseDescCIR[[#This Row],[Cause Description]])</f>
        <v>1</v>
      </c>
      <c r="Q5402" s="1"/>
      <c r="R5402" s="1"/>
      <c r="S5402" s="1"/>
    </row>
    <row r="5403" spans="1:19" ht="14.45" x14ac:dyDescent="0.25">
      <c r="A5403" s="1" t="s">
        <v>6371</v>
      </c>
      <c r="B5403" s="1" t="s">
        <v>2120</v>
      </c>
      <c r="C5403" s="1" t="s">
        <v>3133</v>
      </c>
      <c r="D5403" s="1" t="s">
        <v>9482</v>
      </c>
      <c r="E5403" s="1" t="s">
        <v>631</v>
      </c>
      <c r="F5403" s="1" t="s">
        <v>3597</v>
      </c>
      <c r="G5403" s="1" t="s">
        <v>2806</v>
      </c>
      <c r="H5403" s="1" t="s">
        <v>3598</v>
      </c>
      <c r="I5403" s="1" t="s">
        <v>3599</v>
      </c>
      <c r="J5403" s="1"/>
      <c r="K5403" s="1"/>
      <c r="L5403" s="1"/>
      <c r="M5403" s="1"/>
      <c r="N5403" s="1"/>
      <c r="O5403" s="1"/>
      <c r="P5403" s="1">
        <f>COUNTIFS($E$2:E5403,TMapCauseDescCIR[[#This Row],[Cause Description]])</f>
        <v>204</v>
      </c>
      <c r="Q5403" s="1"/>
      <c r="R5403" s="1"/>
      <c r="S5403" s="1"/>
    </row>
    <row r="5404" spans="1:19" ht="14.45" x14ac:dyDescent="0.25">
      <c r="A5404" s="1" t="s">
        <v>6371</v>
      </c>
      <c r="B5404" s="1" t="s">
        <v>2122</v>
      </c>
      <c r="C5404" s="1" t="s">
        <v>3133</v>
      </c>
      <c r="D5404" s="1" t="s">
        <v>9486</v>
      </c>
      <c r="E5404" s="1" t="s">
        <v>926</v>
      </c>
      <c r="F5404" s="1" t="s">
        <v>7567</v>
      </c>
      <c r="G5404" s="1" t="s">
        <v>2583</v>
      </c>
      <c r="H5404" s="1" t="s">
        <v>7568</v>
      </c>
      <c r="I5404" s="1" t="s">
        <v>5944</v>
      </c>
      <c r="J5404" s="1"/>
      <c r="K5404" s="1"/>
      <c r="L5404" s="1"/>
      <c r="M5404" s="1"/>
      <c r="N5404" s="1"/>
      <c r="O5404" s="1"/>
      <c r="P5404" s="1">
        <f>COUNTIFS($E$2:E5404,TMapCauseDescCIR[[#This Row],[Cause Description]])</f>
        <v>14</v>
      </c>
      <c r="Q5404" s="1"/>
      <c r="R5404" s="1"/>
      <c r="S5404" s="1"/>
    </row>
    <row r="5405" spans="1:19" ht="14.45" x14ac:dyDescent="0.25">
      <c r="A5405" s="1" t="s">
        <v>6371</v>
      </c>
      <c r="B5405" s="1" t="s">
        <v>2122</v>
      </c>
      <c r="C5405" s="1" t="s">
        <v>3133</v>
      </c>
      <c r="D5405" s="1" t="s">
        <v>9486</v>
      </c>
      <c r="E5405" s="1" t="s">
        <v>9487</v>
      </c>
      <c r="F5405" s="1" t="s">
        <v>9488</v>
      </c>
      <c r="G5405" s="1" t="s">
        <v>2805</v>
      </c>
      <c r="H5405" s="1" t="s">
        <v>5193</v>
      </c>
      <c r="I5405" s="1" t="s">
        <v>4963</v>
      </c>
      <c r="J5405" s="1"/>
      <c r="K5405" s="1"/>
      <c r="L5405" s="1"/>
      <c r="M5405" s="1"/>
      <c r="N5405" s="1"/>
      <c r="O5405" s="1"/>
      <c r="P5405" s="1">
        <f>COUNTIFS($E$2:E5405,TMapCauseDescCIR[[#This Row],[Cause Description]])</f>
        <v>1</v>
      </c>
      <c r="Q5405" s="1"/>
      <c r="R5405" s="1"/>
      <c r="S5405" s="1"/>
    </row>
    <row r="5406" spans="1:19" ht="14.45" x14ac:dyDescent="0.25">
      <c r="A5406" s="1" t="s">
        <v>6371</v>
      </c>
      <c r="B5406" s="1" t="s">
        <v>2122</v>
      </c>
      <c r="C5406" s="1" t="s">
        <v>3133</v>
      </c>
      <c r="D5406" s="1" t="s">
        <v>9486</v>
      </c>
      <c r="E5406" s="1" t="s">
        <v>631</v>
      </c>
      <c r="F5406" s="1" t="s">
        <v>3597</v>
      </c>
      <c r="G5406" s="1" t="s">
        <v>2806</v>
      </c>
      <c r="H5406" s="1" t="s">
        <v>3598</v>
      </c>
      <c r="I5406" s="1" t="s">
        <v>3599</v>
      </c>
      <c r="J5406" s="1"/>
      <c r="K5406" s="1"/>
      <c r="L5406" s="1"/>
      <c r="M5406" s="1"/>
      <c r="N5406" s="1"/>
      <c r="O5406" s="1"/>
      <c r="P5406" s="1">
        <f>COUNTIFS($E$2:E5406,TMapCauseDescCIR[[#This Row],[Cause Description]])</f>
        <v>205</v>
      </c>
      <c r="Q5406" s="1"/>
      <c r="R5406" s="1"/>
      <c r="S5406" s="1"/>
    </row>
    <row r="5407" spans="1:19" ht="14.45" x14ac:dyDescent="0.25">
      <c r="A5407" s="1" t="s">
        <v>5028</v>
      </c>
      <c r="B5407" s="1" t="s">
        <v>2125</v>
      </c>
      <c r="C5407" s="1" t="s">
        <v>3133</v>
      </c>
      <c r="D5407" s="1" t="s">
        <v>9489</v>
      </c>
      <c r="E5407" s="1" t="s">
        <v>510</v>
      </c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>
        <f>COUNTIFS($E$2:E5407,TMapCauseDescCIR[[#This Row],[Cause Description]])</f>
        <v>9</v>
      </c>
      <c r="Q5407" s="1"/>
      <c r="R5407" s="1"/>
      <c r="S5407" s="1"/>
    </row>
    <row r="5408" spans="1:19" ht="14.45" x14ac:dyDescent="0.25">
      <c r="A5408" s="1" t="s">
        <v>5028</v>
      </c>
      <c r="B5408" s="1" t="s">
        <v>2126</v>
      </c>
      <c r="C5408" s="1" t="s">
        <v>3133</v>
      </c>
      <c r="D5408" s="1" t="s">
        <v>9490</v>
      </c>
      <c r="E5408" s="1" t="s">
        <v>510</v>
      </c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>
        <f>COUNTIFS($E$2:E5408,TMapCauseDescCIR[[#This Row],[Cause Description]])</f>
        <v>10</v>
      </c>
      <c r="Q5408" s="1"/>
      <c r="R5408" s="1"/>
      <c r="S5408" s="1"/>
    </row>
    <row r="5409" spans="1:19" ht="14.45" x14ac:dyDescent="0.25">
      <c r="A5409" s="1" t="s">
        <v>5028</v>
      </c>
      <c r="B5409" s="1" t="s">
        <v>2127</v>
      </c>
      <c r="C5409" s="1" t="s">
        <v>3133</v>
      </c>
      <c r="D5409" s="1" t="s">
        <v>9491</v>
      </c>
      <c r="E5409" s="1" t="s">
        <v>177</v>
      </c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>
        <f>COUNTIFS($E$2:E5409,TMapCauseDescCIR[[#This Row],[Cause Description]])</f>
        <v>58</v>
      </c>
      <c r="Q5409" s="1"/>
      <c r="R5409" s="1"/>
      <c r="S5409" s="1"/>
    </row>
    <row r="5410" spans="1:19" ht="14.45" x14ac:dyDescent="0.25">
      <c r="A5410" s="1" t="s">
        <v>5028</v>
      </c>
      <c r="B5410" s="1" t="s">
        <v>2128</v>
      </c>
      <c r="C5410" s="1" t="s">
        <v>3133</v>
      </c>
      <c r="D5410" s="1" t="s">
        <v>9492</v>
      </c>
      <c r="E5410" s="1" t="s">
        <v>684</v>
      </c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>
        <f>COUNTIFS($E$2:E5410,TMapCauseDescCIR[[#This Row],[Cause Description]])</f>
        <v>4</v>
      </c>
      <c r="Q5410" s="1"/>
      <c r="R5410" s="1"/>
      <c r="S5410" s="1"/>
    </row>
    <row r="5411" spans="1:19" ht="14.45" x14ac:dyDescent="0.25">
      <c r="A5411" s="1" t="s">
        <v>5028</v>
      </c>
      <c r="B5411" s="1" t="s">
        <v>2129</v>
      </c>
      <c r="C5411" s="1" t="s">
        <v>3133</v>
      </c>
      <c r="D5411" s="1" t="s">
        <v>9493</v>
      </c>
      <c r="E5411" s="1" t="s">
        <v>2130</v>
      </c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>
        <f>COUNTIFS($E$2:E5411,TMapCauseDescCIR[[#This Row],[Cause Description]])</f>
        <v>1</v>
      </c>
      <c r="Q5411" s="1"/>
      <c r="R5411" s="1"/>
      <c r="S5411" s="1"/>
    </row>
    <row r="5412" spans="1:19" ht="14.45" x14ac:dyDescent="0.25">
      <c r="A5412" s="1" t="s">
        <v>5028</v>
      </c>
      <c r="B5412" s="1" t="s">
        <v>2131</v>
      </c>
      <c r="C5412" s="1" t="s">
        <v>3133</v>
      </c>
      <c r="D5412" s="1" t="s">
        <v>9494</v>
      </c>
      <c r="E5412" s="1" t="s">
        <v>2132</v>
      </c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>
        <f>COUNTIFS($E$2:E5412,TMapCauseDescCIR[[#This Row],[Cause Description]])</f>
        <v>1</v>
      </c>
      <c r="Q5412" s="1"/>
      <c r="R5412" s="1"/>
      <c r="S5412" s="1"/>
    </row>
    <row r="5413" spans="1:19" ht="14.45" x14ac:dyDescent="0.25">
      <c r="A5413" s="1" t="s">
        <v>5028</v>
      </c>
      <c r="B5413" s="1" t="s">
        <v>2133</v>
      </c>
      <c r="C5413" s="1" t="s">
        <v>3133</v>
      </c>
      <c r="D5413" s="1" t="s">
        <v>9495</v>
      </c>
      <c r="E5413" s="1" t="s">
        <v>2134</v>
      </c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>
        <f>COUNTIFS($E$2:E5413,TMapCauseDescCIR[[#This Row],[Cause Description]])</f>
        <v>1</v>
      </c>
      <c r="Q5413" s="1"/>
      <c r="R5413" s="1"/>
      <c r="S5413" s="1"/>
    </row>
    <row r="5414" spans="1:19" ht="14.45" x14ac:dyDescent="0.25">
      <c r="A5414" s="1" t="s">
        <v>5028</v>
      </c>
      <c r="B5414" s="1" t="s">
        <v>2133</v>
      </c>
      <c r="C5414" s="1" t="s">
        <v>3133</v>
      </c>
      <c r="D5414" s="1" t="s">
        <v>9495</v>
      </c>
      <c r="E5414" s="1" t="s">
        <v>9496</v>
      </c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>
        <f>COUNTIFS($E$2:E5414,TMapCauseDescCIR[[#This Row],[Cause Description]])</f>
        <v>1</v>
      </c>
      <c r="Q5414" s="1"/>
      <c r="R5414" s="1"/>
      <c r="S5414" s="1"/>
    </row>
    <row r="5415" spans="1:19" ht="14.45" x14ac:dyDescent="0.25">
      <c r="A5415" s="1" t="s">
        <v>5028</v>
      </c>
      <c r="B5415" s="1" t="s">
        <v>2133</v>
      </c>
      <c r="C5415" s="1" t="s">
        <v>3133</v>
      </c>
      <c r="D5415" s="1" t="s">
        <v>9495</v>
      </c>
      <c r="E5415" s="1" t="s">
        <v>2147</v>
      </c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>
        <f>COUNTIFS($E$2:E5415,TMapCauseDescCIR[[#This Row],[Cause Description]])</f>
        <v>1</v>
      </c>
      <c r="Q5415" s="1"/>
      <c r="R5415" s="1"/>
      <c r="S5415" s="1"/>
    </row>
    <row r="5416" spans="1:19" ht="14.45" x14ac:dyDescent="0.25">
      <c r="A5416" s="1" t="s">
        <v>5028</v>
      </c>
      <c r="B5416" s="1" t="s">
        <v>2133</v>
      </c>
      <c r="C5416" s="1" t="s">
        <v>3133</v>
      </c>
      <c r="D5416" s="1" t="s">
        <v>9495</v>
      </c>
      <c r="E5416" s="1" t="s">
        <v>9497</v>
      </c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>
        <f>COUNTIFS($E$2:E5416,TMapCauseDescCIR[[#This Row],[Cause Description]])</f>
        <v>1</v>
      </c>
      <c r="Q5416" s="1"/>
      <c r="R5416" s="1"/>
      <c r="S5416" s="1"/>
    </row>
    <row r="5417" spans="1:19" ht="14.45" x14ac:dyDescent="0.25">
      <c r="A5417" s="1" t="s">
        <v>5028</v>
      </c>
      <c r="B5417" s="1" t="s">
        <v>2133</v>
      </c>
      <c r="C5417" s="1" t="s">
        <v>3133</v>
      </c>
      <c r="D5417" s="1" t="s">
        <v>9495</v>
      </c>
      <c r="E5417" s="1" t="s">
        <v>9498</v>
      </c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>
        <f>COUNTIFS($E$2:E5417,TMapCauseDescCIR[[#This Row],[Cause Description]])</f>
        <v>1</v>
      </c>
      <c r="Q5417" s="1"/>
      <c r="R5417" s="1"/>
      <c r="S5417" s="1"/>
    </row>
    <row r="5418" spans="1:19" ht="14.45" x14ac:dyDescent="0.25">
      <c r="A5418" s="1" t="s">
        <v>5028</v>
      </c>
      <c r="B5418" s="1" t="s">
        <v>2133</v>
      </c>
      <c r="C5418" s="1" t="s">
        <v>3133</v>
      </c>
      <c r="D5418" s="1" t="s">
        <v>9495</v>
      </c>
      <c r="E5418" s="1" t="s">
        <v>9499</v>
      </c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>
        <f>COUNTIFS($E$2:E5418,TMapCauseDescCIR[[#This Row],[Cause Description]])</f>
        <v>1</v>
      </c>
      <c r="Q5418" s="1"/>
      <c r="R5418" s="1"/>
      <c r="S5418" s="1"/>
    </row>
    <row r="5419" spans="1:19" ht="14.45" x14ac:dyDescent="0.25">
      <c r="A5419" s="1" t="s">
        <v>5028</v>
      </c>
      <c r="B5419" s="1" t="s">
        <v>2133</v>
      </c>
      <c r="C5419" s="1" t="s">
        <v>3133</v>
      </c>
      <c r="D5419" s="1" t="s">
        <v>9495</v>
      </c>
      <c r="E5419" s="1" t="s">
        <v>9500</v>
      </c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>
        <f>COUNTIFS($E$2:E5419,TMapCauseDescCIR[[#This Row],[Cause Description]])</f>
        <v>1</v>
      </c>
      <c r="Q5419" s="1"/>
      <c r="R5419" s="1"/>
      <c r="S5419" s="1"/>
    </row>
    <row r="5420" spans="1:19" ht="14.45" x14ac:dyDescent="0.25">
      <c r="A5420" s="1" t="s">
        <v>5028</v>
      </c>
      <c r="B5420" s="1" t="s">
        <v>2133</v>
      </c>
      <c r="C5420" s="1" t="s">
        <v>3133</v>
      </c>
      <c r="D5420" s="1" t="s">
        <v>9495</v>
      </c>
      <c r="E5420" s="1" t="s">
        <v>9501</v>
      </c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>
        <f>COUNTIFS($E$2:E5420,TMapCauseDescCIR[[#This Row],[Cause Description]])</f>
        <v>1</v>
      </c>
      <c r="Q5420" s="1"/>
      <c r="R5420" s="1"/>
      <c r="S5420" s="1"/>
    </row>
    <row r="5421" spans="1:19" ht="14.45" x14ac:dyDescent="0.25">
      <c r="A5421" s="1" t="s">
        <v>5028</v>
      </c>
      <c r="B5421" s="1" t="s">
        <v>2133</v>
      </c>
      <c r="C5421" s="1" t="s">
        <v>3133</v>
      </c>
      <c r="D5421" s="1" t="s">
        <v>9495</v>
      </c>
      <c r="E5421" s="1" t="s">
        <v>9502</v>
      </c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>
        <f>COUNTIFS($E$2:E5421,TMapCauseDescCIR[[#This Row],[Cause Description]])</f>
        <v>1</v>
      </c>
      <c r="Q5421" s="1"/>
      <c r="R5421" s="1"/>
      <c r="S5421" s="1"/>
    </row>
    <row r="5422" spans="1:19" ht="14.45" x14ac:dyDescent="0.25">
      <c r="A5422" s="1" t="s">
        <v>5028</v>
      </c>
      <c r="B5422" s="1" t="s">
        <v>2133</v>
      </c>
      <c r="C5422" s="1" t="s">
        <v>3133</v>
      </c>
      <c r="D5422" s="1" t="s">
        <v>9495</v>
      </c>
      <c r="E5422" s="1" t="s">
        <v>9503</v>
      </c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>
        <f>COUNTIFS($E$2:E5422,TMapCauseDescCIR[[#This Row],[Cause Description]])</f>
        <v>1</v>
      </c>
      <c r="Q5422" s="1"/>
      <c r="R5422" s="1"/>
      <c r="S5422" s="1"/>
    </row>
    <row r="5423" spans="1:19" ht="14.45" x14ac:dyDescent="0.25">
      <c r="A5423" s="1" t="s">
        <v>5028</v>
      </c>
      <c r="B5423" s="1" t="s">
        <v>2135</v>
      </c>
      <c r="C5423" s="1" t="s">
        <v>3133</v>
      </c>
      <c r="D5423" s="1" t="s">
        <v>9504</v>
      </c>
      <c r="E5423" s="1" t="s">
        <v>1737</v>
      </c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>
        <f>COUNTIFS($E$2:E5423,TMapCauseDescCIR[[#This Row],[Cause Description]])</f>
        <v>7</v>
      </c>
      <c r="Q5423" s="1"/>
      <c r="R5423" s="1"/>
      <c r="S5423" s="1"/>
    </row>
    <row r="5424" spans="1:19" ht="14.45" x14ac:dyDescent="0.25">
      <c r="A5424" s="1" t="s">
        <v>5028</v>
      </c>
      <c r="B5424" s="1" t="s">
        <v>2136</v>
      </c>
      <c r="C5424" s="1" t="s">
        <v>3133</v>
      </c>
      <c r="D5424" s="1" t="s">
        <v>9505</v>
      </c>
      <c r="E5424" s="1" t="s">
        <v>1739</v>
      </c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>
        <f>COUNTIFS($E$2:E5424,TMapCauseDescCIR[[#This Row],[Cause Description]])</f>
        <v>2</v>
      </c>
      <c r="Q5424" s="1"/>
      <c r="R5424" s="1"/>
      <c r="S5424" s="1"/>
    </row>
    <row r="5425" spans="1:19" ht="14.45" x14ac:dyDescent="0.25">
      <c r="A5425" s="1" t="s">
        <v>5028</v>
      </c>
      <c r="B5425" s="1" t="s">
        <v>2137</v>
      </c>
      <c r="C5425" s="1" t="s">
        <v>3133</v>
      </c>
      <c r="D5425" s="1" t="s">
        <v>9506</v>
      </c>
      <c r="E5425" s="1" t="s">
        <v>1737</v>
      </c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>
        <f>COUNTIFS($E$2:E5425,TMapCauseDescCIR[[#This Row],[Cause Description]])</f>
        <v>8</v>
      </c>
      <c r="Q5425" s="1"/>
      <c r="R5425" s="1"/>
      <c r="S5425" s="1"/>
    </row>
    <row r="5426" spans="1:19" ht="14.45" x14ac:dyDescent="0.25">
      <c r="A5426" s="1" t="s">
        <v>5028</v>
      </c>
      <c r="B5426" s="1" t="s">
        <v>2138</v>
      </c>
      <c r="C5426" s="1" t="s">
        <v>3133</v>
      </c>
      <c r="D5426" s="1" t="s">
        <v>9507</v>
      </c>
      <c r="E5426" s="1" t="s">
        <v>1737</v>
      </c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>
        <f>COUNTIFS($E$2:E5426,TMapCauseDescCIR[[#This Row],[Cause Description]])</f>
        <v>9</v>
      </c>
      <c r="Q5426" s="1"/>
      <c r="R5426" s="1"/>
      <c r="S5426" s="1"/>
    </row>
    <row r="5427" spans="1:19" ht="14.45" x14ac:dyDescent="0.25">
      <c r="A5427" s="1" t="s">
        <v>5028</v>
      </c>
      <c r="B5427" s="1" t="s">
        <v>2139</v>
      </c>
      <c r="C5427" s="1" t="s">
        <v>3133</v>
      </c>
      <c r="D5427" s="1" t="s">
        <v>9508</v>
      </c>
      <c r="E5427" s="1" t="s">
        <v>1737</v>
      </c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>
        <f>COUNTIFS($E$2:E5427,TMapCauseDescCIR[[#This Row],[Cause Description]])</f>
        <v>10</v>
      </c>
      <c r="Q5427" s="1"/>
      <c r="R5427" s="1"/>
      <c r="S5427" s="1"/>
    </row>
    <row r="5428" spans="1:19" ht="14.45" x14ac:dyDescent="0.25">
      <c r="A5428" s="1" t="s">
        <v>5028</v>
      </c>
      <c r="B5428" s="1" t="s">
        <v>2140</v>
      </c>
      <c r="C5428" s="1" t="s">
        <v>3133</v>
      </c>
      <c r="D5428" s="1" t="s">
        <v>9509</v>
      </c>
      <c r="E5428" s="1" t="s">
        <v>1737</v>
      </c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>
        <f>COUNTIFS($E$2:E5428,TMapCauseDescCIR[[#This Row],[Cause Description]])</f>
        <v>11</v>
      </c>
      <c r="Q5428" s="1"/>
      <c r="R5428" s="1"/>
      <c r="S5428" s="1"/>
    </row>
    <row r="5429" spans="1:19" ht="14.45" x14ac:dyDescent="0.25">
      <c r="A5429" s="1" t="s">
        <v>5028</v>
      </c>
      <c r="B5429" s="1" t="s">
        <v>2141</v>
      </c>
      <c r="C5429" s="1" t="s">
        <v>3133</v>
      </c>
      <c r="D5429" s="1" t="s">
        <v>9510</v>
      </c>
      <c r="E5429" s="1" t="s">
        <v>1737</v>
      </c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>
        <f>COUNTIFS($E$2:E5429,TMapCauseDescCIR[[#This Row],[Cause Description]])</f>
        <v>12</v>
      </c>
      <c r="Q5429" s="1"/>
      <c r="R5429" s="1"/>
      <c r="S5429" s="1"/>
    </row>
    <row r="5430" spans="1:19" ht="14.45" x14ac:dyDescent="0.25">
      <c r="A5430" s="1" t="s">
        <v>5028</v>
      </c>
      <c r="B5430" s="1" t="s">
        <v>2142</v>
      </c>
      <c r="C5430" s="1" t="s">
        <v>3133</v>
      </c>
      <c r="D5430" s="1" t="s">
        <v>9511</v>
      </c>
      <c r="E5430" s="1" t="s">
        <v>1737</v>
      </c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>
        <f>COUNTIFS($E$2:E5430,TMapCauseDescCIR[[#This Row],[Cause Description]])</f>
        <v>13</v>
      </c>
      <c r="Q5430" s="1"/>
      <c r="R5430" s="1"/>
      <c r="S5430" s="1"/>
    </row>
    <row r="5431" spans="1:19" ht="14.45" x14ac:dyDescent="0.25">
      <c r="A5431" s="1" t="s">
        <v>5028</v>
      </c>
      <c r="B5431" s="1" t="s">
        <v>2143</v>
      </c>
      <c r="C5431" s="1" t="s">
        <v>3133</v>
      </c>
      <c r="D5431" s="1" t="s">
        <v>9512</v>
      </c>
      <c r="E5431" s="1" t="s">
        <v>1737</v>
      </c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>
        <f>COUNTIFS($E$2:E5431,TMapCauseDescCIR[[#This Row],[Cause Description]])</f>
        <v>14</v>
      </c>
      <c r="Q5431" s="1"/>
      <c r="R5431" s="1"/>
      <c r="S5431" s="1"/>
    </row>
    <row r="5432" spans="1:19" ht="14.45" x14ac:dyDescent="0.25">
      <c r="A5432" s="1" t="s">
        <v>5028</v>
      </c>
      <c r="B5432" s="1" t="s">
        <v>2144</v>
      </c>
      <c r="C5432" s="1" t="s">
        <v>3133</v>
      </c>
      <c r="D5432" s="1" t="s">
        <v>9513</v>
      </c>
      <c r="E5432" s="1" t="s">
        <v>1739</v>
      </c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>
        <f>COUNTIFS($E$2:E5432,TMapCauseDescCIR[[#This Row],[Cause Description]])</f>
        <v>3</v>
      </c>
      <c r="Q5432" s="1"/>
      <c r="R5432" s="1"/>
      <c r="S5432" s="1"/>
    </row>
    <row r="5433" spans="1:19" ht="14.45" x14ac:dyDescent="0.25">
      <c r="A5433" s="1" t="s">
        <v>5028</v>
      </c>
      <c r="B5433" s="1" t="s">
        <v>2145</v>
      </c>
      <c r="C5433" s="1" t="s">
        <v>3133</v>
      </c>
      <c r="D5433" s="1" t="s">
        <v>9514</v>
      </c>
      <c r="E5433" s="1" t="s">
        <v>2134</v>
      </c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>
        <f>COUNTIFS($E$2:E5433,TMapCauseDescCIR[[#This Row],[Cause Description]])</f>
        <v>2</v>
      </c>
      <c r="Q5433" s="1"/>
      <c r="R5433" s="1"/>
      <c r="S5433" s="1"/>
    </row>
    <row r="5434" spans="1:19" ht="14.45" x14ac:dyDescent="0.25">
      <c r="A5434" s="1" t="s">
        <v>5028</v>
      </c>
      <c r="B5434" s="1" t="s">
        <v>2145</v>
      </c>
      <c r="C5434" s="1" t="s">
        <v>3133</v>
      </c>
      <c r="D5434" s="1" t="s">
        <v>9514</v>
      </c>
      <c r="E5434" s="1" t="s">
        <v>9496</v>
      </c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>
        <f>COUNTIFS($E$2:E5434,TMapCauseDescCIR[[#This Row],[Cause Description]])</f>
        <v>2</v>
      </c>
      <c r="Q5434" s="1"/>
      <c r="R5434" s="1"/>
      <c r="S5434" s="1"/>
    </row>
    <row r="5435" spans="1:19" ht="14.45" x14ac:dyDescent="0.25">
      <c r="A5435" s="1" t="s">
        <v>5028</v>
      </c>
      <c r="B5435" s="1" t="s">
        <v>2145</v>
      </c>
      <c r="C5435" s="1" t="s">
        <v>3133</v>
      </c>
      <c r="D5435" s="1" t="s">
        <v>9514</v>
      </c>
      <c r="E5435" s="1" t="s">
        <v>2147</v>
      </c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>
        <f>COUNTIFS($E$2:E5435,TMapCauseDescCIR[[#This Row],[Cause Description]])</f>
        <v>2</v>
      </c>
      <c r="Q5435" s="1"/>
      <c r="R5435" s="1"/>
      <c r="S5435" s="1"/>
    </row>
    <row r="5436" spans="1:19" ht="14.45" x14ac:dyDescent="0.25">
      <c r="A5436" s="1" t="s">
        <v>5028</v>
      </c>
      <c r="B5436" s="1" t="s">
        <v>2145</v>
      </c>
      <c r="C5436" s="1" t="s">
        <v>3133</v>
      </c>
      <c r="D5436" s="1" t="s">
        <v>9514</v>
      </c>
      <c r="E5436" s="1" t="s">
        <v>9497</v>
      </c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>
        <f>COUNTIFS($E$2:E5436,TMapCauseDescCIR[[#This Row],[Cause Description]])</f>
        <v>2</v>
      </c>
      <c r="Q5436" s="1"/>
      <c r="R5436" s="1"/>
      <c r="S5436" s="1"/>
    </row>
    <row r="5437" spans="1:19" ht="14.45" x14ac:dyDescent="0.25">
      <c r="A5437" s="1" t="s">
        <v>5028</v>
      </c>
      <c r="B5437" s="1" t="s">
        <v>2145</v>
      </c>
      <c r="C5437" s="1" t="s">
        <v>3133</v>
      </c>
      <c r="D5437" s="1" t="s">
        <v>9514</v>
      </c>
      <c r="E5437" s="1" t="s">
        <v>9498</v>
      </c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>
        <f>COUNTIFS($E$2:E5437,TMapCauseDescCIR[[#This Row],[Cause Description]])</f>
        <v>2</v>
      </c>
      <c r="Q5437" s="1"/>
      <c r="R5437" s="1"/>
      <c r="S5437" s="1"/>
    </row>
    <row r="5438" spans="1:19" ht="14.45" x14ac:dyDescent="0.25">
      <c r="A5438" s="1" t="s">
        <v>5028</v>
      </c>
      <c r="B5438" s="1" t="s">
        <v>2145</v>
      </c>
      <c r="C5438" s="1" t="s">
        <v>3133</v>
      </c>
      <c r="D5438" s="1" t="s">
        <v>9514</v>
      </c>
      <c r="E5438" s="1" t="s">
        <v>9499</v>
      </c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>
        <f>COUNTIFS($E$2:E5438,TMapCauseDescCIR[[#This Row],[Cause Description]])</f>
        <v>2</v>
      </c>
      <c r="Q5438" s="1"/>
      <c r="R5438" s="1"/>
      <c r="S5438" s="1"/>
    </row>
    <row r="5439" spans="1:19" ht="14.45" x14ac:dyDescent="0.25">
      <c r="A5439" s="1" t="s">
        <v>5028</v>
      </c>
      <c r="B5439" s="1" t="s">
        <v>2145</v>
      </c>
      <c r="C5439" s="1" t="s">
        <v>3133</v>
      </c>
      <c r="D5439" s="1" t="s">
        <v>9514</v>
      </c>
      <c r="E5439" s="1" t="s">
        <v>9500</v>
      </c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>
        <f>COUNTIFS($E$2:E5439,TMapCauseDescCIR[[#This Row],[Cause Description]])</f>
        <v>2</v>
      </c>
      <c r="Q5439" s="1"/>
      <c r="R5439" s="1"/>
      <c r="S5439" s="1"/>
    </row>
    <row r="5440" spans="1:19" ht="14.45" x14ac:dyDescent="0.25">
      <c r="A5440" s="1" t="s">
        <v>5028</v>
      </c>
      <c r="B5440" s="1" t="s">
        <v>2145</v>
      </c>
      <c r="C5440" s="1" t="s">
        <v>3133</v>
      </c>
      <c r="D5440" s="1" t="s">
        <v>9514</v>
      </c>
      <c r="E5440" s="1" t="s">
        <v>9501</v>
      </c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>
        <f>COUNTIFS($E$2:E5440,TMapCauseDescCIR[[#This Row],[Cause Description]])</f>
        <v>2</v>
      </c>
      <c r="Q5440" s="1"/>
      <c r="R5440" s="1"/>
      <c r="S5440" s="1"/>
    </row>
    <row r="5441" spans="1:19" ht="14.45" x14ac:dyDescent="0.25">
      <c r="A5441" s="1" t="s">
        <v>5028</v>
      </c>
      <c r="B5441" s="1" t="s">
        <v>2145</v>
      </c>
      <c r="C5441" s="1" t="s">
        <v>3133</v>
      </c>
      <c r="D5441" s="1" t="s">
        <v>9514</v>
      </c>
      <c r="E5441" s="1" t="s">
        <v>9502</v>
      </c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>
        <f>COUNTIFS($E$2:E5441,TMapCauseDescCIR[[#This Row],[Cause Description]])</f>
        <v>2</v>
      </c>
      <c r="Q5441" s="1"/>
      <c r="R5441" s="1"/>
      <c r="S5441" s="1"/>
    </row>
    <row r="5442" spans="1:19" ht="14.45" x14ac:dyDescent="0.25">
      <c r="A5442" s="1" t="s">
        <v>5028</v>
      </c>
      <c r="B5442" s="1" t="s">
        <v>2145</v>
      </c>
      <c r="C5442" s="1" t="s">
        <v>3133</v>
      </c>
      <c r="D5442" s="1" t="s">
        <v>9514</v>
      </c>
      <c r="E5442" s="1" t="s">
        <v>9503</v>
      </c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>
        <f>COUNTIFS($E$2:E5442,TMapCauseDescCIR[[#This Row],[Cause Description]])</f>
        <v>2</v>
      </c>
      <c r="Q5442" s="1"/>
      <c r="R5442" s="1"/>
      <c r="S5442" s="1"/>
    </row>
    <row r="5443" spans="1:19" ht="14.45" x14ac:dyDescent="0.25">
      <c r="A5443" s="1" t="s">
        <v>5028</v>
      </c>
      <c r="B5443" s="1" t="s">
        <v>2146</v>
      </c>
      <c r="C5443" s="1" t="s">
        <v>3133</v>
      </c>
      <c r="D5443" s="1" t="s">
        <v>9515</v>
      </c>
      <c r="E5443" s="1" t="s">
        <v>2147</v>
      </c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>
        <f>COUNTIFS($E$2:E5443,TMapCauseDescCIR[[#This Row],[Cause Description]])</f>
        <v>3</v>
      </c>
      <c r="Q5443" s="1"/>
      <c r="R5443" s="1"/>
      <c r="S5443" s="1"/>
    </row>
    <row r="5444" spans="1:19" ht="14.45" x14ac:dyDescent="0.25">
      <c r="A5444" s="1" t="s">
        <v>5028</v>
      </c>
      <c r="B5444" s="1" t="s">
        <v>2146</v>
      </c>
      <c r="C5444" s="1" t="s">
        <v>3133</v>
      </c>
      <c r="D5444" s="1" t="s">
        <v>9515</v>
      </c>
      <c r="E5444" s="1" t="s">
        <v>9498</v>
      </c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>
        <f>COUNTIFS($E$2:E5444,TMapCauseDescCIR[[#This Row],[Cause Description]])</f>
        <v>3</v>
      </c>
      <c r="Q5444" s="1"/>
      <c r="R5444" s="1"/>
      <c r="S5444" s="1"/>
    </row>
    <row r="5445" spans="1:19" ht="14.45" x14ac:dyDescent="0.25">
      <c r="A5445" s="1" t="s">
        <v>5028</v>
      </c>
      <c r="B5445" s="1" t="s">
        <v>2146</v>
      </c>
      <c r="C5445" s="1" t="s">
        <v>3133</v>
      </c>
      <c r="D5445" s="1" t="s">
        <v>9515</v>
      </c>
      <c r="E5445" s="1" t="s">
        <v>9500</v>
      </c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>
        <f>COUNTIFS($E$2:E5445,TMapCauseDescCIR[[#This Row],[Cause Description]])</f>
        <v>3</v>
      </c>
      <c r="Q5445" s="1"/>
      <c r="R5445" s="1"/>
      <c r="S5445" s="1"/>
    </row>
    <row r="5446" spans="1:19" ht="14.45" x14ac:dyDescent="0.25">
      <c r="A5446" s="1" t="s">
        <v>5028</v>
      </c>
      <c r="B5446" s="1" t="s">
        <v>2146</v>
      </c>
      <c r="C5446" s="1" t="s">
        <v>3133</v>
      </c>
      <c r="D5446" s="1" t="s">
        <v>9515</v>
      </c>
      <c r="E5446" s="1" t="s">
        <v>9501</v>
      </c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>
        <f>COUNTIFS($E$2:E5446,TMapCauseDescCIR[[#This Row],[Cause Description]])</f>
        <v>3</v>
      </c>
      <c r="Q5446" s="1"/>
      <c r="R5446" s="1"/>
      <c r="S5446" s="1"/>
    </row>
    <row r="5447" spans="1:19" ht="14.45" x14ac:dyDescent="0.25">
      <c r="A5447" s="1" t="s">
        <v>5028</v>
      </c>
      <c r="B5447" s="1" t="s">
        <v>2148</v>
      </c>
      <c r="C5447" s="1" t="s">
        <v>3133</v>
      </c>
      <c r="D5447" s="1" t="s">
        <v>9516</v>
      </c>
      <c r="E5447" s="1" t="s">
        <v>526</v>
      </c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>
        <f>COUNTIFS($E$2:E5447,TMapCauseDescCIR[[#This Row],[Cause Description]])</f>
        <v>9</v>
      </c>
      <c r="Q5447" s="1"/>
      <c r="R5447" s="1"/>
      <c r="S5447" s="1"/>
    </row>
    <row r="5448" spans="1:19" ht="14.45" x14ac:dyDescent="0.25">
      <c r="A5448" s="1" t="s">
        <v>5028</v>
      </c>
      <c r="B5448" s="1" t="s">
        <v>2149</v>
      </c>
      <c r="C5448" s="1" t="s">
        <v>3133</v>
      </c>
      <c r="D5448" s="1" t="s">
        <v>9517</v>
      </c>
      <c r="E5448" s="1" t="s">
        <v>526</v>
      </c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>
        <f>COUNTIFS($E$2:E5448,TMapCauseDescCIR[[#This Row],[Cause Description]])</f>
        <v>10</v>
      </c>
      <c r="Q5448" s="1"/>
      <c r="R5448" s="1"/>
      <c r="S5448" s="1"/>
    </row>
    <row r="5449" spans="1:19" ht="14.45" x14ac:dyDescent="0.25">
      <c r="A5449" s="1" t="s">
        <v>5028</v>
      </c>
      <c r="B5449" s="1" t="s">
        <v>2150</v>
      </c>
      <c r="C5449" s="1" t="s">
        <v>3133</v>
      </c>
      <c r="D5449" s="1" t="s">
        <v>9518</v>
      </c>
      <c r="E5449" s="1" t="s">
        <v>682</v>
      </c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>
        <f>COUNTIFS($E$2:E5449,TMapCauseDescCIR[[#This Row],[Cause Description]])</f>
        <v>4</v>
      </c>
      <c r="Q5449" s="1"/>
      <c r="R5449" s="1"/>
      <c r="S5449" s="1"/>
    </row>
    <row r="5450" spans="1:19" ht="14.45" x14ac:dyDescent="0.25">
      <c r="A5450" s="1" t="s">
        <v>5028</v>
      </c>
      <c r="B5450" s="1" t="s">
        <v>2151</v>
      </c>
      <c r="C5450" s="1" t="s">
        <v>3133</v>
      </c>
      <c r="D5450" s="1" t="s">
        <v>9519</v>
      </c>
      <c r="E5450" s="1" t="s">
        <v>1362</v>
      </c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>
        <f>COUNTIFS($E$2:E5450,TMapCauseDescCIR[[#This Row],[Cause Description]])</f>
        <v>5</v>
      </c>
      <c r="Q5450" s="1"/>
      <c r="R5450" s="1"/>
      <c r="S5450" s="1"/>
    </row>
    <row r="5451" spans="1:19" ht="14.45" x14ac:dyDescent="0.25">
      <c r="A5451" s="1" t="s">
        <v>9520</v>
      </c>
      <c r="B5451" s="1" t="s">
        <v>2154</v>
      </c>
      <c r="C5451" s="1" t="s">
        <v>3133</v>
      </c>
      <c r="D5451" s="1" t="s">
        <v>9521</v>
      </c>
      <c r="E5451" s="1" t="s">
        <v>177</v>
      </c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>
        <f>COUNTIFS($E$2:E5451,TMapCauseDescCIR[[#This Row],[Cause Description]])</f>
        <v>59</v>
      </c>
      <c r="Q5451" s="1"/>
      <c r="R5451" s="1"/>
      <c r="S5451" s="1"/>
    </row>
    <row r="5452" spans="1:19" ht="14.45" x14ac:dyDescent="0.25">
      <c r="A5452" s="1" t="s">
        <v>9520</v>
      </c>
      <c r="B5452" s="1" t="s">
        <v>2155</v>
      </c>
      <c r="C5452" s="1" t="s">
        <v>3133</v>
      </c>
      <c r="D5452" s="1" t="s">
        <v>9522</v>
      </c>
      <c r="E5452" s="1" t="s">
        <v>2156</v>
      </c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>
        <f>COUNTIFS($E$2:E5452,TMapCauseDescCIR[[#This Row],[Cause Description]])</f>
        <v>1</v>
      </c>
      <c r="Q5452" s="1"/>
      <c r="R5452" s="1"/>
      <c r="S5452" s="1"/>
    </row>
    <row r="5453" spans="1:19" ht="14.45" x14ac:dyDescent="0.25">
      <c r="A5453" s="1" t="s">
        <v>9520</v>
      </c>
      <c r="B5453" s="1" t="s">
        <v>2157</v>
      </c>
      <c r="C5453" s="1" t="s">
        <v>3133</v>
      </c>
      <c r="D5453" s="1" t="s">
        <v>9523</v>
      </c>
      <c r="E5453" s="1" t="s">
        <v>2158</v>
      </c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>
        <f>COUNTIFS($E$2:E5453,TMapCauseDescCIR[[#This Row],[Cause Description]])</f>
        <v>1</v>
      </c>
      <c r="Q5453" s="1"/>
      <c r="R5453" s="1"/>
      <c r="S5453" s="1"/>
    </row>
    <row r="5454" spans="1:19" ht="14.45" x14ac:dyDescent="0.25">
      <c r="A5454" s="1" t="s">
        <v>9520</v>
      </c>
      <c r="B5454" s="1" t="s">
        <v>2159</v>
      </c>
      <c r="C5454" s="1" t="s">
        <v>3133</v>
      </c>
      <c r="D5454" s="1" t="s">
        <v>9524</v>
      </c>
      <c r="E5454" s="1" t="s">
        <v>177</v>
      </c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>
        <f>COUNTIFS($E$2:E5454,TMapCauseDescCIR[[#This Row],[Cause Description]])</f>
        <v>60</v>
      </c>
      <c r="Q5454" s="1"/>
      <c r="R5454" s="1"/>
      <c r="S5454" s="1"/>
    </row>
    <row r="5455" spans="1:19" ht="14.45" x14ac:dyDescent="0.25">
      <c r="A5455" s="1" t="s">
        <v>9520</v>
      </c>
      <c r="B5455" s="1" t="s">
        <v>2159</v>
      </c>
      <c r="C5455" s="1" t="s">
        <v>3133</v>
      </c>
      <c r="D5455" s="1" t="s">
        <v>9524</v>
      </c>
      <c r="E5455" s="1" t="s">
        <v>9525</v>
      </c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>
        <f>COUNTIFS($E$2:E5455,TMapCauseDescCIR[[#This Row],[Cause Description]])</f>
        <v>1</v>
      </c>
      <c r="Q5455" s="1"/>
      <c r="R5455" s="1"/>
      <c r="S5455" s="1"/>
    </row>
    <row r="5456" spans="1:19" ht="14.45" x14ac:dyDescent="0.25">
      <c r="A5456" s="1" t="s">
        <v>9520</v>
      </c>
      <c r="B5456" s="1" t="s">
        <v>2159</v>
      </c>
      <c r="C5456" s="1" t="s">
        <v>3133</v>
      </c>
      <c r="D5456" s="1" t="s">
        <v>9524</v>
      </c>
      <c r="E5456" s="1" t="s">
        <v>9526</v>
      </c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>
        <f>COUNTIFS($E$2:E5456,TMapCauseDescCIR[[#This Row],[Cause Description]])</f>
        <v>1</v>
      </c>
      <c r="Q5456" s="1"/>
      <c r="R5456" s="1"/>
      <c r="S5456" s="1"/>
    </row>
    <row r="5457" spans="1:19" ht="14.45" x14ac:dyDescent="0.25">
      <c r="A5457" s="1" t="s">
        <v>9520</v>
      </c>
      <c r="B5457" s="1" t="s">
        <v>2159</v>
      </c>
      <c r="C5457" s="1" t="s">
        <v>3133</v>
      </c>
      <c r="D5457" s="1" t="s">
        <v>9524</v>
      </c>
      <c r="E5457" s="1" t="s">
        <v>9527</v>
      </c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>
        <f>COUNTIFS($E$2:E5457,TMapCauseDescCIR[[#This Row],[Cause Description]])</f>
        <v>1</v>
      </c>
      <c r="Q5457" s="1"/>
      <c r="R5457" s="1"/>
      <c r="S5457" s="1"/>
    </row>
    <row r="5458" spans="1:19" ht="14.45" x14ac:dyDescent="0.25">
      <c r="A5458" s="1" t="s">
        <v>9520</v>
      </c>
      <c r="B5458" s="1" t="s">
        <v>2159</v>
      </c>
      <c r="C5458" s="1" t="s">
        <v>3133</v>
      </c>
      <c r="D5458" s="1" t="s">
        <v>9524</v>
      </c>
      <c r="E5458" s="1" t="s">
        <v>9528</v>
      </c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>
        <f>COUNTIFS($E$2:E5458,TMapCauseDescCIR[[#This Row],[Cause Description]])</f>
        <v>1</v>
      </c>
      <c r="Q5458" s="1"/>
      <c r="R5458" s="1"/>
      <c r="S5458" s="1"/>
    </row>
    <row r="5459" spans="1:19" ht="14.45" x14ac:dyDescent="0.25">
      <c r="A5459" s="1" t="s">
        <v>9520</v>
      </c>
      <c r="B5459" s="1" t="s">
        <v>2160</v>
      </c>
      <c r="C5459" s="1" t="s">
        <v>3133</v>
      </c>
      <c r="D5459" s="1" t="s">
        <v>9529</v>
      </c>
      <c r="E5459" s="1" t="s">
        <v>2161</v>
      </c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>
        <f>COUNTIFS($E$2:E5459,TMapCauseDescCIR[[#This Row],[Cause Description]])</f>
        <v>1</v>
      </c>
      <c r="Q5459" s="1"/>
      <c r="R5459" s="1"/>
      <c r="S5459" s="1"/>
    </row>
    <row r="5460" spans="1:19" ht="14.45" x14ac:dyDescent="0.25">
      <c r="A5460" s="1" t="s">
        <v>9520</v>
      </c>
      <c r="B5460" s="1" t="s">
        <v>2162</v>
      </c>
      <c r="C5460" s="1" t="s">
        <v>3133</v>
      </c>
      <c r="D5460" s="1" t="s">
        <v>9530</v>
      </c>
      <c r="E5460" s="1" t="s">
        <v>2163</v>
      </c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>
        <f>COUNTIFS($E$2:E5460,TMapCauseDescCIR[[#This Row],[Cause Description]])</f>
        <v>1</v>
      </c>
      <c r="Q5460" s="1"/>
      <c r="R5460" s="1"/>
      <c r="S5460" s="1"/>
    </row>
    <row r="5461" spans="1:19" ht="14.45" x14ac:dyDescent="0.25">
      <c r="A5461" s="1" t="s">
        <v>9520</v>
      </c>
      <c r="B5461" s="1" t="s">
        <v>2164</v>
      </c>
      <c r="C5461" s="1" t="s">
        <v>3133</v>
      </c>
      <c r="D5461" s="1" t="s">
        <v>9531</v>
      </c>
      <c r="E5461" s="1" t="s">
        <v>2163</v>
      </c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>
        <f>COUNTIFS($E$2:E5461,TMapCauseDescCIR[[#This Row],[Cause Description]])</f>
        <v>2</v>
      </c>
      <c r="Q5461" s="1"/>
      <c r="R5461" s="1"/>
      <c r="S5461" s="1"/>
    </row>
    <row r="5462" spans="1:19" ht="14.45" x14ac:dyDescent="0.25">
      <c r="A5462" s="1" t="s">
        <v>9520</v>
      </c>
      <c r="B5462" s="1" t="s">
        <v>2165</v>
      </c>
      <c r="C5462" s="1" t="s">
        <v>3133</v>
      </c>
      <c r="D5462" s="1" t="s">
        <v>9532</v>
      </c>
      <c r="E5462" s="1" t="s">
        <v>2158</v>
      </c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>
        <f>COUNTIFS($E$2:E5462,TMapCauseDescCIR[[#This Row],[Cause Description]])</f>
        <v>2</v>
      </c>
      <c r="Q5462" s="1"/>
      <c r="R5462" s="1"/>
      <c r="S5462" s="1"/>
    </row>
    <row r="5463" spans="1:19" ht="14.45" x14ac:dyDescent="0.25">
      <c r="A5463" s="1" t="s">
        <v>9520</v>
      </c>
      <c r="B5463" s="1" t="s">
        <v>2165</v>
      </c>
      <c r="C5463" s="1" t="s">
        <v>3133</v>
      </c>
      <c r="D5463" s="1" t="s">
        <v>9532</v>
      </c>
      <c r="E5463" s="1" t="s">
        <v>2156</v>
      </c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>
        <f>COUNTIFS($E$2:E5463,TMapCauseDescCIR[[#This Row],[Cause Description]])</f>
        <v>2</v>
      </c>
      <c r="Q5463" s="1"/>
      <c r="R5463" s="1"/>
      <c r="S5463" s="1"/>
    </row>
    <row r="5464" spans="1:19" ht="14.45" x14ac:dyDescent="0.25">
      <c r="A5464" s="1" t="s">
        <v>9520</v>
      </c>
      <c r="B5464" s="1" t="s">
        <v>2166</v>
      </c>
      <c r="C5464" s="1" t="s">
        <v>3133</v>
      </c>
      <c r="D5464" s="1" t="s">
        <v>9533</v>
      </c>
      <c r="E5464" s="1" t="s">
        <v>177</v>
      </c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>
        <f>COUNTIFS($E$2:E5464,TMapCauseDescCIR[[#This Row],[Cause Description]])</f>
        <v>61</v>
      </c>
      <c r="Q5464" s="1"/>
      <c r="R5464" s="1"/>
      <c r="S5464" s="1"/>
    </row>
    <row r="5465" spans="1:19" ht="14.45" x14ac:dyDescent="0.25">
      <c r="A5465" s="1" t="s">
        <v>9520</v>
      </c>
      <c r="B5465" s="1" t="s">
        <v>2166</v>
      </c>
      <c r="C5465" s="1" t="s">
        <v>3133</v>
      </c>
      <c r="D5465" s="1" t="s">
        <v>9533</v>
      </c>
      <c r="E5465" s="1" t="s">
        <v>9525</v>
      </c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>
        <f>COUNTIFS($E$2:E5465,TMapCauseDescCIR[[#This Row],[Cause Description]])</f>
        <v>2</v>
      </c>
      <c r="Q5465" s="1"/>
      <c r="R5465" s="1"/>
      <c r="S5465" s="1"/>
    </row>
    <row r="5466" spans="1:19" ht="14.45" x14ac:dyDescent="0.25">
      <c r="A5466" s="1" t="s">
        <v>9520</v>
      </c>
      <c r="B5466" s="1" t="s">
        <v>2166</v>
      </c>
      <c r="C5466" s="1" t="s">
        <v>3133</v>
      </c>
      <c r="D5466" s="1" t="s">
        <v>9533</v>
      </c>
      <c r="E5466" s="1" t="s">
        <v>9526</v>
      </c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>
        <f>COUNTIFS($E$2:E5466,TMapCauseDescCIR[[#This Row],[Cause Description]])</f>
        <v>2</v>
      </c>
      <c r="Q5466" s="1"/>
      <c r="R5466" s="1"/>
      <c r="S5466" s="1"/>
    </row>
    <row r="5467" spans="1:19" ht="14.45" x14ac:dyDescent="0.25">
      <c r="A5467" s="1" t="s">
        <v>9520</v>
      </c>
      <c r="B5467" s="1" t="s">
        <v>2166</v>
      </c>
      <c r="C5467" s="1" t="s">
        <v>3133</v>
      </c>
      <c r="D5467" s="1" t="s">
        <v>9533</v>
      </c>
      <c r="E5467" s="1" t="s">
        <v>9527</v>
      </c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>
        <f>COUNTIFS($E$2:E5467,TMapCauseDescCIR[[#This Row],[Cause Description]])</f>
        <v>2</v>
      </c>
      <c r="Q5467" s="1"/>
      <c r="R5467" s="1"/>
      <c r="S5467" s="1"/>
    </row>
    <row r="5468" spans="1:19" ht="14.45" x14ac:dyDescent="0.25">
      <c r="A5468" s="1" t="s">
        <v>9520</v>
      </c>
      <c r="B5468" s="1" t="s">
        <v>2166</v>
      </c>
      <c r="C5468" s="1" t="s">
        <v>3133</v>
      </c>
      <c r="D5468" s="1" t="s">
        <v>9533</v>
      </c>
      <c r="E5468" s="1" t="s">
        <v>9528</v>
      </c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>
        <f>COUNTIFS($E$2:E5468,TMapCauseDescCIR[[#This Row],[Cause Description]])</f>
        <v>2</v>
      </c>
      <c r="Q5468" s="1"/>
      <c r="R5468" s="1"/>
      <c r="S5468" s="1"/>
    </row>
    <row r="5469" spans="1:19" ht="14.45" x14ac:dyDescent="0.25">
      <c r="A5469" s="1" t="s">
        <v>9520</v>
      </c>
      <c r="B5469" s="1" t="s">
        <v>2167</v>
      </c>
      <c r="C5469" s="1" t="s">
        <v>3133</v>
      </c>
      <c r="D5469" s="1" t="s">
        <v>9534</v>
      </c>
      <c r="E5469" s="1" t="s">
        <v>177</v>
      </c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>
        <f>COUNTIFS($E$2:E5469,TMapCauseDescCIR[[#This Row],[Cause Description]])</f>
        <v>62</v>
      </c>
      <c r="Q5469" s="1"/>
      <c r="R5469" s="1"/>
      <c r="S5469" s="1"/>
    </row>
    <row r="5470" spans="1:19" ht="14.45" x14ac:dyDescent="0.25">
      <c r="A5470" s="1" t="s">
        <v>9520</v>
      </c>
      <c r="B5470" s="1" t="s">
        <v>2167</v>
      </c>
      <c r="C5470" s="1" t="s">
        <v>3133</v>
      </c>
      <c r="D5470" s="1" t="s">
        <v>9534</v>
      </c>
      <c r="E5470" s="1" t="s">
        <v>9525</v>
      </c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>
        <f>COUNTIFS($E$2:E5470,TMapCauseDescCIR[[#This Row],[Cause Description]])</f>
        <v>3</v>
      </c>
      <c r="Q5470" s="1"/>
      <c r="R5470" s="1"/>
      <c r="S5470" s="1"/>
    </row>
    <row r="5471" spans="1:19" ht="14.45" x14ac:dyDescent="0.25">
      <c r="A5471" s="1" t="s">
        <v>9520</v>
      </c>
      <c r="B5471" s="1" t="s">
        <v>2167</v>
      </c>
      <c r="C5471" s="1" t="s">
        <v>3133</v>
      </c>
      <c r="D5471" s="1" t="s">
        <v>9534</v>
      </c>
      <c r="E5471" s="1" t="s">
        <v>9526</v>
      </c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>
        <f>COUNTIFS($E$2:E5471,TMapCauseDescCIR[[#This Row],[Cause Description]])</f>
        <v>3</v>
      </c>
      <c r="Q5471" s="1"/>
      <c r="R5471" s="1"/>
      <c r="S5471" s="1"/>
    </row>
    <row r="5472" spans="1:19" ht="14.45" x14ac:dyDescent="0.25">
      <c r="A5472" s="1" t="s">
        <v>9520</v>
      </c>
      <c r="B5472" s="1" t="s">
        <v>2167</v>
      </c>
      <c r="C5472" s="1" t="s">
        <v>3133</v>
      </c>
      <c r="D5472" s="1" t="s">
        <v>9534</v>
      </c>
      <c r="E5472" s="1" t="s">
        <v>9527</v>
      </c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>
        <f>COUNTIFS($E$2:E5472,TMapCauseDescCIR[[#This Row],[Cause Description]])</f>
        <v>3</v>
      </c>
      <c r="Q5472" s="1"/>
      <c r="R5472" s="1"/>
      <c r="S5472" s="1"/>
    </row>
    <row r="5473" spans="1:19" ht="14.45" x14ac:dyDescent="0.25">
      <c r="A5473" s="1" t="s">
        <v>9520</v>
      </c>
      <c r="B5473" s="1" t="s">
        <v>2167</v>
      </c>
      <c r="C5473" s="1" t="s">
        <v>3133</v>
      </c>
      <c r="D5473" s="1" t="s">
        <v>9534</v>
      </c>
      <c r="E5473" s="1" t="s">
        <v>9528</v>
      </c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>
        <f>COUNTIFS($E$2:E5473,TMapCauseDescCIR[[#This Row],[Cause Description]])</f>
        <v>3</v>
      </c>
      <c r="Q5473" s="1"/>
      <c r="R5473" s="1"/>
      <c r="S5473" s="1"/>
    </row>
    <row r="5474" spans="1:19" ht="14.45" x14ac:dyDescent="0.25">
      <c r="A5474" s="1" t="s">
        <v>9520</v>
      </c>
      <c r="B5474" s="1" t="s">
        <v>2168</v>
      </c>
      <c r="C5474" s="1" t="s">
        <v>3133</v>
      </c>
      <c r="D5474" s="1" t="s">
        <v>9535</v>
      </c>
      <c r="E5474" s="1" t="s">
        <v>177</v>
      </c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>
        <f>COUNTIFS($E$2:E5474,TMapCauseDescCIR[[#This Row],[Cause Description]])</f>
        <v>63</v>
      </c>
      <c r="Q5474" s="1"/>
      <c r="R5474" s="1"/>
      <c r="S5474" s="1"/>
    </row>
    <row r="5475" spans="1:19" ht="14.45" x14ac:dyDescent="0.25">
      <c r="A5475" s="1" t="s">
        <v>9520</v>
      </c>
      <c r="B5475" s="1" t="s">
        <v>2168</v>
      </c>
      <c r="C5475" s="1" t="s">
        <v>3133</v>
      </c>
      <c r="D5475" s="1" t="s">
        <v>9535</v>
      </c>
      <c r="E5475" s="1" t="s">
        <v>9525</v>
      </c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>
        <f>COUNTIFS($E$2:E5475,TMapCauseDescCIR[[#This Row],[Cause Description]])</f>
        <v>4</v>
      </c>
      <c r="Q5475" s="1"/>
      <c r="R5475" s="1"/>
      <c r="S5475" s="1"/>
    </row>
    <row r="5476" spans="1:19" ht="14.45" x14ac:dyDescent="0.25">
      <c r="A5476" s="1" t="s">
        <v>9520</v>
      </c>
      <c r="B5476" s="1" t="s">
        <v>2168</v>
      </c>
      <c r="C5476" s="1" t="s">
        <v>3133</v>
      </c>
      <c r="D5476" s="1" t="s">
        <v>9535</v>
      </c>
      <c r="E5476" s="1" t="s">
        <v>9526</v>
      </c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>
        <f>COUNTIFS($E$2:E5476,TMapCauseDescCIR[[#This Row],[Cause Description]])</f>
        <v>4</v>
      </c>
      <c r="Q5476" s="1"/>
      <c r="R5476" s="1"/>
      <c r="S5476" s="1"/>
    </row>
    <row r="5477" spans="1:19" ht="14.45" x14ac:dyDescent="0.25">
      <c r="A5477" s="1" t="s">
        <v>9520</v>
      </c>
      <c r="B5477" s="1" t="s">
        <v>2168</v>
      </c>
      <c r="C5477" s="1" t="s">
        <v>3133</v>
      </c>
      <c r="D5477" s="1" t="s">
        <v>9535</v>
      </c>
      <c r="E5477" s="1" t="s">
        <v>9527</v>
      </c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>
        <f>COUNTIFS($E$2:E5477,TMapCauseDescCIR[[#This Row],[Cause Description]])</f>
        <v>4</v>
      </c>
      <c r="Q5477" s="1"/>
      <c r="R5477" s="1"/>
      <c r="S5477" s="1"/>
    </row>
    <row r="5478" spans="1:19" ht="14.45" x14ac:dyDescent="0.25">
      <c r="A5478" s="1" t="s">
        <v>9520</v>
      </c>
      <c r="B5478" s="1" t="s">
        <v>2168</v>
      </c>
      <c r="C5478" s="1" t="s">
        <v>3133</v>
      </c>
      <c r="D5478" s="1" t="s">
        <v>9535</v>
      </c>
      <c r="E5478" s="1" t="s">
        <v>9528</v>
      </c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>
        <f>COUNTIFS($E$2:E5478,TMapCauseDescCIR[[#This Row],[Cause Description]])</f>
        <v>4</v>
      </c>
      <c r="Q5478" s="1"/>
      <c r="R5478" s="1"/>
      <c r="S5478" s="1"/>
    </row>
    <row r="5479" spans="1:19" ht="14.45" x14ac:dyDescent="0.25">
      <c r="A5479" s="1" t="s">
        <v>9520</v>
      </c>
      <c r="B5479" s="1" t="s">
        <v>2169</v>
      </c>
      <c r="C5479" s="1" t="s">
        <v>3133</v>
      </c>
      <c r="D5479" s="1" t="s">
        <v>9536</v>
      </c>
      <c r="E5479" s="1" t="s">
        <v>2170</v>
      </c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>
        <f>COUNTIFS($E$2:E5479,TMapCauseDescCIR[[#This Row],[Cause Description]])</f>
        <v>1</v>
      </c>
      <c r="Q5479" s="1"/>
      <c r="R5479" s="1"/>
      <c r="S5479" s="1"/>
    </row>
    <row r="5480" spans="1:19" ht="14.45" x14ac:dyDescent="0.25">
      <c r="A5480" s="1" t="s">
        <v>9520</v>
      </c>
      <c r="B5480" s="1" t="s">
        <v>2169</v>
      </c>
      <c r="C5480" s="1" t="s">
        <v>3133</v>
      </c>
      <c r="D5480" s="1" t="s">
        <v>9536</v>
      </c>
      <c r="E5480" s="1" t="s">
        <v>177</v>
      </c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>
        <f>COUNTIFS($E$2:E5480,TMapCauseDescCIR[[#This Row],[Cause Description]])</f>
        <v>64</v>
      </c>
      <c r="Q5480" s="1"/>
      <c r="R5480" s="1"/>
      <c r="S5480" s="1"/>
    </row>
    <row r="5481" spans="1:19" ht="14.45" x14ac:dyDescent="0.25">
      <c r="A5481" s="1" t="s">
        <v>9520</v>
      </c>
      <c r="B5481" s="1" t="s">
        <v>2169</v>
      </c>
      <c r="C5481" s="1" t="s">
        <v>3133</v>
      </c>
      <c r="D5481" s="1" t="s">
        <v>9536</v>
      </c>
      <c r="E5481" s="1" t="s">
        <v>2172</v>
      </c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>
        <f>COUNTIFS($E$2:E5481,TMapCauseDescCIR[[#This Row],[Cause Description]])</f>
        <v>1</v>
      </c>
      <c r="Q5481" s="1"/>
      <c r="R5481" s="1"/>
      <c r="S5481" s="1"/>
    </row>
    <row r="5482" spans="1:19" ht="14.45" x14ac:dyDescent="0.25">
      <c r="A5482" s="1" t="s">
        <v>9520</v>
      </c>
      <c r="B5482" s="1" t="s">
        <v>2169</v>
      </c>
      <c r="C5482" s="1" t="s">
        <v>3133</v>
      </c>
      <c r="D5482" s="1" t="s">
        <v>9536</v>
      </c>
      <c r="E5482" s="1" t="s">
        <v>2163</v>
      </c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>
        <f>COUNTIFS($E$2:E5482,TMapCauseDescCIR[[#This Row],[Cause Description]])</f>
        <v>3</v>
      </c>
      <c r="Q5482" s="1"/>
      <c r="R5482" s="1"/>
      <c r="S5482" s="1"/>
    </row>
    <row r="5483" spans="1:19" ht="14.45" x14ac:dyDescent="0.25">
      <c r="A5483" s="1" t="s">
        <v>9520</v>
      </c>
      <c r="B5483" s="1" t="s">
        <v>2171</v>
      </c>
      <c r="C5483" s="1" t="s">
        <v>3133</v>
      </c>
      <c r="D5483" s="1" t="s">
        <v>9537</v>
      </c>
      <c r="E5483" s="1" t="s">
        <v>2172</v>
      </c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>
        <f>COUNTIFS($E$2:E5483,TMapCauseDescCIR[[#This Row],[Cause Description]])</f>
        <v>2</v>
      </c>
      <c r="Q5483" s="1"/>
      <c r="R5483" s="1"/>
      <c r="S5483" s="1"/>
    </row>
    <row r="5484" spans="1:19" ht="14.45" x14ac:dyDescent="0.25">
      <c r="A5484" s="1" t="s">
        <v>9520</v>
      </c>
      <c r="B5484" s="1" t="s">
        <v>2173</v>
      </c>
      <c r="C5484" s="1" t="s">
        <v>3133</v>
      </c>
      <c r="D5484" s="1" t="s">
        <v>9538</v>
      </c>
      <c r="E5484" s="1" t="s">
        <v>177</v>
      </c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>
        <f>COUNTIFS($E$2:E5484,TMapCauseDescCIR[[#This Row],[Cause Description]])</f>
        <v>65</v>
      </c>
      <c r="Q5484" s="1"/>
      <c r="R5484" s="1"/>
      <c r="S5484" s="1"/>
    </row>
    <row r="5485" spans="1:19" ht="14.45" x14ac:dyDescent="0.25">
      <c r="A5485" s="1" t="s">
        <v>9520</v>
      </c>
      <c r="B5485" s="1" t="s">
        <v>2173</v>
      </c>
      <c r="C5485" s="1" t="s">
        <v>3133</v>
      </c>
      <c r="D5485" s="1" t="s">
        <v>9538</v>
      </c>
      <c r="E5485" s="1" t="s">
        <v>2172</v>
      </c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>
        <f>COUNTIFS($E$2:E5485,TMapCauseDescCIR[[#This Row],[Cause Description]])</f>
        <v>3</v>
      </c>
      <c r="Q5485" s="1"/>
      <c r="R5485" s="1"/>
      <c r="S5485" s="1"/>
    </row>
    <row r="5486" spans="1:19" ht="14.45" x14ac:dyDescent="0.25">
      <c r="A5486" s="1" t="s">
        <v>9520</v>
      </c>
      <c r="B5486" s="1" t="s">
        <v>2174</v>
      </c>
      <c r="C5486" s="1" t="s">
        <v>3133</v>
      </c>
      <c r="D5486" s="1" t="s">
        <v>9539</v>
      </c>
      <c r="E5486" s="1" t="s">
        <v>2163</v>
      </c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>
        <f>COUNTIFS($E$2:E5486,TMapCauseDescCIR[[#This Row],[Cause Description]])</f>
        <v>4</v>
      </c>
      <c r="Q5486" s="1"/>
      <c r="R5486" s="1"/>
      <c r="S5486" s="1"/>
    </row>
    <row r="5487" spans="1:19" ht="14.45" x14ac:dyDescent="0.25">
      <c r="A5487" s="1" t="s">
        <v>9520</v>
      </c>
      <c r="B5487" s="1" t="s">
        <v>2175</v>
      </c>
      <c r="C5487" s="1" t="s">
        <v>3133</v>
      </c>
      <c r="D5487" s="1" t="s">
        <v>9540</v>
      </c>
      <c r="E5487" s="1" t="s">
        <v>2163</v>
      </c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>
        <f>COUNTIFS($E$2:E5487,TMapCauseDescCIR[[#This Row],[Cause Description]])</f>
        <v>5</v>
      </c>
      <c r="Q5487" s="1"/>
      <c r="R5487" s="1"/>
      <c r="S5487" s="1"/>
    </row>
    <row r="5488" spans="1:19" ht="14.45" x14ac:dyDescent="0.25">
      <c r="A5488" s="1" t="s">
        <v>9520</v>
      </c>
      <c r="B5488" s="1" t="s">
        <v>2176</v>
      </c>
      <c r="C5488" s="1" t="s">
        <v>3133</v>
      </c>
      <c r="D5488" s="1" t="s">
        <v>9541</v>
      </c>
      <c r="E5488" s="1" t="s">
        <v>177</v>
      </c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>
        <f>COUNTIFS($E$2:E5488,TMapCauseDescCIR[[#This Row],[Cause Description]])</f>
        <v>66</v>
      </c>
      <c r="Q5488" s="1"/>
      <c r="R5488" s="1"/>
      <c r="S5488" s="1"/>
    </row>
    <row r="5489" spans="1:19" ht="14.45" x14ac:dyDescent="0.25">
      <c r="A5489" s="1" t="s">
        <v>9520</v>
      </c>
      <c r="B5489" s="1" t="s">
        <v>2177</v>
      </c>
      <c r="C5489" s="1" t="s">
        <v>3133</v>
      </c>
      <c r="D5489" s="1" t="s">
        <v>9542</v>
      </c>
      <c r="E5489" s="1" t="s">
        <v>2170</v>
      </c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>
        <f>COUNTIFS($E$2:E5489,TMapCauseDescCIR[[#This Row],[Cause Description]])</f>
        <v>2</v>
      </c>
      <c r="Q5489" s="1"/>
      <c r="R5489" s="1"/>
      <c r="S5489" s="1"/>
    </row>
    <row r="5490" spans="1:19" ht="14.45" x14ac:dyDescent="0.25">
      <c r="A5490" s="1" t="s">
        <v>9520</v>
      </c>
      <c r="B5490" s="1" t="s">
        <v>2178</v>
      </c>
      <c r="C5490" s="1" t="s">
        <v>3133</v>
      </c>
      <c r="D5490" s="1" t="s">
        <v>9543</v>
      </c>
      <c r="E5490" s="1" t="s">
        <v>2170</v>
      </c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>
        <f>COUNTIFS($E$2:E5490,TMapCauseDescCIR[[#This Row],[Cause Description]])</f>
        <v>3</v>
      </c>
      <c r="Q5490" s="1"/>
      <c r="R5490" s="1"/>
      <c r="S5490" s="1"/>
    </row>
    <row r="5491" spans="1:19" ht="14.45" x14ac:dyDescent="0.25">
      <c r="A5491" s="1" t="s">
        <v>9520</v>
      </c>
      <c r="B5491" s="1" t="s">
        <v>2179</v>
      </c>
      <c r="C5491" s="1" t="s">
        <v>3133</v>
      </c>
      <c r="D5491" s="1" t="s">
        <v>9544</v>
      </c>
      <c r="E5491" s="1" t="s">
        <v>2158</v>
      </c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>
        <f>COUNTIFS($E$2:E5491,TMapCauseDescCIR[[#This Row],[Cause Description]])</f>
        <v>3</v>
      </c>
      <c r="Q5491" s="1"/>
      <c r="R5491" s="1"/>
      <c r="S5491" s="1"/>
    </row>
    <row r="5492" spans="1:19" ht="14.45" x14ac:dyDescent="0.25">
      <c r="A5492" s="1" t="s">
        <v>9520</v>
      </c>
      <c r="B5492" s="1" t="s">
        <v>2179</v>
      </c>
      <c r="C5492" s="1" t="s">
        <v>3133</v>
      </c>
      <c r="D5492" s="1" t="s">
        <v>9544</v>
      </c>
      <c r="E5492" s="1" t="s">
        <v>2156</v>
      </c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>
        <f>COUNTIFS($E$2:E5492,TMapCauseDescCIR[[#This Row],[Cause Description]])</f>
        <v>3</v>
      </c>
      <c r="Q5492" s="1"/>
      <c r="R5492" s="1"/>
      <c r="S5492" s="1"/>
    </row>
    <row r="5493" spans="1:19" ht="14.45" x14ac:dyDescent="0.25">
      <c r="A5493" s="1" t="s">
        <v>9520</v>
      </c>
      <c r="B5493" s="1" t="s">
        <v>2180</v>
      </c>
      <c r="C5493" s="1" t="s">
        <v>3133</v>
      </c>
      <c r="D5493" s="1" t="s">
        <v>9545</v>
      </c>
      <c r="E5493" s="1" t="s">
        <v>2181</v>
      </c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>
        <f>COUNTIFS($E$2:E5493,TMapCauseDescCIR[[#This Row],[Cause Description]])</f>
        <v>1</v>
      </c>
      <c r="Q5493" s="1"/>
      <c r="R5493" s="1"/>
      <c r="S5493" s="1"/>
    </row>
    <row r="5494" spans="1:19" ht="14.45" x14ac:dyDescent="0.25">
      <c r="A5494" s="1" t="s">
        <v>9520</v>
      </c>
      <c r="B5494" s="1" t="s">
        <v>2180</v>
      </c>
      <c r="C5494" s="1" t="s">
        <v>3133</v>
      </c>
      <c r="D5494" s="1" t="s">
        <v>9545</v>
      </c>
      <c r="E5494" s="1" t="s">
        <v>9546</v>
      </c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>
        <f>COUNTIFS($E$2:E5494,TMapCauseDescCIR[[#This Row],[Cause Description]])</f>
        <v>1</v>
      </c>
      <c r="Q5494" s="1"/>
      <c r="R5494" s="1"/>
      <c r="S5494" s="1"/>
    </row>
    <row r="5495" spans="1:19" ht="14.45" x14ac:dyDescent="0.25">
      <c r="A5495" s="1" t="s">
        <v>9520</v>
      </c>
      <c r="B5495" s="1" t="s">
        <v>2180</v>
      </c>
      <c r="C5495" s="1" t="s">
        <v>3133</v>
      </c>
      <c r="D5495" s="1" t="s">
        <v>9545</v>
      </c>
      <c r="E5495" s="1" t="s">
        <v>9547</v>
      </c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>
        <f>COUNTIFS($E$2:E5495,TMapCauseDescCIR[[#This Row],[Cause Description]])</f>
        <v>1</v>
      </c>
      <c r="Q5495" s="1"/>
      <c r="R5495" s="1"/>
      <c r="S5495" s="1"/>
    </row>
    <row r="5496" spans="1:19" ht="14.45" x14ac:dyDescent="0.25">
      <c r="A5496" s="1" t="s">
        <v>9520</v>
      </c>
      <c r="B5496" s="1" t="s">
        <v>2180</v>
      </c>
      <c r="C5496" s="1" t="s">
        <v>3133</v>
      </c>
      <c r="D5496" s="1" t="s">
        <v>9545</v>
      </c>
      <c r="E5496" s="1" t="s">
        <v>2199</v>
      </c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>
        <f>COUNTIFS($E$2:E5496,TMapCauseDescCIR[[#This Row],[Cause Description]])</f>
        <v>1</v>
      </c>
      <c r="Q5496" s="1"/>
      <c r="R5496" s="1"/>
      <c r="S5496" s="1"/>
    </row>
    <row r="5497" spans="1:19" ht="14.45" x14ac:dyDescent="0.25">
      <c r="A5497" s="1" t="s">
        <v>9520</v>
      </c>
      <c r="B5497" s="1" t="s">
        <v>2180</v>
      </c>
      <c r="C5497" s="1" t="s">
        <v>3133</v>
      </c>
      <c r="D5497" s="1" t="s">
        <v>9545</v>
      </c>
      <c r="E5497" s="1" t="s">
        <v>9548</v>
      </c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>
        <f>COUNTIFS($E$2:E5497,TMapCauseDescCIR[[#This Row],[Cause Description]])</f>
        <v>1</v>
      </c>
      <c r="Q5497" s="1"/>
      <c r="R5497" s="1"/>
      <c r="S5497" s="1"/>
    </row>
    <row r="5498" spans="1:19" ht="14.45" x14ac:dyDescent="0.25">
      <c r="A5498" s="1" t="s">
        <v>9520</v>
      </c>
      <c r="B5498" s="1" t="s">
        <v>2180</v>
      </c>
      <c r="C5498" s="1" t="s">
        <v>3133</v>
      </c>
      <c r="D5498" s="1" t="s">
        <v>9545</v>
      </c>
      <c r="E5498" s="1" t="s">
        <v>9549</v>
      </c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>
        <f>COUNTIFS($E$2:E5498,TMapCauseDescCIR[[#This Row],[Cause Description]])</f>
        <v>1</v>
      </c>
      <c r="Q5498" s="1"/>
      <c r="R5498" s="1"/>
      <c r="S5498" s="1"/>
    </row>
    <row r="5499" spans="1:19" ht="14.45" x14ac:dyDescent="0.25">
      <c r="A5499" s="1" t="s">
        <v>9520</v>
      </c>
      <c r="B5499" s="1" t="s">
        <v>2180</v>
      </c>
      <c r="C5499" s="1" t="s">
        <v>3133</v>
      </c>
      <c r="D5499" s="1" t="s">
        <v>9545</v>
      </c>
      <c r="E5499" s="1" t="s">
        <v>9550</v>
      </c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>
        <f>COUNTIFS($E$2:E5499,TMapCauseDescCIR[[#This Row],[Cause Description]])</f>
        <v>1</v>
      </c>
      <c r="Q5499" s="1"/>
      <c r="R5499" s="1"/>
      <c r="S5499" s="1"/>
    </row>
    <row r="5500" spans="1:19" ht="14.45" x14ac:dyDescent="0.25">
      <c r="A5500" s="1" t="s">
        <v>9520</v>
      </c>
      <c r="B5500" s="1" t="s">
        <v>2180</v>
      </c>
      <c r="C5500" s="1" t="s">
        <v>3133</v>
      </c>
      <c r="D5500" s="1" t="s">
        <v>9545</v>
      </c>
      <c r="E5500" s="1" t="s">
        <v>9551</v>
      </c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>
        <f>COUNTIFS($E$2:E5500,TMapCauseDescCIR[[#This Row],[Cause Description]])</f>
        <v>1</v>
      </c>
      <c r="Q5500" s="1"/>
      <c r="R5500" s="1"/>
      <c r="S5500" s="1"/>
    </row>
    <row r="5501" spans="1:19" ht="14.45" x14ac:dyDescent="0.25">
      <c r="A5501" s="1" t="s">
        <v>9520</v>
      </c>
      <c r="B5501" s="1" t="s">
        <v>2180</v>
      </c>
      <c r="C5501" s="1" t="s">
        <v>3133</v>
      </c>
      <c r="D5501" s="1" t="s">
        <v>9545</v>
      </c>
      <c r="E5501" s="1" t="s">
        <v>9552</v>
      </c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>
        <f>COUNTIFS($E$2:E5501,TMapCauseDescCIR[[#This Row],[Cause Description]])</f>
        <v>1</v>
      </c>
      <c r="Q5501" s="1"/>
      <c r="R5501" s="1"/>
      <c r="S5501" s="1"/>
    </row>
    <row r="5502" spans="1:19" ht="14.45" x14ac:dyDescent="0.25">
      <c r="A5502" s="1" t="s">
        <v>9520</v>
      </c>
      <c r="B5502" s="1" t="s">
        <v>2180</v>
      </c>
      <c r="C5502" s="1" t="s">
        <v>3133</v>
      </c>
      <c r="D5502" s="1" t="s">
        <v>9545</v>
      </c>
      <c r="E5502" s="1" t="s">
        <v>177</v>
      </c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>
        <f>COUNTIFS($E$2:E5502,TMapCauseDescCIR[[#This Row],[Cause Description]])</f>
        <v>67</v>
      </c>
      <c r="Q5502" s="1"/>
      <c r="R5502" s="1"/>
      <c r="S5502" s="1"/>
    </row>
    <row r="5503" spans="1:19" ht="14.45" x14ac:dyDescent="0.25">
      <c r="A5503" s="1" t="s">
        <v>9520</v>
      </c>
      <c r="B5503" s="1" t="s">
        <v>2182</v>
      </c>
      <c r="C5503" s="1" t="s">
        <v>3133</v>
      </c>
      <c r="D5503" s="1" t="s">
        <v>9553</v>
      </c>
      <c r="E5503" s="1" t="s">
        <v>2181</v>
      </c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>
        <f>COUNTIFS($E$2:E5503,TMapCauseDescCIR[[#This Row],[Cause Description]])</f>
        <v>2</v>
      </c>
      <c r="Q5503" s="1"/>
      <c r="R5503" s="1"/>
      <c r="S5503" s="1"/>
    </row>
    <row r="5504" spans="1:19" ht="14.45" x14ac:dyDescent="0.25">
      <c r="A5504" s="1" t="s">
        <v>9520</v>
      </c>
      <c r="B5504" s="1" t="s">
        <v>2182</v>
      </c>
      <c r="C5504" s="1" t="s">
        <v>3133</v>
      </c>
      <c r="D5504" s="1" t="s">
        <v>9553</v>
      </c>
      <c r="E5504" s="1" t="s">
        <v>9546</v>
      </c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>
        <f>COUNTIFS($E$2:E5504,TMapCauseDescCIR[[#This Row],[Cause Description]])</f>
        <v>2</v>
      </c>
      <c r="Q5504" s="1"/>
      <c r="R5504" s="1"/>
      <c r="S5504" s="1"/>
    </row>
    <row r="5505" spans="1:19" ht="14.45" x14ac:dyDescent="0.25">
      <c r="A5505" s="1" t="s">
        <v>9520</v>
      </c>
      <c r="B5505" s="1" t="s">
        <v>2182</v>
      </c>
      <c r="C5505" s="1" t="s">
        <v>3133</v>
      </c>
      <c r="D5505" s="1" t="s">
        <v>9553</v>
      </c>
      <c r="E5505" s="1" t="s">
        <v>9547</v>
      </c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>
        <f>COUNTIFS($E$2:E5505,TMapCauseDescCIR[[#This Row],[Cause Description]])</f>
        <v>2</v>
      </c>
      <c r="Q5505" s="1"/>
      <c r="R5505" s="1"/>
      <c r="S5505" s="1"/>
    </row>
    <row r="5506" spans="1:19" ht="14.45" x14ac:dyDescent="0.25">
      <c r="A5506" s="1" t="s">
        <v>9520</v>
      </c>
      <c r="B5506" s="1" t="s">
        <v>2182</v>
      </c>
      <c r="C5506" s="1" t="s">
        <v>3133</v>
      </c>
      <c r="D5506" s="1" t="s">
        <v>9553</v>
      </c>
      <c r="E5506" s="1" t="s">
        <v>2199</v>
      </c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>
        <f>COUNTIFS($E$2:E5506,TMapCauseDescCIR[[#This Row],[Cause Description]])</f>
        <v>2</v>
      </c>
      <c r="Q5506" s="1"/>
      <c r="R5506" s="1"/>
      <c r="S5506" s="1"/>
    </row>
    <row r="5507" spans="1:19" ht="14.45" x14ac:dyDescent="0.25">
      <c r="A5507" s="1" t="s">
        <v>9520</v>
      </c>
      <c r="B5507" s="1" t="s">
        <v>2182</v>
      </c>
      <c r="C5507" s="1" t="s">
        <v>3133</v>
      </c>
      <c r="D5507" s="1" t="s">
        <v>9553</v>
      </c>
      <c r="E5507" s="1" t="s">
        <v>9548</v>
      </c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>
        <f>COUNTIFS($E$2:E5507,TMapCauseDescCIR[[#This Row],[Cause Description]])</f>
        <v>2</v>
      </c>
      <c r="Q5507" s="1"/>
      <c r="R5507" s="1"/>
      <c r="S5507" s="1"/>
    </row>
    <row r="5508" spans="1:19" ht="14.45" x14ac:dyDescent="0.25">
      <c r="A5508" s="1" t="s">
        <v>9520</v>
      </c>
      <c r="B5508" s="1" t="s">
        <v>2182</v>
      </c>
      <c r="C5508" s="1" t="s">
        <v>3133</v>
      </c>
      <c r="D5508" s="1" t="s">
        <v>9553</v>
      </c>
      <c r="E5508" s="1" t="s">
        <v>9549</v>
      </c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>
        <f>COUNTIFS($E$2:E5508,TMapCauseDescCIR[[#This Row],[Cause Description]])</f>
        <v>2</v>
      </c>
      <c r="Q5508" s="1"/>
      <c r="R5508" s="1"/>
      <c r="S5508" s="1"/>
    </row>
    <row r="5509" spans="1:19" ht="14.45" x14ac:dyDescent="0.25">
      <c r="A5509" s="1" t="s">
        <v>9520</v>
      </c>
      <c r="B5509" s="1" t="s">
        <v>2182</v>
      </c>
      <c r="C5509" s="1" t="s">
        <v>3133</v>
      </c>
      <c r="D5509" s="1" t="s">
        <v>9553</v>
      </c>
      <c r="E5509" s="1" t="s">
        <v>9550</v>
      </c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>
        <f>COUNTIFS($E$2:E5509,TMapCauseDescCIR[[#This Row],[Cause Description]])</f>
        <v>2</v>
      </c>
      <c r="Q5509" s="1"/>
      <c r="R5509" s="1"/>
      <c r="S5509" s="1"/>
    </row>
    <row r="5510" spans="1:19" ht="14.45" x14ac:dyDescent="0.25">
      <c r="A5510" s="1" t="s">
        <v>9520</v>
      </c>
      <c r="B5510" s="1" t="s">
        <v>2182</v>
      </c>
      <c r="C5510" s="1" t="s">
        <v>3133</v>
      </c>
      <c r="D5510" s="1" t="s">
        <v>9553</v>
      </c>
      <c r="E5510" s="1" t="s">
        <v>9551</v>
      </c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>
        <f>COUNTIFS($E$2:E5510,TMapCauseDescCIR[[#This Row],[Cause Description]])</f>
        <v>2</v>
      </c>
      <c r="Q5510" s="1"/>
      <c r="R5510" s="1"/>
      <c r="S5510" s="1"/>
    </row>
    <row r="5511" spans="1:19" ht="14.45" x14ac:dyDescent="0.25">
      <c r="A5511" s="1" t="s">
        <v>9520</v>
      </c>
      <c r="B5511" s="1" t="s">
        <v>2182</v>
      </c>
      <c r="C5511" s="1" t="s">
        <v>3133</v>
      </c>
      <c r="D5511" s="1" t="s">
        <v>9553</v>
      </c>
      <c r="E5511" s="1" t="s">
        <v>9552</v>
      </c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>
        <f>COUNTIFS($E$2:E5511,TMapCauseDescCIR[[#This Row],[Cause Description]])</f>
        <v>2</v>
      </c>
      <c r="Q5511" s="1"/>
      <c r="R5511" s="1"/>
      <c r="S5511" s="1"/>
    </row>
    <row r="5512" spans="1:19" ht="14.45" x14ac:dyDescent="0.25">
      <c r="A5512" s="1" t="s">
        <v>9520</v>
      </c>
      <c r="B5512" s="1" t="s">
        <v>2182</v>
      </c>
      <c r="C5512" s="1" t="s">
        <v>3133</v>
      </c>
      <c r="D5512" s="1" t="s">
        <v>9553</v>
      </c>
      <c r="E5512" s="1" t="s">
        <v>177</v>
      </c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>
        <f>COUNTIFS($E$2:E5512,TMapCauseDescCIR[[#This Row],[Cause Description]])</f>
        <v>68</v>
      </c>
      <c r="Q5512" s="1"/>
      <c r="R5512" s="1"/>
      <c r="S5512" s="1"/>
    </row>
    <row r="5513" spans="1:19" ht="14.45" x14ac:dyDescent="0.25">
      <c r="A5513" s="1" t="s">
        <v>9520</v>
      </c>
      <c r="B5513" s="1" t="s">
        <v>2183</v>
      </c>
      <c r="C5513" s="1" t="s">
        <v>3133</v>
      </c>
      <c r="D5513" s="1" t="s">
        <v>9554</v>
      </c>
      <c r="E5513" s="1" t="s">
        <v>2181</v>
      </c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>
        <f>COUNTIFS($E$2:E5513,TMapCauseDescCIR[[#This Row],[Cause Description]])</f>
        <v>3</v>
      </c>
      <c r="Q5513" s="1"/>
      <c r="R5513" s="1"/>
      <c r="S5513" s="1"/>
    </row>
    <row r="5514" spans="1:19" ht="14.45" x14ac:dyDescent="0.25">
      <c r="A5514" s="1" t="s">
        <v>9520</v>
      </c>
      <c r="B5514" s="1" t="s">
        <v>2183</v>
      </c>
      <c r="C5514" s="1" t="s">
        <v>3133</v>
      </c>
      <c r="D5514" s="1" t="s">
        <v>9554</v>
      </c>
      <c r="E5514" s="1" t="s">
        <v>9546</v>
      </c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>
        <f>COUNTIFS($E$2:E5514,TMapCauseDescCIR[[#This Row],[Cause Description]])</f>
        <v>3</v>
      </c>
      <c r="Q5514" s="1"/>
      <c r="R5514" s="1"/>
      <c r="S5514" s="1"/>
    </row>
    <row r="5515" spans="1:19" ht="14.45" x14ac:dyDescent="0.25">
      <c r="A5515" s="1" t="s">
        <v>9520</v>
      </c>
      <c r="B5515" s="1" t="s">
        <v>2183</v>
      </c>
      <c r="C5515" s="1" t="s">
        <v>3133</v>
      </c>
      <c r="D5515" s="1" t="s">
        <v>9554</v>
      </c>
      <c r="E5515" s="1" t="s">
        <v>9547</v>
      </c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>
        <f>COUNTIFS($E$2:E5515,TMapCauseDescCIR[[#This Row],[Cause Description]])</f>
        <v>3</v>
      </c>
      <c r="Q5515" s="1"/>
      <c r="R5515" s="1"/>
      <c r="S5515" s="1"/>
    </row>
    <row r="5516" spans="1:19" ht="14.45" x14ac:dyDescent="0.25">
      <c r="A5516" s="1" t="s">
        <v>9520</v>
      </c>
      <c r="B5516" s="1" t="s">
        <v>2183</v>
      </c>
      <c r="C5516" s="1" t="s">
        <v>3133</v>
      </c>
      <c r="D5516" s="1" t="s">
        <v>9554</v>
      </c>
      <c r="E5516" s="1" t="s">
        <v>2199</v>
      </c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>
        <f>COUNTIFS($E$2:E5516,TMapCauseDescCIR[[#This Row],[Cause Description]])</f>
        <v>3</v>
      </c>
      <c r="Q5516" s="1"/>
      <c r="R5516" s="1"/>
      <c r="S5516" s="1"/>
    </row>
    <row r="5517" spans="1:19" ht="14.45" x14ac:dyDescent="0.25">
      <c r="A5517" s="1" t="s">
        <v>9520</v>
      </c>
      <c r="B5517" s="1" t="s">
        <v>2183</v>
      </c>
      <c r="C5517" s="1" t="s">
        <v>3133</v>
      </c>
      <c r="D5517" s="1" t="s">
        <v>9554</v>
      </c>
      <c r="E5517" s="1" t="s">
        <v>9548</v>
      </c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>
        <f>COUNTIFS($E$2:E5517,TMapCauseDescCIR[[#This Row],[Cause Description]])</f>
        <v>3</v>
      </c>
      <c r="Q5517" s="1"/>
      <c r="R5517" s="1"/>
      <c r="S5517" s="1"/>
    </row>
    <row r="5518" spans="1:19" ht="14.45" x14ac:dyDescent="0.25">
      <c r="A5518" s="1" t="s">
        <v>9520</v>
      </c>
      <c r="B5518" s="1" t="s">
        <v>2183</v>
      </c>
      <c r="C5518" s="1" t="s">
        <v>3133</v>
      </c>
      <c r="D5518" s="1" t="s">
        <v>9554</v>
      </c>
      <c r="E5518" s="1" t="s">
        <v>9549</v>
      </c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>
        <f>COUNTIFS($E$2:E5518,TMapCauseDescCIR[[#This Row],[Cause Description]])</f>
        <v>3</v>
      </c>
      <c r="Q5518" s="1"/>
      <c r="R5518" s="1"/>
      <c r="S5518" s="1"/>
    </row>
    <row r="5519" spans="1:19" ht="14.45" x14ac:dyDescent="0.25">
      <c r="A5519" s="1" t="s">
        <v>9520</v>
      </c>
      <c r="B5519" s="1" t="s">
        <v>2183</v>
      </c>
      <c r="C5519" s="1" t="s">
        <v>3133</v>
      </c>
      <c r="D5519" s="1" t="s">
        <v>9554</v>
      </c>
      <c r="E5519" s="1" t="s">
        <v>9550</v>
      </c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>
        <f>COUNTIFS($E$2:E5519,TMapCauseDescCIR[[#This Row],[Cause Description]])</f>
        <v>3</v>
      </c>
      <c r="Q5519" s="1"/>
      <c r="R5519" s="1"/>
      <c r="S5519" s="1"/>
    </row>
    <row r="5520" spans="1:19" ht="14.45" x14ac:dyDescent="0.25">
      <c r="A5520" s="1" t="s">
        <v>9520</v>
      </c>
      <c r="B5520" s="1" t="s">
        <v>2183</v>
      </c>
      <c r="C5520" s="1" t="s">
        <v>3133</v>
      </c>
      <c r="D5520" s="1" t="s">
        <v>9554</v>
      </c>
      <c r="E5520" s="1" t="s">
        <v>9551</v>
      </c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>
        <f>COUNTIFS($E$2:E5520,TMapCauseDescCIR[[#This Row],[Cause Description]])</f>
        <v>3</v>
      </c>
      <c r="Q5520" s="1"/>
      <c r="R5520" s="1"/>
      <c r="S5520" s="1"/>
    </row>
    <row r="5521" spans="1:19" ht="14.45" x14ac:dyDescent="0.25">
      <c r="A5521" s="1" t="s">
        <v>9520</v>
      </c>
      <c r="B5521" s="1" t="s">
        <v>2183</v>
      </c>
      <c r="C5521" s="1" t="s">
        <v>3133</v>
      </c>
      <c r="D5521" s="1" t="s">
        <v>9554</v>
      </c>
      <c r="E5521" s="1" t="s">
        <v>9552</v>
      </c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>
        <f>COUNTIFS($E$2:E5521,TMapCauseDescCIR[[#This Row],[Cause Description]])</f>
        <v>3</v>
      </c>
      <c r="Q5521" s="1"/>
      <c r="R5521" s="1"/>
      <c r="S5521" s="1"/>
    </row>
    <row r="5522" spans="1:19" ht="14.45" x14ac:dyDescent="0.25">
      <c r="A5522" s="1" t="s">
        <v>9520</v>
      </c>
      <c r="B5522" s="1" t="s">
        <v>2183</v>
      </c>
      <c r="C5522" s="1" t="s">
        <v>3133</v>
      </c>
      <c r="D5522" s="1" t="s">
        <v>9554</v>
      </c>
      <c r="E5522" s="1" t="s">
        <v>177</v>
      </c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>
        <f>COUNTIFS($E$2:E5522,TMapCauseDescCIR[[#This Row],[Cause Description]])</f>
        <v>69</v>
      </c>
      <c r="Q5522" s="1"/>
      <c r="R5522" s="1"/>
      <c r="S5522" s="1"/>
    </row>
    <row r="5523" spans="1:19" ht="14.45" x14ac:dyDescent="0.25">
      <c r="A5523" s="1" t="s">
        <v>9520</v>
      </c>
      <c r="B5523" s="1" t="s">
        <v>2184</v>
      </c>
      <c r="C5523" s="1" t="s">
        <v>3133</v>
      </c>
      <c r="D5523" s="1" t="s">
        <v>9555</v>
      </c>
      <c r="E5523" s="1" t="s">
        <v>2181</v>
      </c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>
        <f>COUNTIFS($E$2:E5523,TMapCauseDescCIR[[#This Row],[Cause Description]])</f>
        <v>4</v>
      </c>
      <c r="Q5523" s="1"/>
      <c r="R5523" s="1"/>
      <c r="S5523" s="1"/>
    </row>
    <row r="5524" spans="1:19" ht="14.45" x14ac:dyDescent="0.25">
      <c r="A5524" s="1" t="s">
        <v>9520</v>
      </c>
      <c r="B5524" s="1" t="s">
        <v>2184</v>
      </c>
      <c r="C5524" s="1" t="s">
        <v>3133</v>
      </c>
      <c r="D5524" s="1" t="s">
        <v>9555</v>
      </c>
      <c r="E5524" s="1" t="s">
        <v>9546</v>
      </c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>
        <f>COUNTIFS($E$2:E5524,TMapCauseDescCIR[[#This Row],[Cause Description]])</f>
        <v>4</v>
      </c>
      <c r="Q5524" s="1"/>
      <c r="R5524" s="1"/>
      <c r="S5524" s="1"/>
    </row>
    <row r="5525" spans="1:19" ht="14.45" x14ac:dyDescent="0.25">
      <c r="A5525" s="1" t="s">
        <v>9520</v>
      </c>
      <c r="B5525" s="1" t="s">
        <v>2184</v>
      </c>
      <c r="C5525" s="1" t="s">
        <v>3133</v>
      </c>
      <c r="D5525" s="1" t="s">
        <v>9555</v>
      </c>
      <c r="E5525" s="1" t="s">
        <v>9547</v>
      </c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>
        <f>COUNTIFS($E$2:E5525,TMapCauseDescCIR[[#This Row],[Cause Description]])</f>
        <v>4</v>
      </c>
      <c r="Q5525" s="1"/>
      <c r="R5525" s="1"/>
      <c r="S5525" s="1"/>
    </row>
    <row r="5526" spans="1:19" ht="14.45" x14ac:dyDescent="0.25">
      <c r="A5526" s="1" t="s">
        <v>9520</v>
      </c>
      <c r="B5526" s="1" t="s">
        <v>2184</v>
      </c>
      <c r="C5526" s="1" t="s">
        <v>3133</v>
      </c>
      <c r="D5526" s="1" t="s">
        <v>9555</v>
      </c>
      <c r="E5526" s="1" t="s">
        <v>2199</v>
      </c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>
        <f>COUNTIFS($E$2:E5526,TMapCauseDescCIR[[#This Row],[Cause Description]])</f>
        <v>4</v>
      </c>
      <c r="Q5526" s="1"/>
      <c r="R5526" s="1"/>
      <c r="S5526" s="1"/>
    </row>
    <row r="5527" spans="1:19" ht="14.45" x14ac:dyDescent="0.25">
      <c r="A5527" s="1" t="s">
        <v>9520</v>
      </c>
      <c r="B5527" s="1" t="s">
        <v>2184</v>
      </c>
      <c r="C5527" s="1" t="s">
        <v>3133</v>
      </c>
      <c r="D5527" s="1" t="s">
        <v>9555</v>
      </c>
      <c r="E5527" s="1" t="s">
        <v>9548</v>
      </c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>
        <f>COUNTIFS($E$2:E5527,TMapCauseDescCIR[[#This Row],[Cause Description]])</f>
        <v>4</v>
      </c>
      <c r="Q5527" s="1"/>
      <c r="R5527" s="1"/>
      <c r="S5527" s="1"/>
    </row>
    <row r="5528" spans="1:19" ht="14.45" x14ac:dyDescent="0.25">
      <c r="A5528" s="1" t="s">
        <v>9520</v>
      </c>
      <c r="B5528" s="1" t="s">
        <v>2184</v>
      </c>
      <c r="C5528" s="1" t="s">
        <v>3133</v>
      </c>
      <c r="D5528" s="1" t="s">
        <v>9555</v>
      </c>
      <c r="E5528" s="1" t="s">
        <v>9549</v>
      </c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>
        <f>COUNTIFS($E$2:E5528,TMapCauseDescCIR[[#This Row],[Cause Description]])</f>
        <v>4</v>
      </c>
      <c r="Q5528" s="1"/>
      <c r="R5528" s="1"/>
      <c r="S5528" s="1"/>
    </row>
    <row r="5529" spans="1:19" ht="14.45" x14ac:dyDescent="0.25">
      <c r="A5529" s="1" t="s">
        <v>9520</v>
      </c>
      <c r="B5529" s="1" t="s">
        <v>2184</v>
      </c>
      <c r="C5529" s="1" t="s">
        <v>3133</v>
      </c>
      <c r="D5529" s="1" t="s">
        <v>9555</v>
      </c>
      <c r="E5529" s="1" t="s">
        <v>9550</v>
      </c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>
        <f>COUNTIFS($E$2:E5529,TMapCauseDescCIR[[#This Row],[Cause Description]])</f>
        <v>4</v>
      </c>
      <c r="Q5529" s="1"/>
      <c r="R5529" s="1"/>
      <c r="S5529" s="1"/>
    </row>
    <row r="5530" spans="1:19" ht="14.45" x14ac:dyDescent="0.25">
      <c r="A5530" s="1" t="s">
        <v>9520</v>
      </c>
      <c r="B5530" s="1" t="s">
        <v>2184</v>
      </c>
      <c r="C5530" s="1" t="s">
        <v>3133</v>
      </c>
      <c r="D5530" s="1" t="s">
        <v>9555</v>
      </c>
      <c r="E5530" s="1" t="s">
        <v>9551</v>
      </c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>
        <f>COUNTIFS($E$2:E5530,TMapCauseDescCIR[[#This Row],[Cause Description]])</f>
        <v>4</v>
      </c>
      <c r="Q5530" s="1"/>
      <c r="R5530" s="1"/>
      <c r="S5530" s="1"/>
    </row>
    <row r="5531" spans="1:19" ht="14.45" x14ac:dyDescent="0.25">
      <c r="A5531" s="1" t="s">
        <v>9520</v>
      </c>
      <c r="B5531" s="1" t="s">
        <v>2184</v>
      </c>
      <c r="C5531" s="1" t="s">
        <v>3133</v>
      </c>
      <c r="D5531" s="1" t="s">
        <v>9555</v>
      </c>
      <c r="E5531" s="1" t="s">
        <v>9552</v>
      </c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>
        <f>COUNTIFS($E$2:E5531,TMapCauseDescCIR[[#This Row],[Cause Description]])</f>
        <v>4</v>
      </c>
      <c r="Q5531" s="1"/>
      <c r="R5531" s="1"/>
      <c r="S5531" s="1"/>
    </row>
    <row r="5532" spans="1:19" ht="14.45" x14ac:dyDescent="0.25">
      <c r="A5532" s="1" t="s">
        <v>9520</v>
      </c>
      <c r="B5532" s="1" t="s">
        <v>2184</v>
      </c>
      <c r="C5532" s="1" t="s">
        <v>3133</v>
      </c>
      <c r="D5532" s="1" t="s">
        <v>9555</v>
      </c>
      <c r="E5532" s="1" t="s">
        <v>177</v>
      </c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>
        <f>COUNTIFS($E$2:E5532,TMapCauseDescCIR[[#This Row],[Cause Description]])</f>
        <v>70</v>
      </c>
      <c r="Q5532" s="1"/>
      <c r="R5532" s="1"/>
      <c r="S5532" s="1"/>
    </row>
    <row r="5533" spans="1:19" ht="14.45" x14ac:dyDescent="0.25">
      <c r="A5533" s="1" t="s">
        <v>9520</v>
      </c>
      <c r="B5533" s="1" t="s">
        <v>2185</v>
      </c>
      <c r="C5533" s="1" t="s">
        <v>3133</v>
      </c>
      <c r="D5533" s="1" t="s">
        <v>9556</v>
      </c>
      <c r="E5533" s="1" t="s">
        <v>177</v>
      </c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>
        <f>COUNTIFS($E$2:E5533,TMapCauseDescCIR[[#This Row],[Cause Description]])</f>
        <v>71</v>
      </c>
      <c r="Q5533" s="1"/>
      <c r="R5533" s="1"/>
      <c r="S5533" s="1"/>
    </row>
    <row r="5534" spans="1:19" ht="14.45" x14ac:dyDescent="0.25">
      <c r="A5534" s="1" t="s">
        <v>9520</v>
      </c>
      <c r="B5534" s="1" t="s">
        <v>2185</v>
      </c>
      <c r="C5534" s="1" t="s">
        <v>3133</v>
      </c>
      <c r="D5534" s="1" t="s">
        <v>9556</v>
      </c>
      <c r="E5534" s="1" t="s">
        <v>2172</v>
      </c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>
        <f>COUNTIFS($E$2:E5534,TMapCauseDescCIR[[#This Row],[Cause Description]])</f>
        <v>4</v>
      </c>
      <c r="Q5534" s="1"/>
      <c r="R5534" s="1"/>
      <c r="S5534" s="1"/>
    </row>
    <row r="5535" spans="1:19" ht="14.45" x14ac:dyDescent="0.25">
      <c r="A5535" s="1" t="s">
        <v>9520</v>
      </c>
      <c r="B5535" s="1" t="s">
        <v>2186</v>
      </c>
      <c r="C5535" s="1" t="s">
        <v>3133</v>
      </c>
      <c r="D5535" s="1" t="s">
        <v>9557</v>
      </c>
      <c r="E5535" s="1" t="s">
        <v>2172</v>
      </c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>
        <f>COUNTIFS($E$2:E5535,TMapCauseDescCIR[[#This Row],[Cause Description]])</f>
        <v>5</v>
      </c>
      <c r="Q5535" s="1"/>
      <c r="R5535" s="1"/>
      <c r="S5535" s="1"/>
    </row>
    <row r="5536" spans="1:19" ht="14.45" x14ac:dyDescent="0.25">
      <c r="A5536" s="1" t="s">
        <v>9520</v>
      </c>
      <c r="B5536" s="1" t="s">
        <v>2187</v>
      </c>
      <c r="C5536" s="1" t="s">
        <v>3133</v>
      </c>
      <c r="D5536" s="1" t="s">
        <v>9558</v>
      </c>
      <c r="E5536" s="1" t="s">
        <v>2161</v>
      </c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>
        <f>COUNTIFS($E$2:E5536,TMapCauseDescCIR[[#This Row],[Cause Description]])</f>
        <v>2</v>
      </c>
      <c r="Q5536" s="1"/>
      <c r="R5536" s="1"/>
      <c r="S5536" s="1"/>
    </row>
    <row r="5537" spans="1:19" ht="14.45" x14ac:dyDescent="0.25">
      <c r="A5537" s="1" t="s">
        <v>9520</v>
      </c>
      <c r="B5537" s="1" t="s">
        <v>2187</v>
      </c>
      <c r="C5537" s="1" t="s">
        <v>3133</v>
      </c>
      <c r="D5537" s="1" t="s">
        <v>9558</v>
      </c>
      <c r="E5537" s="1" t="s">
        <v>177</v>
      </c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>
        <f>COUNTIFS($E$2:E5537,TMapCauseDescCIR[[#This Row],[Cause Description]])</f>
        <v>72</v>
      </c>
      <c r="Q5537" s="1"/>
      <c r="R5537" s="1"/>
      <c r="S5537" s="1"/>
    </row>
    <row r="5538" spans="1:19" ht="14.45" x14ac:dyDescent="0.25">
      <c r="A5538" s="1" t="s">
        <v>9520</v>
      </c>
      <c r="B5538" s="1" t="s">
        <v>2187</v>
      </c>
      <c r="C5538" s="1" t="s">
        <v>3133</v>
      </c>
      <c r="D5538" s="1" t="s">
        <v>9558</v>
      </c>
      <c r="E5538" s="1" t="s">
        <v>2172</v>
      </c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>
        <f>COUNTIFS($E$2:E5538,TMapCauseDescCIR[[#This Row],[Cause Description]])</f>
        <v>6</v>
      </c>
      <c r="Q5538" s="1"/>
      <c r="R5538" s="1"/>
      <c r="S5538" s="1"/>
    </row>
    <row r="5539" spans="1:19" ht="14.45" x14ac:dyDescent="0.25">
      <c r="A5539" s="1" t="s">
        <v>9520</v>
      </c>
      <c r="B5539" s="1" t="s">
        <v>2188</v>
      </c>
      <c r="C5539" s="1" t="s">
        <v>3133</v>
      </c>
      <c r="D5539" s="1" t="s">
        <v>9559</v>
      </c>
      <c r="E5539" s="1" t="s">
        <v>2172</v>
      </c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>
        <f>COUNTIFS($E$2:E5539,TMapCauseDescCIR[[#This Row],[Cause Description]])</f>
        <v>7</v>
      </c>
      <c r="Q5539" s="1"/>
      <c r="R5539" s="1"/>
      <c r="S5539" s="1"/>
    </row>
    <row r="5540" spans="1:19" ht="14.45" x14ac:dyDescent="0.25">
      <c r="A5540" s="1" t="s">
        <v>9520</v>
      </c>
      <c r="B5540" s="1" t="s">
        <v>2189</v>
      </c>
      <c r="C5540" s="1" t="s">
        <v>3133</v>
      </c>
      <c r="D5540" s="1" t="s">
        <v>9560</v>
      </c>
      <c r="E5540" s="1" t="s">
        <v>2181</v>
      </c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>
        <f>COUNTIFS($E$2:E5540,TMapCauseDescCIR[[#This Row],[Cause Description]])</f>
        <v>5</v>
      </c>
      <c r="Q5540" s="1"/>
      <c r="R5540" s="1"/>
      <c r="S5540" s="1"/>
    </row>
    <row r="5541" spans="1:19" ht="14.45" x14ac:dyDescent="0.25">
      <c r="A5541" s="1" t="s">
        <v>9520</v>
      </c>
      <c r="B5541" s="1" t="s">
        <v>2189</v>
      </c>
      <c r="C5541" s="1" t="s">
        <v>3133</v>
      </c>
      <c r="D5541" s="1" t="s">
        <v>9560</v>
      </c>
      <c r="E5541" s="1" t="s">
        <v>9546</v>
      </c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>
        <f>COUNTIFS($E$2:E5541,TMapCauseDescCIR[[#This Row],[Cause Description]])</f>
        <v>5</v>
      </c>
      <c r="Q5541" s="1"/>
      <c r="R5541" s="1"/>
      <c r="S5541" s="1"/>
    </row>
    <row r="5542" spans="1:19" ht="14.45" x14ac:dyDescent="0.25">
      <c r="A5542" s="1" t="s">
        <v>9520</v>
      </c>
      <c r="B5542" s="1" t="s">
        <v>2189</v>
      </c>
      <c r="C5542" s="1" t="s">
        <v>3133</v>
      </c>
      <c r="D5542" s="1" t="s">
        <v>9560</v>
      </c>
      <c r="E5542" s="1" t="s">
        <v>9547</v>
      </c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>
        <f>COUNTIFS($E$2:E5542,TMapCauseDescCIR[[#This Row],[Cause Description]])</f>
        <v>5</v>
      </c>
      <c r="Q5542" s="1"/>
      <c r="R5542" s="1"/>
      <c r="S5542" s="1"/>
    </row>
    <row r="5543" spans="1:19" ht="14.45" x14ac:dyDescent="0.25">
      <c r="A5543" s="1" t="s">
        <v>9520</v>
      </c>
      <c r="B5543" s="1" t="s">
        <v>2189</v>
      </c>
      <c r="C5543" s="1" t="s">
        <v>3133</v>
      </c>
      <c r="D5543" s="1" t="s">
        <v>9560</v>
      </c>
      <c r="E5543" s="1" t="s">
        <v>2199</v>
      </c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>
        <f>COUNTIFS($E$2:E5543,TMapCauseDescCIR[[#This Row],[Cause Description]])</f>
        <v>5</v>
      </c>
      <c r="Q5543" s="1"/>
      <c r="R5543" s="1"/>
      <c r="S5543" s="1"/>
    </row>
    <row r="5544" spans="1:19" ht="14.45" x14ac:dyDescent="0.25">
      <c r="A5544" s="1" t="s">
        <v>9520</v>
      </c>
      <c r="B5544" s="1" t="s">
        <v>2189</v>
      </c>
      <c r="C5544" s="1" t="s">
        <v>3133</v>
      </c>
      <c r="D5544" s="1" t="s">
        <v>9560</v>
      </c>
      <c r="E5544" s="1" t="s">
        <v>9548</v>
      </c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>
        <f>COUNTIFS($E$2:E5544,TMapCauseDescCIR[[#This Row],[Cause Description]])</f>
        <v>5</v>
      </c>
      <c r="Q5544" s="1"/>
      <c r="R5544" s="1"/>
      <c r="S5544" s="1"/>
    </row>
    <row r="5545" spans="1:19" ht="14.45" x14ac:dyDescent="0.25">
      <c r="A5545" s="1" t="s">
        <v>9520</v>
      </c>
      <c r="B5545" s="1" t="s">
        <v>2189</v>
      </c>
      <c r="C5545" s="1" t="s">
        <v>3133</v>
      </c>
      <c r="D5545" s="1" t="s">
        <v>9560</v>
      </c>
      <c r="E5545" s="1" t="s">
        <v>9549</v>
      </c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>
        <f>COUNTIFS($E$2:E5545,TMapCauseDescCIR[[#This Row],[Cause Description]])</f>
        <v>5</v>
      </c>
      <c r="Q5545" s="1"/>
      <c r="R5545" s="1"/>
      <c r="S5545" s="1"/>
    </row>
    <row r="5546" spans="1:19" ht="14.45" x14ac:dyDescent="0.25">
      <c r="A5546" s="1" t="s">
        <v>9520</v>
      </c>
      <c r="B5546" s="1" t="s">
        <v>2189</v>
      </c>
      <c r="C5546" s="1" t="s">
        <v>3133</v>
      </c>
      <c r="D5546" s="1" t="s">
        <v>9560</v>
      </c>
      <c r="E5546" s="1" t="s">
        <v>9550</v>
      </c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>
        <f>COUNTIFS($E$2:E5546,TMapCauseDescCIR[[#This Row],[Cause Description]])</f>
        <v>5</v>
      </c>
      <c r="Q5546" s="1"/>
      <c r="R5546" s="1"/>
      <c r="S5546" s="1"/>
    </row>
    <row r="5547" spans="1:19" ht="14.45" x14ac:dyDescent="0.25">
      <c r="A5547" s="1" t="s">
        <v>9520</v>
      </c>
      <c r="B5547" s="1" t="s">
        <v>2189</v>
      </c>
      <c r="C5547" s="1" t="s">
        <v>3133</v>
      </c>
      <c r="D5547" s="1" t="s">
        <v>9560</v>
      </c>
      <c r="E5547" s="1" t="s">
        <v>9551</v>
      </c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>
        <f>COUNTIFS($E$2:E5547,TMapCauseDescCIR[[#This Row],[Cause Description]])</f>
        <v>5</v>
      </c>
      <c r="Q5547" s="1"/>
      <c r="R5547" s="1"/>
      <c r="S5547" s="1"/>
    </row>
    <row r="5548" spans="1:19" ht="14.45" x14ac:dyDescent="0.25">
      <c r="A5548" s="1" t="s">
        <v>9520</v>
      </c>
      <c r="B5548" s="1" t="s">
        <v>2189</v>
      </c>
      <c r="C5548" s="1" t="s">
        <v>3133</v>
      </c>
      <c r="D5548" s="1" t="s">
        <v>9560</v>
      </c>
      <c r="E5548" s="1" t="s">
        <v>9552</v>
      </c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>
        <f>COUNTIFS($E$2:E5548,TMapCauseDescCIR[[#This Row],[Cause Description]])</f>
        <v>5</v>
      </c>
      <c r="Q5548" s="1"/>
      <c r="R5548" s="1"/>
      <c r="S5548" s="1"/>
    </row>
    <row r="5549" spans="1:19" ht="14.45" x14ac:dyDescent="0.25">
      <c r="A5549" s="1" t="s">
        <v>9520</v>
      </c>
      <c r="B5549" s="1" t="s">
        <v>2189</v>
      </c>
      <c r="C5549" s="1" t="s">
        <v>3133</v>
      </c>
      <c r="D5549" s="1" t="s">
        <v>9560</v>
      </c>
      <c r="E5549" s="1" t="s">
        <v>177</v>
      </c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>
        <f>COUNTIFS($E$2:E5549,TMapCauseDescCIR[[#This Row],[Cause Description]])</f>
        <v>73</v>
      </c>
      <c r="Q5549" s="1"/>
      <c r="R5549" s="1"/>
      <c r="S5549" s="1"/>
    </row>
    <row r="5550" spans="1:19" ht="14.45" x14ac:dyDescent="0.25">
      <c r="A5550" s="1" t="s">
        <v>9520</v>
      </c>
      <c r="B5550" s="1" t="s">
        <v>2190</v>
      </c>
      <c r="C5550" s="1" t="s">
        <v>3133</v>
      </c>
      <c r="D5550" s="1" t="s">
        <v>9561</v>
      </c>
      <c r="E5550" s="1" t="s">
        <v>2181</v>
      </c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>
        <f>COUNTIFS($E$2:E5550,TMapCauseDescCIR[[#This Row],[Cause Description]])</f>
        <v>6</v>
      </c>
      <c r="Q5550" s="1"/>
      <c r="R5550" s="1"/>
      <c r="S5550" s="1"/>
    </row>
    <row r="5551" spans="1:19" ht="14.45" x14ac:dyDescent="0.25">
      <c r="A5551" s="1" t="s">
        <v>9520</v>
      </c>
      <c r="B5551" s="1" t="s">
        <v>2190</v>
      </c>
      <c r="C5551" s="1" t="s">
        <v>3133</v>
      </c>
      <c r="D5551" s="1" t="s">
        <v>9561</v>
      </c>
      <c r="E5551" s="1" t="s">
        <v>9546</v>
      </c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>
        <f>COUNTIFS($E$2:E5551,TMapCauseDescCIR[[#This Row],[Cause Description]])</f>
        <v>6</v>
      </c>
      <c r="Q5551" s="1"/>
      <c r="R5551" s="1"/>
      <c r="S5551" s="1"/>
    </row>
    <row r="5552" spans="1:19" ht="14.45" x14ac:dyDescent="0.25">
      <c r="A5552" s="1" t="s">
        <v>9520</v>
      </c>
      <c r="B5552" s="1" t="s">
        <v>2190</v>
      </c>
      <c r="C5552" s="1" t="s">
        <v>3133</v>
      </c>
      <c r="D5552" s="1" t="s">
        <v>9561</v>
      </c>
      <c r="E5552" s="1" t="s">
        <v>9547</v>
      </c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>
        <f>COUNTIFS($E$2:E5552,TMapCauseDescCIR[[#This Row],[Cause Description]])</f>
        <v>6</v>
      </c>
      <c r="Q5552" s="1"/>
      <c r="R5552" s="1"/>
      <c r="S5552" s="1"/>
    </row>
    <row r="5553" spans="1:19" ht="14.45" x14ac:dyDescent="0.25">
      <c r="A5553" s="1" t="s">
        <v>9520</v>
      </c>
      <c r="B5553" s="1" t="s">
        <v>2190</v>
      </c>
      <c r="C5553" s="1" t="s">
        <v>3133</v>
      </c>
      <c r="D5553" s="1" t="s">
        <v>9561</v>
      </c>
      <c r="E5553" s="1" t="s">
        <v>2199</v>
      </c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>
        <f>COUNTIFS($E$2:E5553,TMapCauseDescCIR[[#This Row],[Cause Description]])</f>
        <v>6</v>
      </c>
      <c r="Q5553" s="1"/>
      <c r="R5553" s="1"/>
      <c r="S5553" s="1"/>
    </row>
    <row r="5554" spans="1:19" ht="14.45" x14ac:dyDescent="0.25">
      <c r="A5554" s="1" t="s">
        <v>9520</v>
      </c>
      <c r="B5554" s="1" t="s">
        <v>2190</v>
      </c>
      <c r="C5554" s="1" t="s">
        <v>3133</v>
      </c>
      <c r="D5554" s="1" t="s">
        <v>9561</v>
      </c>
      <c r="E5554" s="1" t="s">
        <v>9548</v>
      </c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>
        <f>COUNTIFS($E$2:E5554,TMapCauseDescCIR[[#This Row],[Cause Description]])</f>
        <v>6</v>
      </c>
      <c r="Q5554" s="1"/>
      <c r="R5554" s="1"/>
      <c r="S5554" s="1"/>
    </row>
    <row r="5555" spans="1:19" ht="14.45" x14ac:dyDescent="0.25">
      <c r="A5555" s="1" t="s">
        <v>9520</v>
      </c>
      <c r="B5555" s="1" t="s">
        <v>2190</v>
      </c>
      <c r="C5555" s="1" t="s">
        <v>3133</v>
      </c>
      <c r="D5555" s="1" t="s">
        <v>9561</v>
      </c>
      <c r="E5555" s="1" t="s">
        <v>9549</v>
      </c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>
        <f>COUNTIFS($E$2:E5555,TMapCauseDescCIR[[#This Row],[Cause Description]])</f>
        <v>6</v>
      </c>
      <c r="Q5555" s="1"/>
      <c r="R5555" s="1"/>
      <c r="S5555" s="1"/>
    </row>
    <row r="5556" spans="1:19" ht="14.45" x14ac:dyDescent="0.25">
      <c r="A5556" s="1" t="s">
        <v>9520</v>
      </c>
      <c r="B5556" s="1" t="s">
        <v>2190</v>
      </c>
      <c r="C5556" s="1" t="s">
        <v>3133</v>
      </c>
      <c r="D5556" s="1" t="s">
        <v>9561</v>
      </c>
      <c r="E5556" s="1" t="s">
        <v>9550</v>
      </c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>
        <f>COUNTIFS($E$2:E5556,TMapCauseDescCIR[[#This Row],[Cause Description]])</f>
        <v>6</v>
      </c>
      <c r="Q5556" s="1"/>
      <c r="R5556" s="1"/>
      <c r="S5556" s="1"/>
    </row>
    <row r="5557" spans="1:19" ht="14.45" x14ac:dyDescent="0.25">
      <c r="A5557" s="1" t="s">
        <v>9520</v>
      </c>
      <c r="B5557" s="1" t="s">
        <v>2190</v>
      </c>
      <c r="C5557" s="1" t="s">
        <v>3133</v>
      </c>
      <c r="D5557" s="1" t="s">
        <v>9561</v>
      </c>
      <c r="E5557" s="1" t="s">
        <v>9551</v>
      </c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>
        <f>COUNTIFS($E$2:E5557,TMapCauseDescCIR[[#This Row],[Cause Description]])</f>
        <v>6</v>
      </c>
      <c r="Q5557" s="1"/>
      <c r="R5557" s="1"/>
      <c r="S5557" s="1"/>
    </row>
    <row r="5558" spans="1:19" ht="14.45" x14ac:dyDescent="0.25">
      <c r="A5558" s="1" t="s">
        <v>9520</v>
      </c>
      <c r="B5558" s="1" t="s">
        <v>2190</v>
      </c>
      <c r="C5558" s="1" t="s">
        <v>3133</v>
      </c>
      <c r="D5558" s="1" t="s">
        <v>9561</v>
      </c>
      <c r="E5558" s="1" t="s">
        <v>9552</v>
      </c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>
        <f>COUNTIFS($E$2:E5558,TMapCauseDescCIR[[#This Row],[Cause Description]])</f>
        <v>6</v>
      </c>
      <c r="Q5558" s="1"/>
      <c r="R5558" s="1"/>
      <c r="S5558" s="1"/>
    </row>
    <row r="5559" spans="1:19" ht="14.45" x14ac:dyDescent="0.25">
      <c r="A5559" s="1" t="s">
        <v>9520</v>
      </c>
      <c r="B5559" s="1" t="s">
        <v>2190</v>
      </c>
      <c r="C5559" s="1" t="s">
        <v>3133</v>
      </c>
      <c r="D5559" s="1" t="s">
        <v>9561</v>
      </c>
      <c r="E5559" s="1" t="s">
        <v>177</v>
      </c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>
        <f>COUNTIFS($E$2:E5559,TMapCauseDescCIR[[#This Row],[Cause Description]])</f>
        <v>74</v>
      </c>
      <c r="Q5559" s="1"/>
      <c r="R5559" s="1"/>
      <c r="S5559" s="1"/>
    </row>
    <row r="5560" spans="1:19" ht="14.45" x14ac:dyDescent="0.25">
      <c r="A5560" s="1" t="s">
        <v>9520</v>
      </c>
      <c r="B5560" s="1" t="s">
        <v>2191</v>
      </c>
      <c r="C5560" s="1" t="s">
        <v>3133</v>
      </c>
      <c r="D5560" s="1" t="s">
        <v>9562</v>
      </c>
      <c r="E5560" s="1" t="s">
        <v>2181</v>
      </c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>
        <f>COUNTIFS($E$2:E5560,TMapCauseDescCIR[[#This Row],[Cause Description]])</f>
        <v>7</v>
      </c>
      <c r="Q5560" s="1"/>
      <c r="R5560" s="1"/>
      <c r="S5560" s="1"/>
    </row>
    <row r="5561" spans="1:19" ht="14.45" x14ac:dyDescent="0.25">
      <c r="A5561" s="1" t="s">
        <v>9520</v>
      </c>
      <c r="B5561" s="1" t="s">
        <v>2191</v>
      </c>
      <c r="C5561" s="1" t="s">
        <v>3133</v>
      </c>
      <c r="D5561" s="1" t="s">
        <v>9562</v>
      </c>
      <c r="E5561" s="1" t="s">
        <v>9546</v>
      </c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>
        <f>COUNTIFS($E$2:E5561,TMapCauseDescCIR[[#This Row],[Cause Description]])</f>
        <v>7</v>
      </c>
      <c r="Q5561" s="1"/>
      <c r="R5561" s="1"/>
      <c r="S5561" s="1"/>
    </row>
    <row r="5562" spans="1:19" ht="14.45" x14ac:dyDescent="0.25">
      <c r="A5562" s="1" t="s">
        <v>9520</v>
      </c>
      <c r="B5562" s="1" t="s">
        <v>2191</v>
      </c>
      <c r="C5562" s="1" t="s">
        <v>3133</v>
      </c>
      <c r="D5562" s="1" t="s">
        <v>9562</v>
      </c>
      <c r="E5562" s="1" t="s">
        <v>9547</v>
      </c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>
        <f>COUNTIFS($E$2:E5562,TMapCauseDescCIR[[#This Row],[Cause Description]])</f>
        <v>7</v>
      </c>
      <c r="Q5562" s="1"/>
      <c r="R5562" s="1"/>
      <c r="S5562" s="1"/>
    </row>
    <row r="5563" spans="1:19" ht="14.45" x14ac:dyDescent="0.25">
      <c r="A5563" s="1" t="s">
        <v>9520</v>
      </c>
      <c r="B5563" s="1" t="s">
        <v>2191</v>
      </c>
      <c r="C5563" s="1" t="s">
        <v>3133</v>
      </c>
      <c r="D5563" s="1" t="s">
        <v>9562</v>
      </c>
      <c r="E5563" s="1" t="s">
        <v>2199</v>
      </c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>
        <f>COUNTIFS($E$2:E5563,TMapCauseDescCIR[[#This Row],[Cause Description]])</f>
        <v>7</v>
      </c>
      <c r="Q5563" s="1"/>
      <c r="R5563" s="1"/>
      <c r="S5563" s="1"/>
    </row>
    <row r="5564" spans="1:19" ht="14.45" x14ac:dyDescent="0.25">
      <c r="A5564" s="1" t="s">
        <v>9520</v>
      </c>
      <c r="B5564" s="1" t="s">
        <v>2191</v>
      </c>
      <c r="C5564" s="1" t="s">
        <v>3133</v>
      </c>
      <c r="D5564" s="1" t="s">
        <v>9562</v>
      </c>
      <c r="E5564" s="1" t="s">
        <v>9548</v>
      </c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>
        <f>COUNTIFS($E$2:E5564,TMapCauseDescCIR[[#This Row],[Cause Description]])</f>
        <v>7</v>
      </c>
      <c r="Q5564" s="1"/>
      <c r="R5564" s="1"/>
      <c r="S5564" s="1"/>
    </row>
    <row r="5565" spans="1:19" ht="14.45" x14ac:dyDescent="0.25">
      <c r="A5565" s="1" t="s">
        <v>9520</v>
      </c>
      <c r="B5565" s="1" t="s">
        <v>2191</v>
      </c>
      <c r="C5565" s="1" t="s">
        <v>3133</v>
      </c>
      <c r="D5565" s="1" t="s">
        <v>9562</v>
      </c>
      <c r="E5565" s="1" t="s">
        <v>9549</v>
      </c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>
        <f>COUNTIFS($E$2:E5565,TMapCauseDescCIR[[#This Row],[Cause Description]])</f>
        <v>7</v>
      </c>
      <c r="Q5565" s="1"/>
      <c r="R5565" s="1"/>
      <c r="S5565" s="1"/>
    </row>
    <row r="5566" spans="1:19" ht="14.45" x14ac:dyDescent="0.25">
      <c r="A5566" s="1" t="s">
        <v>9520</v>
      </c>
      <c r="B5566" s="1" t="s">
        <v>2191</v>
      </c>
      <c r="C5566" s="1" t="s">
        <v>3133</v>
      </c>
      <c r="D5566" s="1" t="s">
        <v>9562</v>
      </c>
      <c r="E5566" s="1" t="s">
        <v>9550</v>
      </c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>
        <f>COUNTIFS($E$2:E5566,TMapCauseDescCIR[[#This Row],[Cause Description]])</f>
        <v>7</v>
      </c>
      <c r="Q5566" s="1"/>
      <c r="R5566" s="1"/>
      <c r="S5566" s="1"/>
    </row>
    <row r="5567" spans="1:19" ht="14.45" x14ac:dyDescent="0.25">
      <c r="A5567" s="1" t="s">
        <v>9520</v>
      </c>
      <c r="B5567" s="1" t="s">
        <v>2191</v>
      </c>
      <c r="C5567" s="1" t="s">
        <v>3133</v>
      </c>
      <c r="D5567" s="1" t="s">
        <v>9562</v>
      </c>
      <c r="E5567" s="1" t="s">
        <v>9551</v>
      </c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>
        <f>COUNTIFS($E$2:E5567,TMapCauseDescCIR[[#This Row],[Cause Description]])</f>
        <v>7</v>
      </c>
      <c r="Q5567" s="1"/>
      <c r="R5567" s="1"/>
      <c r="S5567" s="1"/>
    </row>
    <row r="5568" spans="1:19" ht="14.45" x14ac:dyDescent="0.25">
      <c r="A5568" s="1" t="s">
        <v>9520</v>
      </c>
      <c r="B5568" s="1" t="s">
        <v>2191</v>
      </c>
      <c r="C5568" s="1" t="s">
        <v>3133</v>
      </c>
      <c r="D5568" s="1" t="s">
        <v>9562</v>
      </c>
      <c r="E5568" s="1" t="s">
        <v>9552</v>
      </c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>
        <f>COUNTIFS($E$2:E5568,TMapCauseDescCIR[[#This Row],[Cause Description]])</f>
        <v>7</v>
      </c>
      <c r="Q5568" s="1"/>
      <c r="R5568" s="1"/>
      <c r="S5568" s="1"/>
    </row>
    <row r="5569" spans="1:19" ht="14.45" x14ac:dyDescent="0.25">
      <c r="A5569" s="1" t="s">
        <v>9520</v>
      </c>
      <c r="B5569" s="1" t="s">
        <v>2191</v>
      </c>
      <c r="C5569" s="1" t="s">
        <v>3133</v>
      </c>
      <c r="D5569" s="1" t="s">
        <v>9562</v>
      </c>
      <c r="E5569" s="1" t="s">
        <v>177</v>
      </c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>
        <f>COUNTIFS($E$2:E5569,TMapCauseDescCIR[[#This Row],[Cause Description]])</f>
        <v>75</v>
      </c>
      <c r="Q5569" s="1"/>
      <c r="R5569" s="1"/>
      <c r="S5569" s="1"/>
    </row>
    <row r="5570" spans="1:19" ht="14.45" x14ac:dyDescent="0.25">
      <c r="A5570" s="1" t="s">
        <v>9520</v>
      </c>
      <c r="B5570" s="1" t="s">
        <v>2192</v>
      </c>
      <c r="C5570" s="1" t="s">
        <v>3133</v>
      </c>
      <c r="D5570" s="1" t="s">
        <v>9563</v>
      </c>
      <c r="E5570" s="1" t="s">
        <v>2181</v>
      </c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>
        <f>COUNTIFS($E$2:E5570,TMapCauseDescCIR[[#This Row],[Cause Description]])</f>
        <v>8</v>
      </c>
      <c r="Q5570" s="1"/>
      <c r="R5570" s="1"/>
      <c r="S5570" s="1"/>
    </row>
    <row r="5571" spans="1:19" ht="14.45" x14ac:dyDescent="0.25">
      <c r="A5571" s="1" t="s">
        <v>9520</v>
      </c>
      <c r="B5571" s="1" t="s">
        <v>2192</v>
      </c>
      <c r="C5571" s="1" t="s">
        <v>3133</v>
      </c>
      <c r="D5571" s="1" t="s">
        <v>9563</v>
      </c>
      <c r="E5571" s="1" t="s">
        <v>9546</v>
      </c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>
        <f>COUNTIFS($E$2:E5571,TMapCauseDescCIR[[#This Row],[Cause Description]])</f>
        <v>8</v>
      </c>
      <c r="Q5571" s="1"/>
      <c r="R5571" s="1"/>
      <c r="S5571" s="1"/>
    </row>
    <row r="5572" spans="1:19" ht="14.45" x14ac:dyDescent="0.25">
      <c r="A5572" s="1" t="s">
        <v>9520</v>
      </c>
      <c r="B5572" s="1" t="s">
        <v>2192</v>
      </c>
      <c r="C5572" s="1" t="s">
        <v>3133</v>
      </c>
      <c r="D5572" s="1" t="s">
        <v>9563</v>
      </c>
      <c r="E5572" s="1" t="s">
        <v>9547</v>
      </c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>
        <f>COUNTIFS($E$2:E5572,TMapCauseDescCIR[[#This Row],[Cause Description]])</f>
        <v>8</v>
      </c>
      <c r="Q5572" s="1"/>
      <c r="R5572" s="1"/>
      <c r="S5572" s="1"/>
    </row>
    <row r="5573" spans="1:19" ht="14.45" x14ac:dyDescent="0.25">
      <c r="A5573" s="1" t="s">
        <v>9520</v>
      </c>
      <c r="B5573" s="1" t="s">
        <v>2192</v>
      </c>
      <c r="C5573" s="1" t="s">
        <v>3133</v>
      </c>
      <c r="D5573" s="1" t="s">
        <v>9563</v>
      </c>
      <c r="E5573" s="1" t="s">
        <v>2199</v>
      </c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>
        <f>COUNTIFS($E$2:E5573,TMapCauseDescCIR[[#This Row],[Cause Description]])</f>
        <v>8</v>
      </c>
      <c r="Q5573" s="1"/>
      <c r="R5573" s="1"/>
      <c r="S5573" s="1"/>
    </row>
    <row r="5574" spans="1:19" ht="14.45" x14ac:dyDescent="0.25">
      <c r="A5574" s="1" t="s">
        <v>9520</v>
      </c>
      <c r="B5574" s="1" t="s">
        <v>2192</v>
      </c>
      <c r="C5574" s="1" t="s">
        <v>3133</v>
      </c>
      <c r="D5574" s="1" t="s">
        <v>9563</v>
      </c>
      <c r="E5574" s="1" t="s">
        <v>9548</v>
      </c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>
        <f>COUNTIFS($E$2:E5574,TMapCauseDescCIR[[#This Row],[Cause Description]])</f>
        <v>8</v>
      </c>
      <c r="Q5574" s="1"/>
      <c r="R5574" s="1"/>
      <c r="S5574" s="1"/>
    </row>
    <row r="5575" spans="1:19" ht="14.45" x14ac:dyDescent="0.25">
      <c r="A5575" s="1" t="s">
        <v>9520</v>
      </c>
      <c r="B5575" s="1" t="s">
        <v>2192</v>
      </c>
      <c r="C5575" s="1" t="s">
        <v>3133</v>
      </c>
      <c r="D5575" s="1" t="s">
        <v>9563</v>
      </c>
      <c r="E5575" s="1" t="s">
        <v>9549</v>
      </c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>
        <f>COUNTIFS($E$2:E5575,TMapCauseDescCIR[[#This Row],[Cause Description]])</f>
        <v>8</v>
      </c>
      <c r="Q5575" s="1"/>
      <c r="R5575" s="1"/>
      <c r="S5575" s="1"/>
    </row>
    <row r="5576" spans="1:19" ht="14.45" x14ac:dyDescent="0.25">
      <c r="A5576" s="1" t="s">
        <v>9520</v>
      </c>
      <c r="B5576" s="1" t="s">
        <v>2192</v>
      </c>
      <c r="C5576" s="1" t="s">
        <v>3133</v>
      </c>
      <c r="D5576" s="1" t="s">
        <v>9563</v>
      </c>
      <c r="E5576" s="1" t="s">
        <v>9550</v>
      </c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>
        <f>COUNTIFS($E$2:E5576,TMapCauseDescCIR[[#This Row],[Cause Description]])</f>
        <v>8</v>
      </c>
      <c r="Q5576" s="1"/>
      <c r="R5576" s="1"/>
      <c r="S5576" s="1"/>
    </row>
    <row r="5577" spans="1:19" ht="14.45" x14ac:dyDescent="0.25">
      <c r="A5577" s="1" t="s">
        <v>9520</v>
      </c>
      <c r="B5577" s="1" t="s">
        <v>2192</v>
      </c>
      <c r="C5577" s="1" t="s">
        <v>3133</v>
      </c>
      <c r="D5577" s="1" t="s">
        <v>9563</v>
      </c>
      <c r="E5577" s="1" t="s">
        <v>9551</v>
      </c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>
        <f>COUNTIFS($E$2:E5577,TMapCauseDescCIR[[#This Row],[Cause Description]])</f>
        <v>8</v>
      </c>
      <c r="Q5577" s="1"/>
      <c r="R5577" s="1"/>
      <c r="S5577" s="1"/>
    </row>
    <row r="5578" spans="1:19" ht="14.45" x14ac:dyDescent="0.25">
      <c r="A5578" s="1" t="s">
        <v>9520</v>
      </c>
      <c r="B5578" s="1" t="s">
        <v>2192</v>
      </c>
      <c r="C5578" s="1" t="s">
        <v>3133</v>
      </c>
      <c r="D5578" s="1" t="s">
        <v>9563</v>
      </c>
      <c r="E5578" s="1" t="s">
        <v>9552</v>
      </c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>
        <f>COUNTIFS($E$2:E5578,TMapCauseDescCIR[[#This Row],[Cause Description]])</f>
        <v>8</v>
      </c>
      <c r="Q5578" s="1"/>
      <c r="R5578" s="1"/>
      <c r="S5578" s="1"/>
    </row>
    <row r="5579" spans="1:19" ht="14.45" x14ac:dyDescent="0.25">
      <c r="A5579" s="1" t="s">
        <v>9520</v>
      </c>
      <c r="B5579" s="1" t="s">
        <v>2192</v>
      </c>
      <c r="C5579" s="1" t="s">
        <v>3133</v>
      </c>
      <c r="D5579" s="1" t="s">
        <v>9563</v>
      </c>
      <c r="E5579" s="1" t="s">
        <v>177</v>
      </c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>
        <f>COUNTIFS($E$2:E5579,TMapCauseDescCIR[[#This Row],[Cause Description]])</f>
        <v>76</v>
      </c>
      <c r="Q5579" s="1"/>
      <c r="R5579" s="1"/>
      <c r="S5579" s="1"/>
    </row>
    <row r="5580" spans="1:19" ht="14.45" x14ac:dyDescent="0.25">
      <c r="A5580" s="1" t="s">
        <v>9520</v>
      </c>
      <c r="B5580" s="1" t="s">
        <v>2193</v>
      </c>
      <c r="C5580" s="1" t="s">
        <v>3133</v>
      </c>
      <c r="D5580" s="1" t="s">
        <v>9564</v>
      </c>
      <c r="E5580" s="1" t="s">
        <v>2181</v>
      </c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>
        <f>COUNTIFS($E$2:E5580,TMapCauseDescCIR[[#This Row],[Cause Description]])</f>
        <v>9</v>
      </c>
      <c r="Q5580" s="1"/>
      <c r="R5580" s="1"/>
      <c r="S5580" s="1"/>
    </row>
    <row r="5581" spans="1:19" ht="14.45" x14ac:dyDescent="0.25">
      <c r="A5581" s="1" t="s">
        <v>9520</v>
      </c>
      <c r="B5581" s="1" t="s">
        <v>2193</v>
      </c>
      <c r="C5581" s="1" t="s">
        <v>3133</v>
      </c>
      <c r="D5581" s="1" t="s">
        <v>9564</v>
      </c>
      <c r="E5581" s="1" t="s">
        <v>9546</v>
      </c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>
        <f>COUNTIFS($E$2:E5581,TMapCauseDescCIR[[#This Row],[Cause Description]])</f>
        <v>9</v>
      </c>
      <c r="Q5581" s="1"/>
      <c r="R5581" s="1"/>
      <c r="S5581" s="1"/>
    </row>
    <row r="5582" spans="1:19" ht="14.45" x14ac:dyDescent="0.25">
      <c r="A5582" s="1" t="s">
        <v>9520</v>
      </c>
      <c r="B5582" s="1" t="s">
        <v>2193</v>
      </c>
      <c r="C5582" s="1" t="s">
        <v>3133</v>
      </c>
      <c r="D5582" s="1" t="s">
        <v>9564</v>
      </c>
      <c r="E5582" s="1" t="s">
        <v>9547</v>
      </c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>
        <f>COUNTIFS($E$2:E5582,TMapCauseDescCIR[[#This Row],[Cause Description]])</f>
        <v>9</v>
      </c>
      <c r="Q5582" s="1"/>
      <c r="R5582" s="1"/>
      <c r="S5582" s="1"/>
    </row>
    <row r="5583" spans="1:19" ht="14.45" x14ac:dyDescent="0.25">
      <c r="A5583" s="1" t="s">
        <v>9520</v>
      </c>
      <c r="B5583" s="1" t="s">
        <v>2193</v>
      </c>
      <c r="C5583" s="1" t="s">
        <v>3133</v>
      </c>
      <c r="D5583" s="1" t="s">
        <v>9564</v>
      </c>
      <c r="E5583" s="1" t="s">
        <v>2199</v>
      </c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>
        <f>COUNTIFS($E$2:E5583,TMapCauseDescCIR[[#This Row],[Cause Description]])</f>
        <v>9</v>
      </c>
      <c r="Q5583" s="1"/>
      <c r="R5583" s="1"/>
      <c r="S5583" s="1"/>
    </row>
    <row r="5584" spans="1:19" ht="14.45" x14ac:dyDescent="0.25">
      <c r="A5584" s="1" t="s">
        <v>9520</v>
      </c>
      <c r="B5584" s="1" t="s">
        <v>2193</v>
      </c>
      <c r="C5584" s="1" t="s">
        <v>3133</v>
      </c>
      <c r="D5584" s="1" t="s">
        <v>9564</v>
      </c>
      <c r="E5584" s="1" t="s">
        <v>9548</v>
      </c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>
        <f>COUNTIFS($E$2:E5584,TMapCauseDescCIR[[#This Row],[Cause Description]])</f>
        <v>9</v>
      </c>
      <c r="Q5584" s="1"/>
      <c r="R5584" s="1"/>
      <c r="S5584" s="1"/>
    </row>
    <row r="5585" spans="1:19" ht="14.45" x14ac:dyDescent="0.25">
      <c r="A5585" s="1" t="s">
        <v>9520</v>
      </c>
      <c r="B5585" s="1" t="s">
        <v>2193</v>
      </c>
      <c r="C5585" s="1" t="s">
        <v>3133</v>
      </c>
      <c r="D5585" s="1" t="s">
        <v>9564</v>
      </c>
      <c r="E5585" s="1" t="s">
        <v>9549</v>
      </c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>
        <f>COUNTIFS($E$2:E5585,TMapCauseDescCIR[[#This Row],[Cause Description]])</f>
        <v>9</v>
      </c>
      <c r="Q5585" s="1"/>
      <c r="R5585" s="1"/>
      <c r="S5585" s="1"/>
    </row>
    <row r="5586" spans="1:19" ht="14.45" x14ac:dyDescent="0.25">
      <c r="A5586" s="1" t="s">
        <v>9520</v>
      </c>
      <c r="B5586" s="1" t="s">
        <v>2193</v>
      </c>
      <c r="C5586" s="1" t="s">
        <v>3133</v>
      </c>
      <c r="D5586" s="1" t="s">
        <v>9564</v>
      </c>
      <c r="E5586" s="1" t="s">
        <v>9550</v>
      </c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>
        <f>COUNTIFS($E$2:E5586,TMapCauseDescCIR[[#This Row],[Cause Description]])</f>
        <v>9</v>
      </c>
      <c r="Q5586" s="1"/>
      <c r="R5586" s="1"/>
      <c r="S5586" s="1"/>
    </row>
    <row r="5587" spans="1:19" ht="14.45" x14ac:dyDescent="0.25">
      <c r="A5587" s="1" t="s">
        <v>9520</v>
      </c>
      <c r="B5587" s="1" t="s">
        <v>2193</v>
      </c>
      <c r="C5587" s="1" t="s">
        <v>3133</v>
      </c>
      <c r="D5587" s="1" t="s">
        <v>9564</v>
      </c>
      <c r="E5587" s="1" t="s">
        <v>9551</v>
      </c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>
        <f>COUNTIFS($E$2:E5587,TMapCauseDescCIR[[#This Row],[Cause Description]])</f>
        <v>9</v>
      </c>
      <c r="Q5587" s="1"/>
      <c r="R5587" s="1"/>
      <c r="S5587" s="1"/>
    </row>
    <row r="5588" spans="1:19" ht="14.45" x14ac:dyDescent="0.25">
      <c r="A5588" s="1" t="s">
        <v>9520</v>
      </c>
      <c r="B5588" s="1" t="s">
        <v>2193</v>
      </c>
      <c r="C5588" s="1" t="s">
        <v>3133</v>
      </c>
      <c r="D5588" s="1" t="s">
        <v>9564</v>
      </c>
      <c r="E5588" s="1" t="s">
        <v>9552</v>
      </c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>
        <f>COUNTIFS($E$2:E5588,TMapCauseDescCIR[[#This Row],[Cause Description]])</f>
        <v>9</v>
      </c>
      <c r="Q5588" s="1"/>
      <c r="R5588" s="1"/>
      <c r="S5588" s="1"/>
    </row>
    <row r="5589" spans="1:19" ht="14.45" x14ac:dyDescent="0.25">
      <c r="A5589" s="1" t="s">
        <v>9520</v>
      </c>
      <c r="B5589" s="1" t="s">
        <v>2193</v>
      </c>
      <c r="C5589" s="1" t="s">
        <v>3133</v>
      </c>
      <c r="D5589" s="1" t="s">
        <v>9564</v>
      </c>
      <c r="E5589" s="1" t="s">
        <v>177</v>
      </c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>
        <f>COUNTIFS($E$2:E5589,TMapCauseDescCIR[[#This Row],[Cause Description]])</f>
        <v>77</v>
      </c>
      <c r="Q5589" s="1"/>
      <c r="R5589" s="1"/>
      <c r="S5589" s="1"/>
    </row>
    <row r="5590" spans="1:19" ht="14.45" x14ac:dyDescent="0.25">
      <c r="A5590" s="1" t="s">
        <v>9565</v>
      </c>
      <c r="B5590" s="1" t="s">
        <v>2194</v>
      </c>
      <c r="C5590" s="1" t="s">
        <v>3133</v>
      </c>
      <c r="D5590" s="1" t="s">
        <v>9566</v>
      </c>
      <c r="E5590" s="1" t="s">
        <v>2181</v>
      </c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>
        <f>COUNTIFS($E$2:E5590,TMapCauseDescCIR[[#This Row],[Cause Description]])</f>
        <v>10</v>
      </c>
      <c r="Q5590" s="1"/>
      <c r="R5590" s="1"/>
      <c r="S5590" s="1"/>
    </row>
    <row r="5591" spans="1:19" ht="14.45" x14ac:dyDescent="0.25">
      <c r="A5591" s="1" t="s">
        <v>9565</v>
      </c>
      <c r="B5591" s="1" t="s">
        <v>2194</v>
      </c>
      <c r="C5591" s="1" t="s">
        <v>3133</v>
      </c>
      <c r="D5591" s="1" t="s">
        <v>9566</v>
      </c>
      <c r="E5591" s="1" t="s">
        <v>9546</v>
      </c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>
        <f>COUNTIFS($E$2:E5591,TMapCauseDescCIR[[#This Row],[Cause Description]])</f>
        <v>10</v>
      </c>
      <c r="Q5591" s="1"/>
      <c r="R5591" s="1"/>
      <c r="S5591" s="1"/>
    </row>
    <row r="5592" spans="1:19" ht="14.45" x14ac:dyDescent="0.25">
      <c r="A5592" s="1" t="s">
        <v>9565</v>
      </c>
      <c r="B5592" s="1" t="s">
        <v>2194</v>
      </c>
      <c r="C5592" s="1" t="s">
        <v>3133</v>
      </c>
      <c r="D5592" s="1" t="s">
        <v>9566</v>
      </c>
      <c r="E5592" s="1" t="s">
        <v>2199</v>
      </c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>
        <f>COUNTIFS($E$2:E5592,TMapCauseDescCIR[[#This Row],[Cause Description]])</f>
        <v>10</v>
      </c>
      <c r="Q5592" s="1"/>
      <c r="R5592" s="1"/>
      <c r="S5592" s="1"/>
    </row>
    <row r="5593" spans="1:19" ht="14.45" x14ac:dyDescent="0.25">
      <c r="A5593" s="1" t="s">
        <v>9565</v>
      </c>
      <c r="B5593" s="1" t="s">
        <v>2194</v>
      </c>
      <c r="C5593" s="1" t="s">
        <v>3133</v>
      </c>
      <c r="D5593" s="1" t="s">
        <v>9566</v>
      </c>
      <c r="E5593" s="1" t="s">
        <v>9567</v>
      </c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>
        <f>COUNTIFS($E$2:E5593,TMapCauseDescCIR[[#This Row],[Cause Description]])</f>
        <v>1</v>
      </c>
      <c r="Q5593" s="1"/>
      <c r="R5593" s="1"/>
      <c r="S5593" s="1"/>
    </row>
    <row r="5594" spans="1:19" ht="14.45" x14ac:dyDescent="0.25">
      <c r="A5594" s="1" t="s">
        <v>9565</v>
      </c>
      <c r="B5594" s="1" t="s">
        <v>2194</v>
      </c>
      <c r="C5594" s="1" t="s">
        <v>3133</v>
      </c>
      <c r="D5594" s="1" t="s">
        <v>9566</v>
      </c>
      <c r="E5594" s="1" t="s">
        <v>9549</v>
      </c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>
        <f>COUNTIFS($E$2:E5594,TMapCauseDescCIR[[#This Row],[Cause Description]])</f>
        <v>10</v>
      </c>
      <c r="Q5594" s="1"/>
      <c r="R5594" s="1"/>
      <c r="S5594" s="1"/>
    </row>
    <row r="5595" spans="1:19" ht="14.45" x14ac:dyDescent="0.25">
      <c r="A5595" s="1" t="s">
        <v>9565</v>
      </c>
      <c r="B5595" s="1" t="s">
        <v>2194</v>
      </c>
      <c r="C5595" s="1" t="s">
        <v>3133</v>
      </c>
      <c r="D5595" s="1" t="s">
        <v>9566</v>
      </c>
      <c r="E5595" s="1" t="s">
        <v>9568</v>
      </c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>
        <f>COUNTIFS($E$2:E5595,TMapCauseDescCIR[[#This Row],[Cause Description]])</f>
        <v>1</v>
      </c>
      <c r="Q5595" s="1"/>
      <c r="R5595" s="1"/>
      <c r="S5595" s="1"/>
    </row>
    <row r="5596" spans="1:19" ht="14.45" x14ac:dyDescent="0.25">
      <c r="A5596" s="1" t="s">
        <v>9565</v>
      </c>
      <c r="B5596" s="1" t="s">
        <v>2194</v>
      </c>
      <c r="C5596" s="1" t="s">
        <v>3133</v>
      </c>
      <c r="D5596" s="1" t="s">
        <v>9566</v>
      </c>
      <c r="E5596" s="1" t="s">
        <v>9551</v>
      </c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>
        <f>COUNTIFS($E$2:E5596,TMapCauseDescCIR[[#This Row],[Cause Description]])</f>
        <v>10</v>
      </c>
      <c r="Q5596" s="1"/>
      <c r="R5596" s="1"/>
      <c r="S5596" s="1"/>
    </row>
    <row r="5597" spans="1:19" ht="14.45" x14ac:dyDescent="0.25">
      <c r="A5597" s="1" t="s">
        <v>9565</v>
      </c>
      <c r="B5597" s="1" t="s">
        <v>2194</v>
      </c>
      <c r="C5597" s="1" t="s">
        <v>3133</v>
      </c>
      <c r="D5597" s="1" t="s">
        <v>9566</v>
      </c>
      <c r="E5597" s="1" t="s">
        <v>9552</v>
      </c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>
        <f>COUNTIFS($E$2:E5597,TMapCauseDescCIR[[#This Row],[Cause Description]])</f>
        <v>10</v>
      </c>
      <c r="Q5597" s="1"/>
      <c r="R5597" s="1"/>
      <c r="S5597" s="1"/>
    </row>
    <row r="5598" spans="1:19" ht="14.45" x14ac:dyDescent="0.25">
      <c r="A5598" s="1" t="s">
        <v>9565</v>
      </c>
      <c r="B5598" s="1" t="s">
        <v>2194</v>
      </c>
      <c r="C5598" s="1" t="s">
        <v>3133</v>
      </c>
      <c r="D5598" s="1" t="s">
        <v>9566</v>
      </c>
      <c r="E5598" s="1" t="s">
        <v>9569</v>
      </c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>
        <f>COUNTIFS($E$2:E5598,TMapCauseDescCIR[[#This Row],[Cause Description]])</f>
        <v>1</v>
      </c>
      <c r="Q5598" s="1"/>
      <c r="R5598" s="1"/>
      <c r="S5598" s="1"/>
    </row>
    <row r="5599" spans="1:19" ht="14.45" x14ac:dyDescent="0.25">
      <c r="A5599" s="1" t="s">
        <v>9565</v>
      </c>
      <c r="B5599" s="1" t="s">
        <v>2194</v>
      </c>
      <c r="C5599" s="1" t="s">
        <v>3133</v>
      </c>
      <c r="D5599" s="1" t="s">
        <v>9566</v>
      </c>
      <c r="E5599" s="1" t="s">
        <v>177</v>
      </c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>
        <f>COUNTIFS($E$2:E5599,TMapCauseDescCIR[[#This Row],[Cause Description]])</f>
        <v>78</v>
      </c>
      <c r="Q5599" s="1"/>
      <c r="R5599" s="1"/>
      <c r="S5599" s="1"/>
    </row>
    <row r="5600" spans="1:19" ht="14.45" x14ac:dyDescent="0.25">
      <c r="A5600" s="1" t="s">
        <v>9565</v>
      </c>
      <c r="B5600" s="1" t="s">
        <v>2195</v>
      </c>
      <c r="C5600" s="1" t="s">
        <v>3133</v>
      </c>
      <c r="D5600" s="1" t="s">
        <v>9570</v>
      </c>
      <c r="E5600" s="1" t="s">
        <v>2181</v>
      </c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>
        <f>COUNTIFS($E$2:E5600,TMapCauseDescCIR[[#This Row],[Cause Description]])</f>
        <v>11</v>
      </c>
      <c r="Q5600" s="1"/>
      <c r="R5600" s="1"/>
      <c r="S5600" s="1"/>
    </row>
    <row r="5601" spans="1:19" ht="14.45" x14ac:dyDescent="0.25">
      <c r="A5601" s="1" t="s">
        <v>9565</v>
      </c>
      <c r="B5601" s="1" t="s">
        <v>2195</v>
      </c>
      <c r="C5601" s="1" t="s">
        <v>3133</v>
      </c>
      <c r="D5601" s="1" t="s">
        <v>9570</v>
      </c>
      <c r="E5601" s="1" t="s">
        <v>9546</v>
      </c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>
        <f>COUNTIFS($E$2:E5601,TMapCauseDescCIR[[#This Row],[Cause Description]])</f>
        <v>11</v>
      </c>
      <c r="Q5601" s="1"/>
      <c r="R5601" s="1"/>
      <c r="S5601" s="1"/>
    </row>
    <row r="5602" spans="1:19" ht="14.45" x14ac:dyDescent="0.25">
      <c r="A5602" s="1" t="s">
        <v>9565</v>
      </c>
      <c r="B5602" s="1" t="s">
        <v>2195</v>
      </c>
      <c r="C5602" s="1" t="s">
        <v>3133</v>
      </c>
      <c r="D5602" s="1" t="s">
        <v>9570</v>
      </c>
      <c r="E5602" s="1" t="s">
        <v>2199</v>
      </c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>
        <f>COUNTIFS($E$2:E5602,TMapCauseDescCIR[[#This Row],[Cause Description]])</f>
        <v>11</v>
      </c>
      <c r="Q5602" s="1"/>
      <c r="R5602" s="1"/>
      <c r="S5602" s="1"/>
    </row>
    <row r="5603" spans="1:19" ht="14.45" x14ac:dyDescent="0.25">
      <c r="A5603" s="1" t="s">
        <v>9565</v>
      </c>
      <c r="B5603" s="1" t="s">
        <v>2195</v>
      </c>
      <c r="C5603" s="1" t="s">
        <v>3133</v>
      </c>
      <c r="D5603" s="1" t="s">
        <v>9570</v>
      </c>
      <c r="E5603" s="1" t="s">
        <v>9567</v>
      </c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>
        <f>COUNTIFS($E$2:E5603,TMapCauseDescCIR[[#This Row],[Cause Description]])</f>
        <v>2</v>
      </c>
      <c r="Q5603" s="1"/>
      <c r="R5603" s="1"/>
      <c r="S5603" s="1"/>
    </row>
    <row r="5604" spans="1:19" ht="14.45" x14ac:dyDescent="0.25">
      <c r="A5604" s="1" t="s">
        <v>9565</v>
      </c>
      <c r="B5604" s="1" t="s">
        <v>2195</v>
      </c>
      <c r="C5604" s="1" t="s">
        <v>3133</v>
      </c>
      <c r="D5604" s="1" t="s">
        <v>9570</v>
      </c>
      <c r="E5604" s="1" t="s">
        <v>9549</v>
      </c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>
        <f>COUNTIFS($E$2:E5604,TMapCauseDescCIR[[#This Row],[Cause Description]])</f>
        <v>11</v>
      </c>
      <c r="Q5604" s="1"/>
      <c r="R5604" s="1"/>
      <c r="S5604" s="1"/>
    </row>
    <row r="5605" spans="1:19" ht="14.45" x14ac:dyDescent="0.25">
      <c r="A5605" s="1" t="s">
        <v>9565</v>
      </c>
      <c r="B5605" s="1" t="s">
        <v>2195</v>
      </c>
      <c r="C5605" s="1" t="s">
        <v>3133</v>
      </c>
      <c r="D5605" s="1" t="s">
        <v>9570</v>
      </c>
      <c r="E5605" s="1" t="s">
        <v>9568</v>
      </c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>
        <f>COUNTIFS($E$2:E5605,TMapCauseDescCIR[[#This Row],[Cause Description]])</f>
        <v>2</v>
      </c>
      <c r="Q5605" s="1"/>
      <c r="R5605" s="1"/>
      <c r="S5605" s="1"/>
    </row>
    <row r="5606" spans="1:19" ht="14.45" x14ac:dyDescent="0.25">
      <c r="A5606" s="1" t="s">
        <v>9565</v>
      </c>
      <c r="B5606" s="1" t="s">
        <v>2195</v>
      </c>
      <c r="C5606" s="1" t="s">
        <v>3133</v>
      </c>
      <c r="D5606" s="1" t="s">
        <v>9570</v>
      </c>
      <c r="E5606" s="1" t="s">
        <v>9551</v>
      </c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>
        <f>COUNTIFS($E$2:E5606,TMapCauseDescCIR[[#This Row],[Cause Description]])</f>
        <v>11</v>
      </c>
      <c r="Q5606" s="1"/>
      <c r="R5606" s="1"/>
      <c r="S5606" s="1"/>
    </row>
    <row r="5607" spans="1:19" ht="14.45" x14ac:dyDescent="0.25">
      <c r="A5607" s="1" t="s">
        <v>9565</v>
      </c>
      <c r="B5607" s="1" t="s">
        <v>2195</v>
      </c>
      <c r="C5607" s="1" t="s">
        <v>3133</v>
      </c>
      <c r="D5607" s="1" t="s">
        <v>9570</v>
      </c>
      <c r="E5607" s="1" t="s">
        <v>9552</v>
      </c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>
        <f>COUNTIFS($E$2:E5607,TMapCauseDescCIR[[#This Row],[Cause Description]])</f>
        <v>11</v>
      </c>
      <c r="Q5607" s="1"/>
      <c r="R5607" s="1"/>
      <c r="S5607" s="1"/>
    </row>
    <row r="5608" spans="1:19" ht="14.45" x14ac:dyDescent="0.25">
      <c r="A5608" s="1" t="s">
        <v>9565</v>
      </c>
      <c r="B5608" s="1" t="s">
        <v>2195</v>
      </c>
      <c r="C5608" s="1" t="s">
        <v>3133</v>
      </c>
      <c r="D5608" s="1" t="s">
        <v>9570</v>
      </c>
      <c r="E5608" s="1" t="s">
        <v>9569</v>
      </c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>
        <f>COUNTIFS($E$2:E5608,TMapCauseDescCIR[[#This Row],[Cause Description]])</f>
        <v>2</v>
      </c>
      <c r="Q5608" s="1"/>
      <c r="R5608" s="1"/>
      <c r="S5608" s="1"/>
    </row>
    <row r="5609" spans="1:19" ht="14.45" x14ac:dyDescent="0.25">
      <c r="A5609" s="1" t="s">
        <v>9565</v>
      </c>
      <c r="B5609" s="1" t="s">
        <v>2195</v>
      </c>
      <c r="C5609" s="1" t="s">
        <v>3133</v>
      </c>
      <c r="D5609" s="1" t="s">
        <v>9570</v>
      </c>
      <c r="E5609" s="1" t="s">
        <v>177</v>
      </c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>
        <f>COUNTIFS($E$2:E5609,TMapCauseDescCIR[[#This Row],[Cause Description]])</f>
        <v>79</v>
      </c>
      <c r="Q5609" s="1"/>
      <c r="R5609" s="1"/>
      <c r="S5609" s="1"/>
    </row>
    <row r="5610" spans="1:19" ht="14.45" x14ac:dyDescent="0.25">
      <c r="A5610" s="1" t="s">
        <v>9565</v>
      </c>
      <c r="B5610" s="1" t="s">
        <v>2196</v>
      </c>
      <c r="C5610" s="1" t="s">
        <v>3133</v>
      </c>
      <c r="D5610" s="1" t="s">
        <v>9571</v>
      </c>
      <c r="E5610" s="1" t="s">
        <v>2181</v>
      </c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>
        <f>COUNTIFS($E$2:E5610,TMapCauseDescCIR[[#This Row],[Cause Description]])</f>
        <v>12</v>
      </c>
      <c r="Q5610" s="1"/>
      <c r="R5610" s="1"/>
      <c r="S5610" s="1"/>
    </row>
    <row r="5611" spans="1:19" ht="14.45" x14ac:dyDescent="0.25">
      <c r="A5611" s="1" t="s">
        <v>9565</v>
      </c>
      <c r="B5611" s="1" t="s">
        <v>2196</v>
      </c>
      <c r="C5611" s="1" t="s">
        <v>3133</v>
      </c>
      <c r="D5611" s="1" t="s">
        <v>9571</v>
      </c>
      <c r="E5611" s="1" t="s">
        <v>9546</v>
      </c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>
        <f>COUNTIFS($E$2:E5611,TMapCauseDescCIR[[#This Row],[Cause Description]])</f>
        <v>12</v>
      </c>
      <c r="Q5611" s="1"/>
      <c r="R5611" s="1"/>
      <c r="S5611" s="1"/>
    </row>
    <row r="5612" spans="1:19" ht="14.45" x14ac:dyDescent="0.25">
      <c r="A5612" s="1" t="s">
        <v>9565</v>
      </c>
      <c r="B5612" s="1" t="s">
        <v>2196</v>
      </c>
      <c r="C5612" s="1" t="s">
        <v>3133</v>
      </c>
      <c r="D5612" s="1" t="s">
        <v>9571</v>
      </c>
      <c r="E5612" s="1" t="s">
        <v>2199</v>
      </c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>
        <f>COUNTIFS($E$2:E5612,TMapCauseDescCIR[[#This Row],[Cause Description]])</f>
        <v>12</v>
      </c>
      <c r="Q5612" s="1"/>
      <c r="R5612" s="1"/>
      <c r="S5612" s="1"/>
    </row>
    <row r="5613" spans="1:19" ht="14.45" x14ac:dyDescent="0.25">
      <c r="A5613" s="1" t="s">
        <v>9565</v>
      </c>
      <c r="B5613" s="1" t="s">
        <v>2196</v>
      </c>
      <c r="C5613" s="1" t="s">
        <v>3133</v>
      </c>
      <c r="D5613" s="1" t="s">
        <v>9571</v>
      </c>
      <c r="E5613" s="1" t="s">
        <v>9567</v>
      </c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>
        <f>COUNTIFS($E$2:E5613,TMapCauseDescCIR[[#This Row],[Cause Description]])</f>
        <v>3</v>
      </c>
      <c r="Q5613" s="1"/>
      <c r="R5613" s="1"/>
      <c r="S5613" s="1"/>
    </row>
    <row r="5614" spans="1:19" ht="14.45" x14ac:dyDescent="0.25">
      <c r="A5614" s="1" t="s">
        <v>9565</v>
      </c>
      <c r="B5614" s="1" t="s">
        <v>2196</v>
      </c>
      <c r="C5614" s="1" t="s">
        <v>3133</v>
      </c>
      <c r="D5614" s="1" t="s">
        <v>9571</v>
      </c>
      <c r="E5614" s="1" t="s">
        <v>9549</v>
      </c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>
        <f>COUNTIFS($E$2:E5614,TMapCauseDescCIR[[#This Row],[Cause Description]])</f>
        <v>12</v>
      </c>
      <c r="Q5614" s="1"/>
      <c r="R5614" s="1"/>
      <c r="S5614" s="1"/>
    </row>
    <row r="5615" spans="1:19" ht="14.45" x14ac:dyDescent="0.25">
      <c r="A5615" s="1" t="s">
        <v>9565</v>
      </c>
      <c r="B5615" s="1" t="s">
        <v>2196</v>
      </c>
      <c r="C5615" s="1" t="s">
        <v>3133</v>
      </c>
      <c r="D5615" s="1" t="s">
        <v>9571</v>
      </c>
      <c r="E5615" s="1" t="s">
        <v>9568</v>
      </c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>
        <f>COUNTIFS($E$2:E5615,TMapCauseDescCIR[[#This Row],[Cause Description]])</f>
        <v>3</v>
      </c>
      <c r="Q5615" s="1"/>
      <c r="R5615" s="1"/>
      <c r="S5615" s="1"/>
    </row>
    <row r="5616" spans="1:19" ht="14.45" x14ac:dyDescent="0.25">
      <c r="A5616" s="1" t="s">
        <v>9565</v>
      </c>
      <c r="B5616" s="1" t="s">
        <v>2196</v>
      </c>
      <c r="C5616" s="1" t="s">
        <v>3133</v>
      </c>
      <c r="D5616" s="1" t="s">
        <v>9571</v>
      </c>
      <c r="E5616" s="1" t="s">
        <v>9551</v>
      </c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>
        <f>COUNTIFS($E$2:E5616,TMapCauseDescCIR[[#This Row],[Cause Description]])</f>
        <v>12</v>
      </c>
      <c r="Q5616" s="1"/>
      <c r="R5616" s="1"/>
      <c r="S5616" s="1"/>
    </row>
    <row r="5617" spans="1:19" ht="14.45" x14ac:dyDescent="0.25">
      <c r="A5617" s="1" t="s">
        <v>9565</v>
      </c>
      <c r="B5617" s="1" t="s">
        <v>2196</v>
      </c>
      <c r="C5617" s="1" t="s">
        <v>3133</v>
      </c>
      <c r="D5617" s="1" t="s">
        <v>9571</v>
      </c>
      <c r="E5617" s="1" t="s">
        <v>9552</v>
      </c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>
        <f>COUNTIFS($E$2:E5617,TMapCauseDescCIR[[#This Row],[Cause Description]])</f>
        <v>12</v>
      </c>
      <c r="Q5617" s="1"/>
      <c r="R5617" s="1"/>
      <c r="S5617" s="1"/>
    </row>
    <row r="5618" spans="1:19" ht="14.45" x14ac:dyDescent="0.25">
      <c r="A5618" s="1" t="s">
        <v>9565</v>
      </c>
      <c r="B5618" s="1" t="s">
        <v>2196</v>
      </c>
      <c r="C5618" s="1" t="s">
        <v>3133</v>
      </c>
      <c r="D5618" s="1" t="s">
        <v>9571</v>
      </c>
      <c r="E5618" s="1" t="s">
        <v>9569</v>
      </c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>
        <f>COUNTIFS($E$2:E5618,TMapCauseDescCIR[[#This Row],[Cause Description]])</f>
        <v>3</v>
      </c>
      <c r="Q5618" s="1"/>
      <c r="R5618" s="1"/>
      <c r="S5618" s="1"/>
    </row>
    <row r="5619" spans="1:19" ht="14.45" x14ac:dyDescent="0.25">
      <c r="A5619" s="1" t="s">
        <v>9565</v>
      </c>
      <c r="B5619" s="1" t="s">
        <v>2196</v>
      </c>
      <c r="C5619" s="1" t="s">
        <v>3133</v>
      </c>
      <c r="D5619" s="1" t="s">
        <v>9571</v>
      </c>
      <c r="E5619" s="1" t="s">
        <v>177</v>
      </c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>
        <f>COUNTIFS($E$2:E5619,TMapCauseDescCIR[[#This Row],[Cause Description]])</f>
        <v>80</v>
      </c>
      <c r="Q5619" s="1"/>
      <c r="R5619" s="1"/>
      <c r="S5619" s="1"/>
    </row>
    <row r="5620" spans="1:19" ht="14.45" x14ac:dyDescent="0.25">
      <c r="A5620" s="1" t="s">
        <v>9565</v>
      </c>
      <c r="B5620" s="1" t="s">
        <v>2197</v>
      </c>
      <c r="C5620" s="1" t="s">
        <v>3133</v>
      </c>
      <c r="D5620" s="1" t="s">
        <v>9572</v>
      </c>
      <c r="E5620" s="1" t="s">
        <v>2181</v>
      </c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>
        <f>COUNTIFS($E$2:E5620,TMapCauseDescCIR[[#This Row],[Cause Description]])</f>
        <v>13</v>
      </c>
      <c r="Q5620" s="1"/>
      <c r="R5620" s="1"/>
      <c r="S5620" s="1"/>
    </row>
    <row r="5621" spans="1:19" ht="14.45" x14ac:dyDescent="0.25">
      <c r="A5621" s="1" t="s">
        <v>9565</v>
      </c>
      <c r="B5621" s="1" t="s">
        <v>2197</v>
      </c>
      <c r="C5621" s="1" t="s">
        <v>3133</v>
      </c>
      <c r="D5621" s="1" t="s">
        <v>9572</v>
      </c>
      <c r="E5621" s="1" t="s">
        <v>9546</v>
      </c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>
        <f>COUNTIFS($E$2:E5621,TMapCauseDescCIR[[#This Row],[Cause Description]])</f>
        <v>13</v>
      </c>
      <c r="Q5621" s="1"/>
      <c r="R5621" s="1"/>
      <c r="S5621" s="1"/>
    </row>
    <row r="5622" spans="1:19" ht="14.45" x14ac:dyDescent="0.25">
      <c r="A5622" s="1" t="s">
        <v>9565</v>
      </c>
      <c r="B5622" s="1" t="s">
        <v>2197</v>
      </c>
      <c r="C5622" s="1" t="s">
        <v>3133</v>
      </c>
      <c r="D5622" s="1" t="s">
        <v>9572</v>
      </c>
      <c r="E5622" s="1" t="s">
        <v>2199</v>
      </c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>
        <f>COUNTIFS($E$2:E5622,TMapCauseDescCIR[[#This Row],[Cause Description]])</f>
        <v>13</v>
      </c>
      <c r="Q5622" s="1"/>
      <c r="R5622" s="1"/>
      <c r="S5622" s="1"/>
    </row>
    <row r="5623" spans="1:19" ht="14.45" x14ac:dyDescent="0.25">
      <c r="A5623" s="1" t="s">
        <v>9565</v>
      </c>
      <c r="B5623" s="1" t="s">
        <v>2197</v>
      </c>
      <c r="C5623" s="1" t="s">
        <v>3133</v>
      </c>
      <c r="D5623" s="1" t="s">
        <v>9572</v>
      </c>
      <c r="E5623" s="1" t="s">
        <v>9567</v>
      </c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>
        <f>COUNTIFS($E$2:E5623,TMapCauseDescCIR[[#This Row],[Cause Description]])</f>
        <v>4</v>
      </c>
      <c r="Q5623" s="1"/>
      <c r="R5623" s="1"/>
      <c r="S5623" s="1"/>
    </row>
    <row r="5624" spans="1:19" ht="14.45" x14ac:dyDescent="0.25">
      <c r="A5624" s="1" t="s">
        <v>9565</v>
      </c>
      <c r="B5624" s="1" t="s">
        <v>2197</v>
      </c>
      <c r="C5624" s="1" t="s">
        <v>3133</v>
      </c>
      <c r="D5624" s="1" t="s">
        <v>9572</v>
      </c>
      <c r="E5624" s="1" t="s">
        <v>9549</v>
      </c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>
        <f>COUNTIFS($E$2:E5624,TMapCauseDescCIR[[#This Row],[Cause Description]])</f>
        <v>13</v>
      </c>
      <c r="Q5624" s="1"/>
      <c r="R5624" s="1"/>
      <c r="S5624" s="1"/>
    </row>
    <row r="5625" spans="1:19" ht="14.45" x14ac:dyDescent="0.25">
      <c r="A5625" s="1" t="s">
        <v>9565</v>
      </c>
      <c r="B5625" s="1" t="s">
        <v>2197</v>
      </c>
      <c r="C5625" s="1" t="s">
        <v>3133</v>
      </c>
      <c r="D5625" s="1" t="s">
        <v>9572</v>
      </c>
      <c r="E5625" s="1" t="s">
        <v>9568</v>
      </c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>
        <f>COUNTIFS($E$2:E5625,TMapCauseDescCIR[[#This Row],[Cause Description]])</f>
        <v>4</v>
      </c>
      <c r="Q5625" s="1"/>
      <c r="R5625" s="1"/>
      <c r="S5625" s="1"/>
    </row>
    <row r="5626" spans="1:19" ht="14.45" x14ac:dyDescent="0.25">
      <c r="A5626" s="1" t="s">
        <v>9565</v>
      </c>
      <c r="B5626" s="1" t="s">
        <v>2197</v>
      </c>
      <c r="C5626" s="1" t="s">
        <v>3133</v>
      </c>
      <c r="D5626" s="1" t="s">
        <v>9572</v>
      </c>
      <c r="E5626" s="1" t="s">
        <v>9551</v>
      </c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>
        <f>COUNTIFS($E$2:E5626,TMapCauseDescCIR[[#This Row],[Cause Description]])</f>
        <v>13</v>
      </c>
      <c r="Q5626" s="1"/>
      <c r="R5626" s="1"/>
      <c r="S5626" s="1"/>
    </row>
    <row r="5627" spans="1:19" ht="14.45" x14ac:dyDescent="0.25">
      <c r="A5627" s="1" t="s">
        <v>9565</v>
      </c>
      <c r="B5627" s="1" t="s">
        <v>2197</v>
      </c>
      <c r="C5627" s="1" t="s">
        <v>3133</v>
      </c>
      <c r="D5627" s="1" t="s">
        <v>9572</v>
      </c>
      <c r="E5627" s="1" t="s">
        <v>9552</v>
      </c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>
        <f>COUNTIFS($E$2:E5627,TMapCauseDescCIR[[#This Row],[Cause Description]])</f>
        <v>13</v>
      </c>
      <c r="Q5627" s="1"/>
      <c r="R5627" s="1"/>
      <c r="S5627" s="1"/>
    </row>
    <row r="5628" spans="1:19" ht="14.45" x14ac:dyDescent="0.25">
      <c r="A5628" s="1" t="s">
        <v>9565</v>
      </c>
      <c r="B5628" s="1" t="s">
        <v>2197</v>
      </c>
      <c r="C5628" s="1" t="s">
        <v>3133</v>
      </c>
      <c r="D5628" s="1" t="s">
        <v>9572</v>
      </c>
      <c r="E5628" s="1" t="s">
        <v>9569</v>
      </c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>
        <f>COUNTIFS($E$2:E5628,TMapCauseDescCIR[[#This Row],[Cause Description]])</f>
        <v>4</v>
      </c>
      <c r="Q5628" s="1"/>
      <c r="R5628" s="1"/>
      <c r="S5628" s="1"/>
    </row>
    <row r="5629" spans="1:19" ht="14.45" x14ac:dyDescent="0.25">
      <c r="A5629" s="1" t="s">
        <v>9565</v>
      </c>
      <c r="B5629" s="1" t="s">
        <v>2197</v>
      </c>
      <c r="C5629" s="1" t="s">
        <v>3133</v>
      </c>
      <c r="D5629" s="1" t="s">
        <v>9572</v>
      </c>
      <c r="E5629" s="1" t="s">
        <v>177</v>
      </c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>
        <f>COUNTIFS($E$2:E5629,TMapCauseDescCIR[[#This Row],[Cause Description]])</f>
        <v>81</v>
      </c>
      <c r="Q5629" s="1"/>
      <c r="R5629" s="1"/>
      <c r="S5629" s="1"/>
    </row>
    <row r="5630" spans="1:19" ht="14.45" x14ac:dyDescent="0.25">
      <c r="A5630" s="1" t="s">
        <v>9565</v>
      </c>
      <c r="B5630" s="1" t="s">
        <v>2198</v>
      </c>
      <c r="C5630" s="1" t="s">
        <v>3133</v>
      </c>
      <c r="D5630" s="1" t="s">
        <v>9573</v>
      </c>
      <c r="E5630" s="1" t="s">
        <v>2199</v>
      </c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>
        <f>COUNTIFS($E$2:E5630,TMapCauseDescCIR[[#This Row],[Cause Description]])</f>
        <v>14</v>
      </c>
      <c r="Q5630" s="1"/>
      <c r="R5630" s="1"/>
      <c r="S5630" s="1"/>
    </row>
    <row r="5631" spans="1:19" ht="14.45" x14ac:dyDescent="0.25">
      <c r="A5631" s="1" t="s">
        <v>9565</v>
      </c>
      <c r="B5631" s="1" t="s">
        <v>2200</v>
      </c>
      <c r="C5631" s="1" t="s">
        <v>3133</v>
      </c>
      <c r="D5631" s="1" t="s">
        <v>9574</v>
      </c>
      <c r="E5631" s="1" t="s">
        <v>2199</v>
      </c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>
        <f>COUNTIFS($E$2:E5631,TMapCauseDescCIR[[#This Row],[Cause Description]])</f>
        <v>15</v>
      </c>
      <c r="Q5631" s="1"/>
      <c r="R5631" s="1"/>
      <c r="S5631" s="1"/>
    </row>
    <row r="5632" spans="1:19" ht="14.45" x14ac:dyDescent="0.25">
      <c r="A5632" s="1" t="s">
        <v>9565</v>
      </c>
      <c r="B5632" s="1" t="s">
        <v>2201</v>
      </c>
      <c r="C5632" s="1" t="s">
        <v>3133</v>
      </c>
      <c r="D5632" s="1" t="s">
        <v>9575</v>
      </c>
      <c r="E5632" s="1" t="s">
        <v>2199</v>
      </c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>
        <f>COUNTIFS($E$2:E5632,TMapCauseDescCIR[[#This Row],[Cause Description]])</f>
        <v>16</v>
      </c>
      <c r="Q5632" s="1"/>
      <c r="R5632" s="1"/>
      <c r="S5632" s="1"/>
    </row>
    <row r="5633" spans="1:19" ht="14.45" x14ac:dyDescent="0.25">
      <c r="A5633" s="1" t="s">
        <v>9565</v>
      </c>
      <c r="B5633" s="1" t="s">
        <v>2202</v>
      </c>
      <c r="C5633" s="1" t="s">
        <v>3133</v>
      </c>
      <c r="D5633" s="1" t="s">
        <v>9576</v>
      </c>
      <c r="E5633" s="1" t="s">
        <v>2199</v>
      </c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>
        <f>COUNTIFS($E$2:E5633,TMapCauseDescCIR[[#This Row],[Cause Description]])</f>
        <v>17</v>
      </c>
      <c r="Q5633" s="1"/>
      <c r="R5633" s="1"/>
      <c r="S5633" s="1"/>
    </row>
    <row r="5634" spans="1:19" ht="14.45" x14ac:dyDescent="0.25">
      <c r="A5634" s="1" t="s">
        <v>9565</v>
      </c>
      <c r="B5634" s="1" t="s">
        <v>2203</v>
      </c>
      <c r="C5634" s="1" t="s">
        <v>3133</v>
      </c>
      <c r="D5634" s="1" t="s">
        <v>9577</v>
      </c>
      <c r="E5634" s="1" t="s">
        <v>2204</v>
      </c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>
        <f>COUNTIFS($E$2:E5634,TMapCauseDescCIR[[#This Row],[Cause Description]])</f>
        <v>1</v>
      </c>
      <c r="Q5634" s="1"/>
      <c r="R5634" s="1"/>
      <c r="S5634" s="1"/>
    </row>
    <row r="5635" spans="1:19" ht="14.45" x14ac:dyDescent="0.25">
      <c r="A5635" s="1" t="s">
        <v>9565</v>
      </c>
      <c r="B5635" s="1" t="s">
        <v>2203</v>
      </c>
      <c r="C5635" s="1" t="s">
        <v>3133</v>
      </c>
      <c r="D5635" s="1" t="s">
        <v>9577</v>
      </c>
      <c r="E5635" s="1" t="s">
        <v>9578</v>
      </c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>
        <f>COUNTIFS($E$2:E5635,TMapCauseDescCIR[[#This Row],[Cause Description]])</f>
        <v>1</v>
      </c>
      <c r="Q5635" s="1"/>
      <c r="R5635" s="1"/>
      <c r="S5635" s="1"/>
    </row>
    <row r="5636" spans="1:19" ht="14.45" x14ac:dyDescent="0.25">
      <c r="A5636" s="1" t="s">
        <v>9565</v>
      </c>
      <c r="B5636" s="1" t="s">
        <v>2205</v>
      </c>
      <c r="C5636" s="1" t="s">
        <v>3133</v>
      </c>
      <c r="D5636" s="1" t="s">
        <v>9579</v>
      </c>
      <c r="E5636" s="1" t="s">
        <v>2206</v>
      </c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>
        <f>COUNTIFS($E$2:E5636,TMapCauseDescCIR[[#This Row],[Cause Description]])</f>
        <v>1</v>
      </c>
      <c r="Q5636" s="1"/>
      <c r="R5636" s="1"/>
      <c r="S5636" s="1"/>
    </row>
    <row r="5637" spans="1:19" ht="14.45" x14ac:dyDescent="0.25">
      <c r="A5637" s="1" t="s">
        <v>9565</v>
      </c>
      <c r="B5637" s="1" t="s">
        <v>2205</v>
      </c>
      <c r="C5637" s="1" t="s">
        <v>3133</v>
      </c>
      <c r="D5637" s="1" t="s">
        <v>9579</v>
      </c>
      <c r="E5637" s="1" t="s">
        <v>9580</v>
      </c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>
        <f>COUNTIFS($E$2:E5637,TMapCauseDescCIR[[#This Row],[Cause Description]])</f>
        <v>1</v>
      </c>
      <c r="Q5637" s="1"/>
      <c r="R5637" s="1"/>
      <c r="S5637" s="1"/>
    </row>
    <row r="5638" spans="1:19" ht="14.45" x14ac:dyDescent="0.25">
      <c r="A5638" s="1" t="s">
        <v>9565</v>
      </c>
      <c r="B5638" s="1" t="s">
        <v>2205</v>
      </c>
      <c r="C5638" s="1" t="s">
        <v>3133</v>
      </c>
      <c r="D5638" s="1" t="s">
        <v>9579</v>
      </c>
      <c r="E5638" s="1" t="s">
        <v>9581</v>
      </c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>
        <f>COUNTIFS($E$2:E5638,TMapCauseDescCIR[[#This Row],[Cause Description]])</f>
        <v>1</v>
      </c>
      <c r="Q5638" s="1"/>
      <c r="R5638" s="1"/>
      <c r="S5638" s="1"/>
    </row>
    <row r="5639" spans="1:19" ht="14.45" x14ac:dyDescent="0.25">
      <c r="A5639" s="1" t="s">
        <v>9565</v>
      </c>
      <c r="B5639" s="1" t="s">
        <v>2205</v>
      </c>
      <c r="C5639" s="1" t="s">
        <v>3133</v>
      </c>
      <c r="D5639" s="1" t="s">
        <v>9579</v>
      </c>
      <c r="E5639" s="1" t="s">
        <v>9582</v>
      </c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>
        <f>COUNTIFS($E$2:E5639,TMapCauseDescCIR[[#This Row],[Cause Description]])</f>
        <v>1</v>
      </c>
      <c r="Q5639" s="1"/>
      <c r="R5639" s="1"/>
      <c r="S5639" s="1"/>
    </row>
    <row r="5640" spans="1:19" ht="14.45" x14ac:dyDescent="0.25">
      <c r="A5640" s="1" t="s">
        <v>9565</v>
      </c>
      <c r="B5640" s="1" t="s">
        <v>2205</v>
      </c>
      <c r="C5640" s="1" t="s">
        <v>3133</v>
      </c>
      <c r="D5640" s="1" t="s">
        <v>9579</v>
      </c>
      <c r="E5640" s="1" t="s">
        <v>9583</v>
      </c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>
        <f>COUNTIFS($E$2:E5640,TMapCauseDescCIR[[#This Row],[Cause Description]])</f>
        <v>1</v>
      </c>
      <c r="Q5640" s="1"/>
      <c r="R5640" s="1"/>
      <c r="S5640" s="1"/>
    </row>
    <row r="5641" spans="1:19" ht="14.45" x14ac:dyDescent="0.25">
      <c r="A5641" s="1" t="s">
        <v>9565</v>
      </c>
      <c r="B5641" s="1" t="s">
        <v>2205</v>
      </c>
      <c r="C5641" s="1" t="s">
        <v>3133</v>
      </c>
      <c r="D5641" s="1" t="s">
        <v>9579</v>
      </c>
      <c r="E5641" s="1" t="s">
        <v>9584</v>
      </c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>
        <f>COUNTIFS($E$2:E5641,TMapCauseDescCIR[[#This Row],[Cause Description]])</f>
        <v>1</v>
      </c>
      <c r="Q5641" s="1"/>
      <c r="R5641" s="1"/>
      <c r="S5641" s="1"/>
    </row>
    <row r="5642" spans="1:19" ht="14.45" x14ac:dyDescent="0.25">
      <c r="A5642" s="1" t="s">
        <v>9565</v>
      </c>
      <c r="B5642" s="1" t="s">
        <v>2205</v>
      </c>
      <c r="C5642" s="1" t="s">
        <v>3133</v>
      </c>
      <c r="D5642" s="1" t="s">
        <v>9579</v>
      </c>
      <c r="E5642" s="1" t="s">
        <v>9585</v>
      </c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>
        <f>COUNTIFS($E$2:E5642,TMapCauseDescCIR[[#This Row],[Cause Description]])</f>
        <v>1</v>
      </c>
      <c r="Q5642" s="1"/>
      <c r="R5642" s="1"/>
      <c r="S5642" s="1"/>
    </row>
    <row r="5643" spans="1:19" ht="14.45" x14ac:dyDescent="0.25">
      <c r="A5643" s="1" t="s">
        <v>9565</v>
      </c>
      <c r="B5643" s="1" t="s">
        <v>2207</v>
      </c>
      <c r="C5643" s="1" t="s">
        <v>3133</v>
      </c>
      <c r="D5643" s="1" t="s">
        <v>9586</v>
      </c>
      <c r="E5643" s="1" t="s">
        <v>2181</v>
      </c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>
        <f>COUNTIFS($E$2:E5643,TMapCauseDescCIR[[#This Row],[Cause Description]])</f>
        <v>14</v>
      </c>
      <c r="Q5643" s="1"/>
      <c r="R5643" s="1"/>
      <c r="S5643" s="1"/>
    </row>
    <row r="5644" spans="1:19" ht="14.45" x14ac:dyDescent="0.25">
      <c r="A5644" s="1" t="s">
        <v>9565</v>
      </c>
      <c r="B5644" s="1" t="s">
        <v>2207</v>
      </c>
      <c r="C5644" s="1" t="s">
        <v>3133</v>
      </c>
      <c r="D5644" s="1" t="s">
        <v>9586</v>
      </c>
      <c r="E5644" s="1" t="s">
        <v>9551</v>
      </c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>
        <f>COUNTIFS($E$2:E5644,TMapCauseDescCIR[[#This Row],[Cause Description]])</f>
        <v>14</v>
      </c>
      <c r="Q5644" s="1"/>
      <c r="R5644" s="1"/>
      <c r="S5644" s="1"/>
    </row>
    <row r="5645" spans="1:19" ht="14.45" x14ac:dyDescent="0.25">
      <c r="A5645" s="1" t="s">
        <v>9565</v>
      </c>
      <c r="B5645" s="1" t="s">
        <v>2207</v>
      </c>
      <c r="C5645" s="1" t="s">
        <v>3133</v>
      </c>
      <c r="D5645" s="1" t="s">
        <v>9586</v>
      </c>
      <c r="E5645" s="1" t="s">
        <v>9587</v>
      </c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>
        <f>COUNTIFS($E$2:E5645,TMapCauseDescCIR[[#This Row],[Cause Description]])</f>
        <v>1</v>
      </c>
      <c r="Q5645" s="1"/>
      <c r="R5645" s="1"/>
      <c r="S5645" s="1"/>
    </row>
    <row r="5646" spans="1:19" ht="14.45" x14ac:dyDescent="0.25">
      <c r="A5646" s="1" t="s">
        <v>9565</v>
      </c>
      <c r="B5646" s="1" t="s">
        <v>2207</v>
      </c>
      <c r="C5646" s="1" t="s">
        <v>3133</v>
      </c>
      <c r="D5646" s="1" t="s">
        <v>9586</v>
      </c>
      <c r="E5646" s="1" t="s">
        <v>9588</v>
      </c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>
        <f>COUNTIFS($E$2:E5646,TMapCauseDescCIR[[#This Row],[Cause Description]])</f>
        <v>1</v>
      </c>
      <c r="Q5646" s="1"/>
      <c r="R5646" s="1"/>
      <c r="S5646" s="1"/>
    </row>
    <row r="5647" spans="1:19" ht="14.45" x14ac:dyDescent="0.25">
      <c r="A5647" s="1" t="s">
        <v>9565</v>
      </c>
      <c r="B5647" s="1" t="s">
        <v>2207</v>
      </c>
      <c r="C5647" s="1" t="s">
        <v>3133</v>
      </c>
      <c r="D5647" s="1" t="s">
        <v>9586</v>
      </c>
      <c r="E5647" s="1" t="s">
        <v>9589</v>
      </c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>
        <f>COUNTIFS($E$2:E5647,TMapCauseDescCIR[[#This Row],[Cause Description]])</f>
        <v>1</v>
      </c>
      <c r="Q5647" s="1"/>
      <c r="R5647" s="1"/>
      <c r="S5647" s="1"/>
    </row>
    <row r="5648" spans="1:19" ht="14.45" x14ac:dyDescent="0.25">
      <c r="A5648" s="1" t="s">
        <v>9565</v>
      </c>
      <c r="B5648" s="1" t="s">
        <v>2207</v>
      </c>
      <c r="C5648" s="1" t="s">
        <v>3133</v>
      </c>
      <c r="D5648" s="1" t="s">
        <v>9586</v>
      </c>
      <c r="E5648" s="1" t="s">
        <v>9590</v>
      </c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>
        <f>COUNTIFS($E$2:E5648,TMapCauseDescCIR[[#This Row],[Cause Description]])</f>
        <v>1</v>
      </c>
      <c r="Q5648" s="1"/>
      <c r="R5648" s="1"/>
      <c r="S5648" s="1"/>
    </row>
    <row r="5649" spans="1:19" ht="14.45" x14ac:dyDescent="0.25">
      <c r="A5649" s="1" t="s">
        <v>9565</v>
      </c>
      <c r="B5649" s="1" t="s">
        <v>2207</v>
      </c>
      <c r="C5649" s="1" t="s">
        <v>3133</v>
      </c>
      <c r="D5649" s="1" t="s">
        <v>9586</v>
      </c>
      <c r="E5649" s="1" t="s">
        <v>9591</v>
      </c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>
        <f>COUNTIFS($E$2:E5649,TMapCauseDescCIR[[#This Row],[Cause Description]])</f>
        <v>1</v>
      </c>
      <c r="Q5649" s="1"/>
      <c r="R5649" s="1"/>
      <c r="S5649" s="1"/>
    </row>
    <row r="5650" spans="1:19" ht="14.45" x14ac:dyDescent="0.25">
      <c r="A5650" s="1" t="s">
        <v>9565</v>
      </c>
      <c r="B5650" s="1" t="s">
        <v>2207</v>
      </c>
      <c r="C5650" s="1" t="s">
        <v>3133</v>
      </c>
      <c r="D5650" s="1" t="s">
        <v>9586</v>
      </c>
      <c r="E5650" s="1" t="s">
        <v>9552</v>
      </c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>
        <f>COUNTIFS($E$2:E5650,TMapCauseDescCIR[[#This Row],[Cause Description]])</f>
        <v>14</v>
      </c>
      <c r="Q5650" s="1"/>
      <c r="R5650" s="1"/>
      <c r="S5650" s="1"/>
    </row>
    <row r="5651" spans="1:19" ht="14.45" x14ac:dyDescent="0.25">
      <c r="A5651" s="1" t="s">
        <v>9565</v>
      </c>
      <c r="B5651" s="1" t="s">
        <v>2207</v>
      </c>
      <c r="C5651" s="1" t="s">
        <v>3133</v>
      </c>
      <c r="D5651" s="1" t="s">
        <v>9586</v>
      </c>
      <c r="E5651" s="1" t="s">
        <v>9592</v>
      </c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>
        <f>COUNTIFS($E$2:E5651,TMapCauseDescCIR[[#This Row],[Cause Description]])</f>
        <v>1</v>
      </c>
      <c r="Q5651" s="1"/>
      <c r="R5651" s="1"/>
      <c r="S5651" s="1"/>
    </row>
    <row r="5652" spans="1:19" ht="14.45" x14ac:dyDescent="0.25">
      <c r="A5652" s="1" t="s">
        <v>9565</v>
      </c>
      <c r="B5652" s="1" t="s">
        <v>2207</v>
      </c>
      <c r="C5652" s="1" t="s">
        <v>3133</v>
      </c>
      <c r="D5652" s="1" t="s">
        <v>9586</v>
      </c>
      <c r="E5652" s="1" t="s">
        <v>9569</v>
      </c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>
        <f>COUNTIFS($E$2:E5652,TMapCauseDescCIR[[#This Row],[Cause Description]])</f>
        <v>5</v>
      </c>
      <c r="Q5652" s="1"/>
      <c r="R5652" s="1"/>
      <c r="S5652" s="1"/>
    </row>
    <row r="5653" spans="1:19" ht="14.45" x14ac:dyDescent="0.25">
      <c r="A5653" s="1" t="s">
        <v>9565</v>
      </c>
      <c r="B5653" s="1" t="s">
        <v>2207</v>
      </c>
      <c r="C5653" s="1" t="s">
        <v>3133</v>
      </c>
      <c r="D5653" s="1" t="s">
        <v>9586</v>
      </c>
      <c r="E5653" s="1" t="s">
        <v>177</v>
      </c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>
        <f>COUNTIFS($E$2:E5653,TMapCauseDescCIR[[#This Row],[Cause Description]])</f>
        <v>82</v>
      </c>
      <c r="Q5653" s="1"/>
      <c r="R5653" s="1"/>
      <c r="S5653" s="1"/>
    </row>
    <row r="5654" spans="1:19" ht="14.45" x14ac:dyDescent="0.25">
      <c r="A5654" s="1" t="s">
        <v>9565</v>
      </c>
      <c r="B5654" s="1" t="s">
        <v>2208</v>
      </c>
      <c r="C5654" s="1" t="s">
        <v>3133</v>
      </c>
      <c r="D5654" s="1" t="s">
        <v>9593</v>
      </c>
      <c r="E5654" s="1" t="s">
        <v>2181</v>
      </c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>
        <f>COUNTIFS($E$2:E5654,TMapCauseDescCIR[[#This Row],[Cause Description]])</f>
        <v>15</v>
      </c>
      <c r="Q5654" s="1"/>
      <c r="R5654" s="1"/>
      <c r="S5654" s="1"/>
    </row>
    <row r="5655" spans="1:19" ht="14.45" x14ac:dyDescent="0.25">
      <c r="A5655" s="1" t="s">
        <v>9565</v>
      </c>
      <c r="B5655" s="1" t="s">
        <v>2208</v>
      </c>
      <c r="C5655" s="1" t="s">
        <v>3133</v>
      </c>
      <c r="D5655" s="1" t="s">
        <v>9593</v>
      </c>
      <c r="E5655" s="1" t="s">
        <v>9551</v>
      </c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>
        <f>COUNTIFS($E$2:E5655,TMapCauseDescCIR[[#This Row],[Cause Description]])</f>
        <v>15</v>
      </c>
      <c r="Q5655" s="1"/>
      <c r="R5655" s="1"/>
      <c r="S5655" s="1"/>
    </row>
    <row r="5656" spans="1:19" ht="14.45" x14ac:dyDescent="0.25">
      <c r="A5656" s="1" t="s">
        <v>9565</v>
      </c>
      <c r="B5656" s="1" t="s">
        <v>2208</v>
      </c>
      <c r="C5656" s="1" t="s">
        <v>3133</v>
      </c>
      <c r="D5656" s="1" t="s">
        <v>9593</v>
      </c>
      <c r="E5656" s="1" t="s">
        <v>9587</v>
      </c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>
        <f>COUNTIFS($E$2:E5656,TMapCauseDescCIR[[#This Row],[Cause Description]])</f>
        <v>2</v>
      </c>
      <c r="Q5656" s="1"/>
      <c r="R5656" s="1"/>
      <c r="S5656" s="1"/>
    </row>
    <row r="5657" spans="1:19" ht="14.45" x14ac:dyDescent="0.25">
      <c r="A5657" s="1" t="s">
        <v>9565</v>
      </c>
      <c r="B5657" s="1" t="s">
        <v>2208</v>
      </c>
      <c r="C5657" s="1" t="s">
        <v>3133</v>
      </c>
      <c r="D5657" s="1" t="s">
        <v>9593</v>
      </c>
      <c r="E5657" s="1" t="s">
        <v>9588</v>
      </c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>
        <f>COUNTIFS($E$2:E5657,TMapCauseDescCIR[[#This Row],[Cause Description]])</f>
        <v>2</v>
      </c>
      <c r="Q5657" s="1"/>
      <c r="R5657" s="1"/>
      <c r="S5657" s="1"/>
    </row>
    <row r="5658" spans="1:19" ht="14.45" x14ac:dyDescent="0.25">
      <c r="A5658" s="1" t="s">
        <v>9565</v>
      </c>
      <c r="B5658" s="1" t="s">
        <v>2208</v>
      </c>
      <c r="C5658" s="1" t="s">
        <v>3133</v>
      </c>
      <c r="D5658" s="1" t="s">
        <v>9593</v>
      </c>
      <c r="E5658" s="1" t="s">
        <v>9589</v>
      </c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>
        <f>COUNTIFS($E$2:E5658,TMapCauseDescCIR[[#This Row],[Cause Description]])</f>
        <v>2</v>
      </c>
      <c r="Q5658" s="1"/>
      <c r="R5658" s="1"/>
      <c r="S5658" s="1"/>
    </row>
    <row r="5659" spans="1:19" ht="14.45" x14ac:dyDescent="0.25">
      <c r="A5659" s="1" t="s">
        <v>9565</v>
      </c>
      <c r="B5659" s="1" t="s">
        <v>2208</v>
      </c>
      <c r="C5659" s="1" t="s">
        <v>3133</v>
      </c>
      <c r="D5659" s="1" t="s">
        <v>9593</v>
      </c>
      <c r="E5659" s="1" t="s">
        <v>9590</v>
      </c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>
        <f>COUNTIFS($E$2:E5659,TMapCauseDescCIR[[#This Row],[Cause Description]])</f>
        <v>2</v>
      </c>
      <c r="Q5659" s="1"/>
      <c r="R5659" s="1"/>
      <c r="S5659" s="1"/>
    </row>
    <row r="5660" spans="1:19" ht="14.45" x14ac:dyDescent="0.25">
      <c r="A5660" s="1" t="s">
        <v>9565</v>
      </c>
      <c r="B5660" s="1" t="s">
        <v>2208</v>
      </c>
      <c r="C5660" s="1" t="s">
        <v>3133</v>
      </c>
      <c r="D5660" s="1" t="s">
        <v>9593</v>
      </c>
      <c r="E5660" s="1" t="s">
        <v>9591</v>
      </c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>
        <f>COUNTIFS($E$2:E5660,TMapCauseDescCIR[[#This Row],[Cause Description]])</f>
        <v>2</v>
      </c>
      <c r="Q5660" s="1"/>
      <c r="R5660" s="1"/>
      <c r="S5660" s="1"/>
    </row>
    <row r="5661" spans="1:19" ht="14.45" x14ac:dyDescent="0.25">
      <c r="A5661" s="1" t="s">
        <v>9565</v>
      </c>
      <c r="B5661" s="1" t="s">
        <v>2208</v>
      </c>
      <c r="C5661" s="1" t="s">
        <v>3133</v>
      </c>
      <c r="D5661" s="1" t="s">
        <v>9593</v>
      </c>
      <c r="E5661" s="1" t="s">
        <v>9552</v>
      </c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>
        <f>COUNTIFS($E$2:E5661,TMapCauseDescCIR[[#This Row],[Cause Description]])</f>
        <v>15</v>
      </c>
      <c r="Q5661" s="1"/>
      <c r="R5661" s="1"/>
      <c r="S5661" s="1"/>
    </row>
    <row r="5662" spans="1:19" ht="14.45" x14ac:dyDescent="0.25">
      <c r="A5662" s="1" t="s">
        <v>9565</v>
      </c>
      <c r="B5662" s="1" t="s">
        <v>2208</v>
      </c>
      <c r="C5662" s="1" t="s">
        <v>3133</v>
      </c>
      <c r="D5662" s="1" t="s">
        <v>9593</v>
      </c>
      <c r="E5662" s="1" t="s">
        <v>9592</v>
      </c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>
        <f>COUNTIFS($E$2:E5662,TMapCauseDescCIR[[#This Row],[Cause Description]])</f>
        <v>2</v>
      </c>
      <c r="Q5662" s="1"/>
      <c r="R5662" s="1"/>
      <c r="S5662" s="1"/>
    </row>
    <row r="5663" spans="1:19" ht="14.45" x14ac:dyDescent="0.25">
      <c r="A5663" s="1" t="s">
        <v>9565</v>
      </c>
      <c r="B5663" s="1" t="s">
        <v>2208</v>
      </c>
      <c r="C5663" s="1" t="s">
        <v>3133</v>
      </c>
      <c r="D5663" s="1" t="s">
        <v>9593</v>
      </c>
      <c r="E5663" s="1" t="s">
        <v>9569</v>
      </c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>
        <f>COUNTIFS($E$2:E5663,TMapCauseDescCIR[[#This Row],[Cause Description]])</f>
        <v>6</v>
      </c>
      <c r="Q5663" s="1"/>
      <c r="R5663" s="1"/>
      <c r="S5663" s="1"/>
    </row>
    <row r="5664" spans="1:19" ht="14.45" x14ac:dyDescent="0.25">
      <c r="A5664" s="1" t="s">
        <v>9565</v>
      </c>
      <c r="B5664" s="1" t="s">
        <v>2208</v>
      </c>
      <c r="C5664" s="1" t="s">
        <v>3133</v>
      </c>
      <c r="D5664" s="1" t="s">
        <v>9593</v>
      </c>
      <c r="E5664" s="1" t="s">
        <v>177</v>
      </c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>
        <f>COUNTIFS($E$2:E5664,TMapCauseDescCIR[[#This Row],[Cause Description]])</f>
        <v>83</v>
      </c>
      <c r="Q5664" s="1"/>
      <c r="R5664" s="1"/>
      <c r="S5664" s="1"/>
    </row>
    <row r="5665" spans="1:19" ht="14.45" x14ac:dyDescent="0.25">
      <c r="A5665" s="1" t="s">
        <v>9565</v>
      </c>
      <c r="B5665" s="1" t="s">
        <v>2209</v>
      </c>
      <c r="C5665" s="1" t="s">
        <v>3133</v>
      </c>
      <c r="D5665" s="1" t="s">
        <v>9594</v>
      </c>
      <c r="E5665" s="1" t="s">
        <v>2181</v>
      </c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>
        <f>COUNTIFS($E$2:E5665,TMapCauseDescCIR[[#This Row],[Cause Description]])</f>
        <v>16</v>
      </c>
      <c r="Q5665" s="1"/>
      <c r="R5665" s="1"/>
      <c r="S5665" s="1"/>
    </row>
    <row r="5666" spans="1:19" ht="14.45" x14ac:dyDescent="0.25">
      <c r="A5666" s="1" t="s">
        <v>9565</v>
      </c>
      <c r="B5666" s="1" t="s">
        <v>2209</v>
      </c>
      <c r="C5666" s="1" t="s">
        <v>3133</v>
      </c>
      <c r="D5666" s="1" t="s">
        <v>9594</v>
      </c>
      <c r="E5666" s="1" t="s">
        <v>9551</v>
      </c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>
        <f>COUNTIFS($E$2:E5666,TMapCauseDescCIR[[#This Row],[Cause Description]])</f>
        <v>16</v>
      </c>
      <c r="Q5666" s="1"/>
      <c r="R5666" s="1"/>
      <c r="S5666" s="1"/>
    </row>
    <row r="5667" spans="1:19" ht="14.45" x14ac:dyDescent="0.25">
      <c r="A5667" s="1" t="s">
        <v>9565</v>
      </c>
      <c r="B5667" s="1" t="s">
        <v>2209</v>
      </c>
      <c r="C5667" s="1" t="s">
        <v>3133</v>
      </c>
      <c r="D5667" s="1" t="s">
        <v>9594</v>
      </c>
      <c r="E5667" s="1" t="s">
        <v>9587</v>
      </c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>
        <f>COUNTIFS($E$2:E5667,TMapCauseDescCIR[[#This Row],[Cause Description]])</f>
        <v>3</v>
      </c>
      <c r="Q5667" s="1"/>
      <c r="R5667" s="1"/>
      <c r="S5667" s="1"/>
    </row>
    <row r="5668" spans="1:19" ht="14.45" x14ac:dyDescent="0.25">
      <c r="A5668" s="1" t="s">
        <v>9565</v>
      </c>
      <c r="B5668" s="1" t="s">
        <v>2209</v>
      </c>
      <c r="C5668" s="1" t="s">
        <v>3133</v>
      </c>
      <c r="D5668" s="1" t="s">
        <v>9594</v>
      </c>
      <c r="E5668" s="1" t="s">
        <v>9588</v>
      </c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>
        <f>COUNTIFS($E$2:E5668,TMapCauseDescCIR[[#This Row],[Cause Description]])</f>
        <v>3</v>
      </c>
      <c r="Q5668" s="1"/>
      <c r="R5668" s="1"/>
      <c r="S5668" s="1"/>
    </row>
    <row r="5669" spans="1:19" ht="14.45" x14ac:dyDescent="0.25">
      <c r="A5669" s="1" t="s">
        <v>9565</v>
      </c>
      <c r="B5669" s="1" t="s">
        <v>2209</v>
      </c>
      <c r="C5669" s="1" t="s">
        <v>3133</v>
      </c>
      <c r="D5669" s="1" t="s">
        <v>9594</v>
      </c>
      <c r="E5669" s="1" t="s">
        <v>9589</v>
      </c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>
        <f>COUNTIFS($E$2:E5669,TMapCauseDescCIR[[#This Row],[Cause Description]])</f>
        <v>3</v>
      </c>
      <c r="Q5669" s="1"/>
      <c r="R5669" s="1"/>
      <c r="S5669" s="1"/>
    </row>
    <row r="5670" spans="1:19" ht="14.45" x14ac:dyDescent="0.25">
      <c r="A5670" s="1" t="s">
        <v>9565</v>
      </c>
      <c r="B5670" s="1" t="s">
        <v>2209</v>
      </c>
      <c r="C5670" s="1" t="s">
        <v>3133</v>
      </c>
      <c r="D5670" s="1" t="s">
        <v>9594</v>
      </c>
      <c r="E5670" s="1" t="s">
        <v>9590</v>
      </c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>
        <f>COUNTIFS($E$2:E5670,TMapCauseDescCIR[[#This Row],[Cause Description]])</f>
        <v>3</v>
      </c>
      <c r="Q5670" s="1"/>
      <c r="R5670" s="1"/>
      <c r="S5670" s="1"/>
    </row>
    <row r="5671" spans="1:19" ht="14.45" x14ac:dyDescent="0.25">
      <c r="A5671" s="1" t="s">
        <v>9565</v>
      </c>
      <c r="B5671" s="1" t="s">
        <v>2209</v>
      </c>
      <c r="C5671" s="1" t="s">
        <v>3133</v>
      </c>
      <c r="D5671" s="1" t="s">
        <v>9594</v>
      </c>
      <c r="E5671" s="1" t="s">
        <v>9591</v>
      </c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>
        <f>COUNTIFS($E$2:E5671,TMapCauseDescCIR[[#This Row],[Cause Description]])</f>
        <v>3</v>
      </c>
      <c r="Q5671" s="1"/>
      <c r="R5671" s="1"/>
      <c r="S5671" s="1"/>
    </row>
    <row r="5672" spans="1:19" ht="14.45" x14ac:dyDescent="0.25">
      <c r="A5672" s="1" t="s">
        <v>9565</v>
      </c>
      <c r="B5672" s="1" t="s">
        <v>2209</v>
      </c>
      <c r="C5672" s="1" t="s">
        <v>3133</v>
      </c>
      <c r="D5672" s="1" t="s">
        <v>9594</v>
      </c>
      <c r="E5672" s="1" t="s">
        <v>9552</v>
      </c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>
        <f>COUNTIFS($E$2:E5672,TMapCauseDescCIR[[#This Row],[Cause Description]])</f>
        <v>16</v>
      </c>
      <c r="Q5672" s="1"/>
      <c r="R5672" s="1"/>
      <c r="S5672" s="1"/>
    </row>
    <row r="5673" spans="1:19" ht="14.45" x14ac:dyDescent="0.25">
      <c r="A5673" s="1" t="s">
        <v>9565</v>
      </c>
      <c r="B5673" s="1" t="s">
        <v>2209</v>
      </c>
      <c r="C5673" s="1" t="s">
        <v>3133</v>
      </c>
      <c r="D5673" s="1" t="s">
        <v>9594</v>
      </c>
      <c r="E5673" s="1" t="s">
        <v>9592</v>
      </c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>
        <f>COUNTIFS($E$2:E5673,TMapCauseDescCIR[[#This Row],[Cause Description]])</f>
        <v>3</v>
      </c>
      <c r="Q5673" s="1"/>
      <c r="R5673" s="1"/>
      <c r="S5673" s="1"/>
    </row>
    <row r="5674" spans="1:19" ht="14.45" x14ac:dyDescent="0.25">
      <c r="A5674" s="1" t="s">
        <v>9565</v>
      </c>
      <c r="B5674" s="1" t="s">
        <v>2209</v>
      </c>
      <c r="C5674" s="1" t="s">
        <v>3133</v>
      </c>
      <c r="D5674" s="1" t="s">
        <v>9594</v>
      </c>
      <c r="E5674" s="1" t="s">
        <v>9569</v>
      </c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>
        <f>COUNTIFS($E$2:E5674,TMapCauseDescCIR[[#This Row],[Cause Description]])</f>
        <v>7</v>
      </c>
      <c r="Q5674" s="1"/>
      <c r="R5674" s="1"/>
      <c r="S5674" s="1"/>
    </row>
    <row r="5675" spans="1:19" ht="14.45" x14ac:dyDescent="0.25">
      <c r="A5675" s="1" t="s">
        <v>9565</v>
      </c>
      <c r="B5675" s="1" t="s">
        <v>2209</v>
      </c>
      <c r="C5675" s="1" t="s">
        <v>3133</v>
      </c>
      <c r="D5675" s="1" t="s">
        <v>9594</v>
      </c>
      <c r="E5675" s="1" t="s">
        <v>177</v>
      </c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>
        <f>COUNTIFS($E$2:E5675,TMapCauseDescCIR[[#This Row],[Cause Description]])</f>
        <v>84</v>
      </c>
      <c r="Q5675" s="1"/>
      <c r="R5675" s="1"/>
      <c r="S5675" s="1"/>
    </row>
    <row r="5676" spans="1:19" ht="14.45" x14ac:dyDescent="0.25">
      <c r="A5676" s="1" t="s">
        <v>9565</v>
      </c>
      <c r="B5676" s="1" t="s">
        <v>2210</v>
      </c>
      <c r="C5676" s="1" t="s">
        <v>3133</v>
      </c>
      <c r="D5676" s="1" t="s">
        <v>9595</v>
      </c>
      <c r="E5676" s="1" t="s">
        <v>2181</v>
      </c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>
        <f>COUNTIFS($E$2:E5676,TMapCauseDescCIR[[#This Row],[Cause Description]])</f>
        <v>17</v>
      </c>
      <c r="Q5676" s="1"/>
      <c r="R5676" s="1"/>
      <c r="S5676" s="1"/>
    </row>
    <row r="5677" spans="1:19" ht="14.45" x14ac:dyDescent="0.25">
      <c r="A5677" s="1" t="s">
        <v>9565</v>
      </c>
      <c r="B5677" s="1" t="s">
        <v>2210</v>
      </c>
      <c r="C5677" s="1" t="s">
        <v>3133</v>
      </c>
      <c r="D5677" s="1" t="s">
        <v>9595</v>
      </c>
      <c r="E5677" s="1" t="s">
        <v>9551</v>
      </c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>
        <f>COUNTIFS($E$2:E5677,TMapCauseDescCIR[[#This Row],[Cause Description]])</f>
        <v>17</v>
      </c>
      <c r="Q5677" s="1"/>
      <c r="R5677" s="1"/>
      <c r="S5677" s="1"/>
    </row>
    <row r="5678" spans="1:19" ht="14.45" x14ac:dyDescent="0.25">
      <c r="A5678" s="1" t="s">
        <v>9565</v>
      </c>
      <c r="B5678" s="1" t="s">
        <v>2210</v>
      </c>
      <c r="C5678" s="1" t="s">
        <v>3133</v>
      </c>
      <c r="D5678" s="1" t="s">
        <v>9595</v>
      </c>
      <c r="E5678" s="1" t="s">
        <v>9587</v>
      </c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>
        <f>COUNTIFS($E$2:E5678,TMapCauseDescCIR[[#This Row],[Cause Description]])</f>
        <v>4</v>
      </c>
      <c r="Q5678" s="1"/>
      <c r="R5678" s="1"/>
      <c r="S5678" s="1"/>
    </row>
    <row r="5679" spans="1:19" ht="14.45" x14ac:dyDescent="0.25">
      <c r="A5679" s="1" t="s">
        <v>9565</v>
      </c>
      <c r="B5679" s="1" t="s">
        <v>2210</v>
      </c>
      <c r="C5679" s="1" t="s">
        <v>3133</v>
      </c>
      <c r="D5679" s="1" t="s">
        <v>9595</v>
      </c>
      <c r="E5679" s="1" t="s">
        <v>9588</v>
      </c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>
        <f>COUNTIFS($E$2:E5679,TMapCauseDescCIR[[#This Row],[Cause Description]])</f>
        <v>4</v>
      </c>
      <c r="Q5679" s="1"/>
      <c r="R5679" s="1"/>
      <c r="S5679" s="1"/>
    </row>
    <row r="5680" spans="1:19" ht="14.45" x14ac:dyDescent="0.25">
      <c r="A5680" s="1" t="s">
        <v>9565</v>
      </c>
      <c r="B5680" s="1" t="s">
        <v>2210</v>
      </c>
      <c r="C5680" s="1" t="s">
        <v>3133</v>
      </c>
      <c r="D5680" s="1" t="s">
        <v>9595</v>
      </c>
      <c r="E5680" s="1" t="s">
        <v>9589</v>
      </c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>
        <f>COUNTIFS($E$2:E5680,TMapCauseDescCIR[[#This Row],[Cause Description]])</f>
        <v>4</v>
      </c>
      <c r="Q5680" s="1"/>
      <c r="R5680" s="1"/>
      <c r="S5680" s="1"/>
    </row>
    <row r="5681" spans="1:19" ht="14.45" x14ac:dyDescent="0.25">
      <c r="A5681" s="1" t="s">
        <v>9565</v>
      </c>
      <c r="B5681" s="1" t="s">
        <v>2210</v>
      </c>
      <c r="C5681" s="1" t="s">
        <v>3133</v>
      </c>
      <c r="D5681" s="1" t="s">
        <v>9595</v>
      </c>
      <c r="E5681" s="1" t="s">
        <v>9590</v>
      </c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>
        <f>COUNTIFS($E$2:E5681,TMapCauseDescCIR[[#This Row],[Cause Description]])</f>
        <v>4</v>
      </c>
      <c r="Q5681" s="1"/>
      <c r="R5681" s="1"/>
      <c r="S5681" s="1"/>
    </row>
    <row r="5682" spans="1:19" ht="14.45" x14ac:dyDescent="0.25">
      <c r="A5682" s="1" t="s">
        <v>9565</v>
      </c>
      <c r="B5682" s="1" t="s">
        <v>2210</v>
      </c>
      <c r="C5682" s="1" t="s">
        <v>3133</v>
      </c>
      <c r="D5682" s="1" t="s">
        <v>9595</v>
      </c>
      <c r="E5682" s="1" t="s">
        <v>9591</v>
      </c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>
        <f>COUNTIFS($E$2:E5682,TMapCauseDescCIR[[#This Row],[Cause Description]])</f>
        <v>4</v>
      </c>
      <c r="Q5682" s="1"/>
      <c r="R5682" s="1"/>
      <c r="S5682" s="1"/>
    </row>
    <row r="5683" spans="1:19" ht="14.45" x14ac:dyDescent="0.25">
      <c r="A5683" s="1" t="s">
        <v>9565</v>
      </c>
      <c r="B5683" s="1" t="s">
        <v>2210</v>
      </c>
      <c r="C5683" s="1" t="s">
        <v>3133</v>
      </c>
      <c r="D5683" s="1" t="s">
        <v>9595</v>
      </c>
      <c r="E5683" s="1" t="s">
        <v>9552</v>
      </c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>
        <f>COUNTIFS($E$2:E5683,TMapCauseDescCIR[[#This Row],[Cause Description]])</f>
        <v>17</v>
      </c>
      <c r="Q5683" s="1"/>
      <c r="R5683" s="1"/>
      <c r="S5683" s="1"/>
    </row>
    <row r="5684" spans="1:19" ht="14.45" x14ac:dyDescent="0.25">
      <c r="A5684" s="1" t="s">
        <v>9565</v>
      </c>
      <c r="B5684" s="1" t="s">
        <v>2210</v>
      </c>
      <c r="C5684" s="1" t="s">
        <v>3133</v>
      </c>
      <c r="D5684" s="1" t="s">
        <v>9595</v>
      </c>
      <c r="E5684" s="1" t="s">
        <v>9592</v>
      </c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>
        <f>COUNTIFS($E$2:E5684,TMapCauseDescCIR[[#This Row],[Cause Description]])</f>
        <v>4</v>
      </c>
      <c r="Q5684" s="1"/>
      <c r="R5684" s="1"/>
      <c r="S5684" s="1"/>
    </row>
    <row r="5685" spans="1:19" ht="14.45" x14ac:dyDescent="0.25">
      <c r="A5685" s="1" t="s">
        <v>9565</v>
      </c>
      <c r="B5685" s="1" t="s">
        <v>2210</v>
      </c>
      <c r="C5685" s="1" t="s">
        <v>3133</v>
      </c>
      <c r="D5685" s="1" t="s">
        <v>9595</v>
      </c>
      <c r="E5685" s="1" t="s">
        <v>9569</v>
      </c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>
        <f>COUNTIFS($E$2:E5685,TMapCauseDescCIR[[#This Row],[Cause Description]])</f>
        <v>8</v>
      </c>
      <c r="Q5685" s="1"/>
      <c r="R5685" s="1"/>
      <c r="S5685" s="1"/>
    </row>
    <row r="5686" spans="1:19" ht="14.45" x14ac:dyDescent="0.25">
      <c r="A5686" s="1" t="s">
        <v>9565</v>
      </c>
      <c r="B5686" s="1" t="s">
        <v>2210</v>
      </c>
      <c r="C5686" s="1" t="s">
        <v>3133</v>
      </c>
      <c r="D5686" s="1" t="s">
        <v>9595</v>
      </c>
      <c r="E5686" s="1" t="s">
        <v>177</v>
      </c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>
        <f>COUNTIFS($E$2:E5686,TMapCauseDescCIR[[#This Row],[Cause Description]])</f>
        <v>85</v>
      </c>
      <c r="Q5686" s="1"/>
      <c r="R5686" s="1"/>
      <c r="S5686" s="1"/>
    </row>
    <row r="5687" spans="1:19" ht="14.45" x14ac:dyDescent="0.25">
      <c r="A5687" s="1" t="s">
        <v>9565</v>
      </c>
      <c r="B5687" s="1" t="s">
        <v>2211</v>
      </c>
      <c r="C5687" s="1" t="s">
        <v>3133</v>
      </c>
      <c r="D5687" s="1" t="s">
        <v>9596</v>
      </c>
      <c r="E5687" s="1" t="s">
        <v>2181</v>
      </c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>
        <f>COUNTIFS($E$2:E5687,TMapCauseDescCIR[[#This Row],[Cause Description]])</f>
        <v>18</v>
      </c>
      <c r="Q5687" s="1"/>
      <c r="R5687" s="1"/>
      <c r="S5687" s="1"/>
    </row>
    <row r="5688" spans="1:19" ht="14.45" x14ac:dyDescent="0.25">
      <c r="A5688" s="1" t="s">
        <v>9565</v>
      </c>
      <c r="B5688" s="1" t="s">
        <v>2211</v>
      </c>
      <c r="C5688" s="1" t="s">
        <v>3133</v>
      </c>
      <c r="D5688" s="1" t="s">
        <v>9596</v>
      </c>
      <c r="E5688" s="1" t="s">
        <v>9546</v>
      </c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>
        <f>COUNTIFS($E$2:E5688,TMapCauseDescCIR[[#This Row],[Cause Description]])</f>
        <v>14</v>
      </c>
      <c r="Q5688" s="1"/>
      <c r="R5688" s="1"/>
      <c r="S5688" s="1"/>
    </row>
    <row r="5689" spans="1:19" ht="14.45" x14ac:dyDescent="0.25">
      <c r="A5689" s="1" t="s">
        <v>9565</v>
      </c>
      <c r="B5689" s="1" t="s">
        <v>2211</v>
      </c>
      <c r="C5689" s="1" t="s">
        <v>3133</v>
      </c>
      <c r="D5689" s="1" t="s">
        <v>9596</v>
      </c>
      <c r="E5689" s="1" t="s">
        <v>2199</v>
      </c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>
        <f>COUNTIFS($E$2:E5689,TMapCauseDescCIR[[#This Row],[Cause Description]])</f>
        <v>18</v>
      </c>
      <c r="Q5689" s="1"/>
      <c r="R5689" s="1"/>
      <c r="S5689" s="1"/>
    </row>
    <row r="5690" spans="1:19" ht="14.45" x14ac:dyDescent="0.25">
      <c r="A5690" s="1" t="s">
        <v>9565</v>
      </c>
      <c r="B5690" s="1" t="s">
        <v>2211</v>
      </c>
      <c r="C5690" s="1" t="s">
        <v>3133</v>
      </c>
      <c r="D5690" s="1" t="s">
        <v>9596</v>
      </c>
      <c r="E5690" s="1" t="s">
        <v>9567</v>
      </c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>
        <f>COUNTIFS($E$2:E5690,TMapCauseDescCIR[[#This Row],[Cause Description]])</f>
        <v>5</v>
      </c>
      <c r="Q5690" s="1"/>
      <c r="R5690" s="1"/>
      <c r="S5690" s="1"/>
    </row>
    <row r="5691" spans="1:19" ht="14.45" x14ac:dyDescent="0.25">
      <c r="A5691" s="1" t="s">
        <v>9565</v>
      </c>
      <c r="B5691" s="1" t="s">
        <v>2211</v>
      </c>
      <c r="C5691" s="1" t="s">
        <v>3133</v>
      </c>
      <c r="D5691" s="1" t="s">
        <v>9596</v>
      </c>
      <c r="E5691" s="1" t="s">
        <v>9549</v>
      </c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>
        <f>COUNTIFS($E$2:E5691,TMapCauseDescCIR[[#This Row],[Cause Description]])</f>
        <v>14</v>
      </c>
      <c r="Q5691" s="1"/>
      <c r="R5691" s="1"/>
      <c r="S5691" s="1"/>
    </row>
    <row r="5692" spans="1:19" ht="14.45" x14ac:dyDescent="0.25">
      <c r="A5692" s="1" t="s">
        <v>9565</v>
      </c>
      <c r="B5692" s="1" t="s">
        <v>2211</v>
      </c>
      <c r="C5692" s="1" t="s">
        <v>3133</v>
      </c>
      <c r="D5692" s="1" t="s">
        <v>9596</v>
      </c>
      <c r="E5692" s="1" t="s">
        <v>9568</v>
      </c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>
        <f>COUNTIFS($E$2:E5692,TMapCauseDescCIR[[#This Row],[Cause Description]])</f>
        <v>5</v>
      </c>
      <c r="Q5692" s="1"/>
      <c r="R5692" s="1"/>
      <c r="S5692" s="1"/>
    </row>
    <row r="5693" spans="1:19" ht="14.45" x14ac:dyDescent="0.25">
      <c r="A5693" s="1" t="s">
        <v>9565</v>
      </c>
      <c r="B5693" s="1" t="s">
        <v>2211</v>
      </c>
      <c r="C5693" s="1" t="s">
        <v>3133</v>
      </c>
      <c r="D5693" s="1" t="s">
        <v>9596</v>
      </c>
      <c r="E5693" s="1" t="s">
        <v>9551</v>
      </c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>
        <f>COUNTIFS($E$2:E5693,TMapCauseDescCIR[[#This Row],[Cause Description]])</f>
        <v>18</v>
      </c>
      <c r="Q5693" s="1"/>
      <c r="R5693" s="1"/>
      <c r="S5693" s="1"/>
    </row>
    <row r="5694" spans="1:19" ht="14.45" x14ac:dyDescent="0.25">
      <c r="A5694" s="1" t="s">
        <v>9565</v>
      </c>
      <c r="B5694" s="1" t="s">
        <v>2211</v>
      </c>
      <c r="C5694" s="1" t="s">
        <v>3133</v>
      </c>
      <c r="D5694" s="1" t="s">
        <v>9596</v>
      </c>
      <c r="E5694" s="1" t="s">
        <v>9552</v>
      </c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>
        <f>COUNTIFS($E$2:E5694,TMapCauseDescCIR[[#This Row],[Cause Description]])</f>
        <v>18</v>
      </c>
      <c r="Q5694" s="1"/>
      <c r="R5694" s="1"/>
      <c r="S5694" s="1"/>
    </row>
    <row r="5695" spans="1:19" ht="14.45" x14ac:dyDescent="0.25">
      <c r="A5695" s="1" t="s">
        <v>9565</v>
      </c>
      <c r="B5695" s="1" t="s">
        <v>2211</v>
      </c>
      <c r="C5695" s="1" t="s">
        <v>3133</v>
      </c>
      <c r="D5695" s="1" t="s">
        <v>9596</v>
      </c>
      <c r="E5695" s="1" t="s">
        <v>9569</v>
      </c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>
        <f>COUNTIFS($E$2:E5695,TMapCauseDescCIR[[#This Row],[Cause Description]])</f>
        <v>9</v>
      </c>
      <c r="Q5695" s="1"/>
      <c r="R5695" s="1"/>
      <c r="S5695" s="1"/>
    </row>
    <row r="5696" spans="1:19" ht="14.45" x14ac:dyDescent="0.25">
      <c r="A5696" s="1" t="s">
        <v>9565</v>
      </c>
      <c r="B5696" s="1" t="s">
        <v>2211</v>
      </c>
      <c r="C5696" s="1" t="s">
        <v>3133</v>
      </c>
      <c r="D5696" s="1" t="s">
        <v>9596</v>
      </c>
      <c r="E5696" s="1" t="s">
        <v>177</v>
      </c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>
        <f>COUNTIFS($E$2:E5696,TMapCauseDescCIR[[#This Row],[Cause Description]])</f>
        <v>86</v>
      </c>
      <c r="Q5696" s="1"/>
      <c r="R5696" s="1"/>
      <c r="S5696" s="1"/>
    </row>
    <row r="5697" spans="1:19" ht="14.45" x14ac:dyDescent="0.25">
      <c r="A5697" s="1" t="s">
        <v>9565</v>
      </c>
      <c r="B5697" s="1" t="s">
        <v>2212</v>
      </c>
      <c r="C5697" s="1" t="s">
        <v>3133</v>
      </c>
      <c r="D5697" s="1" t="s">
        <v>9597</v>
      </c>
      <c r="E5697" s="1" t="s">
        <v>177</v>
      </c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>
        <f>COUNTIFS($E$2:E5697,TMapCauseDescCIR[[#This Row],[Cause Description]])</f>
        <v>87</v>
      </c>
      <c r="Q5697" s="1"/>
      <c r="R5697" s="1"/>
      <c r="S5697" s="1"/>
    </row>
    <row r="5698" spans="1:19" ht="14.45" x14ac:dyDescent="0.25">
      <c r="A5698" s="1" t="s">
        <v>9565</v>
      </c>
      <c r="B5698" s="1" t="s">
        <v>2213</v>
      </c>
      <c r="C5698" s="1" t="s">
        <v>3133</v>
      </c>
      <c r="D5698" s="1" t="s">
        <v>9598</v>
      </c>
      <c r="E5698" s="1" t="s">
        <v>177</v>
      </c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>
        <f>COUNTIFS($E$2:E5698,TMapCauseDescCIR[[#This Row],[Cause Description]])</f>
        <v>88</v>
      </c>
      <c r="Q5698" s="1"/>
      <c r="R5698" s="1"/>
      <c r="S5698" s="1"/>
    </row>
    <row r="5699" spans="1:19" ht="14.45" x14ac:dyDescent="0.25">
      <c r="A5699" s="1" t="s">
        <v>9565</v>
      </c>
      <c r="B5699" s="1" t="s">
        <v>2214</v>
      </c>
      <c r="C5699" s="1" t="s">
        <v>3133</v>
      </c>
      <c r="D5699" s="1" t="s">
        <v>9599</v>
      </c>
      <c r="E5699" s="1" t="s">
        <v>2181</v>
      </c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>
        <f>COUNTIFS($E$2:E5699,TMapCauseDescCIR[[#This Row],[Cause Description]])</f>
        <v>19</v>
      </c>
      <c r="Q5699" s="1"/>
      <c r="R5699" s="1"/>
      <c r="S5699" s="1"/>
    </row>
    <row r="5700" spans="1:19" ht="14.45" x14ac:dyDescent="0.25">
      <c r="A5700" s="1" t="s">
        <v>9565</v>
      </c>
      <c r="B5700" s="1" t="s">
        <v>2214</v>
      </c>
      <c r="C5700" s="1" t="s">
        <v>3133</v>
      </c>
      <c r="D5700" s="1" t="s">
        <v>9599</v>
      </c>
      <c r="E5700" s="1" t="s">
        <v>9546</v>
      </c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>
        <f>COUNTIFS($E$2:E5700,TMapCauseDescCIR[[#This Row],[Cause Description]])</f>
        <v>15</v>
      </c>
      <c r="Q5700" s="1"/>
      <c r="R5700" s="1"/>
      <c r="S5700" s="1"/>
    </row>
    <row r="5701" spans="1:19" ht="14.45" x14ac:dyDescent="0.25">
      <c r="A5701" s="1" t="s">
        <v>9565</v>
      </c>
      <c r="B5701" s="1" t="s">
        <v>2214</v>
      </c>
      <c r="C5701" s="1" t="s">
        <v>3133</v>
      </c>
      <c r="D5701" s="1" t="s">
        <v>9599</v>
      </c>
      <c r="E5701" s="1" t="s">
        <v>2199</v>
      </c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>
        <f>COUNTIFS($E$2:E5701,TMapCauseDescCIR[[#This Row],[Cause Description]])</f>
        <v>19</v>
      </c>
      <c r="Q5701" s="1"/>
      <c r="R5701" s="1"/>
      <c r="S5701" s="1"/>
    </row>
    <row r="5702" spans="1:19" ht="14.45" x14ac:dyDescent="0.25">
      <c r="A5702" s="1" t="s">
        <v>9565</v>
      </c>
      <c r="B5702" s="1" t="s">
        <v>2214</v>
      </c>
      <c r="C5702" s="1" t="s">
        <v>3133</v>
      </c>
      <c r="D5702" s="1" t="s">
        <v>9599</v>
      </c>
      <c r="E5702" s="1" t="s">
        <v>9567</v>
      </c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>
        <f>COUNTIFS($E$2:E5702,TMapCauseDescCIR[[#This Row],[Cause Description]])</f>
        <v>6</v>
      </c>
      <c r="Q5702" s="1"/>
      <c r="R5702" s="1"/>
      <c r="S5702" s="1"/>
    </row>
    <row r="5703" spans="1:19" ht="14.45" x14ac:dyDescent="0.25">
      <c r="A5703" s="1" t="s">
        <v>9565</v>
      </c>
      <c r="B5703" s="1" t="s">
        <v>2214</v>
      </c>
      <c r="C5703" s="1" t="s">
        <v>3133</v>
      </c>
      <c r="D5703" s="1" t="s">
        <v>9599</v>
      </c>
      <c r="E5703" s="1" t="s">
        <v>9549</v>
      </c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>
        <f>COUNTIFS($E$2:E5703,TMapCauseDescCIR[[#This Row],[Cause Description]])</f>
        <v>15</v>
      </c>
      <c r="Q5703" s="1"/>
      <c r="R5703" s="1"/>
      <c r="S5703" s="1"/>
    </row>
    <row r="5704" spans="1:19" ht="14.45" x14ac:dyDescent="0.25">
      <c r="A5704" s="1" t="s">
        <v>9565</v>
      </c>
      <c r="B5704" s="1" t="s">
        <v>2214</v>
      </c>
      <c r="C5704" s="1" t="s">
        <v>3133</v>
      </c>
      <c r="D5704" s="1" t="s">
        <v>9599</v>
      </c>
      <c r="E5704" s="1" t="s">
        <v>9568</v>
      </c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>
        <f>COUNTIFS($E$2:E5704,TMapCauseDescCIR[[#This Row],[Cause Description]])</f>
        <v>6</v>
      </c>
      <c r="Q5704" s="1"/>
      <c r="R5704" s="1"/>
      <c r="S5704" s="1"/>
    </row>
    <row r="5705" spans="1:19" ht="14.45" x14ac:dyDescent="0.25">
      <c r="A5705" s="1" t="s">
        <v>9565</v>
      </c>
      <c r="B5705" s="1" t="s">
        <v>2214</v>
      </c>
      <c r="C5705" s="1" t="s">
        <v>3133</v>
      </c>
      <c r="D5705" s="1" t="s">
        <v>9599</v>
      </c>
      <c r="E5705" s="1" t="s">
        <v>9551</v>
      </c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>
        <f>COUNTIFS($E$2:E5705,TMapCauseDescCIR[[#This Row],[Cause Description]])</f>
        <v>19</v>
      </c>
      <c r="Q5705" s="1"/>
      <c r="R5705" s="1"/>
      <c r="S5705" s="1"/>
    </row>
    <row r="5706" spans="1:19" ht="14.45" x14ac:dyDescent="0.25">
      <c r="A5706" s="1" t="s">
        <v>9565</v>
      </c>
      <c r="B5706" s="1" t="s">
        <v>2214</v>
      </c>
      <c r="C5706" s="1" t="s">
        <v>3133</v>
      </c>
      <c r="D5706" s="1" t="s">
        <v>9599</v>
      </c>
      <c r="E5706" s="1" t="s">
        <v>9552</v>
      </c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>
        <f>COUNTIFS($E$2:E5706,TMapCauseDescCIR[[#This Row],[Cause Description]])</f>
        <v>19</v>
      </c>
      <c r="Q5706" s="1"/>
      <c r="R5706" s="1"/>
      <c r="S5706" s="1"/>
    </row>
    <row r="5707" spans="1:19" ht="14.45" x14ac:dyDescent="0.25">
      <c r="A5707" s="1" t="s">
        <v>9565</v>
      </c>
      <c r="B5707" s="1" t="s">
        <v>2214</v>
      </c>
      <c r="C5707" s="1" t="s">
        <v>3133</v>
      </c>
      <c r="D5707" s="1" t="s">
        <v>9599</v>
      </c>
      <c r="E5707" s="1" t="s">
        <v>9569</v>
      </c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>
        <f>COUNTIFS($E$2:E5707,TMapCauseDescCIR[[#This Row],[Cause Description]])</f>
        <v>10</v>
      </c>
      <c r="Q5707" s="1"/>
      <c r="R5707" s="1"/>
      <c r="S5707" s="1"/>
    </row>
    <row r="5708" spans="1:19" ht="14.45" x14ac:dyDescent="0.25">
      <c r="A5708" s="1" t="s">
        <v>9565</v>
      </c>
      <c r="B5708" s="1" t="s">
        <v>2214</v>
      </c>
      <c r="C5708" s="1" t="s">
        <v>3133</v>
      </c>
      <c r="D5708" s="1" t="s">
        <v>9599</v>
      </c>
      <c r="E5708" s="1" t="s">
        <v>177</v>
      </c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>
        <f>COUNTIFS($E$2:E5708,TMapCauseDescCIR[[#This Row],[Cause Description]])</f>
        <v>89</v>
      </c>
      <c r="Q5708" s="1"/>
      <c r="R5708" s="1"/>
      <c r="S5708" s="1"/>
    </row>
    <row r="5709" spans="1:19" ht="14.45" x14ac:dyDescent="0.25">
      <c r="A5709" s="1" t="s">
        <v>9565</v>
      </c>
      <c r="B5709" s="1" t="s">
        <v>2215</v>
      </c>
      <c r="C5709" s="1" t="s">
        <v>3133</v>
      </c>
      <c r="D5709" s="1" t="s">
        <v>9600</v>
      </c>
      <c r="E5709" s="1" t="s">
        <v>2181</v>
      </c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>
        <f>COUNTIFS($E$2:E5709,TMapCauseDescCIR[[#This Row],[Cause Description]])</f>
        <v>20</v>
      </c>
      <c r="Q5709" s="1"/>
      <c r="R5709" s="1"/>
      <c r="S5709" s="1"/>
    </row>
    <row r="5710" spans="1:19" ht="14.45" x14ac:dyDescent="0.25">
      <c r="A5710" s="1" t="s">
        <v>9565</v>
      </c>
      <c r="B5710" s="1" t="s">
        <v>2215</v>
      </c>
      <c r="C5710" s="1" t="s">
        <v>3133</v>
      </c>
      <c r="D5710" s="1" t="s">
        <v>9600</v>
      </c>
      <c r="E5710" s="1" t="s">
        <v>9546</v>
      </c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>
        <f>COUNTIFS($E$2:E5710,TMapCauseDescCIR[[#This Row],[Cause Description]])</f>
        <v>16</v>
      </c>
      <c r="Q5710" s="1"/>
      <c r="R5710" s="1"/>
      <c r="S5710" s="1"/>
    </row>
    <row r="5711" spans="1:19" ht="14.45" x14ac:dyDescent="0.25">
      <c r="A5711" s="1" t="s">
        <v>9565</v>
      </c>
      <c r="B5711" s="1" t="s">
        <v>2215</v>
      </c>
      <c r="C5711" s="1" t="s">
        <v>3133</v>
      </c>
      <c r="D5711" s="1" t="s">
        <v>9600</v>
      </c>
      <c r="E5711" s="1" t="s">
        <v>2199</v>
      </c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>
        <f>COUNTIFS($E$2:E5711,TMapCauseDescCIR[[#This Row],[Cause Description]])</f>
        <v>20</v>
      </c>
      <c r="Q5711" s="1"/>
      <c r="R5711" s="1"/>
      <c r="S5711" s="1"/>
    </row>
    <row r="5712" spans="1:19" ht="14.45" x14ac:dyDescent="0.25">
      <c r="A5712" s="1" t="s">
        <v>9565</v>
      </c>
      <c r="B5712" s="1" t="s">
        <v>2215</v>
      </c>
      <c r="C5712" s="1" t="s">
        <v>3133</v>
      </c>
      <c r="D5712" s="1" t="s">
        <v>9600</v>
      </c>
      <c r="E5712" s="1" t="s">
        <v>9567</v>
      </c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>
        <f>COUNTIFS($E$2:E5712,TMapCauseDescCIR[[#This Row],[Cause Description]])</f>
        <v>7</v>
      </c>
      <c r="Q5712" s="1"/>
      <c r="R5712" s="1"/>
      <c r="S5712" s="1"/>
    </row>
    <row r="5713" spans="1:19" ht="14.45" x14ac:dyDescent="0.25">
      <c r="A5713" s="1" t="s">
        <v>9565</v>
      </c>
      <c r="B5713" s="1" t="s">
        <v>2215</v>
      </c>
      <c r="C5713" s="1" t="s">
        <v>3133</v>
      </c>
      <c r="D5713" s="1" t="s">
        <v>9600</v>
      </c>
      <c r="E5713" s="1" t="s">
        <v>9549</v>
      </c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>
        <f>COUNTIFS($E$2:E5713,TMapCauseDescCIR[[#This Row],[Cause Description]])</f>
        <v>16</v>
      </c>
      <c r="Q5713" s="1"/>
      <c r="R5713" s="1"/>
      <c r="S5713" s="1"/>
    </row>
    <row r="5714" spans="1:19" ht="14.45" x14ac:dyDescent="0.25">
      <c r="A5714" s="1" t="s">
        <v>9565</v>
      </c>
      <c r="B5714" s="1" t="s">
        <v>2215</v>
      </c>
      <c r="C5714" s="1" t="s">
        <v>3133</v>
      </c>
      <c r="D5714" s="1" t="s">
        <v>9600</v>
      </c>
      <c r="E5714" s="1" t="s">
        <v>9568</v>
      </c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>
        <f>COUNTIFS($E$2:E5714,TMapCauseDescCIR[[#This Row],[Cause Description]])</f>
        <v>7</v>
      </c>
      <c r="Q5714" s="1"/>
      <c r="R5714" s="1"/>
      <c r="S5714" s="1"/>
    </row>
    <row r="5715" spans="1:19" ht="14.45" x14ac:dyDescent="0.25">
      <c r="A5715" s="1" t="s">
        <v>9565</v>
      </c>
      <c r="B5715" s="1" t="s">
        <v>2215</v>
      </c>
      <c r="C5715" s="1" t="s">
        <v>3133</v>
      </c>
      <c r="D5715" s="1" t="s">
        <v>9600</v>
      </c>
      <c r="E5715" s="1" t="s">
        <v>9551</v>
      </c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>
        <f>COUNTIFS($E$2:E5715,TMapCauseDescCIR[[#This Row],[Cause Description]])</f>
        <v>20</v>
      </c>
      <c r="Q5715" s="1"/>
      <c r="R5715" s="1"/>
      <c r="S5715" s="1"/>
    </row>
    <row r="5716" spans="1:19" ht="14.45" x14ac:dyDescent="0.25">
      <c r="A5716" s="1" t="s">
        <v>9565</v>
      </c>
      <c r="B5716" s="1" t="s">
        <v>2215</v>
      </c>
      <c r="C5716" s="1" t="s">
        <v>3133</v>
      </c>
      <c r="D5716" s="1" t="s">
        <v>9600</v>
      </c>
      <c r="E5716" s="1" t="s">
        <v>9552</v>
      </c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>
        <f>COUNTIFS($E$2:E5716,TMapCauseDescCIR[[#This Row],[Cause Description]])</f>
        <v>20</v>
      </c>
      <c r="Q5716" s="1"/>
      <c r="R5716" s="1"/>
      <c r="S5716" s="1"/>
    </row>
    <row r="5717" spans="1:19" ht="14.45" x14ac:dyDescent="0.25">
      <c r="A5717" s="1" t="s">
        <v>9565</v>
      </c>
      <c r="B5717" s="1" t="s">
        <v>2215</v>
      </c>
      <c r="C5717" s="1" t="s">
        <v>3133</v>
      </c>
      <c r="D5717" s="1" t="s">
        <v>9600</v>
      </c>
      <c r="E5717" s="1" t="s">
        <v>9569</v>
      </c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>
        <f>COUNTIFS($E$2:E5717,TMapCauseDescCIR[[#This Row],[Cause Description]])</f>
        <v>11</v>
      </c>
      <c r="Q5717" s="1"/>
      <c r="R5717" s="1"/>
      <c r="S5717" s="1"/>
    </row>
    <row r="5718" spans="1:19" ht="14.45" x14ac:dyDescent="0.25">
      <c r="A5718" s="1" t="s">
        <v>9565</v>
      </c>
      <c r="B5718" s="1" t="s">
        <v>2215</v>
      </c>
      <c r="C5718" s="1" t="s">
        <v>3133</v>
      </c>
      <c r="D5718" s="1" t="s">
        <v>9600</v>
      </c>
      <c r="E5718" s="1" t="s">
        <v>177</v>
      </c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>
        <f>COUNTIFS($E$2:E5718,TMapCauseDescCIR[[#This Row],[Cause Description]])</f>
        <v>90</v>
      </c>
      <c r="Q5718" s="1"/>
      <c r="R5718" s="1"/>
      <c r="S5718" s="1"/>
    </row>
    <row r="5719" spans="1:19" ht="14.45" x14ac:dyDescent="0.25">
      <c r="A5719" s="1" t="s">
        <v>9565</v>
      </c>
      <c r="B5719" s="1" t="s">
        <v>2216</v>
      </c>
      <c r="C5719" s="1" t="s">
        <v>3133</v>
      </c>
      <c r="D5719" s="1" t="s">
        <v>9601</v>
      </c>
      <c r="E5719" s="1" t="s">
        <v>2181</v>
      </c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>
        <f>COUNTIFS($E$2:E5719,TMapCauseDescCIR[[#This Row],[Cause Description]])</f>
        <v>21</v>
      </c>
      <c r="Q5719" s="1"/>
      <c r="R5719" s="1"/>
      <c r="S5719" s="1"/>
    </row>
    <row r="5720" spans="1:19" ht="14.45" x14ac:dyDescent="0.25">
      <c r="A5720" s="1" t="s">
        <v>9565</v>
      </c>
      <c r="B5720" s="1" t="s">
        <v>2216</v>
      </c>
      <c r="C5720" s="1" t="s">
        <v>3133</v>
      </c>
      <c r="D5720" s="1" t="s">
        <v>9601</v>
      </c>
      <c r="E5720" s="1" t="s">
        <v>9546</v>
      </c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>
        <f>COUNTIFS($E$2:E5720,TMapCauseDescCIR[[#This Row],[Cause Description]])</f>
        <v>17</v>
      </c>
      <c r="Q5720" s="1"/>
      <c r="R5720" s="1"/>
      <c r="S5720" s="1"/>
    </row>
    <row r="5721" spans="1:19" ht="14.45" x14ac:dyDescent="0.25">
      <c r="A5721" s="1" t="s">
        <v>9565</v>
      </c>
      <c r="B5721" s="1" t="s">
        <v>2216</v>
      </c>
      <c r="C5721" s="1" t="s">
        <v>3133</v>
      </c>
      <c r="D5721" s="1" t="s">
        <v>9601</v>
      </c>
      <c r="E5721" s="1" t="s">
        <v>2199</v>
      </c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>
        <f>COUNTIFS($E$2:E5721,TMapCauseDescCIR[[#This Row],[Cause Description]])</f>
        <v>21</v>
      </c>
      <c r="Q5721" s="1"/>
      <c r="R5721" s="1"/>
      <c r="S5721" s="1"/>
    </row>
    <row r="5722" spans="1:19" ht="14.45" x14ac:dyDescent="0.25">
      <c r="A5722" s="1" t="s">
        <v>9565</v>
      </c>
      <c r="B5722" s="1" t="s">
        <v>2216</v>
      </c>
      <c r="C5722" s="1" t="s">
        <v>3133</v>
      </c>
      <c r="D5722" s="1" t="s">
        <v>9601</v>
      </c>
      <c r="E5722" s="1" t="s">
        <v>9567</v>
      </c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>
        <f>COUNTIFS($E$2:E5722,TMapCauseDescCIR[[#This Row],[Cause Description]])</f>
        <v>8</v>
      </c>
      <c r="Q5722" s="1"/>
      <c r="R5722" s="1"/>
      <c r="S5722" s="1"/>
    </row>
    <row r="5723" spans="1:19" ht="14.45" x14ac:dyDescent="0.25">
      <c r="A5723" s="1" t="s">
        <v>9565</v>
      </c>
      <c r="B5723" s="1" t="s">
        <v>2216</v>
      </c>
      <c r="C5723" s="1" t="s">
        <v>3133</v>
      </c>
      <c r="D5723" s="1" t="s">
        <v>9601</v>
      </c>
      <c r="E5723" s="1" t="s">
        <v>9549</v>
      </c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>
        <f>COUNTIFS($E$2:E5723,TMapCauseDescCIR[[#This Row],[Cause Description]])</f>
        <v>17</v>
      </c>
      <c r="Q5723" s="1"/>
      <c r="R5723" s="1"/>
      <c r="S5723" s="1"/>
    </row>
    <row r="5724" spans="1:19" ht="14.45" x14ac:dyDescent="0.25">
      <c r="A5724" s="1" t="s">
        <v>9565</v>
      </c>
      <c r="B5724" s="1" t="s">
        <v>2216</v>
      </c>
      <c r="C5724" s="1" t="s">
        <v>3133</v>
      </c>
      <c r="D5724" s="1" t="s">
        <v>9601</v>
      </c>
      <c r="E5724" s="1" t="s">
        <v>9568</v>
      </c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>
        <f>COUNTIFS($E$2:E5724,TMapCauseDescCIR[[#This Row],[Cause Description]])</f>
        <v>8</v>
      </c>
      <c r="Q5724" s="1"/>
      <c r="R5724" s="1"/>
      <c r="S5724" s="1"/>
    </row>
    <row r="5725" spans="1:19" ht="14.45" x14ac:dyDescent="0.25">
      <c r="A5725" s="1" t="s">
        <v>9565</v>
      </c>
      <c r="B5725" s="1" t="s">
        <v>2216</v>
      </c>
      <c r="C5725" s="1" t="s">
        <v>3133</v>
      </c>
      <c r="D5725" s="1" t="s">
        <v>9601</v>
      </c>
      <c r="E5725" s="1" t="s">
        <v>9551</v>
      </c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>
        <f>COUNTIFS($E$2:E5725,TMapCauseDescCIR[[#This Row],[Cause Description]])</f>
        <v>21</v>
      </c>
      <c r="Q5725" s="1"/>
      <c r="R5725" s="1"/>
      <c r="S5725" s="1"/>
    </row>
    <row r="5726" spans="1:19" ht="14.45" x14ac:dyDescent="0.25">
      <c r="A5726" s="1" t="s">
        <v>9565</v>
      </c>
      <c r="B5726" s="1" t="s">
        <v>2216</v>
      </c>
      <c r="C5726" s="1" t="s">
        <v>3133</v>
      </c>
      <c r="D5726" s="1" t="s">
        <v>9601</v>
      </c>
      <c r="E5726" s="1" t="s">
        <v>9552</v>
      </c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>
        <f>COUNTIFS($E$2:E5726,TMapCauseDescCIR[[#This Row],[Cause Description]])</f>
        <v>21</v>
      </c>
      <c r="Q5726" s="1"/>
      <c r="R5726" s="1"/>
      <c r="S5726" s="1"/>
    </row>
    <row r="5727" spans="1:19" ht="14.45" x14ac:dyDescent="0.25">
      <c r="A5727" s="1" t="s">
        <v>9565</v>
      </c>
      <c r="B5727" s="1" t="s">
        <v>2216</v>
      </c>
      <c r="C5727" s="1" t="s">
        <v>3133</v>
      </c>
      <c r="D5727" s="1" t="s">
        <v>9601</v>
      </c>
      <c r="E5727" s="1" t="s">
        <v>9569</v>
      </c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>
        <f>COUNTIFS($E$2:E5727,TMapCauseDescCIR[[#This Row],[Cause Description]])</f>
        <v>12</v>
      </c>
      <c r="Q5727" s="1"/>
      <c r="R5727" s="1"/>
      <c r="S5727" s="1"/>
    </row>
    <row r="5728" spans="1:19" ht="14.45" x14ac:dyDescent="0.25">
      <c r="A5728" s="1" t="s">
        <v>9565</v>
      </c>
      <c r="B5728" s="1" t="s">
        <v>2216</v>
      </c>
      <c r="C5728" s="1" t="s">
        <v>3133</v>
      </c>
      <c r="D5728" s="1" t="s">
        <v>9601</v>
      </c>
      <c r="E5728" s="1" t="s">
        <v>177</v>
      </c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>
        <f>COUNTIFS($E$2:E5728,TMapCauseDescCIR[[#This Row],[Cause Description]])</f>
        <v>91</v>
      </c>
      <c r="Q5728" s="1"/>
      <c r="R5728" s="1"/>
      <c r="S5728" s="1"/>
    </row>
    <row r="5729" spans="1:19" ht="14.45" x14ac:dyDescent="0.25">
      <c r="A5729" s="1" t="s">
        <v>9565</v>
      </c>
      <c r="B5729" s="1" t="s">
        <v>2217</v>
      </c>
      <c r="C5729" s="1" t="s">
        <v>3133</v>
      </c>
      <c r="D5729" s="1" t="s">
        <v>9602</v>
      </c>
      <c r="E5729" s="1" t="s">
        <v>2181</v>
      </c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>
        <f>COUNTIFS($E$2:E5729,TMapCauseDescCIR[[#This Row],[Cause Description]])</f>
        <v>22</v>
      </c>
      <c r="Q5729" s="1"/>
      <c r="R5729" s="1"/>
      <c r="S5729" s="1"/>
    </row>
    <row r="5730" spans="1:19" ht="14.45" x14ac:dyDescent="0.25">
      <c r="A5730" s="1" t="s">
        <v>9565</v>
      </c>
      <c r="B5730" s="1" t="s">
        <v>2217</v>
      </c>
      <c r="C5730" s="1" t="s">
        <v>3133</v>
      </c>
      <c r="D5730" s="1" t="s">
        <v>9602</v>
      </c>
      <c r="E5730" s="1" t="s">
        <v>9546</v>
      </c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>
        <f>COUNTIFS($E$2:E5730,TMapCauseDescCIR[[#This Row],[Cause Description]])</f>
        <v>18</v>
      </c>
      <c r="Q5730" s="1"/>
      <c r="R5730" s="1"/>
      <c r="S5730" s="1"/>
    </row>
    <row r="5731" spans="1:19" ht="14.45" x14ac:dyDescent="0.25">
      <c r="A5731" s="1" t="s">
        <v>9565</v>
      </c>
      <c r="B5731" s="1" t="s">
        <v>2217</v>
      </c>
      <c r="C5731" s="1" t="s">
        <v>3133</v>
      </c>
      <c r="D5731" s="1" t="s">
        <v>9602</v>
      </c>
      <c r="E5731" s="1" t="s">
        <v>2199</v>
      </c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>
        <f>COUNTIFS($E$2:E5731,TMapCauseDescCIR[[#This Row],[Cause Description]])</f>
        <v>22</v>
      </c>
      <c r="Q5731" s="1"/>
      <c r="R5731" s="1"/>
      <c r="S5731" s="1"/>
    </row>
    <row r="5732" spans="1:19" ht="14.45" x14ac:dyDescent="0.25">
      <c r="A5732" s="1" t="s">
        <v>9565</v>
      </c>
      <c r="B5732" s="1" t="s">
        <v>2217</v>
      </c>
      <c r="C5732" s="1" t="s">
        <v>3133</v>
      </c>
      <c r="D5732" s="1" t="s">
        <v>9602</v>
      </c>
      <c r="E5732" s="1" t="s">
        <v>9567</v>
      </c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>
        <f>COUNTIFS($E$2:E5732,TMapCauseDescCIR[[#This Row],[Cause Description]])</f>
        <v>9</v>
      </c>
      <c r="Q5732" s="1"/>
      <c r="R5732" s="1"/>
      <c r="S5732" s="1"/>
    </row>
    <row r="5733" spans="1:19" ht="14.45" x14ac:dyDescent="0.25">
      <c r="A5733" s="1" t="s">
        <v>9565</v>
      </c>
      <c r="B5733" s="1" t="s">
        <v>2217</v>
      </c>
      <c r="C5733" s="1" t="s">
        <v>3133</v>
      </c>
      <c r="D5733" s="1" t="s">
        <v>9602</v>
      </c>
      <c r="E5733" s="1" t="s">
        <v>9549</v>
      </c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>
        <f>COUNTIFS($E$2:E5733,TMapCauseDescCIR[[#This Row],[Cause Description]])</f>
        <v>18</v>
      </c>
      <c r="Q5733" s="1"/>
      <c r="R5733" s="1"/>
      <c r="S5733" s="1"/>
    </row>
    <row r="5734" spans="1:19" ht="14.45" x14ac:dyDescent="0.25">
      <c r="A5734" s="1" t="s">
        <v>9565</v>
      </c>
      <c r="B5734" s="1" t="s">
        <v>2217</v>
      </c>
      <c r="C5734" s="1" t="s">
        <v>3133</v>
      </c>
      <c r="D5734" s="1" t="s">
        <v>9602</v>
      </c>
      <c r="E5734" s="1" t="s">
        <v>9568</v>
      </c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>
        <f>COUNTIFS($E$2:E5734,TMapCauseDescCIR[[#This Row],[Cause Description]])</f>
        <v>9</v>
      </c>
      <c r="Q5734" s="1"/>
      <c r="R5734" s="1"/>
      <c r="S5734" s="1"/>
    </row>
    <row r="5735" spans="1:19" ht="14.45" x14ac:dyDescent="0.25">
      <c r="A5735" s="1" t="s">
        <v>9565</v>
      </c>
      <c r="B5735" s="1" t="s">
        <v>2217</v>
      </c>
      <c r="C5735" s="1" t="s">
        <v>3133</v>
      </c>
      <c r="D5735" s="1" t="s">
        <v>9602</v>
      </c>
      <c r="E5735" s="1" t="s">
        <v>9551</v>
      </c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>
        <f>COUNTIFS($E$2:E5735,TMapCauseDescCIR[[#This Row],[Cause Description]])</f>
        <v>22</v>
      </c>
      <c r="Q5735" s="1"/>
      <c r="R5735" s="1"/>
      <c r="S5735" s="1"/>
    </row>
    <row r="5736" spans="1:19" ht="14.45" x14ac:dyDescent="0.25">
      <c r="A5736" s="1" t="s">
        <v>9565</v>
      </c>
      <c r="B5736" s="1" t="s">
        <v>2217</v>
      </c>
      <c r="C5736" s="1" t="s">
        <v>3133</v>
      </c>
      <c r="D5736" s="1" t="s">
        <v>9602</v>
      </c>
      <c r="E5736" s="1" t="s">
        <v>9552</v>
      </c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>
        <f>COUNTIFS($E$2:E5736,TMapCauseDescCIR[[#This Row],[Cause Description]])</f>
        <v>22</v>
      </c>
      <c r="Q5736" s="1"/>
      <c r="R5736" s="1"/>
      <c r="S5736" s="1"/>
    </row>
    <row r="5737" spans="1:19" ht="14.45" x14ac:dyDescent="0.25">
      <c r="A5737" s="1" t="s">
        <v>9565</v>
      </c>
      <c r="B5737" s="1" t="s">
        <v>2217</v>
      </c>
      <c r="C5737" s="1" t="s">
        <v>3133</v>
      </c>
      <c r="D5737" s="1" t="s">
        <v>9602</v>
      </c>
      <c r="E5737" s="1" t="s">
        <v>9569</v>
      </c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>
        <f>COUNTIFS($E$2:E5737,TMapCauseDescCIR[[#This Row],[Cause Description]])</f>
        <v>13</v>
      </c>
      <c r="Q5737" s="1"/>
      <c r="R5737" s="1"/>
      <c r="S5737" s="1"/>
    </row>
    <row r="5738" spans="1:19" ht="14.45" x14ac:dyDescent="0.25">
      <c r="A5738" s="1" t="s">
        <v>9565</v>
      </c>
      <c r="B5738" s="1" t="s">
        <v>2217</v>
      </c>
      <c r="C5738" s="1" t="s">
        <v>3133</v>
      </c>
      <c r="D5738" s="1" t="s">
        <v>9602</v>
      </c>
      <c r="E5738" s="1" t="s">
        <v>177</v>
      </c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>
        <f>COUNTIFS($E$2:E5738,TMapCauseDescCIR[[#This Row],[Cause Description]])</f>
        <v>92</v>
      </c>
      <c r="Q5738" s="1"/>
      <c r="R5738" s="1"/>
      <c r="S5738" s="1"/>
    </row>
    <row r="5739" spans="1:19" ht="14.45" x14ac:dyDescent="0.25">
      <c r="A5739" s="1" t="s">
        <v>9565</v>
      </c>
      <c r="B5739" s="1" t="s">
        <v>2218</v>
      </c>
      <c r="C5739" s="1" t="s">
        <v>3133</v>
      </c>
      <c r="D5739" s="1" t="s">
        <v>9603</v>
      </c>
      <c r="E5739" s="1" t="s">
        <v>2181</v>
      </c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>
        <f>COUNTIFS($E$2:E5739,TMapCauseDescCIR[[#This Row],[Cause Description]])</f>
        <v>23</v>
      </c>
      <c r="Q5739" s="1"/>
      <c r="R5739" s="1"/>
      <c r="S5739" s="1"/>
    </row>
    <row r="5740" spans="1:19" ht="14.45" x14ac:dyDescent="0.25">
      <c r="A5740" s="1" t="s">
        <v>9565</v>
      </c>
      <c r="B5740" s="1" t="s">
        <v>2218</v>
      </c>
      <c r="C5740" s="1" t="s">
        <v>3133</v>
      </c>
      <c r="D5740" s="1" t="s">
        <v>9603</v>
      </c>
      <c r="E5740" s="1" t="s">
        <v>9546</v>
      </c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>
        <f>COUNTIFS($E$2:E5740,TMapCauseDescCIR[[#This Row],[Cause Description]])</f>
        <v>19</v>
      </c>
      <c r="Q5740" s="1"/>
      <c r="R5740" s="1"/>
      <c r="S5740" s="1"/>
    </row>
    <row r="5741" spans="1:19" ht="14.45" x14ac:dyDescent="0.25">
      <c r="A5741" s="1" t="s">
        <v>9565</v>
      </c>
      <c r="B5741" s="1" t="s">
        <v>2218</v>
      </c>
      <c r="C5741" s="1" t="s">
        <v>3133</v>
      </c>
      <c r="D5741" s="1" t="s">
        <v>9603</v>
      </c>
      <c r="E5741" s="1" t="s">
        <v>2199</v>
      </c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>
        <f>COUNTIFS($E$2:E5741,TMapCauseDescCIR[[#This Row],[Cause Description]])</f>
        <v>23</v>
      </c>
      <c r="Q5741" s="1"/>
      <c r="R5741" s="1"/>
      <c r="S5741" s="1"/>
    </row>
    <row r="5742" spans="1:19" ht="14.45" x14ac:dyDescent="0.25">
      <c r="A5742" s="1" t="s">
        <v>9565</v>
      </c>
      <c r="B5742" s="1" t="s">
        <v>2218</v>
      </c>
      <c r="C5742" s="1" t="s">
        <v>3133</v>
      </c>
      <c r="D5742" s="1" t="s">
        <v>9603</v>
      </c>
      <c r="E5742" s="1" t="s">
        <v>9567</v>
      </c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>
        <f>COUNTIFS($E$2:E5742,TMapCauseDescCIR[[#This Row],[Cause Description]])</f>
        <v>10</v>
      </c>
      <c r="Q5742" s="1"/>
      <c r="R5742" s="1"/>
      <c r="S5742" s="1"/>
    </row>
    <row r="5743" spans="1:19" ht="14.45" x14ac:dyDescent="0.25">
      <c r="A5743" s="1" t="s">
        <v>9565</v>
      </c>
      <c r="B5743" s="1" t="s">
        <v>2218</v>
      </c>
      <c r="C5743" s="1" t="s">
        <v>3133</v>
      </c>
      <c r="D5743" s="1" t="s">
        <v>9603</v>
      </c>
      <c r="E5743" s="1" t="s">
        <v>9549</v>
      </c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>
        <f>COUNTIFS($E$2:E5743,TMapCauseDescCIR[[#This Row],[Cause Description]])</f>
        <v>19</v>
      </c>
      <c r="Q5743" s="1"/>
      <c r="R5743" s="1"/>
      <c r="S5743" s="1"/>
    </row>
    <row r="5744" spans="1:19" ht="14.45" x14ac:dyDescent="0.25">
      <c r="A5744" s="1" t="s">
        <v>9565</v>
      </c>
      <c r="B5744" s="1" t="s">
        <v>2218</v>
      </c>
      <c r="C5744" s="1" t="s">
        <v>3133</v>
      </c>
      <c r="D5744" s="1" t="s">
        <v>9603</v>
      </c>
      <c r="E5744" s="1" t="s">
        <v>9568</v>
      </c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>
        <f>COUNTIFS($E$2:E5744,TMapCauseDescCIR[[#This Row],[Cause Description]])</f>
        <v>10</v>
      </c>
      <c r="Q5744" s="1"/>
      <c r="R5744" s="1"/>
      <c r="S5744" s="1"/>
    </row>
    <row r="5745" spans="1:19" ht="14.45" x14ac:dyDescent="0.25">
      <c r="A5745" s="1" t="s">
        <v>9565</v>
      </c>
      <c r="B5745" s="1" t="s">
        <v>2218</v>
      </c>
      <c r="C5745" s="1" t="s">
        <v>3133</v>
      </c>
      <c r="D5745" s="1" t="s">
        <v>9603</v>
      </c>
      <c r="E5745" s="1" t="s">
        <v>9551</v>
      </c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>
        <f>COUNTIFS($E$2:E5745,TMapCauseDescCIR[[#This Row],[Cause Description]])</f>
        <v>23</v>
      </c>
      <c r="Q5745" s="1"/>
      <c r="R5745" s="1"/>
      <c r="S5745" s="1"/>
    </row>
    <row r="5746" spans="1:19" ht="14.45" x14ac:dyDescent="0.25">
      <c r="A5746" s="1" t="s">
        <v>9565</v>
      </c>
      <c r="B5746" s="1" t="s">
        <v>2218</v>
      </c>
      <c r="C5746" s="1" t="s">
        <v>3133</v>
      </c>
      <c r="D5746" s="1" t="s">
        <v>9603</v>
      </c>
      <c r="E5746" s="1" t="s">
        <v>9552</v>
      </c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>
        <f>COUNTIFS($E$2:E5746,TMapCauseDescCIR[[#This Row],[Cause Description]])</f>
        <v>23</v>
      </c>
      <c r="Q5746" s="1"/>
      <c r="R5746" s="1"/>
      <c r="S5746" s="1"/>
    </row>
    <row r="5747" spans="1:19" ht="14.45" x14ac:dyDescent="0.25">
      <c r="A5747" s="1" t="s">
        <v>9565</v>
      </c>
      <c r="B5747" s="1" t="s">
        <v>2218</v>
      </c>
      <c r="C5747" s="1" t="s">
        <v>3133</v>
      </c>
      <c r="D5747" s="1" t="s">
        <v>9603</v>
      </c>
      <c r="E5747" s="1" t="s">
        <v>9569</v>
      </c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>
        <f>COUNTIFS($E$2:E5747,TMapCauseDescCIR[[#This Row],[Cause Description]])</f>
        <v>14</v>
      </c>
      <c r="Q5747" s="1"/>
      <c r="R5747" s="1"/>
      <c r="S5747" s="1"/>
    </row>
    <row r="5748" spans="1:19" ht="14.45" x14ac:dyDescent="0.25">
      <c r="A5748" s="1" t="s">
        <v>9565</v>
      </c>
      <c r="B5748" s="1" t="s">
        <v>2218</v>
      </c>
      <c r="C5748" s="1" t="s">
        <v>3133</v>
      </c>
      <c r="D5748" s="1" t="s">
        <v>9603</v>
      </c>
      <c r="E5748" s="1" t="s">
        <v>177</v>
      </c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>
        <f>COUNTIFS($E$2:E5748,TMapCauseDescCIR[[#This Row],[Cause Description]])</f>
        <v>93</v>
      </c>
      <c r="Q5748" s="1"/>
      <c r="R5748" s="1"/>
      <c r="S5748" s="1"/>
    </row>
    <row r="5749" spans="1:19" ht="14.45" x14ac:dyDescent="0.25">
      <c r="A5749" s="1" t="s">
        <v>9565</v>
      </c>
      <c r="B5749" s="1" t="s">
        <v>2219</v>
      </c>
      <c r="C5749" s="1" t="s">
        <v>3133</v>
      </c>
      <c r="D5749" s="1" t="s">
        <v>9604</v>
      </c>
      <c r="E5749" s="1" t="s">
        <v>2181</v>
      </c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>
        <f>COUNTIFS($E$2:E5749,TMapCauseDescCIR[[#This Row],[Cause Description]])</f>
        <v>24</v>
      </c>
      <c r="Q5749" s="1"/>
      <c r="R5749" s="1"/>
      <c r="S5749" s="1"/>
    </row>
    <row r="5750" spans="1:19" ht="14.45" x14ac:dyDescent="0.25">
      <c r="A5750" s="1" t="s">
        <v>9565</v>
      </c>
      <c r="B5750" s="1" t="s">
        <v>2219</v>
      </c>
      <c r="C5750" s="1" t="s">
        <v>3133</v>
      </c>
      <c r="D5750" s="1" t="s">
        <v>9604</v>
      </c>
      <c r="E5750" s="1" t="s">
        <v>9546</v>
      </c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>
        <f>COUNTIFS($E$2:E5750,TMapCauseDescCIR[[#This Row],[Cause Description]])</f>
        <v>20</v>
      </c>
      <c r="Q5750" s="1"/>
      <c r="R5750" s="1"/>
      <c r="S5750" s="1"/>
    </row>
    <row r="5751" spans="1:19" ht="14.45" x14ac:dyDescent="0.25">
      <c r="A5751" s="1" t="s">
        <v>9565</v>
      </c>
      <c r="B5751" s="1" t="s">
        <v>2219</v>
      </c>
      <c r="C5751" s="1" t="s">
        <v>3133</v>
      </c>
      <c r="D5751" s="1" t="s">
        <v>9604</v>
      </c>
      <c r="E5751" s="1" t="s">
        <v>2199</v>
      </c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>
        <f>COUNTIFS($E$2:E5751,TMapCauseDescCIR[[#This Row],[Cause Description]])</f>
        <v>24</v>
      </c>
      <c r="Q5751" s="1"/>
      <c r="R5751" s="1"/>
      <c r="S5751" s="1"/>
    </row>
    <row r="5752" spans="1:19" ht="14.45" x14ac:dyDescent="0.25">
      <c r="A5752" s="1" t="s">
        <v>9565</v>
      </c>
      <c r="B5752" s="1" t="s">
        <v>2219</v>
      </c>
      <c r="C5752" s="1" t="s">
        <v>3133</v>
      </c>
      <c r="D5752" s="1" t="s">
        <v>9604</v>
      </c>
      <c r="E5752" s="1" t="s">
        <v>9567</v>
      </c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>
        <f>COUNTIFS($E$2:E5752,TMapCauseDescCIR[[#This Row],[Cause Description]])</f>
        <v>11</v>
      </c>
      <c r="Q5752" s="1"/>
      <c r="R5752" s="1"/>
      <c r="S5752" s="1"/>
    </row>
    <row r="5753" spans="1:19" ht="14.45" x14ac:dyDescent="0.25">
      <c r="A5753" s="1" t="s">
        <v>9565</v>
      </c>
      <c r="B5753" s="1" t="s">
        <v>2219</v>
      </c>
      <c r="C5753" s="1" t="s">
        <v>3133</v>
      </c>
      <c r="D5753" s="1" t="s">
        <v>9604</v>
      </c>
      <c r="E5753" s="1" t="s">
        <v>9549</v>
      </c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>
        <f>COUNTIFS($E$2:E5753,TMapCauseDescCIR[[#This Row],[Cause Description]])</f>
        <v>20</v>
      </c>
      <c r="Q5753" s="1"/>
      <c r="R5753" s="1"/>
      <c r="S5753" s="1"/>
    </row>
    <row r="5754" spans="1:19" ht="14.45" x14ac:dyDescent="0.25">
      <c r="A5754" s="1" t="s">
        <v>9565</v>
      </c>
      <c r="B5754" s="1" t="s">
        <v>2219</v>
      </c>
      <c r="C5754" s="1" t="s">
        <v>3133</v>
      </c>
      <c r="D5754" s="1" t="s">
        <v>9604</v>
      </c>
      <c r="E5754" s="1" t="s">
        <v>9568</v>
      </c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>
        <f>COUNTIFS($E$2:E5754,TMapCauseDescCIR[[#This Row],[Cause Description]])</f>
        <v>11</v>
      </c>
      <c r="Q5754" s="1"/>
      <c r="R5754" s="1"/>
      <c r="S5754" s="1"/>
    </row>
    <row r="5755" spans="1:19" ht="14.45" x14ac:dyDescent="0.25">
      <c r="A5755" s="1" t="s">
        <v>9565</v>
      </c>
      <c r="B5755" s="1" t="s">
        <v>2219</v>
      </c>
      <c r="C5755" s="1" t="s">
        <v>3133</v>
      </c>
      <c r="D5755" s="1" t="s">
        <v>9604</v>
      </c>
      <c r="E5755" s="1" t="s">
        <v>9551</v>
      </c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>
        <f>COUNTIFS($E$2:E5755,TMapCauseDescCIR[[#This Row],[Cause Description]])</f>
        <v>24</v>
      </c>
      <c r="Q5755" s="1"/>
      <c r="R5755" s="1"/>
      <c r="S5755" s="1"/>
    </row>
    <row r="5756" spans="1:19" ht="14.45" x14ac:dyDescent="0.25">
      <c r="A5756" s="1" t="s">
        <v>9565</v>
      </c>
      <c r="B5756" s="1" t="s">
        <v>2219</v>
      </c>
      <c r="C5756" s="1" t="s">
        <v>3133</v>
      </c>
      <c r="D5756" s="1" t="s">
        <v>9604</v>
      </c>
      <c r="E5756" s="1" t="s">
        <v>9552</v>
      </c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>
        <f>COUNTIFS($E$2:E5756,TMapCauseDescCIR[[#This Row],[Cause Description]])</f>
        <v>24</v>
      </c>
      <c r="Q5756" s="1"/>
      <c r="R5756" s="1"/>
      <c r="S5756" s="1"/>
    </row>
    <row r="5757" spans="1:19" ht="14.45" x14ac:dyDescent="0.25">
      <c r="A5757" s="1" t="s">
        <v>9565</v>
      </c>
      <c r="B5757" s="1" t="s">
        <v>2219</v>
      </c>
      <c r="C5757" s="1" t="s">
        <v>3133</v>
      </c>
      <c r="D5757" s="1" t="s">
        <v>9604</v>
      </c>
      <c r="E5757" s="1" t="s">
        <v>9569</v>
      </c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>
        <f>COUNTIFS($E$2:E5757,TMapCauseDescCIR[[#This Row],[Cause Description]])</f>
        <v>15</v>
      </c>
      <c r="Q5757" s="1"/>
      <c r="R5757" s="1"/>
      <c r="S5757" s="1"/>
    </row>
    <row r="5758" spans="1:19" ht="14.45" x14ac:dyDescent="0.25">
      <c r="A5758" s="1" t="s">
        <v>9565</v>
      </c>
      <c r="B5758" s="1" t="s">
        <v>2219</v>
      </c>
      <c r="C5758" s="1" t="s">
        <v>3133</v>
      </c>
      <c r="D5758" s="1" t="s">
        <v>9604</v>
      </c>
      <c r="E5758" s="1" t="s">
        <v>177</v>
      </c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>
        <f>COUNTIFS($E$2:E5758,TMapCauseDescCIR[[#This Row],[Cause Description]])</f>
        <v>94</v>
      </c>
      <c r="Q5758" s="1"/>
      <c r="R5758" s="1"/>
      <c r="S5758" s="1"/>
    </row>
    <row r="5759" spans="1:19" ht="14.45" x14ac:dyDescent="0.25">
      <c r="A5759" s="1" t="s">
        <v>9565</v>
      </c>
      <c r="B5759" s="1" t="s">
        <v>2220</v>
      </c>
      <c r="C5759" s="1" t="s">
        <v>3133</v>
      </c>
      <c r="D5759" s="1" t="s">
        <v>9605</v>
      </c>
      <c r="E5759" s="1" t="s">
        <v>2181</v>
      </c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>
        <f>COUNTIFS($E$2:E5759,TMapCauseDescCIR[[#This Row],[Cause Description]])</f>
        <v>25</v>
      </c>
      <c r="Q5759" s="1"/>
      <c r="R5759" s="1"/>
      <c r="S5759" s="1"/>
    </row>
    <row r="5760" spans="1:19" ht="14.45" x14ac:dyDescent="0.25">
      <c r="A5760" s="1" t="s">
        <v>9565</v>
      </c>
      <c r="B5760" s="1" t="s">
        <v>2220</v>
      </c>
      <c r="C5760" s="1" t="s">
        <v>3133</v>
      </c>
      <c r="D5760" s="1" t="s">
        <v>9605</v>
      </c>
      <c r="E5760" s="1" t="s">
        <v>9546</v>
      </c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>
        <f>COUNTIFS($E$2:E5760,TMapCauseDescCIR[[#This Row],[Cause Description]])</f>
        <v>21</v>
      </c>
      <c r="Q5760" s="1"/>
      <c r="R5760" s="1"/>
      <c r="S5760" s="1"/>
    </row>
    <row r="5761" spans="1:19" ht="14.45" x14ac:dyDescent="0.25">
      <c r="A5761" s="1" t="s">
        <v>9565</v>
      </c>
      <c r="B5761" s="1" t="s">
        <v>2220</v>
      </c>
      <c r="C5761" s="1" t="s">
        <v>3133</v>
      </c>
      <c r="D5761" s="1" t="s">
        <v>9605</v>
      </c>
      <c r="E5761" s="1" t="s">
        <v>2199</v>
      </c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>
        <f>COUNTIFS($E$2:E5761,TMapCauseDescCIR[[#This Row],[Cause Description]])</f>
        <v>25</v>
      </c>
      <c r="Q5761" s="1"/>
      <c r="R5761" s="1"/>
      <c r="S5761" s="1"/>
    </row>
    <row r="5762" spans="1:19" ht="14.45" x14ac:dyDescent="0.25">
      <c r="A5762" s="1" t="s">
        <v>9565</v>
      </c>
      <c r="B5762" s="1" t="s">
        <v>2220</v>
      </c>
      <c r="C5762" s="1" t="s">
        <v>3133</v>
      </c>
      <c r="D5762" s="1" t="s">
        <v>9605</v>
      </c>
      <c r="E5762" s="1" t="s">
        <v>9567</v>
      </c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>
        <f>COUNTIFS($E$2:E5762,TMapCauseDescCIR[[#This Row],[Cause Description]])</f>
        <v>12</v>
      </c>
      <c r="Q5762" s="1"/>
      <c r="R5762" s="1"/>
      <c r="S5762" s="1"/>
    </row>
    <row r="5763" spans="1:19" ht="14.45" x14ac:dyDescent="0.25">
      <c r="A5763" s="1" t="s">
        <v>9565</v>
      </c>
      <c r="B5763" s="1" t="s">
        <v>2220</v>
      </c>
      <c r="C5763" s="1" t="s">
        <v>3133</v>
      </c>
      <c r="D5763" s="1" t="s">
        <v>9605</v>
      </c>
      <c r="E5763" s="1" t="s">
        <v>9549</v>
      </c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>
        <f>COUNTIFS($E$2:E5763,TMapCauseDescCIR[[#This Row],[Cause Description]])</f>
        <v>21</v>
      </c>
      <c r="Q5763" s="1"/>
      <c r="R5763" s="1"/>
      <c r="S5763" s="1"/>
    </row>
    <row r="5764" spans="1:19" ht="14.45" x14ac:dyDescent="0.25">
      <c r="A5764" s="1" t="s">
        <v>9565</v>
      </c>
      <c r="B5764" s="1" t="s">
        <v>2220</v>
      </c>
      <c r="C5764" s="1" t="s">
        <v>3133</v>
      </c>
      <c r="D5764" s="1" t="s">
        <v>9605</v>
      </c>
      <c r="E5764" s="1" t="s">
        <v>9568</v>
      </c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>
        <f>COUNTIFS($E$2:E5764,TMapCauseDescCIR[[#This Row],[Cause Description]])</f>
        <v>12</v>
      </c>
      <c r="Q5764" s="1"/>
      <c r="R5764" s="1"/>
      <c r="S5764" s="1"/>
    </row>
    <row r="5765" spans="1:19" ht="14.45" x14ac:dyDescent="0.25">
      <c r="A5765" s="1" t="s">
        <v>9565</v>
      </c>
      <c r="B5765" s="1" t="s">
        <v>2220</v>
      </c>
      <c r="C5765" s="1" t="s">
        <v>3133</v>
      </c>
      <c r="D5765" s="1" t="s">
        <v>9605</v>
      </c>
      <c r="E5765" s="1" t="s">
        <v>9551</v>
      </c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>
        <f>COUNTIFS($E$2:E5765,TMapCauseDescCIR[[#This Row],[Cause Description]])</f>
        <v>25</v>
      </c>
      <c r="Q5765" s="1"/>
      <c r="R5765" s="1"/>
      <c r="S5765" s="1"/>
    </row>
    <row r="5766" spans="1:19" ht="14.45" x14ac:dyDescent="0.25">
      <c r="A5766" s="1" t="s">
        <v>9565</v>
      </c>
      <c r="B5766" s="1" t="s">
        <v>2220</v>
      </c>
      <c r="C5766" s="1" t="s">
        <v>3133</v>
      </c>
      <c r="D5766" s="1" t="s">
        <v>9605</v>
      </c>
      <c r="E5766" s="1" t="s">
        <v>9552</v>
      </c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>
        <f>COUNTIFS($E$2:E5766,TMapCauseDescCIR[[#This Row],[Cause Description]])</f>
        <v>25</v>
      </c>
      <c r="Q5766" s="1"/>
      <c r="R5766" s="1"/>
      <c r="S5766" s="1"/>
    </row>
    <row r="5767" spans="1:19" ht="14.45" x14ac:dyDescent="0.25">
      <c r="A5767" s="1" t="s">
        <v>9565</v>
      </c>
      <c r="B5767" s="1" t="s">
        <v>2220</v>
      </c>
      <c r="C5767" s="1" t="s">
        <v>3133</v>
      </c>
      <c r="D5767" s="1" t="s">
        <v>9605</v>
      </c>
      <c r="E5767" s="1" t="s">
        <v>9569</v>
      </c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>
        <f>COUNTIFS($E$2:E5767,TMapCauseDescCIR[[#This Row],[Cause Description]])</f>
        <v>16</v>
      </c>
      <c r="Q5767" s="1"/>
      <c r="R5767" s="1"/>
      <c r="S5767" s="1"/>
    </row>
    <row r="5768" spans="1:19" ht="14.45" x14ac:dyDescent="0.25">
      <c r="A5768" s="1" t="s">
        <v>9565</v>
      </c>
      <c r="B5768" s="1" t="s">
        <v>2220</v>
      </c>
      <c r="C5768" s="1" t="s">
        <v>3133</v>
      </c>
      <c r="D5768" s="1" t="s">
        <v>9605</v>
      </c>
      <c r="E5768" s="1" t="s">
        <v>177</v>
      </c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>
        <f>COUNTIFS($E$2:E5768,TMapCauseDescCIR[[#This Row],[Cause Description]])</f>
        <v>95</v>
      </c>
      <c r="Q5768" s="1"/>
      <c r="R5768" s="1"/>
      <c r="S5768" s="1"/>
    </row>
    <row r="5769" spans="1:19" ht="14.45" x14ac:dyDescent="0.25">
      <c r="A5769" s="1" t="s">
        <v>9565</v>
      </c>
      <c r="B5769" s="1" t="s">
        <v>2221</v>
      </c>
      <c r="C5769" s="1" t="s">
        <v>3133</v>
      </c>
      <c r="D5769" s="1" t="s">
        <v>9606</v>
      </c>
      <c r="E5769" s="1" t="s">
        <v>2181</v>
      </c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>
        <f>COUNTIFS($E$2:E5769,TMapCauseDescCIR[[#This Row],[Cause Description]])</f>
        <v>26</v>
      </c>
      <c r="Q5769" s="1"/>
      <c r="R5769" s="1"/>
      <c r="S5769" s="1"/>
    </row>
    <row r="5770" spans="1:19" ht="14.45" x14ac:dyDescent="0.25">
      <c r="A5770" s="1" t="s">
        <v>9565</v>
      </c>
      <c r="B5770" s="1" t="s">
        <v>2221</v>
      </c>
      <c r="C5770" s="1" t="s">
        <v>3133</v>
      </c>
      <c r="D5770" s="1" t="s">
        <v>9606</v>
      </c>
      <c r="E5770" s="1" t="s">
        <v>9546</v>
      </c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>
        <f>COUNTIFS($E$2:E5770,TMapCauseDescCIR[[#This Row],[Cause Description]])</f>
        <v>22</v>
      </c>
      <c r="Q5770" s="1"/>
      <c r="R5770" s="1"/>
      <c r="S5770" s="1"/>
    </row>
    <row r="5771" spans="1:19" ht="14.45" x14ac:dyDescent="0.25">
      <c r="A5771" s="1" t="s">
        <v>9565</v>
      </c>
      <c r="B5771" s="1" t="s">
        <v>2221</v>
      </c>
      <c r="C5771" s="1" t="s">
        <v>3133</v>
      </c>
      <c r="D5771" s="1" t="s">
        <v>9606</v>
      </c>
      <c r="E5771" s="1" t="s">
        <v>2199</v>
      </c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>
        <f>COUNTIFS($E$2:E5771,TMapCauseDescCIR[[#This Row],[Cause Description]])</f>
        <v>26</v>
      </c>
      <c r="Q5771" s="1"/>
      <c r="R5771" s="1"/>
      <c r="S5771" s="1"/>
    </row>
    <row r="5772" spans="1:19" ht="14.45" x14ac:dyDescent="0.25">
      <c r="A5772" s="1" t="s">
        <v>9565</v>
      </c>
      <c r="B5772" s="1" t="s">
        <v>2221</v>
      </c>
      <c r="C5772" s="1" t="s">
        <v>3133</v>
      </c>
      <c r="D5772" s="1" t="s">
        <v>9606</v>
      </c>
      <c r="E5772" s="1" t="s">
        <v>9567</v>
      </c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>
        <f>COUNTIFS($E$2:E5772,TMapCauseDescCIR[[#This Row],[Cause Description]])</f>
        <v>13</v>
      </c>
      <c r="Q5772" s="1"/>
      <c r="R5772" s="1"/>
      <c r="S5772" s="1"/>
    </row>
    <row r="5773" spans="1:19" ht="14.45" x14ac:dyDescent="0.25">
      <c r="A5773" s="1" t="s">
        <v>9565</v>
      </c>
      <c r="B5773" s="1" t="s">
        <v>2221</v>
      </c>
      <c r="C5773" s="1" t="s">
        <v>3133</v>
      </c>
      <c r="D5773" s="1" t="s">
        <v>9606</v>
      </c>
      <c r="E5773" s="1" t="s">
        <v>9549</v>
      </c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>
        <f>COUNTIFS($E$2:E5773,TMapCauseDescCIR[[#This Row],[Cause Description]])</f>
        <v>22</v>
      </c>
      <c r="Q5773" s="1"/>
      <c r="R5773" s="1"/>
      <c r="S5773" s="1"/>
    </row>
    <row r="5774" spans="1:19" ht="14.45" x14ac:dyDescent="0.25">
      <c r="A5774" s="1" t="s">
        <v>9565</v>
      </c>
      <c r="B5774" s="1" t="s">
        <v>2221</v>
      </c>
      <c r="C5774" s="1" t="s">
        <v>3133</v>
      </c>
      <c r="D5774" s="1" t="s">
        <v>9606</v>
      </c>
      <c r="E5774" s="1" t="s">
        <v>9568</v>
      </c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>
        <f>COUNTIFS($E$2:E5774,TMapCauseDescCIR[[#This Row],[Cause Description]])</f>
        <v>13</v>
      </c>
      <c r="Q5774" s="1"/>
      <c r="R5774" s="1"/>
      <c r="S5774" s="1"/>
    </row>
    <row r="5775" spans="1:19" ht="14.45" x14ac:dyDescent="0.25">
      <c r="A5775" s="1" t="s">
        <v>9565</v>
      </c>
      <c r="B5775" s="1" t="s">
        <v>2221</v>
      </c>
      <c r="C5775" s="1" t="s">
        <v>3133</v>
      </c>
      <c r="D5775" s="1" t="s">
        <v>9606</v>
      </c>
      <c r="E5775" s="1" t="s">
        <v>9551</v>
      </c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>
        <f>COUNTIFS($E$2:E5775,TMapCauseDescCIR[[#This Row],[Cause Description]])</f>
        <v>26</v>
      </c>
      <c r="Q5775" s="1"/>
      <c r="R5775" s="1"/>
      <c r="S5775" s="1"/>
    </row>
    <row r="5776" spans="1:19" ht="14.45" x14ac:dyDescent="0.25">
      <c r="A5776" s="1" t="s">
        <v>9565</v>
      </c>
      <c r="B5776" s="1" t="s">
        <v>2221</v>
      </c>
      <c r="C5776" s="1" t="s">
        <v>3133</v>
      </c>
      <c r="D5776" s="1" t="s">
        <v>9606</v>
      </c>
      <c r="E5776" s="1" t="s">
        <v>9552</v>
      </c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>
        <f>COUNTIFS($E$2:E5776,TMapCauseDescCIR[[#This Row],[Cause Description]])</f>
        <v>26</v>
      </c>
      <c r="Q5776" s="1"/>
      <c r="R5776" s="1"/>
      <c r="S5776" s="1"/>
    </row>
    <row r="5777" spans="1:19" ht="14.45" x14ac:dyDescent="0.25">
      <c r="A5777" s="1" t="s">
        <v>9565</v>
      </c>
      <c r="B5777" s="1" t="s">
        <v>2221</v>
      </c>
      <c r="C5777" s="1" t="s">
        <v>3133</v>
      </c>
      <c r="D5777" s="1" t="s">
        <v>9606</v>
      </c>
      <c r="E5777" s="1" t="s">
        <v>9569</v>
      </c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>
        <f>COUNTIFS($E$2:E5777,TMapCauseDescCIR[[#This Row],[Cause Description]])</f>
        <v>17</v>
      </c>
      <c r="Q5777" s="1"/>
      <c r="R5777" s="1"/>
      <c r="S5777" s="1"/>
    </row>
    <row r="5778" spans="1:19" ht="14.45" x14ac:dyDescent="0.25">
      <c r="A5778" s="1" t="s">
        <v>9565</v>
      </c>
      <c r="B5778" s="1" t="s">
        <v>2221</v>
      </c>
      <c r="C5778" s="1" t="s">
        <v>3133</v>
      </c>
      <c r="D5778" s="1" t="s">
        <v>9606</v>
      </c>
      <c r="E5778" s="1" t="s">
        <v>177</v>
      </c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>
        <f>COUNTIFS($E$2:E5778,TMapCauseDescCIR[[#This Row],[Cause Description]])</f>
        <v>96</v>
      </c>
      <c r="Q5778" s="1"/>
      <c r="R5778" s="1"/>
      <c r="S5778" s="1"/>
    </row>
    <row r="5779" spans="1:19" ht="14.45" x14ac:dyDescent="0.25">
      <c r="A5779" s="1" t="s">
        <v>9565</v>
      </c>
      <c r="B5779" s="1" t="s">
        <v>2222</v>
      </c>
      <c r="C5779" s="1" t="s">
        <v>3133</v>
      </c>
      <c r="D5779" s="1" t="s">
        <v>9607</v>
      </c>
      <c r="E5779" s="1" t="s">
        <v>2181</v>
      </c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>
        <f>COUNTIFS($E$2:E5779,TMapCauseDescCIR[[#This Row],[Cause Description]])</f>
        <v>27</v>
      </c>
      <c r="Q5779" s="1"/>
      <c r="R5779" s="1"/>
      <c r="S5779" s="1"/>
    </row>
    <row r="5780" spans="1:19" ht="14.45" x14ac:dyDescent="0.25">
      <c r="A5780" s="1" t="s">
        <v>9565</v>
      </c>
      <c r="B5780" s="1" t="s">
        <v>2222</v>
      </c>
      <c r="C5780" s="1" t="s">
        <v>3133</v>
      </c>
      <c r="D5780" s="1" t="s">
        <v>9607</v>
      </c>
      <c r="E5780" s="1" t="s">
        <v>9546</v>
      </c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>
        <f>COUNTIFS($E$2:E5780,TMapCauseDescCIR[[#This Row],[Cause Description]])</f>
        <v>23</v>
      </c>
      <c r="Q5780" s="1"/>
      <c r="R5780" s="1"/>
      <c r="S5780" s="1"/>
    </row>
    <row r="5781" spans="1:19" ht="14.45" x14ac:dyDescent="0.25">
      <c r="A5781" s="1" t="s">
        <v>9565</v>
      </c>
      <c r="B5781" s="1" t="s">
        <v>2222</v>
      </c>
      <c r="C5781" s="1" t="s">
        <v>3133</v>
      </c>
      <c r="D5781" s="1" t="s">
        <v>9607</v>
      </c>
      <c r="E5781" s="1" t="s">
        <v>2199</v>
      </c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>
        <f>COUNTIFS($E$2:E5781,TMapCauseDescCIR[[#This Row],[Cause Description]])</f>
        <v>27</v>
      </c>
      <c r="Q5781" s="1"/>
      <c r="R5781" s="1"/>
      <c r="S5781" s="1"/>
    </row>
    <row r="5782" spans="1:19" ht="14.45" x14ac:dyDescent="0.25">
      <c r="A5782" s="1" t="s">
        <v>9565</v>
      </c>
      <c r="B5782" s="1" t="s">
        <v>2222</v>
      </c>
      <c r="C5782" s="1" t="s">
        <v>3133</v>
      </c>
      <c r="D5782" s="1" t="s">
        <v>9607</v>
      </c>
      <c r="E5782" s="1" t="s">
        <v>9567</v>
      </c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>
        <f>COUNTIFS($E$2:E5782,TMapCauseDescCIR[[#This Row],[Cause Description]])</f>
        <v>14</v>
      </c>
      <c r="Q5782" s="1"/>
      <c r="R5782" s="1"/>
      <c r="S5782" s="1"/>
    </row>
    <row r="5783" spans="1:19" ht="14.45" x14ac:dyDescent="0.25">
      <c r="A5783" s="1" t="s">
        <v>9565</v>
      </c>
      <c r="B5783" s="1" t="s">
        <v>2222</v>
      </c>
      <c r="C5783" s="1" t="s">
        <v>3133</v>
      </c>
      <c r="D5783" s="1" t="s">
        <v>9607</v>
      </c>
      <c r="E5783" s="1" t="s">
        <v>9549</v>
      </c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>
        <f>COUNTIFS($E$2:E5783,TMapCauseDescCIR[[#This Row],[Cause Description]])</f>
        <v>23</v>
      </c>
      <c r="Q5783" s="1"/>
      <c r="R5783" s="1"/>
      <c r="S5783" s="1"/>
    </row>
    <row r="5784" spans="1:19" ht="14.45" x14ac:dyDescent="0.25">
      <c r="A5784" s="1" t="s">
        <v>9565</v>
      </c>
      <c r="B5784" s="1" t="s">
        <v>2222</v>
      </c>
      <c r="C5784" s="1" t="s">
        <v>3133</v>
      </c>
      <c r="D5784" s="1" t="s">
        <v>9607</v>
      </c>
      <c r="E5784" s="1" t="s">
        <v>9568</v>
      </c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>
        <f>COUNTIFS($E$2:E5784,TMapCauseDescCIR[[#This Row],[Cause Description]])</f>
        <v>14</v>
      </c>
      <c r="Q5784" s="1"/>
      <c r="R5784" s="1"/>
      <c r="S5784" s="1"/>
    </row>
    <row r="5785" spans="1:19" ht="14.45" x14ac:dyDescent="0.25">
      <c r="A5785" s="1" t="s">
        <v>9565</v>
      </c>
      <c r="B5785" s="1" t="s">
        <v>2222</v>
      </c>
      <c r="C5785" s="1" t="s">
        <v>3133</v>
      </c>
      <c r="D5785" s="1" t="s">
        <v>9607</v>
      </c>
      <c r="E5785" s="1" t="s">
        <v>9551</v>
      </c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>
        <f>COUNTIFS($E$2:E5785,TMapCauseDescCIR[[#This Row],[Cause Description]])</f>
        <v>27</v>
      </c>
      <c r="Q5785" s="1"/>
      <c r="R5785" s="1"/>
      <c r="S5785" s="1"/>
    </row>
    <row r="5786" spans="1:19" ht="14.45" x14ac:dyDescent="0.25">
      <c r="A5786" s="1" t="s">
        <v>9565</v>
      </c>
      <c r="B5786" s="1" t="s">
        <v>2222</v>
      </c>
      <c r="C5786" s="1" t="s">
        <v>3133</v>
      </c>
      <c r="D5786" s="1" t="s">
        <v>9607</v>
      </c>
      <c r="E5786" s="1" t="s">
        <v>9552</v>
      </c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>
        <f>COUNTIFS($E$2:E5786,TMapCauseDescCIR[[#This Row],[Cause Description]])</f>
        <v>27</v>
      </c>
      <c r="Q5786" s="1"/>
      <c r="R5786" s="1"/>
      <c r="S5786" s="1"/>
    </row>
    <row r="5787" spans="1:19" ht="14.45" x14ac:dyDescent="0.25">
      <c r="A5787" s="1" t="s">
        <v>9565</v>
      </c>
      <c r="B5787" s="1" t="s">
        <v>2222</v>
      </c>
      <c r="C5787" s="1" t="s">
        <v>3133</v>
      </c>
      <c r="D5787" s="1" t="s">
        <v>9607</v>
      </c>
      <c r="E5787" s="1" t="s">
        <v>177</v>
      </c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>
        <f>COUNTIFS($E$2:E5787,TMapCauseDescCIR[[#This Row],[Cause Description]])</f>
        <v>97</v>
      </c>
      <c r="Q5787" s="1"/>
      <c r="R5787" s="1"/>
      <c r="S5787" s="1"/>
    </row>
    <row r="5788" spans="1:19" ht="14.45" x14ac:dyDescent="0.25">
      <c r="A5788" s="1" t="s">
        <v>9565</v>
      </c>
      <c r="B5788" s="1" t="s">
        <v>2223</v>
      </c>
      <c r="C5788" s="1" t="s">
        <v>3133</v>
      </c>
      <c r="D5788" s="1" t="s">
        <v>9608</v>
      </c>
      <c r="E5788" s="1" t="s">
        <v>2181</v>
      </c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>
        <f>COUNTIFS($E$2:E5788,TMapCauseDescCIR[[#This Row],[Cause Description]])</f>
        <v>28</v>
      </c>
      <c r="Q5788" s="1"/>
      <c r="R5788" s="1"/>
      <c r="S5788" s="1"/>
    </row>
    <row r="5789" spans="1:19" ht="14.45" x14ac:dyDescent="0.25">
      <c r="A5789" s="1" t="s">
        <v>9565</v>
      </c>
      <c r="B5789" s="1" t="s">
        <v>2223</v>
      </c>
      <c r="C5789" s="1" t="s">
        <v>3133</v>
      </c>
      <c r="D5789" s="1" t="s">
        <v>9608</v>
      </c>
      <c r="E5789" s="1" t="s">
        <v>9546</v>
      </c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>
        <f>COUNTIFS($E$2:E5789,TMapCauseDescCIR[[#This Row],[Cause Description]])</f>
        <v>24</v>
      </c>
      <c r="Q5789" s="1"/>
      <c r="R5789" s="1"/>
      <c r="S5789" s="1"/>
    </row>
    <row r="5790" spans="1:19" ht="14.45" x14ac:dyDescent="0.25">
      <c r="A5790" s="1" t="s">
        <v>9565</v>
      </c>
      <c r="B5790" s="1" t="s">
        <v>2223</v>
      </c>
      <c r="C5790" s="1" t="s">
        <v>3133</v>
      </c>
      <c r="D5790" s="1" t="s">
        <v>9608</v>
      </c>
      <c r="E5790" s="1" t="s">
        <v>2199</v>
      </c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>
        <f>COUNTIFS($E$2:E5790,TMapCauseDescCIR[[#This Row],[Cause Description]])</f>
        <v>28</v>
      </c>
      <c r="Q5790" s="1"/>
      <c r="R5790" s="1"/>
      <c r="S5790" s="1"/>
    </row>
    <row r="5791" spans="1:19" ht="14.45" x14ac:dyDescent="0.25">
      <c r="A5791" s="1" t="s">
        <v>9565</v>
      </c>
      <c r="B5791" s="1" t="s">
        <v>2223</v>
      </c>
      <c r="C5791" s="1" t="s">
        <v>3133</v>
      </c>
      <c r="D5791" s="1" t="s">
        <v>9608</v>
      </c>
      <c r="E5791" s="1" t="s">
        <v>9567</v>
      </c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>
        <f>COUNTIFS($E$2:E5791,TMapCauseDescCIR[[#This Row],[Cause Description]])</f>
        <v>15</v>
      </c>
      <c r="Q5791" s="1"/>
      <c r="R5791" s="1"/>
      <c r="S5791" s="1"/>
    </row>
    <row r="5792" spans="1:19" ht="14.45" x14ac:dyDescent="0.25">
      <c r="A5792" s="1" t="s">
        <v>9565</v>
      </c>
      <c r="B5792" s="1" t="s">
        <v>2223</v>
      </c>
      <c r="C5792" s="1" t="s">
        <v>3133</v>
      </c>
      <c r="D5792" s="1" t="s">
        <v>9608</v>
      </c>
      <c r="E5792" s="1" t="s">
        <v>9549</v>
      </c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>
        <f>COUNTIFS($E$2:E5792,TMapCauseDescCIR[[#This Row],[Cause Description]])</f>
        <v>24</v>
      </c>
      <c r="Q5792" s="1"/>
      <c r="R5792" s="1"/>
      <c r="S5792" s="1"/>
    </row>
    <row r="5793" spans="1:19" ht="14.45" x14ac:dyDescent="0.25">
      <c r="A5793" s="1" t="s">
        <v>9565</v>
      </c>
      <c r="B5793" s="1" t="s">
        <v>2223</v>
      </c>
      <c r="C5793" s="1" t="s">
        <v>3133</v>
      </c>
      <c r="D5793" s="1" t="s">
        <v>9608</v>
      </c>
      <c r="E5793" s="1" t="s">
        <v>9568</v>
      </c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>
        <f>COUNTIFS($E$2:E5793,TMapCauseDescCIR[[#This Row],[Cause Description]])</f>
        <v>15</v>
      </c>
      <c r="Q5793" s="1"/>
      <c r="R5793" s="1"/>
      <c r="S5793" s="1"/>
    </row>
    <row r="5794" spans="1:19" ht="14.45" x14ac:dyDescent="0.25">
      <c r="A5794" s="1" t="s">
        <v>9565</v>
      </c>
      <c r="B5794" s="1" t="s">
        <v>2223</v>
      </c>
      <c r="C5794" s="1" t="s">
        <v>3133</v>
      </c>
      <c r="D5794" s="1" t="s">
        <v>9608</v>
      </c>
      <c r="E5794" s="1" t="s">
        <v>9551</v>
      </c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>
        <f>COUNTIFS($E$2:E5794,TMapCauseDescCIR[[#This Row],[Cause Description]])</f>
        <v>28</v>
      </c>
      <c r="Q5794" s="1"/>
      <c r="R5794" s="1"/>
      <c r="S5794" s="1"/>
    </row>
    <row r="5795" spans="1:19" ht="14.45" x14ac:dyDescent="0.25">
      <c r="A5795" s="1" t="s">
        <v>9565</v>
      </c>
      <c r="B5795" s="1" t="s">
        <v>2223</v>
      </c>
      <c r="C5795" s="1" t="s">
        <v>3133</v>
      </c>
      <c r="D5795" s="1" t="s">
        <v>9608</v>
      </c>
      <c r="E5795" s="1" t="s">
        <v>9552</v>
      </c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>
        <f>COUNTIFS($E$2:E5795,TMapCauseDescCIR[[#This Row],[Cause Description]])</f>
        <v>28</v>
      </c>
      <c r="Q5795" s="1"/>
      <c r="R5795" s="1"/>
      <c r="S5795" s="1"/>
    </row>
    <row r="5796" spans="1:19" ht="14.45" x14ac:dyDescent="0.25">
      <c r="A5796" s="1" t="s">
        <v>9565</v>
      </c>
      <c r="B5796" s="1" t="s">
        <v>2223</v>
      </c>
      <c r="C5796" s="1" t="s">
        <v>3133</v>
      </c>
      <c r="D5796" s="1" t="s">
        <v>9608</v>
      </c>
      <c r="E5796" s="1" t="s">
        <v>177</v>
      </c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>
        <f>COUNTIFS($E$2:E5796,TMapCauseDescCIR[[#This Row],[Cause Description]])</f>
        <v>98</v>
      </c>
      <c r="Q5796" s="1"/>
      <c r="R5796" s="1"/>
      <c r="S5796" s="1"/>
    </row>
    <row r="5797" spans="1:19" ht="14.45" x14ac:dyDescent="0.25">
      <c r="A5797" s="1" t="s">
        <v>9565</v>
      </c>
      <c r="B5797" s="1" t="s">
        <v>2224</v>
      </c>
      <c r="C5797" s="1" t="s">
        <v>3133</v>
      </c>
      <c r="D5797" s="1" t="s">
        <v>9609</v>
      </c>
      <c r="E5797" s="1" t="s">
        <v>2181</v>
      </c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>
        <f>COUNTIFS($E$2:E5797,TMapCauseDescCIR[[#This Row],[Cause Description]])</f>
        <v>29</v>
      </c>
      <c r="Q5797" s="1"/>
      <c r="R5797" s="1"/>
      <c r="S5797" s="1"/>
    </row>
    <row r="5798" spans="1:19" ht="14.45" x14ac:dyDescent="0.25">
      <c r="A5798" s="1" t="s">
        <v>9565</v>
      </c>
      <c r="B5798" s="1" t="s">
        <v>2224</v>
      </c>
      <c r="C5798" s="1" t="s">
        <v>3133</v>
      </c>
      <c r="D5798" s="1" t="s">
        <v>9609</v>
      </c>
      <c r="E5798" s="1" t="s">
        <v>9546</v>
      </c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>
        <f>COUNTIFS($E$2:E5798,TMapCauseDescCIR[[#This Row],[Cause Description]])</f>
        <v>25</v>
      </c>
      <c r="Q5798" s="1"/>
      <c r="R5798" s="1"/>
      <c r="S5798" s="1"/>
    </row>
    <row r="5799" spans="1:19" ht="14.45" x14ac:dyDescent="0.25">
      <c r="A5799" s="1" t="s">
        <v>9565</v>
      </c>
      <c r="B5799" s="1" t="s">
        <v>2224</v>
      </c>
      <c r="C5799" s="1" t="s">
        <v>3133</v>
      </c>
      <c r="D5799" s="1" t="s">
        <v>9609</v>
      </c>
      <c r="E5799" s="1" t="s">
        <v>2199</v>
      </c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>
        <f>COUNTIFS($E$2:E5799,TMapCauseDescCIR[[#This Row],[Cause Description]])</f>
        <v>29</v>
      </c>
      <c r="Q5799" s="1"/>
      <c r="R5799" s="1"/>
      <c r="S5799" s="1"/>
    </row>
    <row r="5800" spans="1:19" ht="14.45" x14ac:dyDescent="0.25">
      <c r="A5800" s="1" t="s">
        <v>9565</v>
      </c>
      <c r="B5800" s="1" t="s">
        <v>2224</v>
      </c>
      <c r="C5800" s="1" t="s">
        <v>3133</v>
      </c>
      <c r="D5800" s="1" t="s">
        <v>9609</v>
      </c>
      <c r="E5800" s="1" t="s">
        <v>9567</v>
      </c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>
        <f>COUNTIFS($E$2:E5800,TMapCauseDescCIR[[#This Row],[Cause Description]])</f>
        <v>16</v>
      </c>
      <c r="Q5800" s="1"/>
      <c r="R5800" s="1"/>
      <c r="S5800" s="1"/>
    </row>
    <row r="5801" spans="1:19" ht="14.45" x14ac:dyDescent="0.25">
      <c r="A5801" s="1" t="s">
        <v>9565</v>
      </c>
      <c r="B5801" s="1" t="s">
        <v>2224</v>
      </c>
      <c r="C5801" s="1" t="s">
        <v>3133</v>
      </c>
      <c r="D5801" s="1" t="s">
        <v>9609</v>
      </c>
      <c r="E5801" s="1" t="s">
        <v>9549</v>
      </c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>
        <f>COUNTIFS($E$2:E5801,TMapCauseDescCIR[[#This Row],[Cause Description]])</f>
        <v>25</v>
      </c>
      <c r="Q5801" s="1"/>
      <c r="R5801" s="1"/>
      <c r="S5801" s="1"/>
    </row>
    <row r="5802" spans="1:19" ht="14.45" x14ac:dyDescent="0.25">
      <c r="A5802" s="1" t="s">
        <v>9565</v>
      </c>
      <c r="B5802" s="1" t="s">
        <v>2224</v>
      </c>
      <c r="C5802" s="1" t="s">
        <v>3133</v>
      </c>
      <c r="D5802" s="1" t="s">
        <v>9609</v>
      </c>
      <c r="E5802" s="1" t="s">
        <v>9568</v>
      </c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>
        <f>COUNTIFS($E$2:E5802,TMapCauseDescCIR[[#This Row],[Cause Description]])</f>
        <v>16</v>
      </c>
      <c r="Q5802" s="1"/>
      <c r="R5802" s="1"/>
      <c r="S5802" s="1"/>
    </row>
    <row r="5803" spans="1:19" ht="14.45" x14ac:dyDescent="0.25">
      <c r="A5803" s="1" t="s">
        <v>9565</v>
      </c>
      <c r="B5803" s="1" t="s">
        <v>2224</v>
      </c>
      <c r="C5803" s="1" t="s">
        <v>3133</v>
      </c>
      <c r="D5803" s="1" t="s">
        <v>9609</v>
      </c>
      <c r="E5803" s="1" t="s">
        <v>9551</v>
      </c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>
        <f>COUNTIFS($E$2:E5803,TMapCauseDescCIR[[#This Row],[Cause Description]])</f>
        <v>29</v>
      </c>
      <c r="Q5803" s="1"/>
      <c r="R5803" s="1"/>
      <c r="S5803" s="1"/>
    </row>
    <row r="5804" spans="1:19" ht="14.45" x14ac:dyDescent="0.25">
      <c r="A5804" s="1" t="s">
        <v>9565</v>
      </c>
      <c r="B5804" s="1" t="s">
        <v>2224</v>
      </c>
      <c r="C5804" s="1" t="s">
        <v>3133</v>
      </c>
      <c r="D5804" s="1" t="s">
        <v>9609</v>
      </c>
      <c r="E5804" s="1" t="s">
        <v>9552</v>
      </c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>
        <f>COUNTIFS($E$2:E5804,TMapCauseDescCIR[[#This Row],[Cause Description]])</f>
        <v>29</v>
      </c>
      <c r="Q5804" s="1"/>
      <c r="R5804" s="1"/>
      <c r="S5804" s="1"/>
    </row>
    <row r="5805" spans="1:19" ht="14.45" x14ac:dyDescent="0.25">
      <c r="A5805" s="1" t="s">
        <v>9565</v>
      </c>
      <c r="B5805" s="1" t="s">
        <v>2224</v>
      </c>
      <c r="C5805" s="1" t="s">
        <v>3133</v>
      </c>
      <c r="D5805" s="1" t="s">
        <v>9609</v>
      </c>
      <c r="E5805" s="1" t="s">
        <v>9569</v>
      </c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>
        <f>COUNTIFS($E$2:E5805,TMapCauseDescCIR[[#This Row],[Cause Description]])</f>
        <v>18</v>
      </c>
      <c r="Q5805" s="1"/>
      <c r="R5805" s="1"/>
      <c r="S5805" s="1"/>
    </row>
    <row r="5806" spans="1:19" ht="14.45" x14ac:dyDescent="0.25">
      <c r="A5806" s="1" t="s">
        <v>9565</v>
      </c>
      <c r="B5806" s="1" t="s">
        <v>2224</v>
      </c>
      <c r="C5806" s="1" t="s">
        <v>3133</v>
      </c>
      <c r="D5806" s="1" t="s">
        <v>9609</v>
      </c>
      <c r="E5806" s="1" t="s">
        <v>177</v>
      </c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>
        <f>COUNTIFS($E$2:E5806,TMapCauseDescCIR[[#This Row],[Cause Description]])</f>
        <v>99</v>
      </c>
      <c r="Q5806" s="1"/>
      <c r="R5806" s="1"/>
      <c r="S5806" s="1"/>
    </row>
    <row r="5807" spans="1:19" ht="14.45" x14ac:dyDescent="0.25">
      <c r="A5807" s="1" t="s">
        <v>9565</v>
      </c>
      <c r="B5807" s="1" t="s">
        <v>2225</v>
      </c>
      <c r="C5807" s="1" t="s">
        <v>3133</v>
      </c>
      <c r="D5807" s="1" t="s">
        <v>9610</v>
      </c>
      <c r="E5807" s="1" t="s">
        <v>2181</v>
      </c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>
        <f>COUNTIFS($E$2:E5807,TMapCauseDescCIR[[#This Row],[Cause Description]])</f>
        <v>30</v>
      </c>
      <c r="Q5807" s="1"/>
      <c r="R5807" s="1"/>
      <c r="S5807" s="1"/>
    </row>
    <row r="5808" spans="1:19" ht="14.45" x14ac:dyDescent="0.25">
      <c r="A5808" s="1" t="s">
        <v>9565</v>
      </c>
      <c r="B5808" s="1" t="s">
        <v>2225</v>
      </c>
      <c r="C5808" s="1" t="s">
        <v>3133</v>
      </c>
      <c r="D5808" s="1" t="s">
        <v>9610</v>
      </c>
      <c r="E5808" s="1" t="s">
        <v>9546</v>
      </c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>
        <f>COUNTIFS($E$2:E5808,TMapCauseDescCIR[[#This Row],[Cause Description]])</f>
        <v>26</v>
      </c>
      <c r="Q5808" s="1"/>
      <c r="R5808" s="1"/>
      <c r="S5808" s="1"/>
    </row>
    <row r="5809" spans="1:19" ht="14.45" x14ac:dyDescent="0.25">
      <c r="A5809" s="1" t="s">
        <v>9565</v>
      </c>
      <c r="B5809" s="1" t="s">
        <v>2225</v>
      </c>
      <c r="C5809" s="1" t="s">
        <v>3133</v>
      </c>
      <c r="D5809" s="1" t="s">
        <v>9610</v>
      </c>
      <c r="E5809" s="1" t="s">
        <v>2199</v>
      </c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>
        <f>COUNTIFS($E$2:E5809,TMapCauseDescCIR[[#This Row],[Cause Description]])</f>
        <v>30</v>
      </c>
      <c r="Q5809" s="1"/>
      <c r="R5809" s="1"/>
      <c r="S5809" s="1"/>
    </row>
    <row r="5810" spans="1:19" ht="14.45" x14ac:dyDescent="0.25">
      <c r="A5810" s="1" t="s">
        <v>9565</v>
      </c>
      <c r="B5810" s="1" t="s">
        <v>2225</v>
      </c>
      <c r="C5810" s="1" t="s">
        <v>3133</v>
      </c>
      <c r="D5810" s="1" t="s">
        <v>9610</v>
      </c>
      <c r="E5810" s="1" t="s">
        <v>9567</v>
      </c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>
        <f>COUNTIFS($E$2:E5810,TMapCauseDescCIR[[#This Row],[Cause Description]])</f>
        <v>17</v>
      </c>
      <c r="Q5810" s="1"/>
      <c r="R5810" s="1"/>
      <c r="S5810" s="1"/>
    </row>
    <row r="5811" spans="1:19" ht="14.45" x14ac:dyDescent="0.25">
      <c r="A5811" s="1" t="s">
        <v>9565</v>
      </c>
      <c r="B5811" s="1" t="s">
        <v>2225</v>
      </c>
      <c r="C5811" s="1" t="s">
        <v>3133</v>
      </c>
      <c r="D5811" s="1" t="s">
        <v>9610</v>
      </c>
      <c r="E5811" s="1" t="s">
        <v>9549</v>
      </c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>
        <f>COUNTIFS($E$2:E5811,TMapCauseDescCIR[[#This Row],[Cause Description]])</f>
        <v>26</v>
      </c>
      <c r="Q5811" s="1"/>
      <c r="R5811" s="1"/>
      <c r="S5811" s="1"/>
    </row>
    <row r="5812" spans="1:19" ht="14.45" x14ac:dyDescent="0.25">
      <c r="A5812" s="1" t="s">
        <v>9565</v>
      </c>
      <c r="B5812" s="1" t="s">
        <v>2225</v>
      </c>
      <c r="C5812" s="1" t="s">
        <v>3133</v>
      </c>
      <c r="D5812" s="1" t="s">
        <v>9610</v>
      </c>
      <c r="E5812" s="1" t="s">
        <v>9568</v>
      </c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>
        <f>COUNTIFS($E$2:E5812,TMapCauseDescCIR[[#This Row],[Cause Description]])</f>
        <v>17</v>
      </c>
      <c r="Q5812" s="1"/>
      <c r="R5812" s="1"/>
      <c r="S5812" s="1"/>
    </row>
    <row r="5813" spans="1:19" ht="14.45" x14ac:dyDescent="0.25">
      <c r="A5813" s="1" t="s">
        <v>9565</v>
      </c>
      <c r="B5813" s="1" t="s">
        <v>2225</v>
      </c>
      <c r="C5813" s="1" t="s">
        <v>3133</v>
      </c>
      <c r="D5813" s="1" t="s">
        <v>9610</v>
      </c>
      <c r="E5813" s="1" t="s">
        <v>9551</v>
      </c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>
        <f>COUNTIFS($E$2:E5813,TMapCauseDescCIR[[#This Row],[Cause Description]])</f>
        <v>30</v>
      </c>
      <c r="Q5813" s="1"/>
      <c r="R5813" s="1"/>
      <c r="S5813" s="1"/>
    </row>
    <row r="5814" spans="1:19" ht="14.45" x14ac:dyDescent="0.25">
      <c r="A5814" s="1" t="s">
        <v>9565</v>
      </c>
      <c r="B5814" s="1" t="s">
        <v>2225</v>
      </c>
      <c r="C5814" s="1" t="s">
        <v>3133</v>
      </c>
      <c r="D5814" s="1" t="s">
        <v>9610</v>
      </c>
      <c r="E5814" s="1" t="s">
        <v>9552</v>
      </c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>
        <f>COUNTIFS($E$2:E5814,TMapCauseDescCIR[[#This Row],[Cause Description]])</f>
        <v>30</v>
      </c>
      <c r="Q5814" s="1"/>
      <c r="R5814" s="1"/>
      <c r="S5814" s="1"/>
    </row>
    <row r="5815" spans="1:19" ht="14.45" x14ac:dyDescent="0.25">
      <c r="A5815" s="1" t="s">
        <v>9565</v>
      </c>
      <c r="B5815" s="1" t="s">
        <v>2225</v>
      </c>
      <c r="C5815" s="1" t="s">
        <v>3133</v>
      </c>
      <c r="D5815" s="1" t="s">
        <v>9610</v>
      </c>
      <c r="E5815" s="1" t="s">
        <v>9569</v>
      </c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>
        <f>COUNTIFS($E$2:E5815,TMapCauseDescCIR[[#This Row],[Cause Description]])</f>
        <v>19</v>
      </c>
      <c r="Q5815" s="1"/>
      <c r="R5815" s="1"/>
      <c r="S5815" s="1"/>
    </row>
    <row r="5816" spans="1:19" ht="14.45" x14ac:dyDescent="0.25">
      <c r="A5816" s="1" t="s">
        <v>9565</v>
      </c>
      <c r="B5816" s="1" t="s">
        <v>2225</v>
      </c>
      <c r="C5816" s="1" t="s">
        <v>3133</v>
      </c>
      <c r="D5816" s="1" t="s">
        <v>9610</v>
      </c>
      <c r="E5816" s="1" t="s">
        <v>177</v>
      </c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>
        <f>COUNTIFS($E$2:E5816,TMapCauseDescCIR[[#This Row],[Cause Description]])</f>
        <v>100</v>
      </c>
      <c r="Q5816" s="1"/>
      <c r="R5816" s="1"/>
      <c r="S5816" s="1"/>
    </row>
    <row r="5817" spans="1:19" ht="14.45" x14ac:dyDescent="0.25">
      <c r="A5817" s="1" t="s">
        <v>9565</v>
      </c>
      <c r="B5817" s="1" t="s">
        <v>2226</v>
      </c>
      <c r="C5817" s="1" t="s">
        <v>3133</v>
      </c>
      <c r="D5817" s="1" t="s">
        <v>9611</v>
      </c>
      <c r="E5817" s="1" t="s">
        <v>2181</v>
      </c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>
        <f>COUNTIFS($E$2:E5817,TMapCauseDescCIR[[#This Row],[Cause Description]])</f>
        <v>31</v>
      </c>
      <c r="Q5817" s="1"/>
      <c r="R5817" s="1"/>
      <c r="S5817" s="1"/>
    </row>
    <row r="5818" spans="1:19" ht="14.45" x14ac:dyDescent="0.25">
      <c r="A5818" s="1" t="s">
        <v>9565</v>
      </c>
      <c r="B5818" s="1" t="s">
        <v>2226</v>
      </c>
      <c r="C5818" s="1" t="s">
        <v>3133</v>
      </c>
      <c r="D5818" s="1" t="s">
        <v>9611</v>
      </c>
      <c r="E5818" s="1" t="s">
        <v>9546</v>
      </c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>
        <f>COUNTIFS($E$2:E5818,TMapCauseDescCIR[[#This Row],[Cause Description]])</f>
        <v>27</v>
      </c>
      <c r="Q5818" s="1"/>
      <c r="R5818" s="1"/>
      <c r="S5818" s="1"/>
    </row>
    <row r="5819" spans="1:19" ht="14.45" x14ac:dyDescent="0.25">
      <c r="A5819" s="1" t="s">
        <v>9565</v>
      </c>
      <c r="B5819" s="1" t="s">
        <v>2226</v>
      </c>
      <c r="C5819" s="1" t="s">
        <v>3133</v>
      </c>
      <c r="D5819" s="1" t="s">
        <v>9611</v>
      </c>
      <c r="E5819" s="1" t="s">
        <v>2199</v>
      </c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>
        <f>COUNTIFS($E$2:E5819,TMapCauseDescCIR[[#This Row],[Cause Description]])</f>
        <v>31</v>
      </c>
      <c r="Q5819" s="1"/>
      <c r="R5819" s="1"/>
      <c r="S5819" s="1"/>
    </row>
    <row r="5820" spans="1:19" ht="14.45" x14ac:dyDescent="0.25">
      <c r="A5820" s="1" t="s">
        <v>9565</v>
      </c>
      <c r="B5820" s="1" t="s">
        <v>2226</v>
      </c>
      <c r="C5820" s="1" t="s">
        <v>3133</v>
      </c>
      <c r="D5820" s="1" t="s">
        <v>9611</v>
      </c>
      <c r="E5820" s="1" t="s">
        <v>9567</v>
      </c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>
        <f>COUNTIFS($E$2:E5820,TMapCauseDescCIR[[#This Row],[Cause Description]])</f>
        <v>18</v>
      </c>
      <c r="Q5820" s="1"/>
      <c r="R5820" s="1"/>
      <c r="S5820" s="1"/>
    </row>
    <row r="5821" spans="1:19" ht="14.45" x14ac:dyDescent="0.25">
      <c r="A5821" s="1" t="s">
        <v>9565</v>
      </c>
      <c r="B5821" s="1" t="s">
        <v>2226</v>
      </c>
      <c r="C5821" s="1" t="s">
        <v>3133</v>
      </c>
      <c r="D5821" s="1" t="s">
        <v>9611</v>
      </c>
      <c r="E5821" s="1" t="s">
        <v>9549</v>
      </c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>
        <f>COUNTIFS($E$2:E5821,TMapCauseDescCIR[[#This Row],[Cause Description]])</f>
        <v>27</v>
      </c>
      <c r="Q5821" s="1"/>
      <c r="R5821" s="1"/>
      <c r="S5821" s="1"/>
    </row>
    <row r="5822" spans="1:19" ht="14.45" x14ac:dyDescent="0.25">
      <c r="A5822" s="1" t="s">
        <v>9565</v>
      </c>
      <c r="B5822" s="1" t="s">
        <v>2226</v>
      </c>
      <c r="C5822" s="1" t="s">
        <v>3133</v>
      </c>
      <c r="D5822" s="1" t="s">
        <v>9611</v>
      </c>
      <c r="E5822" s="1" t="s">
        <v>9568</v>
      </c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>
        <f>COUNTIFS($E$2:E5822,TMapCauseDescCIR[[#This Row],[Cause Description]])</f>
        <v>18</v>
      </c>
      <c r="Q5822" s="1"/>
      <c r="R5822" s="1"/>
      <c r="S5822" s="1"/>
    </row>
    <row r="5823" spans="1:19" ht="14.45" x14ac:dyDescent="0.25">
      <c r="A5823" s="1" t="s">
        <v>9565</v>
      </c>
      <c r="B5823" s="1" t="s">
        <v>2226</v>
      </c>
      <c r="C5823" s="1" t="s">
        <v>3133</v>
      </c>
      <c r="D5823" s="1" t="s">
        <v>9611</v>
      </c>
      <c r="E5823" s="1" t="s">
        <v>9551</v>
      </c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>
        <f>COUNTIFS($E$2:E5823,TMapCauseDescCIR[[#This Row],[Cause Description]])</f>
        <v>31</v>
      </c>
      <c r="Q5823" s="1"/>
      <c r="R5823" s="1"/>
      <c r="S5823" s="1"/>
    </row>
    <row r="5824" spans="1:19" ht="14.45" x14ac:dyDescent="0.25">
      <c r="A5824" s="1" t="s">
        <v>9565</v>
      </c>
      <c r="B5824" s="1" t="s">
        <v>2226</v>
      </c>
      <c r="C5824" s="1" t="s">
        <v>3133</v>
      </c>
      <c r="D5824" s="1" t="s">
        <v>9611</v>
      </c>
      <c r="E5824" s="1" t="s">
        <v>9552</v>
      </c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>
        <f>COUNTIFS($E$2:E5824,TMapCauseDescCIR[[#This Row],[Cause Description]])</f>
        <v>31</v>
      </c>
      <c r="Q5824" s="1"/>
      <c r="R5824" s="1"/>
      <c r="S5824" s="1"/>
    </row>
    <row r="5825" spans="1:19" ht="14.45" x14ac:dyDescent="0.25">
      <c r="A5825" s="1" t="s">
        <v>9565</v>
      </c>
      <c r="B5825" s="1" t="s">
        <v>2226</v>
      </c>
      <c r="C5825" s="1" t="s">
        <v>3133</v>
      </c>
      <c r="D5825" s="1" t="s">
        <v>9611</v>
      </c>
      <c r="E5825" s="1" t="s">
        <v>9569</v>
      </c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>
        <f>COUNTIFS($E$2:E5825,TMapCauseDescCIR[[#This Row],[Cause Description]])</f>
        <v>20</v>
      </c>
      <c r="Q5825" s="1"/>
      <c r="R5825" s="1"/>
      <c r="S5825" s="1"/>
    </row>
    <row r="5826" spans="1:19" ht="14.45" x14ac:dyDescent="0.25">
      <c r="A5826" s="1" t="s">
        <v>9565</v>
      </c>
      <c r="B5826" s="1" t="s">
        <v>2226</v>
      </c>
      <c r="C5826" s="1" t="s">
        <v>3133</v>
      </c>
      <c r="D5826" s="1" t="s">
        <v>9611</v>
      </c>
      <c r="E5826" s="1" t="s">
        <v>177</v>
      </c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>
        <f>COUNTIFS($E$2:E5826,TMapCauseDescCIR[[#This Row],[Cause Description]])</f>
        <v>101</v>
      </c>
      <c r="Q5826" s="1"/>
      <c r="R5826" s="1"/>
      <c r="S5826" s="1"/>
    </row>
    <row r="5827" spans="1:19" ht="14.45" x14ac:dyDescent="0.25">
      <c r="A5827" s="1" t="s">
        <v>9565</v>
      </c>
      <c r="B5827" s="1" t="s">
        <v>2227</v>
      </c>
      <c r="C5827" s="1" t="s">
        <v>3133</v>
      </c>
      <c r="D5827" s="1" t="s">
        <v>9612</v>
      </c>
      <c r="E5827" s="1" t="s">
        <v>2181</v>
      </c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>
        <f>COUNTIFS($E$2:E5827,TMapCauseDescCIR[[#This Row],[Cause Description]])</f>
        <v>32</v>
      </c>
      <c r="Q5827" s="1"/>
      <c r="R5827" s="1"/>
      <c r="S5827" s="1"/>
    </row>
    <row r="5828" spans="1:19" ht="14.45" x14ac:dyDescent="0.25">
      <c r="A5828" s="1" t="s">
        <v>9565</v>
      </c>
      <c r="B5828" s="1" t="s">
        <v>2227</v>
      </c>
      <c r="C5828" s="1" t="s">
        <v>3133</v>
      </c>
      <c r="D5828" s="1" t="s">
        <v>9612</v>
      </c>
      <c r="E5828" s="1" t="s">
        <v>9546</v>
      </c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>
        <f>COUNTIFS($E$2:E5828,TMapCauseDescCIR[[#This Row],[Cause Description]])</f>
        <v>28</v>
      </c>
      <c r="Q5828" s="1"/>
      <c r="R5828" s="1"/>
      <c r="S5828" s="1"/>
    </row>
    <row r="5829" spans="1:19" ht="14.45" x14ac:dyDescent="0.25">
      <c r="A5829" s="1" t="s">
        <v>9565</v>
      </c>
      <c r="B5829" s="1" t="s">
        <v>2227</v>
      </c>
      <c r="C5829" s="1" t="s">
        <v>3133</v>
      </c>
      <c r="D5829" s="1" t="s">
        <v>9612</v>
      </c>
      <c r="E5829" s="1" t="s">
        <v>2199</v>
      </c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>
        <f>COUNTIFS($E$2:E5829,TMapCauseDescCIR[[#This Row],[Cause Description]])</f>
        <v>32</v>
      </c>
      <c r="Q5829" s="1"/>
      <c r="R5829" s="1"/>
      <c r="S5829" s="1"/>
    </row>
    <row r="5830" spans="1:19" ht="14.45" x14ac:dyDescent="0.25">
      <c r="A5830" s="1" t="s">
        <v>9565</v>
      </c>
      <c r="B5830" s="1" t="s">
        <v>2227</v>
      </c>
      <c r="C5830" s="1" t="s">
        <v>3133</v>
      </c>
      <c r="D5830" s="1" t="s">
        <v>9612</v>
      </c>
      <c r="E5830" s="1" t="s">
        <v>9567</v>
      </c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>
        <f>COUNTIFS($E$2:E5830,TMapCauseDescCIR[[#This Row],[Cause Description]])</f>
        <v>19</v>
      </c>
      <c r="Q5830" s="1"/>
      <c r="R5830" s="1"/>
      <c r="S5830" s="1"/>
    </row>
    <row r="5831" spans="1:19" ht="14.45" x14ac:dyDescent="0.25">
      <c r="A5831" s="1" t="s">
        <v>9565</v>
      </c>
      <c r="B5831" s="1" t="s">
        <v>2227</v>
      </c>
      <c r="C5831" s="1" t="s">
        <v>3133</v>
      </c>
      <c r="D5831" s="1" t="s">
        <v>9612</v>
      </c>
      <c r="E5831" s="1" t="s">
        <v>9549</v>
      </c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>
        <f>COUNTIFS($E$2:E5831,TMapCauseDescCIR[[#This Row],[Cause Description]])</f>
        <v>28</v>
      </c>
      <c r="Q5831" s="1"/>
      <c r="R5831" s="1"/>
      <c r="S5831" s="1"/>
    </row>
    <row r="5832" spans="1:19" ht="14.45" x14ac:dyDescent="0.25">
      <c r="A5832" s="1" t="s">
        <v>9565</v>
      </c>
      <c r="B5832" s="1" t="s">
        <v>2227</v>
      </c>
      <c r="C5832" s="1" t="s">
        <v>3133</v>
      </c>
      <c r="D5832" s="1" t="s">
        <v>9612</v>
      </c>
      <c r="E5832" s="1" t="s">
        <v>9568</v>
      </c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>
        <f>COUNTIFS($E$2:E5832,TMapCauseDescCIR[[#This Row],[Cause Description]])</f>
        <v>19</v>
      </c>
      <c r="Q5832" s="1"/>
      <c r="R5832" s="1"/>
      <c r="S5832" s="1"/>
    </row>
    <row r="5833" spans="1:19" ht="14.45" x14ac:dyDescent="0.25">
      <c r="A5833" s="1" t="s">
        <v>9565</v>
      </c>
      <c r="B5833" s="1" t="s">
        <v>2227</v>
      </c>
      <c r="C5833" s="1" t="s">
        <v>3133</v>
      </c>
      <c r="D5833" s="1" t="s">
        <v>9612</v>
      </c>
      <c r="E5833" s="1" t="s">
        <v>9551</v>
      </c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>
        <f>COUNTIFS($E$2:E5833,TMapCauseDescCIR[[#This Row],[Cause Description]])</f>
        <v>32</v>
      </c>
      <c r="Q5833" s="1"/>
      <c r="R5833" s="1"/>
      <c r="S5833" s="1"/>
    </row>
    <row r="5834" spans="1:19" ht="14.45" x14ac:dyDescent="0.25">
      <c r="A5834" s="1" t="s">
        <v>9565</v>
      </c>
      <c r="B5834" s="1" t="s">
        <v>2227</v>
      </c>
      <c r="C5834" s="1" t="s">
        <v>3133</v>
      </c>
      <c r="D5834" s="1" t="s">
        <v>9612</v>
      </c>
      <c r="E5834" s="1" t="s">
        <v>9552</v>
      </c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>
        <f>COUNTIFS($E$2:E5834,TMapCauseDescCIR[[#This Row],[Cause Description]])</f>
        <v>32</v>
      </c>
      <c r="Q5834" s="1"/>
      <c r="R5834" s="1"/>
      <c r="S5834" s="1"/>
    </row>
    <row r="5835" spans="1:19" ht="14.45" x14ac:dyDescent="0.25">
      <c r="A5835" s="1" t="s">
        <v>9565</v>
      </c>
      <c r="B5835" s="1" t="s">
        <v>2227</v>
      </c>
      <c r="C5835" s="1" t="s">
        <v>3133</v>
      </c>
      <c r="D5835" s="1" t="s">
        <v>9612</v>
      </c>
      <c r="E5835" s="1" t="s">
        <v>9569</v>
      </c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>
        <f>COUNTIFS($E$2:E5835,TMapCauseDescCIR[[#This Row],[Cause Description]])</f>
        <v>21</v>
      </c>
      <c r="Q5835" s="1"/>
      <c r="R5835" s="1"/>
      <c r="S5835" s="1"/>
    </row>
    <row r="5836" spans="1:19" ht="14.45" x14ac:dyDescent="0.25">
      <c r="A5836" s="1" t="s">
        <v>9565</v>
      </c>
      <c r="B5836" s="1" t="s">
        <v>2227</v>
      </c>
      <c r="C5836" s="1" t="s">
        <v>3133</v>
      </c>
      <c r="D5836" s="1" t="s">
        <v>9612</v>
      </c>
      <c r="E5836" s="1" t="s">
        <v>177</v>
      </c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>
        <f>COUNTIFS($E$2:E5836,TMapCauseDescCIR[[#This Row],[Cause Description]])</f>
        <v>102</v>
      </c>
      <c r="Q5836" s="1"/>
      <c r="R5836" s="1"/>
      <c r="S5836" s="1"/>
    </row>
    <row r="5837" spans="1:19" ht="14.45" x14ac:dyDescent="0.25">
      <c r="A5837" s="1" t="s">
        <v>9565</v>
      </c>
      <c r="B5837" s="1" t="s">
        <v>2228</v>
      </c>
      <c r="C5837" s="1" t="s">
        <v>3133</v>
      </c>
      <c r="D5837" s="1" t="s">
        <v>9613</v>
      </c>
      <c r="E5837" s="1" t="s">
        <v>2181</v>
      </c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>
        <f>COUNTIFS($E$2:E5837,TMapCauseDescCIR[[#This Row],[Cause Description]])</f>
        <v>33</v>
      </c>
      <c r="Q5837" s="1"/>
      <c r="R5837" s="1"/>
      <c r="S5837" s="1"/>
    </row>
    <row r="5838" spans="1:19" ht="14.45" x14ac:dyDescent="0.25">
      <c r="A5838" s="1" t="s">
        <v>9565</v>
      </c>
      <c r="B5838" s="1" t="s">
        <v>2228</v>
      </c>
      <c r="C5838" s="1" t="s">
        <v>3133</v>
      </c>
      <c r="D5838" s="1" t="s">
        <v>9613</v>
      </c>
      <c r="E5838" s="1" t="s">
        <v>9546</v>
      </c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>
        <f>COUNTIFS($E$2:E5838,TMapCauseDescCIR[[#This Row],[Cause Description]])</f>
        <v>29</v>
      </c>
      <c r="Q5838" s="1"/>
      <c r="R5838" s="1"/>
      <c r="S5838" s="1"/>
    </row>
    <row r="5839" spans="1:19" ht="14.45" x14ac:dyDescent="0.25">
      <c r="A5839" s="1" t="s">
        <v>9565</v>
      </c>
      <c r="B5839" s="1" t="s">
        <v>2228</v>
      </c>
      <c r="C5839" s="1" t="s">
        <v>3133</v>
      </c>
      <c r="D5839" s="1" t="s">
        <v>9613</v>
      </c>
      <c r="E5839" s="1" t="s">
        <v>2199</v>
      </c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>
        <f>COUNTIFS($E$2:E5839,TMapCauseDescCIR[[#This Row],[Cause Description]])</f>
        <v>33</v>
      </c>
      <c r="Q5839" s="1"/>
      <c r="R5839" s="1"/>
      <c r="S5839" s="1"/>
    </row>
    <row r="5840" spans="1:19" ht="14.45" x14ac:dyDescent="0.25">
      <c r="A5840" s="1" t="s">
        <v>9565</v>
      </c>
      <c r="B5840" s="1" t="s">
        <v>2228</v>
      </c>
      <c r="C5840" s="1" t="s">
        <v>3133</v>
      </c>
      <c r="D5840" s="1" t="s">
        <v>9613</v>
      </c>
      <c r="E5840" s="1" t="s">
        <v>9567</v>
      </c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>
        <f>COUNTIFS($E$2:E5840,TMapCauseDescCIR[[#This Row],[Cause Description]])</f>
        <v>20</v>
      </c>
      <c r="Q5840" s="1"/>
      <c r="R5840" s="1"/>
      <c r="S5840" s="1"/>
    </row>
    <row r="5841" spans="1:19" ht="14.45" x14ac:dyDescent="0.25">
      <c r="A5841" s="1" t="s">
        <v>9565</v>
      </c>
      <c r="B5841" s="1" t="s">
        <v>2228</v>
      </c>
      <c r="C5841" s="1" t="s">
        <v>3133</v>
      </c>
      <c r="D5841" s="1" t="s">
        <v>9613</v>
      </c>
      <c r="E5841" s="1" t="s">
        <v>9549</v>
      </c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>
        <f>COUNTIFS($E$2:E5841,TMapCauseDescCIR[[#This Row],[Cause Description]])</f>
        <v>29</v>
      </c>
      <c r="Q5841" s="1"/>
      <c r="R5841" s="1"/>
      <c r="S5841" s="1"/>
    </row>
    <row r="5842" spans="1:19" ht="14.45" x14ac:dyDescent="0.25">
      <c r="A5842" s="1" t="s">
        <v>9565</v>
      </c>
      <c r="B5842" s="1" t="s">
        <v>2228</v>
      </c>
      <c r="C5842" s="1" t="s">
        <v>3133</v>
      </c>
      <c r="D5842" s="1" t="s">
        <v>9613</v>
      </c>
      <c r="E5842" s="1" t="s">
        <v>9568</v>
      </c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>
        <f>COUNTIFS($E$2:E5842,TMapCauseDescCIR[[#This Row],[Cause Description]])</f>
        <v>20</v>
      </c>
      <c r="Q5842" s="1"/>
      <c r="R5842" s="1"/>
      <c r="S5842" s="1"/>
    </row>
    <row r="5843" spans="1:19" ht="14.45" x14ac:dyDescent="0.25">
      <c r="A5843" s="1" t="s">
        <v>9565</v>
      </c>
      <c r="B5843" s="1" t="s">
        <v>2228</v>
      </c>
      <c r="C5843" s="1" t="s">
        <v>3133</v>
      </c>
      <c r="D5843" s="1" t="s">
        <v>9613</v>
      </c>
      <c r="E5843" s="1" t="s">
        <v>9551</v>
      </c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>
        <f>COUNTIFS($E$2:E5843,TMapCauseDescCIR[[#This Row],[Cause Description]])</f>
        <v>33</v>
      </c>
      <c r="Q5843" s="1"/>
      <c r="R5843" s="1"/>
      <c r="S5843" s="1"/>
    </row>
    <row r="5844" spans="1:19" ht="14.45" x14ac:dyDescent="0.25">
      <c r="A5844" s="1" t="s">
        <v>9565</v>
      </c>
      <c r="B5844" s="1" t="s">
        <v>2228</v>
      </c>
      <c r="C5844" s="1" t="s">
        <v>3133</v>
      </c>
      <c r="D5844" s="1" t="s">
        <v>9613</v>
      </c>
      <c r="E5844" s="1" t="s">
        <v>9552</v>
      </c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>
        <f>COUNTIFS($E$2:E5844,TMapCauseDescCIR[[#This Row],[Cause Description]])</f>
        <v>33</v>
      </c>
      <c r="Q5844" s="1"/>
      <c r="R5844" s="1"/>
      <c r="S5844" s="1"/>
    </row>
    <row r="5845" spans="1:19" ht="14.45" x14ac:dyDescent="0.25">
      <c r="A5845" s="1" t="s">
        <v>9565</v>
      </c>
      <c r="B5845" s="1" t="s">
        <v>2228</v>
      </c>
      <c r="C5845" s="1" t="s">
        <v>3133</v>
      </c>
      <c r="D5845" s="1" t="s">
        <v>9613</v>
      </c>
      <c r="E5845" s="1" t="s">
        <v>9569</v>
      </c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>
        <f>COUNTIFS($E$2:E5845,TMapCauseDescCIR[[#This Row],[Cause Description]])</f>
        <v>22</v>
      </c>
      <c r="Q5845" s="1"/>
      <c r="R5845" s="1"/>
      <c r="S5845" s="1"/>
    </row>
    <row r="5846" spans="1:19" ht="14.45" x14ac:dyDescent="0.25">
      <c r="A5846" s="1" t="s">
        <v>9565</v>
      </c>
      <c r="B5846" s="1" t="s">
        <v>2228</v>
      </c>
      <c r="C5846" s="1" t="s">
        <v>3133</v>
      </c>
      <c r="D5846" s="1" t="s">
        <v>9613</v>
      </c>
      <c r="E5846" s="1" t="s">
        <v>177</v>
      </c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>
        <f>COUNTIFS($E$2:E5846,TMapCauseDescCIR[[#This Row],[Cause Description]])</f>
        <v>103</v>
      </c>
      <c r="Q5846" s="1"/>
      <c r="R5846" s="1"/>
      <c r="S5846" s="1"/>
    </row>
    <row r="5847" spans="1:19" ht="14.45" x14ac:dyDescent="0.25">
      <c r="A5847" s="1" t="s">
        <v>9565</v>
      </c>
      <c r="B5847" s="1" t="s">
        <v>2229</v>
      </c>
      <c r="C5847" s="1" t="s">
        <v>3133</v>
      </c>
      <c r="D5847" s="1" t="s">
        <v>9614</v>
      </c>
      <c r="E5847" s="1" t="s">
        <v>2181</v>
      </c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>
        <f>COUNTIFS($E$2:E5847,TMapCauseDescCIR[[#This Row],[Cause Description]])</f>
        <v>34</v>
      </c>
      <c r="Q5847" s="1"/>
      <c r="R5847" s="1"/>
      <c r="S5847" s="1"/>
    </row>
    <row r="5848" spans="1:19" ht="14.45" x14ac:dyDescent="0.25">
      <c r="A5848" s="1" t="s">
        <v>9565</v>
      </c>
      <c r="B5848" s="1" t="s">
        <v>2229</v>
      </c>
      <c r="C5848" s="1" t="s">
        <v>3133</v>
      </c>
      <c r="D5848" s="1" t="s">
        <v>9614</v>
      </c>
      <c r="E5848" s="1" t="s">
        <v>9546</v>
      </c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>
        <f>COUNTIFS($E$2:E5848,TMapCauseDescCIR[[#This Row],[Cause Description]])</f>
        <v>30</v>
      </c>
      <c r="Q5848" s="1"/>
      <c r="R5848" s="1"/>
      <c r="S5848" s="1"/>
    </row>
    <row r="5849" spans="1:19" ht="14.45" x14ac:dyDescent="0.25">
      <c r="A5849" s="1" t="s">
        <v>9565</v>
      </c>
      <c r="B5849" s="1" t="s">
        <v>2229</v>
      </c>
      <c r="C5849" s="1" t="s">
        <v>3133</v>
      </c>
      <c r="D5849" s="1" t="s">
        <v>9614</v>
      </c>
      <c r="E5849" s="1" t="s">
        <v>2199</v>
      </c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>
        <f>COUNTIFS($E$2:E5849,TMapCauseDescCIR[[#This Row],[Cause Description]])</f>
        <v>34</v>
      </c>
      <c r="Q5849" s="1"/>
      <c r="R5849" s="1"/>
      <c r="S5849" s="1"/>
    </row>
    <row r="5850" spans="1:19" ht="14.45" x14ac:dyDescent="0.25">
      <c r="A5850" s="1" t="s">
        <v>9565</v>
      </c>
      <c r="B5850" s="1" t="s">
        <v>2229</v>
      </c>
      <c r="C5850" s="1" t="s">
        <v>3133</v>
      </c>
      <c r="D5850" s="1" t="s">
        <v>9614</v>
      </c>
      <c r="E5850" s="1" t="s">
        <v>9567</v>
      </c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>
        <f>COUNTIFS($E$2:E5850,TMapCauseDescCIR[[#This Row],[Cause Description]])</f>
        <v>21</v>
      </c>
      <c r="Q5850" s="1"/>
      <c r="R5850" s="1"/>
      <c r="S5850" s="1"/>
    </row>
    <row r="5851" spans="1:19" ht="14.45" x14ac:dyDescent="0.25">
      <c r="A5851" s="1" t="s">
        <v>9565</v>
      </c>
      <c r="B5851" s="1" t="s">
        <v>2229</v>
      </c>
      <c r="C5851" s="1" t="s">
        <v>3133</v>
      </c>
      <c r="D5851" s="1" t="s">
        <v>9614</v>
      </c>
      <c r="E5851" s="1" t="s">
        <v>9549</v>
      </c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>
        <f>COUNTIFS($E$2:E5851,TMapCauseDescCIR[[#This Row],[Cause Description]])</f>
        <v>30</v>
      </c>
      <c r="Q5851" s="1"/>
      <c r="R5851" s="1"/>
      <c r="S5851" s="1"/>
    </row>
    <row r="5852" spans="1:19" ht="14.45" x14ac:dyDescent="0.25">
      <c r="A5852" s="1" t="s">
        <v>9565</v>
      </c>
      <c r="B5852" s="1" t="s">
        <v>2229</v>
      </c>
      <c r="C5852" s="1" t="s">
        <v>3133</v>
      </c>
      <c r="D5852" s="1" t="s">
        <v>9614</v>
      </c>
      <c r="E5852" s="1" t="s">
        <v>9568</v>
      </c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>
        <f>COUNTIFS($E$2:E5852,TMapCauseDescCIR[[#This Row],[Cause Description]])</f>
        <v>21</v>
      </c>
      <c r="Q5852" s="1"/>
      <c r="R5852" s="1"/>
      <c r="S5852" s="1"/>
    </row>
    <row r="5853" spans="1:19" ht="14.45" x14ac:dyDescent="0.25">
      <c r="A5853" s="1" t="s">
        <v>9565</v>
      </c>
      <c r="B5853" s="1" t="s">
        <v>2229</v>
      </c>
      <c r="C5853" s="1" t="s">
        <v>3133</v>
      </c>
      <c r="D5853" s="1" t="s">
        <v>9614</v>
      </c>
      <c r="E5853" s="1" t="s">
        <v>9551</v>
      </c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>
        <f>COUNTIFS($E$2:E5853,TMapCauseDescCIR[[#This Row],[Cause Description]])</f>
        <v>34</v>
      </c>
      <c r="Q5853" s="1"/>
      <c r="R5853" s="1"/>
      <c r="S5853" s="1"/>
    </row>
    <row r="5854" spans="1:19" ht="14.45" x14ac:dyDescent="0.25">
      <c r="A5854" s="1" t="s">
        <v>9565</v>
      </c>
      <c r="B5854" s="1" t="s">
        <v>2229</v>
      </c>
      <c r="C5854" s="1" t="s">
        <v>3133</v>
      </c>
      <c r="D5854" s="1" t="s">
        <v>9614</v>
      </c>
      <c r="E5854" s="1" t="s">
        <v>9552</v>
      </c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>
        <f>COUNTIFS($E$2:E5854,TMapCauseDescCIR[[#This Row],[Cause Description]])</f>
        <v>34</v>
      </c>
      <c r="Q5854" s="1"/>
      <c r="R5854" s="1"/>
      <c r="S5854" s="1"/>
    </row>
    <row r="5855" spans="1:19" ht="14.45" x14ac:dyDescent="0.25">
      <c r="A5855" s="1" t="s">
        <v>9565</v>
      </c>
      <c r="B5855" s="1" t="s">
        <v>2229</v>
      </c>
      <c r="C5855" s="1" t="s">
        <v>3133</v>
      </c>
      <c r="D5855" s="1" t="s">
        <v>9614</v>
      </c>
      <c r="E5855" s="1" t="s">
        <v>9569</v>
      </c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>
        <f>COUNTIFS($E$2:E5855,TMapCauseDescCIR[[#This Row],[Cause Description]])</f>
        <v>23</v>
      </c>
      <c r="Q5855" s="1"/>
      <c r="R5855" s="1"/>
      <c r="S5855" s="1"/>
    </row>
    <row r="5856" spans="1:19" ht="14.45" x14ac:dyDescent="0.25">
      <c r="A5856" s="1" t="s">
        <v>9565</v>
      </c>
      <c r="B5856" s="1" t="s">
        <v>2229</v>
      </c>
      <c r="C5856" s="1" t="s">
        <v>3133</v>
      </c>
      <c r="D5856" s="1" t="s">
        <v>9614</v>
      </c>
      <c r="E5856" s="1" t="s">
        <v>177</v>
      </c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>
        <f>COUNTIFS($E$2:E5856,TMapCauseDescCIR[[#This Row],[Cause Description]])</f>
        <v>104</v>
      </c>
      <c r="Q5856" s="1"/>
      <c r="R5856" s="1"/>
      <c r="S5856" s="1"/>
    </row>
    <row r="5857" spans="1:19" ht="14.45" x14ac:dyDescent="0.25">
      <c r="A5857" s="1" t="s">
        <v>9565</v>
      </c>
      <c r="B5857" s="1" t="s">
        <v>2230</v>
      </c>
      <c r="C5857" s="1" t="s">
        <v>3133</v>
      </c>
      <c r="D5857" s="1" t="s">
        <v>9615</v>
      </c>
      <c r="E5857" s="1" t="s">
        <v>2181</v>
      </c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>
        <f>COUNTIFS($E$2:E5857,TMapCauseDescCIR[[#This Row],[Cause Description]])</f>
        <v>35</v>
      </c>
      <c r="Q5857" s="1"/>
      <c r="R5857" s="1"/>
      <c r="S5857" s="1"/>
    </row>
    <row r="5858" spans="1:19" ht="14.45" x14ac:dyDescent="0.25">
      <c r="A5858" s="1" t="s">
        <v>9565</v>
      </c>
      <c r="B5858" s="1" t="s">
        <v>2230</v>
      </c>
      <c r="C5858" s="1" t="s">
        <v>3133</v>
      </c>
      <c r="D5858" s="1" t="s">
        <v>9615</v>
      </c>
      <c r="E5858" s="1" t="s">
        <v>9546</v>
      </c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>
        <f>COUNTIFS($E$2:E5858,TMapCauseDescCIR[[#This Row],[Cause Description]])</f>
        <v>31</v>
      </c>
      <c r="Q5858" s="1"/>
      <c r="R5858" s="1"/>
      <c r="S5858" s="1"/>
    </row>
    <row r="5859" spans="1:19" ht="14.45" x14ac:dyDescent="0.25">
      <c r="A5859" s="1" t="s">
        <v>9565</v>
      </c>
      <c r="B5859" s="1" t="s">
        <v>2230</v>
      </c>
      <c r="C5859" s="1" t="s">
        <v>3133</v>
      </c>
      <c r="D5859" s="1" t="s">
        <v>9615</v>
      </c>
      <c r="E5859" s="1" t="s">
        <v>2199</v>
      </c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>
        <f>COUNTIFS($E$2:E5859,TMapCauseDescCIR[[#This Row],[Cause Description]])</f>
        <v>35</v>
      </c>
      <c r="Q5859" s="1"/>
      <c r="R5859" s="1"/>
      <c r="S5859" s="1"/>
    </row>
    <row r="5860" spans="1:19" ht="14.45" x14ac:dyDescent="0.25">
      <c r="A5860" s="1" t="s">
        <v>9565</v>
      </c>
      <c r="B5860" s="1" t="s">
        <v>2230</v>
      </c>
      <c r="C5860" s="1" t="s">
        <v>3133</v>
      </c>
      <c r="D5860" s="1" t="s">
        <v>9615</v>
      </c>
      <c r="E5860" s="1" t="s">
        <v>9567</v>
      </c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>
        <f>COUNTIFS($E$2:E5860,TMapCauseDescCIR[[#This Row],[Cause Description]])</f>
        <v>22</v>
      </c>
      <c r="Q5860" s="1"/>
      <c r="R5860" s="1"/>
      <c r="S5860" s="1"/>
    </row>
    <row r="5861" spans="1:19" ht="14.45" x14ac:dyDescent="0.25">
      <c r="A5861" s="1" t="s">
        <v>9565</v>
      </c>
      <c r="B5861" s="1" t="s">
        <v>2230</v>
      </c>
      <c r="C5861" s="1" t="s">
        <v>3133</v>
      </c>
      <c r="D5861" s="1" t="s">
        <v>9615</v>
      </c>
      <c r="E5861" s="1" t="s">
        <v>9549</v>
      </c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>
        <f>COUNTIFS($E$2:E5861,TMapCauseDescCIR[[#This Row],[Cause Description]])</f>
        <v>31</v>
      </c>
      <c r="Q5861" s="1"/>
      <c r="R5861" s="1"/>
      <c r="S5861" s="1"/>
    </row>
    <row r="5862" spans="1:19" ht="14.45" x14ac:dyDescent="0.25">
      <c r="A5862" s="1" t="s">
        <v>9565</v>
      </c>
      <c r="B5862" s="1" t="s">
        <v>2230</v>
      </c>
      <c r="C5862" s="1" t="s">
        <v>3133</v>
      </c>
      <c r="D5862" s="1" t="s">
        <v>9615</v>
      </c>
      <c r="E5862" s="1" t="s">
        <v>9568</v>
      </c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>
        <f>COUNTIFS($E$2:E5862,TMapCauseDescCIR[[#This Row],[Cause Description]])</f>
        <v>22</v>
      </c>
      <c r="Q5862" s="1"/>
      <c r="R5862" s="1"/>
      <c r="S5862" s="1"/>
    </row>
    <row r="5863" spans="1:19" ht="14.45" x14ac:dyDescent="0.25">
      <c r="A5863" s="1" t="s">
        <v>9565</v>
      </c>
      <c r="B5863" s="1" t="s">
        <v>2230</v>
      </c>
      <c r="C5863" s="1" t="s">
        <v>3133</v>
      </c>
      <c r="D5863" s="1" t="s">
        <v>9615</v>
      </c>
      <c r="E5863" s="1" t="s">
        <v>9551</v>
      </c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>
        <f>COUNTIFS($E$2:E5863,TMapCauseDescCIR[[#This Row],[Cause Description]])</f>
        <v>35</v>
      </c>
      <c r="Q5863" s="1"/>
      <c r="R5863" s="1"/>
      <c r="S5863" s="1"/>
    </row>
    <row r="5864" spans="1:19" ht="14.45" x14ac:dyDescent="0.25">
      <c r="A5864" s="1" t="s">
        <v>9565</v>
      </c>
      <c r="B5864" s="1" t="s">
        <v>2230</v>
      </c>
      <c r="C5864" s="1" t="s">
        <v>3133</v>
      </c>
      <c r="D5864" s="1" t="s">
        <v>9615</v>
      </c>
      <c r="E5864" s="1" t="s">
        <v>9552</v>
      </c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>
        <f>COUNTIFS($E$2:E5864,TMapCauseDescCIR[[#This Row],[Cause Description]])</f>
        <v>35</v>
      </c>
      <c r="Q5864" s="1"/>
      <c r="R5864" s="1"/>
      <c r="S5864" s="1"/>
    </row>
    <row r="5865" spans="1:19" ht="14.45" x14ac:dyDescent="0.25">
      <c r="A5865" s="1" t="s">
        <v>9565</v>
      </c>
      <c r="B5865" s="1" t="s">
        <v>2230</v>
      </c>
      <c r="C5865" s="1" t="s">
        <v>3133</v>
      </c>
      <c r="D5865" s="1" t="s">
        <v>9615</v>
      </c>
      <c r="E5865" s="1" t="s">
        <v>9569</v>
      </c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>
        <f>COUNTIFS($E$2:E5865,TMapCauseDescCIR[[#This Row],[Cause Description]])</f>
        <v>24</v>
      </c>
      <c r="Q5865" s="1"/>
      <c r="R5865" s="1"/>
      <c r="S5865" s="1"/>
    </row>
    <row r="5866" spans="1:19" ht="14.45" x14ac:dyDescent="0.25">
      <c r="A5866" s="1" t="s">
        <v>9565</v>
      </c>
      <c r="B5866" s="1" t="s">
        <v>2230</v>
      </c>
      <c r="C5866" s="1" t="s">
        <v>3133</v>
      </c>
      <c r="D5866" s="1" t="s">
        <v>9615</v>
      </c>
      <c r="E5866" s="1" t="s">
        <v>177</v>
      </c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>
        <f>COUNTIFS($E$2:E5866,TMapCauseDescCIR[[#This Row],[Cause Description]])</f>
        <v>105</v>
      </c>
      <c r="Q5866" s="1"/>
      <c r="R5866" s="1"/>
      <c r="S5866" s="1"/>
    </row>
    <row r="5867" spans="1:19" ht="14.45" x14ac:dyDescent="0.25">
      <c r="A5867" s="1" t="s">
        <v>9565</v>
      </c>
      <c r="B5867" s="1" t="s">
        <v>2231</v>
      </c>
      <c r="C5867" s="1" t="s">
        <v>3133</v>
      </c>
      <c r="D5867" s="1" t="s">
        <v>9616</v>
      </c>
      <c r="E5867" s="1" t="s">
        <v>2181</v>
      </c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>
        <f>COUNTIFS($E$2:E5867,TMapCauseDescCIR[[#This Row],[Cause Description]])</f>
        <v>36</v>
      </c>
      <c r="Q5867" s="1"/>
      <c r="R5867" s="1"/>
      <c r="S5867" s="1"/>
    </row>
    <row r="5868" spans="1:19" ht="14.45" x14ac:dyDescent="0.25">
      <c r="A5868" s="1" t="s">
        <v>9565</v>
      </c>
      <c r="B5868" s="1" t="s">
        <v>2231</v>
      </c>
      <c r="C5868" s="1" t="s">
        <v>3133</v>
      </c>
      <c r="D5868" s="1" t="s">
        <v>9616</v>
      </c>
      <c r="E5868" s="1" t="s">
        <v>9546</v>
      </c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>
        <f>COUNTIFS($E$2:E5868,TMapCauseDescCIR[[#This Row],[Cause Description]])</f>
        <v>32</v>
      </c>
      <c r="Q5868" s="1"/>
      <c r="R5868" s="1"/>
      <c r="S5868" s="1"/>
    </row>
    <row r="5869" spans="1:19" ht="14.45" x14ac:dyDescent="0.25">
      <c r="A5869" s="1" t="s">
        <v>9565</v>
      </c>
      <c r="B5869" s="1" t="s">
        <v>2231</v>
      </c>
      <c r="C5869" s="1" t="s">
        <v>3133</v>
      </c>
      <c r="D5869" s="1" t="s">
        <v>9616</v>
      </c>
      <c r="E5869" s="1" t="s">
        <v>2199</v>
      </c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>
        <f>COUNTIFS($E$2:E5869,TMapCauseDescCIR[[#This Row],[Cause Description]])</f>
        <v>36</v>
      </c>
      <c r="Q5869" s="1"/>
      <c r="R5869" s="1"/>
      <c r="S5869" s="1"/>
    </row>
    <row r="5870" spans="1:19" ht="14.45" x14ac:dyDescent="0.25">
      <c r="A5870" s="1" t="s">
        <v>9565</v>
      </c>
      <c r="B5870" s="1" t="s">
        <v>2231</v>
      </c>
      <c r="C5870" s="1" t="s">
        <v>3133</v>
      </c>
      <c r="D5870" s="1" t="s">
        <v>9616</v>
      </c>
      <c r="E5870" s="1" t="s">
        <v>9567</v>
      </c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>
        <f>COUNTIFS($E$2:E5870,TMapCauseDescCIR[[#This Row],[Cause Description]])</f>
        <v>23</v>
      </c>
      <c r="Q5870" s="1"/>
      <c r="R5870" s="1"/>
      <c r="S5870" s="1"/>
    </row>
    <row r="5871" spans="1:19" ht="14.45" x14ac:dyDescent="0.25">
      <c r="A5871" s="1" t="s">
        <v>9565</v>
      </c>
      <c r="B5871" s="1" t="s">
        <v>2231</v>
      </c>
      <c r="C5871" s="1" t="s">
        <v>3133</v>
      </c>
      <c r="D5871" s="1" t="s">
        <v>9616</v>
      </c>
      <c r="E5871" s="1" t="s">
        <v>9549</v>
      </c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>
        <f>COUNTIFS($E$2:E5871,TMapCauseDescCIR[[#This Row],[Cause Description]])</f>
        <v>32</v>
      </c>
      <c r="Q5871" s="1"/>
      <c r="R5871" s="1"/>
      <c r="S5871" s="1"/>
    </row>
    <row r="5872" spans="1:19" ht="14.45" x14ac:dyDescent="0.25">
      <c r="A5872" s="1" t="s">
        <v>9565</v>
      </c>
      <c r="B5872" s="1" t="s">
        <v>2231</v>
      </c>
      <c r="C5872" s="1" t="s">
        <v>3133</v>
      </c>
      <c r="D5872" s="1" t="s">
        <v>9616</v>
      </c>
      <c r="E5872" s="1" t="s">
        <v>9568</v>
      </c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>
        <f>COUNTIFS($E$2:E5872,TMapCauseDescCIR[[#This Row],[Cause Description]])</f>
        <v>23</v>
      </c>
      <c r="Q5872" s="1"/>
      <c r="R5872" s="1"/>
      <c r="S5872" s="1"/>
    </row>
    <row r="5873" spans="1:19" ht="14.45" x14ac:dyDescent="0.25">
      <c r="A5873" s="1" t="s">
        <v>9565</v>
      </c>
      <c r="B5873" s="1" t="s">
        <v>2231</v>
      </c>
      <c r="C5873" s="1" t="s">
        <v>3133</v>
      </c>
      <c r="D5873" s="1" t="s">
        <v>9616</v>
      </c>
      <c r="E5873" s="1" t="s">
        <v>9551</v>
      </c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>
        <f>COUNTIFS($E$2:E5873,TMapCauseDescCIR[[#This Row],[Cause Description]])</f>
        <v>36</v>
      </c>
      <c r="Q5873" s="1"/>
      <c r="R5873" s="1"/>
      <c r="S5873" s="1"/>
    </row>
    <row r="5874" spans="1:19" ht="14.45" x14ac:dyDescent="0.25">
      <c r="A5874" s="1" t="s">
        <v>9565</v>
      </c>
      <c r="B5874" s="1" t="s">
        <v>2231</v>
      </c>
      <c r="C5874" s="1" t="s">
        <v>3133</v>
      </c>
      <c r="D5874" s="1" t="s">
        <v>9616</v>
      </c>
      <c r="E5874" s="1" t="s">
        <v>9552</v>
      </c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>
        <f>COUNTIFS($E$2:E5874,TMapCauseDescCIR[[#This Row],[Cause Description]])</f>
        <v>36</v>
      </c>
      <c r="Q5874" s="1"/>
      <c r="R5874" s="1"/>
      <c r="S5874" s="1"/>
    </row>
    <row r="5875" spans="1:19" ht="14.45" x14ac:dyDescent="0.25">
      <c r="A5875" s="1" t="s">
        <v>9565</v>
      </c>
      <c r="B5875" s="1" t="s">
        <v>2231</v>
      </c>
      <c r="C5875" s="1" t="s">
        <v>3133</v>
      </c>
      <c r="D5875" s="1" t="s">
        <v>9616</v>
      </c>
      <c r="E5875" s="1" t="s">
        <v>9569</v>
      </c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>
        <f>COUNTIFS($E$2:E5875,TMapCauseDescCIR[[#This Row],[Cause Description]])</f>
        <v>25</v>
      </c>
      <c r="Q5875" s="1"/>
      <c r="R5875" s="1"/>
      <c r="S5875" s="1"/>
    </row>
    <row r="5876" spans="1:19" ht="14.45" x14ac:dyDescent="0.25">
      <c r="A5876" s="1" t="s">
        <v>9565</v>
      </c>
      <c r="B5876" s="1" t="s">
        <v>2231</v>
      </c>
      <c r="C5876" s="1" t="s">
        <v>3133</v>
      </c>
      <c r="D5876" s="1" t="s">
        <v>9616</v>
      </c>
      <c r="E5876" s="1" t="s">
        <v>177</v>
      </c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>
        <f>COUNTIFS($E$2:E5876,TMapCauseDescCIR[[#This Row],[Cause Description]])</f>
        <v>106</v>
      </c>
      <c r="Q5876" s="1"/>
      <c r="R5876" s="1"/>
      <c r="S5876" s="1"/>
    </row>
    <row r="5877" spans="1:19" ht="14.45" x14ac:dyDescent="0.25">
      <c r="A5877" s="1" t="s">
        <v>9565</v>
      </c>
      <c r="B5877" s="1" t="s">
        <v>2232</v>
      </c>
      <c r="C5877" s="1" t="s">
        <v>3133</v>
      </c>
      <c r="D5877" s="1" t="s">
        <v>9617</v>
      </c>
      <c r="E5877" s="1" t="s">
        <v>2181</v>
      </c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>
        <f>COUNTIFS($E$2:E5877,TMapCauseDescCIR[[#This Row],[Cause Description]])</f>
        <v>37</v>
      </c>
      <c r="Q5877" s="1"/>
      <c r="R5877" s="1"/>
      <c r="S5877" s="1"/>
    </row>
    <row r="5878" spans="1:19" ht="14.45" x14ac:dyDescent="0.25">
      <c r="A5878" s="1" t="s">
        <v>9565</v>
      </c>
      <c r="B5878" s="1" t="s">
        <v>2232</v>
      </c>
      <c r="C5878" s="1" t="s">
        <v>3133</v>
      </c>
      <c r="D5878" s="1" t="s">
        <v>9617</v>
      </c>
      <c r="E5878" s="1" t="s">
        <v>9546</v>
      </c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>
        <f>COUNTIFS($E$2:E5878,TMapCauseDescCIR[[#This Row],[Cause Description]])</f>
        <v>33</v>
      </c>
      <c r="Q5878" s="1"/>
      <c r="R5878" s="1"/>
      <c r="S5878" s="1"/>
    </row>
    <row r="5879" spans="1:19" ht="14.45" x14ac:dyDescent="0.25">
      <c r="A5879" s="1" t="s">
        <v>9565</v>
      </c>
      <c r="B5879" s="1" t="s">
        <v>2232</v>
      </c>
      <c r="C5879" s="1" t="s">
        <v>3133</v>
      </c>
      <c r="D5879" s="1" t="s">
        <v>9617</v>
      </c>
      <c r="E5879" s="1" t="s">
        <v>2199</v>
      </c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>
        <f>COUNTIFS($E$2:E5879,TMapCauseDescCIR[[#This Row],[Cause Description]])</f>
        <v>37</v>
      </c>
      <c r="Q5879" s="1"/>
      <c r="R5879" s="1"/>
      <c r="S5879" s="1"/>
    </row>
    <row r="5880" spans="1:19" ht="14.45" x14ac:dyDescent="0.25">
      <c r="A5880" s="1" t="s">
        <v>9565</v>
      </c>
      <c r="B5880" s="1" t="s">
        <v>2232</v>
      </c>
      <c r="C5880" s="1" t="s">
        <v>3133</v>
      </c>
      <c r="D5880" s="1" t="s">
        <v>9617</v>
      </c>
      <c r="E5880" s="1" t="s">
        <v>9567</v>
      </c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>
        <f>COUNTIFS($E$2:E5880,TMapCauseDescCIR[[#This Row],[Cause Description]])</f>
        <v>24</v>
      </c>
      <c r="Q5880" s="1"/>
      <c r="R5880" s="1"/>
      <c r="S5880" s="1"/>
    </row>
    <row r="5881" spans="1:19" ht="14.45" x14ac:dyDescent="0.25">
      <c r="A5881" s="1" t="s">
        <v>9565</v>
      </c>
      <c r="B5881" s="1" t="s">
        <v>2232</v>
      </c>
      <c r="C5881" s="1" t="s">
        <v>3133</v>
      </c>
      <c r="D5881" s="1" t="s">
        <v>9617</v>
      </c>
      <c r="E5881" s="1" t="s">
        <v>9549</v>
      </c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>
        <f>COUNTIFS($E$2:E5881,TMapCauseDescCIR[[#This Row],[Cause Description]])</f>
        <v>33</v>
      </c>
      <c r="Q5881" s="1"/>
      <c r="R5881" s="1"/>
      <c r="S5881" s="1"/>
    </row>
    <row r="5882" spans="1:19" ht="14.45" x14ac:dyDescent="0.25">
      <c r="A5882" s="1" t="s">
        <v>9565</v>
      </c>
      <c r="B5882" s="1" t="s">
        <v>2232</v>
      </c>
      <c r="C5882" s="1" t="s">
        <v>3133</v>
      </c>
      <c r="D5882" s="1" t="s">
        <v>9617</v>
      </c>
      <c r="E5882" s="1" t="s">
        <v>9568</v>
      </c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>
        <f>COUNTIFS($E$2:E5882,TMapCauseDescCIR[[#This Row],[Cause Description]])</f>
        <v>24</v>
      </c>
      <c r="Q5882" s="1"/>
      <c r="R5882" s="1"/>
      <c r="S5882" s="1"/>
    </row>
    <row r="5883" spans="1:19" ht="14.45" x14ac:dyDescent="0.25">
      <c r="A5883" s="1" t="s">
        <v>9565</v>
      </c>
      <c r="B5883" s="1" t="s">
        <v>2232</v>
      </c>
      <c r="C5883" s="1" t="s">
        <v>3133</v>
      </c>
      <c r="D5883" s="1" t="s">
        <v>9617</v>
      </c>
      <c r="E5883" s="1" t="s">
        <v>9551</v>
      </c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>
        <f>COUNTIFS($E$2:E5883,TMapCauseDescCIR[[#This Row],[Cause Description]])</f>
        <v>37</v>
      </c>
      <c r="Q5883" s="1"/>
      <c r="R5883" s="1"/>
      <c r="S5883" s="1"/>
    </row>
    <row r="5884" spans="1:19" ht="14.45" x14ac:dyDescent="0.25">
      <c r="A5884" s="1" t="s">
        <v>9565</v>
      </c>
      <c r="B5884" s="1" t="s">
        <v>2232</v>
      </c>
      <c r="C5884" s="1" t="s">
        <v>3133</v>
      </c>
      <c r="D5884" s="1" t="s">
        <v>9617</v>
      </c>
      <c r="E5884" s="1" t="s">
        <v>9552</v>
      </c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>
        <f>COUNTIFS($E$2:E5884,TMapCauseDescCIR[[#This Row],[Cause Description]])</f>
        <v>37</v>
      </c>
      <c r="Q5884" s="1"/>
      <c r="R5884" s="1"/>
      <c r="S5884" s="1"/>
    </row>
    <row r="5885" spans="1:19" ht="14.45" x14ac:dyDescent="0.25">
      <c r="A5885" s="1" t="s">
        <v>9565</v>
      </c>
      <c r="B5885" s="1" t="s">
        <v>2232</v>
      </c>
      <c r="C5885" s="1" t="s">
        <v>3133</v>
      </c>
      <c r="D5885" s="1" t="s">
        <v>9617</v>
      </c>
      <c r="E5885" s="1" t="s">
        <v>9569</v>
      </c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>
        <f>COUNTIFS($E$2:E5885,TMapCauseDescCIR[[#This Row],[Cause Description]])</f>
        <v>26</v>
      </c>
      <c r="Q5885" s="1"/>
      <c r="R5885" s="1"/>
      <c r="S5885" s="1"/>
    </row>
    <row r="5886" spans="1:19" ht="14.45" x14ac:dyDescent="0.25">
      <c r="A5886" s="1" t="s">
        <v>9565</v>
      </c>
      <c r="B5886" s="1" t="s">
        <v>2232</v>
      </c>
      <c r="C5886" s="1" t="s">
        <v>3133</v>
      </c>
      <c r="D5886" s="1" t="s">
        <v>9617</v>
      </c>
      <c r="E5886" s="1" t="s">
        <v>177</v>
      </c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>
        <f>COUNTIFS($E$2:E5886,TMapCauseDescCIR[[#This Row],[Cause Description]])</f>
        <v>107</v>
      </c>
      <c r="Q5886" s="1"/>
      <c r="R5886" s="1"/>
      <c r="S5886" s="1"/>
    </row>
    <row r="5887" spans="1:19" ht="14.45" x14ac:dyDescent="0.25">
      <c r="A5887" s="1" t="s">
        <v>9565</v>
      </c>
      <c r="B5887" s="1" t="s">
        <v>2233</v>
      </c>
      <c r="C5887" s="1" t="s">
        <v>3133</v>
      </c>
      <c r="D5887" s="1" t="s">
        <v>9618</v>
      </c>
      <c r="E5887" s="1" t="s">
        <v>2181</v>
      </c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>
        <f>COUNTIFS($E$2:E5887,TMapCauseDescCIR[[#This Row],[Cause Description]])</f>
        <v>38</v>
      </c>
      <c r="Q5887" s="1"/>
      <c r="R5887" s="1"/>
      <c r="S5887" s="1"/>
    </row>
    <row r="5888" spans="1:19" ht="14.45" x14ac:dyDescent="0.25">
      <c r="A5888" s="1" t="s">
        <v>9565</v>
      </c>
      <c r="B5888" s="1" t="s">
        <v>2233</v>
      </c>
      <c r="C5888" s="1" t="s">
        <v>3133</v>
      </c>
      <c r="D5888" s="1" t="s">
        <v>9618</v>
      </c>
      <c r="E5888" s="1" t="s">
        <v>9546</v>
      </c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>
        <f>COUNTIFS($E$2:E5888,TMapCauseDescCIR[[#This Row],[Cause Description]])</f>
        <v>34</v>
      </c>
      <c r="Q5888" s="1"/>
      <c r="R5888" s="1"/>
      <c r="S5888" s="1"/>
    </row>
    <row r="5889" spans="1:19" ht="14.45" x14ac:dyDescent="0.25">
      <c r="A5889" s="1" t="s">
        <v>9565</v>
      </c>
      <c r="B5889" s="1" t="s">
        <v>2233</v>
      </c>
      <c r="C5889" s="1" t="s">
        <v>3133</v>
      </c>
      <c r="D5889" s="1" t="s">
        <v>9618</v>
      </c>
      <c r="E5889" s="1" t="s">
        <v>2199</v>
      </c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>
        <f>COUNTIFS($E$2:E5889,TMapCauseDescCIR[[#This Row],[Cause Description]])</f>
        <v>38</v>
      </c>
      <c r="Q5889" s="1"/>
      <c r="R5889" s="1"/>
      <c r="S5889" s="1"/>
    </row>
    <row r="5890" spans="1:19" ht="14.45" x14ac:dyDescent="0.25">
      <c r="A5890" s="1" t="s">
        <v>9565</v>
      </c>
      <c r="B5890" s="1" t="s">
        <v>2233</v>
      </c>
      <c r="C5890" s="1" t="s">
        <v>3133</v>
      </c>
      <c r="D5890" s="1" t="s">
        <v>9618</v>
      </c>
      <c r="E5890" s="1" t="s">
        <v>9567</v>
      </c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>
        <f>COUNTIFS($E$2:E5890,TMapCauseDescCIR[[#This Row],[Cause Description]])</f>
        <v>25</v>
      </c>
      <c r="Q5890" s="1"/>
      <c r="R5890" s="1"/>
      <c r="S5890" s="1"/>
    </row>
    <row r="5891" spans="1:19" ht="14.45" x14ac:dyDescent="0.25">
      <c r="A5891" s="1" t="s">
        <v>9565</v>
      </c>
      <c r="B5891" s="1" t="s">
        <v>2233</v>
      </c>
      <c r="C5891" s="1" t="s">
        <v>3133</v>
      </c>
      <c r="D5891" s="1" t="s">
        <v>9618</v>
      </c>
      <c r="E5891" s="1" t="s">
        <v>9549</v>
      </c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>
        <f>COUNTIFS($E$2:E5891,TMapCauseDescCIR[[#This Row],[Cause Description]])</f>
        <v>34</v>
      </c>
      <c r="Q5891" s="1"/>
      <c r="R5891" s="1"/>
      <c r="S5891" s="1"/>
    </row>
    <row r="5892" spans="1:19" ht="14.45" x14ac:dyDescent="0.25">
      <c r="A5892" s="1" t="s">
        <v>9565</v>
      </c>
      <c r="B5892" s="1" t="s">
        <v>2233</v>
      </c>
      <c r="C5892" s="1" t="s">
        <v>3133</v>
      </c>
      <c r="D5892" s="1" t="s">
        <v>9618</v>
      </c>
      <c r="E5892" s="1" t="s">
        <v>9568</v>
      </c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>
        <f>COUNTIFS($E$2:E5892,TMapCauseDescCIR[[#This Row],[Cause Description]])</f>
        <v>25</v>
      </c>
      <c r="Q5892" s="1"/>
      <c r="R5892" s="1"/>
      <c r="S5892" s="1"/>
    </row>
    <row r="5893" spans="1:19" ht="14.45" x14ac:dyDescent="0.25">
      <c r="A5893" s="1" t="s">
        <v>9565</v>
      </c>
      <c r="B5893" s="1" t="s">
        <v>2233</v>
      </c>
      <c r="C5893" s="1" t="s">
        <v>3133</v>
      </c>
      <c r="D5893" s="1" t="s">
        <v>9618</v>
      </c>
      <c r="E5893" s="1" t="s">
        <v>9551</v>
      </c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>
        <f>COUNTIFS($E$2:E5893,TMapCauseDescCIR[[#This Row],[Cause Description]])</f>
        <v>38</v>
      </c>
      <c r="Q5893" s="1"/>
      <c r="R5893" s="1"/>
      <c r="S5893" s="1"/>
    </row>
    <row r="5894" spans="1:19" ht="14.45" x14ac:dyDescent="0.25">
      <c r="A5894" s="1" t="s">
        <v>9565</v>
      </c>
      <c r="B5894" s="1" t="s">
        <v>2233</v>
      </c>
      <c r="C5894" s="1" t="s">
        <v>3133</v>
      </c>
      <c r="D5894" s="1" t="s">
        <v>9618</v>
      </c>
      <c r="E5894" s="1" t="s">
        <v>9552</v>
      </c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>
        <f>COUNTIFS($E$2:E5894,TMapCauseDescCIR[[#This Row],[Cause Description]])</f>
        <v>38</v>
      </c>
      <c r="Q5894" s="1"/>
      <c r="R5894" s="1"/>
      <c r="S5894" s="1"/>
    </row>
    <row r="5895" spans="1:19" ht="14.45" x14ac:dyDescent="0.25">
      <c r="A5895" s="1" t="s">
        <v>9565</v>
      </c>
      <c r="B5895" s="1" t="s">
        <v>2233</v>
      </c>
      <c r="C5895" s="1" t="s">
        <v>3133</v>
      </c>
      <c r="D5895" s="1" t="s">
        <v>9618</v>
      </c>
      <c r="E5895" s="1" t="s">
        <v>9569</v>
      </c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>
        <f>COUNTIFS($E$2:E5895,TMapCauseDescCIR[[#This Row],[Cause Description]])</f>
        <v>27</v>
      </c>
      <c r="Q5895" s="1"/>
      <c r="R5895" s="1"/>
      <c r="S5895" s="1"/>
    </row>
    <row r="5896" spans="1:19" ht="14.45" x14ac:dyDescent="0.25">
      <c r="A5896" s="1" t="s">
        <v>9565</v>
      </c>
      <c r="B5896" s="1" t="s">
        <v>2233</v>
      </c>
      <c r="C5896" s="1" t="s">
        <v>3133</v>
      </c>
      <c r="D5896" s="1" t="s">
        <v>9618</v>
      </c>
      <c r="E5896" s="1" t="s">
        <v>177</v>
      </c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>
        <f>COUNTIFS($E$2:E5896,TMapCauseDescCIR[[#This Row],[Cause Description]])</f>
        <v>108</v>
      </c>
      <c r="Q5896" s="1"/>
      <c r="R5896" s="1"/>
      <c r="S5896" s="1"/>
    </row>
    <row r="5897" spans="1:19" ht="14.45" x14ac:dyDescent="0.25">
      <c r="A5897" s="1" t="s">
        <v>9565</v>
      </c>
      <c r="B5897" s="1" t="s">
        <v>2234</v>
      </c>
      <c r="C5897" s="1" t="s">
        <v>3133</v>
      </c>
      <c r="D5897" s="1" t="s">
        <v>9619</v>
      </c>
      <c r="E5897" s="1" t="s">
        <v>2181</v>
      </c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>
        <f>COUNTIFS($E$2:E5897,TMapCauseDescCIR[[#This Row],[Cause Description]])</f>
        <v>39</v>
      </c>
      <c r="Q5897" s="1"/>
      <c r="R5897" s="1"/>
      <c r="S5897" s="1"/>
    </row>
    <row r="5898" spans="1:19" ht="14.45" x14ac:dyDescent="0.25">
      <c r="A5898" s="1" t="s">
        <v>9565</v>
      </c>
      <c r="B5898" s="1" t="s">
        <v>2234</v>
      </c>
      <c r="C5898" s="1" t="s">
        <v>3133</v>
      </c>
      <c r="D5898" s="1" t="s">
        <v>9619</v>
      </c>
      <c r="E5898" s="1" t="s">
        <v>9546</v>
      </c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>
        <f>COUNTIFS($E$2:E5898,TMapCauseDescCIR[[#This Row],[Cause Description]])</f>
        <v>35</v>
      </c>
      <c r="Q5898" s="1"/>
      <c r="R5898" s="1"/>
      <c r="S5898" s="1"/>
    </row>
    <row r="5899" spans="1:19" ht="14.45" x14ac:dyDescent="0.25">
      <c r="A5899" s="1" t="s">
        <v>9565</v>
      </c>
      <c r="B5899" s="1" t="s">
        <v>2234</v>
      </c>
      <c r="C5899" s="1" t="s">
        <v>3133</v>
      </c>
      <c r="D5899" s="1" t="s">
        <v>9619</v>
      </c>
      <c r="E5899" s="1" t="s">
        <v>2199</v>
      </c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>
        <f>COUNTIFS($E$2:E5899,TMapCauseDescCIR[[#This Row],[Cause Description]])</f>
        <v>39</v>
      </c>
      <c r="Q5899" s="1"/>
      <c r="R5899" s="1"/>
      <c r="S5899" s="1"/>
    </row>
    <row r="5900" spans="1:19" ht="14.45" x14ac:dyDescent="0.25">
      <c r="A5900" s="1" t="s">
        <v>9565</v>
      </c>
      <c r="B5900" s="1" t="s">
        <v>2234</v>
      </c>
      <c r="C5900" s="1" t="s">
        <v>3133</v>
      </c>
      <c r="D5900" s="1" t="s">
        <v>9619</v>
      </c>
      <c r="E5900" s="1" t="s">
        <v>9567</v>
      </c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>
        <f>COUNTIFS($E$2:E5900,TMapCauseDescCIR[[#This Row],[Cause Description]])</f>
        <v>26</v>
      </c>
      <c r="Q5900" s="1"/>
      <c r="R5900" s="1"/>
      <c r="S5900" s="1"/>
    </row>
    <row r="5901" spans="1:19" ht="14.45" x14ac:dyDescent="0.25">
      <c r="A5901" s="1" t="s">
        <v>9565</v>
      </c>
      <c r="B5901" s="1" t="s">
        <v>2234</v>
      </c>
      <c r="C5901" s="1" t="s">
        <v>3133</v>
      </c>
      <c r="D5901" s="1" t="s">
        <v>9619</v>
      </c>
      <c r="E5901" s="1" t="s">
        <v>9549</v>
      </c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>
        <f>COUNTIFS($E$2:E5901,TMapCauseDescCIR[[#This Row],[Cause Description]])</f>
        <v>35</v>
      </c>
      <c r="Q5901" s="1"/>
      <c r="R5901" s="1"/>
      <c r="S5901" s="1"/>
    </row>
    <row r="5902" spans="1:19" ht="14.45" x14ac:dyDescent="0.25">
      <c r="A5902" s="1" t="s">
        <v>9565</v>
      </c>
      <c r="B5902" s="1" t="s">
        <v>2234</v>
      </c>
      <c r="C5902" s="1" t="s">
        <v>3133</v>
      </c>
      <c r="D5902" s="1" t="s">
        <v>9619</v>
      </c>
      <c r="E5902" s="1" t="s">
        <v>9568</v>
      </c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>
        <f>COUNTIFS($E$2:E5902,TMapCauseDescCIR[[#This Row],[Cause Description]])</f>
        <v>26</v>
      </c>
      <c r="Q5902" s="1"/>
      <c r="R5902" s="1"/>
      <c r="S5902" s="1"/>
    </row>
    <row r="5903" spans="1:19" ht="14.45" x14ac:dyDescent="0.25">
      <c r="A5903" s="1" t="s">
        <v>9565</v>
      </c>
      <c r="B5903" s="1" t="s">
        <v>2234</v>
      </c>
      <c r="C5903" s="1" t="s">
        <v>3133</v>
      </c>
      <c r="D5903" s="1" t="s">
        <v>9619</v>
      </c>
      <c r="E5903" s="1" t="s">
        <v>9551</v>
      </c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>
        <f>COUNTIFS($E$2:E5903,TMapCauseDescCIR[[#This Row],[Cause Description]])</f>
        <v>39</v>
      </c>
      <c r="Q5903" s="1"/>
      <c r="R5903" s="1"/>
      <c r="S5903" s="1"/>
    </row>
    <row r="5904" spans="1:19" ht="14.45" x14ac:dyDescent="0.25">
      <c r="A5904" s="1" t="s">
        <v>9565</v>
      </c>
      <c r="B5904" s="1" t="s">
        <v>2234</v>
      </c>
      <c r="C5904" s="1" t="s">
        <v>3133</v>
      </c>
      <c r="D5904" s="1" t="s">
        <v>9619</v>
      </c>
      <c r="E5904" s="1" t="s">
        <v>9552</v>
      </c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>
        <f>COUNTIFS($E$2:E5904,TMapCauseDescCIR[[#This Row],[Cause Description]])</f>
        <v>39</v>
      </c>
      <c r="Q5904" s="1"/>
      <c r="R5904" s="1"/>
      <c r="S5904" s="1"/>
    </row>
    <row r="5905" spans="1:19" ht="14.45" x14ac:dyDescent="0.25">
      <c r="A5905" s="1" t="s">
        <v>9565</v>
      </c>
      <c r="B5905" s="1" t="s">
        <v>2234</v>
      </c>
      <c r="C5905" s="1" t="s">
        <v>3133</v>
      </c>
      <c r="D5905" s="1" t="s">
        <v>9619</v>
      </c>
      <c r="E5905" s="1" t="s">
        <v>9569</v>
      </c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>
        <f>COUNTIFS($E$2:E5905,TMapCauseDescCIR[[#This Row],[Cause Description]])</f>
        <v>28</v>
      </c>
      <c r="Q5905" s="1"/>
      <c r="R5905" s="1"/>
      <c r="S5905" s="1"/>
    </row>
    <row r="5906" spans="1:19" ht="14.45" x14ac:dyDescent="0.25">
      <c r="A5906" s="1" t="s">
        <v>9565</v>
      </c>
      <c r="B5906" s="1" t="s">
        <v>2234</v>
      </c>
      <c r="C5906" s="1" t="s">
        <v>3133</v>
      </c>
      <c r="D5906" s="1" t="s">
        <v>9619</v>
      </c>
      <c r="E5906" s="1" t="s">
        <v>177</v>
      </c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>
        <f>COUNTIFS($E$2:E5906,TMapCauseDescCIR[[#This Row],[Cause Description]])</f>
        <v>109</v>
      </c>
      <c r="Q5906" s="1"/>
      <c r="R5906" s="1"/>
      <c r="S5906" s="1"/>
    </row>
    <row r="5907" spans="1:19" ht="14.45" x14ac:dyDescent="0.25">
      <c r="A5907" s="1" t="s">
        <v>9565</v>
      </c>
      <c r="B5907" s="1" t="s">
        <v>2234</v>
      </c>
      <c r="C5907" s="1" t="s">
        <v>3133</v>
      </c>
      <c r="D5907" s="1" t="s">
        <v>9619</v>
      </c>
      <c r="E5907" s="1" t="s">
        <v>2234</v>
      </c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>
        <f>COUNTIFS($E$2:E5907,TMapCauseDescCIR[[#This Row],[Cause Description]])</f>
        <v>1</v>
      </c>
      <c r="Q5907" s="1"/>
      <c r="R5907" s="1"/>
      <c r="S5907" s="1"/>
    </row>
    <row r="5908" spans="1:19" ht="14.45" x14ac:dyDescent="0.25">
      <c r="A5908" s="1" t="s">
        <v>9565</v>
      </c>
      <c r="B5908" s="1" t="s">
        <v>2235</v>
      </c>
      <c r="C5908" s="1" t="s">
        <v>3133</v>
      </c>
      <c r="D5908" s="1" t="s">
        <v>9620</v>
      </c>
      <c r="E5908" s="1" t="s">
        <v>2181</v>
      </c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>
        <f>COUNTIFS($E$2:E5908,TMapCauseDescCIR[[#This Row],[Cause Description]])</f>
        <v>40</v>
      </c>
      <c r="Q5908" s="1"/>
      <c r="R5908" s="1"/>
      <c r="S5908" s="1"/>
    </row>
    <row r="5909" spans="1:19" ht="14.45" x14ac:dyDescent="0.25">
      <c r="A5909" s="1" t="s">
        <v>9565</v>
      </c>
      <c r="B5909" s="1" t="s">
        <v>2235</v>
      </c>
      <c r="C5909" s="1" t="s">
        <v>3133</v>
      </c>
      <c r="D5909" s="1" t="s">
        <v>9620</v>
      </c>
      <c r="E5909" s="1" t="s">
        <v>9546</v>
      </c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>
        <f>COUNTIFS($E$2:E5909,TMapCauseDescCIR[[#This Row],[Cause Description]])</f>
        <v>36</v>
      </c>
      <c r="Q5909" s="1"/>
      <c r="R5909" s="1"/>
      <c r="S5909" s="1"/>
    </row>
    <row r="5910" spans="1:19" ht="14.45" x14ac:dyDescent="0.25">
      <c r="A5910" s="1" t="s">
        <v>9565</v>
      </c>
      <c r="B5910" s="1" t="s">
        <v>2235</v>
      </c>
      <c r="C5910" s="1" t="s">
        <v>3133</v>
      </c>
      <c r="D5910" s="1" t="s">
        <v>9620</v>
      </c>
      <c r="E5910" s="1" t="s">
        <v>2199</v>
      </c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>
        <f>COUNTIFS($E$2:E5910,TMapCauseDescCIR[[#This Row],[Cause Description]])</f>
        <v>40</v>
      </c>
      <c r="Q5910" s="1"/>
      <c r="R5910" s="1"/>
      <c r="S5910" s="1"/>
    </row>
    <row r="5911" spans="1:19" ht="14.45" x14ac:dyDescent="0.25">
      <c r="A5911" s="1" t="s">
        <v>9565</v>
      </c>
      <c r="B5911" s="1" t="s">
        <v>2235</v>
      </c>
      <c r="C5911" s="1" t="s">
        <v>3133</v>
      </c>
      <c r="D5911" s="1" t="s">
        <v>9620</v>
      </c>
      <c r="E5911" s="1" t="s">
        <v>9567</v>
      </c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>
        <f>COUNTIFS($E$2:E5911,TMapCauseDescCIR[[#This Row],[Cause Description]])</f>
        <v>27</v>
      </c>
      <c r="Q5911" s="1"/>
      <c r="R5911" s="1"/>
      <c r="S5911" s="1"/>
    </row>
    <row r="5912" spans="1:19" ht="14.45" x14ac:dyDescent="0.25">
      <c r="A5912" s="1" t="s">
        <v>9565</v>
      </c>
      <c r="B5912" s="1" t="s">
        <v>2235</v>
      </c>
      <c r="C5912" s="1" t="s">
        <v>3133</v>
      </c>
      <c r="D5912" s="1" t="s">
        <v>9620</v>
      </c>
      <c r="E5912" s="1" t="s">
        <v>9549</v>
      </c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>
        <f>COUNTIFS($E$2:E5912,TMapCauseDescCIR[[#This Row],[Cause Description]])</f>
        <v>36</v>
      </c>
      <c r="Q5912" s="1"/>
      <c r="R5912" s="1"/>
      <c r="S5912" s="1"/>
    </row>
    <row r="5913" spans="1:19" ht="14.45" x14ac:dyDescent="0.25">
      <c r="A5913" s="1" t="s">
        <v>9565</v>
      </c>
      <c r="B5913" s="1" t="s">
        <v>2235</v>
      </c>
      <c r="C5913" s="1" t="s">
        <v>3133</v>
      </c>
      <c r="D5913" s="1" t="s">
        <v>9620</v>
      </c>
      <c r="E5913" s="1" t="s">
        <v>9568</v>
      </c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>
        <f>COUNTIFS($E$2:E5913,TMapCauseDescCIR[[#This Row],[Cause Description]])</f>
        <v>27</v>
      </c>
      <c r="Q5913" s="1"/>
      <c r="R5913" s="1"/>
      <c r="S5913" s="1"/>
    </row>
    <row r="5914" spans="1:19" ht="14.45" x14ac:dyDescent="0.25">
      <c r="A5914" s="1" t="s">
        <v>9565</v>
      </c>
      <c r="B5914" s="1" t="s">
        <v>2235</v>
      </c>
      <c r="C5914" s="1" t="s">
        <v>3133</v>
      </c>
      <c r="D5914" s="1" t="s">
        <v>9620</v>
      </c>
      <c r="E5914" s="1" t="s">
        <v>9551</v>
      </c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>
        <f>COUNTIFS($E$2:E5914,TMapCauseDescCIR[[#This Row],[Cause Description]])</f>
        <v>40</v>
      </c>
      <c r="Q5914" s="1"/>
      <c r="R5914" s="1"/>
      <c r="S5914" s="1"/>
    </row>
    <row r="5915" spans="1:19" ht="14.45" x14ac:dyDescent="0.25">
      <c r="A5915" s="1" t="s">
        <v>9565</v>
      </c>
      <c r="B5915" s="1" t="s">
        <v>2235</v>
      </c>
      <c r="C5915" s="1" t="s">
        <v>3133</v>
      </c>
      <c r="D5915" s="1" t="s">
        <v>9620</v>
      </c>
      <c r="E5915" s="1" t="s">
        <v>9552</v>
      </c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>
        <f>COUNTIFS($E$2:E5915,TMapCauseDescCIR[[#This Row],[Cause Description]])</f>
        <v>40</v>
      </c>
      <c r="Q5915" s="1"/>
      <c r="R5915" s="1"/>
      <c r="S5915" s="1"/>
    </row>
    <row r="5916" spans="1:19" ht="14.45" x14ac:dyDescent="0.25">
      <c r="A5916" s="1" t="s">
        <v>9565</v>
      </c>
      <c r="B5916" s="1" t="s">
        <v>2235</v>
      </c>
      <c r="C5916" s="1" t="s">
        <v>3133</v>
      </c>
      <c r="D5916" s="1" t="s">
        <v>9620</v>
      </c>
      <c r="E5916" s="1" t="s">
        <v>9569</v>
      </c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>
        <f>COUNTIFS($E$2:E5916,TMapCauseDescCIR[[#This Row],[Cause Description]])</f>
        <v>29</v>
      </c>
      <c r="Q5916" s="1"/>
      <c r="R5916" s="1"/>
      <c r="S5916" s="1"/>
    </row>
    <row r="5917" spans="1:19" ht="14.45" x14ac:dyDescent="0.25">
      <c r="A5917" s="1" t="s">
        <v>9565</v>
      </c>
      <c r="B5917" s="1" t="s">
        <v>2235</v>
      </c>
      <c r="C5917" s="1" t="s">
        <v>3133</v>
      </c>
      <c r="D5917" s="1" t="s">
        <v>9620</v>
      </c>
      <c r="E5917" s="1" t="s">
        <v>177</v>
      </c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>
        <f>COUNTIFS($E$2:E5917,TMapCauseDescCIR[[#This Row],[Cause Description]])</f>
        <v>110</v>
      </c>
      <c r="Q5917" s="1"/>
      <c r="R5917" s="1"/>
      <c r="S5917" s="1"/>
    </row>
    <row r="5918" spans="1:19" ht="14.45" x14ac:dyDescent="0.25">
      <c r="A5918" s="1" t="s">
        <v>9621</v>
      </c>
      <c r="B5918" s="1" t="s">
        <v>2236</v>
      </c>
      <c r="C5918" s="1" t="s">
        <v>3133</v>
      </c>
      <c r="D5918" s="1" t="s">
        <v>9622</v>
      </c>
      <c r="E5918" s="1" t="s">
        <v>2237</v>
      </c>
      <c r="F5918" s="1" t="s">
        <v>9623</v>
      </c>
      <c r="G5918" s="1" t="s">
        <v>2632</v>
      </c>
      <c r="H5918" s="1" t="s">
        <v>5120</v>
      </c>
      <c r="I5918" s="1" t="s">
        <v>9624</v>
      </c>
      <c r="J5918" s="1"/>
      <c r="K5918" s="1"/>
      <c r="L5918" s="1"/>
      <c r="M5918" s="1"/>
      <c r="N5918" s="1"/>
      <c r="O5918" s="1"/>
      <c r="P5918" s="1">
        <f>COUNTIFS($E$2:E5918,TMapCauseDescCIR[[#This Row],[Cause Description]])</f>
        <v>1</v>
      </c>
      <c r="Q5918" s="1"/>
      <c r="R5918" s="1"/>
      <c r="S5918" s="1"/>
    </row>
    <row r="5919" spans="1:19" ht="14.45" x14ac:dyDescent="0.25">
      <c r="A5919" s="1" t="s">
        <v>9621</v>
      </c>
      <c r="B5919" s="1" t="s">
        <v>2236</v>
      </c>
      <c r="C5919" s="1" t="s">
        <v>3133</v>
      </c>
      <c r="D5919" s="1" t="s">
        <v>9622</v>
      </c>
      <c r="E5919" s="1" t="s">
        <v>9625</v>
      </c>
      <c r="F5919" s="1" t="s">
        <v>9626</v>
      </c>
      <c r="G5919" s="1" t="s">
        <v>2632</v>
      </c>
      <c r="H5919" s="1" t="s">
        <v>5120</v>
      </c>
      <c r="I5919" s="1" t="s">
        <v>9627</v>
      </c>
      <c r="J5919" s="1"/>
      <c r="K5919" s="1"/>
      <c r="L5919" s="1"/>
      <c r="M5919" s="1"/>
      <c r="N5919" s="1"/>
      <c r="O5919" s="1"/>
      <c r="P5919" s="1">
        <f>COUNTIFS($E$2:E5919,TMapCauseDescCIR[[#This Row],[Cause Description]])</f>
        <v>1</v>
      </c>
      <c r="Q5919" s="1"/>
      <c r="R5919" s="1"/>
      <c r="S5919" s="1"/>
    </row>
    <row r="5920" spans="1:19" ht="14.45" x14ac:dyDescent="0.25">
      <c r="A5920" s="1" t="s">
        <v>9621</v>
      </c>
      <c r="B5920" s="1" t="s">
        <v>2236</v>
      </c>
      <c r="C5920" s="1" t="s">
        <v>3133</v>
      </c>
      <c r="D5920" s="1" t="s">
        <v>9622</v>
      </c>
      <c r="E5920" s="1" t="s">
        <v>9628</v>
      </c>
      <c r="F5920" s="1" t="s">
        <v>9629</v>
      </c>
      <c r="G5920" s="1" t="s">
        <v>2632</v>
      </c>
      <c r="H5920" s="1" t="s">
        <v>5120</v>
      </c>
      <c r="I5920" s="1" t="s">
        <v>9630</v>
      </c>
      <c r="J5920" s="1"/>
      <c r="K5920" s="1"/>
      <c r="L5920" s="1"/>
      <c r="M5920" s="1"/>
      <c r="N5920" s="1"/>
      <c r="O5920" s="1"/>
      <c r="P5920" s="1">
        <f>COUNTIFS($E$2:E5920,TMapCauseDescCIR[[#This Row],[Cause Description]])</f>
        <v>1</v>
      </c>
      <c r="Q5920" s="1"/>
      <c r="R5920" s="1"/>
      <c r="S5920" s="1"/>
    </row>
    <row r="5921" spans="1:19" ht="14.45" x14ac:dyDescent="0.25">
      <c r="A5921" s="1" t="s">
        <v>9621</v>
      </c>
      <c r="B5921" s="1" t="s">
        <v>2236</v>
      </c>
      <c r="C5921" s="1" t="s">
        <v>3133</v>
      </c>
      <c r="D5921" s="1" t="s">
        <v>9622</v>
      </c>
      <c r="E5921" s="1" t="s">
        <v>9631</v>
      </c>
      <c r="F5921" s="1" t="s">
        <v>9632</v>
      </c>
      <c r="G5921" s="1" t="s">
        <v>2632</v>
      </c>
      <c r="H5921" s="1" t="s">
        <v>5120</v>
      </c>
      <c r="I5921" s="1" t="s">
        <v>9633</v>
      </c>
      <c r="J5921" s="1"/>
      <c r="K5921" s="1"/>
      <c r="L5921" s="1"/>
      <c r="M5921" s="1"/>
      <c r="N5921" s="1"/>
      <c r="O5921" s="1"/>
      <c r="P5921" s="1">
        <f>COUNTIFS($E$2:E5921,TMapCauseDescCIR[[#This Row],[Cause Description]])</f>
        <v>1</v>
      </c>
      <c r="Q5921" s="1"/>
      <c r="R5921" s="1"/>
      <c r="S5921" s="1"/>
    </row>
    <row r="5922" spans="1:19" ht="14.45" x14ac:dyDescent="0.25">
      <c r="A5922" s="1" t="s">
        <v>9621</v>
      </c>
      <c r="B5922" s="1" t="s">
        <v>2236</v>
      </c>
      <c r="C5922" s="1" t="s">
        <v>3133</v>
      </c>
      <c r="D5922" s="1" t="s">
        <v>9622</v>
      </c>
      <c r="E5922" s="1" t="s">
        <v>9634</v>
      </c>
      <c r="F5922" s="1" t="s">
        <v>9635</v>
      </c>
      <c r="G5922" s="1" t="s">
        <v>2632</v>
      </c>
      <c r="H5922" s="1" t="s">
        <v>5120</v>
      </c>
      <c r="I5922" s="1" t="s">
        <v>9636</v>
      </c>
      <c r="J5922" s="1"/>
      <c r="K5922" s="1"/>
      <c r="L5922" s="1"/>
      <c r="M5922" s="1"/>
      <c r="N5922" s="1"/>
      <c r="O5922" s="1"/>
      <c r="P5922" s="1">
        <f>COUNTIFS($E$2:E5922,TMapCauseDescCIR[[#This Row],[Cause Description]])</f>
        <v>1</v>
      </c>
      <c r="Q5922" s="1"/>
      <c r="R5922" s="1"/>
      <c r="S5922" s="1"/>
    </row>
    <row r="5923" spans="1:19" ht="14.45" x14ac:dyDescent="0.25">
      <c r="A5923" s="1" t="s">
        <v>9621</v>
      </c>
      <c r="B5923" s="1" t="s">
        <v>2236</v>
      </c>
      <c r="C5923" s="1" t="s">
        <v>3133</v>
      </c>
      <c r="D5923" s="1" t="s">
        <v>9622</v>
      </c>
      <c r="E5923" s="1" t="s">
        <v>9637</v>
      </c>
      <c r="F5923" s="1" t="s">
        <v>9638</v>
      </c>
      <c r="G5923" s="1" t="s">
        <v>2632</v>
      </c>
      <c r="H5923" s="1" t="s">
        <v>5120</v>
      </c>
      <c r="I5923" s="1" t="s">
        <v>9639</v>
      </c>
      <c r="J5923" s="1"/>
      <c r="K5923" s="1"/>
      <c r="L5923" s="1"/>
      <c r="M5923" s="1"/>
      <c r="N5923" s="1"/>
      <c r="O5923" s="1"/>
      <c r="P5923" s="1">
        <f>COUNTIFS($E$2:E5923,TMapCauseDescCIR[[#This Row],[Cause Description]])</f>
        <v>1</v>
      </c>
      <c r="Q5923" s="1"/>
      <c r="R5923" s="1"/>
      <c r="S5923" s="1"/>
    </row>
    <row r="5924" spans="1:19" ht="14.45" x14ac:dyDescent="0.25">
      <c r="A5924" s="1" t="s">
        <v>9621</v>
      </c>
      <c r="B5924" s="1" t="s">
        <v>2236</v>
      </c>
      <c r="C5924" s="1" t="s">
        <v>3133</v>
      </c>
      <c r="D5924" s="1" t="s">
        <v>9622</v>
      </c>
      <c r="E5924" s="1" t="s">
        <v>9640</v>
      </c>
      <c r="F5924" s="1" t="s">
        <v>9641</v>
      </c>
      <c r="G5924" s="1" t="s">
        <v>2632</v>
      </c>
      <c r="H5924" s="1" t="s">
        <v>5160</v>
      </c>
      <c r="I5924" s="1" t="s">
        <v>6236</v>
      </c>
      <c r="J5924" s="1"/>
      <c r="K5924" s="1"/>
      <c r="L5924" s="1"/>
      <c r="M5924" s="1"/>
      <c r="N5924" s="1"/>
      <c r="O5924" s="1"/>
      <c r="P5924" s="1">
        <f>COUNTIFS($E$2:E5924,TMapCauseDescCIR[[#This Row],[Cause Description]])</f>
        <v>1</v>
      </c>
      <c r="Q5924" s="1"/>
      <c r="R5924" s="1"/>
      <c r="S5924" s="1"/>
    </row>
    <row r="5925" spans="1:19" ht="14.45" x14ac:dyDescent="0.25">
      <c r="A5925" s="1" t="s">
        <v>9621</v>
      </c>
      <c r="B5925" s="1" t="s">
        <v>2236</v>
      </c>
      <c r="C5925" s="1" t="s">
        <v>3133</v>
      </c>
      <c r="D5925" s="1" t="s">
        <v>9622</v>
      </c>
      <c r="E5925" s="1" t="s">
        <v>9642</v>
      </c>
      <c r="F5925" s="1" t="s">
        <v>9643</v>
      </c>
      <c r="G5925" s="1" t="s">
        <v>2636</v>
      </c>
      <c r="H5925" s="1" t="s">
        <v>5160</v>
      </c>
      <c r="I5925" s="1" t="s">
        <v>6236</v>
      </c>
      <c r="J5925" s="1"/>
      <c r="K5925" s="1"/>
      <c r="L5925" s="1"/>
      <c r="M5925" s="1"/>
      <c r="N5925" s="1"/>
      <c r="O5925" s="1"/>
      <c r="P5925" s="1">
        <f>COUNTIFS($E$2:E5925,TMapCauseDescCIR[[#This Row],[Cause Description]])</f>
        <v>1</v>
      </c>
      <c r="Q5925" s="1"/>
      <c r="R5925" s="1"/>
      <c r="S5925" s="1"/>
    </row>
    <row r="5926" spans="1:19" ht="14.45" x14ac:dyDescent="0.25">
      <c r="A5926" s="1" t="s">
        <v>9621</v>
      </c>
      <c r="B5926" s="1" t="s">
        <v>2236</v>
      </c>
      <c r="C5926" s="1" t="s">
        <v>3133</v>
      </c>
      <c r="D5926" s="1" t="s">
        <v>9622</v>
      </c>
      <c r="E5926" s="1" t="s">
        <v>631</v>
      </c>
      <c r="F5926" s="1" t="s">
        <v>3597</v>
      </c>
      <c r="G5926" s="1" t="s">
        <v>2806</v>
      </c>
      <c r="H5926" s="1" t="s">
        <v>3598</v>
      </c>
      <c r="I5926" s="1" t="s">
        <v>3599</v>
      </c>
      <c r="J5926" s="1"/>
      <c r="K5926" s="1"/>
      <c r="L5926" s="1"/>
      <c r="M5926" s="1"/>
      <c r="N5926" s="1"/>
      <c r="O5926" s="1"/>
      <c r="P5926" s="1">
        <f>COUNTIFS($E$2:E5926,TMapCauseDescCIR[[#This Row],[Cause Description]])</f>
        <v>206</v>
      </c>
      <c r="Q5926" s="1"/>
      <c r="R5926" s="1"/>
      <c r="S5926" s="1"/>
    </row>
    <row r="5927" spans="1:19" ht="14.45" x14ac:dyDescent="0.25">
      <c r="A5927" s="1" t="s">
        <v>9565</v>
      </c>
      <c r="B5927" s="1" t="s">
        <v>2238</v>
      </c>
      <c r="C5927" s="1" t="s">
        <v>3133</v>
      </c>
      <c r="D5927" s="1" t="s">
        <v>9644</v>
      </c>
      <c r="E5927" s="1" t="s">
        <v>2181</v>
      </c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>
        <f>COUNTIFS($E$2:E5927,TMapCauseDescCIR[[#This Row],[Cause Description]])</f>
        <v>41</v>
      </c>
      <c r="Q5927" s="1"/>
      <c r="R5927" s="1"/>
      <c r="S5927" s="1"/>
    </row>
    <row r="5928" spans="1:19" ht="14.45" x14ac:dyDescent="0.25">
      <c r="A5928" s="1" t="s">
        <v>9565</v>
      </c>
      <c r="B5928" s="1" t="s">
        <v>2238</v>
      </c>
      <c r="C5928" s="1" t="s">
        <v>3133</v>
      </c>
      <c r="D5928" s="1" t="s">
        <v>9644</v>
      </c>
      <c r="E5928" s="1" t="s">
        <v>9546</v>
      </c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>
        <f>COUNTIFS($E$2:E5928,TMapCauseDescCIR[[#This Row],[Cause Description]])</f>
        <v>37</v>
      </c>
      <c r="Q5928" s="1"/>
      <c r="R5928" s="1"/>
      <c r="S5928" s="1"/>
    </row>
    <row r="5929" spans="1:19" ht="14.45" x14ac:dyDescent="0.25">
      <c r="A5929" s="1" t="s">
        <v>9565</v>
      </c>
      <c r="B5929" s="1" t="s">
        <v>2238</v>
      </c>
      <c r="C5929" s="1" t="s">
        <v>3133</v>
      </c>
      <c r="D5929" s="1" t="s">
        <v>9644</v>
      </c>
      <c r="E5929" s="1" t="s">
        <v>2199</v>
      </c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>
        <f>COUNTIFS($E$2:E5929,TMapCauseDescCIR[[#This Row],[Cause Description]])</f>
        <v>41</v>
      </c>
      <c r="Q5929" s="1"/>
      <c r="R5929" s="1"/>
      <c r="S5929" s="1"/>
    </row>
    <row r="5930" spans="1:19" ht="14.45" x14ac:dyDescent="0.25">
      <c r="A5930" s="1" t="s">
        <v>9565</v>
      </c>
      <c r="B5930" s="1" t="s">
        <v>2238</v>
      </c>
      <c r="C5930" s="1" t="s">
        <v>3133</v>
      </c>
      <c r="D5930" s="1" t="s">
        <v>9644</v>
      </c>
      <c r="E5930" s="1" t="s">
        <v>9567</v>
      </c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>
        <f>COUNTIFS($E$2:E5930,TMapCauseDescCIR[[#This Row],[Cause Description]])</f>
        <v>28</v>
      </c>
      <c r="Q5930" s="1"/>
      <c r="R5930" s="1"/>
      <c r="S5930" s="1"/>
    </row>
    <row r="5931" spans="1:19" ht="14.45" x14ac:dyDescent="0.25">
      <c r="A5931" s="1" t="s">
        <v>9565</v>
      </c>
      <c r="B5931" s="1" t="s">
        <v>2238</v>
      </c>
      <c r="C5931" s="1" t="s">
        <v>3133</v>
      </c>
      <c r="D5931" s="1" t="s">
        <v>9644</v>
      </c>
      <c r="E5931" s="1" t="s">
        <v>9549</v>
      </c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>
        <f>COUNTIFS($E$2:E5931,TMapCauseDescCIR[[#This Row],[Cause Description]])</f>
        <v>37</v>
      </c>
      <c r="Q5931" s="1"/>
      <c r="R5931" s="1"/>
      <c r="S5931" s="1"/>
    </row>
    <row r="5932" spans="1:19" ht="14.45" x14ac:dyDescent="0.25">
      <c r="A5932" s="1" t="s">
        <v>9565</v>
      </c>
      <c r="B5932" s="1" t="s">
        <v>2238</v>
      </c>
      <c r="C5932" s="1" t="s">
        <v>3133</v>
      </c>
      <c r="D5932" s="1" t="s">
        <v>9644</v>
      </c>
      <c r="E5932" s="1" t="s">
        <v>9568</v>
      </c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>
        <f>COUNTIFS($E$2:E5932,TMapCauseDescCIR[[#This Row],[Cause Description]])</f>
        <v>28</v>
      </c>
      <c r="Q5932" s="1"/>
      <c r="R5932" s="1"/>
      <c r="S5932" s="1"/>
    </row>
    <row r="5933" spans="1:19" ht="14.45" x14ac:dyDescent="0.25">
      <c r="A5933" s="1" t="s">
        <v>9565</v>
      </c>
      <c r="B5933" s="1" t="s">
        <v>2238</v>
      </c>
      <c r="C5933" s="1" t="s">
        <v>3133</v>
      </c>
      <c r="D5933" s="1" t="s">
        <v>9644</v>
      </c>
      <c r="E5933" s="1" t="s">
        <v>9551</v>
      </c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>
        <f>COUNTIFS($E$2:E5933,TMapCauseDescCIR[[#This Row],[Cause Description]])</f>
        <v>41</v>
      </c>
      <c r="Q5933" s="1"/>
      <c r="R5933" s="1"/>
      <c r="S5933" s="1"/>
    </row>
    <row r="5934" spans="1:19" ht="14.45" x14ac:dyDescent="0.25">
      <c r="A5934" s="1" t="s">
        <v>9565</v>
      </c>
      <c r="B5934" s="1" t="s">
        <v>2238</v>
      </c>
      <c r="C5934" s="1" t="s">
        <v>3133</v>
      </c>
      <c r="D5934" s="1" t="s">
        <v>9644</v>
      </c>
      <c r="E5934" s="1" t="s">
        <v>9552</v>
      </c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>
        <f>COUNTIFS($E$2:E5934,TMapCauseDescCIR[[#This Row],[Cause Description]])</f>
        <v>41</v>
      </c>
      <c r="Q5934" s="1"/>
      <c r="R5934" s="1"/>
      <c r="S5934" s="1"/>
    </row>
    <row r="5935" spans="1:19" ht="14.45" x14ac:dyDescent="0.25">
      <c r="A5935" s="1" t="s">
        <v>9565</v>
      </c>
      <c r="B5935" s="1" t="s">
        <v>2238</v>
      </c>
      <c r="C5935" s="1" t="s">
        <v>3133</v>
      </c>
      <c r="D5935" s="1" t="s">
        <v>9644</v>
      </c>
      <c r="E5935" s="1" t="s">
        <v>9569</v>
      </c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>
        <f>COUNTIFS($E$2:E5935,TMapCauseDescCIR[[#This Row],[Cause Description]])</f>
        <v>30</v>
      </c>
      <c r="Q5935" s="1"/>
      <c r="R5935" s="1"/>
      <c r="S5935" s="1"/>
    </row>
    <row r="5936" spans="1:19" ht="14.45" x14ac:dyDescent="0.25">
      <c r="A5936" s="1" t="s">
        <v>9565</v>
      </c>
      <c r="B5936" s="1" t="s">
        <v>2238</v>
      </c>
      <c r="C5936" s="1" t="s">
        <v>3133</v>
      </c>
      <c r="D5936" s="1" t="s">
        <v>9644</v>
      </c>
      <c r="E5936" s="1" t="s">
        <v>177</v>
      </c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>
        <f>COUNTIFS($E$2:E5936,TMapCauseDescCIR[[#This Row],[Cause Description]])</f>
        <v>111</v>
      </c>
      <c r="Q5936" s="1"/>
      <c r="R5936" s="1"/>
      <c r="S5936" s="1"/>
    </row>
    <row r="5937" spans="1:19" ht="14.45" x14ac:dyDescent="0.25">
      <c r="A5937" s="1" t="s">
        <v>9565</v>
      </c>
      <c r="B5937" s="1" t="s">
        <v>2239</v>
      </c>
      <c r="C5937" s="1" t="s">
        <v>3133</v>
      </c>
      <c r="D5937" s="1" t="s">
        <v>9645</v>
      </c>
      <c r="E5937" s="1" t="s">
        <v>2181</v>
      </c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>
        <f>COUNTIFS($E$2:E5937,TMapCauseDescCIR[[#This Row],[Cause Description]])</f>
        <v>42</v>
      </c>
      <c r="Q5937" s="1"/>
      <c r="R5937" s="1"/>
      <c r="S5937" s="1"/>
    </row>
    <row r="5938" spans="1:19" ht="14.45" x14ac:dyDescent="0.25">
      <c r="A5938" s="1" t="s">
        <v>9565</v>
      </c>
      <c r="B5938" s="1" t="s">
        <v>2239</v>
      </c>
      <c r="C5938" s="1" t="s">
        <v>3133</v>
      </c>
      <c r="D5938" s="1" t="s">
        <v>9645</v>
      </c>
      <c r="E5938" s="1" t="s">
        <v>9546</v>
      </c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>
        <f>COUNTIFS($E$2:E5938,TMapCauseDescCIR[[#This Row],[Cause Description]])</f>
        <v>38</v>
      </c>
      <c r="Q5938" s="1"/>
      <c r="R5938" s="1"/>
      <c r="S5938" s="1"/>
    </row>
    <row r="5939" spans="1:19" ht="14.45" x14ac:dyDescent="0.25">
      <c r="A5939" s="1" t="s">
        <v>9565</v>
      </c>
      <c r="B5939" s="1" t="s">
        <v>2239</v>
      </c>
      <c r="C5939" s="1" t="s">
        <v>3133</v>
      </c>
      <c r="D5939" s="1" t="s">
        <v>9645</v>
      </c>
      <c r="E5939" s="1" t="s">
        <v>2199</v>
      </c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>
        <f>COUNTIFS($E$2:E5939,TMapCauseDescCIR[[#This Row],[Cause Description]])</f>
        <v>42</v>
      </c>
      <c r="Q5939" s="1"/>
      <c r="R5939" s="1"/>
      <c r="S5939" s="1"/>
    </row>
    <row r="5940" spans="1:19" ht="14.45" x14ac:dyDescent="0.25">
      <c r="A5940" s="1" t="s">
        <v>9565</v>
      </c>
      <c r="B5940" s="1" t="s">
        <v>2239</v>
      </c>
      <c r="C5940" s="1" t="s">
        <v>3133</v>
      </c>
      <c r="D5940" s="1" t="s">
        <v>9645</v>
      </c>
      <c r="E5940" s="1" t="s">
        <v>9567</v>
      </c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>
        <f>COUNTIFS($E$2:E5940,TMapCauseDescCIR[[#This Row],[Cause Description]])</f>
        <v>29</v>
      </c>
      <c r="Q5940" s="1"/>
      <c r="R5940" s="1"/>
      <c r="S5940" s="1"/>
    </row>
    <row r="5941" spans="1:19" ht="14.45" x14ac:dyDescent="0.25">
      <c r="A5941" s="1" t="s">
        <v>9565</v>
      </c>
      <c r="B5941" s="1" t="s">
        <v>2239</v>
      </c>
      <c r="C5941" s="1" t="s">
        <v>3133</v>
      </c>
      <c r="D5941" s="1" t="s">
        <v>9645</v>
      </c>
      <c r="E5941" s="1" t="s">
        <v>9549</v>
      </c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>
        <f>COUNTIFS($E$2:E5941,TMapCauseDescCIR[[#This Row],[Cause Description]])</f>
        <v>38</v>
      </c>
      <c r="Q5941" s="1"/>
      <c r="R5941" s="1"/>
      <c r="S5941" s="1"/>
    </row>
    <row r="5942" spans="1:19" ht="14.45" x14ac:dyDescent="0.25">
      <c r="A5942" s="1" t="s">
        <v>9565</v>
      </c>
      <c r="B5942" s="1" t="s">
        <v>2239</v>
      </c>
      <c r="C5942" s="1" t="s">
        <v>3133</v>
      </c>
      <c r="D5942" s="1" t="s">
        <v>9645</v>
      </c>
      <c r="E5942" s="1" t="s">
        <v>9568</v>
      </c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>
        <f>COUNTIFS($E$2:E5942,TMapCauseDescCIR[[#This Row],[Cause Description]])</f>
        <v>29</v>
      </c>
      <c r="Q5942" s="1"/>
      <c r="R5942" s="1"/>
      <c r="S5942" s="1"/>
    </row>
    <row r="5943" spans="1:19" ht="14.45" x14ac:dyDescent="0.25">
      <c r="A5943" s="1" t="s">
        <v>9565</v>
      </c>
      <c r="B5943" s="1" t="s">
        <v>2239</v>
      </c>
      <c r="C5943" s="1" t="s">
        <v>3133</v>
      </c>
      <c r="D5943" s="1" t="s">
        <v>9645</v>
      </c>
      <c r="E5943" s="1" t="s">
        <v>9551</v>
      </c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>
        <f>COUNTIFS($E$2:E5943,TMapCauseDescCIR[[#This Row],[Cause Description]])</f>
        <v>42</v>
      </c>
      <c r="Q5943" s="1"/>
      <c r="R5943" s="1"/>
      <c r="S5943" s="1"/>
    </row>
    <row r="5944" spans="1:19" ht="14.45" x14ac:dyDescent="0.25">
      <c r="A5944" s="1" t="s">
        <v>9565</v>
      </c>
      <c r="B5944" s="1" t="s">
        <v>2239</v>
      </c>
      <c r="C5944" s="1" t="s">
        <v>3133</v>
      </c>
      <c r="D5944" s="1" t="s">
        <v>9645</v>
      </c>
      <c r="E5944" s="1" t="s">
        <v>9552</v>
      </c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>
        <f>COUNTIFS($E$2:E5944,TMapCauseDescCIR[[#This Row],[Cause Description]])</f>
        <v>42</v>
      </c>
      <c r="Q5944" s="1"/>
      <c r="R5944" s="1"/>
      <c r="S5944" s="1"/>
    </row>
    <row r="5945" spans="1:19" ht="14.45" x14ac:dyDescent="0.25">
      <c r="A5945" s="1" t="s">
        <v>9565</v>
      </c>
      <c r="B5945" s="1" t="s">
        <v>2239</v>
      </c>
      <c r="C5945" s="1" t="s">
        <v>3133</v>
      </c>
      <c r="D5945" s="1" t="s">
        <v>9645</v>
      </c>
      <c r="E5945" s="1" t="s">
        <v>9569</v>
      </c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>
        <f>COUNTIFS($E$2:E5945,TMapCauseDescCIR[[#This Row],[Cause Description]])</f>
        <v>31</v>
      </c>
      <c r="Q5945" s="1"/>
      <c r="R5945" s="1"/>
      <c r="S5945" s="1"/>
    </row>
    <row r="5946" spans="1:19" ht="14.45" x14ac:dyDescent="0.25">
      <c r="A5946" s="1" t="s">
        <v>9565</v>
      </c>
      <c r="B5946" s="1" t="s">
        <v>2239</v>
      </c>
      <c r="C5946" s="1" t="s">
        <v>3133</v>
      </c>
      <c r="D5946" s="1" t="s">
        <v>9645</v>
      </c>
      <c r="E5946" s="1" t="s">
        <v>177</v>
      </c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>
        <f>COUNTIFS($E$2:E5946,TMapCauseDescCIR[[#This Row],[Cause Description]])</f>
        <v>112</v>
      </c>
      <c r="Q5946" s="1"/>
      <c r="R5946" s="1"/>
      <c r="S5946" s="1"/>
    </row>
    <row r="5947" spans="1:19" ht="14.45" x14ac:dyDescent="0.25">
      <c r="A5947" s="1" t="s">
        <v>9565</v>
      </c>
      <c r="B5947" s="1" t="s">
        <v>2240</v>
      </c>
      <c r="C5947" s="1" t="s">
        <v>3133</v>
      </c>
      <c r="D5947" s="1" t="s">
        <v>9646</v>
      </c>
      <c r="E5947" s="1" t="s">
        <v>2181</v>
      </c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>
        <f>COUNTIFS($E$2:E5947,TMapCauseDescCIR[[#This Row],[Cause Description]])</f>
        <v>43</v>
      </c>
      <c r="Q5947" s="1"/>
      <c r="R5947" s="1"/>
      <c r="S5947" s="1"/>
    </row>
    <row r="5948" spans="1:19" ht="14.45" x14ac:dyDescent="0.25">
      <c r="A5948" s="1" t="s">
        <v>9565</v>
      </c>
      <c r="B5948" s="1" t="s">
        <v>2240</v>
      </c>
      <c r="C5948" s="1" t="s">
        <v>3133</v>
      </c>
      <c r="D5948" s="1" t="s">
        <v>9646</v>
      </c>
      <c r="E5948" s="1" t="s">
        <v>9546</v>
      </c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>
        <f>COUNTIFS($E$2:E5948,TMapCauseDescCIR[[#This Row],[Cause Description]])</f>
        <v>39</v>
      </c>
      <c r="Q5948" s="1"/>
      <c r="R5948" s="1"/>
      <c r="S5948" s="1"/>
    </row>
    <row r="5949" spans="1:19" ht="14.45" x14ac:dyDescent="0.25">
      <c r="A5949" s="1" t="s">
        <v>9565</v>
      </c>
      <c r="B5949" s="1" t="s">
        <v>2240</v>
      </c>
      <c r="C5949" s="1" t="s">
        <v>3133</v>
      </c>
      <c r="D5949" s="1" t="s">
        <v>9646</v>
      </c>
      <c r="E5949" s="1" t="s">
        <v>2199</v>
      </c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>
        <f>COUNTIFS($E$2:E5949,TMapCauseDescCIR[[#This Row],[Cause Description]])</f>
        <v>43</v>
      </c>
      <c r="Q5949" s="1"/>
      <c r="R5949" s="1"/>
      <c r="S5949" s="1"/>
    </row>
    <row r="5950" spans="1:19" ht="14.45" x14ac:dyDescent="0.25">
      <c r="A5950" s="1" t="s">
        <v>9565</v>
      </c>
      <c r="B5950" s="1" t="s">
        <v>2240</v>
      </c>
      <c r="C5950" s="1" t="s">
        <v>3133</v>
      </c>
      <c r="D5950" s="1" t="s">
        <v>9646</v>
      </c>
      <c r="E5950" s="1" t="s">
        <v>9567</v>
      </c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>
        <f>COUNTIFS($E$2:E5950,TMapCauseDescCIR[[#This Row],[Cause Description]])</f>
        <v>30</v>
      </c>
      <c r="Q5950" s="1"/>
      <c r="R5950" s="1"/>
      <c r="S5950" s="1"/>
    </row>
    <row r="5951" spans="1:19" ht="14.45" x14ac:dyDescent="0.25">
      <c r="A5951" s="1" t="s">
        <v>9565</v>
      </c>
      <c r="B5951" s="1" t="s">
        <v>2240</v>
      </c>
      <c r="C5951" s="1" t="s">
        <v>3133</v>
      </c>
      <c r="D5951" s="1" t="s">
        <v>9646</v>
      </c>
      <c r="E5951" s="1" t="s">
        <v>9549</v>
      </c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>
        <f>COUNTIFS($E$2:E5951,TMapCauseDescCIR[[#This Row],[Cause Description]])</f>
        <v>39</v>
      </c>
      <c r="Q5951" s="1"/>
      <c r="R5951" s="1"/>
      <c r="S5951" s="1"/>
    </row>
    <row r="5952" spans="1:19" ht="14.45" x14ac:dyDescent="0.25">
      <c r="A5952" s="1" t="s">
        <v>9565</v>
      </c>
      <c r="B5952" s="1" t="s">
        <v>2240</v>
      </c>
      <c r="C5952" s="1" t="s">
        <v>3133</v>
      </c>
      <c r="D5952" s="1" t="s">
        <v>9646</v>
      </c>
      <c r="E5952" s="1" t="s">
        <v>9568</v>
      </c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>
        <f>COUNTIFS($E$2:E5952,TMapCauseDescCIR[[#This Row],[Cause Description]])</f>
        <v>30</v>
      </c>
      <c r="Q5952" s="1"/>
      <c r="R5952" s="1"/>
      <c r="S5952" s="1"/>
    </row>
    <row r="5953" spans="1:19" ht="14.45" x14ac:dyDescent="0.25">
      <c r="A5953" s="1" t="s">
        <v>9565</v>
      </c>
      <c r="B5953" s="1" t="s">
        <v>2240</v>
      </c>
      <c r="C5953" s="1" t="s">
        <v>3133</v>
      </c>
      <c r="D5953" s="1" t="s">
        <v>9646</v>
      </c>
      <c r="E5953" s="1" t="s">
        <v>9551</v>
      </c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>
        <f>COUNTIFS($E$2:E5953,TMapCauseDescCIR[[#This Row],[Cause Description]])</f>
        <v>43</v>
      </c>
      <c r="Q5953" s="1"/>
      <c r="R5953" s="1"/>
      <c r="S5953" s="1"/>
    </row>
    <row r="5954" spans="1:19" ht="14.45" x14ac:dyDescent="0.25">
      <c r="A5954" s="1" t="s">
        <v>9565</v>
      </c>
      <c r="B5954" s="1" t="s">
        <v>2240</v>
      </c>
      <c r="C5954" s="1" t="s">
        <v>3133</v>
      </c>
      <c r="D5954" s="1" t="s">
        <v>9646</v>
      </c>
      <c r="E5954" s="1" t="s">
        <v>9552</v>
      </c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>
        <f>COUNTIFS($E$2:E5954,TMapCauseDescCIR[[#This Row],[Cause Description]])</f>
        <v>43</v>
      </c>
      <c r="Q5954" s="1"/>
      <c r="R5954" s="1"/>
      <c r="S5954" s="1"/>
    </row>
    <row r="5955" spans="1:19" ht="14.45" x14ac:dyDescent="0.25">
      <c r="A5955" s="1" t="s">
        <v>9565</v>
      </c>
      <c r="B5955" s="1" t="s">
        <v>2240</v>
      </c>
      <c r="C5955" s="1" t="s">
        <v>3133</v>
      </c>
      <c r="D5955" s="1" t="s">
        <v>9646</v>
      </c>
      <c r="E5955" s="1" t="s">
        <v>9569</v>
      </c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>
        <f>COUNTIFS($E$2:E5955,TMapCauseDescCIR[[#This Row],[Cause Description]])</f>
        <v>32</v>
      </c>
      <c r="Q5955" s="1"/>
      <c r="R5955" s="1"/>
      <c r="S5955" s="1"/>
    </row>
    <row r="5956" spans="1:19" ht="14.45" x14ac:dyDescent="0.25">
      <c r="A5956" s="1" t="s">
        <v>9565</v>
      </c>
      <c r="B5956" s="1" t="s">
        <v>2240</v>
      </c>
      <c r="C5956" s="1" t="s">
        <v>3133</v>
      </c>
      <c r="D5956" s="1" t="s">
        <v>9646</v>
      </c>
      <c r="E5956" s="1" t="s">
        <v>177</v>
      </c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>
        <f>COUNTIFS($E$2:E5956,TMapCauseDescCIR[[#This Row],[Cause Description]])</f>
        <v>113</v>
      </c>
      <c r="Q5956" s="1"/>
      <c r="R5956" s="1"/>
      <c r="S5956" s="1"/>
    </row>
    <row r="5957" spans="1:19" ht="14.45" x14ac:dyDescent="0.25">
      <c r="A5957" s="1" t="s">
        <v>9565</v>
      </c>
      <c r="B5957" s="1" t="s">
        <v>2241</v>
      </c>
      <c r="C5957" s="1" t="s">
        <v>3133</v>
      </c>
      <c r="D5957" s="1" t="s">
        <v>9647</v>
      </c>
      <c r="E5957" s="1" t="s">
        <v>2181</v>
      </c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>
        <f>COUNTIFS($E$2:E5957,TMapCauseDescCIR[[#This Row],[Cause Description]])</f>
        <v>44</v>
      </c>
      <c r="Q5957" s="1"/>
      <c r="R5957" s="1"/>
      <c r="S5957" s="1"/>
    </row>
    <row r="5958" spans="1:19" ht="14.45" x14ac:dyDescent="0.25">
      <c r="A5958" s="1" t="s">
        <v>9565</v>
      </c>
      <c r="B5958" s="1" t="s">
        <v>2241</v>
      </c>
      <c r="C5958" s="1" t="s">
        <v>3133</v>
      </c>
      <c r="D5958" s="1" t="s">
        <v>9647</v>
      </c>
      <c r="E5958" s="1" t="s">
        <v>9546</v>
      </c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>
        <f>COUNTIFS($E$2:E5958,TMapCauseDescCIR[[#This Row],[Cause Description]])</f>
        <v>40</v>
      </c>
      <c r="Q5958" s="1"/>
      <c r="R5958" s="1"/>
      <c r="S5958" s="1"/>
    </row>
    <row r="5959" spans="1:19" ht="14.45" x14ac:dyDescent="0.25">
      <c r="A5959" s="1" t="s">
        <v>9565</v>
      </c>
      <c r="B5959" s="1" t="s">
        <v>2241</v>
      </c>
      <c r="C5959" s="1" t="s">
        <v>3133</v>
      </c>
      <c r="D5959" s="1" t="s">
        <v>9647</v>
      </c>
      <c r="E5959" s="1" t="s">
        <v>2199</v>
      </c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>
        <f>COUNTIFS($E$2:E5959,TMapCauseDescCIR[[#This Row],[Cause Description]])</f>
        <v>44</v>
      </c>
      <c r="Q5959" s="1"/>
      <c r="R5959" s="1"/>
      <c r="S5959" s="1"/>
    </row>
    <row r="5960" spans="1:19" ht="14.45" x14ac:dyDescent="0.25">
      <c r="A5960" s="1" t="s">
        <v>9565</v>
      </c>
      <c r="B5960" s="1" t="s">
        <v>2241</v>
      </c>
      <c r="C5960" s="1" t="s">
        <v>3133</v>
      </c>
      <c r="D5960" s="1" t="s">
        <v>9647</v>
      </c>
      <c r="E5960" s="1" t="s">
        <v>9567</v>
      </c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>
        <f>COUNTIFS($E$2:E5960,TMapCauseDescCIR[[#This Row],[Cause Description]])</f>
        <v>31</v>
      </c>
      <c r="Q5960" s="1"/>
      <c r="R5960" s="1"/>
      <c r="S5960" s="1"/>
    </row>
    <row r="5961" spans="1:19" ht="14.45" x14ac:dyDescent="0.25">
      <c r="A5961" s="1" t="s">
        <v>9565</v>
      </c>
      <c r="B5961" s="1" t="s">
        <v>2241</v>
      </c>
      <c r="C5961" s="1" t="s">
        <v>3133</v>
      </c>
      <c r="D5961" s="1" t="s">
        <v>9647</v>
      </c>
      <c r="E5961" s="1" t="s">
        <v>9549</v>
      </c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>
        <f>COUNTIFS($E$2:E5961,TMapCauseDescCIR[[#This Row],[Cause Description]])</f>
        <v>40</v>
      </c>
      <c r="Q5961" s="1"/>
      <c r="R5961" s="1"/>
      <c r="S5961" s="1"/>
    </row>
    <row r="5962" spans="1:19" ht="14.45" x14ac:dyDescent="0.25">
      <c r="A5962" s="1" t="s">
        <v>9565</v>
      </c>
      <c r="B5962" s="1" t="s">
        <v>2241</v>
      </c>
      <c r="C5962" s="1" t="s">
        <v>3133</v>
      </c>
      <c r="D5962" s="1" t="s">
        <v>9647</v>
      </c>
      <c r="E5962" s="1" t="s">
        <v>9568</v>
      </c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>
        <f>COUNTIFS($E$2:E5962,TMapCauseDescCIR[[#This Row],[Cause Description]])</f>
        <v>31</v>
      </c>
      <c r="Q5962" s="1"/>
      <c r="R5962" s="1"/>
      <c r="S5962" s="1"/>
    </row>
    <row r="5963" spans="1:19" ht="14.45" x14ac:dyDescent="0.25">
      <c r="A5963" s="1" t="s">
        <v>9565</v>
      </c>
      <c r="B5963" s="1" t="s">
        <v>2241</v>
      </c>
      <c r="C5963" s="1" t="s">
        <v>3133</v>
      </c>
      <c r="D5963" s="1" t="s">
        <v>9647</v>
      </c>
      <c r="E5963" s="1" t="s">
        <v>9551</v>
      </c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>
        <f>COUNTIFS($E$2:E5963,TMapCauseDescCIR[[#This Row],[Cause Description]])</f>
        <v>44</v>
      </c>
      <c r="Q5963" s="1"/>
      <c r="R5963" s="1"/>
      <c r="S5963" s="1"/>
    </row>
    <row r="5964" spans="1:19" ht="14.45" x14ac:dyDescent="0.25">
      <c r="A5964" s="1" t="s">
        <v>9565</v>
      </c>
      <c r="B5964" s="1" t="s">
        <v>2241</v>
      </c>
      <c r="C5964" s="1" t="s">
        <v>3133</v>
      </c>
      <c r="D5964" s="1" t="s">
        <v>9647</v>
      </c>
      <c r="E5964" s="1" t="s">
        <v>9552</v>
      </c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>
        <f>COUNTIFS($E$2:E5964,TMapCauseDescCIR[[#This Row],[Cause Description]])</f>
        <v>44</v>
      </c>
      <c r="Q5964" s="1"/>
      <c r="R5964" s="1"/>
      <c r="S5964" s="1"/>
    </row>
    <row r="5965" spans="1:19" ht="14.45" x14ac:dyDescent="0.25">
      <c r="A5965" s="1" t="s">
        <v>9565</v>
      </c>
      <c r="B5965" s="1" t="s">
        <v>2241</v>
      </c>
      <c r="C5965" s="1" t="s">
        <v>3133</v>
      </c>
      <c r="D5965" s="1" t="s">
        <v>9647</v>
      </c>
      <c r="E5965" s="1" t="s">
        <v>9569</v>
      </c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>
        <f>COUNTIFS($E$2:E5965,TMapCauseDescCIR[[#This Row],[Cause Description]])</f>
        <v>33</v>
      </c>
      <c r="Q5965" s="1"/>
      <c r="R5965" s="1"/>
      <c r="S5965" s="1"/>
    </row>
    <row r="5966" spans="1:19" ht="14.45" x14ac:dyDescent="0.25">
      <c r="A5966" s="1" t="s">
        <v>9565</v>
      </c>
      <c r="B5966" s="1" t="s">
        <v>2241</v>
      </c>
      <c r="C5966" s="1" t="s">
        <v>3133</v>
      </c>
      <c r="D5966" s="1" t="s">
        <v>9647</v>
      </c>
      <c r="E5966" s="1" t="s">
        <v>177</v>
      </c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>
        <f>COUNTIFS($E$2:E5966,TMapCauseDescCIR[[#This Row],[Cause Description]])</f>
        <v>114</v>
      </c>
      <c r="Q5966" s="1"/>
      <c r="R5966" s="1"/>
      <c r="S5966" s="1"/>
    </row>
    <row r="5967" spans="1:19" ht="14.45" x14ac:dyDescent="0.25">
      <c r="A5967" s="1" t="s">
        <v>9565</v>
      </c>
      <c r="B5967" s="1" t="s">
        <v>2242</v>
      </c>
      <c r="C5967" s="1" t="s">
        <v>3133</v>
      </c>
      <c r="D5967" s="1" t="s">
        <v>9648</v>
      </c>
      <c r="E5967" s="1" t="s">
        <v>2181</v>
      </c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>
        <f>COUNTIFS($E$2:E5967,TMapCauseDescCIR[[#This Row],[Cause Description]])</f>
        <v>45</v>
      </c>
      <c r="Q5967" s="1"/>
      <c r="R5967" s="1"/>
      <c r="S5967" s="1"/>
    </row>
    <row r="5968" spans="1:19" ht="14.45" x14ac:dyDescent="0.25">
      <c r="A5968" s="1" t="s">
        <v>9565</v>
      </c>
      <c r="B5968" s="1" t="s">
        <v>2242</v>
      </c>
      <c r="C5968" s="1" t="s">
        <v>3133</v>
      </c>
      <c r="D5968" s="1" t="s">
        <v>9648</v>
      </c>
      <c r="E5968" s="1" t="s">
        <v>9546</v>
      </c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>
        <f>COUNTIFS($E$2:E5968,TMapCauseDescCIR[[#This Row],[Cause Description]])</f>
        <v>41</v>
      </c>
      <c r="Q5968" s="1"/>
      <c r="R5968" s="1"/>
      <c r="S5968" s="1"/>
    </row>
    <row r="5969" spans="1:19" ht="14.45" x14ac:dyDescent="0.25">
      <c r="A5969" s="1" t="s">
        <v>9565</v>
      </c>
      <c r="B5969" s="1" t="s">
        <v>2242</v>
      </c>
      <c r="C5969" s="1" t="s">
        <v>3133</v>
      </c>
      <c r="D5969" s="1" t="s">
        <v>9648</v>
      </c>
      <c r="E5969" s="1" t="s">
        <v>2199</v>
      </c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>
        <f>COUNTIFS($E$2:E5969,TMapCauseDescCIR[[#This Row],[Cause Description]])</f>
        <v>45</v>
      </c>
      <c r="Q5969" s="1"/>
      <c r="R5969" s="1"/>
      <c r="S5969" s="1"/>
    </row>
    <row r="5970" spans="1:19" ht="14.45" x14ac:dyDescent="0.25">
      <c r="A5970" s="1" t="s">
        <v>9565</v>
      </c>
      <c r="B5970" s="1" t="s">
        <v>2242</v>
      </c>
      <c r="C5970" s="1" t="s">
        <v>3133</v>
      </c>
      <c r="D5970" s="1" t="s">
        <v>9648</v>
      </c>
      <c r="E5970" s="1" t="s">
        <v>9567</v>
      </c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>
        <f>COUNTIFS($E$2:E5970,TMapCauseDescCIR[[#This Row],[Cause Description]])</f>
        <v>32</v>
      </c>
      <c r="Q5970" s="1"/>
      <c r="R5970" s="1"/>
      <c r="S5970" s="1"/>
    </row>
    <row r="5971" spans="1:19" ht="14.45" x14ac:dyDescent="0.25">
      <c r="A5971" s="1" t="s">
        <v>9565</v>
      </c>
      <c r="B5971" s="1" t="s">
        <v>2242</v>
      </c>
      <c r="C5971" s="1" t="s">
        <v>3133</v>
      </c>
      <c r="D5971" s="1" t="s">
        <v>9648</v>
      </c>
      <c r="E5971" s="1" t="s">
        <v>9549</v>
      </c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>
        <f>COUNTIFS($E$2:E5971,TMapCauseDescCIR[[#This Row],[Cause Description]])</f>
        <v>41</v>
      </c>
      <c r="Q5971" s="1"/>
      <c r="R5971" s="1"/>
      <c r="S5971" s="1"/>
    </row>
    <row r="5972" spans="1:19" ht="14.45" x14ac:dyDescent="0.25">
      <c r="A5972" s="1" t="s">
        <v>9565</v>
      </c>
      <c r="B5972" s="1" t="s">
        <v>2242</v>
      </c>
      <c r="C5972" s="1" t="s">
        <v>3133</v>
      </c>
      <c r="D5972" s="1" t="s">
        <v>9648</v>
      </c>
      <c r="E5972" s="1" t="s">
        <v>9568</v>
      </c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>
        <f>COUNTIFS($E$2:E5972,TMapCauseDescCIR[[#This Row],[Cause Description]])</f>
        <v>32</v>
      </c>
      <c r="Q5972" s="1"/>
      <c r="R5972" s="1"/>
      <c r="S5972" s="1"/>
    </row>
    <row r="5973" spans="1:19" ht="14.45" x14ac:dyDescent="0.25">
      <c r="A5973" s="1" t="s">
        <v>9565</v>
      </c>
      <c r="B5973" s="1" t="s">
        <v>2242</v>
      </c>
      <c r="C5973" s="1" t="s">
        <v>3133</v>
      </c>
      <c r="D5973" s="1" t="s">
        <v>9648</v>
      </c>
      <c r="E5973" s="1" t="s">
        <v>9551</v>
      </c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>
        <f>COUNTIFS($E$2:E5973,TMapCauseDescCIR[[#This Row],[Cause Description]])</f>
        <v>45</v>
      </c>
      <c r="Q5973" s="1"/>
      <c r="R5973" s="1"/>
      <c r="S5973" s="1"/>
    </row>
    <row r="5974" spans="1:19" ht="14.45" x14ac:dyDescent="0.25">
      <c r="A5974" s="1" t="s">
        <v>9565</v>
      </c>
      <c r="B5974" s="1" t="s">
        <v>2242</v>
      </c>
      <c r="C5974" s="1" t="s">
        <v>3133</v>
      </c>
      <c r="D5974" s="1" t="s">
        <v>9648</v>
      </c>
      <c r="E5974" s="1" t="s">
        <v>9552</v>
      </c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>
        <f>COUNTIFS($E$2:E5974,TMapCauseDescCIR[[#This Row],[Cause Description]])</f>
        <v>45</v>
      </c>
      <c r="Q5974" s="1"/>
      <c r="R5974" s="1"/>
      <c r="S5974" s="1"/>
    </row>
    <row r="5975" spans="1:19" ht="14.45" x14ac:dyDescent="0.25">
      <c r="A5975" s="1" t="s">
        <v>9565</v>
      </c>
      <c r="B5975" s="1" t="s">
        <v>2242</v>
      </c>
      <c r="C5975" s="1" t="s">
        <v>3133</v>
      </c>
      <c r="D5975" s="1" t="s">
        <v>9648</v>
      </c>
      <c r="E5975" s="1" t="s">
        <v>9569</v>
      </c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>
        <f>COUNTIFS($E$2:E5975,TMapCauseDescCIR[[#This Row],[Cause Description]])</f>
        <v>34</v>
      </c>
      <c r="Q5975" s="1"/>
      <c r="R5975" s="1"/>
      <c r="S5975" s="1"/>
    </row>
    <row r="5976" spans="1:19" ht="14.45" x14ac:dyDescent="0.25">
      <c r="A5976" s="1" t="s">
        <v>9565</v>
      </c>
      <c r="B5976" s="1" t="s">
        <v>2242</v>
      </c>
      <c r="C5976" s="1" t="s">
        <v>3133</v>
      </c>
      <c r="D5976" s="1" t="s">
        <v>9648</v>
      </c>
      <c r="E5976" s="1" t="s">
        <v>177</v>
      </c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>
        <f>COUNTIFS($E$2:E5976,TMapCauseDescCIR[[#This Row],[Cause Description]])</f>
        <v>115</v>
      </c>
      <c r="Q5976" s="1"/>
      <c r="R5976" s="1"/>
      <c r="S5976" s="1"/>
    </row>
    <row r="5977" spans="1:19" ht="14.45" x14ac:dyDescent="0.25">
      <c r="A5977" s="1" t="s">
        <v>9565</v>
      </c>
      <c r="B5977" s="1" t="s">
        <v>2243</v>
      </c>
      <c r="C5977" s="1" t="s">
        <v>3133</v>
      </c>
      <c r="D5977" s="1" t="s">
        <v>9649</v>
      </c>
      <c r="E5977" s="1" t="s">
        <v>2181</v>
      </c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>
        <f>COUNTIFS($E$2:E5977,TMapCauseDescCIR[[#This Row],[Cause Description]])</f>
        <v>46</v>
      </c>
      <c r="Q5977" s="1"/>
      <c r="R5977" s="1"/>
      <c r="S5977" s="1"/>
    </row>
    <row r="5978" spans="1:19" ht="14.45" x14ac:dyDescent="0.25">
      <c r="A5978" s="1" t="s">
        <v>9565</v>
      </c>
      <c r="B5978" s="1" t="s">
        <v>2243</v>
      </c>
      <c r="C5978" s="1" t="s">
        <v>3133</v>
      </c>
      <c r="D5978" s="1" t="s">
        <v>9649</v>
      </c>
      <c r="E5978" s="1" t="s">
        <v>9546</v>
      </c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>
        <f>COUNTIFS($E$2:E5978,TMapCauseDescCIR[[#This Row],[Cause Description]])</f>
        <v>42</v>
      </c>
      <c r="Q5978" s="1"/>
      <c r="R5978" s="1"/>
      <c r="S5978" s="1"/>
    </row>
    <row r="5979" spans="1:19" ht="14.45" x14ac:dyDescent="0.25">
      <c r="A5979" s="1" t="s">
        <v>9565</v>
      </c>
      <c r="B5979" s="1" t="s">
        <v>2243</v>
      </c>
      <c r="C5979" s="1" t="s">
        <v>3133</v>
      </c>
      <c r="D5979" s="1" t="s">
        <v>9649</v>
      </c>
      <c r="E5979" s="1" t="s">
        <v>2199</v>
      </c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>
        <f>COUNTIFS($E$2:E5979,TMapCauseDescCIR[[#This Row],[Cause Description]])</f>
        <v>46</v>
      </c>
      <c r="Q5979" s="1"/>
      <c r="R5979" s="1"/>
      <c r="S5979" s="1"/>
    </row>
    <row r="5980" spans="1:19" ht="14.45" x14ac:dyDescent="0.25">
      <c r="A5980" s="1" t="s">
        <v>9565</v>
      </c>
      <c r="B5980" s="1" t="s">
        <v>2243</v>
      </c>
      <c r="C5980" s="1" t="s">
        <v>3133</v>
      </c>
      <c r="D5980" s="1" t="s">
        <v>9649</v>
      </c>
      <c r="E5980" s="1" t="s">
        <v>9567</v>
      </c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>
        <f>COUNTIFS($E$2:E5980,TMapCauseDescCIR[[#This Row],[Cause Description]])</f>
        <v>33</v>
      </c>
      <c r="Q5980" s="1"/>
      <c r="R5980" s="1"/>
      <c r="S5980" s="1"/>
    </row>
    <row r="5981" spans="1:19" ht="14.45" x14ac:dyDescent="0.25">
      <c r="A5981" s="1" t="s">
        <v>9565</v>
      </c>
      <c r="B5981" s="1" t="s">
        <v>2243</v>
      </c>
      <c r="C5981" s="1" t="s">
        <v>3133</v>
      </c>
      <c r="D5981" s="1" t="s">
        <v>9649</v>
      </c>
      <c r="E5981" s="1" t="s">
        <v>9549</v>
      </c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>
        <f>COUNTIFS($E$2:E5981,TMapCauseDescCIR[[#This Row],[Cause Description]])</f>
        <v>42</v>
      </c>
      <c r="Q5981" s="1"/>
      <c r="R5981" s="1"/>
      <c r="S5981" s="1"/>
    </row>
    <row r="5982" spans="1:19" ht="14.45" x14ac:dyDescent="0.25">
      <c r="A5982" s="1" t="s">
        <v>9565</v>
      </c>
      <c r="B5982" s="1" t="s">
        <v>2243</v>
      </c>
      <c r="C5982" s="1" t="s">
        <v>3133</v>
      </c>
      <c r="D5982" s="1" t="s">
        <v>9649</v>
      </c>
      <c r="E5982" s="1" t="s">
        <v>9568</v>
      </c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>
        <f>COUNTIFS($E$2:E5982,TMapCauseDescCIR[[#This Row],[Cause Description]])</f>
        <v>33</v>
      </c>
      <c r="Q5982" s="1"/>
      <c r="R5982" s="1"/>
      <c r="S5982" s="1"/>
    </row>
    <row r="5983" spans="1:19" ht="14.45" x14ac:dyDescent="0.25">
      <c r="A5983" s="1" t="s">
        <v>9565</v>
      </c>
      <c r="B5983" s="1" t="s">
        <v>2243</v>
      </c>
      <c r="C5983" s="1" t="s">
        <v>3133</v>
      </c>
      <c r="D5983" s="1" t="s">
        <v>9649</v>
      </c>
      <c r="E5983" s="1" t="s">
        <v>9551</v>
      </c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>
        <f>COUNTIFS($E$2:E5983,TMapCauseDescCIR[[#This Row],[Cause Description]])</f>
        <v>46</v>
      </c>
      <c r="Q5983" s="1"/>
      <c r="R5983" s="1"/>
      <c r="S5983" s="1"/>
    </row>
    <row r="5984" spans="1:19" ht="14.45" x14ac:dyDescent="0.25">
      <c r="A5984" s="1" t="s">
        <v>9565</v>
      </c>
      <c r="B5984" s="1" t="s">
        <v>2243</v>
      </c>
      <c r="C5984" s="1" t="s">
        <v>3133</v>
      </c>
      <c r="D5984" s="1" t="s">
        <v>9649</v>
      </c>
      <c r="E5984" s="1" t="s">
        <v>9552</v>
      </c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>
        <f>COUNTIFS($E$2:E5984,TMapCauseDescCIR[[#This Row],[Cause Description]])</f>
        <v>46</v>
      </c>
      <c r="Q5984" s="1"/>
      <c r="R5984" s="1"/>
      <c r="S5984" s="1"/>
    </row>
    <row r="5985" spans="1:19" ht="14.45" x14ac:dyDescent="0.25">
      <c r="A5985" s="1" t="s">
        <v>9565</v>
      </c>
      <c r="B5985" s="1" t="s">
        <v>2243</v>
      </c>
      <c r="C5985" s="1" t="s">
        <v>3133</v>
      </c>
      <c r="D5985" s="1" t="s">
        <v>9649</v>
      </c>
      <c r="E5985" s="1" t="s">
        <v>9569</v>
      </c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>
        <f>COUNTIFS($E$2:E5985,TMapCauseDescCIR[[#This Row],[Cause Description]])</f>
        <v>35</v>
      </c>
      <c r="Q5985" s="1"/>
      <c r="R5985" s="1"/>
      <c r="S5985" s="1"/>
    </row>
    <row r="5986" spans="1:19" ht="14.45" x14ac:dyDescent="0.25">
      <c r="A5986" s="1" t="s">
        <v>9565</v>
      </c>
      <c r="B5986" s="1" t="s">
        <v>2243</v>
      </c>
      <c r="C5986" s="1" t="s">
        <v>3133</v>
      </c>
      <c r="D5986" s="1" t="s">
        <v>9649</v>
      </c>
      <c r="E5986" s="1" t="s">
        <v>177</v>
      </c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>
        <f>COUNTIFS($E$2:E5986,TMapCauseDescCIR[[#This Row],[Cause Description]])</f>
        <v>116</v>
      </c>
      <c r="Q5986" s="1"/>
      <c r="R5986" s="1"/>
      <c r="S5986" s="1"/>
    </row>
    <row r="5987" spans="1:19" ht="14.45" x14ac:dyDescent="0.25">
      <c r="A5987" s="1" t="s">
        <v>9565</v>
      </c>
      <c r="B5987" s="1" t="s">
        <v>2244</v>
      </c>
      <c r="C5987" s="1" t="s">
        <v>3133</v>
      </c>
      <c r="D5987" s="1" t="s">
        <v>9650</v>
      </c>
      <c r="E5987" s="1" t="s">
        <v>2181</v>
      </c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>
        <f>COUNTIFS($E$2:E5987,TMapCauseDescCIR[[#This Row],[Cause Description]])</f>
        <v>47</v>
      </c>
      <c r="Q5987" s="1"/>
      <c r="R5987" s="1"/>
      <c r="S5987" s="1"/>
    </row>
    <row r="5988" spans="1:19" ht="14.45" x14ac:dyDescent="0.25">
      <c r="A5988" s="1" t="s">
        <v>9565</v>
      </c>
      <c r="B5988" s="1" t="s">
        <v>2244</v>
      </c>
      <c r="C5988" s="1" t="s">
        <v>3133</v>
      </c>
      <c r="D5988" s="1" t="s">
        <v>9650</v>
      </c>
      <c r="E5988" s="1" t="s">
        <v>9546</v>
      </c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>
        <f>COUNTIFS($E$2:E5988,TMapCauseDescCIR[[#This Row],[Cause Description]])</f>
        <v>43</v>
      </c>
      <c r="Q5988" s="1"/>
      <c r="R5988" s="1"/>
      <c r="S5988" s="1"/>
    </row>
    <row r="5989" spans="1:19" ht="14.45" x14ac:dyDescent="0.25">
      <c r="A5989" s="1" t="s">
        <v>9565</v>
      </c>
      <c r="B5989" s="1" t="s">
        <v>2244</v>
      </c>
      <c r="C5989" s="1" t="s">
        <v>3133</v>
      </c>
      <c r="D5989" s="1" t="s">
        <v>9650</v>
      </c>
      <c r="E5989" s="1" t="s">
        <v>2199</v>
      </c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>
        <f>COUNTIFS($E$2:E5989,TMapCauseDescCIR[[#This Row],[Cause Description]])</f>
        <v>47</v>
      </c>
      <c r="Q5989" s="1"/>
      <c r="R5989" s="1"/>
      <c r="S5989" s="1"/>
    </row>
    <row r="5990" spans="1:19" ht="14.45" x14ac:dyDescent="0.25">
      <c r="A5990" s="1" t="s">
        <v>9565</v>
      </c>
      <c r="B5990" s="1" t="s">
        <v>2244</v>
      </c>
      <c r="C5990" s="1" t="s">
        <v>3133</v>
      </c>
      <c r="D5990" s="1" t="s">
        <v>9650</v>
      </c>
      <c r="E5990" s="1" t="s">
        <v>9567</v>
      </c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>
        <f>COUNTIFS($E$2:E5990,TMapCauseDescCIR[[#This Row],[Cause Description]])</f>
        <v>34</v>
      </c>
      <c r="Q5990" s="1"/>
      <c r="R5990" s="1"/>
      <c r="S5990" s="1"/>
    </row>
    <row r="5991" spans="1:19" ht="14.45" x14ac:dyDescent="0.25">
      <c r="A5991" s="1" t="s">
        <v>9565</v>
      </c>
      <c r="B5991" s="1" t="s">
        <v>2244</v>
      </c>
      <c r="C5991" s="1" t="s">
        <v>3133</v>
      </c>
      <c r="D5991" s="1" t="s">
        <v>9650</v>
      </c>
      <c r="E5991" s="1" t="s">
        <v>9549</v>
      </c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>
        <f>COUNTIFS($E$2:E5991,TMapCauseDescCIR[[#This Row],[Cause Description]])</f>
        <v>43</v>
      </c>
      <c r="Q5991" s="1"/>
      <c r="R5991" s="1"/>
      <c r="S5991" s="1"/>
    </row>
    <row r="5992" spans="1:19" ht="14.45" x14ac:dyDescent="0.25">
      <c r="A5992" s="1" t="s">
        <v>9565</v>
      </c>
      <c r="B5992" s="1" t="s">
        <v>2244</v>
      </c>
      <c r="C5992" s="1" t="s">
        <v>3133</v>
      </c>
      <c r="D5992" s="1" t="s">
        <v>9650</v>
      </c>
      <c r="E5992" s="1" t="s">
        <v>9568</v>
      </c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>
        <f>COUNTIFS($E$2:E5992,TMapCauseDescCIR[[#This Row],[Cause Description]])</f>
        <v>34</v>
      </c>
      <c r="Q5992" s="1"/>
      <c r="R5992" s="1"/>
      <c r="S5992" s="1"/>
    </row>
    <row r="5993" spans="1:19" ht="14.45" x14ac:dyDescent="0.25">
      <c r="A5993" s="1" t="s">
        <v>9565</v>
      </c>
      <c r="B5993" s="1" t="s">
        <v>2244</v>
      </c>
      <c r="C5993" s="1" t="s">
        <v>3133</v>
      </c>
      <c r="D5993" s="1" t="s">
        <v>9650</v>
      </c>
      <c r="E5993" s="1" t="s">
        <v>9551</v>
      </c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>
        <f>COUNTIFS($E$2:E5993,TMapCauseDescCIR[[#This Row],[Cause Description]])</f>
        <v>47</v>
      </c>
      <c r="Q5993" s="1"/>
      <c r="R5993" s="1"/>
      <c r="S5993" s="1"/>
    </row>
    <row r="5994" spans="1:19" ht="14.45" x14ac:dyDescent="0.25">
      <c r="A5994" s="1" t="s">
        <v>9565</v>
      </c>
      <c r="B5994" s="1" t="s">
        <v>2244</v>
      </c>
      <c r="C5994" s="1" t="s">
        <v>3133</v>
      </c>
      <c r="D5994" s="1" t="s">
        <v>9650</v>
      </c>
      <c r="E5994" s="1" t="s">
        <v>9552</v>
      </c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>
        <f>COUNTIFS($E$2:E5994,TMapCauseDescCIR[[#This Row],[Cause Description]])</f>
        <v>47</v>
      </c>
      <c r="Q5994" s="1"/>
      <c r="R5994" s="1"/>
      <c r="S5994" s="1"/>
    </row>
    <row r="5995" spans="1:19" ht="14.45" x14ac:dyDescent="0.25">
      <c r="A5995" s="1" t="s">
        <v>9565</v>
      </c>
      <c r="B5995" s="1" t="s">
        <v>2244</v>
      </c>
      <c r="C5995" s="1" t="s">
        <v>3133</v>
      </c>
      <c r="D5995" s="1" t="s">
        <v>9650</v>
      </c>
      <c r="E5995" s="1" t="s">
        <v>9569</v>
      </c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>
        <f>COUNTIFS($E$2:E5995,TMapCauseDescCIR[[#This Row],[Cause Description]])</f>
        <v>36</v>
      </c>
      <c r="Q5995" s="1"/>
      <c r="R5995" s="1"/>
      <c r="S5995" s="1"/>
    </row>
    <row r="5996" spans="1:19" ht="14.45" x14ac:dyDescent="0.25">
      <c r="A5996" s="1" t="s">
        <v>9565</v>
      </c>
      <c r="B5996" s="1" t="s">
        <v>2244</v>
      </c>
      <c r="C5996" s="1" t="s">
        <v>3133</v>
      </c>
      <c r="D5996" s="1" t="s">
        <v>9650</v>
      </c>
      <c r="E5996" s="1" t="s">
        <v>177</v>
      </c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>
        <f>COUNTIFS($E$2:E5996,TMapCauseDescCIR[[#This Row],[Cause Description]])</f>
        <v>117</v>
      </c>
      <c r="Q5996" s="1"/>
      <c r="R5996" s="1"/>
      <c r="S5996" s="1"/>
    </row>
    <row r="5997" spans="1:19" ht="14.45" x14ac:dyDescent="0.25">
      <c r="A5997" s="1" t="s">
        <v>9565</v>
      </c>
      <c r="B5997" s="1" t="s">
        <v>2245</v>
      </c>
      <c r="C5997" s="1" t="s">
        <v>3133</v>
      </c>
      <c r="D5997" s="1" t="s">
        <v>9651</v>
      </c>
      <c r="E5997" s="1" t="s">
        <v>2181</v>
      </c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>
        <f>COUNTIFS($E$2:E5997,TMapCauseDescCIR[[#This Row],[Cause Description]])</f>
        <v>48</v>
      </c>
      <c r="Q5997" s="1"/>
      <c r="R5997" s="1"/>
      <c r="S5997" s="1"/>
    </row>
    <row r="5998" spans="1:19" ht="14.45" x14ac:dyDescent="0.25">
      <c r="A5998" s="1" t="s">
        <v>9565</v>
      </c>
      <c r="B5998" s="1" t="s">
        <v>2245</v>
      </c>
      <c r="C5998" s="1" t="s">
        <v>3133</v>
      </c>
      <c r="D5998" s="1" t="s">
        <v>9651</v>
      </c>
      <c r="E5998" s="1" t="s">
        <v>9546</v>
      </c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>
        <f>COUNTIFS($E$2:E5998,TMapCauseDescCIR[[#This Row],[Cause Description]])</f>
        <v>44</v>
      </c>
      <c r="Q5998" s="1"/>
      <c r="R5998" s="1"/>
      <c r="S5998" s="1"/>
    </row>
    <row r="5999" spans="1:19" ht="14.45" x14ac:dyDescent="0.25">
      <c r="A5999" s="1" t="s">
        <v>9565</v>
      </c>
      <c r="B5999" s="1" t="s">
        <v>2245</v>
      </c>
      <c r="C5999" s="1" t="s">
        <v>3133</v>
      </c>
      <c r="D5999" s="1" t="s">
        <v>9651</v>
      </c>
      <c r="E5999" s="1" t="s">
        <v>2199</v>
      </c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>
        <f>COUNTIFS($E$2:E5999,TMapCauseDescCIR[[#This Row],[Cause Description]])</f>
        <v>48</v>
      </c>
      <c r="Q5999" s="1"/>
      <c r="R5999" s="1"/>
      <c r="S5999" s="1"/>
    </row>
    <row r="6000" spans="1:19" ht="14.45" x14ac:dyDescent="0.25">
      <c r="A6000" s="1" t="s">
        <v>9565</v>
      </c>
      <c r="B6000" s="1" t="s">
        <v>2245</v>
      </c>
      <c r="C6000" s="1" t="s">
        <v>3133</v>
      </c>
      <c r="D6000" s="1" t="s">
        <v>9651</v>
      </c>
      <c r="E6000" s="1" t="s">
        <v>9567</v>
      </c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>
        <f>COUNTIFS($E$2:E6000,TMapCauseDescCIR[[#This Row],[Cause Description]])</f>
        <v>35</v>
      </c>
      <c r="Q6000" s="1"/>
      <c r="R6000" s="1"/>
      <c r="S6000" s="1"/>
    </row>
    <row r="6001" spans="1:19" ht="14.45" x14ac:dyDescent="0.25">
      <c r="A6001" s="1" t="s">
        <v>9565</v>
      </c>
      <c r="B6001" s="1" t="s">
        <v>2245</v>
      </c>
      <c r="C6001" s="1" t="s">
        <v>3133</v>
      </c>
      <c r="D6001" s="1" t="s">
        <v>9651</v>
      </c>
      <c r="E6001" s="1" t="s">
        <v>9549</v>
      </c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>
        <f>COUNTIFS($E$2:E6001,TMapCauseDescCIR[[#This Row],[Cause Description]])</f>
        <v>44</v>
      </c>
      <c r="Q6001" s="1"/>
      <c r="R6001" s="1"/>
      <c r="S6001" s="1"/>
    </row>
    <row r="6002" spans="1:19" ht="14.45" x14ac:dyDescent="0.25">
      <c r="A6002" s="1" t="s">
        <v>9565</v>
      </c>
      <c r="B6002" s="1" t="s">
        <v>2245</v>
      </c>
      <c r="C6002" s="1" t="s">
        <v>3133</v>
      </c>
      <c r="D6002" s="1" t="s">
        <v>9651</v>
      </c>
      <c r="E6002" s="1" t="s">
        <v>9568</v>
      </c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>
        <f>COUNTIFS($E$2:E6002,TMapCauseDescCIR[[#This Row],[Cause Description]])</f>
        <v>35</v>
      </c>
      <c r="Q6002" s="1"/>
      <c r="R6002" s="1"/>
      <c r="S6002" s="1"/>
    </row>
    <row r="6003" spans="1:19" ht="14.45" x14ac:dyDescent="0.25">
      <c r="A6003" s="1" t="s">
        <v>9565</v>
      </c>
      <c r="B6003" s="1" t="s">
        <v>2245</v>
      </c>
      <c r="C6003" s="1" t="s">
        <v>3133</v>
      </c>
      <c r="D6003" s="1" t="s">
        <v>9651</v>
      </c>
      <c r="E6003" s="1" t="s">
        <v>9551</v>
      </c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>
        <f>COUNTIFS($E$2:E6003,TMapCauseDescCIR[[#This Row],[Cause Description]])</f>
        <v>48</v>
      </c>
      <c r="Q6003" s="1"/>
      <c r="R6003" s="1"/>
      <c r="S6003" s="1"/>
    </row>
    <row r="6004" spans="1:19" ht="14.45" x14ac:dyDescent="0.25">
      <c r="A6004" s="1" t="s">
        <v>9565</v>
      </c>
      <c r="B6004" s="1" t="s">
        <v>2245</v>
      </c>
      <c r="C6004" s="1" t="s">
        <v>3133</v>
      </c>
      <c r="D6004" s="1" t="s">
        <v>9651</v>
      </c>
      <c r="E6004" s="1" t="s">
        <v>9552</v>
      </c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>
        <f>COUNTIFS($E$2:E6004,TMapCauseDescCIR[[#This Row],[Cause Description]])</f>
        <v>48</v>
      </c>
      <c r="Q6004" s="1"/>
      <c r="R6004" s="1"/>
      <c r="S6004" s="1"/>
    </row>
    <row r="6005" spans="1:19" ht="14.45" x14ac:dyDescent="0.25">
      <c r="A6005" s="1" t="s">
        <v>9565</v>
      </c>
      <c r="B6005" s="1" t="s">
        <v>2245</v>
      </c>
      <c r="C6005" s="1" t="s">
        <v>3133</v>
      </c>
      <c r="D6005" s="1" t="s">
        <v>9651</v>
      </c>
      <c r="E6005" s="1" t="s">
        <v>177</v>
      </c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>
        <f>COUNTIFS($E$2:E6005,TMapCauseDescCIR[[#This Row],[Cause Description]])</f>
        <v>118</v>
      </c>
      <c r="Q6005" s="1"/>
      <c r="R6005" s="1"/>
      <c r="S6005" s="1"/>
    </row>
    <row r="6006" spans="1:19" ht="14.45" x14ac:dyDescent="0.25">
      <c r="A6006" s="1" t="s">
        <v>9565</v>
      </c>
      <c r="B6006" s="1" t="s">
        <v>2246</v>
      </c>
      <c r="C6006" s="1" t="s">
        <v>3133</v>
      </c>
      <c r="D6006" s="1" t="s">
        <v>9652</v>
      </c>
      <c r="E6006" s="1" t="s">
        <v>2181</v>
      </c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>
        <f>COUNTIFS($E$2:E6006,TMapCauseDescCIR[[#This Row],[Cause Description]])</f>
        <v>49</v>
      </c>
      <c r="Q6006" s="1"/>
      <c r="R6006" s="1"/>
      <c r="S6006" s="1"/>
    </row>
    <row r="6007" spans="1:19" ht="14.45" x14ac:dyDescent="0.25">
      <c r="A6007" s="1" t="s">
        <v>9565</v>
      </c>
      <c r="B6007" s="1" t="s">
        <v>2246</v>
      </c>
      <c r="C6007" s="1" t="s">
        <v>3133</v>
      </c>
      <c r="D6007" s="1" t="s">
        <v>9652</v>
      </c>
      <c r="E6007" s="1" t="s">
        <v>9546</v>
      </c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>
        <f>COUNTIFS($E$2:E6007,TMapCauseDescCIR[[#This Row],[Cause Description]])</f>
        <v>45</v>
      </c>
      <c r="Q6007" s="1"/>
      <c r="R6007" s="1"/>
      <c r="S6007" s="1"/>
    </row>
    <row r="6008" spans="1:19" ht="14.45" x14ac:dyDescent="0.25">
      <c r="A6008" s="1" t="s">
        <v>9565</v>
      </c>
      <c r="B6008" s="1" t="s">
        <v>2246</v>
      </c>
      <c r="C6008" s="1" t="s">
        <v>3133</v>
      </c>
      <c r="D6008" s="1" t="s">
        <v>9652</v>
      </c>
      <c r="E6008" s="1" t="s">
        <v>2199</v>
      </c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>
        <f>COUNTIFS($E$2:E6008,TMapCauseDescCIR[[#This Row],[Cause Description]])</f>
        <v>49</v>
      </c>
      <c r="Q6008" s="1"/>
      <c r="R6008" s="1"/>
      <c r="S6008" s="1"/>
    </row>
    <row r="6009" spans="1:19" ht="14.45" x14ac:dyDescent="0.25">
      <c r="A6009" s="1" t="s">
        <v>9565</v>
      </c>
      <c r="B6009" s="1" t="s">
        <v>2246</v>
      </c>
      <c r="C6009" s="1" t="s">
        <v>3133</v>
      </c>
      <c r="D6009" s="1" t="s">
        <v>9652</v>
      </c>
      <c r="E6009" s="1" t="s">
        <v>9567</v>
      </c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>
        <f>COUNTIFS($E$2:E6009,TMapCauseDescCIR[[#This Row],[Cause Description]])</f>
        <v>36</v>
      </c>
      <c r="Q6009" s="1"/>
      <c r="R6009" s="1"/>
      <c r="S6009" s="1"/>
    </row>
    <row r="6010" spans="1:19" ht="14.45" x14ac:dyDescent="0.25">
      <c r="A6010" s="1" t="s">
        <v>9565</v>
      </c>
      <c r="B6010" s="1" t="s">
        <v>2246</v>
      </c>
      <c r="C6010" s="1" t="s">
        <v>3133</v>
      </c>
      <c r="D6010" s="1" t="s">
        <v>9652</v>
      </c>
      <c r="E6010" s="1" t="s">
        <v>9549</v>
      </c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>
        <f>COUNTIFS($E$2:E6010,TMapCauseDescCIR[[#This Row],[Cause Description]])</f>
        <v>45</v>
      </c>
      <c r="Q6010" s="1"/>
      <c r="R6010" s="1"/>
      <c r="S6010" s="1"/>
    </row>
    <row r="6011" spans="1:19" ht="14.45" x14ac:dyDescent="0.25">
      <c r="A6011" s="1" t="s">
        <v>9565</v>
      </c>
      <c r="B6011" s="1" t="s">
        <v>2246</v>
      </c>
      <c r="C6011" s="1" t="s">
        <v>3133</v>
      </c>
      <c r="D6011" s="1" t="s">
        <v>9652</v>
      </c>
      <c r="E6011" s="1" t="s">
        <v>9568</v>
      </c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>
        <f>COUNTIFS($E$2:E6011,TMapCauseDescCIR[[#This Row],[Cause Description]])</f>
        <v>36</v>
      </c>
      <c r="Q6011" s="1"/>
      <c r="R6011" s="1"/>
      <c r="S6011" s="1"/>
    </row>
    <row r="6012" spans="1:19" ht="14.45" x14ac:dyDescent="0.25">
      <c r="A6012" s="1" t="s">
        <v>9565</v>
      </c>
      <c r="B6012" s="1" t="s">
        <v>2246</v>
      </c>
      <c r="C6012" s="1" t="s">
        <v>3133</v>
      </c>
      <c r="D6012" s="1" t="s">
        <v>9652</v>
      </c>
      <c r="E6012" s="1" t="s">
        <v>9551</v>
      </c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>
        <f>COUNTIFS($E$2:E6012,TMapCauseDescCIR[[#This Row],[Cause Description]])</f>
        <v>49</v>
      </c>
      <c r="Q6012" s="1"/>
      <c r="R6012" s="1"/>
      <c r="S6012" s="1"/>
    </row>
    <row r="6013" spans="1:19" ht="14.45" x14ac:dyDescent="0.25">
      <c r="A6013" s="1" t="s">
        <v>9565</v>
      </c>
      <c r="B6013" s="1" t="s">
        <v>2246</v>
      </c>
      <c r="C6013" s="1" t="s">
        <v>3133</v>
      </c>
      <c r="D6013" s="1" t="s">
        <v>9652</v>
      </c>
      <c r="E6013" s="1" t="s">
        <v>9552</v>
      </c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>
        <f>COUNTIFS($E$2:E6013,TMapCauseDescCIR[[#This Row],[Cause Description]])</f>
        <v>49</v>
      </c>
      <c r="Q6013" s="1"/>
      <c r="R6013" s="1"/>
      <c r="S6013" s="1"/>
    </row>
    <row r="6014" spans="1:19" ht="14.45" x14ac:dyDescent="0.25">
      <c r="A6014" s="1" t="s">
        <v>9565</v>
      </c>
      <c r="B6014" s="1" t="s">
        <v>2246</v>
      </c>
      <c r="C6014" s="1" t="s">
        <v>3133</v>
      </c>
      <c r="D6014" s="1" t="s">
        <v>9652</v>
      </c>
      <c r="E6014" s="1" t="s">
        <v>177</v>
      </c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>
        <f>COUNTIFS($E$2:E6014,TMapCauseDescCIR[[#This Row],[Cause Description]])</f>
        <v>119</v>
      </c>
      <c r="Q6014" s="1"/>
      <c r="R6014" s="1"/>
      <c r="S6014" s="1"/>
    </row>
    <row r="6015" spans="1:19" ht="14.45" x14ac:dyDescent="0.25">
      <c r="A6015" s="1" t="s">
        <v>9565</v>
      </c>
      <c r="B6015" s="1" t="s">
        <v>2247</v>
      </c>
      <c r="C6015" s="1" t="s">
        <v>3133</v>
      </c>
      <c r="D6015" s="1" t="s">
        <v>9653</v>
      </c>
      <c r="E6015" s="1" t="s">
        <v>2181</v>
      </c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>
        <f>COUNTIFS($E$2:E6015,TMapCauseDescCIR[[#This Row],[Cause Description]])</f>
        <v>50</v>
      </c>
      <c r="Q6015" s="1"/>
      <c r="R6015" s="1"/>
      <c r="S6015" s="1"/>
    </row>
    <row r="6016" spans="1:19" ht="14.45" x14ac:dyDescent="0.25">
      <c r="A6016" s="1" t="s">
        <v>9565</v>
      </c>
      <c r="B6016" s="1" t="s">
        <v>2247</v>
      </c>
      <c r="C6016" s="1" t="s">
        <v>3133</v>
      </c>
      <c r="D6016" s="1" t="s">
        <v>9653</v>
      </c>
      <c r="E6016" s="1" t="s">
        <v>9546</v>
      </c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>
        <f>COUNTIFS($E$2:E6016,TMapCauseDescCIR[[#This Row],[Cause Description]])</f>
        <v>46</v>
      </c>
      <c r="Q6016" s="1"/>
      <c r="R6016" s="1"/>
      <c r="S6016" s="1"/>
    </row>
    <row r="6017" spans="1:19" ht="14.45" x14ac:dyDescent="0.25">
      <c r="A6017" s="1" t="s">
        <v>9565</v>
      </c>
      <c r="B6017" s="1" t="s">
        <v>2247</v>
      </c>
      <c r="C6017" s="1" t="s">
        <v>3133</v>
      </c>
      <c r="D6017" s="1" t="s">
        <v>9653</v>
      </c>
      <c r="E6017" s="1" t="s">
        <v>2199</v>
      </c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>
        <f>COUNTIFS($E$2:E6017,TMapCauseDescCIR[[#This Row],[Cause Description]])</f>
        <v>50</v>
      </c>
      <c r="Q6017" s="1"/>
      <c r="R6017" s="1"/>
      <c r="S6017" s="1"/>
    </row>
    <row r="6018" spans="1:19" ht="14.45" x14ac:dyDescent="0.25">
      <c r="A6018" s="1" t="s">
        <v>9565</v>
      </c>
      <c r="B6018" s="1" t="s">
        <v>2247</v>
      </c>
      <c r="C6018" s="1" t="s">
        <v>3133</v>
      </c>
      <c r="D6018" s="1" t="s">
        <v>9653</v>
      </c>
      <c r="E6018" s="1" t="s">
        <v>9567</v>
      </c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>
        <f>COUNTIFS($E$2:E6018,TMapCauseDescCIR[[#This Row],[Cause Description]])</f>
        <v>37</v>
      </c>
      <c r="Q6018" s="1"/>
      <c r="R6018" s="1"/>
      <c r="S6018" s="1"/>
    </row>
    <row r="6019" spans="1:19" ht="14.45" x14ac:dyDescent="0.25">
      <c r="A6019" s="1" t="s">
        <v>9565</v>
      </c>
      <c r="B6019" s="1" t="s">
        <v>2247</v>
      </c>
      <c r="C6019" s="1" t="s">
        <v>3133</v>
      </c>
      <c r="D6019" s="1" t="s">
        <v>9653</v>
      </c>
      <c r="E6019" s="1" t="s">
        <v>9549</v>
      </c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>
        <f>COUNTIFS($E$2:E6019,TMapCauseDescCIR[[#This Row],[Cause Description]])</f>
        <v>46</v>
      </c>
      <c r="Q6019" s="1"/>
      <c r="R6019" s="1"/>
      <c r="S6019" s="1"/>
    </row>
    <row r="6020" spans="1:19" ht="14.45" x14ac:dyDescent="0.25">
      <c r="A6020" s="1" t="s">
        <v>9565</v>
      </c>
      <c r="B6020" s="1" t="s">
        <v>2247</v>
      </c>
      <c r="C6020" s="1" t="s">
        <v>3133</v>
      </c>
      <c r="D6020" s="1" t="s">
        <v>9653</v>
      </c>
      <c r="E6020" s="1" t="s">
        <v>9568</v>
      </c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>
        <f>COUNTIFS($E$2:E6020,TMapCauseDescCIR[[#This Row],[Cause Description]])</f>
        <v>37</v>
      </c>
      <c r="Q6020" s="1"/>
      <c r="R6020" s="1"/>
      <c r="S6020" s="1"/>
    </row>
    <row r="6021" spans="1:19" ht="14.45" x14ac:dyDescent="0.25">
      <c r="A6021" s="1" t="s">
        <v>9565</v>
      </c>
      <c r="B6021" s="1" t="s">
        <v>2247</v>
      </c>
      <c r="C6021" s="1" t="s">
        <v>3133</v>
      </c>
      <c r="D6021" s="1" t="s">
        <v>9653</v>
      </c>
      <c r="E6021" s="1" t="s">
        <v>9551</v>
      </c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>
        <f>COUNTIFS($E$2:E6021,TMapCauseDescCIR[[#This Row],[Cause Description]])</f>
        <v>50</v>
      </c>
      <c r="Q6021" s="1"/>
      <c r="R6021" s="1"/>
      <c r="S6021" s="1"/>
    </row>
    <row r="6022" spans="1:19" ht="14.45" x14ac:dyDescent="0.25">
      <c r="A6022" s="1" t="s">
        <v>9565</v>
      </c>
      <c r="B6022" s="1" t="s">
        <v>2247</v>
      </c>
      <c r="C6022" s="1" t="s">
        <v>3133</v>
      </c>
      <c r="D6022" s="1" t="s">
        <v>9653</v>
      </c>
      <c r="E6022" s="1" t="s">
        <v>9552</v>
      </c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>
        <f>COUNTIFS($E$2:E6022,TMapCauseDescCIR[[#This Row],[Cause Description]])</f>
        <v>50</v>
      </c>
      <c r="Q6022" s="1"/>
      <c r="R6022" s="1"/>
      <c r="S6022" s="1"/>
    </row>
    <row r="6023" spans="1:19" ht="14.45" x14ac:dyDescent="0.25">
      <c r="A6023" s="1" t="s">
        <v>9565</v>
      </c>
      <c r="B6023" s="1" t="s">
        <v>2247</v>
      </c>
      <c r="C6023" s="1" t="s">
        <v>3133</v>
      </c>
      <c r="D6023" s="1" t="s">
        <v>9653</v>
      </c>
      <c r="E6023" s="1" t="s">
        <v>9569</v>
      </c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>
        <f>COUNTIFS($E$2:E6023,TMapCauseDescCIR[[#This Row],[Cause Description]])</f>
        <v>37</v>
      </c>
      <c r="Q6023" s="1"/>
      <c r="R6023" s="1"/>
      <c r="S6023" s="1"/>
    </row>
    <row r="6024" spans="1:19" ht="14.45" x14ac:dyDescent="0.25">
      <c r="A6024" s="1" t="s">
        <v>9565</v>
      </c>
      <c r="B6024" s="1" t="s">
        <v>2247</v>
      </c>
      <c r="C6024" s="1" t="s">
        <v>3133</v>
      </c>
      <c r="D6024" s="1" t="s">
        <v>9653</v>
      </c>
      <c r="E6024" s="1" t="s">
        <v>177</v>
      </c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>
        <f>COUNTIFS($E$2:E6024,TMapCauseDescCIR[[#This Row],[Cause Description]])</f>
        <v>120</v>
      </c>
      <c r="Q6024" s="1"/>
      <c r="R6024" s="1"/>
      <c r="S6024" s="1"/>
    </row>
    <row r="6025" spans="1:19" ht="14.45" x14ac:dyDescent="0.25">
      <c r="A6025" s="1" t="s">
        <v>9565</v>
      </c>
      <c r="B6025" s="1" t="s">
        <v>2248</v>
      </c>
      <c r="C6025" s="1" t="s">
        <v>3133</v>
      </c>
      <c r="D6025" s="1" t="s">
        <v>9654</v>
      </c>
      <c r="E6025" s="1" t="s">
        <v>2181</v>
      </c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>
        <f>COUNTIFS($E$2:E6025,TMapCauseDescCIR[[#This Row],[Cause Description]])</f>
        <v>51</v>
      </c>
      <c r="Q6025" s="1"/>
      <c r="R6025" s="1"/>
      <c r="S6025" s="1"/>
    </row>
    <row r="6026" spans="1:19" ht="14.45" x14ac:dyDescent="0.25">
      <c r="A6026" s="1" t="s">
        <v>9565</v>
      </c>
      <c r="B6026" s="1" t="s">
        <v>2248</v>
      </c>
      <c r="C6026" s="1" t="s">
        <v>3133</v>
      </c>
      <c r="D6026" s="1" t="s">
        <v>9654</v>
      </c>
      <c r="E6026" s="1" t="s">
        <v>9546</v>
      </c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>
        <f>COUNTIFS($E$2:E6026,TMapCauseDescCIR[[#This Row],[Cause Description]])</f>
        <v>47</v>
      </c>
      <c r="Q6026" s="1"/>
      <c r="R6026" s="1"/>
      <c r="S6026" s="1"/>
    </row>
    <row r="6027" spans="1:19" ht="14.45" x14ac:dyDescent="0.25">
      <c r="A6027" s="1" t="s">
        <v>9565</v>
      </c>
      <c r="B6027" s="1" t="s">
        <v>2248</v>
      </c>
      <c r="C6027" s="1" t="s">
        <v>3133</v>
      </c>
      <c r="D6027" s="1" t="s">
        <v>9654</v>
      </c>
      <c r="E6027" s="1" t="s">
        <v>2199</v>
      </c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>
        <f>COUNTIFS($E$2:E6027,TMapCauseDescCIR[[#This Row],[Cause Description]])</f>
        <v>51</v>
      </c>
      <c r="Q6027" s="1"/>
      <c r="R6027" s="1"/>
      <c r="S6027" s="1"/>
    </row>
    <row r="6028" spans="1:19" ht="14.45" x14ac:dyDescent="0.25">
      <c r="A6028" s="1" t="s">
        <v>9565</v>
      </c>
      <c r="B6028" s="1" t="s">
        <v>2248</v>
      </c>
      <c r="C6028" s="1" t="s">
        <v>3133</v>
      </c>
      <c r="D6028" s="1" t="s">
        <v>9654</v>
      </c>
      <c r="E6028" s="1" t="s">
        <v>9567</v>
      </c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>
        <f>COUNTIFS($E$2:E6028,TMapCauseDescCIR[[#This Row],[Cause Description]])</f>
        <v>38</v>
      </c>
      <c r="Q6028" s="1"/>
      <c r="R6028" s="1"/>
      <c r="S6028" s="1"/>
    </row>
    <row r="6029" spans="1:19" ht="14.45" x14ac:dyDescent="0.25">
      <c r="A6029" s="1" t="s">
        <v>9565</v>
      </c>
      <c r="B6029" s="1" t="s">
        <v>2248</v>
      </c>
      <c r="C6029" s="1" t="s">
        <v>3133</v>
      </c>
      <c r="D6029" s="1" t="s">
        <v>9654</v>
      </c>
      <c r="E6029" s="1" t="s">
        <v>9549</v>
      </c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>
        <f>COUNTIFS($E$2:E6029,TMapCauseDescCIR[[#This Row],[Cause Description]])</f>
        <v>47</v>
      </c>
      <c r="Q6029" s="1"/>
      <c r="R6029" s="1"/>
      <c r="S6029" s="1"/>
    </row>
    <row r="6030" spans="1:19" ht="14.45" x14ac:dyDescent="0.25">
      <c r="A6030" s="1" t="s">
        <v>9565</v>
      </c>
      <c r="B6030" s="1" t="s">
        <v>2248</v>
      </c>
      <c r="C6030" s="1" t="s">
        <v>3133</v>
      </c>
      <c r="D6030" s="1" t="s">
        <v>9654</v>
      </c>
      <c r="E6030" s="1" t="s">
        <v>9568</v>
      </c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>
        <f>COUNTIFS($E$2:E6030,TMapCauseDescCIR[[#This Row],[Cause Description]])</f>
        <v>38</v>
      </c>
      <c r="Q6030" s="1"/>
      <c r="R6030" s="1"/>
      <c r="S6030" s="1"/>
    </row>
    <row r="6031" spans="1:19" ht="14.45" x14ac:dyDescent="0.25">
      <c r="A6031" s="1" t="s">
        <v>9565</v>
      </c>
      <c r="B6031" s="1" t="s">
        <v>2248</v>
      </c>
      <c r="C6031" s="1" t="s">
        <v>3133</v>
      </c>
      <c r="D6031" s="1" t="s">
        <v>9654</v>
      </c>
      <c r="E6031" s="1" t="s">
        <v>9551</v>
      </c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>
        <f>COUNTIFS($E$2:E6031,TMapCauseDescCIR[[#This Row],[Cause Description]])</f>
        <v>51</v>
      </c>
      <c r="Q6031" s="1"/>
      <c r="R6031" s="1"/>
      <c r="S6031" s="1"/>
    </row>
    <row r="6032" spans="1:19" ht="14.45" x14ac:dyDescent="0.25">
      <c r="A6032" s="1" t="s">
        <v>9565</v>
      </c>
      <c r="B6032" s="1" t="s">
        <v>2248</v>
      </c>
      <c r="C6032" s="1" t="s">
        <v>3133</v>
      </c>
      <c r="D6032" s="1" t="s">
        <v>9654</v>
      </c>
      <c r="E6032" s="1" t="s">
        <v>9552</v>
      </c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>
        <f>COUNTIFS($E$2:E6032,TMapCauseDescCIR[[#This Row],[Cause Description]])</f>
        <v>51</v>
      </c>
      <c r="Q6032" s="1"/>
      <c r="R6032" s="1"/>
      <c r="S6032" s="1"/>
    </row>
    <row r="6033" spans="1:19" ht="14.45" x14ac:dyDescent="0.25">
      <c r="A6033" s="1" t="s">
        <v>9565</v>
      </c>
      <c r="B6033" s="1" t="s">
        <v>2248</v>
      </c>
      <c r="C6033" s="1" t="s">
        <v>3133</v>
      </c>
      <c r="D6033" s="1" t="s">
        <v>9654</v>
      </c>
      <c r="E6033" s="1" t="s">
        <v>9569</v>
      </c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>
        <f>COUNTIFS($E$2:E6033,TMapCauseDescCIR[[#This Row],[Cause Description]])</f>
        <v>38</v>
      </c>
      <c r="Q6033" s="1"/>
      <c r="R6033" s="1"/>
      <c r="S6033" s="1"/>
    </row>
    <row r="6034" spans="1:19" ht="14.45" x14ac:dyDescent="0.25">
      <c r="A6034" s="1" t="s">
        <v>9565</v>
      </c>
      <c r="B6034" s="1" t="s">
        <v>2248</v>
      </c>
      <c r="C6034" s="1" t="s">
        <v>3133</v>
      </c>
      <c r="D6034" s="1" t="s">
        <v>9654</v>
      </c>
      <c r="E6034" s="1" t="s">
        <v>177</v>
      </c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>
        <f>COUNTIFS($E$2:E6034,TMapCauseDescCIR[[#This Row],[Cause Description]])</f>
        <v>121</v>
      </c>
      <c r="Q6034" s="1"/>
      <c r="R6034" s="1"/>
      <c r="S6034" s="1"/>
    </row>
    <row r="6035" spans="1:19" ht="14.45" x14ac:dyDescent="0.25">
      <c r="A6035" s="1" t="s">
        <v>9565</v>
      </c>
      <c r="B6035" s="1" t="s">
        <v>2249</v>
      </c>
      <c r="C6035" s="1" t="s">
        <v>3133</v>
      </c>
      <c r="D6035" s="1" t="s">
        <v>9655</v>
      </c>
      <c r="E6035" s="1" t="s">
        <v>2181</v>
      </c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>
        <f>COUNTIFS($E$2:E6035,TMapCauseDescCIR[[#This Row],[Cause Description]])</f>
        <v>52</v>
      </c>
      <c r="Q6035" s="1"/>
      <c r="R6035" s="1"/>
      <c r="S6035" s="1"/>
    </row>
    <row r="6036" spans="1:19" ht="14.45" x14ac:dyDescent="0.25">
      <c r="A6036" s="1" t="s">
        <v>9565</v>
      </c>
      <c r="B6036" s="1" t="s">
        <v>2249</v>
      </c>
      <c r="C6036" s="1" t="s">
        <v>3133</v>
      </c>
      <c r="D6036" s="1" t="s">
        <v>9655</v>
      </c>
      <c r="E6036" s="1" t="s">
        <v>9546</v>
      </c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>
        <f>COUNTIFS($E$2:E6036,TMapCauseDescCIR[[#This Row],[Cause Description]])</f>
        <v>48</v>
      </c>
      <c r="Q6036" s="1"/>
      <c r="R6036" s="1"/>
      <c r="S6036" s="1"/>
    </row>
    <row r="6037" spans="1:19" ht="14.45" x14ac:dyDescent="0.25">
      <c r="A6037" s="1" t="s">
        <v>9565</v>
      </c>
      <c r="B6037" s="1" t="s">
        <v>2249</v>
      </c>
      <c r="C6037" s="1" t="s">
        <v>3133</v>
      </c>
      <c r="D6037" s="1" t="s">
        <v>9655</v>
      </c>
      <c r="E6037" s="1" t="s">
        <v>2199</v>
      </c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>
        <f>COUNTIFS($E$2:E6037,TMapCauseDescCIR[[#This Row],[Cause Description]])</f>
        <v>52</v>
      </c>
      <c r="Q6037" s="1"/>
      <c r="R6037" s="1"/>
      <c r="S6037" s="1"/>
    </row>
    <row r="6038" spans="1:19" ht="14.45" x14ac:dyDescent="0.25">
      <c r="A6038" s="1" t="s">
        <v>9565</v>
      </c>
      <c r="B6038" s="1" t="s">
        <v>2249</v>
      </c>
      <c r="C6038" s="1" t="s">
        <v>3133</v>
      </c>
      <c r="D6038" s="1" t="s">
        <v>9655</v>
      </c>
      <c r="E6038" s="1" t="s">
        <v>9567</v>
      </c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>
        <f>COUNTIFS($E$2:E6038,TMapCauseDescCIR[[#This Row],[Cause Description]])</f>
        <v>39</v>
      </c>
      <c r="Q6038" s="1"/>
      <c r="R6038" s="1"/>
      <c r="S6038" s="1"/>
    </row>
    <row r="6039" spans="1:19" ht="14.45" x14ac:dyDescent="0.25">
      <c r="A6039" s="1" t="s">
        <v>9565</v>
      </c>
      <c r="B6039" s="1" t="s">
        <v>2249</v>
      </c>
      <c r="C6039" s="1" t="s">
        <v>3133</v>
      </c>
      <c r="D6039" s="1" t="s">
        <v>9655</v>
      </c>
      <c r="E6039" s="1" t="s">
        <v>9549</v>
      </c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>
        <f>COUNTIFS($E$2:E6039,TMapCauseDescCIR[[#This Row],[Cause Description]])</f>
        <v>48</v>
      </c>
      <c r="Q6039" s="1"/>
      <c r="R6039" s="1"/>
      <c r="S6039" s="1"/>
    </row>
    <row r="6040" spans="1:19" ht="14.45" x14ac:dyDescent="0.25">
      <c r="A6040" s="1" t="s">
        <v>9565</v>
      </c>
      <c r="B6040" s="1" t="s">
        <v>2249</v>
      </c>
      <c r="C6040" s="1" t="s">
        <v>3133</v>
      </c>
      <c r="D6040" s="1" t="s">
        <v>9655</v>
      </c>
      <c r="E6040" s="1" t="s">
        <v>9568</v>
      </c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>
        <f>COUNTIFS($E$2:E6040,TMapCauseDescCIR[[#This Row],[Cause Description]])</f>
        <v>39</v>
      </c>
      <c r="Q6040" s="1"/>
      <c r="R6040" s="1"/>
      <c r="S6040" s="1"/>
    </row>
    <row r="6041" spans="1:19" ht="14.45" x14ac:dyDescent="0.25">
      <c r="A6041" s="1" t="s">
        <v>9565</v>
      </c>
      <c r="B6041" s="1" t="s">
        <v>2249</v>
      </c>
      <c r="C6041" s="1" t="s">
        <v>3133</v>
      </c>
      <c r="D6041" s="1" t="s">
        <v>9655</v>
      </c>
      <c r="E6041" s="1" t="s">
        <v>9551</v>
      </c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>
        <f>COUNTIFS($E$2:E6041,TMapCauseDescCIR[[#This Row],[Cause Description]])</f>
        <v>52</v>
      </c>
      <c r="Q6041" s="1"/>
      <c r="R6041" s="1"/>
      <c r="S6041" s="1"/>
    </row>
    <row r="6042" spans="1:19" ht="14.45" x14ac:dyDescent="0.25">
      <c r="A6042" s="1" t="s">
        <v>9565</v>
      </c>
      <c r="B6042" s="1" t="s">
        <v>2249</v>
      </c>
      <c r="C6042" s="1" t="s">
        <v>3133</v>
      </c>
      <c r="D6042" s="1" t="s">
        <v>9655</v>
      </c>
      <c r="E6042" s="1" t="s">
        <v>9552</v>
      </c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>
        <f>COUNTIFS($E$2:E6042,TMapCauseDescCIR[[#This Row],[Cause Description]])</f>
        <v>52</v>
      </c>
      <c r="Q6042" s="1"/>
      <c r="R6042" s="1"/>
      <c r="S6042" s="1"/>
    </row>
    <row r="6043" spans="1:19" ht="14.45" x14ac:dyDescent="0.25">
      <c r="A6043" s="1" t="s">
        <v>9565</v>
      </c>
      <c r="B6043" s="1" t="s">
        <v>2249</v>
      </c>
      <c r="C6043" s="1" t="s">
        <v>3133</v>
      </c>
      <c r="D6043" s="1" t="s">
        <v>9655</v>
      </c>
      <c r="E6043" s="1" t="s">
        <v>9569</v>
      </c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>
        <f>COUNTIFS($E$2:E6043,TMapCauseDescCIR[[#This Row],[Cause Description]])</f>
        <v>39</v>
      </c>
      <c r="Q6043" s="1"/>
      <c r="R6043" s="1"/>
      <c r="S6043" s="1"/>
    </row>
    <row r="6044" spans="1:19" ht="14.45" x14ac:dyDescent="0.25">
      <c r="A6044" s="1" t="s">
        <v>9565</v>
      </c>
      <c r="B6044" s="1" t="s">
        <v>2249</v>
      </c>
      <c r="C6044" s="1" t="s">
        <v>3133</v>
      </c>
      <c r="D6044" s="1" t="s">
        <v>9655</v>
      </c>
      <c r="E6044" s="1" t="s">
        <v>177</v>
      </c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>
        <f>COUNTIFS($E$2:E6044,TMapCauseDescCIR[[#This Row],[Cause Description]])</f>
        <v>122</v>
      </c>
      <c r="Q6044" s="1"/>
      <c r="R6044" s="1"/>
      <c r="S6044" s="1"/>
    </row>
    <row r="6045" spans="1:19" ht="14.45" x14ac:dyDescent="0.25">
      <c r="A6045" s="1" t="s">
        <v>9565</v>
      </c>
      <c r="B6045" s="1" t="s">
        <v>2250</v>
      </c>
      <c r="C6045" s="1" t="s">
        <v>3133</v>
      </c>
      <c r="D6045" s="1" t="s">
        <v>9656</v>
      </c>
      <c r="E6045" s="1" t="s">
        <v>2181</v>
      </c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>
        <f>COUNTIFS($E$2:E6045,TMapCauseDescCIR[[#This Row],[Cause Description]])</f>
        <v>53</v>
      </c>
      <c r="Q6045" s="1"/>
      <c r="R6045" s="1"/>
      <c r="S6045" s="1"/>
    </row>
    <row r="6046" spans="1:19" ht="14.45" x14ac:dyDescent="0.25">
      <c r="A6046" s="1" t="s">
        <v>9565</v>
      </c>
      <c r="B6046" s="1" t="s">
        <v>2250</v>
      </c>
      <c r="C6046" s="1" t="s">
        <v>3133</v>
      </c>
      <c r="D6046" s="1" t="s">
        <v>9656</v>
      </c>
      <c r="E6046" s="1" t="s">
        <v>9546</v>
      </c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>
        <f>COUNTIFS($E$2:E6046,TMapCauseDescCIR[[#This Row],[Cause Description]])</f>
        <v>49</v>
      </c>
      <c r="Q6046" s="1"/>
      <c r="R6046" s="1"/>
      <c r="S6046" s="1"/>
    </row>
    <row r="6047" spans="1:19" ht="14.45" x14ac:dyDescent="0.25">
      <c r="A6047" s="1" t="s">
        <v>9565</v>
      </c>
      <c r="B6047" s="1" t="s">
        <v>2250</v>
      </c>
      <c r="C6047" s="1" t="s">
        <v>3133</v>
      </c>
      <c r="D6047" s="1" t="s">
        <v>9656</v>
      </c>
      <c r="E6047" s="1" t="s">
        <v>2199</v>
      </c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>
        <f>COUNTIFS($E$2:E6047,TMapCauseDescCIR[[#This Row],[Cause Description]])</f>
        <v>53</v>
      </c>
      <c r="Q6047" s="1"/>
      <c r="R6047" s="1"/>
      <c r="S6047" s="1"/>
    </row>
    <row r="6048" spans="1:19" ht="14.45" x14ac:dyDescent="0.25">
      <c r="A6048" s="1" t="s">
        <v>9565</v>
      </c>
      <c r="B6048" s="1" t="s">
        <v>2250</v>
      </c>
      <c r="C6048" s="1" t="s">
        <v>3133</v>
      </c>
      <c r="D6048" s="1" t="s">
        <v>9656</v>
      </c>
      <c r="E6048" s="1" t="s">
        <v>9567</v>
      </c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>
        <f>COUNTIFS($E$2:E6048,TMapCauseDescCIR[[#This Row],[Cause Description]])</f>
        <v>40</v>
      </c>
      <c r="Q6048" s="1"/>
      <c r="R6048" s="1"/>
      <c r="S6048" s="1"/>
    </row>
    <row r="6049" spans="1:19" ht="14.45" x14ac:dyDescent="0.25">
      <c r="A6049" s="1" t="s">
        <v>9565</v>
      </c>
      <c r="B6049" s="1" t="s">
        <v>2250</v>
      </c>
      <c r="C6049" s="1" t="s">
        <v>3133</v>
      </c>
      <c r="D6049" s="1" t="s">
        <v>9656</v>
      </c>
      <c r="E6049" s="1" t="s">
        <v>9549</v>
      </c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>
        <f>COUNTIFS($E$2:E6049,TMapCauseDescCIR[[#This Row],[Cause Description]])</f>
        <v>49</v>
      </c>
      <c r="Q6049" s="1"/>
      <c r="R6049" s="1"/>
      <c r="S6049" s="1"/>
    </row>
    <row r="6050" spans="1:19" ht="14.45" x14ac:dyDescent="0.25">
      <c r="A6050" s="1" t="s">
        <v>9565</v>
      </c>
      <c r="B6050" s="1" t="s">
        <v>2250</v>
      </c>
      <c r="C6050" s="1" t="s">
        <v>3133</v>
      </c>
      <c r="D6050" s="1" t="s">
        <v>9656</v>
      </c>
      <c r="E6050" s="1" t="s">
        <v>9568</v>
      </c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>
        <f>COUNTIFS($E$2:E6050,TMapCauseDescCIR[[#This Row],[Cause Description]])</f>
        <v>40</v>
      </c>
      <c r="Q6050" s="1"/>
      <c r="R6050" s="1"/>
      <c r="S6050" s="1"/>
    </row>
    <row r="6051" spans="1:19" ht="14.45" x14ac:dyDescent="0.25">
      <c r="A6051" s="1" t="s">
        <v>9565</v>
      </c>
      <c r="B6051" s="1" t="s">
        <v>2250</v>
      </c>
      <c r="C6051" s="1" t="s">
        <v>3133</v>
      </c>
      <c r="D6051" s="1" t="s">
        <v>9656</v>
      </c>
      <c r="E6051" s="1" t="s">
        <v>9551</v>
      </c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>
        <f>COUNTIFS($E$2:E6051,TMapCauseDescCIR[[#This Row],[Cause Description]])</f>
        <v>53</v>
      </c>
      <c r="Q6051" s="1"/>
      <c r="R6051" s="1"/>
      <c r="S6051" s="1"/>
    </row>
    <row r="6052" spans="1:19" ht="14.45" x14ac:dyDescent="0.25">
      <c r="A6052" s="1" t="s">
        <v>9565</v>
      </c>
      <c r="B6052" s="1" t="s">
        <v>2250</v>
      </c>
      <c r="C6052" s="1" t="s">
        <v>3133</v>
      </c>
      <c r="D6052" s="1" t="s">
        <v>9656</v>
      </c>
      <c r="E6052" s="1" t="s">
        <v>9552</v>
      </c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>
        <f>COUNTIFS($E$2:E6052,TMapCauseDescCIR[[#This Row],[Cause Description]])</f>
        <v>53</v>
      </c>
      <c r="Q6052" s="1"/>
      <c r="R6052" s="1"/>
      <c r="S6052" s="1"/>
    </row>
    <row r="6053" spans="1:19" ht="14.45" x14ac:dyDescent="0.25">
      <c r="A6053" s="1" t="s">
        <v>9565</v>
      </c>
      <c r="B6053" s="1" t="s">
        <v>2250</v>
      </c>
      <c r="C6053" s="1" t="s">
        <v>3133</v>
      </c>
      <c r="D6053" s="1" t="s">
        <v>9656</v>
      </c>
      <c r="E6053" s="1" t="s">
        <v>9569</v>
      </c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>
        <f>COUNTIFS($E$2:E6053,TMapCauseDescCIR[[#This Row],[Cause Description]])</f>
        <v>40</v>
      </c>
      <c r="Q6053" s="1"/>
      <c r="R6053" s="1"/>
      <c r="S6053" s="1"/>
    </row>
    <row r="6054" spans="1:19" ht="14.45" x14ac:dyDescent="0.25">
      <c r="A6054" s="1" t="s">
        <v>9565</v>
      </c>
      <c r="B6054" s="1" t="s">
        <v>2250</v>
      </c>
      <c r="C6054" s="1" t="s">
        <v>3133</v>
      </c>
      <c r="D6054" s="1" t="s">
        <v>9656</v>
      </c>
      <c r="E6054" s="1" t="s">
        <v>177</v>
      </c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>
        <f>COUNTIFS($E$2:E6054,TMapCauseDescCIR[[#This Row],[Cause Description]])</f>
        <v>123</v>
      </c>
      <c r="Q6054" s="1"/>
      <c r="R6054" s="1"/>
      <c r="S6054" s="1"/>
    </row>
    <row r="6055" spans="1:19" ht="14.45" x14ac:dyDescent="0.25">
      <c r="A6055" s="1" t="s">
        <v>9565</v>
      </c>
      <c r="B6055" s="1" t="s">
        <v>2251</v>
      </c>
      <c r="C6055" s="1" t="s">
        <v>3133</v>
      </c>
      <c r="D6055" s="1" t="s">
        <v>9657</v>
      </c>
      <c r="E6055" s="1" t="s">
        <v>2181</v>
      </c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>
        <f>COUNTIFS($E$2:E6055,TMapCauseDescCIR[[#This Row],[Cause Description]])</f>
        <v>54</v>
      </c>
      <c r="Q6055" s="1"/>
      <c r="R6055" s="1"/>
      <c r="S6055" s="1"/>
    </row>
    <row r="6056" spans="1:19" ht="14.45" x14ac:dyDescent="0.25">
      <c r="A6056" s="1" t="s">
        <v>9565</v>
      </c>
      <c r="B6056" s="1" t="s">
        <v>2251</v>
      </c>
      <c r="C6056" s="1" t="s">
        <v>3133</v>
      </c>
      <c r="D6056" s="1" t="s">
        <v>9657</v>
      </c>
      <c r="E6056" s="1" t="s">
        <v>9546</v>
      </c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>
        <f>COUNTIFS($E$2:E6056,TMapCauseDescCIR[[#This Row],[Cause Description]])</f>
        <v>50</v>
      </c>
      <c r="Q6056" s="1"/>
      <c r="R6056" s="1"/>
      <c r="S6056" s="1"/>
    </row>
    <row r="6057" spans="1:19" ht="14.45" x14ac:dyDescent="0.25">
      <c r="A6057" s="1" t="s">
        <v>9565</v>
      </c>
      <c r="B6057" s="1" t="s">
        <v>2251</v>
      </c>
      <c r="C6057" s="1" t="s">
        <v>3133</v>
      </c>
      <c r="D6057" s="1" t="s">
        <v>9657</v>
      </c>
      <c r="E6057" s="1" t="s">
        <v>2199</v>
      </c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>
        <f>COUNTIFS($E$2:E6057,TMapCauseDescCIR[[#This Row],[Cause Description]])</f>
        <v>54</v>
      </c>
      <c r="Q6057" s="1"/>
      <c r="R6057" s="1"/>
      <c r="S6057" s="1"/>
    </row>
    <row r="6058" spans="1:19" ht="14.45" x14ac:dyDescent="0.25">
      <c r="A6058" s="1" t="s">
        <v>9565</v>
      </c>
      <c r="B6058" s="1" t="s">
        <v>2251</v>
      </c>
      <c r="C6058" s="1" t="s">
        <v>3133</v>
      </c>
      <c r="D6058" s="1" t="s">
        <v>9657</v>
      </c>
      <c r="E6058" s="1" t="s">
        <v>9567</v>
      </c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>
        <f>COUNTIFS($E$2:E6058,TMapCauseDescCIR[[#This Row],[Cause Description]])</f>
        <v>41</v>
      </c>
      <c r="Q6058" s="1"/>
      <c r="R6058" s="1"/>
      <c r="S6058" s="1"/>
    </row>
    <row r="6059" spans="1:19" ht="14.45" x14ac:dyDescent="0.25">
      <c r="A6059" s="1" t="s">
        <v>9565</v>
      </c>
      <c r="B6059" s="1" t="s">
        <v>2251</v>
      </c>
      <c r="C6059" s="1" t="s">
        <v>3133</v>
      </c>
      <c r="D6059" s="1" t="s">
        <v>9657</v>
      </c>
      <c r="E6059" s="1" t="s">
        <v>9549</v>
      </c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>
        <f>COUNTIFS($E$2:E6059,TMapCauseDescCIR[[#This Row],[Cause Description]])</f>
        <v>50</v>
      </c>
      <c r="Q6059" s="1"/>
      <c r="R6059" s="1"/>
      <c r="S6059" s="1"/>
    </row>
    <row r="6060" spans="1:19" ht="14.45" x14ac:dyDescent="0.25">
      <c r="A6060" s="1" t="s">
        <v>9565</v>
      </c>
      <c r="B6060" s="1" t="s">
        <v>2251</v>
      </c>
      <c r="C6060" s="1" t="s">
        <v>3133</v>
      </c>
      <c r="D6060" s="1" t="s">
        <v>9657</v>
      </c>
      <c r="E6060" s="1" t="s">
        <v>9568</v>
      </c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>
        <f>COUNTIFS($E$2:E6060,TMapCauseDescCIR[[#This Row],[Cause Description]])</f>
        <v>41</v>
      </c>
      <c r="Q6060" s="1"/>
      <c r="R6060" s="1"/>
      <c r="S6060" s="1"/>
    </row>
    <row r="6061" spans="1:19" ht="14.45" x14ac:dyDescent="0.25">
      <c r="A6061" s="1" t="s">
        <v>9565</v>
      </c>
      <c r="B6061" s="1" t="s">
        <v>2251</v>
      </c>
      <c r="C6061" s="1" t="s">
        <v>3133</v>
      </c>
      <c r="D6061" s="1" t="s">
        <v>9657</v>
      </c>
      <c r="E6061" s="1" t="s">
        <v>9551</v>
      </c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>
        <f>COUNTIFS($E$2:E6061,TMapCauseDescCIR[[#This Row],[Cause Description]])</f>
        <v>54</v>
      </c>
      <c r="Q6061" s="1"/>
      <c r="R6061" s="1"/>
      <c r="S6061" s="1"/>
    </row>
    <row r="6062" spans="1:19" ht="14.45" x14ac:dyDescent="0.25">
      <c r="A6062" s="1" t="s">
        <v>9565</v>
      </c>
      <c r="B6062" s="1" t="s">
        <v>2251</v>
      </c>
      <c r="C6062" s="1" t="s">
        <v>3133</v>
      </c>
      <c r="D6062" s="1" t="s">
        <v>9657</v>
      </c>
      <c r="E6062" s="1" t="s">
        <v>9552</v>
      </c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>
        <f>COUNTIFS($E$2:E6062,TMapCauseDescCIR[[#This Row],[Cause Description]])</f>
        <v>54</v>
      </c>
      <c r="Q6062" s="1"/>
      <c r="R6062" s="1"/>
      <c r="S6062" s="1"/>
    </row>
    <row r="6063" spans="1:19" ht="14.45" x14ac:dyDescent="0.25">
      <c r="A6063" s="1" t="s">
        <v>9565</v>
      </c>
      <c r="B6063" s="1" t="s">
        <v>2251</v>
      </c>
      <c r="C6063" s="1" t="s">
        <v>3133</v>
      </c>
      <c r="D6063" s="1" t="s">
        <v>9657</v>
      </c>
      <c r="E6063" s="1" t="s">
        <v>9569</v>
      </c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>
        <f>COUNTIFS($E$2:E6063,TMapCauseDescCIR[[#This Row],[Cause Description]])</f>
        <v>41</v>
      </c>
      <c r="Q6063" s="1"/>
      <c r="R6063" s="1"/>
      <c r="S6063" s="1"/>
    </row>
    <row r="6064" spans="1:19" ht="14.45" x14ac:dyDescent="0.25">
      <c r="A6064" s="1" t="s">
        <v>9565</v>
      </c>
      <c r="B6064" s="1" t="s">
        <v>2251</v>
      </c>
      <c r="C6064" s="1" t="s">
        <v>3133</v>
      </c>
      <c r="D6064" s="1" t="s">
        <v>9657</v>
      </c>
      <c r="E6064" s="1" t="s">
        <v>177</v>
      </c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>
        <f>COUNTIFS($E$2:E6064,TMapCauseDescCIR[[#This Row],[Cause Description]])</f>
        <v>124</v>
      </c>
      <c r="Q6064" s="1"/>
      <c r="R6064" s="1"/>
      <c r="S6064" s="1"/>
    </row>
    <row r="6065" spans="1:19" ht="14.45" x14ac:dyDescent="0.25">
      <c r="A6065" s="1" t="s">
        <v>9565</v>
      </c>
      <c r="B6065" s="1" t="s">
        <v>2252</v>
      </c>
      <c r="C6065" s="1" t="s">
        <v>3133</v>
      </c>
      <c r="D6065" s="1" t="s">
        <v>9658</v>
      </c>
      <c r="E6065" s="1" t="s">
        <v>2181</v>
      </c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>
        <f>COUNTIFS($E$2:E6065,TMapCauseDescCIR[[#This Row],[Cause Description]])</f>
        <v>55</v>
      </c>
      <c r="Q6065" s="1"/>
      <c r="R6065" s="1"/>
      <c r="S6065" s="1"/>
    </row>
    <row r="6066" spans="1:19" ht="14.45" x14ac:dyDescent="0.25">
      <c r="A6066" s="1" t="s">
        <v>9565</v>
      </c>
      <c r="B6066" s="1" t="s">
        <v>2252</v>
      </c>
      <c r="C6066" s="1" t="s">
        <v>3133</v>
      </c>
      <c r="D6066" s="1" t="s">
        <v>9658</v>
      </c>
      <c r="E6066" s="1" t="s">
        <v>9546</v>
      </c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>
        <f>COUNTIFS($E$2:E6066,TMapCauseDescCIR[[#This Row],[Cause Description]])</f>
        <v>51</v>
      </c>
      <c r="Q6066" s="1"/>
      <c r="R6066" s="1"/>
      <c r="S6066" s="1"/>
    </row>
    <row r="6067" spans="1:19" ht="14.45" x14ac:dyDescent="0.25">
      <c r="A6067" s="1" t="s">
        <v>9565</v>
      </c>
      <c r="B6067" s="1" t="s">
        <v>2252</v>
      </c>
      <c r="C6067" s="1" t="s">
        <v>3133</v>
      </c>
      <c r="D6067" s="1" t="s">
        <v>9658</v>
      </c>
      <c r="E6067" s="1" t="s">
        <v>2199</v>
      </c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>
        <f>COUNTIFS($E$2:E6067,TMapCauseDescCIR[[#This Row],[Cause Description]])</f>
        <v>55</v>
      </c>
      <c r="Q6067" s="1"/>
      <c r="R6067" s="1"/>
      <c r="S6067" s="1"/>
    </row>
    <row r="6068" spans="1:19" ht="14.45" x14ac:dyDescent="0.25">
      <c r="A6068" s="1" t="s">
        <v>9565</v>
      </c>
      <c r="B6068" s="1" t="s">
        <v>2252</v>
      </c>
      <c r="C6068" s="1" t="s">
        <v>3133</v>
      </c>
      <c r="D6068" s="1" t="s">
        <v>9658</v>
      </c>
      <c r="E6068" s="1" t="s">
        <v>9567</v>
      </c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>
        <f>COUNTIFS($E$2:E6068,TMapCauseDescCIR[[#This Row],[Cause Description]])</f>
        <v>42</v>
      </c>
      <c r="Q6068" s="1"/>
      <c r="R6068" s="1"/>
      <c r="S6068" s="1"/>
    </row>
    <row r="6069" spans="1:19" ht="14.45" x14ac:dyDescent="0.25">
      <c r="A6069" s="1" t="s">
        <v>9565</v>
      </c>
      <c r="B6069" s="1" t="s">
        <v>2252</v>
      </c>
      <c r="C6069" s="1" t="s">
        <v>3133</v>
      </c>
      <c r="D6069" s="1" t="s">
        <v>9658</v>
      </c>
      <c r="E6069" s="1" t="s">
        <v>9549</v>
      </c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>
        <f>COUNTIFS($E$2:E6069,TMapCauseDescCIR[[#This Row],[Cause Description]])</f>
        <v>51</v>
      </c>
      <c r="Q6069" s="1"/>
      <c r="R6069" s="1"/>
      <c r="S6069" s="1"/>
    </row>
    <row r="6070" spans="1:19" ht="14.45" x14ac:dyDescent="0.25">
      <c r="A6070" s="1" t="s">
        <v>9565</v>
      </c>
      <c r="B6070" s="1" t="s">
        <v>2252</v>
      </c>
      <c r="C6070" s="1" t="s">
        <v>3133</v>
      </c>
      <c r="D6070" s="1" t="s">
        <v>9658</v>
      </c>
      <c r="E6070" s="1" t="s">
        <v>9568</v>
      </c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>
        <f>COUNTIFS($E$2:E6070,TMapCauseDescCIR[[#This Row],[Cause Description]])</f>
        <v>42</v>
      </c>
      <c r="Q6070" s="1"/>
      <c r="R6070" s="1"/>
      <c r="S6070" s="1"/>
    </row>
    <row r="6071" spans="1:19" ht="14.45" x14ac:dyDescent="0.25">
      <c r="A6071" s="1" t="s">
        <v>9565</v>
      </c>
      <c r="B6071" s="1" t="s">
        <v>2252</v>
      </c>
      <c r="C6071" s="1" t="s">
        <v>3133</v>
      </c>
      <c r="D6071" s="1" t="s">
        <v>9658</v>
      </c>
      <c r="E6071" s="1" t="s">
        <v>9551</v>
      </c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>
        <f>COUNTIFS($E$2:E6071,TMapCauseDescCIR[[#This Row],[Cause Description]])</f>
        <v>55</v>
      </c>
      <c r="Q6071" s="1"/>
      <c r="R6071" s="1"/>
      <c r="S6071" s="1"/>
    </row>
    <row r="6072" spans="1:19" ht="14.45" x14ac:dyDescent="0.25">
      <c r="A6072" s="1" t="s">
        <v>9565</v>
      </c>
      <c r="B6072" s="1" t="s">
        <v>2252</v>
      </c>
      <c r="C6072" s="1" t="s">
        <v>3133</v>
      </c>
      <c r="D6072" s="1" t="s">
        <v>9658</v>
      </c>
      <c r="E6072" s="1" t="s">
        <v>9552</v>
      </c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>
        <f>COUNTIFS($E$2:E6072,TMapCauseDescCIR[[#This Row],[Cause Description]])</f>
        <v>55</v>
      </c>
      <c r="Q6072" s="1"/>
      <c r="R6072" s="1"/>
      <c r="S6072" s="1"/>
    </row>
    <row r="6073" spans="1:19" ht="14.45" x14ac:dyDescent="0.25">
      <c r="A6073" s="1" t="s">
        <v>9565</v>
      </c>
      <c r="B6073" s="1" t="s">
        <v>2252</v>
      </c>
      <c r="C6073" s="1" t="s">
        <v>3133</v>
      </c>
      <c r="D6073" s="1" t="s">
        <v>9658</v>
      </c>
      <c r="E6073" s="1" t="s">
        <v>9569</v>
      </c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>
        <f>COUNTIFS($E$2:E6073,TMapCauseDescCIR[[#This Row],[Cause Description]])</f>
        <v>42</v>
      </c>
      <c r="Q6073" s="1"/>
      <c r="R6073" s="1"/>
      <c r="S6073" s="1"/>
    </row>
    <row r="6074" spans="1:19" ht="14.45" x14ac:dyDescent="0.25">
      <c r="A6074" s="1" t="s">
        <v>9565</v>
      </c>
      <c r="B6074" s="1" t="s">
        <v>2252</v>
      </c>
      <c r="C6074" s="1" t="s">
        <v>3133</v>
      </c>
      <c r="D6074" s="1" t="s">
        <v>9658</v>
      </c>
      <c r="E6074" s="1" t="s">
        <v>177</v>
      </c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>
        <f>COUNTIFS($E$2:E6074,TMapCauseDescCIR[[#This Row],[Cause Description]])</f>
        <v>125</v>
      </c>
      <c r="Q6074" s="1"/>
      <c r="R6074" s="1"/>
      <c r="S6074" s="1"/>
    </row>
    <row r="6075" spans="1:19" ht="14.45" x14ac:dyDescent="0.25">
      <c r="A6075" s="1" t="s">
        <v>7403</v>
      </c>
      <c r="B6075" s="1" t="s">
        <v>2253</v>
      </c>
      <c r="C6075" s="1" t="s">
        <v>3133</v>
      </c>
      <c r="D6075" s="1" t="s">
        <v>9659</v>
      </c>
      <c r="E6075" s="1" t="s">
        <v>177</v>
      </c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>
        <f>COUNTIFS($E$2:E6075,TMapCauseDescCIR[[#This Row],[Cause Description]])</f>
        <v>126</v>
      </c>
      <c r="Q6075" s="1"/>
      <c r="R6075" s="1"/>
      <c r="S6075" s="1"/>
    </row>
    <row r="6076" spans="1:19" ht="14.45" x14ac:dyDescent="0.25">
      <c r="A6076" s="1" t="s">
        <v>7403</v>
      </c>
      <c r="B6076" s="1" t="s">
        <v>2254</v>
      </c>
      <c r="C6076" s="1" t="s">
        <v>3133</v>
      </c>
      <c r="D6076" s="1" t="s">
        <v>9660</v>
      </c>
      <c r="E6076" s="1" t="s">
        <v>177</v>
      </c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>
        <f>COUNTIFS($E$2:E6076,TMapCauseDescCIR[[#This Row],[Cause Description]])</f>
        <v>127</v>
      </c>
      <c r="Q6076" s="1"/>
      <c r="R6076" s="1"/>
      <c r="S6076" s="1"/>
    </row>
    <row r="6077" spans="1:19" ht="14.45" x14ac:dyDescent="0.25">
      <c r="A6077" s="1" t="s">
        <v>7403</v>
      </c>
      <c r="B6077" s="1" t="s">
        <v>2255</v>
      </c>
      <c r="C6077" s="1" t="s">
        <v>3133</v>
      </c>
      <c r="D6077" s="1" t="s">
        <v>9661</v>
      </c>
      <c r="E6077" s="1" t="s">
        <v>177</v>
      </c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>
        <f>COUNTIFS($E$2:E6077,TMapCauseDescCIR[[#This Row],[Cause Description]])</f>
        <v>128</v>
      </c>
      <c r="Q6077" s="1"/>
      <c r="R6077" s="1"/>
      <c r="S6077" s="1"/>
    </row>
    <row r="6078" spans="1:19" ht="14.45" x14ac:dyDescent="0.25">
      <c r="A6078" s="1" t="s">
        <v>4857</v>
      </c>
      <c r="B6078" s="1" t="s">
        <v>1189</v>
      </c>
      <c r="C6078" s="1" t="s">
        <v>3133</v>
      </c>
      <c r="D6078" s="1" t="s">
        <v>5118</v>
      </c>
      <c r="E6078" s="1" t="s">
        <v>631</v>
      </c>
      <c r="F6078" s="1" t="s">
        <v>3597</v>
      </c>
      <c r="G6078" s="1" t="s">
        <v>2806</v>
      </c>
      <c r="H6078" s="1" t="s">
        <v>3598</v>
      </c>
      <c r="I6078" s="1" t="s">
        <v>3599</v>
      </c>
      <c r="J6078" s="1" t="s">
        <v>4862</v>
      </c>
      <c r="K6078" s="1"/>
      <c r="L6078" s="1"/>
      <c r="M6078" s="1"/>
      <c r="N6078" s="1"/>
      <c r="O6078" s="1"/>
      <c r="P6078" s="1">
        <f>COUNTIFS($E$2:E6078,TMapCauseDescCIR[[#This Row],[Cause Description]])</f>
        <v>207</v>
      </c>
      <c r="Q6078" s="1" t="s">
        <v>579</v>
      </c>
      <c r="R6078" s="1"/>
      <c r="S6078" s="1" t="s">
        <v>5121</v>
      </c>
    </row>
    <row r="6079" spans="1:19" ht="14.45" x14ac:dyDescent="0.25">
      <c r="A6079" s="1" t="s">
        <v>4857</v>
      </c>
      <c r="B6079" s="1" t="s">
        <v>1209</v>
      </c>
      <c r="C6079" s="1" t="s">
        <v>3133</v>
      </c>
      <c r="D6079" s="1" t="s">
        <v>5151</v>
      </c>
      <c r="E6079" s="1" t="s">
        <v>631</v>
      </c>
      <c r="F6079" s="1" t="s">
        <v>3597</v>
      </c>
      <c r="G6079" s="1" t="s">
        <v>2806</v>
      </c>
      <c r="H6079" s="1" t="s">
        <v>3598</v>
      </c>
      <c r="I6079" s="1" t="s">
        <v>3599</v>
      </c>
      <c r="J6079" s="1" t="s">
        <v>4862</v>
      </c>
      <c r="K6079" s="1"/>
      <c r="L6079" s="1"/>
      <c r="M6079" s="1"/>
      <c r="N6079" s="1"/>
      <c r="O6079" s="1"/>
      <c r="P6079" s="1">
        <f>COUNTIFS($E$2:E6079,TMapCauseDescCIR[[#This Row],[Cause Description]])</f>
        <v>208</v>
      </c>
      <c r="Q6079" s="1" t="s">
        <v>587</v>
      </c>
      <c r="R6079" s="1"/>
      <c r="S6079" s="1"/>
    </row>
    <row r="6080" spans="1:19" ht="14.45" x14ac:dyDescent="0.25">
      <c r="A6080" s="1" t="s">
        <v>4857</v>
      </c>
      <c r="B6080" s="1" t="s">
        <v>1213</v>
      </c>
      <c r="C6080" s="1" t="s">
        <v>3133</v>
      </c>
      <c r="D6080" s="1" t="s">
        <v>5158</v>
      </c>
      <c r="E6080" s="1" t="s">
        <v>631</v>
      </c>
      <c r="F6080" s="1" t="s">
        <v>3597</v>
      </c>
      <c r="G6080" s="1" t="s">
        <v>2806</v>
      </c>
      <c r="H6080" s="1" t="s">
        <v>3598</v>
      </c>
      <c r="I6080" s="1" t="s">
        <v>3599</v>
      </c>
      <c r="J6080" s="1" t="s">
        <v>4862</v>
      </c>
      <c r="K6080" s="1"/>
      <c r="L6080" s="1"/>
      <c r="M6080" s="1"/>
      <c r="N6080" s="1"/>
      <c r="O6080" s="1"/>
      <c r="P6080" s="1">
        <f>COUNTIFS($E$2:E6080,TMapCauseDescCIR[[#This Row],[Cause Description]])</f>
        <v>209</v>
      </c>
      <c r="Q6080" s="1" t="s">
        <v>587</v>
      </c>
      <c r="R6080" s="1"/>
      <c r="S6080" s="1"/>
    </row>
    <row r="6081" spans="1:19" ht="14.45" x14ac:dyDescent="0.25">
      <c r="A6081" s="1" t="s">
        <v>4857</v>
      </c>
      <c r="B6081" s="1" t="s">
        <v>1215</v>
      </c>
      <c r="C6081" s="1" t="s">
        <v>3133</v>
      </c>
      <c r="D6081" s="1" t="s">
        <v>5217</v>
      </c>
      <c r="E6081" s="1" t="s">
        <v>631</v>
      </c>
      <c r="F6081" s="1" t="s">
        <v>3597</v>
      </c>
      <c r="G6081" s="1" t="s">
        <v>2806</v>
      </c>
      <c r="H6081" s="1" t="s">
        <v>3598</v>
      </c>
      <c r="I6081" s="1" t="s">
        <v>3599</v>
      </c>
      <c r="J6081" s="1" t="s">
        <v>4862</v>
      </c>
      <c r="K6081" s="1"/>
      <c r="L6081" s="1"/>
      <c r="M6081" s="1"/>
      <c r="N6081" s="1"/>
      <c r="O6081" s="1"/>
      <c r="P6081" s="1">
        <f>COUNTIFS($E$2:E6081,TMapCauseDescCIR[[#This Row],[Cause Description]])</f>
        <v>210</v>
      </c>
      <c r="Q6081" s="1" t="s">
        <v>536</v>
      </c>
      <c r="R6081" s="1"/>
      <c r="S6081" s="1"/>
    </row>
    <row r="6082" spans="1:19" ht="14.45" x14ac:dyDescent="0.25">
      <c r="A6082" s="1" t="s">
        <v>4857</v>
      </c>
      <c r="B6082" s="1" t="s">
        <v>1226</v>
      </c>
      <c r="C6082" s="1" t="s">
        <v>3133</v>
      </c>
      <c r="D6082" s="1" t="s">
        <v>5405</v>
      </c>
      <c r="E6082" s="1" t="s">
        <v>631</v>
      </c>
      <c r="F6082" s="1" t="s">
        <v>3597</v>
      </c>
      <c r="G6082" s="1" t="s">
        <v>2806</v>
      </c>
      <c r="H6082" s="1" t="s">
        <v>3598</v>
      </c>
      <c r="I6082" s="1" t="s">
        <v>3599</v>
      </c>
      <c r="J6082" s="1" t="s">
        <v>4862</v>
      </c>
      <c r="K6082" s="1"/>
      <c r="L6082" s="1"/>
      <c r="M6082" s="1"/>
      <c r="N6082" s="1"/>
      <c r="O6082" s="1"/>
      <c r="P6082" s="1">
        <f>COUNTIFS($E$2:E6082,TMapCauseDescCIR[[#This Row],[Cause Description]])</f>
        <v>211</v>
      </c>
      <c r="Q6082" s="1" t="s">
        <v>5047</v>
      </c>
      <c r="R6082" s="1"/>
      <c r="S6082" s="1"/>
    </row>
    <row r="6083" spans="1:19" ht="14.45" x14ac:dyDescent="0.25">
      <c r="A6083" s="1" t="s">
        <v>4857</v>
      </c>
      <c r="B6083" s="1" t="s">
        <v>1228</v>
      </c>
      <c r="C6083" s="1" t="s">
        <v>3133</v>
      </c>
      <c r="D6083" s="1" t="s">
        <v>5408</v>
      </c>
      <c r="E6083" s="1" t="s">
        <v>631</v>
      </c>
      <c r="F6083" s="1" t="s">
        <v>3597</v>
      </c>
      <c r="G6083" s="1" t="s">
        <v>2806</v>
      </c>
      <c r="H6083" s="1" t="s">
        <v>3598</v>
      </c>
      <c r="I6083" s="1" t="s">
        <v>3599</v>
      </c>
      <c r="J6083" s="1" t="s">
        <v>4862</v>
      </c>
      <c r="K6083" s="1"/>
      <c r="L6083" s="1"/>
      <c r="M6083" s="1"/>
      <c r="N6083" s="1"/>
      <c r="O6083" s="1"/>
      <c r="P6083" s="1">
        <f>COUNTIFS($E$2:E6083,TMapCauseDescCIR[[#This Row],[Cause Description]])</f>
        <v>212</v>
      </c>
      <c r="Q6083" s="1" t="s">
        <v>587</v>
      </c>
      <c r="R6083" s="1"/>
      <c r="S6083" s="1"/>
    </row>
    <row r="6084" spans="1:19" ht="14.45" x14ac:dyDescent="0.25">
      <c r="A6084" s="1" t="s">
        <v>4857</v>
      </c>
      <c r="B6084" s="1" t="s">
        <v>1232</v>
      </c>
      <c r="C6084" s="1" t="s">
        <v>3133</v>
      </c>
      <c r="D6084" s="1" t="s">
        <v>5419</v>
      </c>
      <c r="E6084" s="1" t="s">
        <v>631</v>
      </c>
      <c r="F6084" s="1" t="s">
        <v>3597</v>
      </c>
      <c r="G6084" s="1" t="s">
        <v>2806</v>
      </c>
      <c r="H6084" s="1" t="s">
        <v>3598</v>
      </c>
      <c r="I6084" s="1" t="s">
        <v>3599</v>
      </c>
      <c r="J6084" s="1" t="s">
        <v>4862</v>
      </c>
      <c r="K6084" s="1"/>
      <c r="L6084" s="1"/>
      <c r="M6084" s="1"/>
      <c r="N6084" s="1"/>
      <c r="O6084" s="1"/>
      <c r="P6084" s="1">
        <f>COUNTIFS($E$2:E6084,TMapCauseDescCIR[[#This Row],[Cause Description]])</f>
        <v>213</v>
      </c>
      <c r="Q6084" s="1" t="s">
        <v>587</v>
      </c>
      <c r="R6084" s="1"/>
      <c r="S6084" s="1"/>
    </row>
    <row r="6085" spans="1:19" ht="14.45" x14ac:dyDescent="0.25">
      <c r="A6085" s="1" t="s">
        <v>4857</v>
      </c>
      <c r="B6085" s="1" t="s">
        <v>1237</v>
      </c>
      <c r="C6085" s="1" t="s">
        <v>3133</v>
      </c>
      <c r="D6085" s="1" t="s">
        <v>5427</v>
      </c>
      <c r="E6085" s="1" t="s">
        <v>631</v>
      </c>
      <c r="F6085" s="1" t="s">
        <v>3597</v>
      </c>
      <c r="G6085" s="1" t="s">
        <v>2806</v>
      </c>
      <c r="H6085" s="1" t="s">
        <v>3598</v>
      </c>
      <c r="I6085" s="1" t="s">
        <v>3599</v>
      </c>
      <c r="J6085" s="1" t="s">
        <v>4862</v>
      </c>
      <c r="K6085" s="1"/>
      <c r="L6085" s="1"/>
      <c r="M6085" s="1"/>
      <c r="N6085" s="1"/>
      <c r="O6085" s="1"/>
      <c r="P6085" s="1">
        <f>COUNTIFS($E$2:E6085,TMapCauseDescCIR[[#This Row],[Cause Description]])</f>
        <v>214</v>
      </c>
      <c r="Q6085" s="1" t="s">
        <v>587</v>
      </c>
      <c r="R6085" s="1"/>
      <c r="S6085" s="1"/>
    </row>
    <row r="6086" spans="1:19" ht="14.45" x14ac:dyDescent="0.25">
      <c r="A6086" s="1" t="s">
        <v>4857</v>
      </c>
      <c r="B6086" s="1" t="s">
        <v>1243</v>
      </c>
      <c r="C6086" s="1" t="s">
        <v>3133</v>
      </c>
      <c r="D6086" s="1" t="s">
        <v>5431</v>
      </c>
      <c r="E6086" s="1" t="s">
        <v>631</v>
      </c>
      <c r="F6086" s="1" t="s">
        <v>3597</v>
      </c>
      <c r="G6086" s="1" t="s">
        <v>2806</v>
      </c>
      <c r="H6086" s="1" t="s">
        <v>3598</v>
      </c>
      <c r="I6086" s="1" t="s">
        <v>3599</v>
      </c>
      <c r="J6086" s="1" t="s">
        <v>4862</v>
      </c>
      <c r="K6086" s="1" t="s">
        <v>13008</v>
      </c>
      <c r="L6086" s="1"/>
      <c r="M6086" s="1"/>
      <c r="N6086" s="1"/>
      <c r="O6086" s="1"/>
      <c r="P6086" s="1">
        <f>COUNTIFS($E$2:E6086,TMapCauseDescCIR[[#This Row],[Cause Description]])</f>
        <v>215</v>
      </c>
      <c r="Q6086" s="1" t="s">
        <v>573</v>
      </c>
      <c r="R6086" s="1"/>
      <c r="S6086" s="1"/>
    </row>
    <row r="6087" spans="1:19" ht="14.45" x14ac:dyDescent="0.25">
      <c r="A6087" s="1" t="s">
        <v>4857</v>
      </c>
      <c r="B6087" s="1" t="s">
        <v>1248</v>
      </c>
      <c r="C6087" s="1" t="s">
        <v>3133</v>
      </c>
      <c r="D6087" s="1" t="s">
        <v>5438</v>
      </c>
      <c r="E6087" s="1" t="s">
        <v>631</v>
      </c>
      <c r="F6087" s="1" t="s">
        <v>3597</v>
      </c>
      <c r="G6087" s="1" t="s">
        <v>2806</v>
      </c>
      <c r="H6087" s="1" t="s">
        <v>3598</v>
      </c>
      <c r="I6087" s="1" t="s">
        <v>3599</v>
      </c>
      <c r="J6087" s="1" t="s">
        <v>4862</v>
      </c>
      <c r="K6087" s="1"/>
      <c r="L6087" s="1"/>
      <c r="M6087" s="1"/>
      <c r="N6087" s="1"/>
      <c r="O6087" s="1"/>
      <c r="P6087" s="1">
        <f>COUNTIFS($E$2:E6087,TMapCauseDescCIR[[#This Row],[Cause Description]])</f>
        <v>216</v>
      </c>
      <c r="Q6087" s="1" t="s">
        <v>573</v>
      </c>
      <c r="R6087" s="1"/>
      <c r="S6087" s="1"/>
    </row>
    <row r="6088" spans="1:19" ht="14.45" x14ac:dyDescent="0.25">
      <c r="A6088" s="1" t="s">
        <v>4857</v>
      </c>
      <c r="B6088" s="1" t="s">
        <v>1250</v>
      </c>
      <c r="C6088" s="1" t="s">
        <v>3133</v>
      </c>
      <c r="D6088" s="1" t="s">
        <v>5442</v>
      </c>
      <c r="E6088" s="1" t="s">
        <v>631</v>
      </c>
      <c r="F6088" s="1" t="s">
        <v>3597</v>
      </c>
      <c r="G6088" s="1" t="s">
        <v>2806</v>
      </c>
      <c r="H6088" s="1" t="s">
        <v>3598</v>
      </c>
      <c r="I6088" s="1" t="s">
        <v>3599</v>
      </c>
      <c r="J6088" s="1" t="s">
        <v>4862</v>
      </c>
      <c r="K6088" s="1"/>
      <c r="L6088" s="1"/>
      <c r="M6088" s="1"/>
      <c r="N6088" s="1"/>
      <c r="O6088" s="1"/>
      <c r="P6088" s="1">
        <f>COUNTIFS($E$2:E6088,TMapCauseDescCIR[[#This Row],[Cause Description]])</f>
        <v>217</v>
      </c>
      <c r="Q6088" s="1" t="s">
        <v>587</v>
      </c>
      <c r="R6088" s="1"/>
      <c r="S6088" s="1"/>
    </row>
    <row r="6089" spans="1:19" ht="14.45" x14ac:dyDescent="0.25">
      <c r="A6089" s="1" t="s">
        <v>4857</v>
      </c>
      <c r="B6089" s="1" t="s">
        <v>1254</v>
      </c>
      <c r="C6089" s="1" t="s">
        <v>3133</v>
      </c>
      <c r="D6089" s="1" t="s">
        <v>5445</v>
      </c>
      <c r="E6089" s="1" t="s">
        <v>631</v>
      </c>
      <c r="F6089" s="1" t="s">
        <v>3597</v>
      </c>
      <c r="G6089" s="1" t="s">
        <v>2806</v>
      </c>
      <c r="H6089" s="1" t="s">
        <v>3598</v>
      </c>
      <c r="I6089" s="1" t="s">
        <v>3599</v>
      </c>
      <c r="J6089" s="1" t="s">
        <v>4862</v>
      </c>
      <c r="K6089" s="1" t="s">
        <v>13015</v>
      </c>
      <c r="L6089" s="1" t="s">
        <v>572</v>
      </c>
      <c r="M6089" s="1" t="s">
        <v>535</v>
      </c>
      <c r="N6089" s="1"/>
      <c r="O6089" s="1"/>
      <c r="P6089" s="1">
        <f>COUNTIFS($E$2:E6089,TMapCauseDescCIR[[#This Row],[Cause Description]])</f>
        <v>218</v>
      </c>
      <c r="Q6089" s="1" t="s">
        <v>573</v>
      </c>
      <c r="R6089" s="1"/>
      <c r="S6089" s="1"/>
    </row>
    <row r="6090" spans="1:19" ht="14.45" x14ac:dyDescent="0.25">
      <c r="A6090" s="1" t="s">
        <v>4857</v>
      </c>
      <c r="B6090" s="1" t="s">
        <v>1256</v>
      </c>
      <c r="C6090" s="1" t="s">
        <v>3133</v>
      </c>
      <c r="D6090" s="1" t="s">
        <v>5467</v>
      </c>
      <c r="E6090" s="1" t="s">
        <v>631</v>
      </c>
      <c r="F6090" s="1" t="s">
        <v>3597</v>
      </c>
      <c r="G6090" s="1" t="s">
        <v>2806</v>
      </c>
      <c r="H6090" s="1" t="s">
        <v>3598</v>
      </c>
      <c r="I6090" s="1" t="s">
        <v>3599</v>
      </c>
      <c r="J6090" s="1" t="s">
        <v>4862</v>
      </c>
      <c r="K6090" s="1" t="s">
        <v>13015</v>
      </c>
      <c r="L6090" s="1" t="s">
        <v>572</v>
      </c>
      <c r="M6090" s="1" t="s">
        <v>535</v>
      </c>
      <c r="N6090" s="1"/>
      <c r="O6090" s="1"/>
      <c r="P6090" s="1">
        <f>COUNTIFS($E$2:E6090,TMapCauseDescCIR[[#This Row],[Cause Description]])</f>
        <v>219</v>
      </c>
      <c r="Q6090" s="1" t="s">
        <v>587</v>
      </c>
      <c r="R6090" s="1"/>
      <c r="S6090" s="1"/>
    </row>
    <row r="6091" spans="1:19" ht="14.45" x14ac:dyDescent="0.25">
      <c r="A6091" s="1" t="s">
        <v>4857</v>
      </c>
      <c r="B6091" s="1" t="s">
        <v>1258</v>
      </c>
      <c r="C6091" s="1" t="s">
        <v>3133</v>
      </c>
      <c r="D6091" s="1" t="s">
        <v>5468</v>
      </c>
      <c r="E6091" s="1" t="s">
        <v>631</v>
      </c>
      <c r="F6091" s="1" t="s">
        <v>3597</v>
      </c>
      <c r="G6091" s="1" t="s">
        <v>2806</v>
      </c>
      <c r="H6091" s="1" t="s">
        <v>3598</v>
      </c>
      <c r="I6091" s="1" t="s">
        <v>3599</v>
      </c>
      <c r="J6091" s="1" t="s">
        <v>4862</v>
      </c>
      <c r="K6091" s="1" t="s">
        <v>13015</v>
      </c>
      <c r="L6091" s="1" t="s">
        <v>572</v>
      </c>
      <c r="M6091" s="1" t="s">
        <v>535</v>
      </c>
      <c r="N6091" s="1"/>
      <c r="O6091" s="1"/>
      <c r="P6091" s="1">
        <f>COUNTIFS($E$2:E6091,TMapCauseDescCIR[[#This Row],[Cause Description]])</f>
        <v>220</v>
      </c>
      <c r="Q6091" s="1" t="s">
        <v>587</v>
      </c>
      <c r="R6091" s="1"/>
      <c r="S6091" s="1"/>
    </row>
    <row r="6092" spans="1:19" ht="14.45" x14ac:dyDescent="0.25">
      <c r="A6092" s="1" t="s">
        <v>4857</v>
      </c>
      <c r="B6092" s="1" t="s">
        <v>1267</v>
      </c>
      <c r="C6092" s="1" t="s">
        <v>3133</v>
      </c>
      <c r="D6092" s="1" t="s">
        <v>5478</v>
      </c>
      <c r="E6092" s="1" t="s">
        <v>631</v>
      </c>
      <c r="F6092" s="1" t="s">
        <v>3597</v>
      </c>
      <c r="G6092" s="1" t="s">
        <v>2806</v>
      </c>
      <c r="H6092" s="1" t="s">
        <v>3598</v>
      </c>
      <c r="I6092" s="1" t="s">
        <v>3599</v>
      </c>
      <c r="J6092" s="1" t="s">
        <v>4862</v>
      </c>
      <c r="K6092" s="1" t="s">
        <v>13012</v>
      </c>
      <c r="L6092" s="1"/>
      <c r="M6092" s="1"/>
      <c r="N6092" s="1"/>
      <c r="O6092" s="1"/>
      <c r="P6092" s="1">
        <f>COUNTIFS($E$2:E6092,TMapCauseDescCIR[[#This Row],[Cause Description]])</f>
        <v>221</v>
      </c>
      <c r="Q6092" s="1" t="s">
        <v>573</v>
      </c>
      <c r="R6092" s="1"/>
      <c r="S6092" s="1"/>
    </row>
    <row r="6093" spans="1:19" ht="14.45" x14ac:dyDescent="0.25">
      <c r="A6093" s="1" t="s">
        <v>5482</v>
      </c>
      <c r="B6093" s="1" t="s">
        <v>1431</v>
      </c>
      <c r="C6093" s="1" t="s">
        <v>3133</v>
      </c>
      <c r="D6093" s="1" t="s">
        <v>5483</v>
      </c>
      <c r="E6093" s="1" t="s">
        <v>631</v>
      </c>
      <c r="F6093" s="1" t="s">
        <v>3597</v>
      </c>
      <c r="G6093" s="1" t="s">
        <v>2806</v>
      </c>
      <c r="H6093" s="1" t="s">
        <v>3598</v>
      </c>
      <c r="I6093" s="1" t="s">
        <v>3599</v>
      </c>
      <c r="J6093" s="1" t="s">
        <v>4862</v>
      </c>
      <c r="K6093" s="1" t="s">
        <v>13011</v>
      </c>
      <c r="L6093" s="1"/>
      <c r="M6093" s="1"/>
      <c r="N6093" s="1"/>
      <c r="O6093" s="1"/>
      <c r="P6093" s="1">
        <f>COUNTIFS($E$2:E6093,TMapCauseDescCIR[[#This Row],[Cause Description]])</f>
        <v>222</v>
      </c>
      <c r="Q6093" s="1" t="s">
        <v>573</v>
      </c>
      <c r="R6093" s="1"/>
      <c r="S6093" s="1"/>
    </row>
    <row r="6094" spans="1:19" ht="14.45" x14ac:dyDescent="0.25">
      <c r="A6094" s="1" t="s">
        <v>5482</v>
      </c>
      <c r="B6094" s="1" t="s">
        <v>1432</v>
      </c>
      <c r="C6094" s="1" t="s">
        <v>3133</v>
      </c>
      <c r="D6094" s="1" t="s">
        <v>5484</v>
      </c>
      <c r="E6094" s="1" t="s">
        <v>631</v>
      </c>
      <c r="F6094" s="1" t="s">
        <v>3597</v>
      </c>
      <c r="G6094" s="1" t="s">
        <v>2806</v>
      </c>
      <c r="H6094" s="1" t="s">
        <v>3598</v>
      </c>
      <c r="I6094" s="1" t="s">
        <v>3599</v>
      </c>
      <c r="J6094" s="1" t="s">
        <v>4862</v>
      </c>
      <c r="K6094" s="1" t="s">
        <v>13011</v>
      </c>
      <c r="L6094" s="1"/>
      <c r="M6094" s="1"/>
      <c r="N6094" s="1"/>
      <c r="O6094" s="1"/>
      <c r="P6094" s="1">
        <f>COUNTIFS($E$2:E6094,TMapCauseDescCIR[[#This Row],[Cause Description]])</f>
        <v>223</v>
      </c>
      <c r="Q6094" s="1" t="s">
        <v>573</v>
      </c>
      <c r="R6094" s="1"/>
      <c r="S6094" s="1"/>
    </row>
    <row r="6095" spans="1:19" ht="14.45" x14ac:dyDescent="0.25">
      <c r="A6095" s="1" t="s">
        <v>5482</v>
      </c>
      <c r="B6095" s="1" t="s">
        <v>1605</v>
      </c>
      <c r="C6095" s="1" t="s">
        <v>3133</v>
      </c>
      <c r="D6095" s="1" t="s">
        <v>5485</v>
      </c>
      <c r="E6095" s="1" t="s">
        <v>631</v>
      </c>
      <c r="F6095" s="1" t="s">
        <v>3597</v>
      </c>
      <c r="G6095" s="1" t="s">
        <v>2806</v>
      </c>
      <c r="H6095" s="1" t="s">
        <v>3598</v>
      </c>
      <c r="I6095" s="1" t="s">
        <v>3599</v>
      </c>
      <c r="J6095" s="1" t="s">
        <v>4862</v>
      </c>
      <c r="K6095" s="1" t="s">
        <v>13011</v>
      </c>
      <c r="L6095" s="1"/>
      <c r="M6095" s="1"/>
      <c r="N6095" s="1"/>
      <c r="O6095" s="1"/>
      <c r="P6095" s="1">
        <f>COUNTIFS($E$2:E6095,TMapCauseDescCIR[[#This Row],[Cause Description]])</f>
        <v>224</v>
      </c>
      <c r="Q6095" s="1" t="s">
        <v>573</v>
      </c>
      <c r="R6095" s="1"/>
      <c r="S6095" s="1"/>
    </row>
    <row r="6096" spans="1:19" ht="14.45" x14ac:dyDescent="0.25">
      <c r="A6096" s="1" t="s">
        <v>5482</v>
      </c>
      <c r="B6096" s="1" t="s">
        <v>1609</v>
      </c>
      <c r="C6096" s="1" t="s">
        <v>3133</v>
      </c>
      <c r="D6096" s="1" t="s">
        <v>5488</v>
      </c>
      <c r="E6096" s="1" t="s">
        <v>631</v>
      </c>
      <c r="F6096" s="1" t="s">
        <v>3597</v>
      </c>
      <c r="G6096" s="1" t="s">
        <v>2806</v>
      </c>
      <c r="H6096" s="1" t="s">
        <v>3598</v>
      </c>
      <c r="I6096" s="1" t="s">
        <v>3599</v>
      </c>
      <c r="J6096" s="1" t="s">
        <v>4862</v>
      </c>
      <c r="K6096" s="1" t="s">
        <v>13011</v>
      </c>
      <c r="L6096" s="1"/>
      <c r="M6096" s="1"/>
      <c r="N6096" s="1"/>
      <c r="O6096" s="1"/>
      <c r="P6096" s="1">
        <f>COUNTIFS($E$2:E6096,TMapCauseDescCIR[[#This Row],[Cause Description]])</f>
        <v>225</v>
      </c>
      <c r="Q6096" s="1" t="s">
        <v>573</v>
      </c>
      <c r="R6096" s="1"/>
      <c r="S6096" s="1"/>
    </row>
    <row r="6097" spans="1:19" ht="14.45" x14ac:dyDescent="0.25">
      <c r="A6097" s="1" t="s">
        <v>5482</v>
      </c>
      <c r="B6097" s="1" t="s">
        <v>1611</v>
      </c>
      <c r="C6097" s="1" t="s">
        <v>3133</v>
      </c>
      <c r="D6097" s="1" t="s">
        <v>5491</v>
      </c>
      <c r="E6097" s="1" t="s">
        <v>631</v>
      </c>
      <c r="F6097" s="1" t="s">
        <v>3597</v>
      </c>
      <c r="G6097" s="1" t="s">
        <v>2806</v>
      </c>
      <c r="H6097" s="1" t="s">
        <v>3598</v>
      </c>
      <c r="I6097" s="1" t="s">
        <v>3599</v>
      </c>
      <c r="J6097" s="1" t="s">
        <v>4862</v>
      </c>
      <c r="K6097" s="1" t="s">
        <v>13011</v>
      </c>
      <c r="L6097" s="1"/>
      <c r="M6097" s="1"/>
      <c r="N6097" s="1"/>
      <c r="O6097" s="1"/>
      <c r="P6097" s="1">
        <f>COUNTIFS($E$2:E6097,TMapCauseDescCIR[[#This Row],[Cause Description]])</f>
        <v>226</v>
      </c>
      <c r="Q6097" s="1" t="s">
        <v>587</v>
      </c>
      <c r="R6097" s="1"/>
      <c r="S6097" s="1"/>
    </row>
    <row r="6098" spans="1:19" ht="14.45" x14ac:dyDescent="0.25">
      <c r="A6098" s="1" t="s">
        <v>5482</v>
      </c>
      <c r="B6098" s="1" t="s">
        <v>1613</v>
      </c>
      <c r="C6098" s="1" t="s">
        <v>3133</v>
      </c>
      <c r="D6098" s="1" t="s">
        <v>5497</v>
      </c>
      <c r="E6098" s="1" t="s">
        <v>631</v>
      </c>
      <c r="F6098" s="1" t="s">
        <v>3597</v>
      </c>
      <c r="G6098" s="1" t="s">
        <v>2806</v>
      </c>
      <c r="H6098" s="1" t="s">
        <v>3598</v>
      </c>
      <c r="I6098" s="1" t="s">
        <v>3599</v>
      </c>
      <c r="J6098" s="1" t="s">
        <v>4862</v>
      </c>
      <c r="K6098" s="1" t="s">
        <v>13011</v>
      </c>
      <c r="L6098" s="1"/>
      <c r="M6098" s="1"/>
      <c r="N6098" s="1"/>
      <c r="O6098" s="1"/>
      <c r="P6098" s="1">
        <f>COUNTIFS($E$2:E6098,TMapCauseDescCIR[[#This Row],[Cause Description]])</f>
        <v>227</v>
      </c>
      <c r="Q6098" s="1" t="s">
        <v>536</v>
      </c>
      <c r="R6098" s="1"/>
      <c r="S6098" s="1"/>
    </row>
    <row r="6099" spans="1:19" ht="14.45" x14ac:dyDescent="0.25">
      <c r="A6099" s="1" t="s">
        <v>5482</v>
      </c>
      <c r="B6099" s="1" t="s">
        <v>1617</v>
      </c>
      <c r="C6099" s="1" t="s">
        <v>3133</v>
      </c>
      <c r="D6099" s="1" t="s">
        <v>5517</v>
      </c>
      <c r="E6099" s="1" t="s">
        <v>631</v>
      </c>
      <c r="F6099" s="1" t="s">
        <v>3597</v>
      </c>
      <c r="G6099" s="1" t="s">
        <v>2806</v>
      </c>
      <c r="H6099" s="1" t="s">
        <v>3598</v>
      </c>
      <c r="I6099" s="1" t="s">
        <v>3599</v>
      </c>
      <c r="J6099" s="1" t="s">
        <v>4862</v>
      </c>
      <c r="K6099" s="1" t="s">
        <v>13011</v>
      </c>
      <c r="L6099" s="1"/>
      <c r="M6099" s="1"/>
      <c r="N6099" s="1"/>
      <c r="O6099" s="1"/>
      <c r="P6099" s="1">
        <f>COUNTIFS($E$2:E6099,TMapCauseDescCIR[[#This Row],[Cause Description]])</f>
        <v>228</v>
      </c>
      <c r="Q6099" s="1" t="s">
        <v>587</v>
      </c>
      <c r="R6099" s="1"/>
      <c r="S6099" s="1"/>
    </row>
    <row r="6100" spans="1:19" ht="14.45" x14ac:dyDescent="0.25">
      <c r="A6100" s="1" t="s">
        <v>5482</v>
      </c>
      <c r="B6100" s="1" t="s">
        <v>1619</v>
      </c>
      <c r="C6100" s="1" t="s">
        <v>3133</v>
      </c>
      <c r="D6100" s="1" t="s">
        <v>5566</v>
      </c>
      <c r="E6100" s="1" t="s">
        <v>631</v>
      </c>
      <c r="F6100" s="1" t="s">
        <v>3597</v>
      </c>
      <c r="G6100" s="1" t="s">
        <v>2806</v>
      </c>
      <c r="H6100" s="1" t="s">
        <v>3598</v>
      </c>
      <c r="I6100" s="1" t="s">
        <v>3599</v>
      </c>
      <c r="J6100" s="1" t="s">
        <v>4862</v>
      </c>
      <c r="K6100" s="1" t="s">
        <v>13011</v>
      </c>
      <c r="L6100" s="1"/>
      <c r="M6100" s="1"/>
      <c r="N6100" s="1"/>
      <c r="O6100" s="1"/>
      <c r="P6100" s="1">
        <f>COUNTIFS($E$2:E6100,TMapCauseDescCIR[[#This Row],[Cause Description]])</f>
        <v>229</v>
      </c>
      <c r="Q6100" s="1" t="s">
        <v>536</v>
      </c>
      <c r="R6100" s="1"/>
      <c r="S6100" s="1"/>
    </row>
    <row r="6101" spans="1:19" ht="14.45" x14ac:dyDescent="0.25">
      <c r="A6101" s="1" t="s">
        <v>4857</v>
      </c>
      <c r="B6101" s="1" t="s">
        <v>1187</v>
      </c>
      <c r="C6101" s="1" t="s">
        <v>559</v>
      </c>
      <c r="D6101" s="1" t="s">
        <v>9662</v>
      </c>
      <c r="E6101" s="1" t="s">
        <v>631</v>
      </c>
      <c r="F6101" s="1" t="s">
        <v>3597</v>
      </c>
      <c r="G6101" s="1" t="s">
        <v>2806</v>
      </c>
      <c r="H6101" s="1" t="s">
        <v>3598</v>
      </c>
      <c r="I6101" s="1" t="s">
        <v>3599</v>
      </c>
      <c r="J6101" s="1" t="s">
        <v>4862</v>
      </c>
      <c r="K6101" s="1" t="s">
        <v>13012</v>
      </c>
      <c r="L6101" s="1"/>
      <c r="M6101" s="1"/>
      <c r="N6101" s="1"/>
      <c r="O6101" s="1"/>
      <c r="P6101" s="1">
        <f>COUNTIFS($E$2:E6101,TMapCauseDescCIR[[#This Row],[Cause Description]])</f>
        <v>230</v>
      </c>
      <c r="Q6101" s="1" t="s">
        <v>579</v>
      </c>
      <c r="R6101" s="1"/>
      <c r="S6101" s="1"/>
    </row>
    <row r="6102" spans="1:19" ht="14.45" x14ac:dyDescent="0.25">
      <c r="A6102" s="1" t="s">
        <v>4857</v>
      </c>
      <c r="B6102" s="1" t="s">
        <v>1203</v>
      </c>
      <c r="C6102" s="1" t="s">
        <v>559</v>
      </c>
      <c r="D6102" s="1" t="s">
        <v>9666</v>
      </c>
      <c r="E6102" s="1" t="s">
        <v>631</v>
      </c>
      <c r="F6102" s="1" t="s">
        <v>3597</v>
      </c>
      <c r="G6102" s="1" t="s">
        <v>2806</v>
      </c>
      <c r="H6102" s="1" t="s">
        <v>3598</v>
      </c>
      <c r="I6102" s="1" t="s">
        <v>3599</v>
      </c>
      <c r="J6102" s="1" t="s">
        <v>4862</v>
      </c>
      <c r="K6102" s="1" t="s">
        <v>13012</v>
      </c>
      <c r="L6102" s="1"/>
      <c r="M6102" s="1"/>
      <c r="N6102" s="1"/>
      <c r="O6102" s="1"/>
      <c r="P6102" s="1">
        <f>COUNTIFS($E$2:E6102,TMapCauseDescCIR[[#This Row],[Cause Description]])</f>
        <v>231</v>
      </c>
      <c r="Q6102" s="1" t="s">
        <v>5148</v>
      </c>
      <c r="R6102" s="1"/>
      <c r="S6102" s="1"/>
    </row>
    <row r="6103" spans="1:19" ht="14.45" x14ac:dyDescent="0.25">
      <c r="A6103" s="1" t="s">
        <v>4857</v>
      </c>
      <c r="B6103" s="1" t="s">
        <v>1242</v>
      </c>
      <c r="C6103" s="1" t="s">
        <v>559</v>
      </c>
      <c r="D6103" s="1" t="s">
        <v>9672</v>
      </c>
      <c r="E6103" s="1" t="s">
        <v>631</v>
      </c>
      <c r="F6103" s="1" t="s">
        <v>3597</v>
      </c>
      <c r="G6103" s="1" t="s">
        <v>2806</v>
      </c>
      <c r="H6103" s="1" t="s">
        <v>3598</v>
      </c>
      <c r="I6103" s="1" t="s">
        <v>3599</v>
      </c>
      <c r="J6103" s="1" t="s">
        <v>4862</v>
      </c>
      <c r="K6103" s="1" t="s">
        <v>13012</v>
      </c>
      <c r="L6103" s="1"/>
      <c r="M6103" s="1"/>
      <c r="N6103" s="1"/>
      <c r="O6103" s="1"/>
      <c r="P6103" s="1">
        <f>COUNTIFS($E$2:E6103,TMapCauseDescCIR[[#This Row],[Cause Description]])</f>
        <v>232</v>
      </c>
      <c r="Q6103" s="1" t="s">
        <v>536</v>
      </c>
      <c r="R6103" s="1"/>
      <c r="S6103" s="1"/>
    </row>
    <row r="6104" spans="1:19" ht="14.45" x14ac:dyDescent="0.25">
      <c r="A6104" s="1" t="s">
        <v>5482</v>
      </c>
      <c r="B6104" s="1" t="s">
        <v>1603</v>
      </c>
      <c r="C6104" s="1" t="s">
        <v>559</v>
      </c>
      <c r="D6104" s="1" t="s">
        <v>9712</v>
      </c>
      <c r="E6104" s="1" t="s">
        <v>631</v>
      </c>
      <c r="F6104" s="1" t="s">
        <v>3597</v>
      </c>
      <c r="G6104" s="1" t="s">
        <v>2806</v>
      </c>
      <c r="H6104" s="1" t="s">
        <v>3598</v>
      </c>
      <c r="I6104" s="1" t="s">
        <v>3599</v>
      </c>
      <c r="J6104" s="1" t="s">
        <v>4862</v>
      </c>
      <c r="K6104" s="1" t="s">
        <v>13011</v>
      </c>
      <c r="L6104" s="1"/>
      <c r="M6104" s="1"/>
      <c r="N6104" s="1"/>
      <c r="O6104" s="1"/>
      <c r="P6104" s="1">
        <f>COUNTIFS($E$2:E6104,TMapCauseDescCIR[[#This Row],[Cause Description]])</f>
        <v>233</v>
      </c>
      <c r="Q6104" s="1" t="s">
        <v>573</v>
      </c>
      <c r="R6104" s="1"/>
      <c r="S6104" s="1"/>
    </row>
    <row r="6105" spans="1:19" ht="14.45" x14ac:dyDescent="0.25">
      <c r="A6105" s="1" t="s">
        <v>5482</v>
      </c>
      <c r="B6105" s="1" t="s">
        <v>1607</v>
      </c>
      <c r="C6105" s="1" t="s">
        <v>559</v>
      </c>
      <c r="D6105" s="1" t="s">
        <v>9716</v>
      </c>
      <c r="E6105" s="1" t="s">
        <v>631</v>
      </c>
      <c r="F6105" s="1" t="s">
        <v>3597</v>
      </c>
      <c r="G6105" s="1" t="s">
        <v>2806</v>
      </c>
      <c r="H6105" s="1" t="s">
        <v>3598</v>
      </c>
      <c r="I6105" s="1" t="s">
        <v>3599</v>
      </c>
      <c r="J6105" s="1" t="s">
        <v>4862</v>
      </c>
      <c r="K6105" s="1" t="s">
        <v>13011</v>
      </c>
      <c r="L6105" s="1"/>
      <c r="M6105" s="1"/>
      <c r="N6105" s="1"/>
      <c r="O6105" s="1"/>
      <c r="P6105" s="1">
        <f>COUNTIFS($E$2:E6105,TMapCauseDescCIR[[#This Row],[Cause Description]])</f>
        <v>234</v>
      </c>
      <c r="Q6105" s="1" t="s">
        <v>573</v>
      </c>
      <c r="R6105" s="1"/>
      <c r="S6105" s="1"/>
    </row>
    <row r="6106" spans="1:19" ht="14.45" x14ac:dyDescent="0.25">
      <c r="A6106" s="1" t="s">
        <v>5482</v>
      </c>
      <c r="B6106" s="1" t="s">
        <v>1615</v>
      </c>
      <c r="C6106" s="1" t="s">
        <v>559</v>
      </c>
      <c r="D6106" s="1" t="s">
        <v>9718</v>
      </c>
      <c r="E6106" s="1" t="s">
        <v>631</v>
      </c>
      <c r="F6106" s="1" t="s">
        <v>3597</v>
      </c>
      <c r="G6106" s="1" t="s">
        <v>2806</v>
      </c>
      <c r="H6106" s="1" t="s">
        <v>3598</v>
      </c>
      <c r="I6106" s="1" t="s">
        <v>3599</v>
      </c>
      <c r="J6106" s="1" t="s">
        <v>4862</v>
      </c>
      <c r="K6106" s="1" t="s">
        <v>13011</v>
      </c>
      <c r="L6106" s="1"/>
      <c r="M6106" s="1"/>
      <c r="N6106" s="1"/>
      <c r="O6106" s="1"/>
      <c r="P6106" s="1">
        <f>COUNTIFS($E$2:E6106,TMapCauseDescCIR[[#This Row],[Cause Description]])</f>
        <v>235</v>
      </c>
      <c r="Q6106" s="1" t="s">
        <v>536</v>
      </c>
      <c r="R6106" s="1"/>
      <c r="S6106" s="1"/>
    </row>
    <row r="6107" spans="1:19" ht="14.45" x14ac:dyDescent="0.25">
      <c r="A6107" s="1" t="s">
        <v>5482</v>
      </c>
      <c r="B6107" s="1" t="s">
        <v>1621</v>
      </c>
      <c r="C6107" s="1" t="s">
        <v>559</v>
      </c>
      <c r="D6107" s="1" t="s">
        <v>9725</v>
      </c>
      <c r="E6107" s="1" t="s">
        <v>631</v>
      </c>
      <c r="F6107" s="1" t="s">
        <v>3597</v>
      </c>
      <c r="G6107" s="1" t="s">
        <v>2806</v>
      </c>
      <c r="H6107" s="1" t="s">
        <v>3598</v>
      </c>
      <c r="I6107" s="1" t="s">
        <v>3599</v>
      </c>
      <c r="J6107" s="1" t="s">
        <v>4862</v>
      </c>
      <c r="K6107" s="1" t="s">
        <v>13011</v>
      </c>
      <c r="L6107" s="1"/>
      <c r="M6107" s="1"/>
      <c r="N6107" s="1"/>
      <c r="O6107" s="1"/>
      <c r="P6107" s="1">
        <f>COUNTIFS($E$2:E6107,TMapCauseDescCIR[[#This Row],[Cause Description]])</f>
        <v>236</v>
      </c>
      <c r="Q6107" s="1" t="s">
        <v>536</v>
      </c>
      <c r="R6107" s="1"/>
      <c r="S6107" s="1"/>
    </row>
    <row r="6108" spans="1:19" ht="14.45" x14ac:dyDescent="0.25">
      <c r="A6108" s="1" t="s">
        <v>2666</v>
      </c>
      <c r="B6108" s="1" t="s">
        <v>866</v>
      </c>
      <c r="C6108" s="1" t="s">
        <v>988</v>
      </c>
      <c r="D6108" s="1" t="s">
        <v>4985</v>
      </c>
      <c r="E6108" s="1"/>
      <c r="F6108" s="1"/>
      <c r="G6108" s="1"/>
      <c r="H6108" s="1"/>
      <c r="I6108" s="1"/>
      <c r="J6108" s="1" t="s">
        <v>4862</v>
      </c>
      <c r="K6108" s="1" t="s">
        <v>13012</v>
      </c>
      <c r="L6108" s="1"/>
      <c r="M6108" s="1"/>
      <c r="N6108" s="1"/>
      <c r="O6108" s="1"/>
      <c r="P6108" s="1">
        <f>COUNTIFS($E$2:E6108,TMapCauseDescCIR[[#This Row],[Cause Description]])</f>
        <v>0</v>
      </c>
      <c r="Q6108" s="1" t="s">
        <v>575</v>
      </c>
      <c r="R6108" s="1"/>
      <c r="S6108" s="1"/>
    </row>
    <row r="6109" spans="1:19" ht="14.45" x14ac:dyDescent="0.25">
      <c r="A6109" s="1" t="s">
        <v>2666</v>
      </c>
      <c r="B6109" s="1" t="s">
        <v>988</v>
      </c>
      <c r="C6109" s="1" t="s">
        <v>988</v>
      </c>
      <c r="D6109" s="1" t="s">
        <v>4986</v>
      </c>
      <c r="E6109" s="1"/>
      <c r="F6109" s="1"/>
      <c r="G6109" s="1"/>
      <c r="H6109" s="1"/>
      <c r="I6109" s="1"/>
      <c r="J6109" s="1" t="s">
        <v>4862</v>
      </c>
      <c r="K6109" s="1" t="s">
        <v>13012</v>
      </c>
      <c r="L6109" s="1"/>
      <c r="M6109" s="1"/>
      <c r="N6109" s="1"/>
      <c r="O6109" s="1"/>
      <c r="P6109" s="1">
        <f>COUNTIFS($E$2:E6109,TMapCauseDescCIR[[#This Row],[Cause Description]])</f>
        <v>0</v>
      </c>
      <c r="Q6109" s="1" t="s">
        <v>575</v>
      </c>
      <c r="R6109" s="1"/>
      <c r="S6109" s="1"/>
    </row>
    <row r="6110" spans="1:19" ht="14.45" x14ac:dyDescent="0.25">
      <c r="A6110" s="1" t="s">
        <v>2666</v>
      </c>
      <c r="B6110" s="1" t="s">
        <v>1247</v>
      </c>
      <c r="C6110" s="1" t="s">
        <v>988</v>
      </c>
      <c r="D6110" s="1" t="s">
        <v>4987</v>
      </c>
      <c r="E6110" s="1"/>
      <c r="F6110" s="1"/>
      <c r="G6110" s="1"/>
      <c r="H6110" s="1"/>
      <c r="I6110" s="1"/>
      <c r="J6110" s="1" t="s">
        <v>4862</v>
      </c>
      <c r="K6110" s="1" t="s">
        <v>13012</v>
      </c>
      <c r="L6110" s="1"/>
      <c r="M6110" s="1"/>
      <c r="N6110" s="1"/>
      <c r="O6110" s="1"/>
      <c r="P6110" s="1">
        <f>COUNTIFS($E$2:E6110,TMapCauseDescCIR[[#This Row],[Cause Description]])</f>
        <v>0</v>
      </c>
      <c r="Q6110" s="1" t="s">
        <v>575</v>
      </c>
      <c r="R6110" s="1"/>
      <c r="S6110" s="1"/>
    </row>
    <row r="6111" spans="1:19" ht="14.45" x14ac:dyDescent="0.25">
      <c r="A6111" s="1" t="s">
        <v>2666</v>
      </c>
      <c r="B6111" s="1" t="s">
        <v>1269</v>
      </c>
      <c r="C6111" s="1" t="s">
        <v>988</v>
      </c>
      <c r="D6111" s="1" t="s">
        <v>4988</v>
      </c>
      <c r="E6111" s="1"/>
      <c r="F6111" s="1"/>
      <c r="G6111" s="1"/>
      <c r="H6111" s="1"/>
      <c r="I6111" s="1"/>
      <c r="J6111" s="1" t="s">
        <v>4862</v>
      </c>
      <c r="K6111" s="1" t="s">
        <v>13012</v>
      </c>
      <c r="L6111" s="1"/>
      <c r="M6111" s="1"/>
      <c r="N6111" s="1"/>
      <c r="O6111" s="1"/>
      <c r="P6111" s="1">
        <f>COUNTIFS($E$2:E6111,TMapCauseDescCIR[[#This Row],[Cause Description]])</f>
        <v>0</v>
      </c>
      <c r="Q6111" s="1" t="s">
        <v>575</v>
      </c>
      <c r="R6111" s="1"/>
      <c r="S6111" s="1"/>
    </row>
    <row r="6112" spans="1:19" ht="14.45" x14ac:dyDescent="0.25">
      <c r="A6112" s="1" t="s">
        <v>2666</v>
      </c>
      <c r="B6112" s="1" t="s">
        <v>1387</v>
      </c>
      <c r="C6112" s="1" t="s">
        <v>988</v>
      </c>
      <c r="D6112" s="1" t="s">
        <v>4989</v>
      </c>
      <c r="E6112" s="1"/>
      <c r="F6112" s="1"/>
      <c r="G6112" s="1"/>
      <c r="H6112" s="1"/>
      <c r="I6112" s="1"/>
      <c r="J6112" s="1" t="s">
        <v>4862</v>
      </c>
      <c r="K6112" s="1" t="s">
        <v>13012</v>
      </c>
      <c r="L6112" s="1"/>
      <c r="M6112" s="1"/>
      <c r="N6112" s="1"/>
      <c r="O6112" s="1"/>
      <c r="P6112" s="1">
        <f>COUNTIFS($E$2:E6112,TMapCauseDescCIR[[#This Row],[Cause Description]])</f>
        <v>0</v>
      </c>
      <c r="Q6112" s="1" t="s">
        <v>575</v>
      </c>
      <c r="R6112" s="1"/>
      <c r="S6112" s="1"/>
    </row>
    <row r="6113" spans="1:19" ht="14.45" x14ac:dyDescent="0.25">
      <c r="A6113" s="1" t="s">
        <v>2666</v>
      </c>
      <c r="B6113" s="1" t="s">
        <v>2009</v>
      </c>
      <c r="C6113" s="1" t="s">
        <v>988</v>
      </c>
      <c r="D6113" s="1" t="s">
        <v>4990</v>
      </c>
      <c r="E6113" s="1"/>
      <c r="F6113" s="1"/>
      <c r="G6113" s="1"/>
      <c r="H6113" s="1"/>
      <c r="I6113" s="1"/>
      <c r="J6113" s="1" t="s">
        <v>4862</v>
      </c>
      <c r="K6113" s="1" t="s">
        <v>13012</v>
      </c>
      <c r="L6113" s="1"/>
      <c r="M6113" s="1"/>
      <c r="N6113" s="1"/>
      <c r="O6113" s="1"/>
      <c r="P6113" s="1">
        <f>COUNTIFS($E$2:E6113,TMapCauseDescCIR[[#This Row],[Cause Description]])</f>
        <v>0</v>
      </c>
      <c r="Q6113" s="1" t="s">
        <v>575</v>
      </c>
      <c r="R6113" s="1"/>
      <c r="S6113" s="1"/>
    </row>
    <row r="6114" spans="1:19" ht="14.45" x14ac:dyDescent="0.25">
      <c r="A6114" s="1" t="s">
        <v>2666</v>
      </c>
      <c r="B6114" s="1" t="s">
        <v>2259</v>
      </c>
      <c r="C6114" s="1" t="s">
        <v>988</v>
      </c>
      <c r="D6114" s="1" t="s">
        <v>4991</v>
      </c>
      <c r="E6114" s="1"/>
      <c r="F6114" s="1"/>
      <c r="G6114" s="1"/>
      <c r="H6114" s="1"/>
      <c r="I6114" s="1"/>
      <c r="J6114" s="1" t="s">
        <v>4862</v>
      </c>
      <c r="K6114" s="1" t="s">
        <v>13012</v>
      </c>
      <c r="L6114" s="1"/>
      <c r="M6114" s="1"/>
      <c r="N6114" s="1"/>
      <c r="O6114" s="1"/>
      <c r="P6114" s="1">
        <f>COUNTIFS($E$2:E6114,TMapCauseDescCIR[[#This Row],[Cause Description]])</f>
        <v>0</v>
      </c>
      <c r="Q6114" s="1" t="s">
        <v>575</v>
      </c>
      <c r="R6114" s="1"/>
      <c r="S6114" s="1"/>
    </row>
    <row r="6115" spans="1:19" ht="14.45" x14ac:dyDescent="0.25">
      <c r="A6115" s="1" t="s">
        <v>2666</v>
      </c>
      <c r="B6115" s="1" t="s">
        <v>164</v>
      </c>
      <c r="C6115" s="1" t="s">
        <v>4994</v>
      </c>
      <c r="D6115" s="1" t="s">
        <v>4995</v>
      </c>
      <c r="E6115" s="1"/>
      <c r="F6115" s="1"/>
      <c r="G6115" s="1"/>
      <c r="H6115" s="1"/>
      <c r="I6115" s="1"/>
      <c r="J6115" s="1" t="s">
        <v>4862</v>
      </c>
      <c r="K6115" s="1" t="s">
        <v>13012</v>
      </c>
      <c r="L6115" s="1"/>
      <c r="M6115" s="1"/>
      <c r="N6115" s="1"/>
      <c r="O6115" s="1"/>
      <c r="P6115" s="1">
        <f>COUNTIFS($E$2:E6115,TMapCauseDescCIR[[#This Row],[Cause Description]])</f>
        <v>0</v>
      </c>
      <c r="Q6115" s="1" t="s">
        <v>575</v>
      </c>
      <c r="R6115" s="1"/>
      <c r="S6115" s="1"/>
    </row>
    <row r="6116" spans="1:19" ht="14.45" x14ac:dyDescent="0.25">
      <c r="A6116" s="1" t="s">
        <v>2666</v>
      </c>
      <c r="B6116" s="1" t="s">
        <v>169</v>
      </c>
      <c r="C6116" s="1" t="s">
        <v>4994</v>
      </c>
      <c r="D6116" s="1" t="s">
        <v>4996</v>
      </c>
      <c r="E6116" s="1"/>
      <c r="F6116" s="1"/>
      <c r="G6116" s="1"/>
      <c r="H6116" s="1"/>
      <c r="I6116" s="1"/>
      <c r="J6116" s="1" t="s">
        <v>4862</v>
      </c>
      <c r="K6116" s="1" t="s">
        <v>13012</v>
      </c>
      <c r="L6116" s="1"/>
      <c r="M6116" s="1"/>
      <c r="N6116" s="1"/>
      <c r="O6116" s="1"/>
      <c r="P6116" s="1">
        <f>COUNTIFS($E$2:E6116,TMapCauseDescCIR[[#This Row],[Cause Description]])</f>
        <v>0</v>
      </c>
      <c r="Q6116" s="1" t="s">
        <v>575</v>
      </c>
      <c r="R6116" s="1"/>
      <c r="S6116" s="1"/>
    </row>
    <row r="6117" spans="1:19" ht="14.45" x14ac:dyDescent="0.25">
      <c r="A6117" s="1" t="s">
        <v>2666</v>
      </c>
      <c r="B6117" s="1" t="s">
        <v>484</v>
      </c>
      <c r="C6117" s="1" t="s">
        <v>4994</v>
      </c>
      <c r="D6117" s="1" t="s">
        <v>4997</v>
      </c>
      <c r="E6117" s="1"/>
      <c r="F6117" s="1"/>
      <c r="G6117" s="1"/>
      <c r="H6117" s="1"/>
      <c r="I6117" s="1"/>
      <c r="J6117" s="1" t="s">
        <v>4862</v>
      </c>
      <c r="K6117" s="1" t="s">
        <v>13012</v>
      </c>
      <c r="L6117" s="1"/>
      <c r="M6117" s="1"/>
      <c r="N6117" s="1"/>
      <c r="O6117" s="1"/>
      <c r="P6117" s="1">
        <f>COUNTIFS($E$2:E6117,TMapCauseDescCIR[[#This Row],[Cause Description]])</f>
        <v>0</v>
      </c>
      <c r="Q6117" s="1" t="s">
        <v>575</v>
      </c>
      <c r="R6117" s="1"/>
      <c r="S6117" s="1"/>
    </row>
    <row r="6118" spans="1:19" ht="14.45" x14ac:dyDescent="0.25">
      <c r="A6118" s="1" t="s">
        <v>2666</v>
      </c>
      <c r="B6118" s="1" t="s">
        <v>641</v>
      </c>
      <c r="C6118" s="1" t="s">
        <v>4994</v>
      </c>
      <c r="D6118" s="1" t="s">
        <v>4998</v>
      </c>
      <c r="E6118" s="1"/>
      <c r="F6118" s="1"/>
      <c r="G6118" s="1"/>
      <c r="H6118" s="1"/>
      <c r="I6118" s="1"/>
      <c r="J6118" s="1" t="s">
        <v>4862</v>
      </c>
      <c r="K6118" s="1" t="s">
        <v>13012</v>
      </c>
      <c r="L6118" s="1"/>
      <c r="M6118" s="1"/>
      <c r="N6118" s="1"/>
      <c r="O6118" s="1"/>
      <c r="P6118" s="1">
        <f>COUNTIFS($E$2:E6118,TMapCauseDescCIR[[#This Row],[Cause Description]])</f>
        <v>0</v>
      </c>
      <c r="Q6118" s="1" t="s">
        <v>575</v>
      </c>
      <c r="R6118" s="1"/>
      <c r="S6118" s="1"/>
    </row>
    <row r="6119" spans="1:19" ht="14.45" x14ac:dyDescent="0.25">
      <c r="A6119" s="1" t="s">
        <v>2666</v>
      </c>
      <c r="B6119" s="1" t="s">
        <v>909</v>
      </c>
      <c r="C6119" s="1" t="s">
        <v>4994</v>
      </c>
      <c r="D6119" s="1" t="s">
        <v>4999</v>
      </c>
      <c r="E6119" s="1"/>
      <c r="F6119" s="1"/>
      <c r="G6119" s="1"/>
      <c r="H6119" s="1"/>
      <c r="I6119" s="1"/>
      <c r="J6119" s="1" t="s">
        <v>4862</v>
      </c>
      <c r="K6119" s="1" t="s">
        <v>13012</v>
      </c>
      <c r="L6119" s="1"/>
      <c r="M6119" s="1"/>
      <c r="N6119" s="1"/>
      <c r="O6119" s="1"/>
      <c r="P6119" s="1">
        <f>COUNTIFS($E$2:E6119,TMapCauseDescCIR[[#This Row],[Cause Description]])</f>
        <v>0</v>
      </c>
      <c r="Q6119" s="1" t="s">
        <v>575</v>
      </c>
      <c r="R6119" s="1"/>
      <c r="S6119" s="1"/>
    </row>
    <row r="6120" spans="1:19" ht="14.45" x14ac:dyDescent="0.25">
      <c r="A6120" s="1" t="s">
        <v>2666</v>
      </c>
      <c r="B6120" s="1" t="s">
        <v>980</v>
      </c>
      <c r="C6120" s="1" t="s">
        <v>4994</v>
      </c>
      <c r="D6120" s="1" t="s">
        <v>5000</v>
      </c>
      <c r="E6120" s="1"/>
      <c r="F6120" s="1"/>
      <c r="G6120" s="1"/>
      <c r="H6120" s="1"/>
      <c r="I6120" s="1"/>
      <c r="J6120" s="1" t="s">
        <v>4862</v>
      </c>
      <c r="K6120" s="1" t="s">
        <v>13012</v>
      </c>
      <c r="L6120" s="1"/>
      <c r="M6120" s="1"/>
      <c r="N6120" s="1"/>
      <c r="O6120" s="1"/>
      <c r="P6120" s="1">
        <f>COUNTIFS($E$2:E6120,TMapCauseDescCIR[[#This Row],[Cause Description]])</f>
        <v>0</v>
      </c>
      <c r="Q6120" s="1" t="s">
        <v>575</v>
      </c>
      <c r="R6120" s="1"/>
      <c r="S6120" s="1"/>
    </row>
    <row r="6121" spans="1:19" ht="14.45" x14ac:dyDescent="0.25">
      <c r="A6121" s="1" t="s">
        <v>2666</v>
      </c>
      <c r="B6121" s="1" t="s">
        <v>989</v>
      </c>
      <c r="C6121" s="1" t="s">
        <v>4994</v>
      </c>
      <c r="D6121" s="1" t="s">
        <v>5001</v>
      </c>
      <c r="E6121" s="1"/>
      <c r="F6121" s="1"/>
      <c r="G6121" s="1"/>
      <c r="H6121" s="1"/>
      <c r="I6121" s="1"/>
      <c r="J6121" s="1" t="s">
        <v>4862</v>
      </c>
      <c r="K6121" s="1" t="s">
        <v>13012</v>
      </c>
      <c r="L6121" s="1"/>
      <c r="M6121" s="1"/>
      <c r="N6121" s="1"/>
      <c r="O6121" s="1"/>
      <c r="P6121" s="1">
        <f>COUNTIFS($E$2:E6121,TMapCauseDescCIR[[#This Row],[Cause Description]])</f>
        <v>0</v>
      </c>
      <c r="Q6121" s="1" t="s">
        <v>575</v>
      </c>
      <c r="R6121" s="1"/>
      <c r="S6121" s="1"/>
    </row>
    <row r="6122" spans="1:19" ht="14.45" x14ac:dyDescent="0.25">
      <c r="A6122" s="1" t="s">
        <v>2666</v>
      </c>
      <c r="B6122" s="1" t="s">
        <v>1252</v>
      </c>
      <c r="C6122" s="1" t="s">
        <v>4994</v>
      </c>
      <c r="D6122" s="1" t="s">
        <v>5002</v>
      </c>
      <c r="E6122" s="1"/>
      <c r="F6122" s="1"/>
      <c r="G6122" s="1"/>
      <c r="H6122" s="1"/>
      <c r="I6122" s="1"/>
      <c r="J6122" s="1" t="s">
        <v>4862</v>
      </c>
      <c r="K6122" s="1" t="s">
        <v>13012</v>
      </c>
      <c r="L6122" s="1"/>
      <c r="M6122" s="1"/>
      <c r="N6122" s="1"/>
      <c r="O6122" s="1"/>
      <c r="P6122" s="1">
        <f>COUNTIFS($E$2:E6122,TMapCauseDescCIR[[#This Row],[Cause Description]])</f>
        <v>0</v>
      </c>
      <c r="Q6122" s="1" t="s">
        <v>575</v>
      </c>
      <c r="R6122" s="1"/>
      <c r="S6122" s="1"/>
    </row>
    <row r="6123" spans="1:19" ht="14.45" x14ac:dyDescent="0.25">
      <c r="A6123" s="1" t="s">
        <v>2666</v>
      </c>
      <c r="B6123" s="1" t="s">
        <v>1253</v>
      </c>
      <c r="C6123" s="1" t="s">
        <v>4994</v>
      </c>
      <c r="D6123" s="1" t="s">
        <v>5003</v>
      </c>
      <c r="E6123" s="1"/>
      <c r="F6123" s="1"/>
      <c r="G6123" s="1"/>
      <c r="H6123" s="1"/>
      <c r="I6123" s="1"/>
      <c r="J6123" s="1" t="s">
        <v>4862</v>
      </c>
      <c r="K6123" s="1" t="s">
        <v>13012</v>
      </c>
      <c r="L6123" s="1"/>
      <c r="M6123" s="1"/>
      <c r="N6123" s="1"/>
      <c r="O6123" s="1"/>
      <c r="P6123" s="1">
        <f>COUNTIFS($E$2:E6123,TMapCauseDescCIR[[#This Row],[Cause Description]])</f>
        <v>0</v>
      </c>
      <c r="Q6123" s="1" t="s">
        <v>575</v>
      </c>
      <c r="R6123" s="1"/>
      <c r="S6123" s="1"/>
    </row>
    <row r="6124" spans="1:19" ht="14.45" x14ac:dyDescent="0.25">
      <c r="A6124" s="1" t="s">
        <v>2666</v>
      </c>
      <c r="B6124" s="1" t="s">
        <v>1384</v>
      </c>
      <c r="C6124" s="1" t="s">
        <v>4994</v>
      </c>
      <c r="D6124" s="1" t="s">
        <v>5004</v>
      </c>
      <c r="E6124" s="1"/>
      <c r="F6124" s="1"/>
      <c r="G6124" s="1"/>
      <c r="H6124" s="1"/>
      <c r="I6124" s="1"/>
      <c r="J6124" s="1" t="s">
        <v>4862</v>
      </c>
      <c r="K6124" s="1" t="s">
        <v>13012</v>
      </c>
      <c r="L6124" s="1"/>
      <c r="M6124" s="1"/>
      <c r="N6124" s="1"/>
      <c r="O6124" s="1"/>
      <c r="P6124" s="1">
        <f>COUNTIFS($E$2:E6124,TMapCauseDescCIR[[#This Row],[Cause Description]])</f>
        <v>0</v>
      </c>
      <c r="Q6124" s="1" t="s">
        <v>575</v>
      </c>
      <c r="R6124" s="1"/>
      <c r="S6124" s="1"/>
    </row>
    <row r="6125" spans="1:19" ht="14.45" x14ac:dyDescent="0.25">
      <c r="A6125" s="1" t="s">
        <v>2666</v>
      </c>
      <c r="B6125" s="1" t="s">
        <v>1385</v>
      </c>
      <c r="C6125" s="1" t="s">
        <v>4994</v>
      </c>
      <c r="D6125" s="1" t="s">
        <v>5005</v>
      </c>
      <c r="E6125" s="1"/>
      <c r="F6125" s="1"/>
      <c r="G6125" s="1"/>
      <c r="H6125" s="1"/>
      <c r="I6125" s="1"/>
      <c r="J6125" s="1" t="s">
        <v>4862</v>
      </c>
      <c r="K6125" s="1" t="s">
        <v>13012</v>
      </c>
      <c r="L6125" s="1"/>
      <c r="M6125" s="1"/>
      <c r="N6125" s="1"/>
      <c r="O6125" s="1"/>
      <c r="P6125" s="1">
        <f>COUNTIFS($E$2:E6125,TMapCauseDescCIR[[#This Row],[Cause Description]])</f>
        <v>0</v>
      </c>
      <c r="Q6125" s="1" t="s">
        <v>575</v>
      </c>
      <c r="R6125" s="1"/>
      <c r="S6125" s="1"/>
    </row>
    <row r="6126" spans="1:19" ht="14.45" x14ac:dyDescent="0.25">
      <c r="A6126" s="1" t="s">
        <v>2666</v>
      </c>
      <c r="B6126" s="1" t="s">
        <v>1386</v>
      </c>
      <c r="C6126" s="1" t="s">
        <v>4994</v>
      </c>
      <c r="D6126" s="1" t="s">
        <v>5006</v>
      </c>
      <c r="E6126" s="1"/>
      <c r="F6126" s="1"/>
      <c r="G6126" s="1"/>
      <c r="H6126" s="1"/>
      <c r="I6126" s="1"/>
      <c r="J6126" s="1" t="s">
        <v>4862</v>
      </c>
      <c r="K6126" s="1" t="s">
        <v>13012</v>
      </c>
      <c r="L6126" s="1"/>
      <c r="M6126" s="1"/>
      <c r="N6126" s="1"/>
      <c r="O6126" s="1"/>
      <c r="P6126" s="1">
        <f>COUNTIFS($E$2:E6126,TMapCauseDescCIR[[#This Row],[Cause Description]])</f>
        <v>0</v>
      </c>
      <c r="Q6126" s="1" t="s">
        <v>575</v>
      </c>
      <c r="R6126" s="1"/>
      <c r="S6126" s="1"/>
    </row>
    <row r="6127" spans="1:19" ht="14.45" x14ac:dyDescent="0.25">
      <c r="A6127" s="1" t="s">
        <v>2666</v>
      </c>
      <c r="B6127" s="1" t="s">
        <v>1774</v>
      </c>
      <c r="C6127" s="1" t="s">
        <v>4994</v>
      </c>
      <c r="D6127" s="1" t="s">
        <v>5007</v>
      </c>
      <c r="E6127" s="1"/>
      <c r="F6127" s="1"/>
      <c r="G6127" s="1"/>
      <c r="H6127" s="1"/>
      <c r="I6127" s="1"/>
      <c r="J6127" s="1" t="s">
        <v>4862</v>
      </c>
      <c r="K6127" s="1" t="s">
        <v>13012</v>
      </c>
      <c r="L6127" s="1"/>
      <c r="M6127" s="1"/>
      <c r="N6127" s="1"/>
      <c r="O6127" s="1"/>
      <c r="P6127" s="1">
        <f>COUNTIFS($E$2:E6127,TMapCauseDescCIR[[#This Row],[Cause Description]])</f>
        <v>0</v>
      </c>
      <c r="Q6127" s="1" t="s">
        <v>575</v>
      </c>
      <c r="R6127" s="1"/>
      <c r="S6127" s="1"/>
    </row>
    <row r="6128" spans="1:19" ht="14.45" x14ac:dyDescent="0.25">
      <c r="A6128" s="5" t="s">
        <v>5679</v>
      </c>
      <c r="B6128" s="5" t="s">
        <v>576</v>
      </c>
      <c r="C6128" s="5" t="s">
        <v>559</v>
      </c>
      <c r="D6128" s="5" t="s">
        <v>9731</v>
      </c>
      <c r="E6128" s="5" t="s">
        <v>631</v>
      </c>
      <c r="F6128" s="5" t="s">
        <v>3597</v>
      </c>
      <c r="G6128" s="5" t="s">
        <v>2806</v>
      </c>
      <c r="H6128" s="5" t="s">
        <v>3598</v>
      </c>
      <c r="I6128" s="5" t="s">
        <v>3599</v>
      </c>
      <c r="J6128" s="5" t="s">
        <v>532</v>
      </c>
      <c r="K6128" s="5" t="s">
        <v>571</v>
      </c>
      <c r="L6128" s="5" t="s">
        <v>577</v>
      </c>
      <c r="M6128" s="5" t="s">
        <v>578</v>
      </c>
      <c r="N6128" s="5"/>
      <c r="O6128" s="5"/>
      <c r="P6128" s="5">
        <f>COUNTIFS($E$2:E6128,TMapCauseDescCIR[[#This Row],[Cause Description]])</f>
        <v>237</v>
      </c>
      <c r="Q6128" s="5" t="s">
        <v>579</v>
      </c>
      <c r="R6128" s="5"/>
      <c r="S6128" s="1"/>
    </row>
    <row r="6129" spans="1:19" ht="14.45" x14ac:dyDescent="0.25">
      <c r="A6129" s="5" t="s">
        <v>5679</v>
      </c>
      <c r="B6129" s="5" t="s">
        <v>576</v>
      </c>
      <c r="C6129" s="5" t="s">
        <v>559</v>
      </c>
      <c r="D6129" s="5" t="s">
        <v>9731</v>
      </c>
      <c r="E6129" s="5" t="s">
        <v>9732</v>
      </c>
      <c r="F6129" s="5" t="s">
        <v>9733</v>
      </c>
      <c r="G6129" s="5" t="s">
        <v>2537</v>
      </c>
      <c r="H6129" s="5" t="s">
        <v>5440</v>
      </c>
      <c r="I6129" s="5" t="s">
        <v>6985</v>
      </c>
      <c r="J6129" s="5" t="s">
        <v>532</v>
      </c>
      <c r="K6129" s="5" t="s">
        <v>571</v>
      </c>
      <c r="L6129" s="5" t="s">
        <v>577</v>
      </c>
      <c r="M6129" s="5" t="s">
        <v>578</v>
      </c>
      <c r="N6129" s="5"/>
      <c r="O6129" s="5"/>
      <c r="P6129" s="5">
        <f>COUNTIFS($E$2:E6129,TMapCauseDescCIR[[#This Row],[Cause Description]])</f>
        <v>1</v>
      </c>
      <c r="Q6129" s="5" t="s">
        <v>579</v>
      </c>
      <c r="R6129" s="5"/>
      <c r="S6129" s="1"/>
    </row>
    <row r="6130" spans="1:19" ht="14.45" x14ac:dyDescent="0.25">
      <c r="A6130" s="5" t="s">
        <v>5679</v>
      </c>
      <c r="B6130" s="5" t="s">
        <v>576</v>
      </c>
      <c r="C6130" s="5" t="s">
        <v>559</v>
      </c>
      <c r="D6130" s="5" t="s">
        <v>9731</v>
      </c>
      <c r="E6130" s="5" t="s">
        <v>9734</v>
      </c>
      <c r="F6130" s="5" t="s">
        <v>9735</v>
      </c>
      <c r="G6130" s="5" t="s">
        <v>2537</v>
      </c>
      <c r="H6130" s="5" t="s">
        <v>5440</v>
      </c>
      <c r="I6130" s="5" t="s">
        <v>7068</v>
      </c>
      <c r="J6130" s="5" t="s">
        <v>532</v>
      </c>
      <c r="K6130" s="5" t="s">
        <v>571</v>
      </c>
      <c r="L6130" s="5" t="s">
        <v>577</v>
      </c>
      <c r="M6130" s="5" t="s">
        <v>578</v>
      </c>
      <c r="N6130" s="5"/>
      <c r="O6130" s="5"/>
      <c r="P6130" s="5">
        <f>COUNTIFS($E$2:E6130,TMapCauseDescCIR[[#This Row],[Cause Description]])</f>
        <v>1</v>
      </c>
      <c r="Q6130" s="5" t="s">
        <v>579</v>
      </c>
      <c r="R6130" s="5"/>
      <c r="S6130" s="1"/>
    </row>
    <row r="6131" spans="1:19" ht="14.45" x14ac:dyDescent="0.25">
      <c r="A6131" s="5" t="s">
        <v>5679</v>
      </c>
      <c r="B6131" s="5" t="s">
        <v>588</v>
      </c>
      <c r="C6131" s="5" t="s">
        <v>559</v>
      </c>
      <c r="D6131" s="5" t="s">
        <v>5715</v>
      </c>
      <c r="E6131" s="5" t="s">
        <v>9736</v>
      </c>
      <c r="F6131" s="5" t="s">
        <v>9737</v>
      </c>
      <c r="G6131" s="5" t="s">
        <v>2537</v>
      </c>
      <c r="H6131" s="5" t="s">
        <v>5851</v>
      </c>
      <c r="I6131" s="5" t="s">
        <v>9690</v>
      </c>
      <c r="J6131" s="5" t="s">
        <v>532</v>
      </c>
      <c r="K6131" s="5" t="s">
        <v>571</v>
      </c>
      <c r="L6131" s="5" t="s">
        <v>581</v>
      </c>
      <c r="M6131" s="5" t="s">
        <v>5870</v>
      </c>
      <c r="N6131" s="5"/>
      <c r="O6131" s="5"/>
      <c r="P6131" s="5">
        <f>COUNTIFS($E$2:E6131,TMapCauseDescCIR[[#This Row],[Cause Description]])</f>
        <v>1</v>
      </c>
      <c r="Q6131" s="5" t="s">
        <v>536</v>
      </c>
      <c r="R6131" s="5"/>
      <c r="S6131" s="1"/>
    </row>
    <row r="6132" spans="1:19" ht="14.45" x14ac:dyDescent="0.25">
      <c r="A6132" s="5" t="s">
        <v>5679</v>
      </c>
      <c r="B6132" s="5" t="s">
        <v>588</v>
      </c>
      <c r="C6132" s="5" t="s">
        <v>559</v>
      </c>
      <c r="D6132" s="5" t="s">
        <v>5715</v>
      </c>
      <c r="E6132" s="5" t="s">
        <v>9738</v>
      </c>
      <c r="F6132" s="5" t="s">
        <v>9739</v>
      </c>
      <c r="G6132" s="5" t="s">
        <v>2537</v>
      </c>
      <c r="H6132" s="5" t="s">
        <v>5851</v>
      </c>
      <c r="I6132" s="5" t="s">
        <v>9693</v>
      </c>
      <c r="J6132" s="5" t="s">
        <v>532</v>
      </c>
      <c r="K6132" s="5" t="s">
        <v>571</v>
      </c>
      <c r="L6132" s="5" t="s">
        <v>581</v>
      </c>
      <c r="M6132" s="5" t="s">
        <v>5870</v>
      </c>
      <c r="N6132" s="5"/>
      <c r="O6132" s="5"/>
      <c r="P6132" s="5">
        <f>COUNTIFS($E$2:E6132,TMapCauseDescCIR[[#This Row],[Cause Description]])</f>
        <v>1</v>
      </c>
      <c r="Q6132" s="5" t="s">
        <v>536</v>
      </c>
      <c r="R6132" s="5"/>
      <c r="S6132" s="1"/>
    </row>
    <row r="6133" spans="1:19" ht="14.45" x14ac:dyDescent="0.25">
      <c r="A6133" s="5" t="s">
        <v>5679</v>
      </c>
      <c r="B6133" s="5" t="s">
        <v>588</v>
      </c>
      <c r="C6133" s="5" t="s">
        <v>559</v>
      </c>
      <c r="D6133" s="5" t="s">
        <v>5715</v>
      </c>
      <c r="E6133" s="5" t="s">
        <v>9740</v>
      </c>
      <c r="F6133" s="5" t="s">
        <v>9741</v>
      </c>
      <c r="G6133" s="5" t="s">
        <v>2537</v>
      </c>
      <c r="H6133" s="5" t="s">
        <v>5851</v>
      </c>
      <c r="I6133" s="5" t="s">
        <v>9696</v>
      </c>
      <c r="J6133" s="5" t="s">
        <v>532</v>
      </c>
      <c r="K6133" s="5" t="s">
        <v>571</v>
      </c>
      <c r="L6133" s="5" t="s">
        <v>581</v>
      </c>
      <c r="M6133" s="5" t="s">
        <v>5870</v>
      </c>
      <c r="N6133" s="5"/>
      <c r="O6133" s="5"/>
      <c r="P6133" s="5">
        <f>COUNTIFS($E$2:E6133,TMapCauseDescCIR[[#This Row],[Cause Description]])</f>
        <v>1</v>
      </c>
      <c r="Q6133" s="5" t="s">
        <v>536</v>
      </c>
      <c r="R6133" s="5"/>
      <c r="S6133" s="1"/>
    </row>
    <row r="6134" spans="1:19" ht="14.45" x14ac:dyDescent="0.25">
      <c r="A6134" s="5" t="s">
        <v>5679</v>
      </c>
      <c r="B6134" s="5" t="s">
        <v>588</v>
      </c>
      <c r="C6134" s="5" t="s">
        <v>559</v>
      </c>
      <c r="D6134" s="5" t="s">
        <v>5715</v>
      </c>
      <c r="E6134" s="5" t="s">
        <v>9742</v>
      </c>
      <c r="F6134" s="5" t="s">
        <v>9743</v>
      </c>
      <c r="G6134" s="5" t="s">
        <v>2537</v>
      </c>
      <c r="H6134" s="5" t="s">
        <v>5851</v>
      </c>
      <c r="I6134" s="5" t="s">
        <v>5666</v>
      </c>
      <c r="J6134" s="5" t="s">
        <v>532</v>
      </c>
      <c r="K6134" s="5" t="s">
        <v>571</v>
      </c>
      <c r="L6134" s="5" t="s">
        <v>581</v>
      </c>
      <c r="M6134" s="5" t="s">
        <v>5663</v>
      </c>
      <c r="N6134" s="5"/>
      <c r="O6134" s="5"/>
      <c r="P6134" s="5">
        <f>COUNTIFS($E$2:E6134,TMapCauseDescCIR[[#This Row],[Cause Description]])</f>
        <v>1</v>
      </c>
      <c r="Q6134" s="5" t="s">
        <v>536</v>
      </c>
      <c r="R6134" s="5"/>
      <c r="S6134" s="1"/>
    </row>
    <row r="6135" spans="1:19" ht="14.45" x14ac:dyDescent="0.25">
      <c r="A6135" s="1" t="s">
        <v>4982</v>
      </c>
      <c r="B6135" s="1" t="s">
        <v>2300</v>
      </c>
      <c r="C6135" s="1" t="s">
        <v>4983</v>
      </c>
      <c r="D6135" s="1" t="s">
        <v>9744</v>
      </c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>
        <f>COUNTIFS($E$2:E6135,TMapCauseDescCIR[[#This Row],[Cause Description]])</f>
        <v>0</v>
      </c>
      <c r="Q6135" s="1"/>
      <c r="R6135" s="1"/>
      <c r="S6135" s="1"/>
    </row>
    <row r="6136" spans="1:19" ht="14.45" x14ac:dyDescent="0.25">
      <c r="A6136" s="5" t="s">
        <v>5899</v>
      </c>
      <c r="B6136" s="5" t="s">
        <v>850</v>
      </c>
      <c r="C6136" s="5" t="s">
        <v>559</v>
      </c>
      <c r="D6136" s="5" t="s">
        <v>6102</v>
      </c>
      <c r="E6136" s="5" t="s">
        <v>9745</v>
      </c>
      <c r="F6136" s="5" t="s">
        <v>9746</v>
      </c>
      <c r="G6136" s="5" t="s">
        <v>2587</v>
      </c>
      <c r="H6136" s="5" t="s">
        <v>5851</v>
      </c>
      <c r="I6136" s="5" t="s">
        <v>5895</v>
      </c>
      <c r="J6136" s="5" t="s">
        <v>532</v>
      </c>
      <c r="K6136" s="5" t="s">
        <v>840</v>
      </c>
      <c r="L6136" s="5" t="s">
        <v>581</v>
      </c>
      <c r="M6136" s="5" t="s">
        <v>5870</v>
      </c>
      <c r="N6136" s="5"/>
      <c r="O6136" s="5"/>
      <c r="P6136" s="5">
        <f>COUNTIFS($E$2:E6136,TMapCauseDescCIR[[#This Row],[Cause Description]])</f>
        <v>1</v>
      </c>
      <c r="Q6136" s="5" t="s">
        <v>536</v>
      </c>
      <c r="R6136" s="5"/>
      <c r="S6136" s="1"/>
    </row>
    <row r="6137" spans="1:19" ht="14.45" x14ac:dyDescent="0.25">
      <c r="A6137" s="5" t="s">
        <v>5899</v>
      </c>
      <c r="B6137" s="5" t="s">
        <v>850</v>
      </c>
      <c r="C6137" s="5" t="s">
        <v>559</v>
      </c>
      <c r="D6137" s="5" t="s">
        <v>6102</v>
      </c>
      <c r="E6137" s="5" t="s">
        <v>9747</v>
      </c>
      <c r="F6137" s="5" t="s">
        <v>9748</v>
      </c>
      <c r="G6137" s="5" t="s">
        <v>2587</v>
      </c>
      <c r="H6137" s="5" t="s">
        <v>5851</v>
      </c>
      <c r="I6137" s="5" t="s">
        <v>8722</v>
      </c>
      <c r="J6137" s="5" t="s">
        <v>532</v>
      </c>
      <c r="K6137" s="5" t="s">
        <v>840</v>
      </c>
      <c r="L6137" s="5" t="s">
        <v>581</v>
      </c>
      <c r="M6137" s="5" t="s">
        <v>5645</v>
      </c>
      <c r="N6137" s="5"/>
      <c r="O6137" s="5"/>
      <c r="P6137" s="5">
        <f>COUNTIFS($E$2:E6137,TMapCauseDescCIR[[#This Row],[Cause Description]])</f>
        <v>1</v>
      </c>
      <c r="Q6137" s="5" t="s">
        <v>536</v>
      </c>
      <c r="R6137" s="5"/>
      <c r="S6137" s="1"/>
    </row>
    <row r="6138" spans="1:19" ht="14.45" x14ac:dyDescent="0.25">
      <c r="A6138" s="5" t="s">
        <v>5899</v>
      </c>
      <c r="B6138" s="5" t="s">
        <v>850</v>
      </c>
      <c r="C6138" s="5" t="s">
        <v>559</v>
      </c>
      <c r="D6138" s="5" t="s">
        <v>6102</v>
      </c>
      <c r="E6138" s="5" t="s">
        <v>5901</v>
      </c>
      <c r="F6138" s="5" t="s">
        <v>5902</v>
      </c>
      <c r="G6138" s="5" t="s">
        <v>2587</v>
      </c>
      <c r="H6138" s="5" t="s">
        <v>5903</v>
      </c>
      <c r="I6138" s="5" t="s">
        <v>5904</v>
      </c>
      <c r="J6138" s="5" t="s">
        <v>532</v>
      </c>
      <c r="K6138" s="5" t="s">
        <v>840</v>
      </c>
      <c r="L6138" s="5" t="s">
        <v>852</v>
      </c>
      <c r="M6138" s="5" t="s">
        <v>3979</v>
      </c>
      <c r="N6138" s="5"/>
      <c r="O6138" s="5"/>
      <c r="P6138" s="5">
        <f>COUNTIFS($E$2:E6138,TMapCauseDescCIR[[#This Row],[Cause Description]])</f>
        <v>2</v>
      </c>
      <c r="Q6138" s="5" t="s">
        <v>536</v>
      </c>
      <c r="R6138" s="5"/>
      <c r="S6138" s="1"/>
    </row>
    <row r="6139" spans="1:19" ht="14.45" x14ac:dyDescent="0.25">
      <c r="A6139" s="1" t="s">
        <v>4982</v>
      </c>
      <c r="B6139" s="1" t="s">
        <v>2301</v>
      </c>
      <c r="C6139" s="1" t="s">
        <v>4983</v>
      </c>
      <c r="D6139" s="1" t="s">
        <v>9749</v>
      </c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>
        <f>COUNTIFS($E$2:E6139,TMapCauseDescCIR[[#This Row],[Cause Description]])</f>
        <v>0</v>
      </c>
      <c r="Q6139" s="1"/>
      <c r="R6139" s="1"/>
      <c r="S6139" s="1"/>
    </row>
    <row r="6140" spans="1:19" ht="14.45" x14ac:dyDescent="0.25">
      <c r="A6140" s="5" t="s">
        <v>5679</v>
      </c>
      <c r="B6140" s="5" t="s">
        <v>1273</v>
      </c>
      <c r="C6140" s="5" t="s">
        <v>559</v>
      </c>
      <c r="D6140" s="5" t="s">
        <v>9750</v>
      </c>
      <c r="E6140" s="5" t="s">
        <v>9709</v>
      </c>
      <c r="F6140" s="5" t="s">
        <v>9710</v>
      </c>
      <c r="G6140" s="5" t="s">
        <v>2493</v>
      </c>
      <c r="H6140" s="5" t="s">
        <v>5120</v>
      </c>
      <c r="I6140" s="5" t="s">
        <v>9711</v>
      </c>
      <c r="J6140" s="5" t="s">
        <v>532</v>
      </c>
      <c r="K6140" s="5" t="s">
        <v>571</v>
      </c>
      <c r="L6140" s="5" t="s">
        <v>581</v>
      </c>
      <c r="M6140" s="5" t="s">
        <v>5870</v>
      </c>
      <c r="N6140" s="4" t="s">
        <v>5871</v>
      </c>
      <c r="O6140" s="5"/>
      <c r="P6140" s="5">
        <f>COUNTIFS($E$2:E6140,TMapCauseDescCIR[[#This Row],[Cause Description]])</f>
        <v>2</v>
      </c>
      <c r="Q6140" s="5" t="s">
        <v>536</v>
      </c>
      <c r="R6140" s="5"/>
      <c r="S6140" s="1"/>
    </row>
    <row r="6141" spans="1:19" ht="14.45" x14ac:dyDescent="0.25">
      <c r="A6141" s="1" t="s">
        <v>6111</v>
      </c>
      <c r="B6141" s="1" t="s">
        <v>141</v>
      </c>
      <c r="C6141" s="1" t="s">
        <v>559</v>
      </c>
      <c r="D6141" s="1" t="s">
        <v>9751</v>
      </c>
      <c r="E6141" s="1" t="s">
        <v>142</v>
      </c>
      <c r="F6141" s="1" t="s">
        <v>9752</v>
      </c>
      <c r="G6141" s="1" t="s">
        <v>2444</v>
      </c>
      <c r="H6141" s="1" t="s">
        <v>4884</v>
      </c>
      <c r="I6141" s="1" t="s">
        <v>6988</v>
      </c>
      <c r="J6141" s="1" t="s">
        <v>13016</v>
      </c>
      <c r="K6141" s="1"/>
      <c r="L6141" s="1"/>
      <c r="M6141" s="1"/>
      <c r="N6141" s="1"/>
      <c r="O6141" s="1"/>
      <c r="P6141" s="1">
        <f>COUNTIFS($E$2:E6141,TMapCauseDescCIR[[#This Row],[Cause Description]])</f>
        <v>1</v>
      </c>
      <c r="Q6141" s="1"/>
      <c r="R6141" s="1"/>
      <c r="S6141" s="1"/>
    </row>
    <row r="6142" spans="1:19" ht="14.45" x14ac:dyDescent="0.25">
      <c r="A6142" s="1" t="s">
        <v>6111</v>
      </c>
      <c r="B6142" s="1" t="s">
        <v>141</v>
      </c>
      <c r="C6142" s="1" t="s">
        <v>559</v>
      </c>
      <c r="D6142" s="1" t="s">
        <v>9751</v>
      </c>
      <c r="E6142" s="1" t="s">
        <v>631</v>
      </c>
      <c r="F6142" s="1" t="s">
        <v>3597</v>
      </c>
      <c r="G6142" s="1" t="s">
        <v>2806</v>
      </c>
      <c r="H6142" s="1" t="s">
        <v>3598</v>
      </c>
      <c r="I6142" s="1" t="s">
        <v>3599</v>
      </c>
      <c r="J6142" s="1" t="s">
        <v>13016</v>
      </c>
      <c r="K6142" s="1"/>
      <c r="L6142" s="1"/>
      <c r="M6142" s="1"/>
      <c r="N6142" s="1"/>
      <c r="O6142" s="1"/>
      <c r="P6142" s="1">
        <f>COUNTIFS($E$2:E6142,TMapCauseDescCIR[[#This Row],[Cause Description]])</f>
        <v>238</v>
      </c>
      <c r="Q6142" s="1"/>
      <c r="R6142" s="1"/>
      <c r="S6142" s="1"/>
    </row>
    <row r="6143" spans="1:19" ht="14.45" x14ac:dyDescent="0.25">
      <c r="A6143" s="1" t="s">
        <v>6111</v>
      </c>
      <c r="B6143" s="1" t="s">
        <v>154</v>
      </c>
      <c r="C6143" s="1" t="s">
        <v>559</v>
      </c>
      <c r="D6143" s="1" t="s">
        <v>9753</v>
      </c>
      <c r="E6143" s="1" t="s">
        <v>155</v>
      </c>
      <c r="F6143" s="1" t="s">
        <v>9754</v>
      </c>
      <c r="G6143" s="1" t="s">
        <v>2444</v>
      </c>
      <c r="H6143" s="1" t="s">
        <v>9426</v>
      </c>
      <c r="I6143" s="1" t="s">
        <v>9755</v>
      </c>
      <c r="J6143" s="1" t="s">
        <v>13016</v>
      </c>
      <c r="K6143" s="1"/>
      <c r="L6143" s="1"/>
      <c r="M6143" s="1"/>
      <c r="N6143" s="1"/>
      <c r="O6143" s="1"/>
      <c r="P6143" s="1">
        <f>COUNTIFS($E$2:E6143,TMapCauseDescCIR[[#This Row],[Cause Description]])</f>
        <v>1</v>
      </c>
      <c r="Q6143" s="1"/>
      <c r="R6143" s="1"/>
      <c r="S6143" s="1"/>
    </row>
    <row r="6144" spans="1:19" ht="14.45" x14ac:dyDescent="0.25">
      <c r="A6144" s="1" t="s">
        <v>6111</v>
      </c>
      <c r="B6144" s="1" t="s">
        <v>154</v>
      </c>
      <c r="C6144" s="1" t="s">
        <v>559</v>
      </c>
      <c r="D6144" s="1" t="s">
        <v>9753</v>
      </c>
      <c r="E6144" s="1" t="s">
        <v>9756</v>
      </c>
      <c r="F6144" s="1" t="s">
        <v>9757</v>
      </c>
      <c r="G6144" s="1" t="s">
        <v>2444</v>
      </c>
      <c r="H6144" s="1" t="s">
        <v>9720</v>
      </c>
      <c r="I6144" s="1" t="s">
        <v>6872</v>
      </c>
      <c r="J6144" s="1" t="s">
        <v>13016</v>
      </c>
      <c r="K6144" s="1"/>
      <c r="L6144" s="1"/>
      <c r="M6144" s="1"/>
      <c r="N6144" s="1"/>
      <c r="O6144" s="1"/>
      <c r="P6144" s="1">
        <f>COUNTIFS($E$2:E6144,TMapCauseDescCIR[[#This Row],[Cause Description]])</f>
        <v>1</v>
      </c>
      <c r="Q6144" s="1"/>
      <c r="R6144" s="1"/>
      <c r="S6144" s="1"/>
    </row>
    <row r="6145" spans="1:19" ht="14.45" x14ac:dyDescent="0.25">
      <c r="A6145" s="1" t="s">
        <v>6111</v>
      </c>
      <c r="B6145" s="1" t="s">
        <v>154</v>
      </c>
      <c r="C6145" s="1" t="s">
        <v>559</v>
      </c>
      <c r="D6145" s="1" t="s">
        <v>9753</v>
      </c>
      <c r="E6145" s="1" t="s">
        <v>9758</v>
      </c>
      <c r="F6145" s="1" t="s">
        <v>9759</v>
      </c>
      <c r="G6145" s="1" t="s">
        <v>2444</v>
      </c>
      <c r="H6145" s="1" t="s">
        <v>9720</v>
      </c>
      <c r="I6145" s="1" t="s">
        <v>7092</v>
      </c>
      <c r="J6145" s="1" t="s">
        <v>13016</v>
      </c>
      <c r="K6145" s="1"/>
      <c r="L6145" s="1"/>
      <c r="M6145" s="1"/>
      <c r="N6145" s="1"/>
      <c r="O6145" s="1"/>
      <c r="P6145" s="1">
        <f>COUNTIFS($E$2:E6145,TMapCauseDescCIR[[#This Row],[Cause Description]])</f>
        <v>1</v>
      </c>
      <c r="Q6145" s="1"/>
      <c r="R6145" s="1"/>
      <c r="S6145" s="1"/>
    </row>
    <row r="6146" spans="1:19" ht="14.45" x14ac:dyDescent="0.25">
      <c r="A6146" s="1" t="s">
        <v>6111</v>
      </c>
      <c r="B6146" s="1" t="s">
        <v>154</v>
      </c>
      <c r="C6146" s="1" t="s">
        <v>559</v>
      </c>
      <c r="D6146" s="1" t="s">
        <v>9753</v>
      </c>
      <c r="E6146" s="1" t="s">
        <v>9760</v>
      </c>
      <c r="F6146" s="1" t="s">
        <v>9761</v>
      </c>
      <c r="G6146" s="1" t="s">
        <v>2444</v>
      </c>
      <c r="H6146" s="1" t="s">
        <v>9720</v>
      </c>
      <c r="I6146" s="1" t="s">
        <v>7151</v>
      </c>
      <c r="J6146" s="1" t="s">
        <v>13016</v>
      </c>
      <c r="K6146" s="1"/>
      <c r="L6146" s="1"/>
      <c r="M6146" s="1"/>
      <c r="N6146" s="1"/>
      <c r="O6146" s="1"/>
      <c r="P6146" s="1">
        <f>COUNTIFS($E$2:E6146,TMapCauseDescCIR[[#This Row],[Cause Description]])</f>
        <v>1</v>
      </c>
      <c r="Q6146" s="1"/>
      <c r="R6146" s="1"/>
      <c r="S6146" s="1"/>
    </row>
    <row r="6147" spans="1:19" ht="14.45" x14ac:dyDescent="0.25">
      <c r="A6147" s="1" t="s">
        <v>6111</v>
      </c>
      <c r="B6147" s="1" t="s">
        <v>154</v>
      </c>
      <c r="C6147" s="1" t="s">
        <v>559</v>
      </c>
      <c r="D6147" s="1" t="s">
        <v>9753</v>
      </c>
      <c r="E6147" s="1" t="s">
        <v>631</v>
      </c>
      <c r="F6147" s="1" t="s">
        <v>3597</v>
      </c>
      <c r="G6147" s="1" t="s">
        <v>2806</v>
      </c>
      <c r="H6147" s="1" t="s">
        <v>3598</v>
      </c>
      <c r="I6147" s="1" t="s">
        <v>3599</v>
      </c>
      <c r="J6147" s="1" t="s">
        <v>13016</v>
      </c>
      <c r="K6147" s="1"/>
      <c r="L6147" s="1"/>
      <c r="M6147" s="1"/>
      <c r="N6147" s="1"/>
      <c r="O6147" s="1"/>
      <c r="P6147" s="1">
        <f>COUNTIFS($E$2:E6147,TMapCauseDescCIR[[#This Row],[Cause Description]])</f>
        <v>239</v>
      </c>
      <c r="Q6147" s="1"/>
      <c r="R6147" s="1"/>
      <c r="S6147" s="1"/>
    </row>
    <row r="6148" spans="1:19" ht="14.45" x14ac:dyDescent="0.25">
      <c r="A6148" s="1" t="s">
        <v>6250</v>
      </c>
      <c r="B6148" s="1" t="s">
        <v>283</v>
      </c>
      <c r="C6148" s="1" t="s">
        <v>559</v>
      </c>
      <c r="D6148" s="1" t="s">
        <v>9762</v>
      </c>
      <c r="E6148" s="1" t="s">
        <v>284</v>
      </c>
      <c r="F6148" s="1" t="s">
        <v>9763</v>
      </c>
      <c r="G6148" s="1" t="s">
        <v>2459</v>
      </c>
      <c r="H6148" s="1" t="s">
        <v>4884</v>
      </c>
      <c r="I6148" s="1" t="s">
        <v>6988</v>
      </c>
      <c r="J6148" s="1"/>
      <c r="K6148" s="1"/>
      <c r="L6148" s="1"/>
      <c r="M6148" s="1"/>
      <c r="N6148" s="1"/>
      <c r="O6148" s="1"/>
      <c r="P6148" s="1">
        <f>COUNTIFS($E$2:E6148,TMapCauseDescCIR[[#This Row],[Cause Description]])</f>
        <v>1</v>
      </c>
      <c r="Q6148" s="1"/>
      <c r="R6148" s="1"/>
      <c r="S6148" s="1"/>
    </row>
    <row r="6149" spans="1:19" ht="14.45" x14ac:dyDescent="0.25">
      <c r="A6149" s="1" t="s">
        <v>6250</v>
      </c>
      <c r="B6149" s="1" t="s">
        <v>283</v>
      </c>
      <c r="C6149" s="1" t="s">
        <v>559</v>
      </c>
      <c r="D6149" s="1" t="s">
        <v>9762</v>
      </c>
      <c r="E6149" s="1" t="s">
        <v>631</v>
      </c>
      <c r="F6149" s="1" t="s">
        <v>3597</v>
      </c>
      <c r="G6149" s="1" t="s">
        <v>2806</v>
      </c>
      <c r="H6149" s="1" t="s">
        <v>3598</v>
      </c>
      <c r="I6149" s="1" t="s">
        <v>3599</v>
      </c>
      <c r="J6149" s="1"/>
      <c r="K6149" s="1"/>
      <c r="L6149" s="1"/>
      <c r="M6149" s="1"/>
      <c r="N6149" s="1"/>
      <c r="O6149" s="1"/>
      <c r="P6149" s="1">
        <f>COUNTIFS($E$2:E6149,TMapCauseDescCIR[[#This Row],[Cause Description]])</f>
        <v>240</v>
      </c>
      <c r="Q6149" s="1"/>
      <c r="R6149" s="1"/>
      <c r="S6149" s="1"/>
    </row>
    <row r="6150" spans="1:19" ht="14.45" x14ac:dyDescent="0.25">
      <c r="A6150" s="1" t="s">
        <v>6617</v>
      </c>
      <c r="B6150" s="1" t="s">
        <v>478</v>
      </c>
      <c r="C6150" s="1" t="s">
        <v>559</v>
      </c>
      <c r="D6150" s="1" t="s">
        <v>9764</v>
      </c>
      <c r="E6150" s="1" t="s">
        <v>479</v>
      </c>
      <c r="F6150" s="1" t="s">
        <v>9765</v>
      </c>
      <c r="G6150" s="1" t="s">
        <v>2633</v>
      </c>
      <c r="H6150" s="1" t="s">
        <v>4912</v>
      </c>
      <c r="I6150" s="1" t="s">
        <v>6785</v>
      </c>
      <c r="J6150" s="1"/>
      <c r="K6150" s="1"/>
      <c r="L6150" s="1"/>
      <c r="M6150" s="1"/>
      <c r="N6150" s="1"/>
      <c r="O6150" s="1"/>
      <c r="P6150" s="1">
        <f>COUNTIFS($E$2:E6150,TMapCauseDescCIR[[#This Row],[Cause Description]])</f>
        <v>1</v>
      </c>
      <c r="Q6150" s="1"/>
      <c r="R6150" s="1"/>
      <c r="S6150" s="1"/>
    </row>
    <row r="6151" spans="1:19" ht="14.45" x14ac:dyDescent="0.25">
      <c r="A6151" s="1" t="s">
        <v>6617</v>
      </c>
      <c r="B6151" s="1" t="s">
        <v>478</v>
      </c>
      <c r="C6151" s="1" t="s">
        <v>559</v>
      </c>
      <c r="D6151" s="1" t="s">
        <v>9764</v>
      </c>
      <c r="E6151" s="1" t="s">
        <v>9766</v>
      </c>
      <c r="F6151" s="1" t="s">
        <v>9767</v>
      </c>
      <c r="G6151" s="1" t="s">
        <v>2633</v>
      </c>
      <c r="H6151" s="1" t="s">
        <v>4912</v>
      </c>
      <c r="I6151" s="1" t="s">
        <v>5496</v>
      </c>
      <c r="J6151" s="1"/>
      <c r="K6151" s="1"/>
      <c r="L6151" s="1"/>
      <c r="M6151" s="1"/>
      <c r="N6151" s="1"/>
      <c r="O6151" s="1"/>
      <c r="P6151" s="1">
        <f>COUNTIFS($E$2:E6151,TMapCauseDescCIR[[#This Row],[Cause Description]])</f>
        <v>1</v>
      </c>
      <c r="Q6151" s="1"/>
      <c r="R6151" s="1"/>
      <c r="S6151" s="1"/>
    </row>
    <row r="6152" spans="1:19" ht="14.45" x14ac:dyDescent="0.25">
      <c r="A6152" s="1" t="s">
        <v>6617</v>
      </c>
      <c r="B6152" s="1" t="s">
        <v>478</v>
      </c>
      <c r="C6152" s="1" t="s">
        <v>559</v>
      </c>
      <c r="D6152" s="1" t="s">
        <v>9764</v>
      </c>
      <c r="E6152" s="1" t="s">
        <v>9768</v>
      </c>
      <c r="F6152" s="1" t="s">
        <v>9769</v>
      </c>
      <c r="G6152" s="1" t="s">
        <v>2633</v>
      </c>
      <c r="H6152" s="1" t="s">
        <v>4912</v>
      </c>
      <c r="I6152" s="1" t="s">
        <v>5527</v>
      </c>
      <c r="J6152" s="1"/>
      <c r="K6152" s="1"/>
      <c r="L6152" s="1"/>
      <c r="M6152" s="1"/>
      <c r="N6152" s="1"/>
      <c r="O6152" s="1"/>
      <c r="P6152" s="1">
        <f>COUNTIFS($E$2:E6152,TMapCauseDescCIR[[#This Row],[Cause Description]])</f>
        <v>1</v>
      </c>
      <c r="Q6152" s="1"/>
      <c r="R6152" s="1"/>
      <c r="S6152" s="1"/>
    </row>
    <row r="6153" spans="1:19" ht="14.45" x14ac:dyDescent="0.25">
      <c r="A6153" s="1" t="s">
        <v>6617</v>
      </c>
      <c r="B6153" s="1" t="s">
        <v>478</v>
      </c>
      <c r="C6153" s="1" t="s">
        <v>559</v>
      </c>
      <c r="D6153" s="1" t="s">
        <v>9764</v>
      </c>
      <c r="E6153" s="1" t="s">
        <v>9770</v>
      </c>
      <c r="F6153" s="1" t="s">
        <v>9771</v>
      </c>
      <c r="G6153" s="1" t="s">
        <v>2633</v>
      </c>
      <c r="H6153" s="1" t="s">
        <v>4912</v>
      </c>
      <c r="I6153" s="1" t="s">
        <v>5169</v>
      </c>
      <c r="J6153" s="1"/>
      <c r="K6153" s="1"/>
      <c r="L6153" s="1"/>
      <c r="M6153" s="1"/>
      <c r="N6153" s="1"/>
      <c r="O6153" s="1"/>
      <c r="P6153" s="1">
        <f>COUNTIFS($E$2:E6153,TMapCauseDescCIR[[#This Row],[Cause Description]])</f>
        <v>1</v>
      </c>
      <c r="Q6153" s="1"/>
      <c r="R6153" s="1"/>
      <c r="S6153" s="1"/>
    </row>
    <row r="6154" spans="1:19" ht="14.45" x14ac:dyDescent="0.25">
      <c r="A6154" s="1" t="s">
        <v>6617</v>
      </c>
      <c r="B6154" s="1" t="s">
        <v>478</v>
      </c>
      <c r="C6154" s="1" t="s">
        <v>559</v>
      </c>
      <c r="D6154" s="1" t="s">
        <v>9764</v>
      </c>
      <c r="E6154" s="1" t="s">
        <v>9772</v>
      </c>
      <c r="F6154" s="1" t="s">
        <v>9773</v>
      </c>
      <c r="G6154" s="1" t="s">
        <v>2633</v>
      </c>
      <c r="H6154" s="1" t="s">
        <v>4912</v>
      </c>
      <c r="I6154" s="1" t="s">
        <v>5243</v>
      </c>
      <c r="J6154" s="1"/>
      <c r="K6154" s="1"/>
      <c r="L6154" s="1"/>
      <c r="M6154" s="1"/>
      <c r="N6154" s="1"/>
      <c r="O6154" s="1"/>
      <c r="P6154" s="1">
        <f>COUNTIFS($E$2:E6154,TMapCauseDescCIR[[#This Row],[Cause Description]])</f>
        <v>1</v>
      </c>
      <c r="Q6154" s="1"/>
      <c r="R6154" s="1"/>
      <c r="S6154" s="1"/>
    </row>
    <row r="6155" spans="1:19" ht="14.45" x14ac:dyDescent="0.25">
      <c r="A6155" s="1" t="s">
        <v>6617</v>
      </c>
      <c r="B6155" s="1" t="s">
        <v>478</v>
      </c>
      <c r="C6155" s="1" t="s">
        <v>559</v>
      </c>
      <c r="D6155" s="1" t="s">
        <v>9764</v>
      </c>
      <c r="E6155" s="1" t="s">
        <v>9774</v>
      </c>
      <c r="F6155" s="1" t="s">
        <v>9775</v>
      </c>
      <c r="G6155" s="1" t="s">
        <v>2633</v>
      </c>
      <c r="H6155" s="1" t="s">
        <v>4912</v>
      </c>
      <c r="I6155" s="1" t="s">
        <v>5767</v>
      </c>
      <c r="J6155" s="1"/>
      <c r="K6155" s="1"/>
      <c r="L6155" s="1"/>
      <c r="M6155" s="1"/>
      <c r="N6155" s="1"/>
      <c r="O6155" s="1"/>
      <c r="P6155" s="1">
        <f>COUNTIFS($E$2:E6155,TMapCauseDescCIR[[#This Row],[Cause Description]])</f>
        <v>1</v>
      </c>
      <c r="Q6155" s="1"/>
      <c r="R6155" s="1"/>
      <c r="S6155" s="1"/>
    </row>
    <row r="6156" spans="1:19" ht="14.45" x14ac:dyDescent="0.25">
      <c r="A6156" s="1" t="s">
        <v>6617</v>
      </c>
      <c r="B6156" s="1" t="s">
        <v>478</v>
      </c>
      <c r="C6156" s="1" t="s">
        <v>559</v>
      </c>
      <c r="D6156" s="1" t="s">
        <v>9764</v>
      </c>
      <c r="E6156" s="1" t="s">
        <v>9776</v>
      </c>
      <c r="F6156" s="1" t="s">
        <v>9777</v>
      </c>
      <c r="G6156" s="1" t="s">
        <v>2635</v>
      </c>
      <c r="H6156" s="1" t="s">
        <v>4912</v>
      </c>
      <c r="I6156" s="1" t="s">
        <v>9778</v>
      </c>
      <c r="J6156" s="1"/>
      <c r="K6156" s="1"/>
      <c r="L6156" s="1"/>
      <c r="M6156" s="1"/>
      <c r="N6156" s="1"/>
      <c r="O6156" s="1"/>
      <c r="P6156" s="1">
        <f>COUNTIFS($E$2:E6156,TMapCauseDescCIR[[#This Row],[Cause Description]])</f>
        <v>1</v>
      </c>
      <c r="Q6156" s="1"/>
      <c r="R6156" s="1"/>
      <c r="S6156" s="1"/>
    </row>
    <row r="6157" spans="1:19" ht="14.45" x14ac:dyDescent="0.25">
      <c r="A6157" s="1" t="s">
        <v>6617</v>
      </c>
      <c r="B6157" s="1" t="s">
        <v>478</v>
      </c>
      <c r="C6157" s="1" t="s">
        <v>559</v>
      </c>
      <c r="D6157" s="1" t="s">
        <v>9764</v>
      </c>
      <c r="E6157" s="1" t="s">
        <v>631</v>
      </c>
      <c r="F6157" s="1" t="s">
        <v>3597</v>
      </c>
      <c r="G6157" s="1" t="s">
        <v>2806</v>
      </c>
      <c r="H6157" s="1" t="s">
        <v>3598</v>
      </c>
      <c r="I6157" s="1" t="s">
        <v>3599</v>
      </c>
      <c r="J6157" s="1"/>
      <c r="K6157" s="1"/>
      <c r="L6157" s="1"/>
      <c r="M6157" s="1"/>
      <c r="N6157" s="1"/>
      <c r="O6157" s="1"/>
      <c r="P6157" s="1">
        <f>COUNTIFS($E$2:E6157,TMapCauseDescCIR[[#This Row],[Cause Description]])</f>
        <v>241</v>
      </c>
      <c r="Q6157" s="1"/>
      <c r="R6157" s="1"/>
      <c r="S6157" s="1"/>
    </row>
    <row r="6158" spans="1:19" ht="14.45" x14ac:dyDescent="0.25">
      <c r="A6158" s="1" t="s">
        <v>6617</v>
      </c>
      <c r="B6158" s="1" t="s">
        <v>480</v>
      </c>
      <c r="C6158" s="1" t="s">
        <v>559</v>
      </c>
      <c r="D6158" s="1" t="s">
        <v>9779</v>
      </c>
      <c r="E6158" s="1" t="s">
        <v>481</v>
      </c>
      <c r="F6158" s="1" t="s">
        <v>9780</v>
      </c>
      <c r="G6158" s="1" t="s">
        <v>2639</v>
      </c>
      <c r="H6158" s="1" t="s">
        <v>9781</v>
      </c>
      <c r="I6158" s="1" t="s">
        <v>9782</v>
      </c>
      <c r="J6158" s="1"/>
      <c r="K6158" s="1"/>
      <c r="L6158" s="1"/>
      <c r="M6158" s="1"/>
      <c r="N6158" s="1"/>
      <c r="O6158" s="1"/>
      <c r="P6158" s="1">
        <f>COUNTIFS($E$2:E6158,TMapCauseDescCIR[[#This Row],[Cause Description]])</f>
        <v>1</v>
      </c>
      <c r="Q6158" s="1"/>
      <c r="R6158" s="1"/>
      <c r="S6158" s="1"/>
    </row>
    <row r="6159" spans="1:19" ht="14.45" x14ac:dyDescent="0.25">
      <c r="A6159" s="1" t="s">
        <v>6617</v>
      </c>
      <c r="B6159" s="1" t="s">
        <v>480</v>
      </c>
      <c r="C6159" s="1" t="s">
        <v>559</v>
      </c>
      <c r="D6159" s="1" t="s">
        <v>9779</v>
      </c>
      <c r="E6159" s="1" t="s">
        <v>631</v>
      </c>
      <c r="F6159" s="1" t="s">
        <v>3597</v>
      </c>
      <c r="G6159" s="1" t="s">
        <v>2806</v>
      </c>
      <c r="H6159" s="1" t="s">
        <v>3598</v>
      </c>
      <c r="I6159" s="1" t="s">
        <v>3599</v>
      </c>
      <c r="J6159" s="1"/>
      <c r="K6159" s="1"/>
      <c r="L6159" s="1"/>
      <c r="M6159" s="1"/>
      <c r="N6159" s="1"/>
      <c r="O6159" s="1"/>
      <c r="P6159" s="1">
        <f>COUNTIFS($E$2:E6159,TMapCauseDescCIR[[#This Row],[Cause Description]])</f>
        <v>242</v>
      </c>
      <c r="Q6159" s="1"/>
      <c r="R6159" s="1"/>
      <c r="S6159" s="1"/>
    </row>
    <row r="6160" spans="1:19" ht="14.45" x14ac:dyDescent="0.25">
      <c r="A6160" s="1" t="s">
        <v>3595</v>
      </c>
      <c r="B6160" s="1" t="s">
        <v>551</v>
      </c>
      <c r="C6160" s="1" t="s">
        <v>3133</v>
      </c>
      <c r="D6160" s="1" t="s">
        <v>6647</v>
      </c>
      <c r="E6160" s="1" t="s">
        <v>6895</v>
      </c>
      <c r="F6160" s="1" t="s">
        <v>6896</v>
      </c>
      <c r="G6160" s="1" t="s">
        <v>2530</v>
      </c>
      <c r="H6160" s="1" t="s">
        <v>6893</v>
      </c>
      <c r="I6160" s="1" t="s">
        <v>6894</v>
      </c>
      <c r="J6160" s="1" t="s">
        <v>6638</v>
      </c>
      <c r="K6160" s="1" t="s">
        <v>6703</v>
      </c>
      <c r="L6160" s="1" t="s">
        <v>814</v>
      </c>
      <c r="M6160" s="1" t="s">
        <v>815</v>
      </c>
      <c r="N6160" s="1"/>
      <c r="O6160" s="1"/>
      <c r="P6160" s="1">
        <f>COUNTIFS($E$2:E6160,TMapCauseDescCIR[[#This Row],[Cause Description]])</f>
        <v>1</v>
      </c>
      <c r="Q6160" s="1"/>
      <c r="R6160" s="1"/>
      <c r="S6160" s="5"/>
    </row>
    <row r="6161" spans="1:19" ht="14.45" x14ac:dyDescent="0.25">
      <c r="A6161" s="1" t="s">
        <v>3595</v>
      </c>
      <c r="B6161" s="1" t="s">
        <v>551</v>
      </c>
      <c r="C6161" s="1" t="s">
        <v>3133</v>
      </c>
      <c r="D6161" s="1" t="s">
        <v>6647</v>
      </c>
      <c r="E6161" s="1" t="s">
        <v>6910</v>
      </c>
      <c r="F6161" s="1" t="s">
        <v>6911</v>
      </c>
      <c r="G6161" s="1" t="s">
        <v>2504</v>
      </c>
      <c r="H6161" s="1" t="s">
        <v>6912</v>
      </c>
      <c r="I6161" s="1" t="s">
        <v>6913</v>
      </c>
      <c r="J6161" s="1" t="s">
        <v>6638</v>
      </c>
      <c r="K6161" s="1" t="s">
        <v>6833</v>
      </c>
      <c r="L6161" s="1" t="s">
        <v>2828</v>
      </c>
      <c r="M6161" s="1" t="s">
        <v>815</v>
      </c>
      <c r="N6161" s="1"/>
      <c r="O6161" s="1"/>
      <c r="P6161" s="1">
        <f>COUNTIFS($E$2:E6161,TMapCauseDescCIR[[#This Row],[Cause Description]])</f>
        <v>1</v>
      </c>
      <c r="Q6161" s="1"/>
      <c r="R6161" s="1"/>
      <c r="S6161" s="5"/>
    </row>
    <row r="6162" spans="1:19" ht="14.45" x14ac:dyDescent="0.25">
      <c r="A6162" s="1" t="s">
        <v>3595</v>
      </c>
      <c r="B6162" s="1" t="s">
        <v>551</v>
      </c>
      <c r="C6162" s="1" t="s">
        <v>3133</v>
      </c>
      <c r="D6162" s="1" t="s">
        <v>6647</v>
      </c>
      <c r="E6162" s="1" t="s">
        <v>6914</v>
      </c>
      <c r="F6162" s="1" t="s">
        <v>6915</v>
      </c>
      <c r="G6162" s="1" t="s">
        <v>2491</v>
      </c>
      <c r="H6162" s="1" t="s">
        <v>6916</v>
      </c>
      <c r="I6162" s="1" t="s">
        <v>5530</v>
      </c>
      <c r="J6162" s="1" t="s">
        <v>6638</v>
      </c>
      <c r="K6162" s="1" t="s">
        <v>6833</v>
      </c>
      <c r="L6162" s="1" t="s">
        <v>2828</v>
      </c>
      <c r="M6162" s="1" t="s">
        <v>815</v>
      </c>
      <c r="N6162" s="1"/>
      <c r="O6162" s="1"/>
      <c r="P6162" s="1">
        <f>COUNTIFS($E$2:E6162,TMapCauseDescCIR[[#This Row],[Cause Description]])</f>
        <v>1</v>
      </c>
      <c r="Q6162" s="1"/>
      <c r="R6162" s="1"/>
      <c r="S6162" s="5"/>
    </row>
    <row r="6163" spans="1:19" ht="14.45" x14ac:dyDescent="0.25">
      <c r="A6163" s="1" t="s">
        <v>3595</v>
      </c>
      <c r="B6163" s="1" t="s">
        <v>551</v>
      </c>
      <c r="C6163" s="1" t="s">
        <v>3133</v>
      </c>
      <c r="D6163" s="1" t="s">
        <v>6647</v>
      </c>
      <c r="E6163" s="1" t="s">
        <v>6917</v>
      </c>
      <c r="F6163" s="1" t="s">
        <v>6918</v>
      </c>
      <c r="G6163" s="1" t="s">
        <v>2496</v>
      </c>
      <c r="H6163" s="1" t="s">
        <v>6916</v>
      </c>
      <c r="I6163" s="1" t="s">
        <v>5530</v>
      </c>
      <c r="J6163" s="1" t="s">
        <v>6638</v>
      </c>
      <c r="K6163" s="1" t="s">
        <v>6833</v>
      </c>
      <c r="L6163" s="1" t="s">
        <v>2828</v>
      </c>
      <c r="M6163" s="1" t="s">
        <v>815</v>
      </c>
      <c r="N6163" s="1"/>
      <c r="O6163" s="1"/>
      <c r="P6163" s="1">
        <f>COUNTIFS($E$2:E6163,TMapCauseDescCIR[[#This Row],[Cause Description]])</f>
        <v>1</v>
      </c>
      <c r="Q6163" s="1"/>
      <c r="R6163" s="1"/>
      <c r="S6163" s="5"/>
    </row>
    <row r="6164" spans="1:19" ht="14.45" x14ac:dyDescent="0.25">
      <c r="A6164" s="1" t="s">
        <v>3595</v>
      </c>
      <c r="B6164" s="1" t="s">
        <v>551</v>
      </c>
      <c r="C6164" s="1" t="s">
        <v>3133</v>
      </c>
      <c r="D6164" s="1" t="s">
        <v>6647</v>
      </c>
      <c r="E6164" s="1" t="s">
        <v>6931</v>
      </c>
      <c r="F6164" s="1" t="s">
        <v>6932</v>
      </c>
      <c r="G6164" s="1" t="s">
        <v>2527</v>
      </c>
      <c r="H6164" s="1" t="s">
        <v>6193</v>
      </c>
      <c r="I6164" s="1" t="s">
        <v>6179</v>
      </c>
      <c r="J6164" s="1" t="s">
        <v>6638</v>
      </c>
      <c r="K6164" s="1" t="s">
        <v>6703</v>
      </c>
      <c r="L6164" s="1" t="s">
        <v>814</v>
      </c>
      <c r="M6164" s="1" t="s">
        <v>815</v>
      </c>
      <c r="N6164" s="1"/>
      <c r="O6164" s="1"/>
      <c r="P6164" s="1">
        <f>COUNTIFS($E$2:E6164,TMapCauseDescCIR[[#This Row],[Cause Description]])</f>
        <v>1</v>
      </c>
      <c r="Q6164" s="1"/>
      <c r="R6164" s="1"/>
      <c r="S6164" s="5"/>
    </row>
    <row r="6165" spans="1:19" ht="14.45" x14ac:dyDescent="0.25">
      <c r="A6165" s="1" t="s">
        <v>3595</v>
      </c>
      <c r="B6165" s="1" t="s">
        <v>551</v>
      </c>
      <c r="C6165" s="1" t="s">
        <v>3133</v>
      </c>
      <c r="D6165" s="1" t="s">
        <v>6647</v>
      </c>
      <c r="E6165" s="1" t="s">
        <v>6965</v>
      </c>
      <c r="F6165" s="1" t="s">
        <v>6966</v>
      </c>
      <c r="G6165" s="1" t="s">
        <v>2528</v>
      </c>
      <c r="H6165" s="1" t="s">
        <v>6193</v>
      </c>
      <c r="I6165" s="1" t="s">
        <v>6179</v>
      </c>
      <c r="J6165" s="1" t="s">
        <v>6638</v>
      </c>
      <c r="K6165" s="1" t="s">
        <v>6703</v>
      </c>
      <c r="L6165" s="1" t="s">
        <v>814</v>
      </c>
      <c r="M6165" s="1" t="s">
        <v>815</v>
      </c>
      <c r="N6165" s="1"/>
      <c r="O6165" s="1"/>
      <c r="P6165" s="1">
        <f>COUNTIFS($E$2:E6165,TMapCauseDescCIR[[#This Row],[Cause Description]])</f>
        <v>1</v>
      </c>
      <c r="Q6165" s="1"/>
      <c r="R6165" s="1"/>
      <c r="S6165" s="5"/>
    </row>
    <row r="6166" spans="1:19" ht="14.45" x14ac:dyDescent="0.25">
      <c r="A6166" s="1" t="s">
        <v>3595</v>
      </c>
      <c r="B6166" s="1" t="s">
        <v>551</v>
      </c>
      <c r="C6166" s="1" t="s">
        <v>3133</v>
      </c>
      <c r="D6166" s="1" t="s">
        <v>6647</v>
      </c>
      <c r="E6166" s="1" t="s">
        <v>6967</v>
      </c>
      <c r="F6166" s="1" t="s">
        <v>6968</v>
      </c>
      <c r="G6166" s="1" t="s">
        <v>2531</v>
      </c>
      <c r="H6166" s="1" t="s">
        <v>6193</v>
      </c>
      <c r="I6166" s="1" t="s">
        <v>6179</v>
      </c>
      <c r="J6166" s="1" t="s">
        <v>6638</v>
      </c>
      <c r="K6166" s="1" t="s">
        <v>6703</v>
      </c>
      <c r="L6166" s="1" t="s">
        <v>814</v>
      </c>
      <c r="M6166" s="1" t="s">
        <v>815</v>
      </c>
      <c r="N6166" s="1"/>
      <c r="O6166" s="1"/>
      <c r="P6166" s="1">
        <f>COUNTIFS($E$2:E6166,TMapCauseDescCIR[[#This Row],[Cause Description]])</f>
        <v>1</v>
      </c>
      <c r="Q6166" s="1"/>
      <c r="R6166" s="1"/>
      <c r="S6166" s="5"/>
    </row>
    <row r="6167" spans="1:19" ht="14.45" x14ac:dyDescent="0.25">
      <c r="A6167" s="1" t="s">
        <v>3595</v>
      </c>
      <c r="B6167" s="1" t="s">
        <v>551</v>
      </c>
      <c r="C6167" s="1" t="s">
        <v>3133</v>
      </c>
      <c r="D6167" s="1" t="s">
        <v>6647</v>
      </c>
      <c r="E6167" s="1" t="s">
        <v>6969</v>
      </c>
      <c r="F6167" s="1" t="s">
        <v>6970</v>
      </c>
      <c r="G6167" s="1" t="s">
        <v>2532</v>
      </c>
      <c r="H6167" s="1" t="s">
        <v>6193</v>
      </c>
      <c r="I6167" s="1" t="s">
        <v>6179</v>
      </c>
      <c r="J6167" s="1" t="s">
        <v>6638</v>
      </c>
      <c r="K6167" s="1" t="s">
        <v>6703</v>
      </c>
      <c r="L6167" s="1" t="s">
        <v>814</v>
      </c>
      <c r="M6167" s="1" t="s">
        <v>815</v>
      </c>
      <c r="N6167" s="1"/>
      <c r="O6167" s="1"/>
      <c r="P6167" s="1">
        <f>COUNTIFS($E$2:E6167,TMapCauseDescCIR[[#This Row],[Cause Description]])</f>
        <v>1</v>
      </c>
      <c r="Q6167" s="1"/>
      <c r="R6167" s="1"/>
      <c r="S6167" s="5"/>
    </row>
    <row r="6168" spans="1:19" ht="14.45" x14ac:dyDescent="0.25">
      <c r="A6168" s="1" t="s">
        <v>3595</v>
      </c>
      <c r="B6168" s="1" t="s">
        <v>551</v>
      </c>
      <c r="C6168" s="1" t="s">
        <v>3133</v>
      </c>
      <c r="D6168" s="1" t="s">
        <v>6647</v>
      </c>
      <c r="E6168" s="1" t="s">
        <v>6971</v>
      </c>
      <c r="F6168" s="1" t="s">
        <v>6972</v>
      </c>
      <c r="G6168" s="1" t="s">
        <v>2533</v>
      </c>
      <c r="H6168" s="1" t="s">
        <v>6193</v>
      </c>
      <c r="I6168" s="1" t="s">
        <v>6179</v>
      </c>
      <c r="J6168" s="1" t="s">
        <v>6638</v>
      </c>
      <c r="K6168" s="1" t="s">
        <v>6703</v>
      </c>
      <c r="L6168" s="1" t="s">
        <v>814</v>
      </c>
      <c r="M6168" s="1" t="s">
        <v>815</v>
      </c>
      <c r="N6168" s="1"/>
      <c r="O6168" s="1"/>
      <c r="P6168" s="1">
        <f>COUNTIFS($E$2:E6168,TMapCauseDescCIR[[#This Row],[Cause Description]])</f>
        <v>1</v>
      </c>
      <c r="Q6168" s="1"/>
      <c r="R6168" s="1"/>
      <c r="S6168" s="5"/>
    </row>
    <row r="6169" spans="1:19" ht="14.45" x14ac:dyDescent="0.25">
      <c r="A6169" s="1" t="s">
        <v>3595</v>
      </c>
      <c r="B6169" s="1" t="s">
        <v>551</v>
      </c>
      <c r="C6169" s="1" t="s">
        <v>3133</v>
      </c>
      <c r="D6169" s="1" t="s">
        <v>6647</v>
      </c>
      <c r="E6169" s="1" t="s">
        <v>6973</v>
      </c>
      <c r="F6169" s="1" t="s">
        <v>6974</v>
      </c>
      <c r="G6169" s="1" t="s">
        <v>2534</v>
      </c>
      <c r="H6169" s="1" t="s">
        <v>6193</v>
      </c>
      <c r="I6169" s="1" t="s">
        <v>6179</v>
      </c>
      <c r="J6169" s="1" t="s">
        <v>6638</v>
      </c>
      <c r="K6169" s="1" t="s">
        <v>6703</v>
      </c>
      <c r="L6169" s="1" t="s">
        <v>814</v>
      </c>
      <c r="M6169" s="1" t="s">
        <v>815</v>
      </c>
      <c r="N6169" s="1"/>
      <c r="O6169" s="1"/>
      <c r="P6169" s="1">
        <f>COUNTIFS($E$2:E6169,TMapCauseDescCIR[[#This Row],[Cause Description]])</f>
        <v>1</v>
      </c>
      <c r="Q6169" s="1"/>
      <c r="R6169" s="1"/>
      <c r="S6169" s="5"/>
    </row>
    <row r="6170" spans="1:19" ht="14.45" x14ac:dyDescent="0.25">
      <c r="A6170" s="1" t="s">
        <v>3595</v>
      </c>
      <c r="B6170" s="1" t="s">
        <v>551</v>
      </c>
      <c r="C6170" s="1" t="s">
        <v>3133</v>
      </c>
      <c r="D6170" s="1" t="s">
        <v>6647</v>
      </c>
      <c r="E6170" s="1" t="s">
        <v>6975</v>
      </c>
      <c r="F6170" s="1" t="s">
        <v>6976</v>
      </c>
      <c r="G6170" s="1" t="s">
        <v>2535</v>
      </c>
      <c r="H6170" s="1" t="s">
        <v>6193</v>
      </c>
      <c r="I6170" s="1" t="s">
        <v>6179</v>
      </c>
      <c r="J6170" s="1" t="s">
        <v>6638</v>
      </c>
      <c r="K6170" s="1" t="s">
        <v>6703</v>
      </c>
      <c r="L6170" s="1" t="s">
        <v>814</v>
      </c>
      <c r="M6170" s="1" t="s">
        <v>815</v>
      </c>
      <c r="N6170" s="1"/>
      <c r="O6170" s="1"/>
      <c r="P6170" s="1">
        <f>COUNTIFS($E$2:E6170,TMapCauseDescCIR[[#This Row],[Cause Description]])</f>
        <v>1</v>
      </c>
      <c r="Q6170" s="1"/>
      <c r="R6170" s="1"/>
      <c r="S6170" s="5"/>
    </row>
    <row r="6171" spans="1:19" ht="14.45" x14ac:dyDescent="0.25">
      <c r="A6171" s="1" t="s">
        <v>3595</v>
      </c>
      <c r="B6171" s="1" t="s">
        <v>551</v>
      </c>
      <c r="C6171" s="1" t="s">
        <v>3133</v>
      </c>
      <c r="D6171" s="1" t="s">
        <v>6647</v>
      </c>
      <c r="E6171" s="1" t="s">
        <v>6977</v>
      </c>
      <c r="F6171" s="1" t="s">
        <v>6978</v>
      </c>
      <c r="G6171" s="1" t="s">
        <v>2536</v>
      </c>
      <c r="H6171" s="1" t="s">
        <v>6193</v>
      </c>
      <c r="I6171" s="1" t="s">
        <v>6179</v>
      </c>
      <c r="J6171" s="1" t="s">
        <v>6638</v>
      </c>
      <c r="K6171" s="1" t="s">
        <v>6703</v>
      </c>
      <c r="L6171" s="1" t="s">
        <v>814</v>
      </c>
      <c r="M6171" s="1" t="s">
        <v>815</v>
      </c>
      <c r="N6171" s="1"/>
      <c r="O6171" s="1"/>
      <c r="P6171" s="1">
        <f>COUNTIFS($E$2:E6171,TMapCauseDescCIR[[#This Row],[Cause Description]])</f>
        <v>1</v>
      </c>
      <c r="Q6171" s="1"/>
      <c r="R6171" s="1"/>
      <c r="S6171" s="5"/>
    </row>
    <row r="6172" spans="1:19" ht="14.45" x14ac:dyDescent="0.25">
      <c r="A6172" s="1" t="s">
        <v>3595</v>
      </c>
      <c r="B6172" s="1" t="s">
        <v>551</v>
      </c>
      <c r="C6172" s="1" t="s">
        <v>3133</v>
      </c>
      <c r="D6172" s="1" t="s">
        <v>6647</v>
      </c>
      <c r="E6172" s="1" t="s">
        <v>6979</v>
      </c>
      <c r="F6172" s="1" t="s">
        <v>6980</v>
      </c>
      <c r="G6172" s="1" t="s">
        <v>2529</v>
      </c>
      <c r="H6172" s="1" t="s">
        <v>6178</v>
      </c>
      <c r="I6172" s="1" t="s">
        <v>6981</v>
      </c>
      <c r="J6172" s="1" t="s">
        <v>6638</v>
      </c>
      <c r="K6172" s="1" t="s">
        <v>6703</v>
      </c>
      <c r="L6172" s="1" t="s">
        <v>814</v>
      </c>
      <c r="M6172" s="1" t="s">
        <v>815</v>
      </c>
      <c r="N6172" s="1"/>
      <c r="O6172" s="1"/>
      <c r="P6172" s="1">
        <f>COUNTIFS($E$2:E6172,TMapCauseDescCIR[[#This Row],[Cause Description]])</f>
        <v>1</v>
      </c>
      <c r="Q6172" s="1"/>
      <c r="R6172" s="1"/>
      <c r="S6172" s="5"/>
    </row>
    <row r="6173" spans="1:19" ht="14.45" x14ac:dyDescent="0.25">
      <c r="A6173" s="1" t="s">
        <v>3595</v>
      </c>
      <c r="B6173" s="1" t="s">
        <v>541</v>
      </c>
      <c r="C6173" s="1" t="s">
        <v>559</v>
      </c>
      <c r="D6173" s="1" t="s">
        <v>6661</v>
      </c>
      <c r="E6173" s="1" t="s">
        <v>9791</v>
      </c>
      <c r="F6173" s="1" t="s">
        <v>9792</v>
      </c>
      <c r="G6173" s="1" t="s">
        <v>2488</v>
      </c>
      <c r="H6173" s="1" t="s">
        <v>4887</v>
      </c>
      <c r="I6173" s="1" t="s">
        <v>6872</v>
      </c>
      <c r="J6173" s="1"/>
      <c r="K6173" s="1"/>
      <c r="L6173" s="1"/>
      <c r="M6173" s="1"/>
      <c r="N6173" s="1"/>
      <c r="O6173" s="1"/>
      <c r="P6173" s="1">
        <f>COUNTIFS($E$2:E6173,TMapCauseDescCIR[[#This Row],[Cause Description]])</f>
        <v>1</v>
      </c>
      <c r="Q6173" s="1"/>
      <c r="R6173" s="1"/>
      <c r="S6173" s="1"/>
    </row>
    <row r="6174" spans="1:19" ht="14.45" x14ac:dyDescent="0.25">
      <c r="A6174" s="1" t="s">
        <v>3595</v>
      </c>
      <c r="B6174" s="1" t="s">
        <v>541</v>
      </c>
      <c r="C6174" s="1" t="s">
        <v>559</v>
      </c>
      <c r="D6174" s="1" t="s">
        <v>6661</v>
      </c>
      <c r="E6174" s="1" t="s">
        <v>9793</v>
      </c>
      <c r="F6174" s="1" t="s">
        <v>9794</v>
      </c>
      <c r="G6174" s="1" t="s">
        <v>2488</v>
      </c>
      <c r="H6174" s="1" t="s">
        <v>4887</v>
      </c>
      <c r="I6174" s="1" t="s">
        <v>7092</v>
      </c>
      <c r="J6174" s="1"/>
      <c r="K6174" s="1"/>
      <c r="L6174" s="1"/>
      <c r="M6174" s="1"/>
      <c r="N6174" s="1"/>
      <c r="O6174" s="1"/>
      <c r="P6174" s="1">
        <f>COUNTIFS($E$2:E6174,TMapCauseDescCIR[[#This Row],[Cause Description]])</f>
        <v>1</v>
      </c>
      <c r="Q6174" s="1"/>
      <c r="R6174" s="1"/>
      <c r="S6174" s="1"/>
    </row>
    <row r="6175" spans="1:19" ht="14.45" x14ac:dyDescent="0.25">
      <c r="A6175" s="1" t="s">
        <v>3595</v>
      </c>
      <c r="B6175" s="1" t="s">
        <v>541</v>
      </c>
      <c r="C6175" s="1" t="s">
        <v>559</v>
      </c>
      <c r="D6175" s="1" t="s">
        <v>6661</v>
      </c>
      <c r="E6175" s="1" t="s">
        <v>9795</v>
      </c>
      <c r="F6175" s="1" t="s">
        <v>9796</v>
      </c>
      <c r="G6175" s="1" t="s">
        <v>2488</v>
      </c>
      <c r="H6175" s="1" t="s">
        <v>4887</v>
      </c>
      <c r="I6175" s="1" t="s">
        <v>7151</v>
      </c>
      <c r="J6175" s="1"/>
      <c r="K6175" s="1"/>
      <c r="L6175" s="1"/>
      <c r="M6175" s="1"/>
      <c r="N6175" s="1"/>
      <c r="O6175" s="1"/>
      <c r="P6175" s="1">
        <f>COUNTIFS($E$2:E6175,TMapCauseDescCIR[[#This Row],[Cause Description]])</f>
        <v>1</v>
      </c>
      <c r="Q6175" s="1"/>
      <c r="R6175" s="1"/>
      <c r="S6175" s="1"/>
    </row>
    <row r="6176" spans="1:19" ht="14.45" x14ac:dyDescent="0.25">
      <c r="A6176" s="1" t="s">
        <v>3595</v>
      </c>
      <c r="B6176" s="1" t="s">
        <v>551</v>
      </c>
      <c r="C6176" s="1" t="s">
        <v>3133</v>
      </c>
      <c r="D6176" s="1" t="s">
        <v>6647</v>
      </c>
      <c r="E6176" s="1" t="s">
        <v>6982</v>
      </c>
      <c r="F6176" s="1" t="s">
        <v>6983</v>
      </c>
      <c r="G6176" s="1" t="s">
        <v>2530</v>
      </c>
      <c r="H6176" s="1" t="s">
        <v>6178</v>
      </c>
      <c r="I6176" s="1" t="s">
        <v>6981</v>
      </c>
      <c r="J6176" s="1" t="s">
        <v>6638</v>
      </c>
      <c r="K6176" s="1" t="s">
        <v>6703</v>
      </c>
      <c r="L6176" s="1" t="s">
        <v>814</v>
      </c>
      <c r="M6176" s="1" t="s">
        <v>815</v>
      </c>
      <c r="N6176" s="1"/>
      <c r="O6176" s="1"/>
      <c r="P6176" s="1">
        <f>COUNTIFS($E$2:E6176,TMapCauseDescCIR[[#This Row],[Cause Description]])</f>
        <v>1</v>
      </c>
      <c r="Q6176" s="1"/>
      <c r="R6176" s="1"/>
      <c r="S6176" s="5"/>
    </row>
    <row r="6177" spans="1:19" ht="14.45" x14ac:dyDescent="0.25">
      <c r="A6177" s="1" t="s">
        <v>3132</v>
      </c>
      <c r="B6177" s="1" t="s">
        <v>1067</v>
      </c>
      <c r="C6177" s="1" t="s">
        <v>3133</v>
      </c>
      <c r="D6177" s="1" t="s">
        <v>9790</v>
      </c>
      <c r="E6177" s="1" t="s">
        <v>1068</v>
      </c>
      <c r="F6177" s="1"/>
      <c r="G6177" s="1"/>
      <c r="H6177" s="1"/>
      <c r="I6177" s="1"/>
      <c r="J6177" s="1" t="s">
        <v>6638</v>
      </c>
      <c r="K6177" s="1" t="s">
        <v>6639</v>
      </c>
      <c r="L6177" s="1" t="s">
        <v>581</v>
      </c>
      <c r="M6177" s="1" t="s">
        <v>815</v>
      </c>
      <c r="N6177" s="1"/>
      <c r="O6177" s="1"/>
      <c r="P6177" s="1">
        <f>COUNTIFS($E$2:E6177,TMapCauseDescCIR[[#This Row],[Cause Description]])</f>
        <v>1</v>
      </c>
      <c r="Q6177" s="1"/>
      <c r="R6177" s="1"/>
      <c r="S6177" s="1"/>
    </row>
    <row r="6178" spans="1:19" ht="14.45" x14ac:dyDescent="0.25">
      <c r="A6178" s="1" t="s">
        <v>3595</v>
      </c>
      <c r="B6178" s="1" t="s">
        <v>1425</v>
      </c>
      <c r="C6178" s="1" t="s">
        <v>3133</v>
      </c>
      <c r="D6178" s="1" t="s">
        <v>6650</v>
      </c>
      <c r="E6178" s="1" t="s">
        <v>631</v>
      </c>
      <c r="F6178" s="1" t="s">
        <v>3597</v>
      </c>
      <c r="G6178" s="1" t="s">
        <v>2806</v>
      </c>
      <c r="H6178" s="1" t="s">
        <v>3598</v>
      </c>
      <c r="I6178" s="1" t="s">
        <v>3599</v>
      </c>
      <c r="J6178" s="1" t="s">
        <v>6638</v>
      </c>
      <c r="K6178" s="1" t="s">
        <v>6639</v>
      </c>
      <c r="L6178" s="1" t="s">
        <v>534</v>
      </c>
      <c r="M6178" s="1" t="s">
        <v>815</v>
      </c>
      <c r="N6178" s="1"/>
      <c r="O6178" s="1"/>
      <c r="P6178" s="1">
        <f>COUNTIFS($E$2:E6178,TMapCauseDescCIR[[#This Row],[Cause Description]])</f>
        <v>243</v>
      </c>
      <c r="Q6178" s="1"/>
      <c r="R6178" s="1"/>
      <c r="S6178" s="1"/>
    </row>
    <row r="6179" spans="1:19" ht="14.45" x14ac:dyDescent="0.25">
      <c r="A6179" s="1" t="s">
        <v>3595</v>
      </c>
      <c r="B6179" s="1" t="s">
        <v>541</v>
      </c>
      <c r="C6179" s="1" t="s">
        <v>559</v>
      </c>
      <c r="D6179" s="1" t="s">
        <v>6661</v>
      </c>
      <c r="E6179" s="1" t="s">
        <v>9800</v>
      </c>
      <c r="F6179" s="1" t="s">
        <v>9801</v>
      </c>
      <c r="G6179" s="1" t="s">
        <v>2492</v>
      </c>
      <c r="H6179" s="1" t="s">
        <v>4887</v>
      </c>
      <c r="I6179" s="1" t="s">
        <v>6872</v>
      </c>
      <c r="J6179" s="1"/>
      <c r="K6179" s="1"/>
      <c r="L6179" s="1"/>
      <c r="M6179" s="1"/>
      <c r="N6179" s="1"/>
      <c r="O6179" s="1"/>
      <c r="P6179" s="1">
        <f>COUNTIFS($E$2:E6179,TMapCauseDescCIR[[#This Row],[Cause Description]])</f>
        <v>1</v>
      </c>
      <c r="Q6179" s="1"/>
      <c r="R6179" s="1"/>
      <c r="S6179" s="5"/>
    </row>
    <row r="6180" spans="1:19" ht="14.45" x14ac:dyDescent="0.25">
      <c r="A6180" s="1" t="s">
        <v>3595</v>
      </c>
      <c r="B6180" s="1" t="s">
        <v>541</v>
      </c>
      <c r="C6180" s="1" t="s">
        <v>559</v>
      </c>
      <c r="D6180" s="1" t="s">
        <v>6661</v>
      </c>
      <c r="E6180" s="1" t="s">
        <v>9802</v>
      </c>
      <c r="F6180" s="1" t="s">
        <v>9803</v>
      </c>
      <c r="G6180" s="1" t="s">
        <v>2492</v>
      </c>
      <c r="H6180" s="1" t="s">
        <v>4887</v>
      </c>
      <c r="I6180" s="1" t="s">
        <v>7092</v>
      </c>
      <c r="J6180" s="1"/>
      <c r="K6180" s="1"/>
      <c r="L6180" s="1"/>
      <c r="M6180" s="1"/>
      <c r="N6180" s="1"/>
      <c r="O6180" s="1"/>
      <c r="P6180" s="1">
        <f>COUNTIFS($E$2:E6180,TMapCauseDescCIR[[#This Row],[Cause Description]])</f>
        <v>1</v>
      </c>
      <c r="Q6180" s="1"/>
      <c r="R6180" s="1"/>
      <c r="S6180" s="5"/>
    </row>
    <row r="6181" spans="1:19" ht="14.45" x14ac:dyDescent="0.25">
      <c r="A6181" s="1" t="s">
        <v>3595</v>
      </c>
      <c r="B6181" s="1" t="s">
        <v>541</v>
      </c>
      <c r="C6181" s="1" t="s">
        <v>559</v>
      </c>
      <c r="D6181" s="1" t="s">
        <v>6661</v>
      </c>
      <c r="E6181" s="1" t="s">
        <v>9804</v>
      </c>
      <c r="F6181" s="1" t="s">
        <v>9805</v>
      </c>
      <c r="G6181" s="1" t="s">
        <v>2492</v>
      </c>
      <c r="H6181" s="1" t="s">
        <v>4887</v>
      </c>
      <c r="I6181" s="1" t="s">
        <v>7151</v>
      </c>
      <c r="J6181" s="1"/>
      <c r="K6181" s="1"/>
      <c r="L6181" s="1"/>
      <c r="M6181" s="1"/>
      <c r="N6181" s="1"/>
      <c r="O6181" s="1"/>
      <c r="P6181" s="1">
        <f>COUNTIFS($E$2:E6181,TMapCauseDescCIR[[#This Row],[Cause Description]])</f>
        <v>1</v>
      </c>
      <c r="Q6181" s="1"/>
      <c r="R6181" s="1"/>
      <c r="S6181" s="5"/>
    </row>
    <row r="6182" spans="1:19" ht="14.45" x14ac:dyDescent="0.25">
      <c r="A6182" s="1" t="s">
        <v>3595</v>
      </c>
      <c r="B6182" s="1" t="s">
        <v>541</v>
      </c>
      <c r="C6182" s="1" t="s">
        <v>559</v>
      </c>
      <c r="D6182" s="1" t="s">
        <v>6661</v>
      </c>
      <c r="E6182" s="1" t="s">
        <v>9806</v>
      </c>
      <c r="F6182" s="1" t="s">
        <v>9807</v>
      </c>
      <c r="G6182" s="1" t="s">
        <v>2494</v>
      </c>
      <c r="H6182" s="1" t="s">
        <v>4887</v>
      </c>
      <c r="I6182" s="1" t="s">
        <v>6872</v>
      </c>
      <c r="J6182" s="1"/>
      <c r="K6182" s="1"/>
      <c r="L6182" s="1"/>
      <c r="M6182" s="1"/>
      <c r="N6182" s="1"/>
      <c r="O6182" s="1"/>
      <c r="P6182" s="1">
        <f>COUNTIFS($E$2:E6182,TMapCauseDescCIR[[#This Row],[Cause Description]])</f>
        <v>1</v>
      </c>
      <c r="Q6182" s="1"/>
      <c r="R6182" s="1"/>
      <c r="S6182" s="5"/>
    </row>
    <row r="6183" spans="1:19" ht="14.45" x14ac:dyDescent="0.25">
      <c r="A6183" s="1" t="s">
        <v>3595</v>
      </c>
      <c r="B6183" s="1" t="s">
        <v>541</v>
      </c>
      <c r="C6183" s="1" t="s">
        <v>559</v>
      </c>
      <c r="D6183" s="1" t="s">
        <v>6661</v>
      </c>
      <c r="E6183" s="1" t="s">
        <v>9808</v>
      </c>
      <c r="F6183" s="1" t="s">
        <v>9809</v>
      </c>
      <c r="G6183" s="1" t="s">
        <v>2494</v>
      </c>
      <c r="H6183" s="1" t="s">
        <v>4887</v>
      </c>
      <c r="I6183" s="1" t="s">
        <v>7092</v>
      </c>
      <c r="J6183" s="1"/>
      <c r="K6183" s="1"/>
      <c r="L6183" s="1"/>
      <c r="M6183" s="1"/>
      <c r="N6183" s="1"/>
      <c r="O6183" s="1"/>
      <c r="P6183" s="1">
        <f>COUNTIFS($E$2:E6183,TMapCauseDescCIR[[#This Row],[Cause Description]])</f>
        <v>1</v>
      </c>
      <c r="Q6183" s="1"/>
      <c r="R6183" s="1"/>
      <c r="S6183" s="5"/>
    </row>
    <row r="6184" spans="1:19" ht="14.45" x14ac:dyDescent="0.25">
      <c r="A6184" s="1" t="s">
        <v>3595</v>
      </c>
      <c r="B6184" s="1" t="s">
        <v>541</v>
      </c>
      <c r="C6184" s="1" t="s">
        <v>559</v>
      </c>
      <c r="D6184" s="1" t="s">
        <v>6661</v>
      </c>
      <c r="E6184" s="1" t="s">
        <v>9810</v>
      </c>
      <c r="F6184" s="1" t="s">
        <v>9811</v>
      </c>
      <c r="G6184" s="1" t="s">
        <v>2494</v>
      </c>
      <c r="H6184" s="1" t="s">
        <v>4887</v>
      </c>
      <c r="I6184" s="1" t="s">
        <v>7151</v>
      </c>
      <c r="J6184" s="1"/>
      <c r="K6184" s="1"/>
      <c r="L6184" s="1"/>
      <c r="M6184" s="1"/>
      <c r="N6184" s="1"/>
      <c r="O6184" s="1"/>
      <c r="P6184" s="1">
        <f>COUNTIFS($E$2:E6184,TMapCauseDescCIR[[#This Row],[Cause Description]])</f>
        <v>1</v>
      </c>
      <c r="Q6184" s="1"/>
      <c r="R6184" s="1"/>
      <c r="S6184" s="5"/>
    </row>
    <row r="6185" spans="1:19" ht="14.45" x14ac:dyDescent="0.25">
      <c r="A6185" s="1" t="s">
        <v>3595</v>
      </c>
      <c r="B6185" s="1" t="s">
        <v>1426</v>
      </c>
      <c r="C6185" s="1" t="s">
        <v>3133</v>
      </c>
      <c r="D6185" s="1" t="s">
        <v>6651</v>
      </c>
      <c r="E6185" s="1" t="s">
        <v>631</v>
      </c>
      <c r="F6185" s="1" t="s">
        <v>3597</v>
      </c>
      <c r="G6185" s="1" t="s">
        <v>2806</v>
      </c>
      <c r="H6185" s="1" t="s">
        <v>3598</v>
      </c>
      <c r="I6185" s="1" t="s">
        <v>3599</v>
      </c>
      <c r="J6185" s="1" t="s">
        <v>6638</v>
      </c>
      <c r="K6185" s="1" t="s">
        <v>6639</v>
      </c>
      <c r="L6185" s="1" t="s">
        <v>534</v>
      </c>
      <c r="M6185" s="1" t="s">
        <v>815</v>
      </c>
      <c r="N6185" s="1"/>
      <c r="O6185" s="1"/>
      <c r="P6185" s="1">
        <f>COUNTIFS($E$2:E6185,TMapCauseDescCIR[[#This Row],[Cause Description]])</f>
        <v>244</v>
      </c>
      <c r="Q6185" s="1"/>
      <c r="R6185" s="1"/>
      <c r="S6185" s="1"/>
    </row>
    <row r="6186" spans="1:19" ht="14.45" x14ac:dyDescent="0.25">
      <c r="A6186" s="1" t="s">
        <v>3595</v>
      </c>
      <c r="B6186" s="1" t="s">
        <v>1428</v>
      </c>
      <c r="C6186" s="1" t="s">
        <v>3133</v>
      </c>
      <c r="D6186" s="1" t="s">
        <v>6652</v>
      </c>
      <c r="E6186" s="1" t="s">
        <v>631</v>
      </c>
      <c r="F6186" s="1" t="s">
        <v>3597</v>
      </c>
      <c r="G6186" s="1" t="s">
        <v>2806</v>
      </c>
      <c r="H6186" s="1" t="s">
        <v>3598</v>
      </c>
      <c r="I6186" s="1" t="s">
        <v>3599</v>
      </c>
      <c r="J6186" s="1" t="s">
        <v>6638</v>
      </c>
      <c r="K6186" s="1" t="s">
        <v>6639</v>
      </c>
      <c r="L6186" s="1" t="s">
        <v>534</v>
      </c>
      <c r="M6186" s="1" t="s">
        <v>815</v>
      </c>
      <c r="N6186" s="1"/>
      <c r="O6186" s="1"/>
      <c r="P6186" s="1">
        <f>COUNTIFS($E$2:E6186,TMapCauseDescCIR[[#This Row],[Cause Description]])</f>
        <v>245</v>
      </c>
      <c r="Q6186" s="1"/>
      <c r="R6186" s="1"/>
      <c r="S6186" s="1"/>
    </row>
    <row r="6187" spans="1:19" ht="14.45" x14ac:dyDescent="0.25">
      <c r="A6187" s="1" t="s">
        <v>3595</v>
      </c>
      <c r="B6187" s="1" t="s">
        <v>1428</v>
      </c>
      <c r="C6187" s="1" t="s">
        <v>3133</v>
      </c>
      <c r="D6187" s="1" t="s">
        <v>6652</v>
      </c>
      <c r="E6187" s="1" t="s">
        <v>1429</v>
      </c>
      <c r="F6187" s="1" t="s">
        <v>6857</v>
      </c>
      <c r="G6187" s="1" t="s">
        <v>2486</v>
      </c>
      <c r="H6187" s="1" t="s">
        <v>4912</v>
      </c>
      <c r="I6187" s="1" t="s">
        <v>5611</v>
      </c>
      <c r="J6187" s="1" t="s">
        <v>6638</v>
      </c>
      <c r="K6187" s="1" t="s">
        <v>6639</v>
      </c>
      <c r="L6187" s="1" t="s">
        <v>572</v>
      </c>
      <c r="M6187" s="1" t="s">
        <v>3771</v>
      </c>
      <c r="N6187" s="1"/>
      <c r="O6187" s="1"/>
      <c r="P6187" s="1">
        <f>COUNTIFS($E$2:E6187,TMapCauseDescCIR[[#This Row],[Cause Description]])</f>
        <v>3</v>
      </c>
      <c r="Q6187" s="1"/>
      <c r="R6187" s="1"/>
      <c r="S6187" s="1"/>
    </row>
    <row r="6188" spans="1:19" ht="14.45" x14ac:dyDescent="0.25">
      <c r="A6188" s="1" t="s">
        <v>3595</v>
      </c>
      <c r="B6188" s="1" t="s">
        <v>1428</v>
      </c>
      <c r="C6188" s="1" t="s">
        <v>3133</v>
      </c>
      <c r="D6188" s="1" t="s">
        <v>6652</v>
      </c>
      <c r="E6188" s="1" t="s">
        <v>6858</v>
      </c>
      <c r="F6188" s="1" t="s">
        <v>6859</v>
      </c>
      <c r="G6188" s="1" t="s">
        <v>2491</v>
      </c>
      <c r="H6188" s="1" t="s">
        <v>4912</v>
      </c>
      <c r="I6188" s="1" t="s">
        <v>5611</v>
      </c>
      <c r="J6188" s="1" t="s">
        <v>6638</v>
      </c>
      <c r="K6188" s="1" t="s">
        <v>6639</v>
      </c>
      <c r="L6188" s="1" t="s">
        <v>572</v>
      </c>
      <c r="M6188" s="1" t="s">
        <v>3771</v>
      </c>
      <c r="N6188" s="1"/>
      <c r="O6188" s="1"/>
      <c r="P6188" s="1">
        <f>COUNTIFS($E$2:E6188,TMapCauseDescCIR[[#This Row],[Cause Description]])</f>
        <v>2</v>
      </c>
      <c r="Q6188" s="1"/>
      <c r="R6188" s="1"/>
      <c r="S6188" s="1"/>
    </row>
    <row r="6189" spans="1:19" ht="14.45" x14ac:dyDescent="0.25">
      <c r="A6189" s="1" t="s">
        <v>7197</v>
      </c>
      <c r="B6189" s="1" t="s">
        <v>666</v>
      </c>
      <c r="C6189" s="1" t="s">
        <v>559</v>
      </c>
      <c r="D6189" s="1" t="s">
        <v>9815</v>
      </c>
      <c r="E6189" s="1" t="s">
        <v>667</v>
      </c>
      <c r="F6189" s="1" t="s">
        <v>9816</v>
      </c>
      <c r="G6189" s="1" t="s">
        <v>2548</v>
      </c>
      <c r="H6189" s="1" t="s">
        <v>4884</v>
      </c>
      <c r="I6189" s="1" t="s">
        <v>6988</v>
      </c>
      <c r="J6189" s="1"/>
      <c r="K6189" s="1"/>
      <c r="L6189" s="1"/>
      <c r="M6189" s="1"/>
      <c r="N6189" s="1"/>
      <c r="O6189" s="1"/>
      <c r="P6189" s="1">
        <f>COUNTIFS($E$2:E6189,TMapCauseDescCIR[[#This Row],[Cause Description]])</f>
        <v>1</v>
      </c>
      <c r="Q6189" s="1"/>
      <c r="R6189" s="1"/>
      <c r="S6189" s="1"/>
    </row>
    <row r="6190" spans="1:19" ht="14.45" x14ac:dyDescent="0.25">
      <c r="A6190" s="1" t="s">
        <v>7197</v>
      </c>
      <c r="B6190" s="1" t="s">
        <v>666</v>
      </c>
      <c r="C6190" s="1" t="s">
        <v>559</v>
      </c>
      <c r="D6190" s="1" t="s">
        <v>9815</v>
      </c>
      <c r="E6190" s="1" t="s">
        <v>631</v>
      </c>
      <c r="F6190" s="1" t="s">
        <v>3597</v>
      </c>
      <c r="G6190" s="1" t="s">
        <v>2806</v>
      </c>
      <c r="H6190" s="1" t="s">
        <v>3598</v>
      </c>
      <c r="I6190" s="1" t="s">
        <v>3599</v>
      </c>
      <c r="J6190" s="1"/>
      <c r="K6190" s="1"/>
      <c r="L6190" s="1"/>
      <c r="M6190" s="1"/>
      <c r="N6190" s="1"/>
      <c r="O6190" s="1"/>
      <c r="P6190" s="1">
        <f>COUNTIFS($E$2:E6190,TMapCauseDescCIR[[#This Row],[Cause Description]])</f>
        <v>246</v>
      </c>
      <c r="Q6190" s="1"/>
      <c r="R6190" s="1"/>
      <c r="S6190" s="1"/>
    </row>
    <row r="6191" spans="1:19" ht="14.45" x14ac:dyDescent="0.25">
      <c r="A6191" s="1" t="s">
        <v>7454</v>
      </c>
      <c r="B6191" s="1" t="s">
        <v>910</v>
      </c>
      <c r="C6191" s="1" t="s">
        <v>559</v>
      </c>
      <c r="D6191" s="1" t="s">
        <v>9817</v>
      </c>
      <c r="E6191" s="1" t="s">
        <v>911</v>
      </c>
      <c r="F6191" s="1" t="s">
        <v>9818</v>
      </c>
      <c r="G6191" s="1" t="s">
        <v>2598</v>
      </c>
      <c r="H6191" s="1" t="s">
        <v>5440</v>
      </c>
      <c r="I6191" s="1" t="s">
        <v>6985</v>
      </c>
      <c r="J6191" s="1" t="s">
        <v>13016</v>
      </c>
      <c r="K6191" s="1"/>
      <c r="L6191" s="1"/>
      <c r="M6191" s="1"/>
      <c r="N6191" s="1"/>
      <c r="O6191" s="1"/>
      <c r="P6191" s="1">
        <f>COUNTIFS($E$2:E6191,TMapCauseDescCIR[[#This Row],[Cause Description]])</f>
        <v>1</v>
      </c>
      <c r="Q6191" s="1"/>
      <c r="R6191" s="1"/>
      <c r="S6191" s="1"/>
    </row>
    <row r="6192" spans="1:19" ht="14.45" x14ac:dyDescent="0.25">
      <c r="A6192" s="1" t="s">
        <v>7454</v>
      </c>
      <c r="B6192" s="1" t="s">
        <v>910</v>
      </c>
      <c r="C6192" s="1" t="s">
        <v>559</v>
      </c>
      <c r="D6192" s="1" t="s">
        <v>9817</v>
      </c>
      <c r="E6192" s="1" t="s">
        <v>9819</v>
      </c>
      <c r="F6192" s="1" t="s">
        <v>9820</v>
      </c>
      <c r="G6192" s="1" t="s">
        <v>2598</v>
      </c>
      <c r="H6192" s="1" t="s">
        <v>5440</v>
      </c>
      <c r="I6192" s="1" t="s">
        <v>7068</v>
      </c>
      <c r="J6192" s="1" t="s">
        <v>13016</v>
      </c>
      <c r="K6192" s="1"/>
      <c r="L6192" s="1"/>
      <c r="M6192" s="1"/>
      <c r="N6192" s="1"/>
      <c r="O6192" s="1"/>
      <c r="P6192" s="1">
        <f>COUNTIFS($E$2:E6192,TMapCauseDescCIR[[#This Row],[Cause Description]])</f>
        <v>1</v>
      </c>
      <c r="Q6192" s="1"/>
      <c r="R6192" s="1"/>
      <c r="S6192" s="1"/>
    </row>
    <row r="6193" spans="1:19" ht="14.45" x14ac:dyDescent="0.25">
      <c r="A6193" s="1" t="s">
        <v>7454</v>
      </c>
      <c r="B6193" s="1" t="s">
        <v>910</v>
      </c>
      <c r="C6193" s="1" t="s">
        <v>559</v>
      </c>
      <c r="D6193" s="1" t="s">
        <v>9817</v>
      </c>
      <c r="E6193" s="1" t="s">
        <v>631</v>
      </c>
      <c r="F6193" s="1" t="s">
        <v>3597</v>
      </c>
      <c r="G6193" s="1" t="s">
        <v>2806</v>
      </c>
      <c r="H6193" s="1" t="s">
        <v>3598</v>
      </c>
      <c r="I6193" s="1" t="s">
        <v>3599</v>
      </c>
      <c r="J6193" s="1" t="s">
        <v>13016</v>
      </c>
      <c r="K6193" s="1"/>
      <c r="L6193" s="1"/>
      <c r="M6193" s="1"/>
      <c r="N6193" s="1"/>
      <c r="O6193" s="1"/>
      <c r="P6193" s="1">
        <f>COUNTIFS($E$2:E6193,TMapCauseDescCIR[[#This Row],[Cause Description]])</f>
        <v>247</v>
      </c>
      <c r="Q6193" s="1"/>
      <c r="R6193" s="1"/>
      <c r="S6193" s="1"/>
    </row>
    <row r="6194" spans="1:19" ht="14.45" x14ac:dyDescent="0.25">
      <c r="A6194" s="1" t="s">
        <v>7454</v>
      </c>
      <c r="B6194" s="1" t="s">
        <v>912</v>
      </c>
      <c r="C6194" s="1" t="s">
        <v>559</v>
      </c>
      <c r="D6194" s="1" t="s">
        <v>9821</v>
      </c>
      <c r="E6194" s="1" t="s">
        <v>913</v>
      </c>
      <c r="F6194" s="1" t="s">
        <v>9822</v>
      </c>
      <c r="G6194" s="1" t="s">
        <v>2598</v>
      </c>
      <c r="H6194" s="1" t="s">
        <v>5087</v>
      </c>
      <c r="I6194" s="1" t="s">
        <v>5091</v>
      </c>
      <c r="J6194" s="1" t="s">
        <v>13016</v>
      </c>
      <c r="K6194" s="1"/>
      <c r="L6194" s="1"/>
      <c r="M6194" s="1"/>
      <c r="N6194" s="1"/>
      <c r="O6194" s="1"/>
      <c r="P6194" s="1">
        <f>COUNTIFS($E$2:E6194,TMapCauseDescCIR[[#This Row],[Cause Description]])</f>
        <v>1</v>
      </c>
      <c r="Q6194" s="1"/>
      <c r="R6194" s="1"/>
      <c r="S6194" s="1"/>
    </row>
    <row r="6195" spans="1:19" ht="14.45" x14ac:dyDescent="0.25">
      <c r="A6195" s="1" t="s">
        <v>7454</v>
      </c>
      <c r="B6195" s="1" t="s">
        <v>912</v>
      </c>
      <c r="C6195" s="1" t="s">
        <v>559</v>
      </c>
      <c r="D6195" s="1" t="s">
        <v>9821</v>
      </c>
      <c r="E6195" s="1" t="s">
        <v>631</v>
      </c>
      <c r="F6195" s="1" t="s">
        <v>3597</v>
      </c>
      <c r="G6195" s="1" t="s">
        <v>2806</v>
      </c>
      <c r="H6195" s="1" t="s">
        <v>3598</v>
      </c>
      <c r="I6195" s="1" t="s">
        <v>3599</v>
      </c>
      <c r="J6195" s="1" t="s">
        <v>13016</v>
      </c>
      <c r="K6195" s="1"/>
      <c r="L6195" s="1"/>
      <c r="M6195" s="1"/>
      <c r="N6195" s="1"/>
      <c r="O6195" s="1"/>
      <c r="P6195" s="1">
        <f>COUNTIFS($E$2:E6195,TMapCauseDescCIR[[#This Row],[Cause Description]])</f>
        <v>248</v>
      </c>
      <c r="Q6195" s="1"/>
      <c r="R6195" s="1"/>
      <c r="S6195" s="1"/>
    </row>
    <row r="6196" spans="1:19" ht="14.45" x14ac:dyDescent="0.25">
      <c r="A6196" s="1" t="s">
        <v>7454</v>
      </c>
      <c r="B6196" s="1" t="s">
        <v>919</v>
      </c>
      <c r="C6196" s="1" t="s">
        <v>559</v>
      </c>
      <c r="D6196" s="1" t="s">
        <v>9823</v>
      </c>
      <c r="E6196" s="1" t="s">
        <v>920</v>
      </c>
      <c r="F6196" s="1" t="s">
        <v>9824</v>
      </c>
      <c r="G6196" s="1" t="s">
        <v>2598</v>
      </c>
      <c r="H6196" s="1" t="s">
        <v>9720</v>
      </c>
      <c r="I6196" s="1" t="s">
        <v>5513</v>
      </c>
      <c r="J6196" s="1" t="s">
        <v>13016</v>
      </c>
      <c r="K6196" s="1"/>
      <c r="L6196" s="1"/>
      <c r="M6196" s="1"/>
      <c r="N6196" s="1"/>
      <c r="O6196" s="1"/>
      <c r="P6196" s="1">
        <f>COUNTIFS($E$2:E6196,TMapCauseDescCIR[[#This Row],[Cause Description]])</f>
        <v>1</v>
      </c>
      <c r="Q6196" s="1"/>
      <c r="R6196" s="1"/>
      <c r="S6196" s="1"/>
    </row>
    <row r="6197" spans="1:19" ht="14.45" x14ac:dyDescent="0.25">
      <c r="A6197" s="1" t="s">
        <v>7454</v>
      </c>
      <c r="B6197" s="1" t="s">
        <v>919</v>
      </c>
      <c r="C6197" s="1" t="s">
        <v>559</v>
      </c>
      <c r="D6197" s="1" t="s">
        <v>9823</v>
      </c>
      <c r="E6197" s="1" t="s">
        <v>9825</v>
      </c>
      <c r="F6197" s="1" t="s">
        <v>9826</v>
      </c>
      <c r="G6197" s="1" t="s">
        <v>2598</v>
      </c>
      <c r="H6197" s="1" t="s">
        <v>9720</v>
      </c>
      <c r="I6197" s="1" t="s">
        <v>6872</v>
      </c>
      <c r="J6197" s="1" t="s">
        <v>13016</v>
      </c>
      <c r="K6197" s="1"/>
      <c r="L6197" s="1"/>
      <c r="M6197" s="1"/>
      <c r="N6197" s="1"/>
      <c r="O6197" s="1"/>
      <c r="P6197" s="1">
        <f>COUNTIFS($E$2:E6197,TMapCauseDescCIR[[#This Row],[Cause Description]])</f>
        <v>1</v>
      </c>
      <c r="Q6197" s="1"/>
      <c r="R6197" s="1"/>
      <c r="S6197" s="1"/>
    </row>
    <row r="6198" spans="1:19" ht="14.45" x14ac:dyDescent="0.25">
      <c r="A6198" s="1" t="s">
        <v>7454</v>
      </c>
      <c r="B6198" s="1" t="s">
        <v>919</v>
      </c>
      <c r="C6198" s="1" t="s">
        <v>559</v>
      </c>
      <c r="D6198" s="1" t="s">
        <v>9823</v>
      </c>
      <c r="E6198" s="1" t="s">
        <v>9827</v>
      </c>
      <c r="F6198" s="1" t="s">
        <v>9828</v>
      </c>
      <c r="G6198" s="1" t="s">
        <v>2598</v>
      </c>
      <c r="H6198" s="1" t="s">
        <v>9720</v>
      </c>
      <c r="I6198" s="1" t="s">
        <v>7092</v>
      </c>
      <c r="J6198" s="1" t="s">
        <v>13016</v>
      </c>
      <c r="K6198" s="1"/>
      <c r="L6198" s="1"/>
      <c r="M6198" s="1"/>
      <c r="N6198" s="1"/>
      <c r="O6198" s="1"/>
      <c r="P6198" s="1">
        <f>COUNTIFS($E$2:E6198,TMapCauseDescCIR[[#This Row],[Cause Description]])</f>
        <v>1</v>
      </c>
      <c r="Q6198" s="1"/>
      <c r="R6198" s="1"/>
      <c r="S6198" s="1"/>
    </row>
    <row r="6199" spans="1:19" ht="14.45" x14ac:dyDescent="0.25">
      <c r="A6199" s="1" t="s">
        <v>7454</v>
      </c>
      <c r="B6199" s="1" t="s">
        <v>919</v>
      </c>
      <c r="C6199" s="1" t="s">
        <v>559</v>
      </c>
      <c r="D6199" s="1" t="s">
        <v>9823</v>
      </c>
      <c r="E6199" s="1" t="s">
        <v>9829</v>
      </c>
      <c r="F6199" s="1" t="s">
        <v>9830</v>
      </c>
      <c r="G6199" s="1" t="s">
        <v>2598</v>
      </c>
      <c r="H6199" s="1" t="s">
        <v>9720</v>
      </c>
      <c r="I6199" s="1" t="s">
        <v>7151</v>
      </c>
      <c r="J6199" s="1" t="s">
        <v>13016</v>
      </c>
      <c r="K6199" s="1"/>
      <c r="L6199" s="1"/>
      <c r="M6199" s="1"/>
      <c r="N6199" s="1"/>
      <c r="O6199" s="1"/>
      <c r="P6199" s="1">
        <f>COUNTIFS($E$2:E6199,TMapCauseDescCIR[[#This Row],[Cause Description]])</f>
        <v>1</v>
      </c>
      <c r="Q6199" s="1"/>
      <c r="R6199" s="1"/>
      <c r="S6199" s="1"/>
    </row>
    <row r="6200" spans="1:19" ht="14.45" x14ac:dyDescent="0.25">
      <c r="A6200" s="1" t="s">
        <v>7454</v>
      </c>
      <c r="B6200" s="1" t="s">
        <v>919</v>
      </c>
      <c r="C6200" s="1" t="s">
        <v>559</v>
      </c>
      <c r="D6200" s="1" t="s">
        <v>9823</v>
      </c>
      <c r="E6200" s="1" t="s">
        <v>631</v>
      </c>
      <c r="F6200" s="1" t="s">
        <v>3597</v>
      </c>
      <c r="G6200" s="1" t="s">
        <v>2806</v>
      </c>
      <c r="H6200" s="1" t="s">
        <v>3598</v>
      </c>
      <c r="I6200" s="1" t="s">
        <v>3599</v>
      </c>
      <c r="J6200" s="1" t="s">
        <v>13016</v>
      </c>
      <c r="K6200" s="1"/>
      <c r="L6200" s="1"/>
      <c r="M6200" s="1"/>
      <c r="N6200" s="1"/>
      <c r="O6200" s="1"/>
      <c r="P6200" s="1">
        <f>COUNTIFS($E$2:E6200,TMapCauseDescCIR[[#This Row],[Cause Description]])</f>
        <v>249</v>
      </c>
      <c r="Q6200" s="1"/>
      <c r="R6200" s="1"/>
      <c r="S6200" s="1"/>
    </row>
    <row r="6201" spans="1:19" ht="14.45" x14ac:dyDescent="0.25">
      <c r="A6201" s="1" t="s">
        <v>4871</v>
      </c>
      <c r="B6201" s="1" t="s">
        <v>992</v>
      </c>
      <c r="C6201" s="1" t="s">
        <v>559</v>
      </c>
      <c r="D6201" s="1" t="s">
        <v>9831</v>
      </c>
      <c r="E6201" s="1" t="s">
        <v>993</v>
      </c>
      <c r="F6201" s="1" t="s">
        <v>9832</v>
      </c>
      <c r="G6201" s="1" t="s">
        <v>2636</v>
      </c>
      <c r="H6201" s="1" t="s">
        <v>4941</v>
      </c>
      <c r="I6201" s="1" t="s">
        <v>3599</v>
      </c>
      <c r="J6201" s="1"/>
      <c r="K6201" s="1"/>
      <c r="L6201" s="1"/>
      <c r="M6201" s="1"/>
      <c r="N6201" s="1"/>
      <c r="O6201" s="1"/>
      <c r="P6201" s="1">
        <f>COUNTIFS($E$2:E6201,TMapCauseDescCIR[[#This Row],[Cause Description]])</f>
        <v>1</v>
      </c>
      <c r="Q6201" s="1"/>
      <c r="R6201" s="1"/>
      <c r="S6201" s="1"/>
    </row>
    <row r="6202" spans="1:19" ht="14.45" x14ac:dyDescent="0.25">
      <c r="A6202" s="1" t="s">
        <v>4871</v>
      </c>
      <c r="B6202" s="1" t="s">
        <v>994</v>
      </c>
      <c r="C6202" s="1" t="s">
        <v>559</v>
      </c>
      <c r="D6202" s="1" t="s">
        <v>9833</v>
      </c>
      <c r="E6202" s="1" t="s">
        <v>993</v>
      </c>
      <c r="F6202" s="1" t="s">
        <v>9832</v>
      </c>
      <c r="G6202" s="1" t="s">
        <v>2636</v>
      </c>
      <c r="H6202" s="1" t="s">
        <v>4941</v>
      </c>
      <c r="I6202" s="1" t="s">
        <v>3599</v>
      </c>
      <c r="J6202" s="1"/>
      <c r="K6202" s="1"/>
      <c r="L6202" s="1"/>
      <c r="M6202" s="1"/>
      <c r="N6202" s="1"/>
      <c r="O6202" s="1"/>
      <c r="P6202" s="1">
        <f>COUNTIFS($E$2:E6202,TMapCauseDescCIR[[#This Row],[Cause Description]])</f>
        <v>2</v>
      </c>
      <c r="Q6202" s="1"/>
      <c r="R6202" s="1"/>
      <c r="S6202" s="1"/>
    </row>
    <row r="6203" spans="1:19" ht="14.45" x14ac:dyDescent="0.25">
      <c r="A6203" s="1" t="s">
        <v>7762</v>
      </c>
      <c r="B6203" s="1" t="s">
        <v>1010</v>
      </c>
      <c r="C6203" s="1" t="s">
        <v>559</v>
      </c>
      <c r="D6203" s="1" t="s">
        <v>9834</v>
      </c>
      <c r="E6203" s="1" t="s">
        <v>1009</v>
      </c>
      <c r="F6203" s="1" t="s">
        <v>7767</v>
      </c>
      <c r="G6203" s="1" t="s">
        <v>2763</v>
      </c>
      <c r="H6203" s="1" t="s">
        <v>4884</v>
      </c>
      <c r="I6203" s="1" t="s">
        <v>6988</v>
      </c>
      <c r="J6203" s="1"/>
      <c r="K6203" s="1"/>
      <c r="L6203" s="1"/>
      <c r="M6203" s="1"/>
      <c r="N6203" s="1"/>
      <c r="O6203" s="1"/>
      <c r="P6203" s="1">
        <f>COUNTIFS($E$2:E6203,TMapCauseDescCIR[[#This Row],[Cause Description]])</f>
        <v>2</v>
      </c>
      <c r="Q6203" s="1"/>
      <c r="R6203" s="1"/>
      <c r="S6203" s="1"/>
    </row>
    <row r="6204" spans="1:19" ht="14.45" x14ac:dyDescent="0.25">
      <c r="A6204" s="1" t="s">
        <v>7762</v>
      </c>
      <c r="B6204" s="1" t="s">
        <v>1010</v>
      </c>
      <c r="C6204" s="1" t="s">
        <v>559</v>
      </c>
      <c r="D6204" s="1" t="s">
        <v>9834</v>
      </c>
      <c r="E6204" s="1" t="s">
        <v>631</v>
      </c>
      <c r="F6204" s="1" t="s">
        <v>3597</v>
      </c>
      <c r="G6204" s="1" t="s">
        <v>2806</v>
      </c>
      <c r="H6204" s="1" t="s">
        <v>3598</v>
      </c>
      <c r="I6204" s="1" t="s">
        <v>3599</v>
      </c>
      <c r="J6204" s="1"/>
      <c r="K6204" s="1"/>
      <c r="L6204" s="1"/>
      <c r="M6204" s="1"/>
      <c r="N6204" s="1"/>
      <c r="O6204" s="1"/>
      <c r="P6204" s="1">
        <f>COUNTIFS($E$2:E6204,TMapCauseDescCIR[[#This Row],[Cause Description]])</f>
        <v>250</v>
      </c>
      <c r="Q6204" s="1"/>
      <c r="R6204" s="1"/>
      <c r="S6204" s="1"/>
    </row>
    <row r="6205" spans="1:19" ht="14.45" x14ac:dyDescent="0.25">
      <c r="A6205" s="1" t="s">
        <v>7800</v>
      </c>
      <c r="B6205" s="1" t="s">
        <v>1052</v>
      </c>
      <c r="C6205" s="1" t="s">
        <v>559</v>
      </c>
      <c r="D6205" s="1" t="s">
        <v>9835</v>
      </c>
      <c r="E6205" s="1" t="s">
        <v>1053</v>
      </c>
      <c r="F6205" s="1" t="s">
        <v>9836</v>
      </c>
      <c r="G6205" s="1" t="s">
        <v>2576</v>
      </c>
      <c r="H6205" s="1" t="s">
        <v>5440</v>
      </c>
      <c r="I6205" s="1" t="s">
        <v>6985</v>
      </c>
      <c r="J6205" s="1" t="s">
        <v>13016</v>
      </c>
      <c r="K6205" s="1"/>
      <c r="L6205" s="1"/>
      <c r="M6205" s="1"/>
      <c r="N6205" s="1"/>
      <c r="O6205" s="1"/>
      <c r="P6205" s="1">
        <f>COUNTIFS($E$2:E6205,TMapCauseDescCIR[[#This Row],[Cause Description]])</f>
        <v>1</v>
      </c>
      <c r="Q6205" s="1"/>
      <c r="R6205" s="1"/>
      <c r="S6205" s="1"/>
    </row>
    <row r="6206" spans="1:19" ht="14.45" x14ac:dyDescent="0.25">
      <c r="A6206" s="1" t="s">
        <v>7800</v>
      </c>
      <c r="B6206" s="1" t="s">
        <v>1052</v>
      </c>
      <c r="C6206" s="1" t="s">
        <v>559</v>
      </c>
      <c r="D6206" s="1" t="s">
        <v>9835</v>
      </c>
      <c r="E6206" s="1" t="s">
        <v>9837</v>
      </c>
      <c r="F6206" s="1" t="s">
        <v>9838</v>
      </c>
      <c r="G6206" s="1" t="s">
        <v>2576</v>
      </c>
      <c r="H6206" s="1" t="s">
        <v>5440</v>
      </c>
      <c r="I6206" s="1" t="s">
        <v>7068</v>
      </c>
      <c r="J6206" s="1" t="s">
        <v>13016</v>
      </c>
      <c r="K6206" s="1"/>
      <c r="L6206" s="1"/>
      <c r="M6206" s="1"/>
      <c r="N6206" s="1"/>
      <c r="O6206" s="1"/>
      <c r="P6206" s="1">
        <f>COUNTIFS($E$2:E6206,TMapCauseDescCIR[[#This Row],[Cause Description]])</f>
        <v>1</v>
      </c>
      <c r="Q6206" s="1"/>
      <c r="R6206" s="1"/>
      <c r="S6206" s="1"/>
    </row>
    <row r="6207" spans="1:19" ht="14.45" x14ac:dyDescent="0.25">
      <c r="A6207" s="1" t="s">
        <v>7800</v>
      </c>
      <c r="B6207" s="1" t="s">
        <v>1052</v>
      </c>
      <c r="C6207" s="1" t="s">
        <v>559</v>
      </c>
      <c r="D6207" s="1" t="s">
        <v>9835</v>
      </c>
      <c r="E6207" s="1" t="s">
        <v>631</v>
      </c>
      <c r="F6207" s="1" t="s">
        <v>3597</v>
      </c>
      <c r="G6207" s="1" t="s">
        <v>2806</v>
      </c>
      <c r="H6207" s="1" t="s">
        <v>3598</v>
      </c>
      <c r="I6207" s="1" t="s">
        <v>3599</v>
      </c>
      <c r="J6207" s="1" t="s">
        <v>13016</v>
      </c>
      <c r="K6207" s="1"/>
      <c r="L6207" s="1"/>
      <c r="M6207" s="1"/>
      <c r="N6207" s="1"/>
      <c r="O6207" s="1"/>
      <c r="P6207" s="1">
        <f>COUNTIFS($E$2:E6207,TMapCauseDescCIR[[#This Row],[Cause Description]])</f>
        <v>251</v>
      </c>
      <c r="Q6207" s="1"/>
      <c r="R6207" s="1"/>
      <c r="S6207" s="1"/>
    </row>
    <row r="6208" spans="1:19" ht="14.45" x14ac:dyDescent="0.25">
      <c r="A6208" s="1" t="s">
        <v>7800</v>
      </c>
      <c r="B6208" s="1" t="s">
        <v>1054</v>
      </c>
      <c r="C6208" s="1" t="s">
        <v>559</v>
      </c>
      <c r="D6208" s="1" t="s">
        <v>9839</v>
      </c>
      <c r="E6208" s="1" t="s">
        <v>1055</v>
      </c>
      <c r="F6208" s="1" t="s">
        <v>9840</v>
      </c>
      <c r="G6208" s="1" t="s">
        <v>2576</v>
      </c>
      <c r="H6208" s="1" t="s">
        <v>5087</v>
      </c>
      <c r="I6208" s="1" t="s">
        <v>5091</v>
      </c>
      <c r="J6208" s="1" t="s">
        <v>13016</v>
      </c>
      <c r="K6208" s="1"/>
      <c r="L6208" s="1"/>
      <c r="M6208" s="1"/>
      <c r="N6208" s="1"/>
      <c r="O6208" s="1"/>
      <c r="P6208" s="1">
        <f>COUNTIFS($E$2:E6208,TMapCauseDescCIR[[#This Row],[Cause Description]])</f>
        <v>1</v>
      </c>
      <c r="Q6208" s="1"/>
      <c r="R6208" s="1"/>
      <c r="S6208" s="1"/>
    </row>
    <row r="6209" spans="1:19" ht="14.45" x14ac:dyDescent="0.25">
      <c r="A6209" s="1" t="s">
        <v>7800</v>
      </c>
      <c r="B6209" s="1" t="s">
        <v>1054</v>
      </c>
      <c r="C6209" s="1" t="s">
        <v>559</v>
      </c>
      <c r="D6209" s="1" t="s">
        <v>9839</v>
      </c>
      <c r="E6209" s="1" t="s">
        <v>631</v>
      </c>
      <c r="F6209" s="1" t="s">
        <v>3597</v>
      </c>
      <c r="G6209" s="1" t="s">
        <v>2806</v>
      </c>
      <c r="H6209" s="1" t="s">
        <v>3598</v>
      </c>
      <c r="I6209" s="1" t="s">
        <v>3599</v>
      </c>
      <c r="J6209" s="1" t="s">
        <v>13016</v>
      </c>
      <c r="K6209" s="1"/>
      <c r="L6209" s="1"/>
      <c r="M6209" s="1"/>
      <c r="N6209" s="1"/>
      <c r="O6209" s="1"/>
      <c r="P6209" s="1">
        <f>COUNTIFS($E$2:E6209,TMapCauseDescCIR[[#This Row],[Cause Description]])</f>
        <v>252</v>
      </c>
      <c r="Q6209" s="1"/>
      <c r="R6209" s="1"/>
      <c r="S6209" s="1"/>
    </row>
    <row r="6210" spans="1:19" ht="14.45" x14ac:dyDescent="0.25">
      <c r="A6210" s="1" t="s">
        <v>7800</v>
      </c>
      <c r="B6210" s="1" t="s">
        <v>1056</v>
      </c>
      <c r="C6210" s="1" t="s">
        <v>559</v>
      </c>
      <c r="D6210" s="1" t="s">
        <v>9841</v>
      </c>
      <c r="E6210" s="1" t="s">
        <v>1057</v>
      </c>
      <c r="F6210" s="1" t="s">
        <v>9842</v>
      </c>
      <c r="G6210" s="1" t="s">
        <v>2570</v>
      </c>
      <c r="H6210" s="1" t="s">
        <v>4884</v>
      </c>
      <c r="I6210" s="1" t="s">
        <v>6988</v>
      </c>
      <c r="J6210" s="1" t="s">
        <v>13016</v>
      </c>
      <c r="K6210" s="1"/>
      <c r="L6210" s="1"/>
      <c r="M6210" s="1"/>
      <c r="N6210" s="1"/>
      <c r="O6210" s="1"/>
      <c r="P6210" s="1">
        <f>COUNTIFS($E$2:E6210,TMapCauseDescCIR[[#This Row],[Cause Description]])</f>
        <v>1</v>
      </c>
      <c r="Q6210" s="1"/>
      <c r="R6210" s="1"/>
      <c r="S6210" s="1"/>
    </row>
    <row r="6211" spans="1:19" ht="14.45" x14ac:dyDescent="0.25">
      <c r="A6211" s="1" t="s">
        <v>7800</v>
      </c>
      <c r="B6211" s="1" t="s">
        <v>1056</v>
      </c>
      <c r="C6211" s="1" t="s">
        <v>559</v>
      </c>
      <c r="D6211" s="1" t="s">
        <v>9841</v>
      </c>
      <c r="E6211" s="1" t="s">
        <v>631</v>
      </c>
      <c r="F6211" s="1" t="s">
        <v>3597</v>
      </c>
      <c r="G6211" s="1" t="s">
        <v>2806</v>
      </c>
      <c r="H6211" s="1" t="s">
        <v>3598</v>
      </c>
      <c r="I6211" s="1" t="s">
        <v>3599</v>
      </c>
      <c r="J6211" s="1" t="s">
        <v>13016</v>
      </c>
      <c r="K6211" s="1"/>
      <c r="L6211" s="1"/>
      <c r="M6211" s="1"/>
      <c r="N6211" s="1"/>
      <c r="O6211" s="1"/>
      <c r="P6211" s="1">
        <f>COUNTIFS($E$2:E6211,TMapCauseDescCIR[[#This Row],[Cause Description]])</f>
        <v>253</v>
      </c>
      <c r="Q6211" s="1"/>
      <c r="R6211" s="1"/>
      <c r="S6211" s="1"/>
    </row>
    <row r="6212" spans="1:19" ht="14.45" x14ac:dyDescent="0.25">
      <c r="A6212" s="1" t="s">
        <v>7800</v>
      </c>
      <c r="B6212" s="1" t="s">
        <v>1061</v>
      </c>
      <c r="C6212" s="1" t="s">
        <v>559</v>
      </c>
      <c r="D6212" s="1" t="s">
        <v>9843</v>
      </c>
      <c r="E6212" s="1" t="s">
        <v>1062</v>
      </c>
      <c r="F6212" s="1" t="s">
        <v>9844</v>
      </c>
      <c r="G6212" s="1" t="s">
        <v>2576</v>
      </c>
      <c r="H6212" s="1" t="s">
        <v>9720</v>
      </c>
      <c r="I6212" s="1" t="s">
        <v>5513</v>
      </c>
      <c r="J6212" s="1" t="s">
        <v>13016</v>
      </c>
      <c r="K6212" s="1"/>
      <c r="L6212" s="1"/>
      <c r="M6212" s="1"/>
      <c r="N6212" s="1"/>
      <c r="O6212" s="1"/>
      <c r="P6212" s="1">
        <f>COUNTIFS($E$2:E6212,TMapCauseDescCIR[[#This Row],[Cause Description]])</f>
        <v>1</v>
      </c>
      <c r="Q6212" s="1"/>
      <c r="R6212" s="1"/>
      <c r="S6212" s="1"/>
    </row>
    <row r="6213" spans="1:19" ht="14.45" x14ac:dyDescent="0.25">
      <c r="A6213" s="1" t="s">
        <v>7800</v>
      </c>
      <c r="B6213" s="1" t="s">
        <v>1061</v>
      </c>
      <c r="C6213" s="1" t="s">
        <v>559</v>
      </c>
      <c r="D6213" s="1" t="s">
        <v>9843</v>
      </c>
      <c r="E6213" s="1" t="s">
        <v>9845</v>
      </c>
      <c r="F6213" s="1" t="s">
        <v>9846</v>
      </c>
      <c r="G6213" s="1" t="s">
        <v>2576</v>
      </c>
      <c r="H6213" s="1" t="s">
        <v>9720</v>
      </c>
      <c r="I6213" s="1" t="s">
        <v>6872</v>
      </c>
      <c r="J6213" s="1" t="s">
        <v>13016</v>
      </c>
      <c r="K6213" s="1"/>
      <c r="L6213" s="1"/>
      <c r="M6213" s="1"/>
      <c r="N6213" s="1"/>
      <c r="O6213" s="1"/>
      <c r="P6213" s="1">
        <f>COUNTIFS($E$2:E6213,TMapCauseDescCIR[[#This Row],[Cause Description]])</f>
        <v>1</v>
      </c>
      <c r="Q6213" s="1"/>
      <c r="R6213" s="1"/>
      <c r="S6213" s="1"/>
    </row>
    <row r="6214" spans="1:19" ht="14.45" x14ac:dyDescent="0.25">
      <c r="A6214" s="1" t="s">
        <v>7800</v>
      </c>
      <c r="B6214" s="1" t="s">
        <v>1061</v>
      </c>
      <c r="C6214" s="1" t="s">
        <v>559</v>
      </c>
      <c r="D6214" s="1" t="s">
        <v>9843</v>
      </c>
      <c r="E6214" s="1" t="s">
        <v>9847</v>
      </c>
      <c r="F6214" s="1" t="s">
        <v>9848</v>
      </c>
      <c r="G6214" s="1" t="s">
        <v>2576</v>
      </c>
      <c r="H6214" s="1" t="s">
        <v>9720</v>
      </c>
      <c r="I6214" s="1" t="s">
        <v>7092</v>
      </c>
      <c r="J6214" s="1" t="s">
        <v>13016</v>
      </c>
      <c r="K6214" s="1"/>
      <c r="L6214" s="1"/>
      <c r="M6214" s="1"/>
      <c r="N6214" s="1"/>
      <c r="O6214" s="1"/>
      <c r="P6214" s="1">
        <f>COUNTIFS($E$2:E6214,TMapCauseDescCIR[[#This Row],[Cause Description]])</f>
        <v>1</v>
      </c>
      <c r="Q6214" s="1"/>
      <c r="R6214" s="1"/>
      <c r="S6214" s="1"/>
    </row>
    <row r="6215" spans="1:19" ht="14.45" x14ac:dyDescent="0.25">
      <c r="A6215" s="1" t="s">
        <v>7800</v>
      </c>
      <c r="B6215" s="1" t="s">
        <v>1061</v>
      </c>
      <c r="C6215" s="1" t="s">
        <v>559</v>
      </c>
      <c r="D6215" s="1" t="s">
        <v>9843</v>
      </c>
      <c r="E6215" s="1" t="s">
        <v>9849</v>
      </c>
      <c r="F6215" s="1" t="s">
        <v>9850</v>
      </c>
      <c r="G6215" s="1" t="s">
        <v>2576</v>
      </c>
      <c r="H6215" s="1" t="s">
        <v>9720</v>
      </c>
      <c r="I6215" s="1" t="s">
        <v>7151</v>
      </c>
      <c r="J6215" s="1" t="s">
        <v>13016</v>
      </c>
      <c r="K6215" s="1"/>
      <c r="L6215" s="1"/>
      <c r="M6215" s="1"/>
      <c r="N6215" s="1"/>
      <c r="O6215" s="1"/>
      <c r="P6215" s="1">
        <f>COUNTIFS($E$2:E6215,TMapCauseDescCIR[[#This Row],[Cause Description]])</f>
        <v>1</v>
      </c>
      <c r="Q6215" s="1"/>
      <c r="R6215" s="1"/>
      <c r="S6215" s="1"/>
    </row>
    <row r="6216" spans="1:19" ht="14.45" x14ac:dyDescent="0.25">
      <c r="A6216" s="1" t="s">
        <v>7800</v>
      </c>
      <c r="B6216" s="1" t="s">
        <v>1061</v>
      </c>
      <c r="C6216" s="1" t="s">
        <v>559</v>
      </c>
      <c r="D6216" s="1" t="s">
        <v>9843</v>
      </c>
      <c r="E6216" s="1" t="s">
        <v>631</v>
      </c>
      <c r="F6216" s="1" t="s">
        <v>3597</v>
      </c>
      <c r="G6216" s="1" t="s">
        <v>2806</v>
      </c>
      <c r="H6216" s="1" t="s">
        <v>3598</v>
      </c>
      <c r="I6216" s="1" t="s">
        <v>3599</v>
      </c>
      <c r="J6216" s="1" t="s">
        <v>13016</v>
      </c>
      <c r="K6216" s="1"/>
      <c r="L6216" s="1"/>
      <c r="M6216" s="1"/>
      <c r="N6216" s="1"/>
      <c r="O6216" s="1"/>
      <c r="P6216" s="1">
        <f>COUNTIFS($E$2:E6216,TMapCauseDescCIR[[#This Row],[Cause Description]])</f>
        <v>254</v>
      </c>
      <c r="Q6216" s="1"/>
      <c r="R6216" s="1"/>
      <c r="S6216" s="1"/>
    </row>
    <row r="6217" spans="1:19" ht="14.45" x14ac:dyDescent="0.25">
      <c r="A6217" s="1" t="s">
        <v>7867</v>
      </c>
      <c r="B6217" s="1" t="s">
        <v>1071</v>
      </c>
      <c r="C6217" s="1" t="s">
        <v>559</v>
      </c>
      <c r="D6217" s="1" t="s">
        <v>9851</v>
      </c>
      <c r="E6217" s="1" t="s">
        <v>1072</v>
      </c>
      <c r="F6217" s="1" t="s">
        <v>9852</v>
      </c>
      <c r="G6217" s="1" t="s">
        <v>2615</v>
      </c>
      <c r="H6217" s="1" t="s">
        <v>5440</v>
      </c>
      <c r="I6217" s="1" t="s">
        <v>6985</v>
      </c>
      <c r="J6217" s="1" t="s">
        <v>13016</v>
      </c>
      <c r="K6217" s="1"/>
      <c r="L6217" s="1"/>
      <c r="M6217" s="1"/>
      <c r="N6217" s="1"/>
      <c r="O6217" s="1"/>
      <c r="P6217" s="1">
        <f>COUNTIFS($E$2:E6217,TMapCauseDescCIR[[#This Row],[Cause Description]])</f>
        <v>1</v>
      </c>
      <c r="Q6217" s="1"/>
      <c r="R6217" s="1"/>
      <c r="S6217" s="1"/>
    </row>
    <row r="6218" spans="1:19" ht="14.45" x14ac:dyDescent="0.25">
      <c r="A6218" s="1" t="s">
        <v>7867</v>
      </c>
      <c r="B6218" s="1" t="s">
        <v>1071</v>
      </c>
      <c r="C6218" s="1" t="s">
        <v>559</v>
      </c>
      <c r="D6218" s="1" t="s">
        <v>9851</v>
      </c>
      <c r="E6218" s="1" t="s">
        <v>9853</v>
      </c>
      <c r="F6218" s="1" t="s">
        <v>9854</v>
      </c>
      <c r="G6218" s="1" t="s">
        <v>2615</v>
      </c>
      <c r="H6218" s="1" t="s">
        <v>5440</v>
      </c>
      <c r="I6218" s="1" t="s">
        <v>7068</v>
      </c>
      <c r="J6218" s="1" t="s">
        <v>13016</v>
      </c>
      <c r="K6218" s="1"/>
      <c r="L6218" s="1"/>
      <c r="M6218" s="1"/>
      <c r="N6218" s="1"/>
      <c r="O6218" s="1"/>
      <c r="P6218" s="1">
        <f>COUNTIFS($E$2:E6218,TMapCauseDescCIR[[#This Row],[Cause Description]])</f>
        <v>1</v>
      </c>
      <c r="Q6218" s="1"/>
      <c r="R6218" s="1"/>
      <c r="S6218" s="1"/>
    </row>
    <row r="6219" spans="1:19" ht="14.45" x14ac:dyDescent="0.25">
      <c r="A6219" s="1" t="s">
        <v>7867</v>
      </c>
      <c r="B6219" s="1" t="s">
        <v>1071</v>
      </c>
      <c r="C6219" s="1" t="s">
        <v>559</v>
      </c>
      <c r="D6219" s="1" t="s">
        <v>9851</v>
      </c>
      <c r="E6219" s="1" t="s">
        <v>631</v>
      </c>
      <c r="F6219" s="1" t="s">
        <v>3597</v>
      </c>
      <c r="G6219" s="1" t="s">
        <v>2806</v>
      </c>
      <c r="H6219" s="1" t="s">
        <v>3598</v>
      </c>
      <c r="I6219" s="1" t="s">
        <v>3599</v>
      </c>
      <c r="J6219" s="1" t="s">
        <v>13016</v>
      </c>
      <c r="K6219" s="1"/>
      <c r="L6219" s="1"/>
      <c r="M6219" s="1"/>
      <c r="N6219" s="1"/>
      <c r="O6219" s="1"/>
      <c r="P6219" s="1">
        <f>COUNTIFS($E$2:E6219,TMapCauseDescCIR[[#This Row],[Cause Description]])</f>
        <v>255</v>
      </c>
      <c r="Q6219" s="1"/>
      <c r="R6219" s="1"/>
      <c r="S6219" s="1"/>
    </row>
    <row r="6220" spans="1:19" ht="14.45" x14ac:dyDescent="0.25">
      <c r="A6220" s="1" t="s">
        <v>7867</v>
      </c>
      <c r="B6220" s="1" t="s">
        <v>1073</v>
      </c>
      <c r="C6220" s="1" t="s">
        <v>559</v>
      </c>
      <c r="D6220" s="1" t="s">
        <v>9855</v>
      </c>
      <c r="E6220" s="1" t="s">
        <v>1074</v>
      </c>
      <c r="F6220" s="1" t="s">
        <v>9856</v>
      </c>
      <c r="G6220" s="1" t="s">
        <v>2615</v>
      </c>
      <c r="H6220" s="1" t="s">
        <v>5087</v>
      </c>
      <c r="I6220" s="1" t="s">
        <v>5091</v>
      </c>
      <c r="J6220" s="1" t="s">
        <v>13016</v>
      </c>
      <c r="K6220" s="1"/>
      <c r="L6220" s="1"/>
      <c r="M6220" s="1"/>
      <c r="N6220" s="1"/>
      <c r="O6220" s="1"/>
      <c r="P6220" s="1">
        <f>COUNTIFS($E$2:E6220,TMapCauseDescCIR[[#This Row],[Cause Description]])</f>
        <v>1</v>
      </c>
      <c r="Q6220" s="1"/>
      <c r="R6220" s="1"/>
      <c r="S6220" s="1"/>
    </row>
    <row r="6221" spans="1:19" ht="14.45" x14ac:dyDescent="0.25">
      <c r="A6221" s="1" t="s">
        <v>7867</v>
      </c>
      <c r="B6221" s="1" t="s">
        <v>1073</v>
      </c>
      <c r="C6221" s="1" t="s">
        <v>559</v>
      </c>
      <c r="D6221" s="1" t="s">
        <v>9855</v>
      </c>
      <c r="E6221" s="1" t="s">
        <v>631</v>
      </c>
      <c r="F6221" s="1" t="s">
        <v>3597</v>
      </c>
      <c r="G6221" s="1" t="s">
        <v>2806</v>
      </c>
      <c r="H6221" s="1" t="s">
        <v>3598</v>
      </c>
      <c r="I6221" s="1" t="s">
        <v>3599</v>
      </c>
      <c r="J6221" s="1" t="s">
        <v>13016</v>
      </c>
      <c r="K6221" s="1"/>
      <c r="L6221" s="1"/>
      <c r="M6221" s="1"/>
      <c r="N6221" s="1"/>
      <c r="O6221" s="1"/>
      <c r="P6221" s="1">
        <f>COUNTIFS($E$2:E6221,TMapCauseDescCIR[[#This Row],[Cause Description]])</f>
        <v>256</v>
      </c>
      <c r="Q6221" s="1"/>
      <c r="R6221" s="1"/>
      <c r="S6221" s="1"/>
    </row>
    <row r="6222" spans="1:19" ht="14.45" x14ac:dyDescent="0.25">
      <c r="A6222" s="1" t="s">
        <v>7867</v>
      </c>
      <c r="B6222" s="1" t="s">
        <v>1075</v>
      </c>
      <c r="C6222" s="1" t="s">
        <v>559</v>
      </c>
      <c r="D6222" s="1" t="s">
        <v>9857</v>
      </c>
      <c r="E6222" s="1" t="s">
        <v>1057</v>
      </c>
      <c r="F6222" s="1" t="s">
        <v>9842</v>
      </c>
      <c r="G6222" s="1" t="s">
        <v>2570</v>
      </c>
      <c r="H6222" s="1" t="s">
        <v>4884</v>
      </c>
      <c r="I6222" s="1" t="s">
        <v>6988</v>
      </c>
      <c r="J6222" s="1" t="s">
        <v>13016</v>
      </c>
      <c r="K6222" s="1"/>
      <c r="L6222" s="1"/>
      <c r="M6222" s="1"/>
      <c r="N6222" s="1"/>
      <c r="O6222" s="1"/>
      <c r="P6222" s="1">
        <f>COUNTIFS($E$2:E6222,TMapCauseDescCIR[[#This Row],[Cause Description]])</f>
        <v>2</v>
      </c>
      <c r="Q6222" s="1"/>
      <c r="R6222" s="1"/>
      <c r="S6222" s="1"/>
    </row>
    <row r="6223" spans="1:19" ht="14.45" x14ac:dyDescent="0.25">
      <c r="A6223" s="1" t="s">
        <v>7867</v>
      </c>
      <c r="B6223" s="1" t="s">
        <v>1075</v>
      </c>
      <c r="C6223" s="1" t="s">
        <v>559</v>
      </c>
      <c r="D6223" s="1" t="s">
        <v>9857</v>
      </c>
      <c r="E6223" s="1" t="s">
        <v>631</v>
      </c>
      <c r="F6223" s="1" t="s">
        <v>3597</v>
      </c>
      <c r="G6223" s="1" t="s">
        <v>2806</v>
      </c>
      <c r="H6223" s="1" t="s">
        <v>3598</v>
      </c>
      <c r="I6223" s="1" t="s">
        <v>3599</v>
      </c>
      <c r="J6223" s="1" t="s">
        <v>13016</v>
      </c>
      <c r="K6223" s="1"/>
      <c r="L6223" s="1"/>
      <c r="M6223" s="1"/>
      <c r="N6223" s="1"/>
      <c r="O6223" s="1"/>
      <c r="P6223" s="1">
        <f>COUNTIFS($E$2:E6223,TMapCauseDescCIR[[#This Row],[Cause Description]])</f>
        <v>257</v>
      </c>
      <c r="Q6223" s="1"/>
      <c r="R6223" s="1"/>
      <c r="S6223" s="1"/>
    </row>
    <row r="6224" spans="1:19" ht="14.45" x14ac:dyDescent="0.25">
      <c r="A6224" s="1" t="s">
        <v>7867</v>
      </c>
      <c r="B6224" s="1" t="s">
        <v>1080</v>
      </c>
      <c r="C6224" s="1" t="s">
        <v>559</v>
      </c>
      <c r="D6224" s="1" t="s">
        <v>9858</v>
      </c>
      <c r="E6224" s="1" t="s">
        <v>1081</v>
      </c>
      <c r="F6224" s="1" t="s">
        <v>9859</v>
      </c>
      <c r="G6224" s="1" t="s">
        <v>2615</v>
      </c>
      <c r="H6224" s="1" t="s">
        <v>9720</v>
      </c>
      <c r="I6224" s="1" t="s">
        <v>5513</v>
      </c>
      <c r="J6224" s="1" t="s">
        <v>13016</v>
      </c>
      <c r="K6224" s="1"/>
      <c r="L6224" s="1"/>
      <c r="M6224" s="1"/>
      <c r="N6224" s="1"/>
      <c r="O6224" s="1"/>
      <c r="P6224" s="1">
        <f>COUNTIFS($E$2:E6224,TMapCauseDescCIR[[#This Row],[Cause Description]])</f>
        <v>1</v>
      </c>
      <c r="Q6224" s="1"/>
      <c r="R6224" s="1"/>
      <c r="S6224" s="1"/>
    </row>
    <row r="6225" spans="1:19" ht="14.45" x14ac:dyDescent="0.25">
      <c r="A6225" s="1" t="s">
        <v>7867</v>
      </c>
      <c r="B6225" s="1" t="s">
        <v>1080</v>
      </c>
      <c r="C6225" s="1" t="s">
        <v>559</v>
      </c>
      <c r="D6225" s="1" t="s">
        <v>9858</v>
      </c>
      <c r="E6225" s="1" t="s">
        <v>9860</v>
      </c>
      <c r="F6225" s="1" t="s">
        <v>9861</v>
      </c>
      <c r="G6225" s="1" t="s">
        <v>2615</v>
      </c>
      <c r="H6225" s="1" t="s">
        <v>9720</v>
      </c>
      <c r="I6225" s="1" t="s">
        <v>6872</v>
      </c>
      <c r="J6225" s="1" t="s">
        <v>13016</v>
      </c>
      <c r="K6225" s="1"/>
      <c r="L6225" s="1"/>
      <c r="M6225" s="1"/>
      <c r="N6225" s="1"/>
      <c r="O6225" s="1"/>
      <c r="P6225" s="1">
        <f>COUNTIFS($E$2:E6225,TMapCauseDescCIR[[#This Row],[Cause Description]])</f>
        <v>1</v>
      </c>
      <c r="Q6225" s="1"/>
      <c r="R6225" s="1"/>
      <c r="S6225" s="1"/>
    </row>
    <row r="6226" spans="1:19" ht="14.45" x14ac:dyDescent="0.25">
      <c r="A6226" s="1" t="s">
        <v>7867</v>
      </c>
      <c r="B6226" s="1" t="s">
        <v>1080</v>
      </c>
      <c r="C6226" s="1" t="s">
        <v>559</v>
      </c>
      <c r="D6226" s="1" t="s">
        <v>9858</v>
      </c>
      <c r="E6226" s="1" t="s">
        <v>9862</v>
      </c>
      <c r="F6226" s="1" t="s">
        <v>9863</v>
      </c>
      <c r="G6226" s="1" t="s">
        <v>2615</v>
      </c>
      <c r="H6226" s="1" t="s">
        <v>9720</v>
      </c>
      <c r="I6226" s="1" t="s">
        <v>7092</v>
      </c>
      <c r="J6226" s="1" t="s">
        <v>13016</v>
      </c>
      <c r="K6226" s="1"/>
      <c r="L6226" s="1"/>
      <c r="M6226" s="1"/>
      <c r="N6226" s="1"/>
      <c r="O6226" s="1"/>
      <c r="P6226" s="1">
        <f>COUNTIFS($E$2:E6226,TMapCauseDescCIR[[#This Row],[Cause Description]])</f>
        <v>1</v>
      </c>
      <c r="Q6226" s="1"/>
      <c r="R6226" s="1"/>
      <c r="S6226" s="1"/>
    </row>
    <row r="6227" spans="1:19" ht="14.45" x14ac:dyDescent="0.25">
      <c r="A6227" s="1" t="s">
        <v>7867</v>
      </c>
      <c r="B6227" s="1" t="s">
        <v>1080</v>
      </c>
      <c r="C6227" s="1" t="s">
        <v>559</v>
      </c>
      <c r="D6227" s="1" t="s">
        <v>9858</v>
      </c>
      <c r="E6227" s="1" t="s">
        <v>9864</v>
      </c>
      <c r="F6227" s="1" t="s">
        <v>9865</v>
      </c>
      <c r="G6227" s="1" t="s">
        <v>2615</v>
      </c>
      <c r="H6227" s="1" t="s">
        <v>9720</v>
      </c>
      <c r="I6227" s="1" t="s">
        <v>7151</v>
      </c>
      <c r="J6227" s="1" t="s">
        <v>13016</v>
      </c>
      <c r="K6227" s="1"/>
      <c r="L6227" s="1"/>
      <c r="M6227" s="1"/>
      <c r="N6227" s="1"/>
      <c r="O6227" s="1"/>
      <c r="P6227" s="1">
        <f>COUNTIFS($E$2:E6227,TMapCauseDescCIR[[#This Row],[Cause Description]])</f>
        <v>1</v>
      </c>
      <c r="Q6227" s="1"/>
      <c r="R6227" s="1"/>
      <c r="S6227" s="1"/>
    </row>
    <row r="6228" spans="1:19" ht="14.45" x14ac:dyDescent="0.25">
      <c r="A6228" s="1" t="s">
        <v>7867</v>
      </c>
      <c r="B6228" s="1" t="s">
        <v>1080</v>
      </c>
      <c r="C6228" s="1" t="s">
        <v>559</v>
      </c>
      <c r="D6228" s="1" t="s">
        <v>9858</v>
      </c>
      <c r="E6228" s="1" t="s">
        <v>631</v>
      </c>
      <c r="F6228" s="1" t="s">
        <v>3597</v>
      </c>
      <c r="G6228" s="1" t="s">
        <v>2806</v>
      </c>
      <c r="H6228" s="1" t="s">
        <v>3598</v>
      </c>
      <c r="I6228" s="1" t="s">
        <v>3599</v>
      </c>
      <c r="J6228" s="1" t="s">
        <v>13016</v>
      </c>
      <c r="K6228" s="1"/>
      <c r="L6228" s="1"/>
      <c r="M6228" s="1"/>
      <c r="N6228" s="1"/>
      <c r="O6228" s="1"/>
      <c r="P6228" s="1">
        <f>COUNTIFS($E$2:E6228,TMapCauseDescCIR[[#This Row],[Cause Description]])</f>
        <v>258</v>
      </c>
      <c r="Q6228" s="1"/>
      <c r="R6228" s="1"/>
      <c r="S6228" s="1"/>
    </row>
    <row r="6229" spans="1:19" ht="14.45" x14ac:dyDescent="0.25">
      <c r="A6229" s="1" t="s">
        <v>7923</v>
      </c>
      <c r="B6229" s="1" t="s">
        <v>1125</v>
      </c>
      <c r="C6229" s="1" t="s">
        <v>559</v>
      </c>
      <c r="D6229" s="1" t="s">
        <v>9866</v>
      </c>
      <c r="E6229" s="1" t="s">
        <v>1126</v>
      </c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>
        <f>COUNTIFS($E$2:E6229,TMapCauseDescCIR[[#This Row],[Cause Description]])</f>
        <v>1</v>
      </c>
      <c r="Q6229" s="1"/>
      <c r="R6229" s="1"/>
      <c r="S6229" s="1"/>
    </row>
    <row r="6230" spans="1:19" ht="14.45" x14ac:dyDescent="0.25">
      <c r="A6230" s="1" t="s">
        <v>7923</v>
      </c>
      <c r="B6230" s="1" t="s">
        <v>1125</v>
      </c>
      <c r="C6230" s="1" t="s">
        <v>559</v>
      </c>
      <c r="D6230" s="1" t="s">
        <v>9866</v>
      </c>
      <c r="E6230" s="1" t="s">
        <v>9867</v>
      </c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>
        <f>COUNTIFS($E$2:E6230,TMapCauseDescCIR[[#This Row],[Cause Description]])</f>
        <v>1</v>
      </c>
      <c r="Q6230" s="1"/>
      <c r="R6230" s="1"/>
      <c r="S6230" s="1"/>
    </row>
    <row r="6231" spans="1:19" ht="14.45" x14ac:dyDescent="0.25">
      <c r="A6231" s="1" t="s">
        <v>7923</v>
      </c>
      <c r="B6231" s="1" t="s">
        <v>1125</v>
      </c>
      <c r="C6231" s="1" t="s">
        <v>559</v>
      </c>
      <c r="D6231" s="1" t="s">
        <v>9866</v>
      </c>
      <c r="E6231" s="1" t="s">
        <v>631</v>
      </c>
      <c r="F6231" s="1" t="s">
        <v>3597</v>
      </c>
      <c r="G6231" s="1" t="s">
        <v>2806</v>
      </c>
      <c r="H6231" s="1" t="s">
        <v>3598</v>
      </c>
      <c r="I6231" s="1" t="s">
        <v>3599</v>
      </c>
      <c r="J6231" s="1"/>
      <c r="K6231" s="1"/>
      <c r="L6231" s="1"/>
      <c r="M6231" s="1"/>
      <c r="N6231" s="1"/>
      <c r="O6231" s="1"/>
      <c r="P6231" s="1">
        <f>COUNTIFS($E$2:E6231,TMapCauseDescCIR[[#This Row],[Cause Description]])</f>
        <v>259</v>
      </c>
      <c r="Q6231" s="1"/>
      <c r="R6231" s="1"/>
      <c r="S6231" s="1"/>
    </row>
    <row r="6232" spans="1:19" ht="14.45" x14ac:dyDescent="0.25">
      <c r="A6232" s="1" t="s">
        <v>7923</v>
      </c>
      <c r="B6232" s="1" t="s">
        <v>1127</v>
      </c>
      <c r="C6232" s="1" t="s">
        <v>559</v>
      </c>
      <c r="D6232" s="1" t="s">
        <v>9868</v>
      </c>
      <c r="E6232" s="1" t="s">
        <v>1128</v>
      </c>
      <c r="F6232" s="1" t="s">
        <v>9869</v>
      </c>
      <c r="G6232" s="1" t="s">
        <v>2640</v>
      </c>
      <c r="H6232" s="1" t="s">
        <v>4884</v>
      </c>
      <c r="I6232" s="1" t="s">
        <v>6988</v>
      </c>
      <c r="J6232" s="1"/>
      <c r="K6232" s="1"/>
      <c r="L6232" s="1"/>
      <c r="M6232" s="1"/>
      <c r="N6232" s="1"/>
      <c r="O6232" s="1"/>
      <c r="P6232" s="1">
        <f>COUNTIFS($E$2:E6232,TMapCauseDescCIR[[#This Row],[Cause Description]])</f>
        <v>1</v>
      </c>
      <c r="Q6232" s="1"/>
      <c r="R6232" s="1"/>
      <c r="S6232" s="1"/>
    </row>
    <row r="6233" spans="1:19" ht="14.45" x14ac:dyDescent="0.25">
      <c r="A6233" s="1" t="s">
        <v>7923</v>
      </c>
      <c r="B6233" s="1" t="s">
        <v>1127</v>
      </c>
      <c r="C6233" s="1" t="s">
        <v>559</v>
      </c>
      <c r="D6233" s="1" t="s">
        <v>9868</v>
      </c>
      <c r="E6233" s="1" t="s">
        <v>631</v>
      </c>
      <c r="F6233" s="1" t="s">
        <v>3597</v>
      </c>
      <c r="G6233" s="1" t="s">
        <v>2806</v>
      </c>
      <c r="H6233" s="1" t="s">
        <v>3598</v>
      </c>
      <c r="I6233" s="1" t="s">
        <v>3599</v>
      </c>
      <c r="J6233" s="1"/>
      <c r="K6233" s="1"/>
      <c r="L6233" s="1"/>
      <c r="M6233" s="1"/>
      <c r="N6233" s="1"/>
      <c r="O6233" s="1"/>
      <c r="P6233" s="1">
        <f>COUNTIFS($E$2:E6233,TMapCauseDescCIR[[#This Row],[Cause Description]])</f>
        <v>260</v>
      </c>
      <c r="Q6233" s="1"/>
      <c r="R6233" s="1"/>
      <c r="S6233" s="1"/>
    </row>
    <row r="6234" spans="1:19" ht="14.45" x14ac:dyDescent="0.25">
      <c r="A6234" s="1" t="s">
        <v>8017</v>
      </c>
      <c r="B6234" s="1" t="s">
        <v>1133</v>
      </c>
      <c r="C6234" s="1" t="s">
        <v>559</v>
      </c>
      <c r="D6234" s="1" t="s">
        <v>9870</v>
      </c>
      <c r="E6234" s="1" t="s">
        <v>1134</v>
      </c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>
        <f>COUNTIFS($E$2:E6234,TMapCauseDescCIR[[#This Row],[Cause Description]])</f>
        <v>1</v>
      </c>
      <c r="Q6234" s="1"/>
      <c r="R6234" s="1"/>
      <c r="S6234" s="1"/>
    </row>
    <row r="6235" spans="1:19" ht="14.45" x14ac:dyDescent="0.25">
      <c r="A6235" s="1" t="s">
        <v>8017</v>
      </c>
      <c r="B6235" s="1" t="s">
        <v>1133</v>
      </c>
      <c r="C6235" s="1" t="s">
        <v>559</v>
      </c>
      <c r="D6235" s="1" t="s">
        <v>9870</v>
      </c>
      <c r="E6235" s="1" t="s">
        <v>9871</v>
      </c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>
        <f>COUNTIFS($E$2:E6235,TMapCauseDescCIR[[#This Row],[Cause Description]])</f>
        <v>1</v>
      </c>
      <c r="Q6235" s="1"/>
      <c r="R6235" s="1"/>
      <c r="S6235" s="1"/>
    </row>
    <row r="6236" spans="1:19" ht="14.45" x14ac:dyDescent="0.25">
      <c r="A6236" s="1" t="s">
        <v>8017</v>
      </c>
      <c r="B6236" s="1" t="s">
        <v>1133</v>
      </c>
      <c r="C6236" s="1" t="s">
        <v>559</v>
      </c>
      <c r="D6236" s="1" t="s">
        <v>9870</v>
      </c>
      <c r="E6236" s="1" t="s">
        <v>631</v>
      </c>
      <c r="F6236" s="1" t="s">
        <v>3597</v>
      </c>
      <c r="G6236" s="1" t="s">
        <v>2806</v>
      </c>
      <c r="H6236" s="1" t="s">
        <v>3598</v>
      </c>
      <c r="I6236" s="1" t="s">
        <v>3599</v>
      </c>
      <c r="J6236" s="1"/>
      <c r="K6236" s="1"/>
      <c r="L6236" s="1"/>
      <c r="M6236" s="1"/>
      <c r="N6236" s="1"/>
      <c r="O6236" s="1"/>
      <c r="P6236" s="1">
        <f>COUNTIFS($E$2:E6236,TMapCauseDescCIR[[#This Row],[Cause Description]])</f>
        <v>261</v>
      </c>
      <c r="Q6236" s="1"/>
      <c r="R6236" s="1"/>
      <c r="S6236" s="1"/>
    </row>
    <row r="6237" spans="1:19" ht="14.45" x14ac:dyDescent="0.25">
      <c r="A6237" s="1" t="s">
        <v>8017</v>
      </c>
      <c r="B6237" s="1" t="s">
        <v>1137</v>
      </c>
      <c r="C6237" s="1" t="s">
        <v>559</v>
      </c>
      <c r="D6237" s="1" t="s">
        <v>9872</v>
      </c>
      <c r="E6237" s="1" t="s">
        <v>1138</v>
      </c>
      <c r="F6237" s="1" t="s">
        <v>9873</v>
      </c>
      <c r="G6237" s="1" t="s">
        <v>2649</v>
      </c>
      <c r="H6237" s="1" t="s">
        <v>4884</v>
      </c>
      <c r="I6237" s="1" t="s">
        <v>6988</v>
      </c>
      <c r="J6237" s="1"/>
      <c r="K6237" s="1"/>
      <c r="L6237" s="1"/>
      <c r="M6237" s="1"/>
      <c r="N6237" s="1"/>
      <c r="O6237" s="1"/>
      <c r="P6237" s="1">
        <f>COUNTIFS($E$2:E6237,TMapCauseDescCIR[[#This Row],[Cause Description]])</f>
        <v>1</v>
      </c>
      <c r="Q6237" s="1"/>
      <c r="R6237" s="1"/>
      <c r="S6237" s="1"/>
    </row>
    <row r="6238" spans="1:19" ht="14.45" x14ac:dyDescent="0.25">
      <c r="A6238" s="1" t="s">
        <v>8017</v>
      </c>
      <c r="B6238" s="1" t="s">
        <v>1137</v>
      </c>
      <c r="C6238" s="1" t="s">
        <v>559</v>
      </c>
      <c r="D6238" s="1" t="s">
        <v>9872</v>
      </c>
      <c r="E6238" s="1" t="s">
        <v>631</v>
      </c>
      <c r="F6238" s="1" t="s">
        <v>3597</v>
      </c>
      <c r="G6238" s="1" t="s">
        <v>2806</v>
      </c>
      <c r="H6238" s="1" t="s">
        <v>3598</v>
      </c>
      <c r="I6238" s="1" t="s">
        <v>3599</v>
      </c>
      <c r="J6238" s="1"/>
      <c r="K6238" s="1"/>
      <c r="L6238" s="1"/>
      <c r="M6238" s="1"/>
      <c r="N6238" s="1"/>
      <c r="O6238" s="1"/>
      <c r="P6238" s="1">
        <f>COUNTIFS($E$2:E6238,TMapCauseDescCIR[[#This Row],[Cause Description]])</f>
        <v>262</v>
      </c>
      <c r="Q6238" s="1"/>
      <c r="R6238" s="1"/>
      <c r="S6238" s="1"/>
    </row>
    <row r="6239" spans="1:19" ht="14.45" x14ac:dyDescent="0.25">
      <c r="A6239" s="1" t="s">
        <v>8227</v>
      </c>
      <c r="B6239" s="1" t="s">
        <v>1390</v>
      </c>
      <c r="C6239" s="1" t="s">
        <v>559</v>
      </c>
      <c r="D6239" s="1" t="s">
        <v>9874</v>
      </c>
      <c r="E6239" s="1" t="s">
        <v>1391</v>
      </c>
      <c r="F6239" s="1" t="s">
        <v>9875</v>
      </c>
      <c r="G6239" s="1" t="s">
        <v>2694</v>
      </c>
      <c r="H6239" s="1" t="s">
        <v>5440</v>
      </c>
      <c r="I6239" s="1" t="s">
        <v>6985</v>
      </c>
      <c r="J6239" s="1"/>
      <c r="K6239" s="1"/>
      <c r="L6239" s="1"/>
      <c r="M6239" s="1"/>
      <c r="N6239" s="1"/>
      <c r="O6239" s="1"/>
      <c r="P6239" s="1">
        <f>COUNTIFS($E$2:E6239,TMapCauseDescCIR[[#This Row],[Cause Description]])</f>
        <v>1</v>
      </c>
      <c r="Q6239" s="1"/>
      <c r="R6239" s="1"/>
      <c r="S6239" s="1"/>
    </row>
    <row r="6240" spans="1:19" ht="14.45" x14ac:dyDescent="0.25">
      <c r="A6240" s="1" t="s">
        <v>8227</v>
      </c>
      <c r="B6240" s="1" t="s">
        <v>1390</v>
      </c>
      <c r="C6240" s="1" t="s">
        <v>559</v>
      </c>
      <c r="D6240" s="1" t="s">
        <v>9874</v>
      </c>
      <c r="E6240" s="1" t="s">
        <v>9876</v>
      </c>
      <c r="F6240" s="1" t="s">
        <v>9877</v>
      </c>
      <c r="G6240" s="1" t="s">
        <v>2694</v>
      </c>
      <c r="H6240" s="1" t="s">
        <v>5440</v>
      </c>
      <c r="I6240" s="1" t="s">
        <v>7068</v>
      </c>
      <c r="J6240" s="1"/>
      <c r="K6240" s="1"/>
      <c r="L6240" s="1"/>
      <c r="M6240" s="1"/>
      <c r="N6240" s="1"/>
      <c r="O6240" s="1"/>
      <c r="P6240" s="1">
        <f>COUNTIFS($E$2:E6240,TMapCauseDescCIR[[#This Row],[Cause Description]])</f>
        <v>1</v>
      </c>
      <c r="Q6240" s="1"/>
      <c r="R6240" s="1"/>
      <c r="S6240" s="1"/>
    </row>
    <row r="6241" spans="1:19" ht="14.45" x14ac:dyDescent="0.25">
      <c r="A6241" s="1" t="s">
        <v>8227</v>
      </c>
      <c r="B6241" s="1" t="s">
        <v>1390</v>
      </c>
      <c r="C6241" s="1" t="s">
        <v>559</v>
      </c>
      <c r="D6241" s="1" t="s">
        <v>9874</v>
      </c>
      <c r="E6241" s="1" t="s">
        <v>631</v>
      </c>
      <c r="F6241" s="1" t="s">
        <v>3597</v>
      </c>
      <c r="G6241" s="1" t="s">
        <v>2806</v>
      </c>
      <c r="H6241" s="1" t="s">
        <v>3598</v>
      </c>
      <c r="I6241" s="1" t="s">
        <v>3599</v>
      </c>
      <c r="J6241" s="1"/>
      <c r="K6241" s="1"/>
      <c r="L6241" s="1"/>
      <c r="M6241" s="1"/>
      <c r="N6241" s="1"/>
      <c r="O6241" s="1"/>
      <c r="P6241" s="1">
        <f>COUNTIFS($E$2:E6241,TMapCauseDescCIR[[#This Row],[Cause Description]])</f>
        <v>263</v>
      </c>
      <c r="Q6241" s="1"/>
      <c r="R6241" s="1"/>
      <c r="S6241" s="1"/>
    </row>
    <row r="6242" spans="1:19" ht="14.45" x14ac:dyDescent="0.25">
      <c r="A6242" s="1" t="s">
        <v>8227</v>
      </c>
      <c r="B6242" s="1" t="s">
        <v>1392</v>
      </c>
      <c r="C6242" s="1" t="s">
        <v>559</v>
      </c>
      <c r="D6242" s="1" t="s">
        <v>9878</v>
      </c>
      <c r="E6242" s="1" t="s">
        <v>1393</v>
      </c>
      <c r="F6242" s="1" t="s">
        <v>9879</v>
      </c>
      <c r="G6242" s="1" t="s">
        <v>2694</v>
      </c>
      <c r="H6242" s="1" t="s">
        <v>5087</v>
      </c>
      <c r="I6242" s="1" t="s">
        <v>5091</v>
      </c>
      <c r="J6242" s="1"/>
      <c r="K6242" s="1"/>
      <c r="L6242" s="1"/>
      <c r="M6242" s="1"/>
      <c r="N6242" s="1"/>
      <c r="O6242" s="1"/>
      <c r="P6242" s="1">
        <f>COUNTIFS($E$2:E6242,TMapCauseDescCIR[[#This Row],[Cause Description]])</f>
        <v>1</v>
      </c>
      <c r="Q6242" s="1"/>
      <c r="R6242" s="1"/>
      <c r="S6242" s="1"/>
    </row>
    <row r="6243" spans="1:19" ht="14.45" x14ac:dyDescent="0.25">
      <c r="A6243" s="1" t="s">
        <v>8227</v>
      </c>
      <c r="B6243" s="1" t="s">
        <v>1392</v>
      </c>
      <c r="C6243" s="1" t="s">
        <v>559</v>
      </c>
      <c r="D6243" s="1" t="s">
        <v>9878</v>
      </c>
      <c r="E6243" s="1" t="s">
        <v>631</v>
      </c>
      <c r="F6243" s="1" t="s">
        <v>3597</v>
      </c>
      <c r="G6243" s="1" t="s">
        <v>2806</v>
      </c>
      <c r="H6243" s="1" t="s">
        <v>3598</v>
      </c>
      <c r="I6243" s="1" t="s">
        <v>3599</v>
      </c>
      <c r="J6243" s="1"/>
      <c r="K6243" s="1"/>
      <c r="L6243" s="1"/>
      <c r="M6243" s="1"/>
      <c r="N6243" s="1"/>
      <c r="O6243" s="1"/>
      <c r="P6243" s="1">
        <f>COUNTIFS($E$2:E6243,TMapCauseDescCIR[[#This Row],[Cause Description]])</f>
        <v>264</v>
      </c>
      <c r="Q6243" s="1"/>
      <c r="R6243" s="1"/>
      <c r="S6243" s="1"/>
    </row>
    <row r="6244" spans="1:19" ht="14.45" x14ac:dyDescent="0.25">
      <c r="A6244" s="1" t="s">
        <v>8227</v>
      </c>
      <c r="B6244" s="1" t="s">
        <v>1397</v>
      </c>
      <c r="C6244" s="1" t="s">
        <v>559</v>
      </c>
      <c r="D6244" s="1" t="s">
        <v>9880</v>
      </c>
      <c r="E6244" s="1" t="s">
        <v>1398</v>
      </c>
      <c r="F6244" s="1" t="s">
        <v>9881</v>
      </c>
      <c r="G6244" s="1" t="s">
        <v>2694</v>
      </c>
      <c r="H6244" s="1" t="s">
        <v>9720</v>
      </c>
      <c r="I6244" s="1" t="s">
        <v>5513</v>
      </c>
      <c r="J6244" s="1"/>
      <c r="K6244" s="1"/>
      <c r="L6244" s="1"/>
      <c r="M6244" s="1"/>
      <c r="N6244" s="1"/>
      <c r="O6244" s="1"/>
      <c r="P6244" s="1">
        <f>COUNTIFS($E$2:E6244,TMapCauseDescCIR[[#This Row],[Cause Description]])</f>
        <v>1</v>
      </c>
      <c r="Q6244" s="1"/>
      <c r="R6244" s="1"/>
      <c r="S6244" s="1"/>
    </row>
    <row r="6245" spans="1:19" ht="14.45" x14ac:dyDescent="0.25">
      <c r="A6245" s="1" t="s">
        <v>8227</v>
      </c>
      <c r="B6245" s="1" t="s">
        <v>1397</v>
      </c>
      <c r="C6245" s="1" t="s">
        <v>559</v>
      </c>
      <c r="D6245" s="1" t="s">
        <v>9880</v>
      </c>
      <c r="E6245" s="1" t="s">
        <v>9882</v>
      </c>
      <c r="F6245" s="1" t="s">
        <v>9883</v>
      </c>
      <c r="G6245" s="1" t="s">
        <v>2694</v>
      </c>
      <c r="H6245" s="1" t="s">
        <v>9720</v>
      </c>
      <c r="I6245" s="1" t="s">
        <v>6872</v>
      </c>
      <c r="J6245" s="1"/>
      <c r="K6245" s="1"/>
      <c r="L6245" s="1"/>
      <c r="M6245" s="1"/>
      <c r="N6245" s="1"/>
      <c r="O6245" s="1"/>
      <c r="P6245" s="1">
        <f>COUNTIFS($E$2:E6245,TMapCauseDescCIR[[#This Row],[Cause Description]])</f>
        <v>1</v>
      </c>
      <c r="Q6245" s="1"/>
      <c r="R6245" s="1"/>
      <c r="S6245" s="1"/>
    </row>
    <row r="6246" spans="1:19" ht="14.45" x14ac:dyDescent="0.25">
      <c r="A6246" s="1" t="s">
        <v>8227</v>
      </c>
      <c r="B6246" s="1" t="s">
        <v>1397</v>
      </c>
      <c r="C6246" s="1" t="s">
        <v>559</v>
      </c>
      <c r="D6246" s="1" t="s">
        <v>9880</v>
      </c>
      <c r="E6246" s="1" t="s">
        <v>9884</v>
      </c>
      <c r="F6246" s="1" t="s">
        <v>9885</v>
      </c>
      <c r="G6246" s="1" t="s">
        <v>2694</v>
      </c>
      <c r="H6246" s="1" t="s">
        <v>9720</v>
      </c>
      <c r="I6246" s="1" t="s">
        <v>7092</v>
      </c>
      <c r="J6246" s="1"/>
      <c r="K6246" s="1"/>
      <c r="L6246" s="1"/>
      <c r="M6246" s="1"/>
      <c r="N6246" s="1"/>
      <c r="O6246" s="1"/>
      <c r="P6246" s="1">
        <f>COUNTIFS($E$2:E6246,TMapCauseDescCIR[[#This Row],[Cause Description]])</f>
        <v>1</v>
      </c>
      <c r="Q6246" s="1"/>
      <c r="R6246" s="1"/>
      <c r="S6246" s="1"/>
    </row>
    <row r="6247" spans="1:19" ht="14.45" x14ac:dyDescent="0.25">
      <c r="A6247" s="1" t="s">
        <v>8227</v>
      </c>
      <c r="B6247" s="1" t="s">
        <v>1397</v>
      </c>
      <c r="C6247" s="1" t="s">
        <v>559</v>
      </c>
      <c r="D6247" s="1" t="s">
        <v>9880</v>
      </c>
      <c r="E6247" s="1" t="s">
        <v>9886</v>
      </c>
      <c r="F6247" s="1" t="s">
        <v>9887</v>
      </c>
      <c r="G6247" s="1" t="s">
        <v>2694</v>
      </c>
      <c r="H6247" s="1" t="s">
        <v>9720</v>
      </c>
      <c r="I6247" s="1" t="s">
        <v>7151</v>
      </c>
      <c r="J6247" s="1"/>
      <c r="K6247" s="1"/>
      <c r="L6247" s="1"/>
      <c r="M6247" s="1"/>
      <c r="N6247" s="1"/>
      <c r="O6247" s="1"/>
      <c r="P6247" s="1">
        <f>COUNTIFS($E$2:E6247,TMapCauseDescCIR[[#This Row],[Cause Description]])</f>
        <v>1</v>
      </c>
      <c r="Q6247" s="1"/>
      <c r="R6247" s="1"/>
      <c r="S6247" s="1"/>
    </row>
    <row r="6248" spans="1:19" ht="14.45" x14ac:dyDescent="0.25">
      <c r="A6248" s="1" t="s">
        <v>8227</v>
      </c>
      <c r="B6248" s="1" t="s">
        <v>1397</v>
      </c>
      <c r="C6248" s="1" t="s">
        <v>559</v>
      </c>
      <c r="D6248" s="1" t="s">
        <v>9880</v>
      </c>
      <c r="E6248" s="1" t="s">
        <v>631</v>
      </c>
      <c r="F6248" s="1" t="s">
        <v>3597</v>
      </c>
      <c r="G6248" s="1" t="s">
        <v>2806</v>
      </c>
      <c r="H6248" s="1" t="s">
        <v>3598</v>
      </c>
      <c r="I6248" s="1" t="s">
        <v>3599</v>
      </c>
      <c r="J6248" s="1"/>
      <c r="K6248" s="1"/>
      <c r="L6248" s="1"/>
      <c r="M6248" s="1"/>
      <c r="N6248" s="1"/>
      <c r="O6248" s="1"/>
      <c r="P6248" s="1">
        <f>COUNTIFS($E$2:E6248,TMapCauseDescCIR[[#This Row],[Cause Description]])</f>
        <v>265</v>
      </c>
      <c r="Q6248" s="1"/>
      <c r="R6248" s="1"/>
      <c r="S6248" s="1"/>
    </row>
    <row r="6249" spans="1:19" ht="14.45" x14ac:dyDescent="0.25">
      <c r="A6249" s="1" t="s">
        <v>8322</v>
      </c>
      <c r="B6249" s="1" t="s">
        <v>1441</v>
      </c>
      <c r="C6249" s="1" t="s">
        <v>559</v>
      </c>
      <c r="D6249" s="1" t="s">
        <v>9888</v>
      </c>
      <c r="E6249" s="1" t="s">
        <v>1442</v>
      </c>
      <c r="F6249" s="1" t="s">
        <v>9889</v>
      </c>
      <c r="G6249" s="1" t="s">
        <v>2709</v>
      </c>
      <c r="H6249" s="1" t="s">
        <v>5440</v>
      </c>
      <c r="I6249" s="1" t="s">
        <v>6985</v>
      </c>
      <c r="J6249" s="1"/>
      <c r="K6249" s="1"/>
      <c r="L6249" s="1"/>
      <c r="M6249" s="1"/>
      <c r="N6249" s="1"/>
      <c r="O6249" s="1"/>
      <c r="P6249" s="1">
        <f>COUNTIFS($E$2:E6249,TMapCauseDescCIR[[#This Row],[Cause Description]])</f>
        <v>1</v>
      </c>
      <c r="Q6249" s="1"/>
      <c r="R6249" s="1"/>
      <c r="S6249" s="1"/>
    </row>
    <row r="6250" spans="1:19" ht="14.45" x14ac:dyDescent="0.25">
      <c r="A6250" s="1" t="s">
        <v>8322</v>
      </c>
      <c r="B6250" s="1" t="s">
        <v>1441</v>
      </c>
      <c r="C6250" s="1" t="s">
        <v>559</v>
      </c>
      <c r="D6250" s="1" t="s">
        <v>9888</v>
      </c>
      <c r="E6250" s="1" t="s">
        <v>9890</v>
      </c>
      <c r="F6250" s="1" t="s">
        <v>9891</v>
      </c>
      <c r="G6250" s="1" t="s">
        <v>2709</v>
      </c>
      <c r="H6250" s="1" t="s">
        <v>5440</v>
      </c>
      <c r="I6250" s="1" t="s">
        <v>7068</v>
      </c>
      <c r="J6250" s="1"/>
      <c r="K6250" s="1"/>
      <c r="L6250" s="1"/>
      <c r="M6250" s="1"/>
      <c r="N6250" s="1"/>
      <c r="O6250" s="1"/>
      <c r="P6250" s="1">
        <f>COUNTIFS($E$2:E6250,TMapCauseDescCIR[[#This Row],[Cause Description]])</f>
        <v>1</v>
      </c>
      <c r="Q6250" s="1"/>
      <c r="R6250" s="1"/>
      <c r="S6250" s="1"/>
    </row>
    <row r="6251" spans="1:19" ht="14.45" x14ac:dyDescent="0.25">
      <c r="A6251" s="1" t="s">
        <v>8322</v>
      </c>
      <c r="B6251" s="1" t="s">
        <v>1441</v>
      </c>
      <c r="C6251" s="1" t="s">
        <v>559</v>
      </c>
      <c r="D6251" s="1" t="s">
        <v>9888</v>
      </c>
      <c r="E6251" s="1" t="s">
        <v>631</v>
      </c>
      <c r="F6251" s="1" t="s">
        <v>3597</v>
      </c>
      <c r="G6251" s="1" t="s">
        <v>2806</v>
      </c>
      <c r="H6251" s="1" t="s">
        <v>3598</v>
      </c>
      <c r="I6251" s="1" t="s">
        <v>3599</v>
      </c>
      <c r="J6251" s="1"/>
      <c r="K6251" s="1"/>
      <c r="L6251" s="1"/>
      <c r="M6251" s="1"/>
      <c r="N6251" s="1"/>
      <c r="O6251" s="1"/>
      <c r="P6251" s="1">
        <f>COUNTIFS($E$2:E6251,TMapCauseDescCIR[[#This Row],[Cause Description]])</f>
        <v>266</v>
      </c>
      <c r="Q6251" s="1"/>
      <c r="R6251" s="1"/>
      <c r="S6251" s="1"/>
    </row>
    <row r="6252" spans="1:19" ht="14.45" x14ac:dyDescent="0.25">
      <c r="A6252" s="1" t="s">
        <v>8322</v>
      </c>
      <c r="B6252" s="1" t="s">
        <v>1446</v>
      </c>
      <c r="C6252" s="1" t="s">
        <v>559</v>
      </c>
      <c r="D6252" s="1" t="s">
        <v>9892</v>
      </c>
      <c r="E6252" s="1" t="s">
        <v>1447</v>
      </c>
      <c r="F6252" s="1" t="s">
        <v>9893</v>
      </c>
      <c r="G6252" s="1" t="s">
        <v>2709</v>
      </c>
      <c r="H6252" s="1" t="s">
        <v>4884</v>
      </c>
      <c r="I6252" s="1" t="s">
        <v>6988</v>
      </c>
      <c r="J6252" s="1"/>
      <c r="K6252" s="1"/>
      <c r="L6252" s="1"/>
      <c r="M6252" s="1"/>
      <c r="N6252" s="1"/>
      <c r="O6252" s="1"/>
      <c r="P6252" s="1">
        <f>COUNTIFS($E$2:E6252,TMapCauseDescCIR[[#This Row],[Cause Description]])</f>
        <v>1</v>
      </c>
      <c r="Q6252" s="1"/>
      <c r="R6252" s="1"/>
      <c r="S6252" s="1"/>
    </row>
    <row r="6253" spans="1:19" ht="14.45" x14ac:dyDescent="0.25">
      <c r="A6253" s="1" t="s">
        <v>8322</v>
      </c>
      <c r="B6253" s="1" t="s">
        <v>1446</v>
      </c>
      <c r="C6253" s="1" t="s">
        <v>559</v>
      </c>
      <c r="D6253" s="1" t="s">
        <v>9892</v>
      </c>
      <c r="E6253" s="1" t="s">
        <v>631</v>
      </c>
      <c r="F6253" s="1" t="s">
        <v>3597</v>
      </c>
      <c r="G6253" s="1" t="s">
        <v>2806</v>
      </c>
      <c r="H6253" s="1" t="s">
        <v>3598</v>
      </c>
      <c r="I6253" s="1" t="s">
        <v>3599</v>
      </c>
      <c r="J6253" s="1"/>
      <c r="K6253" s="1"/>
      <c r="L6253" s="1"/>
      <c r="M6253" s="1"/>
      <c r="N6253" s="1"/>
      <c r="O6253" s="1"/>
      <c r="P6253" s="1">
        <f>COUNTIFS($E$2:E6253,TMapCauseDescCIR[[#This Row],[Cause Description]])</f>
        <v>267</v>
      </c>
      <c r="Q6253" s="1"/>
      <c r="R6253" s="1"/>
      <c r="S6253" s="1"/>
    </row>
    <row r="6254" spans="1:19" ht="14.45" x14ac:dyDescent="0.25">
      <c r="A6254" s="1" t="s">
        <v>8322</v>
      </c>
      <c r="B6254" s="1" t="s">
        <v>1463</v>
      </c>
      <c r="C6254" s="1" t="s">
        <v>559</v>
      </c>
      <c r="D6254" s="1" t="s">
        <v>9894</v>
      </c>
      <c r="E6254" s="1" t="s">
        <v>1464</v>
      </c>
      <c r="F6254" s="1" t="s">
        <v>9895</v>
      </c>
      <c r="G6254" s="1" t="s">
        <v>2709</v>
      </c>
      <c r="H6254" s="1" t="s">
        <v>4926</v>
      </c>
      <c r="I6254" s="1" t="s">
        <v>7092</v>
      </c>
      <c r="J6254" s="1"/>
      <c r="K6254" s="1"/>
      <c r="L6254" s="1"/>
      <c r="M6254" s="1"/>
      <c r="N6254" s="1"/>
      <c r="O6254" s="1"/>
      <c r="P6254" s="1">
        <f>COUNTIFS($E$2:E6254,TMapCauseDescCIR[[#This Row],[Cause Description]])</f>
        <v>1</v>
      </c>
      <c r="Q6254" s="1"/>
      <c r="R6254" s="1"/>
      <c r="S6254" s="1"/>
    </row>
    <row r="6255" spans="1:19" ht="14.45" x14ac:dyDescent="0.25">
      <c r="A6255" s="1" t="s">
        <v>8322</v>
      </c>
      <c r="B6255" s="1" t="s">
        <v>1463</v>
      </c>
      <c r="C6255" s="1" t="s">
        <v>559</v>
      </c>
      <c r="D6255" s="1" t="s">
        <v>9894</v>
      </c>
      <c r="E6255" s="1" t="s">
        <v>9896</v>
      </c>
      <c r="F6255" s="1" t="s">
        <v>9897</v>
      </c>
      <c r="G6255" s="1" t="s">
        <v>2709</v>
      </c>
      <c r="H6255" s="1" t="s">
        <v>4926</v>
      </c>
      <c r="I6255" s="1" t="s">
        <v>7151</v>
      </c>
      <c r="J6255" s="1"/>
      <c r="K6255" s="1"/>
      <c r="L6255" s="1"/>
      <c r="M6255" s="1"/>
      <c r="N6255" s="1"/>
      <c r="O6255" s="1"/>
      <c r="P6255" s="1">
        <f>COUNTIFS($E$2:E6255,TMapCauseDescCIR[[#This Row],[Cause Description]])</f>
        <v>1</v>
      </c>
      <c r="Q6255" s="1"/>
      <c r="R6255" s="1"/>
      <c r="S6255" s="1"/>
    </row>
    <row r="6256" spans="1:19" ht="14.45" x14ac:dyDescent="0.25">
      <c r="A6256" s="1" t="s">
        <v>8322</v>
      </c>
      <c r="B6256" s="1" t="s">
        <v>1463</v>
      </c>
      <c r="C6256" s="1" t="s">
        <v>559</v>
      </c>
      <c r="D6256" s="1" t="s">
        <v>9894</v>
      </c>
      <c r="E6256" s="1" t="s">
        <v>9898</v>
      </c>
      <c r="F6256" s="1" t="s">
        <v>9899</v>
      </c>
      <c r="G6256" s="1" t="s">
        <v>2709</v>
      </c>
      <c r="H6256" s="1" t="s">
        <v>9720</v>
      </c>
      <c r="I6256" s="1" t="s">
        <v>5513</v>
      </c>
      <c r="J6256" s="1"/>
      <c r="K6256" s="1"/>
      <c r="L6256" s="1"/>
      <c r="M6256" s="1"/>
      <c r="N6256" s="1"/>
      <c r="O6256" s="1"/>
      <c r="P6256" s="1">
        <f>COUNTIFS($E$2:E6256,TMapCauseDescCIR[[#This Row],[Cause Description]])</f>
        <v>1</v>
      </c>
      <c r="Q6256" s="1"/>
      <c r="R6256" s="1"/>
      <c r="S6256" s="1"/>
    </row>
    <row r="6257" spans="1:19" ht="14.45" x14ac:dyDescent="0.25">
      <c r="A6257" s="1" t="s">
        <v>8322</v>
      </c>
      <c r="B6257" s="1" t="s">
        <v>1463</v>
      </c>
      <c r="C6257" s="1" t="s">
        <v>559</v>
      </c>
      <c r="D6257" s="1" t="s">
        <v>9894</v>
      </c>
      <c r="E6257" s="1" t="s">
        <v>9900</v>
      </c>
      <c r="F6257" s="1" t="s">
        <v>9901</v>
      </c>
      <c r="G6257" s="1" t="s">
        <v>2709</v>
      </c>
      <c r="H6257" s="1" t="s">
        <v>9720</v>
      </c>
      <c r="I6257" s="1" t="s">
        <v>6872</v>
      </c>
      <c r="J6257" s="1"/>
      <c r="K6257" s="1"/>
      <c r="L6257" s="1"/>
      <c r="M6257" s="1"/>
      <c r="N6257" s="1"/>
      <c r="O6257" s="1"/>
      <c r="P6257" s="1">
        <f>COUNTIFS($E$2:E6257,TMapCauseDescCIR[[#This Row],[Cause Description]])</f>
        <v>1</v>
      </c>
      <c r="Q6257" s="1"/>
      <c r="R6257" s="1"/>
      <c r="S6257" s="1"/>
    </row>
    <row r="6258" spans="1:19" ht="14.45" x14ac:dyDescent="0.25">
      <c r="A6258" s="1" t="s">
        <v>8322</v>
      </c>
      <c r="B6258" s="1" t="s">
        <v>1463</v>
      </c>
      <c r="C6258" s="1" t="s">
        <v>559</v>
      </c>
      <c r="D6258" s="1" t="s">
        <v>9894</v>
      </c>
      <c r="E6258" s="1" t="s">
        <v>9902</v>
      </c>
      <c r="F6258" s="1" t="s">
        <v>9903</v>
      </c>
      <c r="G6258" s="1" t="s">
        <v>2709</v>
      </c>
      <c r="H6258" s="1" t="s">
        <v>9720</v>
      </c>
      <c r="I6258" s="1" t="s">
        <v>7092</v>
      </c>
      <c r="J6258" s="1"/>
      <c r="K6258" s="1"/>
      <c r="L6258" s="1"/>
      <c r="M6258" s="1"/>
      <c r="N6258" s="1"/>
      <c r="O6258" s="1"/>
      <c r="P6258" s="1">
        <f>COUNTIFS($E$2:E6258,TMapCauseDescCIR[[#This Row],[Cause Description]])</f>
        <v>1</v>
      </c>
      <c r="Q6258" s="1"/>
      <c r="R6258" s="1"/>
      <c r="S6258" s="1"/>
    </row>
    <row r="6259" spans="1:19" ht="14.45" x14ac:dyDescent="0.25">
      <c r="A6259" s="1" t="s">
        <v>8322</v>
      </c>
      <c r="B6259" s="1" t="s">
        <v>1463</v>
      </c>
      <c r="C6259" s="1" t="s">
        <v>559</v>
      </c>
      <c r="D6259" s="1" t="s">
        <v>9894</v>
      </c>
      <c r="E6259" s="1" t="s">
        <v>9904</v>
      </c>
      <c r="F6259" s="1" t="s">
        <v>9905</v>
      </c>
      <c r="G6259" s="1" t="s">
        <v>2709</v>
      </c>
      <c r="H6259" s="1" t="s">
        <v>9720</v>
      </c>
      <c r="I6259" s="1" t="s">
        <v>7151</v>
      </c>
      <c r="J6259" s="1"/>
      <c r="K6259" s="1"/>
      <c r="L6259" s="1"/>
      <c r="M6259" s="1"/>
      <c r="N6259" s="1"/>
      <c r="O6259" s="1"/>
      <c r="P6259" s="1">
        <f>COUNTIFS($E$2:E6259,TMapCauseDescCIR[[#This Row],[Cause Description]])</f>
        <v>1</v>
      </c>
      <c r="Q6259" s="1"/>
      <c r="R6259" s="1"/>
      <c r="S6259" s="1"/>
    </row>
    <row r="6260" spans="1:19" ht="14.45" x14ac:dyDescent="0.25">
      <c r="A6260" s="1" t="s">
        <v>8322</v>
      </c>
      <c r="B6260" s="1" t="s">
        <v>1463</v>
      </c>
      <c r="C6260" s="1" t="s">
        <v>559</v>
      </c>
      <c r="D6260" s="1" t="s">
        <v>9894</v>
      </c>
      <c r="E6260" s="1" t="s">
        <v>631</v>
      </c>
      <c r="F6260" s="1" t="s">
        <v>3597</v>
      </c>
      <c r="G6260" s="1" t="s">
        <v>2806</v>
      </c>
      <c r="H6260" s="1" t="s">
        <v>3598</v>
      </c>
      <c r="I6260" s="1" t="s">
        <v>3599</v>
      </c>
      <c r="J6260" s="1"/>
      <c r="K6260" s="1"/>
      <c r="L6260" s="1"/>
      <c r="M6260" s="1"/>
      <c r="N6260" s="1"/>
      <c r="O6260" s="1"/>
      <c r="P6260" s="1">
        <f>COUNTIFS($E$2:E6260,TMapCauseDescCIR[[#This Row],[Cause Description]])</f>
        <v>268</v>
      </c>
      <c r="Q6260" s="1"/>
      <c r="R6260" s="1"/>
      <c r="S6260" s="1"/>
    </row>
    <row r="6261" spans="1:19" ht="14.45" x14ac:dyDescent="0.25">
      <c r="A6261" s="1" t="s">
        <v>7762</v>
      </c>
      <c r="B6261" s="1" t="s">
        <v>1639</v>
      </c>
      <c r="C6261" s="1" t="s">
        <v>559</v>
      </c>
      <c r="D6261" s="1" t="s">
        <v>9906</v>
      </c>
      <c r="E6261" s="1" t="s">
        <v>1640</v>
      </c>
      <c r="F6261" s="1" t="s">
        <v>9907</v>
      </c>
      <c r="G6261" s="1" t="s">
        <v>2762</v>
      </c>
      <c r="H6261" s="1" t="s">
        <v>4884</v>
      </c>
      <c r="I6261" s="1" t="s">
        <v>6988</v>
      </c>
      <c r="J6261" s="1"/>
      <c r="K6261" s="1"/>
      <c r="L6261" s="1"/>
      <c r="M6261" s="1"/>
      <c r="N6261" s="1"/>
      <c r="O6261" s="1"/>
      <c r="P6261" s="1">
        <f>COUNTIFS($E$2:E6261,TMapCauseDescCIR[[#This Row],[Cause Description]])</f>
        <v>1</v>
      </c>
      <c r="Q6261" s="1"/>
      <c r="R6261" s="1"/>
      <c r="S6261" s="1"/>
    </row>
    <row r="6262" spans="1:19" ht="14.45" x14ac:dyDescent="0.25">
      <c r="A6262" s="1" t="s">
        <v>7762</v>
      </c>
      <c r="B6262" s="1" t="s">
        <v>1639</v>
      </c>
      <c r="C6262" s="1" t="s">
        <v>559</v>
      </c>
      <c r="D6262" s="1" t="s">
        <v>9906</v>
      </c>
      <c r="E6262" s="1" t="s">
        <v>631</v>
      </c>
      <c r="F6262" s="1" t="s">
        <v>3597</v>
      </c>
      <c r="G6262" s="1" t="s">
        <v>2806</v>
      </c>
      <c r="H6262" s="1" t="s">
        <v>3598</v>
      </c>
      <c r="I6262" s="1" t="s">
        <v>3599</v>
      </c>
      <c r="J6262" s="1"/>
      <c r="K6262" s="1"/>
      <c r="L6262" s="1"/>
      <c r="M6262" s="1"/>
      <c r="N6262" s="1"/>
      <c r="O6262" s="1"/>
      <c r="P6262" s="1">
        <f>COUNTIFS($E$2:E6262,TMapCauseDescCIR[[#This Row],[Cause Description]])</f>
        <v>269</v>
      </c>
      <c r="Q6262" s="1"/>
      <c r="R6262" s="1"/>
      <c r="S6262" s="1"/>
    </row>
    <row r="6263" spans="1:19" ht="14.45" x14ac:dyDescent="0.25">
      <c r="A6263" s="1" t="s">
        <v>7762</v>
      </c>
      <c r="B6263" s="1" t="s">
        <v>1645</v>
      </c>
      <c r="C6263" s="1" t="s">
        <v>559</v>
      </c>
      <c r="D6263" s="1" t="s">
        <v>9908</v>
      </c>
      <c r="E6263" s="1" t="s">
        <v>1646</v>
      </c>
      <c r="F6263" s="1" t="s">
        <v>9909</v>
      </c>
      <c r="G6263" s="1" t="s">
        <v>2762</v>
      </c>
      <c r="H6263" s="1" t="s">
        <v>8549</v>
      </c>
      <c r="I6263" s="1" t="s">
        <v>9910</v>
      </c>
      <c r="J6263" s="1"/>
      <c r="K6263" s="1"/>
      <c r="L6263" s="1"/>
      <c r="M6263" s="1"/>
      <c r="N6263" s="1"/>
      <c r="O6263" s="1"/>
      <c r="P6263" s="1">
        <f>COUNTIFS($E$2:E6263,TMapCauseDescCIR[[#This Row],[Cause Description]])</f>
        <v>1</v>
      </c>
      <c r="Q6263" s="1"/>
      <c r="R6263" s="1"/>
      <c r="S6263" s="1"/>
    </row>
    <row r="6264" spans="1:19" ht="14.45" x14ac:dyDescent="0.25">
      <c r="A6264" s="1" t="s">
        <v>7762</v>
      </c>
      <c r="B6264" s="1" t="s">
        <v>1645</v>
      </c>
      <c r="C6264" s="1" t="s">
        <v>559</v>
      </c>
      <c r="D6264" s="1" t="s">
        <v>9908</v>
      </c>
      <c r="E6264" s="1" t="s">
        <v>631</v>
      </c>
      <c r="F6264" s="1" t="s">
        <v>3597</v>
      </c>
      <c r="G6264" s="1" t="s">
        <v>2806</v>
      </c>
      <c r="H6264" s="1" t="s">
        <v>3598</v>
      </c>
      <c r="I6264" s="1" t="s">
        <v>3599</v>
      </c>
      <c r="J6264" s="1"/>
      <c r="K6264" s="1"/>
      <c r="L6264" s="1"/>
      <c r="M6264" s="1"/>
      <c r="N6264" s="1"/>
      <c r="O6264" s="1"/>
      <c r="P6264" s="1">
        <f>COUNTIFS($E$2:E6264,TMapCauseDescCIR[[#This Row],[Cause Description]])</f>
        <v>270</v>
      </c>
      <c r="Q6264" s="1"/>
      <c r="R6264" s="1"/>
      <c r="S6264" s="1"/>
    </row>
    <row r="6265" spans="1:19" ht="14.45" x14ac:dyDescent="0.25">
      <c r="A6265" s="1" t="s">
        <v>8728</v>
      </c>
      <c r="B6265" s="1" t="s">
        <v>1653</v>
      </c>
      <c r="C6265" s="1" t="s">
        <v>559</v>
      </c>
      <c r="D6265" s="1" t="s">
        <v>9911</v>
      </c>
      <c r="E6265" s="1" t="s">
        <v>1654</v>
      </c>
      <c r="F6265" s="1" t="s">
        <v>9912</v>
      </c>
      <c r="G6265" s="1" t="s">
        <v>2751</v>
      </c>
      <c r="H6265" s="1" t="s">
        <v>4884</v>
      </c>
      <c r="I6265" s="1" t="s">
        <v>6988</v>
      </c>
      <c r="J6265" s="1"/>
      <c r="K6265" s="1"/>
      <c r="L6265" s="1"/>
      <c r="M6265" s="1"/>
      <c r="N6265" s="1"/>
      <c r="O6265" s="1"/>
      <c r="P6265" s="1">
        <f>COUNTIFS($E$2:E6265,TMapCauseDescCIR[[#This Row],[Cause Description]])</f>
        <v>1</v>
      </c>
      <c r="Q6265" s="1"/>
      <c r="R6265" s="1"/>
      <c r="S6265" s="1"/>
    </row>
    <row r="6266" spans="1:19" ht="14.45" x14ac:dyDescent="0.25">
      <c r="A6266" s="1" t="s">
        <v>8728</v>
      </c>
      <c r="B6266" s="1" t="s">
        <v>1653</v>
      </c>
      <c r="C6266" s="1" t="s">
        <v>559</v>
      </c>
      <c r="D6266" s="1" t="s">
        <v>9911</v>
      </c>
      <c r="E6266" s="1" t="s">
        <v>631</v>
      </c>
      <c r="F6266" s="1" t="s">
        <v>3597</v>
      </c>
      <c r="G6266" s="1" t="s">
        <v>2806</v>
      </c>
      <c r="H6266" s="1" t="s">
        <v>3598</v>
      </c>
      <c r="I6266" s="1" t="s">
        <v>3599</v>
      </c>
      <c r="J6266" s="1"/>
      <c r="K6266" s="1"/>
      <c r="L6266" s="1"/>
      <c r="M6266" s="1"/>
      <c r="N6266" s="1"/>
      <c r="O6266" s="1"/>
      <c r="P6266" s="1">
        <f>COUNTIFS($E$2:E6266,TMapCauseDescCIR[[#This Row],[Cause Description]])</f>
        <v>271</v>
      </c>
      <c r="Q6266" s="1"/>
      <c r="R6266" s="1"/>
      <c r="S6266" s="1"/>
    </row>
    <row r="6267" spans="1:19" ht="14.45" x14ac:dyDescent="0.25">
      <c r="A6267" s="1" t="s">
        <v>8900</v>
      </c>
      <c r="B6267" s="1" t="s">
        <v>1696</v>
      </c>
      <c r="C6267" s="1" t="s">
        <v>559</v>
      </c>
      <c r="D6267" s="1" t="s">
        <v>9913</v>
      </c>
      <c r="E6267" s="1" t="s">
        <v>1697</v>
      </c>
      <c r="F6267" s="1" t="s">
        <v>9914</v>
      </c>
      <c r="G6267" s="1" t="s">
        <v>2768</v>
      </c>
      <c r="H6267" s="1" t="s">
        <v>5440</v>
      </c>
      <c r="I6267" s="1" t="s">
        <v>6985</v>
      </c>
      <c r="J6267" s="1"/>
      <c r="K6267" s="1"/>
      <c r="L6267" s="1"/>
      <c r="M6267" s="1"/>
      <c r="N6267" s="1"/>
      <c r="O6267" s="1"/>
      <c r="P6267" s="1">
        <f>COUNTIFS($E$2:E6267,TMapCauseDescCIR[[#This Row],[Cause Description]])</f>
        <v>1</v>
      </c>
      <c r="Q6267" s="1"/>
      <c r="R6267" s="1"/>
      <c r="S6267" s="1"/>
    </row>
    <row r="6268" spans="1:19" ht="14.45" x14ac:dyDescent="0.25">
      <c r="A6268" s="1" t="s">
        <v>8900</v>
      </c>
      <c r="B6268" s="1" t="s">
        <v>1696</v>
      </c>
      <c r="C6268" s="1" t="s">
        <v>559</v>
      </c>
      <c r="D6268" s="1" t="s">
        <v>9913</v>
      </c>
      <c r="E6268" s="1" t="s">
        <v>9915</v>
      </c>
      <c r="F6268" s="1" t="s">
        <v>9916</v>
      </c>
      <c r="G6268" s="1" t="s">
        <v>2768</v>
      </c>
      <c r="H6268" s="1" t="s">
        <v>5440</v>
      </c>
      <c r="I6268" s="1" t="s">
        <v>7068</v>
      </c>
      <c r="J6268" s="1"/>
      <c r="K6268" s="1"/>
      <c r="L6268" s="1"/>
      <c r="M6268" s="1"/>
      <c r="N6268" s="1"/>
      <c r="O6268" s="1"/>
      <c r="P6268" s="1">
        <f>COUNTIFS($E$2:E6268,TMapCauseDescCIR[[#This Row],[Cause Description]])</f>
        <v>1</v>
      </c>
      <c r="Q6268" s="1"/>
      <c r="R6268" s="1"/>
      <c r="S6268" s="1"/>
    </row>
    <row r="6269" spans="1:19" ht="14.45" x14ac:dyDescent="0.25">
      <c r="A6269" s="1" t="s">
        <v>8900</v>
      </c>
      <c r="B6269" s="1" t="s">
        <v>1696</v>
      </c>
      <c r="C6269" s="1" t="s">
        <v>559</v>
      </c>
      <c r="D6269" s="1" t="s">
        <v>9913</v>
      </c>
      <c r="E6269" s="1" t="s">
        <v>631</v>
      </c>
      <c r="F6269" s="1" t="s">
        <v>3597</v>
      </c>
      <c r="G6269" s="1" t="s">
        <v>2806</v>
      </c>
      <c r="H6269" s="1" t="s">
        <v>3598</v>
      </c>
      <c r="I6269" s="1" t="s">
        <v>3599</v>
      </c>
      <c r="J6269" s="1"/>
      <c r="K6269" s="1"/>
      <c r="L6269" s="1"/>
      <c r="M6269" s="1"/>
      <c r="N6269" s="1"/>
      <c r="O6269" s="1"/>
      <c r="P6269" s="1">
        <f>COUNTIFS($E$2:E6269,TMapCauseDescCIR[[#This Row],[Cause Description]])</f>
        <v>272</v>
      </c>
      <c r="Q6269" s="1"/>
      <c r="R6269" s="1"/>
      <c r="S6269" s="1"/>
    </row>
    <row r="6270" spans="1:19" ht="14.45" x14ac:dyDescent="0.25">
      <c r="A6270" s="1" t="s">
        <v>8900</v>
      </c>
      <c r="B6270" s="1" t="s">
        <v>1698</v>
      </c>
      <c r="C6270" s="1" t="s">
        <v>559</v>
      </c>
      <c r="D6270" s="1" t="s">
        <v>9917</v>
      </c>
      <c r="E6270" s="1" t="s">
        <v>1699</v>
      </c>
      <c r="F6270" s="1" t="s">
        <v>9918</v>
      </c>
      <c r="G6270" s="1" t="s">
        <v>2768</v>
      </c>
      <c r="H6270" s="1" t="s">
        <v>5087</v>
      </c>
      <c r="I6270" s="1" t="s">
        <v>5091</v>
      </c>
      <c r="J6270" s="1"/>
      <c r="K6270" s="1"/>
      <c r="L6270" s="1"/>
      <c r="M6270" s="1"/>
      <c r="N6270" s="1"/>
      <c r="O6270" s="1"/>
      <c r="P6270" s="1">
        <f>COUNTIFS($E$2:E6270,TMapCauseDescCIR[[#This Row],[Cause Description]])</f>
        <v>1</v>
      </c>
      <c r="Q6270" s="1"/>
      <c r="R6270" s="1"/>
      <c r="S6270" s="1"/>
    </row>
    <row r="6271" spans="1:19" ht="14.45" x14ac:dyDescent="0.25">
      <c r="A6271" s="1" t="s">
        <v>8900</v>
      </c>
      <c r="B6271" s="1" t="s">
        <v>1698</v>
      </c>
      <c r="C6271" s="1" t="s">
        <v>559</v>
      </c>
      <c r="D6271" s="1" t="s">
        <v>9917</v>
      </c>
      <c r="E6271" s="1" t="s">
        <v>631</v>
      </c>
      <c r="F6271" s="1" t="s">
        <v>3597</v>
      </c>
      <c r="G6271" s="1" t="s">
        <v>2806</v>
      </c>
      <c r="H6271" s="1" t="s">
        <v>3598</v>
      </c>
      <c r="I6271" s="1" t="s">
        <v>3599</v>
      </c>
      <c r="J6271" s="1"/>
      <c r="K6271" s="1"/>
      <c r="L6271" s="1"/>
      <c r="M6271" s="1"/>
      <c r="N6271" s="1"/>
      <c r="O6271" s="1"/>
      <c r="P6271" s="1">
        <f>COUNTIFS($E$2:E6271,TMapCauseDescCIR[[#This Row],[Cause Description]])</f>
        <v>273</v>
      </c>
      <c r="Q6271" s="1"/>
      <c r="R6271" s="1"/>
      <c r="S6271" s="1"/>
    </row>
    <row r="6272" spans="1:19" ht="14.45" x14ac:dyDescent="0.25">
      <c r="A6272" s="1" t="s">
        <v>8900</v>
      </c>
      <c r="B6272" s="1" t="s">
        <v>1700</v>
      </c>
      <c r="C6272" s="1" t="s">
        <v>559</v>
      </c>
      <c r="D6272" s="1" t="s">
        <v>9919</v>
      </c>
      <c r="E6272" s="1" t="s">
        <v>1701</v>
      </c>
      <c r="F6272" s="1" t="s">
        <v>9920</v>
      </c>
      <c r="G6272" s="1" t="s">
        <v>2768</v>
      </c>
      <c r="H6272" s="1" t="s">
        <v>4884</v>
      </c>
      <c r="I6272" s="1" t="s">
        <v>6988</v>
      </c>
      <c r="J6272" s="1"/>
      <c r="K6272" s="1"/>
      <c r="L6272" s="1"/>
      <c r="M6272" s="1"/>
      <c r="N6272" s="1"/>
      <c r="O6272" s="1"/>
      <c r="P6272" s="1">
        <f>COUNTIFS($E$2:E6272,TMapCauseDescCIR[[#This Row],[Cause Description]])</f>
        <v>1</v>
      </c>
      <c r="Q6272" s="1"/>
      <c r="R6272" s="1"/>
      <c r="S6272" s="1"/>
    </row>
    <row r="6273" spans="1:19" ht="14.45" x14ac:dyDescent="0.25">
      <c r="A6273" s="1" t="s">
        <v>8900</v>
      </c>
      <c r="B6273" s="1" t="s">
        <v>1700</v>
      </c>
      <c r="C6273" s="1" t="s">
        <v>559</v>
      </c>
      <c r="D6273" s="1" t="s">
        <v>9919</v>
      </c>
      <c r="E6273" s="1" t="s">
        <v>631</v>
      </c>
      <c r="F6273" s="1" t="s">
        <v>3597</v>
      </c>
      <c r="G6273" s="1" t="s">
        <v>2806</v>
      </c>
      <c r="H6273" s="1" t="s">
        <v>3598</v>
      </c>
      <c r="I6273" s="1" t="s">
        <v>3599</v>
      </c>
      <c r="J6273" s="1"/>
      <c r="K6273" s="1"/>
      <c r="L6273" s="1"/>
      <c r="M6273" s="1"/>
      <c r="N6273" s="1"/>
      <c r="O6273" s="1"/>
      <c r="P6273" s="1">
        <f>COUNTIFS($E$2:E6273,TMapCauseDescCIR[[#This Row],[Cause Description]])</f>
        <v>274</v>
      </c>
      <c r="Q6273" s="1"/>
      <c r="R6273" s="1"/>
      <c r="S6273" s="1"/>
    </row>
    <row r="6274" spans="1:19" ht="14.45" x14ac:dyDescent="0.25">
      <c r="A6274" s="1" t="s">
        <v>8900</v>
      </c>
      <c r="B6274" s="1" t="s">
        <v>1705</v>
      </c>
      <c r="C6274" s="1" t="s">
        <v>559</v>
      </c>
      <c r="D6274" s="1" t="s">
        <v>9921</v>
      </c>
      <c r="E6274" s="1" t="s">
        <v>1706</v>
      </c>
      <c r="F6274" s="1" t="s">
        <v>9922</v>
      </c>
      <c r="G6274" s="1" t="s">
        <v>2768</v>
      </c>
      <c r="H6274" s="1" t="s">
        <v>9046</v>
      </c>
      <c r="I6274" s="1" t="s">
        <v>7092</v>
      </c>
      <c r="J6274" s="1"/>
      <c r="K6274" s="1"/>
      <c r="L6274" s="1"/>
      <c r="M6274" s="1"/>
      <c r="N6274" s="1"/>
      <c r="O6274" s="1"/>
      <c r="P6274" s="1">
        <f>COUNTIFS($E$2:E6274,TMapCauseDescCIR[[#This Row],[Cause Description]])</f>
        <v>1</v>
      </c>
      <c r="Q6274" s="1"/>
      <c r="R6274" s="1"/>
      <c r="S6274" s="1"/>
    </row>
    <row r="6275" spans="1:19" ht="14.45" x14ac:dyDescent="0.25">
      <c r="A6275" s="1" t="s">
        <v>8900</v>
      </c>
      <c r="B6275" s="1" t="s">
        <v>1705</v>
      </c>
      <c r="C6275" s="1" t="s">
        <v>559</v>
      </c>
      <c r="D6275" s="1" t="s">
        <v>9921</v>
      </c>
      <c r="E6275" s="1" t="s">
        <v>9923</v>
      </c>
      <c r="F6275" s="1" t="s">
        <v>9924</v>
      </c>
      <c r="G6275" s="1" t="s">
        <v>2768</v>
      </c>
      <c r="H6275" s="1" t="s">
        <v>9046</v>
      </c>
      <c r="I6275" s="1" t="s">
        <v>7151</v>
      </c>
      <c r="J6275" s="1"/>
      <c r="K6275" s="1"/>
      <c r="L6275" s="1"/>
      <c r="M6275" s="1"/>
      <c r="N6275" s="1"/>
      <c r="O6275" s="1"/>
      <c r="P6275" s="1">
        <f>COUNTIFS($E$2:E6275,TMapCauseDescCIR[[#This Row],[Cause Description]])</f>
        <v>1</v>
      </c>
      <c r="Q6275" s="1"/>
      <c r="R6275" s="1"/>
      <c r="S6275" s="1"/>
    </row>
    <row r="6276" spans="1:19" ht="14.45" x14ac:dyDescent="0.25">
      <c r="A6276" s="1" t="s">
        <v>8900</v>
      </c>
      <c r="B6276" s="1" t="s">
        <v>1705</v>
      </c>
      <c r="C6276" s="1" t="s">
        <v>559</v>
      </c>
      <c r="D6276" s="1" t="s">
        <v>9921</v>
      </c>
      <c r="E6276" s="1" t="s">
        <v>631</v>
      </c>
      <c r="F6276" s="1" t="s">
        <v>3597</v>
      </c>
      <c r="G6276" s="1" t="s">
        <v>2806</v>
      </c>
      <c r="H6276" s="1" t="s">
        <v>3598</v>
      </c>
      <c r="I6276" s="1" t="s">
        <v>3599</v>
      </c>
      <c r="J6276" s="1"/>
      <c r="K6276" s="1"/>
      <c r="L6276" s="1"/>
      <c r="M6276" s="1"/>
      <c r="N6276" s="1"/>
      <c r="O6276" s="1"/>
      <c r="P6276" s="1">
        <f>COUNTIFS($E$2:E6276,TMapCauseDescCIR[[#This Row],[Cause Description]])</f>
        <v>275</v>
      </c>
      <c r="Q6276" s="1"/>
      <c r="R6276" s="1"/>
      <c r="S6276" s="1"/>
    </row>
    <row r="6277" spans="1:19" ht="14.45" x14ac:dyDescent="0.25">
      <c r="A6277" s="1" t="s">
        <v>9047</v>
      </c>
      <c r="B6277" s="1" t="s">
        <v>1709</v>
      </c>
      <c r="C6277" s="1" t="s">
        <v>559</v>
      </c>
      <c r="D6277" s="1" t="s">
        <v>9925</v>
      </c>
      <c r="E6277" s="1" t="s">
        <v>1701</v>
      </c>
      <c r="F6277" s="1" t="s">
        <v>9920</v>
      </c>
      <c r="G6277" s="1" t="s">
        <v>2768</v>
      </c>
      <c r="H6277" s="1" t="s">
        <v>4884</v>
      </c>
      <c r="I6277" s="1" t="s">
        <v>6988</v>
      </c>
      <c r="J6277" s="1"/>
      <c r="K6277" s="1"/>
      <c r="L6277" s="1"/>
      <c r="M6277" s="1"/>
      <c r="N6277" s="1"/>
      <c r="O6277" s="1"/>
      <c r="P6277" s="1">
        <f>COUNTIFS($E$2:E6277,TMapCauseDescCIR[[#This Row],[Cause Description]])</f>
        <v>2</v>
      </c>
      <c r="Q6277" s="1"/>
      <c r="R6277" s="1"/>
      <c r="S6277" s="1"/>
    </row>
    <row r="6278" spans="1:19" ht="14.45" x14ac:dyDescent="0.25">
      <c r="A6278" s="1" t="s">
        <v>9047</v>
      </c>
      <c r="B6278" s="1" t="s">
        <v>1709</v>
      </c>
      <c r="C6278" s="1" t="s">
        <v>559</v>
      </c>
      <c r="D6278" s="1" t="s">
        <v>9925</v>
      </c>
      <c r="E6278" s="1" t="s">
        <v>631</v>
      </c>
      <c r="F6278" s="1" t="s">
        <v>3597</v>
      </c>
      <c r="G6278" s="1" t="s">
        <v>2806</v>
      </c>
      <c r="H6278" s="1" t="s">
        <v>3598</v>
      </c>
      <c r="I6278" s="1" t="s">
        <v>3599</v>
      </c>
      <c r="J6278" s="1"/>
      <c r="K6278" s="1"/>
      <c r="L6278" s="1"/>
      <c r="M6278" s="1"/>
      <c r="N6278" s="1"/>
      <c r="O6278" s="1"/>
      <c r="P6278" s="1">
        <f>COUNTIFS($E$2:E6278,TMapCauseDescCIR[[#This Row],[Cause Description]])</f>
        <v>276</v>
      </c>
      <c r="Q6278" s="1"/>
      <c r="R6278" s="1"/>
      <c r="S6278" s="1"/>
    </row>
    <row r="6279" spans="1:19" ht="14.45" x14ac:dyDescent="0.25">
      <c r="A6279" s="1" t="s">
        <v>9047</v>
      </c>
      <c r="B6279" s="1" t="s">
        <v>1712</v>
      </c>
      <c r="C6279" s="1" t="s">
        <v>559</v>
      </c>
      <c r="D6279" s="1" t="s">
        <v>9926</v>
      </c>
      <c r="E6279" s="1" t="s">
        <v>1706</v>
      </c>
      <c r="F6279" s="1" t="s">
        <v>9922</v>
      </c>
      <c r="G6279" s="1" t="s">
        <v>2768</v>
      </c>
      <c r="H6279" s="1" t="s">
        <v>9046</v>
      </c>
      <c r="I6279" s="1" t="s">
        <v>7092</v>
      </c>
      <c r="J6279" s="1"/>
      <c r="K6279" s="1"/>
      <c r="L6279" s="1"/>
      <c r="M6279" s="1"/>
      <c r="N6279" s="1"/>
      <c r="O6279" s="1"/>
      <c r="P6279" s="1">
        <f>COUNTIFS($E$2:E6279,TMapCauseDescCIR[[#This Row],[Cause Description]])</f>
        <v>2</v>
      </c>
      <c r="Q6279" s="1"/>
      <c r="R6279" s="1"/>
      <c r="S6279" s="1"/>
    </row>
    <row r="6280" spans="1:19" ht="14.45" x14ac:dyDescent="0.25">
      <c r="A6280" s="1" t="s">
        <v>9047</v>
      </c>
      <c r="B6280" s="1" t="s">
        <v>1712</v>
      </c>
      <c r="C6280" s="1" t="s">
        <v>559</v>
      </c>
      <c r="D6280" s="1" t="s">
        <v>9926</v>
      </c>
      <c r="E6280" s="1" t="s">
        <v>9923</v>
      </c>
      <c r="F6280" s="1" t="s">
        <v>9924</v>
      </c>
      <c r="G6280" s="1" t="s">
        <v>2768</v>
      </c>
      <c r="H6280" s="1" t="s">
        <v>9046</v>
      </c>
      <c r="I6280" s="1" t="s">
        <v>7151</v>
      </c>
      <c r="J6280" s="1"/>
      <c r="K6280" s="1"/>
      <c r="L6280" s="1"/>
      <c r="M6280" s="1"/>
      <c r="N6280" s="1"/>
      <c r="O6280" s="1"/>
      <c r="P6280" s="1">
        <f>COUNTIFS($E$2:E6280,TMapCauseDescCIR[[#This Row],[Cause Description]])</f>
        <v>2</v>
      </c>
      <c r="Q6280" s="1"/>
      <c r="R6280" s="1"/>
      <c r="S6280" s="1"/>
    </row>
    <row r="6281" spans="1:19" ht="14.45" x14ac:dyDescent="0.25">
      <c r="A6281" s="1" t="s">
        <v>9047</v>
      </c>
      <c r="B6281" s="1" t="s">
        <v>1712</v>
      </c>
      <c r="C6281" s="1" t="s">
        <v>559</v>
      </c>
      <c r="D6281" s="1" t="s">
        <v>9926</v>
      </c>
      <c r="E6281" s="1" t="s">
        <v>631</v>
      </c>
      <c r="F6281" s="1" t="s">
        <v>3597</v>
      </c>
      <c r="G6281" s="1" t="s">
        <v>2806</v>
      </c>
      <c r="H6281" s="1" t="s">
        <v>3598</v>
      </c>
      <c r="I6281" s="1" t="s">
        <v>3599</v>
      </c>
      <c r="J6281" s="1"/>
      <c r="K6281" s="1"/>
      <c r="L6281" s="1"/>
      <c r="M6281" s="1"/>
      <c r="N6281" s="1"/>
      <c r="O6281" s="1"/>
      <c r="P6281" s="1">
        <f>COUNTIFS($E$2:E6281,TMapCauseDescCIR[[#This Row],[Cause Description]])</f>
        <v>277</v>
      </c>
      <c r="Q6281" s="1"/>
      <c r="R6281" s="1"/>
      <c r="S6281" s="1"/>
    </row>
    <row r="6282" spans="1:19" ht="14.45" x14ac:dyDescent="0.25">
      <c r="A6282" s="1" t="s">
        <v>9070</v>
      </c>
      <c r="B6282" s="1" t="s">
        <v>1715</v>
      </c>
      <c r="C6282" s="1" t="s">
        <v>559</v>
      </c>
      <c r="D6282" s="1" t="s">
        <v>9927</v>
      </c>
      <c r="E6282" s="1" t="s">
        <v>1697</v>
      </c>
      <c r="F6282" s="1" t="s">
        <v>9914</v>
      </c>
      <c r="G6282" s="1" t="s">
        <v>2768</v>
      </c>
      <c r="H6282" s="1" t="s">
        <v>5440</v>
      </c>
      <c r="I6282" s="1" t="s">
        <v>6985</v>
      </c>
      <c r="J6282" s="1"/>
      <c r="K6282" s="1"/>
      <c r="L6282" s="1"/>
      <c r="M6282" s="1"/>
      <c r="N6282" s="1"/>
      <c r="O6282" s="1"/>
      <c r="P6282" s="1">
        <f>COUNTIFS($E$2:E6282,TMapCauseDescCIR[[#This Row],[Cause Description]])</f>
        <v>2</v>
      </c>
      <c r="Q6282" s="1"/>
      <c r="R6282" s="1"/>
      <c r="S6282" s="1"/>
    </row>
    <row r="6283" spans="1:19" ht="14.45" x14ac:dyDescent="0.25">
      <c r="A6283" s="1" t="s">
        <v>9070</v>
      </c>
      <c r="B6283" s="1" t="s">
        <v>1715</v>
      </c>
      <c r="C6283" s="1" t="s">
        <v>559</v>
      </c>
      <c r="D6283" s="1" t="s">
        <v>9927</v>
      </c>
      <c r="E6283" s="1" t="s">
        <v>9915</v>
      </c>
      <c r="F6283" s="1" t="s">
        <v>9916</v>
      </c>
      <c r="G6283" s="1" t="s">
        <v>2768</v>
      </c>
      <c r="H6283" s="1" t="s">
        <v>5440</v>
      </c>
      <c r="I6283" s="1" t="s">
        <v>7068</v>
      </c>
      <c r="J6283" s="1"/>
      <c r="K6283" s="1"/>
      <c r="L6283" s="1"/>
      <c r="M6283" s="1"/>
      <c r="N6283" s="1"/>
      <c r="O6283" s="1"/>
      <c r="P6283" s="1">
        <f>COUNTIFS($E$2:E6283,TMapCauseDescCIR[[#This Row],[Cause Description]])</f>
        <v>2</v>
      </c>
      <c r="Q6283" s="1"/>
      <c r="R6283" s="1"/>
      <c r="S6283" s="1"/>
    </row>
    <row r="6284" spans="1:19" ht="14.45" x14ac:dyDescent="0.25">
      <c r="A6284" s="1" t="s">
        <v>9070</v>
      </c>
      <c r="B6284" s="1" t="s">
        <v>1715</v>
      </c>
      <c r="C6284" s="1" t="s">
        <v>559</v>
      </c>
      <c r="D6284" s="1" t="s">
        <v>9927</v>
      </c>
      <c r="E6284" s="1" t="s">
        <v>631</v>
      </c>
      <c r="F6284" s="1" t="s">
        <v>3597</v>
      </c>
      <c r="G6284" s="1" t="s">
        <v>2806</v>
      </c>
      <c r="H6284" s="1" t="s">
        <v>3598</v>
      </c>
      <c r="I6284" s="1" t="s">
        <v>3599</v>
      </c>
      <c r="J6284" s="1"/>
      <c r="K6284" s="1"/>
      <c r="L6284" s="1"/>
      <c r="M6284" s="1"/>
      <c r="N6284" s="1"/>
      <c r="O6284" s="1"/>
      <c r="P6284" s="1">
        <f>COUNTIFS($E$2:E6284,TMapCauseDescCIR[[#This Row],[Cause Description]])</f>
        <v>278</v>
      </c>
      <c r="Q6284" s="1"/>
      <c r="R6284" s="1"/>
      <c r="S6284" s="1"/>
    </row>
    <row r="6285" spans="1:19" ht="14.45" x14ac:dyDescent="0.25">
      <c r="A6285" s="1" t="s">
        <v>9070</v>
      </c>
      <c r="B6285" s="1" t="s">
        <v>1717</v>
      </c>
      <c r="C6285" s="1" t="s">
        <v>559</v>
      </c>
      <c r="D6285" s="1" t="s">
        <v>9928</v>
      </c>
      <c r="E6285" s="1" t="s">
        <v>1699</v>
      </c>
      <c r="F6285" s="1" t="s">
        <v>9918</v>
      </c>
      <c r="G6285" s="1" t="s">
        <v>2768</v>
      </c>
      <c r="H6285" s="1" t="s">
        <v>5087</v>
      </c>
      <c r="I6285" s="1" t="s">
        <v>5091</v>
      </c>
      <c r="J6285" s="1"/>
      <c r="K6285" s="1"/>
      <c r="L6285" s="1"/>
      <c r="M6285" s="1"/>
      <c r="N6285" s="1"/>
      <c r="O6285" s="1"/>
      <c r="P6285" s="1">
        <f>COUNTIFS($E$2:E6285,TMapCauseDescCIR[[#This Row],[Cause Description]])</f>
        <v>2</v>
      </c>
      <c r="Q6285" s="1"/>
      <c r="R6285" s="1"/>
      <c r="S6285" s="1"/>
    </row>
    <row r="6286" spans="1:19" ht="14.45" x14ac:dyDescent="0.25">
      <c r="A6286" s="1" t="s">
        <v>9070</v>
      </c>
      <c r="B6286" s="1" t="s">
        <v>1717</v>
      </c>
      <c r="C6286" s="1" t="s">
        <v>559</v>
      </c>
      <c r="D6286" s="1" t="s">
        <v>9928</v>
      </c>
      <c r="E6286" s="1" t="s">
        <v>631</v>
      </c>
      <c r="F6286" s="1" t="s">
        <v>3597</v>
      </c>
      <c r="G6286" s="1" t="s">
        <v>2806</v>
      </c>
      <c r="H6286" s="1" t="s">
        <v>3598</v>
      </c>
      <c r="I6286" s="1" t="s">
        <v>3599</v>
      </c>
      <c r="J6286" s="1"/>
      <c r="K6286" s="1"/>
      <c r="L6286" s="1"/>
      <c r="M6286" s="1"/>
      <c r="N6286" s="1"/>
      <c r="O6286" s="1"/>
      <c r="P6286" s="1">
        <f>COUNTIFS($E$2:E6286,TMapCauseDescCIR[[#This Row],[Cause Description]])</f>
        <v>279</v>
      </c>
      <c r="Q6286" s="1"/>
      <c r="R6286" s="1"/>
      <c r="S6286" s="1"/>
    </row>
    <row r="6287" spans="1:19" ht="14.45" x14ac:dyDescent="0.25">
      <c r="A6287" s="1" t="s">
        <v>9070</v>
      </c>
      <c r="B6287" s="1" t="s">
        <v>1718</v>
      </c>
      <c r="C6287" s="1" t="s">
        <v>559</v>
      </c>
      <c r="D6287" s="1" t="s">
        <v>9929</v>
      </c>
      <c r="E6287" s="1" t="s">
        <v>1701</v>
      </c>
      <c r="F6287" s="1" t="s">
        <v>9920</v>
      </c>
      <c r="G6287" s="1" t="s">
        <v>2768</v>
      </c>
      <c r="H6287" s="1" t="s">
        <v>4884</v>
      </c>
      <c r="I6287" s="1" t="s">
        <v>6988</v>
      </c>
      <c r="J6287" s="1"/>
      <c r="K6287" s="1"/>
      <c r="L6287" s="1"/>
      <c r="M6287" s="1"/>
      <c r="N6287" s="1"/>
      <c r="O6287" s="1"/>
      <c r="P6287" s="1">
        <f>COUNTIFS($E$2:E6287,TMapCauseDescCIR[[#This Row],[Cause Description]])</f>
        <v>3</v>
      </c>
      <c r="Q6287" s="1"/>
      <c r="R6287" s="1"/>
      <c r="S6287" s="1"/>
    </row>
    <row r="6288" spans="1:19" ht="14.45" x14ac:dyDescent="0.25">
      <c r="A6288" s="1" t="s">
        <v>9070</v>
      </c>
      <c r="B6288" s="1" t="s">
        <v>1718</v>
      </c>
      <c r="C6288" s="1" t="s">
        <v>559</v>
      </c>
      <c r="D6288" s="1" t="s">
        <v>9929</v>
      </c>
      <c r="E6288" s="1" t="s">
        <v>631</v>
      </c>
      <c r="F6288" s="1" t="s">
        <v>3597</v>
      </c>
      <c r="G6288" s="1" t="s">
        <v>2806</v>
      </c>
      <c r="H6288" s="1" t="s">
        <v>3598</v>
      </c>
      <c r="I6288" s="1" t="s">
        <v>3599</v>
      </c>
      <c r="J6288" s="1"/>
      <c r="K6288" s="1"/>
      <c r="L6288" s="1"/>
      <c r="M6288" s="1"/>
      <c r="N6288" s="1"/>
      <c r="O6288" s="1"/>
      <c r="P6288" s="1">
        <f>COUNTIFS($E$2:E6288,TMapCauseDescCIR[[#This Row],[Cause Description]])</f>
        <v>280</v>
      </c>
      <c r="Q6288" s="1"/>
      <c r="R6288" s="1"/>
      <c r="S6288" s="1"/>
    </row>
    <row r="6289" spans="1:19" ht="14.45" x14ac:dyDescent="0.25">
      <c r="A6289" s="1" t="s">
        <v>9070</v>
      </c>
      <c r="B6289" s="1" t="s">
        <v>1721</v>
      </c>
      <c r="C6289" s="1" t="s">
        <v>559</v>
      </c>
      <c r="D6289" s="1" t="s">
        <v>9930</v>
      </c>
      <c r="E6289" s="1" t="s">
        <v>1706</v>
      </c>
      <c r="F6289" s="1" t="s">
        <v>9922</v>
      </c>
      <c r="G6289" s="1" t="s">
        <v>2768</v>
      </c>
      <c r="H6289" s="1" t="s">
        <v>9046</v>
      </c>
      <c r="I6289" s="1" t="s">
        <v>7092</v>
      </c>
      <c r="J6289" s="1"/>
      <c r="K6289" s="1"/>
      <c r="L6289" s="1"/>
      <c r="M6289" s="1"/>
      <c r="N6289" s="1"/>
      <c r="O6289" s="1"/>
      <c r="P6289" s="1">
        <f>COUNTIFS($E$2:E6289,TMapCauseDescCIR[[#This Row],[Cause Description]])</f>
        <v>3</v>
      </c>
      <c r="Q6289" s="1"/>
      <c r="R6289" s="1"/>
      <c r="S6289" s="1"/>
    </row>
    <row r="6290" spans="1:19" ht="14.45" x14ac:dyDescent="0.25">
      <c r="A6290" s="1" t="s">
        <v>9070</v>
      </c>
      <c r="B6290" s="1" t="s">
        <v>1721</v>
      </c>
      <c r="C6290" s="1" t="s">
        <v>559</v>
      </c>
      <c r="D6290" s="1" t="s">
        <v>9930</v>
      </c>
      <c r="E6290" s="1" t="s">
        <v>9923</v>
      </c>
      <c r="F6290" s="1" t="s">
        <v>9924</v>
      </c>
      <c r="G6290" s="1" t="s">
        <v>2768</v>
      </c>
      <c r="H6290" s="1" t="s">
        <v>9046</v>
      </c>
      <c r="I6290" s="1" t="s">
        <v>7151</v>
      </c>
      <c r="J6290" s="1"/>
      <c r="K6290" s="1"/>
      <c r="L6290" s="1"/>
      <c r="M6290" s="1"/>
      <c r="N6290" s="1"/>
      <c r="O6290" s="1"/>
      <c r="P6290" s="1">
        <f>COUNTIFS($E$2:E6290,TMapCauseDescCIR[[#This Row],[Cause Description]])</f>
        <v>3</v>
      </c>
      <c r="Q6290" s="1"/>
      <c r="R6290" s="1"/>
      <c r="S6290" s="1"/>
    </row>
    <row r="6291" spans="1:19" ht="14.45" x14ac:dyDescent="0.25">
      <c r="A6291" s="1" t="s">
        <v>9070</v>
      </c>
      <c r="B6291" s="1" t="s">
        <v>1721</v>
      </c>
      <c r="C6291" s="1" t="s">
        <v>559</v>
      </c>
      <c r="D6291" s="1" t="s">
        <v>9930</v>
      </c>
      <c r="E6291" s="1" t="s">
        <v>631</v>
      </c>
      <c r="F6291" s="1" t="s">
        <v>3597</v>
      </c>
      <c r="G6291" s="1" t="s">
        <v>2806</v>
      </c>
      <c r="H6291" s="1" t="s">
        <v>3598</v>
      </c>
      <c r="I6291" s="1" t="s">
        <v>3599</v>
      </c>
      <c r="J6291" s="1"/>
      <c r="K6291" s="1"/>
      <c r="L6291" s="1"/>
      <c r="M6291" s="1"/>
      <c r="N6291" s="1"/>
      <c r="O6291" s="1"/>
      <c r="P6291" s="1">
        <f>COUNTIFS($E$2:E6291,TMapCauseDescCIR[[#This Row],[Cause Description]])</f>
        <v>281</v>
      </c>
      <c r="Q6291" s="1"/>
      <c r="R6291" s="1"/>
      <c r="S6291" s="1"/>
    </row>
    <row r="6292" spans="1:19" ht="14.45" x14ac:dyDescent="0.25">
      <c r="A6292" s="1" t="s">
        <v>9125</v>
      </c>
      <c r="B6292" s="1" t="s">
        <v>1724</v>
      </c>
      <c r="C6292" s="1" t="s">
        <v>559</v>
      </c>
      <c r="D6292" s="1" t="s">
        <v>9931</v>
      </c>
      <c r="E6292" s="1" t="s">
        <v>1697</v>
      </c>
      <c r="F6292" s="1" t="s">
        <v>9914</v>
      </c>
      <c r="G6292" s="1" t="s">
        <v>2768</v>
      </c>
      <c r="H6292" s="1" t="s">
        <v>5440</v>
      </c>
      <c r="I6292" s="1" t="s">
        <v>6985</v>
      </c>
      <c r="J6292" s="1"/>
      <c r="K6292" s="1"/>
      <c r="L6292" s="1"/>
      <c r="M6292" s="1"/>
      <c r="N6292" s="1"/>
      <c r="O6292" s="1"/>
      <c r="P6292" s="1">
        <f>COUNTIFS($E$2:E6292,TMapCauseDescCIR[[#This Row],[Cause Description]])</f>
        <v>3</v>
      </c>
      <c r="Q6292" s="1"/>
      <c r="R6292" s="1"/>
      <c r="S6292" s="1"/>
    </row>
    <row r="6293" spans="1:19" ht="14.45" x14ac:dyDescent="0.25">
      <c r="A6293" s="1" t="s">
        <v>9125</v>
      </c>
      <c r="B6293" s="1" t="s">
        <v>1724</v>
      </c>
      <c r="C6293" s="1" t="s">
        <v>559</v>
      </c>
      <c r="D6293" s="1" t="s">
        <v>9931</v>
      </c>
      <c r="E6293" s="1" t="s">
        <v>9915</v>
      </c>
      <c r="F6293" s="1" t="s">
        <v>9916</v>
      </c>
      <c r="G6293" s="1" t="s">
        <v>2768</v>
      </c>
      <c r="H6293" s="1" t="s">
        <v>5440</v>
      </c>
      <c r="I6293" s="1" t="s">
        <v>7068</v>
      </c>
      <c r="J6293" s="1"/>
      <c r="K6293" s="1"/>
      <c r="L6293" s="1"/>
      <c r="M6293" s="1"/>
      <c r="N6293" s="1"/>
      <c r="O6293" s="1"/>
      <c r="P6293" s="1">
        <f>COUNTIFS($E$2:E6293,TMapCauseDescCIR[[#This Row],[Cause Description]])</f>
        <v>3</v>
      </c>
      <c r="Q6293" s="1"/>
      <c r="R6293" s="1"/>
      <c r="S6293" s="1"/>
    </row>
    <row r="6294" spans="1:19" ht="14.45" x14ac:dyDescent="0.25">
      <c r="A6294" s="1" t="s">
        <v>9125</v>
      </c>
      <c r="B6294" s="1" t="s">
        <v>1724</v>
      </c>
      <c r="C6294" s="1" t="s">
        <v>559</v>
      </c>
      <c r="D6294" s="1" t="s">
        <v>9931</v>
      </c>
      <c r="E6294" s="1" t="s">
        <v>631</v>
      </c>
      <c r="F6294" s="1" t="s">
        <v>3597</v>
      </c>
      <c r="G6294" s="1" t="s">
        <v>2806</v>
      </c>
      <c r="H6294" s="1" t="s">
        <v>3598</v>
      </c>
      <c r="I6294" s="1" t="s">
        <v>3599</v>
      </c>
      <c r="J6294" s="1"/>
      <c r="K6294" s="1"/>
      <c r="L6294" s="1"/>
      <c r="M6294" s="1"/>
      <c r="N6294" s="1"/>
      <c r="O6294" s="1"/>
      <c r="P6294" s="1">
        <f>COUNTIFS($E$2:E6294,TMapCauseDescCIR[[#This Row],[Cause Description]])</f>
        <v>282</v>
      </c>
      <c r="Q6294" s="1"/>
      <c r="R6294" s="1"/>
      <c r="S6294" s="1"/>
    </row>
    <row r="6295" spans="1:19" ht="14.45" x14ac:dyDescent="0.25">
      <c r="A6295" s="1" t="s">
        <v>9125</v>
      </c>
      <c r="B6295" s="1" t="s">
        <v>1726</v>
      </c>
      <c r="C6295" s="1" t="s">
        <v>559</v>
      </c>
      <c r="D6295" s="1" t="s">
        <v>9932</v>
      </c>
      <c r="E6295" s="1" t="s">
        <v>1727</v>
      </c>
      <c r="F6295" s="1" t="s">
        <v>9045</v>
      </c>
      <c r="G6295" s="1" t="s">
        <v>2768</v>
      </c>
      <c r="H6295" s="1" t="s">
        <v>9046</v>
      </c>
      <c r="I6295" s="1" t="s">
        <v>4947</v>
      </c>
      <c r="J6295" s="1"/>
      <c r="K6295" s="1"/>
      <c r="L6295" s="1"/>
      <c r="M6295" s="1"/>
      <c r="N6295" s="1"/>
      <c r="O6295" s="1"/>
      <c r="P6295" s="1">
        <f>COUNTIFS($E$2:E6295,TMapCauseDescCIR[[#This Row],[Cause Description]])</f>
        <v>3</v>
      </c>
      <c r="Q6295" s="1"/>
      <c r="R6295" s="1"/>
      <c r="S6295" s="1"/>
    </row>
    <row r="6296" spans="1:19" ht="14.45" x14ac:dyDescent="0.25">
      <c r="A6296" s="1" t="s">
        <v>9125</v>
      </c>
      <c r="B6296" s="1" t="s">
        <v>1728</v>
      </c>
      <c r="C6296" s="1" t="s">
        <v>559</v>
      </c>
      <c r="D6296" s="1" t="s">
        <v>9933</v>
      </c>
      <c r="E6296" s="1" t="s">
        <v>1699</v>
      </c>
      <c r="F6296" s="1" t="s">
        <v>9918</v>
      </c>
      <c r="G6296" s="1" t="s">
        <v>2768</v>
      </c>
      <c r="H6296" s="1" t="s">
        <v>5087</v>
      </c>
      <c r="I6296" s="1" t="s">
        <v>5091</v>
      </c>
      <c r="J6296" s="1"/>
      <c r="K6296" s="1"/>
      <c r="L6296" s="1"/>
      <c r="M6296" s="1"/>
      <c r="N6296" s="1"/>
      <c r="O6296" s="1"/>
      <c r="P6296" s="1">
        <f>COUNTIFS($E$2:E6296,TMapCauseDescCIR[[#This Row],[Cause Description]])</f>
        <v>3</v>
      </c>
      <c r="Q6296" s="1"/>
      <c r="R6296" s="1"/>
      <c r="S6296" s="1"/>
    </row>
    <row r="6297" spans="1:19" ht="14.45" x14ac:dyDescent="0.25">
      <c r="A6297" s="1" t="s">
        <v>9125</v>
      </c>
      <c r="B6297" s="1" t="s">
        <v>1728</v>
      </c>
      <c r="C6297" s="1" t="s">
        <v>559</v>
      </c>
      <c r="D6297" s="1" t="s">
        <v>9933</v>
      </c>
      <c r="E6297" s="1" t="s">
        <v>631</v>
      </c>
      <c r="F6297" s="1" t="s">
        <v>3597</v>
      </c>
      <c r="G6297" s="1" t="s">
        <v>2806</v>
      </c>
      <c r="H6297" s="1" t="s">
        <v>3598</v>
      </c>
      <c r="I6297" s="1" t="s">
        <v>3599</v>
      </c>
      <c r="J6297" s="1"/>
      <c r="K6297" s="1"/>
      <c r="L6297" s="1"/>
      <c r="M6297" s="1"/>
      <c r="N6297" s="1"/>
      <c r="O6297" s="1"/>
      <c r="P6297" s="1">
        <f>COUNTIFS($E$2:E6297,TMapCauseDescCIR[[#This Row],[Cause Description]])</f>
        <v>283</v>
      </c>
      <c r="Q6297" s="1"/>
      <c r="R6297" s="1"/>
      <c r="S6297" s="1"/>
    </row>
    <row r="6298" spans="1:19" ht="14.45" x14ac:dyDescent="0.25">
      <c r="A6298" s="1" t="s">
        <v>9125</v>
      </c>
      <c r="B6298" s="1" t="s">
        <v>1729</v>
      </c>
      <c r="C6298" s="1" t="s">
        <v>559</v>
      </c>
      <c r="D6298" s="1" t="s">
        <v>9934</v>
      </c>
      <c r="E6298" s="1" t="s">
        <v>1701</v>
      </c>
      <c r="F6298" s="1" t="s">
        <v>9920</v>
      </c>
      <c r="G6298" s="1" t="s">
        <v>2768</v>
      </c>
      <c r="H6298" s="1" t="s">
        <v>4884</v>
      </c>
      <c r="I6298" s="1" t="s">
        <v>6988</v>
      </c>
      <c r="J6298" s="1"/>
      <c r="K6298" s="1"/>
      <c r="L6298" s="1"/>
      <c r="M6298" s="1"/>
      <c r="N6298" s="1"/>
      <c r="O6298" s="1"/>
      <c r="P6298" s="1">
        <f>COUNTIFS($E$2:E6298,TMapCauseDescCIR[[#This Row],[Cause Description]])</f>
        <v>4</v>
      </c>
      <c r="Q6298" s="1"/>
      <c r="R6298" s="1"/>
      <c r="S6298" s="1"/>
    </row>
    <row r="6299" spans="1:19" ht="14.45" x14ac:dyDescent="0.25">
      <c r="A6299" s="1" t="s">
        <v>9125</v>
      </c>
      <c r="B6299" s="1" t="s">
        <v>1729</v>
      </c>
      <c r="C6299" s="1" t="s">
        <v>559</v>
      </c>
      <c r="D6299" s="1" t="s">
        <v>9934</v>
      </c>
      <c r="E6299" s="1" t="s">
        <v>631</v>
      </c>
      <c r="F6299" s="1" t="s">
        <v>3597</v>
      </c>
      <c r="G6299" s="1" t="s">
        <v>2806</v>
      </c>
      <c r="H6299" s="1" t="s">
        <v>3598</v>
      </c>
      <c r="I6299" s="1" t="s">
        <v>3599</v>
      </c>
      <c r="J6299" s="1"/>
      <c r="K6299" s="1"/>
      <c r="L6299" s="1"/>
      <c r="M6299" s="1"/>
      <c r="N6299" s="1"/>
      <c r="O6299" s="1"/>
      <c r="P6299" s="1">
        <f>COUNTIFS($E$2:E6299,TMapCauseDescCIR[[#This Row],[Cause Description]])</f>
        <v>284</v>
      </c>
      <c r="Q6299" s="1"/>
      <c r="R6299" s="1"/>
      <c r="S6299" s="1"/>
    </row>
    <row r="6300" spans="1:19" ht="14.45" x14ac:dyDescent="0.25">
      <c r="A6300" s="1" t="s">
        <v>9125</v>
      </c>
      <c r="B6300" s="1" t="s">
        <v>1734</v>
      </c>
      <c r="C6300" s="1" t="s">
        <v>559</v>
      </c>
      <c r="D6300" s="1" t="s">
        <v>9935</v>
      </c>
      <c r="E6300" s="1" t="s">
        <v>1735</v>
      </c>
      <c r="F6300" s="1" t="s">
        <v>9936</v>
      </c>
      <c r="G6300" s="1" t="s">
        <v>2770</v>
      </c>
      <c r="H6300" s="1" t="s">
        <v>5512</v>
      </c>
      <c r="I6300" s="1" t="s">
        <v>4963</v>
      </c>
      <c r="J6300" s="1"/>
      <c r="K6300" s="1"/>
      <c r="L6300" s="1"/>
      <c r="M6300" s="1"/>
      <c r="N6300" s="1"/>
      <c r="O6300" s="1"/>
      <c r="P6300" s="1">
        <f>COUNTIFS($E$2:E6300,TMapCauseDescCIR[[#This Row],[Cause Description]])</f>
        <v>1</v>
      </c>
      <c r="Q6300" s="1"/>
      <c r="R6300" s="1"/>
      <c r="S6300" s="1"/>
    </row>
    <row r="6301" spans="1:19" ht="14.45" x14ac:dyDescent="0.25">
      <c r="A6301" s="1" t="s">
        <v>9125</v>
      </c>
      <c r="B6301" s="1" t="s">
        <v>1734</v>
      </c>
      <c r="C6301" s="1" t="s">
        <v>559</v>
      </c>
      <c r="D6301" s="1" t="s">
        <v>9935</v>
      </c>
      <c r="E6301" s="1" t="s">
        <v>9937</v>
      </c>
      <c r="F6301" s="1" t="s">
        <v>9938</v>
      </c>
      <c r="G6301" s="1" t="s">
        <v>2777</v>
      </c>
      <c r="H6301" s="1" t="s">
        <v>6139</v>
      </c>
      <c r="I6301" s="1" t="s">
        <v>4963</v>
      </c>
      <c r="J6301" s="1"/>
      <c r="K6301" s="1"/>
      <c r="L6301" s="1"/>
      <c r="M6301" s="1"/>
      <c r="N6301" s="1"/>
      <c r="O6301" s="1"/>
      <c r="P6301" s="1">
        <f>COUNTIFS($E$2:E6301,TMapCauseDescCIR[[#This Row],[Cause Description]])</f>
        <v>1</v>
      </c>
      <c r="Q6301" s="1"/>
      <c r="R6301" s="1"/>
      <c r="S6301" s="1"/>
    </row>
    <row r="6302" spans="1:19" ht="14.45" x14ac:dyDescent="0.25">
      <c r="A6302" s="1" t="s">
        <v>9125</v>
      </c>
      <c r="B6302" s="1" t="s">
        <v>1734</v>
      </c>
      <c r="C6302" s="1" t="s">
        <v>559</v>
      </c>
      <c r="D6302" s="1" t="s">
        <v>9935</v>
      </c>
      <c r="E6302" s="1" t="s">
        <v>1706</v>
      </c>
      <c r="F6302" s="1" t="s">
        <v>9922</v>
      </c>
      <c r="G6302" s="1" t="s">
        <v>2768</v>
      </c>
      <c r="H6302" s="1" t="s">
        <v>9046</v>
      </c>
      <c r="I6302" s="1" t="s">
        <v>7092</v>
      </c>
      <c r="J6302" s="1"/>
      <c r="K6302" s="1"/>
      <c r="L6302" s="1"/>
      <c r="M6302" s="1"/>
      <c r="N6302" s="1"/>
      <c r="O6302" s="1"/>
      <c r="P6302" s="1">
        <f>COUNTIFS($E$2:E6302,TMapCauseDescCIR[[#This Row],[Cause Description]])</f>
        <v>4</v>
      </c>
      <c r="Q6302" s="1"/>
      <c r="R6302" s="1"/>
      <c r="S6302" s="1"/>
    </row>
    <row r="6303" spans="1:19" ht="14.45" x14ac:dyDescent="0.25">
      <c r="A6303" s="1" t="s">
        <v>9125</v>
      </c>
      <c r="B6303" s="1" t="s">
        <v>1734</v>
      </c>
      <c r="C6303" s="1" t="s">
        <v>559</v>
      </c>
      <c r="D6303" s="1" t="s">
        <v>9935</v>
      </c>
      <c r="E6303" s="1" t="s">
        <v>9923</v>
      </c>
      <c r="F6303" s="1" t="s">
        <v>9924</v>
      </c>
      <c r="G6303" s="1" t="s">
        <v>2768</v>
      </c>
      <c r="H6303" s="1" t="s">
        <v>9046</v>
      </c>
      <c r="I6303" s="1" t="s">
        <v>7151</v>
      </c>
      <c r="J6303" s="1"/>
      <c r="K6303" s="1"/>
      <c r="L6303" s="1"/>
      <c r="M6303" s="1"/>
      <c r="N6303" s="1"/>
      <c r="O6303" s="1"/>
      <c r="P6303" s="1">
        <f>COUNTIFS($E$2:E6303,TMapCauseDescCIR[[#This Row],[Cause Description]])</f>
        <v>4</v>
      </c>
      <c r="Q6303" s="1"/>
      <c r="R6303" s="1"/>
      <c r="S6303" s="1"/>
    </row>
    <row r="6304" spans="1:19" ht="14.45" x14ac:dyDescent="0.25">
      <c r="A6304" s="1" t="s">
        <v>9125</v>
      </c>
      <c r="B6304" s="1" t="s">
        <v>1734</v>
      </c>
      <c r="C6304" s="1" t="s">
        <v>559</v>
      </c>
      <c r="D6304" s="1" t="s">
        <v>9935</v>
      </c>
      <c r="E6304" s="1" t="s">
        <v>631</v>
      </c>
      <c r="F6304" s="1" t="s">
        <v>3597</v>
      </c>
      <c r="G6304" s="1" t="s">
        <v>2806</v>
      </c>
      <c r="H6304" s="1" t="s">
        <v>3598</v>
      </c>
      <c r="I6304" s="1" t="s">
        <v>3599</v>
      </c>
      <c r="J6304" s="1"/>
      <c r="K6304" s="1"/>
      <c r="L6304" s="1"/>
      <c r="M6304" s="1"/>
      <c r="N6304" s="1"/>
      <c r="O6304" s="1"/>
      <c r="P6304" s="1">
        <f>COUNTIFS($E$2:E6304,TMapCauseDescCIR[[#This Row],[Cause Description]])</f>
        <v>285</v>
      </c>
      <c r="Q6304" s="1"/>
      <c r="R6304" s="1"/>
      <c r="S6304" s="1"/>
    </row>
    <row r="6305" spans="1:19" ht="14.45" x14ac:dyDescent="0.25">
      <c r="A6305" s="1" t="s">
        <v>9162</v>
      </c>
      <c r="B6305" s="1" t="s">
        <v>1793</v>
      </c>
      <c r="C6305" s="1" t="s">
        <v>559</v>
      </c>
      <c r="D6305" s="1" t="s">
        <v>9939</v>
      </c>
      <c r="E6305" s="1" t="s">
        <v>1794</v>
      </c>
      <c r="F6305" s="1" t="s">
        <v>9940</v>
      </c>
      <c r="G6305" s="1" t="s">
        <v>2786</v>
      </c>
      <c r="H6305" s="1" t="s">
        <v>4884</v>
      </c>
      <c r="I6305" s="1" t="s">
        <v>6988</v>
      </c>
      <c r="J6305" s="1"/>
      <c r="K6305" s="1"/>
      <c r="L6305" s="1"/>
      <c r="M6305" s="1"/>
      <c r="N6305" s="1"/>
      <c r="O6305" s="1"/>
      <c r="P6305" s="1">
        <f>COUNTIFS($E$2:E6305,TMapCauseDescCIR[[#This Row],[Cause Description]])</f>
        <v>1</v>
      </c>
      <c r="Q6305" s="1"/>
      <c r="R6305" s="1"/>
      <c r="S6305" s="1"/>
    </row>
    <row r="6306" spans="1:19" ht="14.45" x14ac:dyDescent="0.25">
      <c r="A6306" s="1" t="s">
        <v>9162</v>
      </c>
      <c r="B6306" s="1" t="s">
        <v>1793</v>
      </c>
      <c r="C6306" s="1" t="s">
        <v>559</v>
      </c>
      <c r="D6306" s="1" t="s">
        <v>9939</v>
      </c>
      <c r="E6306" s="1" t="s">
        <v>631</v>
      </c>
      <c r="F6306" s="1" t="s">
        <v>3597</v>
      </c>
      <c r="G6306" s="1" t="s">
        <v>2806</v>
      </c>
      <c r="H6306" s="1" t="s">
        <v>3598</v>
      </c>
      <c r="I6306" s="1" t="s">
        <v>3599</v>
      </c>
      <c r="J6306" s="1"/>
      <c r="K6306" s="1"/>
      <c r="L6306" s="1"/>
      <c r="M6306" s="1"/>
      <c r="N6306" s="1"/>
      <c r="O6306" s="1"/>
      <c r="P6306" s="1">
        <f>COUNTIFS($E$2:E6306,TMapCauseDescCIR[[#This Row],[Cause Description]])</f>
        <v>286</v>
      </c>
      <c r="Q6306" s="1"/>
      <c r="R6306" s="1"/>
      <c r="S6306" s="1"/>
    </row>
    <row r="6307" spans="1:19" ht="14.45" x14ac:dyDescent="0.25">
      <c r="A6307" s="1" t="s">
        <v>9241</v>
      </c>
      <c r="B6307" s="1" t="s">
        <v>1803</v>
      </c>
      <c r="C6307" s="1" t="s">
        <v>559</v>
      </c>
      <c r="D6307" s="1" t="s">
        <v>9941</v>
      </c>
      <c r="E6307" s="1" t="s">
        <v>1794</v>
      </c>
      <c r="F6307" s="1" t="s">
        <v>9940</v>
      </c>
      <c r="G6307" s="1" t="s">
        <v>2786</v>
      </c>
      <c r="H6307" s="1" t="s">
        <v>4884</v>
      </c>
      <c r="I6307" s="1" t="s">
        <v>6988</v>
      </c>
      <c r="J6307" s="1"/>
      <c r="K6307" s="1"/>
      <c r="L6307" s="1"/>
      <c r="M6307" s="1"/>
      <c r="N6307" s="1"/>
      <c r="O6307" s="1"/>
      <c r="P6307" s="1">
        <f>COUNTIFS($E$2:E6307,TMapCauseDescCIR[[#This Row],[Cause Description]])</f>
        <v>2</v>
      </c>
      <c r="Q6307" s="1"/>
      <c r="R6307" s="1"/>
      <c r="S6307" s="1"/>
    </row>
    <row r="6308" spans="1:19" ht="14.45" x14ac:dyDescent="0.25">
      <c r="A6308" s="1" t="s">
        <v>9241</v>
      </c>
      <c r="B6308" s="1" t="s">
        <v>1803</v>
      </c>
      <c r="C6308" s="1" t="s">
        <v>559</v>
      </c>
      <c r="D6308" s="1" t="s">
        <v>9941</v>
      </c>
      <c r="E6308" s="1" t="s">
        <v>631</v>
      </c>
      <c r="F6308" s="1" t="s">
        <v>3597</v>
      </c>
      <c r="G6308" s="1" t="s">
        <v>2806</v>
      </c>
      <c r="H6308" s="1" t="s">
        <v>3598</v>
      </c>
      <c r="I6308" s="1" t="s">
        <v>3599</v>
      </c>
      <c r="J6308" s="1"/>
      <c r="K6308" s="1"/>
      <c r="L6308" s="1"/>
      <c r="M6308" s="1"/>
      <c r="N6308" s="1"/>
      <c r="O6308" s="1"/>
      <c r="P6308" s="1">
        <f>COUNTIFS($E$2:E6308,TMapCauseDescCIR[[#This Row],[Cause Description]])</f>
        <v>287</v>
      </c>
      <c r="Q6308" s="1"/>
      <c r="R6308" s="1"/>
      <c r="S6308" s="1"/>
    </row>
    <row r="6309" spans="1:19" ht="14.45" x14ac:dyDescent="0.25">
      <c r="A6309" s="1" t="s">
        <v>9295</v>
      </c>
      <c r="B6309" s="1" t="s">
        <v>1809</v>
      </c>
      <c r="C6309" s="1" t="s">
        <v>559</v>
      </c>
      <c r="D6309" s="1" t="s">
        <v>9942</v>
      </c>
      <c r="E6309" s="1" t="s">
        <v>631</v>
      </c>
      <c r="F6309" s="1" t="s">
        <v>3597</v>
      </c>
      <c r="G6309" s="1" t="s">
        <v>2806</v>
      </c>
      <c r="H6309" s="1" t="s">
        <v>3598</v>
      </c>
      <c r="I6309" s="1" t="s">
        <v>3599</v>
      </c>
      <c r="J6309" s="1"/>
      <c r="K6309" s="1"/>
      <c r="L6309" s="1"/>
      <c r="M6309" s="1"/>
      <c r="N6309" s="1"/>
      <c r="O6309" s="1"/>
      <c r="P6309" s="1">
        <f>COUNTIFS($E$2:E6309,TMapCauseDescCIR[[#This Row],[Cause Description]])</f>
        <v>288</v>
      </c>
      <c r="Q6309" s="1"/>
      <c r="R6309" s="1"/>
      <c r="S6309" s="1"/>
    </row>
    <row r="6310" spans="1:19" ht="14.45" x14ac:dyDescent="0.25">
      <c r="A6310" s="1" t="s">
        <v>9344</v>
      </c>
      <c r="B6310" s="1" t="s">
        <v>2021</v>
      </c>
      <c r="C6310" s="1" t="s">
        <v>559</v>
      </c>
      <c r="D6310" s="1" t="s">
        <v>9943</v>
      </c>
      <c r="E6310" s="1" t="s">
        <v>2022</v>
      </c>
      <c r="F6310" s="1" t="s">
        <v>9944</v>
      </c>
      <c r="G6310" s="1" t="s">
        <v>2798</v>
      </c>
      <c r="H6310" s="1" t="s">
        <v>4884</v>
      </c>
      <c r="I6310" s="1" t="s">
        <v>6988</v>
      </c>
      <c r="J6310" s="1"/>
      <c r="K6310" s="1"/>
      <c r="L6310" s="1"/>
      <c r="M6310" s="1"/>
      <c r="N6310" s="1"/>
      <c r="O6310" s="1"/>
      <c r="P6310" s="1">
        <f>COUNTIFS($E$2:E6310,TMapCauseDescCIR[[#This Row],[Cause Description]])</f>
        <v>1</v>
      </c>
      <c r="Q6310" s="1"/>
      <c r="R6310" s="1"/>
      <c r="S6310" s="1"/>
    </row>
    <row r="6311" spans="1:19" ht="14.45" x14ac:dyDescent="0.25">
      <c r="A6311" s="1" t="s">
        <v>9344</v>
      </c>
      <c r="B6311" s="1" t="s">
        <v>2021</v>
      </c>
      <c r="C6311" s="1" t="s">
        <v>559</v>
      </c>
      <c r="D6311" s="1" t="s">
        <v>9943</v>
      </c>
      <c r="E6311" s="1" t="s">
        <v>631</v>
      </c>
      <c r="F6311" s="1" t="s">
        <v>3597</v>
      </c>
      <c r="G6311" s="1" t="s">
        <v>2806</v>
      </c>
      <c r="H6311" s="1" t="s">
        <v>3598</v>
      </c>
      <c r="I6311" s="1" t="s">
        <v>3599</v>
      </c>
      <c r="J6311" s="1"/>
      <c r="K6311" s="1"/>
      <c r="L6311" s="1"/>
      <c r="M6311" s="1"/>
      <c r="N6311" s="1"/>
      <c r="O6311" s="1"/>
      <c r="P6311" s="1">
        <f>COUNTIFS($E$2:E6311,TMapCauseDescCIR[[#This Row],[Cause Description]])</f>
        <v>289</v>
      </c>
      <c r="Q6311" s="1"/>
      <c r="R6311" s="1"/>
      <c r="S6311" s="1"/>
    </row>
    <row r="6312" spans="1:19" ht="14.45" x14ac:dyDescent="0.25">
      <c r="A6312" s="1" t="s">
        <v>9344</v>
      </c>
      <c r="B6312" s="1" t="s">
        <v>2028</v>
      </c>
      <c r="C6312" s="1" t="s">
        <v>559</v>
      </c>
      <c r="D6312" s="1" t="s">
        <v>9945</v>
      </c>
      <c r="E6312" s="1" t="s">
        <v>2029</v>
      </c>
      <c r="F6312" s="1" t="s">
        <v>9946</v>
      </c>
      <c r="G6312" s="1" t="s">
        <v>2798</v>
      </c>
      <c r="H6312" s="1" t="s">
        <v>4926</v>
      </c>
      <c r="I6312" s="1" t="s">
        <v>7092</v>
      </c>
      <c r="J6312" s="1"/>
      <c r="K6312" s="1"/>
      <c r="L6312" s="1"/>
      <c r="M6312" s="1"/>
      <c r="N6312" s="1"/>
      <c r="O6312" s="1"/>
      <c r="P6312" s="1">
        <f>COUNTIFS($E$2:E6312,TMapCauseDescCIR[[#This Row],[Cause Description]])</f>
        <v>1</v>
      </c>
      <c r="Q6312" s="1"/>
      <c r="R6312" s="1"/>
      <c r="S6312" s="1"/>
    </row>
    <row r="6313" spans="1:19" ht="14.45" x14ac:dyDescent="0.25">
      <c r="A6313" s="1" t="s">
        <v>9344</v>
      </c>
      <c r="B6313" s="1" t="s">
        <v>2028</v>
      </c>
      <c r="C6313" s="1" t="s">
        <v>559</v>
      </c>
      <c r="D6313" s="1" t="s">
        <v>9945</v>
      </c>
      <c r="E6313" s="1" t="s">
        <v>9947</v>
      </c>
      <c r="F6313" s="1" t="s">
        <v>9948</v>
      </c>
      <c r="G6313" s="1" t="s">
        <v>2798</v>
      </c>
      <c r="H6313" s="1" t="s">
        <v>4926</v>
      </c>
      <c r="I6313" s="1" t="s">
        <v>7151</v>
      </c>
      <c r="J6313" s="1"/>
      <c r="K6313" s="1"/>
      <c r="L6313" s="1"/>
      <c r="M6313" s="1"/>
      <c r="N6313" s="1"/>
      <c r="O6313" s="1"/>
      <c r="P6313" s="1">
        <f>COUNTIFS($E$2:E6313,TMapCauseDescCIR[[#This Row],[Cause Description]])</f>
        <v>1</v>
      </c>
      <c r="Q6313" s="1"/>
      <c r="R6313" s="1"/>
      <c r="S6313" s="1"/>
    </row>
    <row r="6314" spans="1:19" ht="14.45" x14ac:dyDescent="0.25">
      <c r="A6314" s="1" t="s">
        <v>9344</v>
      </c>
      <c r="B6314" s="1" t="s">
        <v>2028</v>
      </c>
      <c r="C6314" s="1" t="s">
        <v>559</v>
      </c>
      <c r="D6314" s="1" t="s">
        <v>9945</v>
      </c>
      <c r="E6314" s="1" t="s">
        <v>9949</v>
      </c>
      <c r="F6314" s="1" t="s">
        <v>9950</v>
      </c>
      <c r="G6314" s="1" t="s">
        <v>2798</v>
      </c>
      <c r="H6314" s="1" t="s">
        <v>9720</v>
      </c>
      <c r="I6314" s="1" t="s">
        <v>7092</v>
      </c>
      <c r="J6314" s="1"/>
      <c r="K6314" s="1"/>
      <c r="L6314" s="1"/>
      <c r="M6314" s="1"/>
      <c r="N6314" s="1"/>
      <c r="O6314" s="1"/>
      <c r="P6314" s="1">
        <f>COUNTIFS($E$2:E6314,TMapCauseDescCIR[[#This Row],[Cause Description]])</f>
        <v>1</v>
      </c>
      <c r="Q6314" s="1"/>
      <c r="R6314" s="1"/>
      <c r="S6314" s="1"/>
    </row>
    <row r="6315" spans="1:19" ht="14.45" x14ac:dyDescent="0.25">
      <c r="A6315" s="1" t="s">
        <v>9344</v>
      </c>
      <c r="B6315" s="1" t="s">
        <v>2028</v>
      </c>
      <c r="C6315" s="1" t="s">
        <v>559</v>
      </c>
      <c r="D6315" s="1" t="s">
        <v>9945</v>
      </c>
      <c r="E6315" s="1" t="s">
        <v>9951</v>
      </c>
      <c r="F6315" s="1" t="s">
        <v>9952</v>
      </c>
      <c r="G6315" s="1" t="s">
        <v>2798</v>
      </c>
      <c r="H6315" s="1" t="s">
        <v>9720</v>
      </c>
      <c r="I6315" s="1" t="s">
        <v>7151</v>
      </c>
      <c r="J6315" s="1"/>
      <c r="K6315" s="1"/>
      <c r="L6315" s="1"/>
      <c r="M6315" s="1"/>
      <c r="N6315" s="1"/>
      <c r="O6315" s="1"/>
      <c r="P6315" s="1">
        <f>COUNTIFS($E$2:E6315,TMapCauseDescCIR[[#This Row],[Cause Description]])</f>
        <v>1</v>
      </c>
      <c r="Q6315" s="1"/>
      <c r="R6315" s="1"/>
      <c r="S6315" s="1"/>
    </row>
    <row r="6316" spans="1:19" ht="14.45" x14ac:dyDescent="0.25">
      <c r="A6316" s="1" t="s">
        <v>9344</v>
      </c>
      <c r="B6316" s="1" t="s">
        <v>2028</v>
      </c>
      <c r="C6316" s="1" t="s">
        <v>559</v>
      </c>
      <c r="D6316" s="1" t="s">
        <v>9945</v>
      </c>
      <c r="E6316" s="1" t="s">
        <v>631</v>
      </c>
      <c r="F6316" s="1" t="s">
        <v>3597</v>
      </c>
      <c r="G6316" s="1" t="s">
        <v>2806</v>
      </c>
      <c r="H6316" s="1" t="s">
        <v>3598</v>
      </c>
      <c r="I6316" s="1" t="s">
        <v>3599</v>
      </c>
      <c r="J6316" s="1"/>
      <c r="K6316" s="1"/>
      <c r="L6316" s="1"/>
      <c r="M6316" s="1"/>
      <c r="N6316" s="1"/>
      <c r="O6316" s="1"/>
      <c r="P6316" s="36">
        <f>COUNTIFS($E$2:E6454,TMapCauseDescCIR[[#This Row],[Cause Description]])</f>
        <v>295</v>
      </c>
      <c r="Q6316" s="1"/>
      <c r="R6316" s="1"/>
      <c r="S6316" s="1"/>
    </row>
    <row r="6317" spans="1:19" s="4" customFormat="1" ht="14.45" x14ac:dyDescent="0.25">
      <c r="A6317" s="5"/>
      <c r="B6317" s="5" t="s">
        <v>948</v>
      </c>
      <c r="C6317" s="5"/>
      <c r="D6317" s="5" t="s">
        <v>7670</v>
      </c>
      <c r="E6317" s="5" t="s">
        <v>6100</v>
      </c>
      <c r="F6317" s="5" t="s">
        <v>6101</v>
      </c>
      <c r="G6317" s="5"/>
      <c r="H6317" s="5"/>
      <c r="I6317" s="5"/>
      <c r="J6317" s="5" t="s">
        <v>12947</v>
      </c>
      <c r="K6317" s="5" t="s">
        <v>12948</v>
      </c>
      <c r="L6317" s="5" t="s">
        <v>12949</v>
      </c>
      <c r="M6317" s="5" t="s">
        <v>12950</v>
      </c>
      <c r="N6317" s="5"/>
      <c r="O6317" s="5"/>
      <c r="P6317" s="35">
        <f>COUNTIFS($E$2:E6317,TMapCauseDescCIR[[#This Row],[Cause Description]])</f>
        <v>3</v>
      </c>
      <c r="Q6317" s="5"/>
      <c r="R6317" s="5"/>
      <c r="S6317" s="5"/>
    </row>
    <row r="6318" spans="1:19" ht="14.45" x14ac:dyDescent="0.25">
      <c r="A6318" s="1"/>
      <c r="B6318" s="1" t="s">
        <v>946</v>
      </c>
      <c r="C6318" s="1"/>
      <c r="D6318" s="1" t="s">
        <v>7641</v>
      </c>
      <c r="E6318" s="1" t="s">
        <v>5132</v>
      </c>
      <c r="F6318" s="1" t="s">
        <v>5133</v>
      </c>
      <c r="G6318" s="1"/>
      <c r="H6318" s="1"/>
      <c r="I6318" s="1"/>
      <c r="J6318" s="1" t="s">
        <v>12947</v>
      </c>
      <c r="K6318" s="1" t="s">
        <v>12948</v>
      </c>
      <c r="L6318" s="1" t="s">
        <v>12949</v>
      </c>
      <c r="M6318" s="1" t="s">
        <v>12950</v>
      </c>
      <c r="N6318" s="1"/>
      <c r="O6318" s="1"/>
      <c r="P6318" s="34">
        <f>COUNTIFS($E$2:E6318,TMapCauseDescCIR[[#This Row],[Cause Description]])</f>
        <v>6</v>
      </c>
      <c r="Q6318" s="1"/>
      <c r="R6318" s="1"/>
      <c r="S6318" s="1"/>
    </row>
    <row r="6319" spans="1:19" ht="14.45" x14ac:dyDescent="0.25">
      <c r="A6319" s="1"/>
      <c r="B6319" s="1" t="s">
        <v>946</v>
      </c>
      <c r="C6319" s="1"/>
      <c r="D6319" s="1" t="s">
        <v>7641</v>
      </c>
      <c r="E6319" s="1" t="s">
        <v>12548</v>
      </c>
      <c r="F6319" s="1" t="s">
        <v>12547</v>
      </c>
      <c r="G6319" s="1"/>
      <c r="H6319" s="1"/>
      <c r="I6319" s="1"/>
      <c r="J6319" s="1" t="s">
        <v>12947</v>
      </c>
      <c r="K6319" s="1" t="s">
        <v>12948</v>
      </c>
      <c r="L6319" s="1" t="s">
        <v>12949</v>
      </c>
      <c r="M6319" s="1" t="s">
        <v>5870</v>
      </c>
      <c r="N6319" s="1"/>
      <c r="O6319" s="1"/>
      <c r="P6319" s="34">
        <f>COUNTIFS($E$2:E6319,TMapCauseDescCIR[[#This Row],[Cause Description]])</f>
        <v>1</v>
      </c>
      <c r="Q6319" s="1"/>
      <c r="R6319" s="1"/>
      <c r="S6319" s="1"/>
    </row>
    <row r="6320" spans="1:19" ht="14.45" x14ac:dyDescent="0.25">
      <c r="A6320" s="1"/>
      <c r="B6320" s="1" t="s">
        <v>948</v>
      </c>
      <c r="C6320" s="1"/>
      <c r="D6320" s="1" t="s">
        <v>7670</v>
      </c>
      <c r="E6320" s="1" t="s">
        <v>12548</v>
      </c>
      <c r="F6320" s="1" t="s">
        <v>12547</v>
      </c>
      <c r="G6320" s="1"/>
      <c r="H6320" s="1"/>
      <c r="I6320" s="1"/>
      <c r="J6320" s="1" t="s">
        <v>12947</v>
      </c>
      <c r="K6320" s="1" t="s">
        <v>12948</v>
      </c>
      <c r="L6320" s="1" t="s">
        <v>12949</v>
      </c>
      <c r="M6320" s="1" t="s">
        <v>5870</v>
      </c>
      <c r="N6320" s="1"/>
      <c r="O6320" s="1"/>
      <c r="P6320" s="34">
        <f>COUNTIFS($E$2:E6320,TMapCauseDescCIR[[#This Row],[Cause Description]])</f>
        <v>2</v>
      </c>
      <c r="Q6320" s="1"/>
      <c r="R6320" s="1"/>
      <c r="S6320" s="1"/>
    </row>
    <row r="6321" spans="1:19" ht="14.45" x14ac:dyDescent="0.25">
      <c r="A6321" s="1"/>
      <c r="B6321" s="1" t="s">
        <v>946</v>
      </c>
      <c r="C6321" s="1"/>
      <c r="D6321" s="1" t="s">
        <v>7641</v>
      </c>
      <c r="E6321" s="1" t="s">
        <v>12550</v>
      </c>
      <c r="F6321" s="1" t="s">
        <v>12549</v>
      </c>
      <c r="G6321" s="1"/>
      <c r="H6321" s="1"/>
      <c r="I6321" s="1"/>
      <c r="J6321" s="1" t="s">
        <v>12947</v>
      </c>
      <c r="K6321" s="1" t="s">
        <v>12948</v>
      </c>
      <c r="L6321" s="1" t="s">
        <v>12949</v>
      </c>
      <c r="M6321" s="1" t="s">
        <v>12950</v>
      </c>
      <c r="N6321" s="1"/>
      <c r="O6321" s="1"/>
      <c r="P6321" s="34">
        <f>COUNTIFS($E$2:E6321,TMapCauseDescCIR[[#This Row],[Cause Description]])</f>
        <v>1</v>
      </c>
      <c r="Q6321" s="1"/>
      <c r="R6321" s="1"/>
      <c r="S6321" s="1"/>
    </row>
    <row r="6322" spans="1:19" ht="14.45" x14ac:dyDescent="0.25">
      <c r="A6322" s="1"/>
      <c r="B6322" s="1" t="s">
        <v>1550</v>
      </c>
      <c r="C6322" s="1"/>
      <c r="D6322" s="1" t="s">
        <v>8438</v>
      </c>
      <c r="E6322" s="1" t="s">
        <v>526</v>
      </c>
      <c r="F6322" s="1" t="s">
        <v>12025</v>
      </c>
      <c r="G6322" s="1"/>
      <c r="H6322" s="1"/>
      <c r="I6322" s="1"/>
      <c r="J6322" s="1" t="s">
        <v>12947</v>
      </c>
      <c r="K6322" s="1" t="s">
        <v>12957</v>
      </c>
      <c r="L6322" s="1" t="s">
        <v>572</v>
      </c>
      <c r="M6322" s="1" t="s">
        <v>535</v>
      </c>
      <c r="N6322" s="1"/>
      <c r="O6322" s="1"/>
      <c r="P6322" s="34">
        <f>COUNTIFS($E$2:E6322,TMapCauseDescCIR[[#This Row],[Cause Description]])</f>
        <v>11</v>
      </c>
      <c r="Q6322" s="1"/>
      <c r="R6322" s="1"/>
      <c r="S6322" s="1"/>
    </row>
    <row r="6323" spans="1:19" ht="14.45" x14ac:dyDescent="0.25">
      <c r="A6323" s="1"/>
      <c r="B6323" s="1" t="s">
        <v>1548</v>
      </c>
      <c r="C6323" s="1"/>
      <c r="D6323" s="1" t="s">
        <v>8436</v>
      </c>
      <c r="E6323" s="1" t="s">
        <v>517</v>
      </c>
      <c r="F6323" s="1" t="s">
        <v>12040</v>
      </c>
      <c r="G6323" s="1"/>
      <c r="H6323" s="1"/>
      <c r="I6323" s="1"/>
      <c r="J6323" s="1" t="s">
        <v>12947</v>
      </c>
      <c r="K6323" s="1" t="s">
        <v>12948</v>
      </c>
      <c r="L6323" s="1" t="s">
        <v>12949</v>
      </c>
      <c r="M6323" s="1" t="s">
        <v>12951</v>
      </c>
      <c r="N6323" s="1"/>
      <c r="O6323" s="1"/>
      <c r="P6323" s="34">
        <f>COUNTIFS($E$2:E6323,TMapCauseDescCIR[[#This Row],[Cause Description]])</f>
        <v>3</v>
      </c>
      <c r="Q6323" s="1"/>
      <c r="R6323" s="1"/>
      <c r="S6323" s="1"/>
    </row>
    <row r="6324" spans="1:19" ht="14.45" x14ac:dyDescent="0.25">
      <c r="A6324" s="1"/>
      <c r="B6324" s="1" t="s">
        <v>1549</v>
      </c>
      <c r="C6324" s="1"/>
      <c r="D6324" s="1" t="s">
        <v>8437</v>
      </c>
      <c r="E6324" s="1" t="s">
        <v>499</v>
      </c>
      <c r="F6324" s="1" t="s">
        <v>12058</v>
      </c>
      <c r="G6324" s="1"/>
      <c r="H6324" s="1"/>
      <c r="I6324" s="1"/>
      <c r="J6324" s="1" t="s">
        <v>12947</v>
      </c>
      <c r="K6324" s="1" t="s">
        <v>12952</v>
      </c>
      <c r="L6324" s="1" t="s">
        <v>12953</v>
      </c>
      <c r="M6324" s="1" t="s">
        <v>535</v>
      </c>
      <c r="N6324" s="1"/>
      <c r="O6324" s="1"/>
      <c r="P6324" s="34">
        <f>COUNTIFS($E$2:E6324,TMapCauseDescCIR[[#This Row],[Cause Description]])</f>
        <v>6</v>
      </c>
      <c r="Q6324" s="1"/>
      <c r="R6324" s="1"/>
      <c r="S6324" s="1"/>
    </row>
    <row r="6325" spans="1:19" ht="14.45" x14ac:dyDescent="0.25">
      <c r="A6325" s="1"/>
      <c r="B6325" s="1" t="s">
        <v>1553</v>
      </c>
      <c r="C6325" s="1"/>
      <c r="D6325" s="1" t="s">
        <v>8440</v>
      </c>
      <c r="E6325" s="1" t="s">
        <v>499</v>
      </c>
      <c r="F6325" s="1" t="s">
        <v>12058</v>
      </c>
      <c r="G6325" s="1"/>
      <c r="H6325" s="1"/>
      <c r="I6325" s="1"/>
      <c r="J6325" s="1" t="s">
        <v>12947</v>
      </c>
      <c r="K6325" s="1" t="s">
        <v>12979</v>
      </c>
      <c r="L6325" s="1" t="s">
        <v>12953</v>
      </c>
      <c r="M6325" s="1" t="s">
        <v>535</v>
      </c>
      <c r="N6325" s="1"/>
      <c r="O6325" s="1"/>
      <c r="P6325" s="34">
        <f>COUNTIFS($E$2:E6325,TMapCauseDescCIR[[#This Row],[Cause Description]])</f>
        <v>7</v>
      </c>
      <c r="Q6325" s="1"/>
      <c r="R6325" s="1"/>
      <c r="S6325" s="1"/>
    </row>
    <row r="6326" spans="1:19" ht="14.45" x14ac:dyDescent="0.25">
      <c r="A6326" s="1"/>
      <c r="B6326" s="1" t="s">
        <v>1555</v>
      </c>
      <c r="C6326" s="1"/>
      <c r="D6326" s="1" t="s">
        <v>8442</v>
      </c>
      <c r="E6326" s="1" t="s">
        <v>499</v>
      </c>
      <c r="F6326" s="1" t="s">
        <v>12058</v>
      </c>
      <c r="G6326" s="1"/>
      <c r="H6326" s="1"/>
      <c r="I6326" s="1"/>
      <c r="J6326" s="1" t="s">
        <v>12947</v>
      </c>
      <c r="K6326" s="1" t="s">
        <v>12959</v>
      </c>
      <c r="L6326" s="1" t="s">
        <v>12953</v>
      </c>
      <c r="M6326" s="1" t="s">
        <v>535</v>
      </c>
      <c r="N6326" s="1"/>
      <c r="O6326" s="1"/>
      <c r="P6326" s="34">
        <f>COUNTIFS($E$2:E6326,TMapCauseDescCIR[[#This Row],[Cause Description]])</f>
        <v>8</v>
      </c>
      <c r="Q6326" s="1"/>
      <c r="R6326" s="1"/>
      <c r="S6326" s="1"/>
    </row>
    <row r="6327" spans="1:19" ht="14.45" x14ac:dyDescent="0.25">
      <c r="A6327" s="1"/>
      <c r="B6327" s="1" t="s">
        <v>938</v>
      </c>
      <c r="C6327" s="1"/>
      <c r="D6327" s="1" t="s">
        <v>7608</v>
      </c>
      <c r="E6327" s="1" t="s">
        <v>1546</v>
      </c>
      <c r="F6327" s="1" t="s">
        <v>12063</v>
      </c>
      <c r="G6327" s="1"/>
      <c r="H6327" s="1"/>
      <c r="I6327" s="1"/>
      <c r="J6327" s="1" t="s">
        <v>12947</v>
      </c>
      <c r="K6327" s="1" t="s">
        <v>12948</v>
      </c>
      <c r="L6327" s="1" t="s">
        <v>12949</v>
      </c>
      <c r="M6327" s="1" t="s">
        <v>535</v>
      </c>
      <c r="N6327" s="1"/>
      <c r="O6327" s="1"/>
      <c r="P6327" s="34">
        <f>COUNTIFS($E$2:E6327,TMapCauseDescCIR[[#This Row],[Cause Description]])</f>
        <v>4</v>
      </c>
      <c r="Q6327" s="1"/>
      <c r="R6327" s="1"/>
      <c r="S6327" s="1"/>
    </row>
    <row r="6328" spans="1:19" ht="14.45" x14ac:dyDescent="0.25">
      <c r="A6328" s="1"/>
      <c r="B6328" s="1" t="s">
        <v>1545</v>
      </c>
      <c r="C6328" s="1"/>
      <c r="D6328" s="1" t="s">
        <v>8433</v>
      </c>
      <c r="E6328" s="1" t="s">
        <v>1546</v>
      </c>
      <c r="F6328" s="1" t="s">
        <v>12063</v>
      </c>
      <c r="G6328" s="1"/>
      <c r="H6328" s="1"/>
      <c r="I6328" s="1"/>
      <c r="J6328" s="1" t="s">
        <v>12947</v>
      </c>
      <c r="K6328" s="1" t="s">
        <v>12948</v>
      </c>
      <c r="L6328" s="1" t="s">
        <v>12949</v>
      </c>
      <c r="M6328" s="1" t="s">
        <v>535</v>
      </c>
      <c r="N6328" s="1"/>
      <c r="O6328" s="1"/>
      <c r="P6328" s="34">
        <f>COUNTIFS($E$2:E6328,TMapCauseDescCIR[[#This Row],[Cause Description]])</f>
        <v>5</v>
      </c>
      <c r="Q6328" s="1"/>
      <c r="R6328" s="1"/>
      <c r="S6328" s="1"/>
    </row>
    <row r="6329" spans="1:19" ht="14.45" x14ac:dyDescent="0.25">
      <c r="A6329" s="1"/>
      <c r="B6329" s="1" t="s">
        <v>1559</v>
      </c>
      <c r="C6329" s="1"/>
      <c r="D6329" s="1" t="s">
        <v>8445</v>
      </c>
      <c r="E6329" s="1" t="s">
        <v>1546</v>
      </c>
      <c r="F6329" s="1" t="s">
        <v>12063</v>
      </c>
      <c r="G6329" s="1"/>
      <c r="H6329" s="1"/>
      <c r="I6329" s="1"/>
      <c r="J6329" s="1" t="s">
        <v>12947</v>
      </c>
      <c r="K6329" s="1" t="s">
        <v>12948</v>
      </c>
      <c r="L6329" s="1" t="s">
        <v>12949</v>
      </c>
      <c r="M6329" s="1" t="s">
        <v>535</v>
      </c>
      <c r="N6329" s="1"/>
      <c r="O6329" s="1"/>
      <c r="P6329" s="34">
        <f>COUNTIFS($E$2:E6329,TMapCauseDescCIR[[#This Row],[Cause Description]])</f>
        <v>6</v>
      </c>
      <c r="Q6329" s="1"/>
      <c r="R6329" s="1"/>
      <c r="S6329" s="1"/>
    </row>
    <row r="6330" spans="1:19" ht="14.45" x14ac:dyDescent="0.25">
      <c r="A6330" s="1"/>
      <c r="B6330" s="1" t="s">
        <v>507</v>
      </c>
      <c r="C6330" s="1"/>
      <c r="D6330" s="1" t="s">
        <v>9788</v>
      </c>
      <c r="E6330" s="1" t="s">
        <v>508</v>
      </c>
      <c r="F6330" s="1" t="s">
        <v>12233</v>
      </c>
      <c r="G6330" s="1"/>
      <c r="H6330" s="1"/>
      <c r="I6330" s="1"/>
      <c r="J6330" s="1" t="s">
        <v>12947</v>
      </c>
      <c r="K6330" s="1" t="s">
        <v>12983</v>
      </c>
      <c r="L6330" s="1" t="s">
        <v>12949</v>
      </c>
      <c r="M6330" s="1" t="s">
        <v>5645</v>
      </c>
      <c r="N6330" s="1"/>
      <c r="O6330" s="1"/>
      <c r="P6330" s="34">
        <f>COUNTIFS($E$2:E6330,TMapCauseDescCIR[[#This Row],[Cause Description]])</f>
        <v>2</v>
      </c>
      <c r="Q6330" s="1"/>
      <c r="R6330" s="1"/>
      <c r="S6330" s="1"/>
    </row>
    <row r="6331" spans="1:19" ht="14.45" x14ac:dyDescent="0.25">
      <c r="A6331" s="1"/>
      <c r="B6331" s="1" t="s">
        <v>1547</v>
      </c>
      <c r="C6331" s="1"/>
      <c r="D6331" s="1" t="s">
        <v>8435</v>
      </c>
      <c r="E6331" s="1" t="s">
        <v>510</v>
      </c>
      <c r="F6331" s="1" t="s">
        <v>12194</v>
      </c>
      <c r="G6331" s="1"/>
      <c r="H6331" s="1"/>
      <c r="I6331" s="1"/>
      <c r="J6331" s="1" t="s">
        <v>12947</v>
      </c>
      <c r="K6331" s="1" t="s">
        <v>12948</v>
      </c>
      <c r="L6331" s="1" t="s">
        <v>581</v>
      </c>
      <c r="M6331" s="1" t="s">
        <v>5870</v>
      </c>
      <c r="N6331" s="1"/>
      <c r="O6331" s="1"/>
      <c r="P6331" s="34">
        <f>COUNTIFS($E$2:E6331,TMapCauseDescCIR[[#This Row],[Cause Description]])</f>
        <v>11</v>
      </c>
      <c r="Q6331" s="1"/>
      <c r="R6331" s="1"/>
      <c r="S6331" s="1"/>
    </row>
    <row r="6332" spans="1:19" ht="14.45" x14ac:dyDescent="0.25">
      <c r="A6332" s="1"/>
      <c r="B6332" s="1" t="s">
        <v>1544</v>
      </c>
      <c r="C6332" s="1"/>
      <c r="D6332" s="1" t="s">
        <v>5037</v>
      </c>
      <c r="E6332" s="1" t="s">
        <v>177</v>
      </c>
      <c r="F6332" s="1" t="s">
        <v>12081</v>
      </c>
      <c r="G6332" s="1"/>
      <c r="H6332" s="1"/>
      <c r="I6332" s="1"/>
      <c r="J6332" s="1" t="s">
        <v>12947</v>
      </c>
      <c r="K6332" s="1" t="s">
        <v>12977</v>
      </c>
      <c r="L6332" s="1" t="s">
        <v>12975</v>
      </c>
      <c r="M6332" s="1" t="s">
        <v>12978</v>
      </c>
      <c r="N6332" s="1"/>
      <c r="O6332" s="1"/>
      <c r="P6332" s="34">
        <f>COUNTIFS($E$2:E6332,TMapCauseDescCIR[[#This Row],[Cause Description]])</f>
        <v>129</v>
      </c>
      <c r="Q6332" s="1"/>
      <c r="R6332" s="1"/>
      <c r="S6332" s="1"/>
    </row>
    <row r="6333" spans="1:19" ht="14.45" x14ac:dyDescent="0.25">
      <c r="A6333" s="1"/>
      <c r="B6333" s="1" t="s">
        <v>1553</v>
      </c>
      <c r="C6333" s="1"/>
      <c r="D6333" s="1" t="s">
        <v>8440</v>
      </c>
      <c r="E6333" s="1" t="s">
        <v>177</v>
      </c>
      <c r="F6333" s="1" t="s">
        <v>12081</v>
      </c>
      <c r="G6333" s="1"/>
      <c r="H6333" s="1"/>
      <c r="I6333" s="1"/>
      <c r="J6333" s="1" t="s">
        <v>12947</v>
      </c>
      <c r="K6333" s="1" t="s">
        <v>12979</v>
      </c>
      <c r="L6333" s="1" t="s">
        <v>534</v>
      </c>
      <c r="M6333" s="1" t="s">
        <v>535</v>
      </c>
      <c r="N6333" s="1"/>
      <c r="O6333" s="1"/>
      <c r="P6333" s="34">
        <f>COUNTIFS($E$2:E6333,TMapCauseDescCIR[[#This Row],[Cause Description]])</f>
        <v>130</v>
      </c>
      <c r="Q6333" s="1"/>
      <c r="R6333" s="1"/>
      <c r="S6333" s="1"/>
    </row>
    <row r="6334" spans="1:19" ht="14.45" x14ac:dyDescent="0.25">
      <c r="A6334" s="1"/>
      <c r="B6334" s="1" t="s">
        <v>1560</v>
      </c>
      <c r="C6334" s="1"/>
      <c r="D6334" s="1" t="s">
        <v>8446</v>
      </c>
      <c r="E6334" s="1" t="s">
        <v>177</v>
      </c>
      <c r="F6334" s="1" t="s">
        <v>12081</v>
      </c>
      <c r="G6334" s="1"/>
      <c r="H6334" s="1"/>
      <c r="I6334" s="1"/>
      <c r="J6334" s="1" t="s">
        <v>12947</v>
      </c>
      <c r="K6334" s="1" t="s">
        <v>12948</v>
      </c>
      <c r="L6334" s="1" t="s">
        <v>581</v>
      </c>
      <c r="M6334" s="1" t="s">
        <v>535</v>
      </c>
      <c r="N6334" s="1"/>
      <c r="O6334" s="1"/>
      <c r="P6334" s="34">
        <f>COUNTIFS($E$2:E6334,TMapCauseDescCIR[[#This Row],[Cause Description]])</f>
        <v>131</v>
      </c>
      <c r="Q6334" s="1"/>
      <c r="R6334" s="1"/>
      <c r="S6334" s="1"/>
    </row>
    <row r="6335" spans="1:19" ht="14.45" x14ac:dyDescent="0.25">
      <c r="A6335" s="1"/>
      <c r="B6335" s="1" t="s">
        <v>950</v>
      </c>
      <c r="C6335" s="1"/>
      <c r="D6335" s="1" t="s">
        <v>7679</v>
      </c>
      <c r="E6335" s="1" t="s">
        <v>8170</v>
      </c>
      <c r="F6335" s="1" t="s">
        <v>8171</v>
      </c>
      <c r="G6335" s="1"/>
      <c r="H6335" s="1"/>
      <c r="I6335" s="1"/>
      <c r="J6335" s="1" t="s">
        <v>12947</v>
      </c>
      <c r="K6335" s="1" t="s">
        <v>12982</v>
      </c>
      <c r="L6335" s="1" t="s">
        <v>572</v>
      </c>
      <c r="M6335" s="1" t="s">
        <v>535</v>
      </c>
      <c r="N6335" s="1"/>
      <c r="O6335" s="1"/>
      <c r="P6335" s="34">
        <f>COUNTIFS($E$2:E6335,TMapCauseDescCIR[[#This Row],[Cause Description]])</f>
        <v>3</v>
      </c>
      <c r="Q6335" s="1"/>
      <c r="R6335" s="1"/>
      <c r="S6335" s="1"/>
    </row>
    <row r="6336" spans="1:19" ht="14.45" x14ac:dyDescent="0.25">
      <c r="A6336" s="1"/>
      <c r="B6336" s="1" t="s">
        <v>1545</v>
      </c>
      <c r="C6336" s="1"/>
      <c r="D6336" s="1" t="s">
        <v>8433</v>
      </c>
      <c r="E6336" s="1" t="s">
        <v>8434</v>
      </c>
      <c r="F6336" s="1" t="s">
        <v>12095</v>
      </c>
      <c r="G6336" s="1"/>
      <c r="H6336" s="1"/>
      <c r="I6336" s="1"/>
      <c r="J6336" s="1" t="s">
        <v>12947</v>
      </c>
      <c r="K6336" s="1" t="s">
        <v>12948</v>
      </c>
      <c r="L6336" s="1" t="s">
        <v>572</v>
      </c>
      <c r="M6336" s="1" t="s">
        <v>5645</v>
      </c>
      <c r="N6336" s="1"/>
      <c r="O6336" s="1"/>
      <c r="P6336" s="34">
        <f>COUNTIFS($E$2:E6336,TMapCauseDescCIR[[#This Row],[Cause Description]])</f>
        <v>3</v>
      </c>
      <c r="Q6336" s="1"/>
      <c r="R6336" s="1"/>
      <c r="S6336" s="1"/>
    </row>
    <row r="6337" spans="1:19" ht="14.45" x14ac:dyDescent="0.25">
      <c r="A6337" s="1"/>
      <c r="B6337" s="1" t="s">
        <v>1559</v>
      </c>
      <c r="C6337" s="1"/>
      <c r="D6337" s="1" t="s">
        <v>8445</v>
      </c>
      <c r="E6337" s="1" t="s">
        <v>8434</v>
      </c>
      <c r="F6337" s="1" t="s">
        <v>12095</v>
      </c>
      <c r="G6337" s="1"/>
      <c r="H6337" s="1"/>
      <c r="I6337" s="1"/>
      <c r="J6337" s="1" t="s">
        <v>12947</v>
      </c>
      <c r="K6337" s="1" t="s">
        <v>12948</v>
      </c>
      <c r="L6337" s="1" t="s">
        <v>572</v>
      </c>
      <c r="M6337" s="1" t="s">
        <v>5645</v>
      </c>
      <c r="N6337" s="1"/>
      <c r="O6337" s="1"/>
      <c r="P6337" s="34">
        <f>COUNTIFS($E$2:E6337,TMapCauseDescCIR[[#This Row],[Cause Description]])</f>
        <v>4</v>
      </c>
      <c r="Q6337" s="1"/>
      <c r="R6337" s="1"/>
      <c r="S6337" s="1"/>
    </row>
    <row r="6338" spans="1:19" ht="14.45" x14ac:dyDescent="0.25">
      <c r="A6338" s="1"/>
      <c r="B6338" s="1" t="s">
        <v>1551</v>
      </c>
      <c r="C6338" s="1"/>
      <c r="D6338" s="1" t="s">
        <v>8439</v>
      </c>
      <c r="E6338" s="1" t="s">
        <v>1552</v>
      </c>
      <c r="F6338" s="1" t="s">
        <v>12096</v>
      </c>
      <c r="G6338" s="1"/>
      <c r="H6338" s="1"/>
      <c r="I6338" s="1"/>
      <c r="J6338" s="1" t="s">
        <v>12947</v>
      </c>
      <c r="K6338" s="1" t="s">
        <v>12966</v>
      </c>
      <c r="L6338" s="1" t="s">
        <v>572</v>
      </c>
      <c r="M6338" s="1" t="s">
        <v>535</v>
      </c>
      <c r="N6338" s="1"/>
      <c r="O6338" s="1"/>
      <c r="P6338" s="34">
        <f>COUNTIFS($E$2:E6338,TMapCauseDescCIR[[#This Row],[Cause Description]])</f>
        <v>4</v>
      </c>
      <c r="Q6338" s="1"/>
      <c r="R6338" s="1"/>
      <c r="S6338" s="1"/>
    </row>
    <row r="6339" spans="1:19" ht="14.45" x14ac:dyDescent="0.25">
      <c r="A6339" s="1"/>
      <c r="B6339" s="1" t="s">
        <v>1554</v>
      </c>
      <c r="C6339" s="1"/>
      <c r="D6339" s="1" t="s">
        <v>8441</v>
      </c>
      <c r="E6339" s="1" t="s">
        <v>1552</v>
      </c>
      <c r="F6339" s="1" t="s">
        <v>12096</v>
      </c>
      <c r="G6339" s="1"/>
      <c r="H6339" s="1"/>
      <c r="I6339" s="1"/>
      <c r="J6339" s="1" t="s">
        <v>12947</v>
      </c>
      <c r="K6339" s="1" t="s">
        <v>12967</v>
      </c>
      <c r="L6339" s="1" t="s">
        <v>572</v>
      </c>
      <c r="M6339" s="1" t="s">
        <v>535</v>
      </c>
      <c r="N6339" s="1"/>
      <c r="O6339" s="1"/>
      <c r="P6339" s="34">
        <f>COUNTIFS($E$2:E6339,TMapCauseDescCIR[[#This Row],[Cause Description]])</f>
        <v>5</v>
      </c>
      <c r="Q6339" s="1"/>
      <c r="R6339" s="1"/>
      <c r="S6339" s="1"/>
    </row>
    <row r="6340" spans="1:19" ht="14.45" x14ac:dyDescent="0.25">
      <c r="A6340" s="1"/>
      <c r="B6340" s="1" t="s">
        <v>1556</v>
      </c>
      <c r="C6340" s="1"/>
      <c r="D6340" s="1" t="s">
        <v>8443</v>
      </c>
      <c r="E6340" s="1" t="s">
        <v>1552</v>
      </c>
      <c r="F6340" s="1" t="s">
        <v>12096</v>
      </c>
      <c r="G6340" s="1"/>
      <c r="H6340" s="1"/>
      <c r="I6340" s="1"/>
      <c r="J6340" s="1" t="s">
        <v>12947</v>
      </c>
      <c r="K6340" s="1" t="s">
        <v>12980</v>
      </c>
      <c r="L6340" s="1" t="s">
        <v>572</v>
      </c>
      <c r="M6340" s="1" t="s">
        <v>535</v>
      </c>
      <c r="N6340" s="1"/>
      <c r="O6340" s="1"/>
      <c r="P6340" s="34">
        <f>COUNTIFS($E$2:E6340,TMapCauseDescCIR[[#This Row],[Cause Description]])</f>
        <v>6</v>
      </c>
      <c r="Q6340" s="1"/>
      <c r="R6340" s="1"/>
      <c r="S6340" s="1"/>
    </row>
    <row r="6341" spans="1:19" ht="14.45" x14ac:dyDescent="0.25">
      <c r="A6341" s="1"/>
      <c r="B6341" s="1" t="s">
        <v>1547</v>
      </c>
      <c r="C6341" s="1"/>
      <c r="D6341" s="1" t="s">
        <v>8435</v>
      </c>
      <c r="E6341" s="1" t="s">
        <v>1558</v>
      </c>
      <c r="F6341" s="1" t="s">
        <v>12110</v>
      </c>
      <c r="G6341" s="1"/>
      <c r="H6341" s="1"/>
      <c r="I6341" s="1"/>
      <c r="J6341" s="1" t="s">
        <v>12947</v>
      </c>
      <c r="K6341" s="1" t="s">
        <v>12957</v>
      </c>
      <c r="L6341" s="1" t="s">
        <v>572</v>
      </c>
      <c r="M6341" s="1" t="s">
        <v>5870</v>
      </c>
      <c r="N6341" s="1"/>
      <c r="O6341" s="1"/>
      <c r="P6341" s="34">
        <f>COUNTIFS($E$2:E6341,TMapCauseDescCIR[[#This Row],[Cause Description]])</f>
        <v>2</v>
      </c>
      <c r="Q6341" s="1"/>
      <c r="R6341" s="1"/>
      <c r="S6341" s="1"/>
    </row>
    <row r="6342" spans="1:19" ht="14.45" x14ac:dyDescent="0.25">
      <c r="A6342" s="1"/>
      <c r="B6342" s="1" t="s">
        <v>1557</v>
      </c>
      <c r="C6342" s="1"/>
      <c r="D6342" s="1" t="s">
        <v>8444</v>
      </c>
      <c r="E6342" s="1" t="s">
        <v>1558</v>
      </c>
      <c r="F6342" s="1" t="s">
        <v>12110</v>
      </c>
      <c r="G6342" s="1"/>
      <c r="H6342" s="1"/>
      <c r="I6342" s="1"/>
      <c r="J6342" s="1" t="s">
        <v>12947</v>
      </c>
      <c r="K6342" s="1" t="s">
        <v>12957</v>
      </c>
      <c r="L6342" s="1" t="s">
        <v>572</v>
      </c>
      <c r="M6342" s="1" t="s">
        <v>535</v>
      </c>
      <c r="N6342" s="1"/>
      <c r="O6342" s="1"/>
      <c r="P6342" s="34">
        <f>COUNTIFS($E$2:E6342,TMapCauseDescCIR[[#This Row],[Cause Description]])</f>
        <v>3</v>
      </c>
      <c r="Q6342" s="1"/>
      <c r="R6342" s="1"/>
      <c r="S6342" s="1"/>
    </row>
    <row r="6343" spans="1:19" ht="14.45" x14ac:dyDescent="0.25">
      <c r="A6343" s="1"/>
      <c r="B6343" s="1" t="s">
        <v>1559</v>
      </c>
      <c r="C6343" s="1"/>
      <c r="D6343" s="1" t="s">
        <v>8445</v>
      </c>
      <c r="E6343" s="1" t="s">
        <v>1558</v>
      </c>
      <c r="F6343" s="1" t="s">
        <v>12110</v>
      </c>
      <c r="G6343" s="1"/>
      <c r="H6343" s="1"/>
      <c r="I6343" s="1"/>
      <c r="J6343" s="1" t="s">
        <v>12947</v>
      </c>
      <c r="K6343" s="1" t="s">
        <v>12957</v>
      </c>
      <c r="L6343" s="1" t="s">
        <v>572</v>
      </c>
      <c r="M6343" s="1" t="s">
        <v>535</v>
      </c>
      <c r="N6343" s="1"/>
      <c r="O6343" s="1"/>
      <c r="P6343" s="34">
        <f>COUNTIFS($E$2:E6343,TMapCauseDescCIR[[#This Row],[Cause Description]])</f>
        <v>4</v>
      </c>
      <c r="Q6343" s="1"/>
      <c r="R6343" s="1"/>
      <c r="S6343" s="1"/>
    </row>
    <row r="6344" spans="1:19" ht="14.45" x14ac:dyDescent="0.25">
      <c r="A6344" s="1"/>
      <c r="B6344" s="1" t="s">
        <v>944</v>
      </c>
      <c r="C6344" s="1"/>
      <c r="D6344" s="1" t="s">
        <v>7615</v>
      </c>
      <c r="E6344" s="1" t="s">
        <v>631</v>
      </c>
      <c r="F6344" s="1" t="s">
        <v>3597</v>
      </c>
      <c r="G6344" s="1"/>
      <c r="H6344" s="1"/>
      <c r="I6344" s="1"/>
      <c r="J6344" s="1" t="s">
        <v>12947</v>
      </c>
      <c r="K6344" s="1" t="s">
        <v>12954</v>
      </c>
      <c r="L6344" s="1" t="s">
        <v>534</v>
      </c>
      <c r="M6344" s="1" t="s">
        <v>535</v>
      </c>
      <c r="N6344" s="1"/>
      <c r="O6344" s="1"/>
      <c r="P6344" s="34">
        <f>COUNTIFS($E$2:E6344,TMapCauseDescCIR[[#This Row],[Cause Description]])</f>
        <v>291</v>
      </c>
      <c r="Q6344" s="1"/>
      <c r="R6344" s="1"/>
      <c r="S6344" s="1"/>
    </row>
    <row r="6345" spans="1:19" ht="14.45" x14ac:dyDescent="0.25">
      <c r="A6345" s="1"/>
      <c r="B6345" s="1" t="s">
        <v>1318</v>
      </c>
      <c r="C6345" s="1"/>
      <c r="D6345" s="1" t="s">
        <v>8206</v>
      </c>
      <c r="E6345" s="1" t="s">
        <v>631</v>
      </c>
      <c r="F6345" s="1" t="s">
        <v>3597</v>
      </c>
      <c r="G6345" s="1"/>
      <c r="H6345" s="1"/>
      <c r="I6345" s="1"/>
      <c r="J6345" s="1" t="s">
        <v>12947</v>
      </c>
      <c r="K6345" s="1" t="s">
        <v>12957</v>
      </c>
      <c r="L6345" s="1" t="s">
        <v>534</v>
      </c>
      <c r="M6345" s="1" t="s">
        <v>535</v>
      </c>
      <c r="N6345" s="1"/>
      <c r="O6345" s="1"/>
      <c r="P6345" s="34">
        <f>COUNTIFS($E$2:E6345,TMapCauseDescCIR[[#This Row],[Cause Description]])</f>
        <v>292</v>
      </c>
      <c r="Q6345" s="1"/>
      <c r="R6345" s="1"/>
      <c r="S6345" s="1"/>
    </row>
    <row r="6346" spans="1:19" ht="14.45" x14ac:dyDescent="0.25">
      <c r="A6346" s="1"/>
      <c r="B6346" s="1" t="s">
        <v>1544</v>
      </c>
      <c r="C6346" s="1"/>
      <c r="D6346" s="1" t="s">
        <v>5037</v>
      </c>
      <c r="E6346" s="1" t="s">
        <v>631</v>
      </c>
      <c r="F6346" s="1" t="s">
        <v>3597</v>
      </c>
      <c r="G6346" s="1"/>
      <c r="H6346" s="1"/>
      <c r="I6346" s="1"/>
      <c r="J6346" s="1" t="s">
        <v>12947</v>
      </c>
      <c r="K6346" s="1" t="s">
        <v>12977</v>
      </c>
      <c r="L6346" s="1" t="s">
        <v>12975</v>
      </c>
      <c r="M6346" s="1" t="s">
        <v>12978</v>
      </c>
      <c r="N6346" s="1"/>
      <c r="O6346" s="1"/>
      <c r="P6346" s="34">
        <f>COUNTIFS($E$2:E6346,TMapCauseDescCIR[[#This Row],[Cause Description]])</f>
        <v>293</v>
      </c>
      <c r="Q6346" s="1"/>
      <c r="R6346" s="1"/>
      <c r="S6346" s="1"/>
    </row>
    <row r="6347" spans="1:19" ht="14.45" x14ac:dyDescent="0.25">
      <c r="A6347" s="1"/>
      <c r="B6347" s="1" t="s">
        <v>1547</v>
      </c>
      <c r="C6347" s="1"/>
      <c r="D6347" s="1" t="s">
        <v>8435</v>
      </c>
      <c r="E6347" s="1" t="s">
        <v>499</v>
      </c>
      <c r="F6347" s="1" t="s">
        <v>12058</v>
      </c>
      <c r="G6347" s="1"/>
      <c r="H6347" s="1"/>
      <c r="I6347" s="1"/>
      <c r="J6347" s="1" t="s">
        <v>12947</v>
      </c>
      <c r="K6347" s="1" t="s">
        <v>12959</v>
      </c>
      <c r="L6347" s="1" t="s">
        <v>12953</v>
      </c>
      <c r="M6347" s="1" t="s">
        <v>5870</v>
      </c>
      <c r="N6347" s="1"/>
      <c r="O6347" s="1"/>
      <c r="P6347" s="34">
        <f>COUNTIFS($E$2:E6347,TMapCauseDescCIR[[#This Row],[Cause Description]])</f>
        <v>9</v>
      </c>
      <c r="Q6347" s="1"/>
      <c r="R6347" s="1"/>
      <c r="S6347" s="1"/>
    </row>
    <row r="6348" spans="1:19" ht="14.45" x14ac:dyDescent="0.25">
      <c r="A6348" s="1"/>
      <c r="B6348" s="1" t="s">
        <v>1547</v>
      </c>
      <c r="C6348" s="1"/>
      <c r="D6348" s="1" t="s">
        <v>8435</v>
      </c>
      <c r="E6348" s="1" t="s">
        <v>526</v>
      </c>
      <c r="F6348" s="1" t="s">
        <v>12025</v>
      </c>
      <c r="G6348" s="1"/>
      <c r="H6348" s="1"/>
      <c r="I6348" s="1"/>
      <c r="J6348" s="1" t="s">
        <v>12947</v>
      </c>
      <c r="K6348" s="1" t="s">
        <v>12957</v>
      </c>
      <c r="L6348" s="1" t="s">
        <v>572</v>
      </c>
      <c r="M6348" s="1" t="s">
        <v>5870</v>
      </c>
      <c r="N6348" s="1"/>
      <c r="O6348" s="1"/>
      <c r="P6348" s="34">
        <f>COUNTIFS($E$2:E6348,TMapCauseDescCIR[[#This Row],[Cause Description]])</f>
        <v>12</v>
      </c>
      <c r="Q6348" s="1"/>
      <c r="R6348" s="1"/>
      <c r="S6348" s="1"/>
    </row>
    <row r="6349" spans="1:19" ht="14.45" x14ac:dyDescent="0.25">
      <c r="A6349" s="1"/>
      <c r="B6349" s="1" t="s">
        <v>938</v>
      </c>
      <c r="C6349" s="1"/>
      <c r="D6349" s="1" t="s">
        <v>7608</v>
      </c>
      <c r="E6349" s="1" t="s">
        <v>12548</v>
      </c>
      <c r="F6349" s="1" t="s">
        <v>12547</v>
      </c>
      <c r="G6349" s="1"/>
      <c r="H6349" s="1"/>
      <c r="I6349" s="1"/>
      <c r="J6349" s="1" t="s">
        <v>12947</v>
      </c>
      <c r="K6349" s="1" t="s">
        <v>12948</v>
      </c>
      <c r="L6349" s="1" t="s">
        <v>12949</v>
      </c>
      <c r="M6349" s="1" t="s">
        <v>5870</v>
      </c>
      <c r="N6349" s="1"/>
      <c r="O6349" s="1"/>
      <c r="P6349" s="34">
        <f>COUNTIFS($E$2:E6349,TMapCauseDescCIR[[#This Row],[Cause Description]])</f>
        <v>3</v>
      </c>
      <c r="Q6349" s="1"/>
      <c r="R6349" s="1"/>
      <c r="S6349" s="1"/>
    </row>
    <row r="6350" spans="1:19" ht="14.45" x14ac:dyDescent="0.25">
      <c r="A6350" s="1"/>
      <c r="B6350" s="1" t="s">
        <v>1553</v>
      </c>
      <c r="C6350" s="1"/>
      <c r="D6350" s="1" t="s">
        <v>8440</v>
      </c>
      <c r="E6350" s="1" t="s">
        <v>5156</v>
      </c>
      <c r="F6350" s="1" t="s">
        <v>12038</v>
      </c>
      <c r="G6350" s="1"/>
      <c r="H6350" s="1"/>
      <c r="I6350" s="1"/>
      <c r="J6350" s="1" t="s">
        <v>12947</v>
      </c>
      <c r="K6350" s="1" t="s">
        <v>12979</v>
      </c>
      <c r="L6350" s="1" t="s">
        <v>12949</v>
      </c>
      <c r="M6350" s="1" t="s">
        <v>12950</v>
      </c>
      <c r="N6350" s="1"/>
      <c r="O6350" s="1"/>
      <c r="P6350" s="34">
        <f>COUNTIFS($E$2:E6350,TMapCauseDescCIR[[#This Row],[Cause Description]])</f>
        <v>2</v>
      </c>
      <c r="Q6350" s="1"/>
      <c r="R6350" s="1"/>
      <c r="S6350" s="1"/>
    </row>
    <row r="6351" spans="1:19" ht="14.45" x14ac:dyDescent="0.25">
      <c r="A6351" s="1"/>
      <c r="B6351" s="1" t="s">
        <v>1547</v>
      </c>
      <c r="C6351" s="1"/>
      <c r="D6351" s="1" t="s">
        <v>8435</v>
      </c>
      <c r="E6351" s="1" t="s">
        <v>760</v>
      </c>
      <c r="F6351" s="1" t="s">
        <v>12043</v>
      </c>
      <c r="G6351" s="1"/>
      <c r="H6351" s="1"/>
      <c r="I6351" s="1"/>
      <c r="J6351" s="1" t="s">
        <v>12947</v>
      </c>
      <c r="K6351" s="1" t="s">
        <v>12963</v>
      </c>
      <c r="L6351" s="1" t="s">
        <v>572</v>
      </c>
      <c r="M6351" s="1" t="s">
        <v>535</v>
      </c>
      <c r="N6351" s="1"/>
      <c r="O6351" s="1"/>
      <c r="P6351" s="34">
        <f>COUNTIFS($E$2:E6351,TMapCauseDescCIR[[#This Row],[Cause Description]])</f>
        <v>10</v>
      </c>
      <c r="Q6351" s="1"/>
      <c r="R6351" s="1"/>
      <c r="S6351" s="1"/>
    </row>
    <row r="6352" spans="1:19" ht="14.45" x14ac:dyDescent="0.25">
      <c r="A6352" s="1"/>
      <c r="B6352" s="1" t="s">
        <v>1557</v>
      </c>
      <c r="C6352" s="1"/>
      <c r="D6352" s="1" t="s">
        <v>8444</v>
      </c>
      <c r="E6352" s="1" t="s">
        <v>177</v>
      </c>
      <c r="F6352" s="1" t="s">
        <v>12081</v>
      </c>
      <c r="G6352" s="1"/>
      <c r="H6352" s="1"/>
      <c r="I6352" s="1"/>
      <c r="J6352" s="1" t="s">
        <v>12947</v>
      </c>
      <c r="K6352" s="1" t="s">
        <v>12984</v>
      </c>
      <c r="L6352" s="1" t="s">
        <v>572</v>
      </c>
      <c r="M6352" s="1" t="s">
        <v>535</v>
      </c>
      <c r="N6352" s="1"/>
      <c r="O6352" s="1"/>
      <c r="P6352" s="34">
        <f>COUNTIFS($E$2:E6352,TMapCauseDescCIR[[#This Row],[Cause Description]])</f>
        <v>132</v>
      </c>
      <c r="Q6352" s="1"/>
      <c r="R6352" s="1"/>
      <c r="S6352" s="1"/>
    </row>
    <row r="6353" spans="1:19" ht="14.45" x14ac:dyDescent="0.25">
      <c r="A6353" s="1"/>
      <c r="B6353" s="1" t="s">
        <v>1560</v>
      </c>
      <c r="C6353" s="1"/>
      <c r="D6353" s="1" t="s">
        <v>8446</v>
      </c>
      <c r="E6353" s="1" t="s">
        <v>499</v>
      </c>
      <c r="F6353" s="1" t="s">
        <v>12058</v>
      </c>
      <c r="G6353" s="1"/>
      <c r="H6353" s="1"/>
      <c r="I6353" s="1"/>
      <c r="J6353" s="1" t="s">
        <v>12947</v>
      </c>
      <c r="K6353" s="1" t="s">
        <v>12959</v>
      </c>
      <c r="L6353" s="1" t="s">
        <v>12953</v>
      </c>
      <c r="M6353" s="1" t="s">
        <v>535</v>
      </c>
      <c r="N6353" s="1"/>
      <c r="O6353" s="1"/>
      <c r="P6353" s="34">
        <f>COUNTIFS($E$2:E6353,TMapCauseDescCIR[[#This Row],[Cause Description]])</f>
        <v>10</v>
      </c>
      <c r="Q6353" s="1"/>
      <c r="R6353" s="1"/>
      <c r="S6353" s="1"/>
    </row>
    <row r="6354" spans="1:19" ht="14.45" x14ac:dyDescent="0.25">
      <c r="A6354" s="1"/>
      <c r="B6354" s="1" t="s">
        <v>1557</v>
      </c>
      <c r="C6354" s="1"/>
      <c r="D6354" s="1" t="s">
        <v>8444</v>
      </c>
      <c r="E6354" s="1" t="s">
        <v>523</v>
      </c>
      <c r="F6354" s="1" t="s">
        <v>12086</v>
      </c>
      <c r="G6354" s="1"/>
      <c r="H6354" s="1"/>
      <c r="I6354" s="1"/>
      <c r="J6354" s="1" t="s">
        <v>12947</v>
      </c>
      <c r="K6354" s="1" t="s">
        <v>12984</v>
      </c>
      <c r="L6354" s="1" t="s">
        <v>572</v>
      </c>
      <c r="M6354" s="1" t="s">
        <v>535</v>
      </c>
      <c r="N6354" s="1"/>
      <c r="O6354" s="1"/>
      <c r="P6354" s="34">
        <f>COUNTIFS($E$2:E6354,TMapCauseDescCIR[[#This Row],[Cause Description]])</f>
        <v>6</v>
      </c>
      <c r="Q6354" s="1"/>
      <c r="R6354" s="1"/>
      <c r="S6354" s="1"/>
    </row>
    <row r="6355" spans="1:19" ht="14.45" x14ac:dyDescent="0.25">
      <c r="A6355" s="1"/>
      <c r="B6355" s="1" t="s">
        <v>1557</v>
      </c>
      <c r="C6355" s="1"/>
      <c r="D6355" s="1" t="s">
        <v>8444</v>
      </c>
      <c r="E6355" s="1" t="s">
        <v>1552</v>
      </c>
      <c r="F6355" s="1" t="s">
        <v>12096</v>
      </c>
      <c r="G6355" s="1"/>
      <c r="H6355" s="1"/>
      <c r="I6355" s="1"/>
      <c r="J6355" s="1" t="s">
        <v>12947</v>
      </c>
      <c r="K6355" s="1" t="s">
        <v>12984</v>
      </c>
      <c r="L6355" s="1" t="s">
        <v>572</v>
      </c>
      <c r="M6355" s="1" t="s">
        <v>535</v>
      </c>
      <c r="N6355" s="1"/>
      <c r="O6355" s="1"/>
      <c r="P6355" s="34">
        <f>COUNTIFS($E$2:E6355,TMapCauseDescCIR[[#This Row],[Cause Description]])</f>
        <v>7</v>
      </c>
      <c r="Q6355" s="1"/>
      <c r="R6355" s="1"/>
      <c r="S6355" s="1"/>
    </row>
    <row r="6356" spans="1:19" ht="14.45" x14ac:dyDescent="0.25">
      <c r="A6356" s="1"/>
      <c r="B6356" s="1" t="s">
        <v>956</v>
      </c>
      <c r="C6356" s="1"/>
      <c r="D6356" s="1" t="s">
        <v>7731</v>
      </c>
      <c r="E6356" s="1" t="s">
        <v>12550</v>
      </c>
      <c r="F6356" s="1" t="s">
        <v>12549</v>
      </c>
      <c r="G6356" s="1"/>
      <c r="H6356" s="1"/>
      <c r="I6356" s="1"/>
      <c r="J6356" s="1" t="s">
        <v>12947</v>
      </c>
      <c r="K6356" s="1" t="s">
        <v>12948</v>
      </c>
      <c r="L6356" s="1" t="s">
        <v>12949</v>
      </c>
      <c r="M6356" s="1" t="s">
        <v>12950</v>
      </c>
      <c r="N6356" s="1"/>
      <c r="O6356" s="1"/>
      <c r="P6356" s="34">
        <f>COUNTIFS($E$2:E6356,TMapCauseDescCIR[[#This Row],[Cause Description]])</f>
        <v>2</v>
      </c>
      <c r="Q6356" s="1"/>
      <c r="R6356" s="1"/>
      <c r="S6356" s="1"/>
    </row>
    <row r="6357" spans="1:19" ht="14.45" x14ac:dyDescent="0.25">
      <c r="A6357" s="1"/>
      <c r="B6357" s="1" t="s">
        <v>1555</v>
      </c>
      <c r="C6357" s="1"/>
      <c r="D6357" s="1" t="s">
        <v>8442</v>
      </c>
      <c r="E6357" s="1" t="s">
        <v>177</v>
      </c>
      <c r="F6357" s="1" t="s">
        <v>12081</v>
      </c>
      <c r="G6357" s="1"/>
      <c r="H6357" s="1"/>
      <c r="I6357" s="1"/>
      <c r="J6357" s="1" t="s">
        <v>12947</v>
      </c>
      <c r="K6357" s="1" t="s">
        <v>12948</v>
      </c>
      <c r="L6357" s="1" t="s">
        <v>534</v>
      </c>
      <c r="M6357" s="1" t="s">
        <v>535</v>
      </c>
      <c r="N6357" s="1"/>
      <c r="O6357" s="1"/>
      <c r="P6357" s="34">
        <f>COUNTIFS($E$2:E6357,TMapCauseDescCIR[[#This Row],[Cause Description]])</f>
        <v>133</v>
      </c>
      <c r="Q6357" s="1"/>
      <c r="R6357" s="1"/>
      <c r="S6357" s="1"/>
    </row>
    <row r="6358" spans="1:19" ht="14.45" x14ac:dyDescent="0.25">
      <c r="A6358" s="1"/>
      <c r="B6358" s="1" t="s">
        <v>1559</v>
      </c>
      <c r="C6358" s="1"/>
      <c r="D6358" s="1" t="s">
        <v>8445</v>
      </c>
      <c r="E6358" s="1" t="s">
        <v>177</v>
      </c>
      <c r="F6358" s="1" t="s">
        <v>12081</v>
      </c>
      <c r="G6358" s="1"/>
      <c r="H6358" s="1"/>
      <c r="I6358" s="1"/>
      <c r="J6358" s="1" t="s">
        <v>12947</v>
      </c>
      <c r="K6358" s="1" t="s">
        <v>12948</v>
      </c>
      <c r="L6358" s="1" t="s">
        <v>534</v>
      </c>
      <c r="M6358" s="1" t="s">
        <v>535</v>
      </c>
      <c r="N6358" s="1"/>
      <c r="O6358" s="1"/>
      <c r="P6358" s="34">
        <f>COUNTIFS($E$2:E6358,TMapCauseDescCIR[[#This Row],[Cause Description]])</f>
        <v>134</v>
      </c>
      <c r="Q6358" s="1"/>
      <c r="R6358" s="1"/>
      <c r="S6358" s="1"/>
    </row>
    <row r="6359" spans="1:19" ht="14.45" x14ac:dyDescent="0.25">
      <c r="A6359" s="1"/>
      <c r="B6359" s="1" t="s">
        <v>938</v>
      </c>
      <c r="C6359" s="1"/>
      <c r="D6359" s="1" t="s">
        <v>7608</v>
      </c>
      <c r="E6359" s="1" t="s">
        <v>12550</v>
      </c>
      <c r="F6359" s="1" t="s">
        <v>12549</v>
      </c>
      <c r="G6359" s="1"/>
      <c r="H6359" s="1"/>
      <c r="I6359" s="1"/>
      <c r="J6359" s="1" t="s">
        <v>12947</v>
      </c>
      <c r="K6359" s="1" t="s">
        <v>12948</v>
      </c>
      <c r="L6359" s="1" t="s">
        <v>12949</v>
      </c>
      <c r="M6359" s="1" t="s">
        <v>12950</v>
      </c>
      <c r="N6359" s="1"/>
      <c r="O6359" s="1"/>
      <c r="P6359" s="34">
        <f>COUNTIFS($E$2:E6359,TMapCauseDescCIR[[#This Row],[Cause Description]])</f>
        <v>3</v>
      </c>
      <c r="Q6359" s="1"/>
      <c r="R6359" s="1"/>
      <c r="S6359" s="1"/>
    </row>
    <row r="6360" spans="1:19" ht="14.45" x14ac:dyDescent="0.25">
      <c r="A6360" s="1"/>
      <c r="B6360" s="1" t="s">
        <v>944</v>
      </c>
      <c r="C6360" s="1"/>
      <c r="D6360" s="1" t="s">
        <v>7615</v>
      </c>
      <c r="E6360" s="1"/>
      <c r="F6360" s="1"/>
      <c r="G6360" s="1"/>
      <c r="H6360" s="1"/>
      <c r="I6360" s="1"/>
      <c r="J6360" s="1" t="s">
        <v>12947</v>
      </c>
      <c r="K6360" s="1" t="s">
        <v>12954</v>
      </c>
      <c r="L6360" s="1" t="s">
        <v>534</v>
      </c>
      <c r="M6360" s="1" t="s">
        <v>535</v>
      </c>
      <c r="N6360" s="1"/>
      <c r="O6360" s="1"/>
      <c r="P6360" s="34">
        <f>COUNTIFS($E$2:E6360,TMapCauseDescCIR[[#This Row],[Cause Description]])</f>
        <v>0</v>
      </c>
      <c r="Q6360" s="1"/>
      <c r="R6360" s="1"/>
      <c r="S6360" s="1"/>
    </row>
    <row r="6361" spans="1:19" ht="14.45" x14ac:dyDescent="0.25">
      <c r="A6361" s="1"/>
      <c r="B6361" s="1" t="s">
        <v>1555</v>
      </c>
      <c r="C6361" s="1"/>
      <c r="D6361" s="1" t="s">
        <v>8442</v>
      </c>
      <c r="E6361" s="1" t="s">
        <v>510</v>
      </c>
      <c r="F6361" s="1" t="s">
        <v>12194</v>
      </c>
      <c r="G6361" s="1"/>
      <c r="H6361" s="1"/>
      <c r="I6361" s="1"/>
      <c r="J6361" s="1" t="s">
        <v>12947</v>
      </c>
      <c r="K6361" s="1" t="s">
        <v>12948</v>
      </c>
      <c r="L6361" s="1" t="s">
        <v>581</v>
      </c>
      <c r="M6361" s="1" t="s">
        <v>5870</v>
      </c>
      <c r="N6361" s="1"/>
      <c r="O6361" s="1"/>
      <c r="P6361" s="34">
        <f>COUNTIFS($E$2:E6361,TMapCauseDescCIR[[#This Row],[Cause Description]])</f>
        <v>12</v>
      </c>
      <c r="Q6361" s="1"/>
      <c r="R6361" s="1"/>
      <c r="S6361" s="1"/>
    </row>
    <row r="6362" spans="1:19" ht="14.45" x14ac:dyDescent="0.25">
      <c r="A6362" s="1"/>
      <c r="B6362" s="1" t="s">
        <v>946</v>
      </c>
      <c r="C6362" s="1"/>
      <c r="D6362" s="1" t="s">
        <v>7641</v>
      </c>
      <c r="E6362" s="1" t="s">
        <v>1292</v>
      </c>
      <c r="F6362" s="1" t="s">
        <v>8180</v>
      </c>
      <c r="G6362" s="1"/>
      <c r="H6362" s="1"/>
      <c r="I6362" s="1"/>
      <c r="J6362" s="1" t="s">
        <v>12947</v>
      </c>
      <c r="K6362" s="1" t="s">
        <v>12982</v>
      </c>
      <c r="L6362" s="1" t="s">
        <v>572</v>
      </c>
      <c r="M6362" s="1" t="s">
        <v>535</v>
      </c>
      <c r="N6362" s="1"/>
      <c r="O6362" s="1"/>
      <c r="P6362" s="34">
        <f>COUNTIFS($E$2:E6362,TMapCauseDescCIR[[#This Row],[Cause Description]])</f>
        <v>33</v>
      </c>
      <c r="Q6362" s="1"/>
      <c r="R6362" s="1"/>
      <c r="S6362" s="1"/>
    </row>
    <row r="6363" spans="1:19" ht="14.45" x14ac:dyDescent="0.25">
      <c r="A6363" s="1"/>
      <c r="B6363" s="1" t="s">
        <v>1551</v>
      </c>
      <c r="C6363" s="1"/>
      <c r="D6363" s="1" t="s">
        <v>8439</v>
      </c>
      <c r="E6363" s="1" t="s">
        <v>177</v>
      </c>
      <c r="F6363" s="1" t="s">
        <v>12081</v>
      </c>
      <c r="G6363" s="1"/>
      <c r="H6363" s="1"/>
      <c r="I6363" s="1"/>
      <c r="J6363" s="1" t="s">
        <v>12947</v>
      </c>
      <c r="K6363" s="1" t="s">
        <v>12966</v>
      </c>
      <c r="L6363" s="1" t="s">
        <v>534</v>
      </c>
      <c r="M6363" s="1" t="s">
        <v>535</v>
      </c>
      <c r="N6363" s="1"/>
      <c r="O6363" s="1"/>
      <c r="P6363" s="34">
        <f>COUNTIFS($E$2:E6363,TMapCauseDescCIR[[#This Row],[Cause Description]])</f>
        <v>135</v>
      </c>
      <c r="Q6363" s="1"/>
      <c r="R6363" s="1"/>
      <c r="S6363" s="1"/>
    </row>
    <row r="6364" spans="1:19" ht="14.45" x14ac:dyDescent="0.25">
      <c r="A6364" s="1"/>
      <c r="B6364" s="1" t="s">
        <v>1560</v>
      </c>
      <c r="C6364" s="1"/>
      <c r="D6364" s="1" t="s">
        <v>8446</v>
      </c>
      <c r="E6364" s="1" t="s">
        <v>1552</v>
      </c>
      <c r="F6364" s="1" t="s">
        <v>12096</v>
      </c>
      <c r="G6364" s="1"/>
      <c r="H6364" s="1"/>
      <c r="I6364" s="1"/>
      <c r="J6364" s="1" t="s">
        <v>12947</v>
      </c>
      <c r="K6364" s="1" t="s">
        <v>12984</v>
      </c>
      <c r="L6364" s="1" t="s">
        <v>572</v>
      </c>
      <c r="M6364" s="1" t="s">
        <v>535</v>
      </c>
      <c r="N6364" s="1"/>
      <c r="O6364" s="1"/>
      <c r="P6364" s="34">
        <f>COUNTIFS($E$2:E6364,TMapCauseDescCIR[[#This Row],[Cause Description]])</f>
        <v>8</v>
      </c>
      <c r="Q6364" s="1"/>
      <c r="R6364" s="1"/>
      <c r="S6364" s="1"/>
    </row>
    <row r="6365" spans="1:19" ht="14.45" x14ac:dyDescent="0.25">
      <c r="A6365" s="1"/>
      <c r="B6365" s="1" t="s">
        <v>957</v>
      </c>
      <c r="C6365" s="1"/>
      <c r="D6365" s="1" t="s">
        <v>7732</v>
      </c>
      <c r="E6365" s="1" t="s">
        <v>12548</v>
      </c>
      <c r="F6365" s="1" t="s">
        <v>12547</v>
      </c>
      <c r="G6365" s="1"/>
      <c r="H6365" s="1"/>
      <c r="I6365" s="1"/>
      <c r="J6365" s="1" t="s">
        <v>12947</v>
      </c>
      <c r="K6365" s="1" t="s">
        <v>12948</v>
      </c>
      <c r="L6365" s="1" t="s">
        <v>12949</v>
      </c>
      <c r="M6365" s="1" t="s">
        <v>5870</v>
      </c>
      <c r="N6365" s="1"/>
      <c r="O6365" s="1"/>
      <c r="P6365" s="34">
        <f>COUNTIFS($E$2:E6365,TMapCauseDescCIR[[#This Row],[Cause Description]])</f>
        <v>4</v>
      </c>
      <c r="Q6365" s="1"/>
      <c r="R6365" s="1"/>
      <c r="S6365" s="1"/>
    </row>
    <row r="6366" spans="1:19" ht="14.45" x14ac:dyDescent="0.25">
      <c r="A6366" s="1"/>
      <c r="B6366" s="1" t="s">
        <v>1557</v>
      </c>
      <c r="C6366" s="1"/>
      <c r="D6366" s="1" t="s">
        <v>8444</v>
      </c>
      <c r="E6366" s="1" t="s">
        <v>499</v>
      </c>
      <c r="F6366" s="1" t="s">
        <v>12058</v>
      </c>
      <c r="G6366" s="1"/>
      <c r="H6366" s="1"/>
      <c r="I6366" s="1"/>
      <c r="J6366" s="1" t="s">
        <v>12947</v>
      </c>
      <c r="K6366" s="1" t="s">
        <v>12957</v>
      </c>
      <c r="L6366" s="1" t="s">
        <v>12953</v>
      </c>
      <c r="M6366" s="1" t="s">
        <v>535</v>
      </c>
      <c r="N6366" s="1"/>
      <c r="O6366" s="1"/>
      <c r="P6366" s="34">
        <f>COUNTIFS($E$2:E6366,TMapCauseDescCIR[[#This Row],[Cause Description]])</f>
        <v>11</v>
      </c>
      <c r="Q6366" s="1"/>
      <c r="R6366" s="1"/>
      <c r="S6366" s="1"/>
    </row>
    <row r="6367" spans="1:19" ht="14.45" x14ac:dyDescent="0.25">
      <c r="A6367" s="1"/>
      <c r="B6367" s="1" t="s">
        <v>1560</v>
      </c>
      <c r="C6367" s="1"/>
      <c r="D6367" s="1" t="s">
        <v>8446</v>
      </c>
      <c r="E6367" s="1" t="s">
        <v>631</v>
      </c>
      <c r="F6367" s="1" t="s">
        <v>3597</v>
      </c>
      <c r="G6367" s="1"/>
      <c r="H6367" s="1"/>
      <c r="I6367" s="1"/>
      <c r="J6367" s="1" t="s">
        <v>12947</v>
      </c>
      <c r="K6367" s="1" t="s">
        <v>12948</v>
      </c>
      <c r="L6367" s="1" t="s">
        <v>581</v>
      </c>
      <c r="M6367" s="1" t="s">
        <v>535</v>
      </c>
      <c r="N6367" s="1"/>
      <c r="O6367" s="1"/>
      <c r="P6367" s="34">
        <f>COUNTIFS($E$2:E6367,TMapCauseDescCIR[[#This Row],[Cause Description]])</f>
        <v>294</v>
      </c>
      <c r="Q6367" s="1"/>
      <c r="R6367" s="1"/>
      <c r="S6367" s="1"/>
    </row>
    <row r="6368" spans="1:19" ht="14.45" x14ac:dyDescent="0.25">
      <c r="A6368" s="1"/>
      <c r="B6368" s="1" t="s">
        <v>944</v>
      </c>
      <c r="C6368" s="1"/>
      <c r="D6368" s="1" t="s">
        <v>7615</v>
      </c>
      <c r="E6368" s="1" t="s">
        <v>1292</v>
      </c>
      <c r="F6368" s="1" t="s">
        <v>8180</v>
      </c>
      <c r="G6368" s="1"/>
      <c r="H6368" s="1"/>
      <c r="I6368" s="1"/>
      <c r="J6368" s="1" t="s">
        <v>12947</v>
      </c>
      <c r="K6368" s="1" t="s">
        <v>12982</v>
      </c>
      <c r="L6368" s="1" t="s">
        <v>572</v>
      </c>
      <c r="M6368" s="1" t="s">
        <v>535</v>
      </c>
      <c r="N6368" s="1"/>
      <c r="O6368" s="1"/>
      <c r="P6368" s="34">
        <f>COUNTIFS($E$2:E6368,TMapCauseDescCIR[[#This Row],[Cause Description]])</f>
        <v>34</v>
      </c>
      <c r="Q6368" s="1"/>
      <c r="R6368" s="1"/>
      <c r="S6368" s="1"/>
    </row>
    <row r="6369" spans="1:19" ht="14.45" x14ac:dyDescent="0.25">
      <c r="A6369" s="1"/>
      <c r="B6369" s="1" t="s">
        <v>946</v>
      </c>
      <c r="C6369" s="1"/>
      <c r="D6369" s="1" t="s">
        <v>7641</v>
      </c>
      <c r="E6369" s="1" t="s">
        <v>6093</v>
      </c>
      <c r="F6369" s="1" t="s">
        <v>6094</v>
      </c>
      <c r="G6369" s="1"/>
      <c r="H6369" s="1"/>
      <c r="I6369" s="1"/>
      <c r="J6369" s="1" t="s">
        <v>12947</v>
      </c>
      <c r="K6369" s="1" t="s">
        <v>12948</v>
      </c>
      <c r="L6369" s="1" t="s">
        <v>12949</v>
      </c>
      <c r="M6369" s="1" t="s">
        <v>12956</v>
      </c>
      <c r="N6369" s="1"/>
      <c r="O6369" s="1"/>
      <c r="P6369" s="34">
        <f>COUNTIFS($E$2:E6369,TMapCauseDescCIR[[#This Row],[Cause Description]])</f>
        <v>5</v>
      </c>
      <c r="Q6369" s="1"/>
      <c r="R6369" s="1"/>
      <c r="S6369" s="1"/>
    </row>
    <row r="6370" spans="1:19" ht="14.45" x14ac:dyDescent="0.25">
      <c r="A6370" s="1"/>
      <c r="B6370" s="1" t="s">
        <v>1548</v>
      </c>
      <c r="C6370" s="1"/>
      <c r="D6370" s="1" t="s">
        <v>8436</v>
      </c>
      <c r="E6370" s="1" t="s">
        <v>499</v>
      </c>
      <c r="F6370" s="1" t="s">
        <v>12058</v>
      </c>
      <c r="G6370" s="1"/>
      <c r="H6370" s="1"/>
      <c r="I6370" s="1"/>
      <c r="J6370" s="1" t="s">
        <v>12947</v>
      </c>
      <c r="K6370" s="1" t="s">
        <v>12948</v>
      </c>
      <c r="L6370" s="1" t="s">
        <v>12953</v>
      </c>
      <c r="M6370" s="1" t="s">
        <v>12951</v>
      </c>
      <c r="N6370" s="1"/>
      <c r="O6370" s="1"/>
      <c r="P6370" s="34">
        <f>COUNTIFS($E$2:E6370,TMapCauseDescCIR[[#This Row],[Cause Description]])</f>
        <v>12</v>
      </c>
      <c r="Q6370" s="1"/>
      <c r="R6370" s="1"/>
      <c r="S6370" s="1"/>
    </row>
    <row r="6371" spans="1:19" ht="14.45" x14ac:dyDescent="0.25">
      <c r="A6371" s="1"/>
      <c r="B6371" s="1" t="s">
        <v>1548</v>
      </c>
      <c r="C6371" s="1"/>
      <c r="D6371" s="1" t="s">
        <v>8436</v>
      </c>
      <c r="E6371" s="1" t="s">
        <v>177</v>
      </c>
      <c r="F6371" s="1" t="s">
        <v>12081</v>
      </c>
      <c r="G6371" s="1"/>
      <c r="H6371" s="1"/>
      <c r="I6371" s="1"/>
      <c r="J6371" s="1" t="s">
        <v>12947</v>
      </c>
      <c r="K6371" s="1" t="s">
        <v>12948</v>
      </c>
      <c r="L6371" s="1" t="s">
        <v>12949</v>
      </c>
      <c r="M6371" s="1" t="s">
        <v>12951</v>
      </c>
      <c r="N6371" s="1"/>
      <c r="O6371" s="1"/>
      <c r="P6371" s="34">
        <f>COUNTIFS($E$2:E6371,TMapCauseDescCIR[[#This Row],[Cause Description]])</f>
        <v>136</v>
      </c>
      <c r="Q6371" s="1"/>
      <c r="R6371" s="1"/>
      <c r="S6371" s="1"/>
    </row>
    <row r="6372" spans="1:19" ht="14.45" x14ac:dyDescent="0.25">
      <c r="A6372" s="1"/>
      <c r="B6372" s="1" t="s">
        <v>1553</v>
      </c>
      <c r="C6372" s="1"/>
      <c r="D6372" s="1" t="s">
        <v>8440</v>
      </c>
      <c r="E6372" s="1" t="s">
        <v>5056</v>
      </c>
      <c r="F6372" s="1" t="s">
        <v>12036</v>
      </c>
      <c r="G6372" s="1"/>
      <c r="H6372" s="1"/>
      <c r="I6372" s="1"/>
      <c r="J6372" s="1" t="s">
        <v>12947</v>
      </c>
      <c r="K6372" s="1" t="s">
        <v>12979</v>
      </c>
      <c r="L6372" s="1" t="s">
        <v>581</v>
      </c>
      <c r="M6372" s="1" t="s">
        <v>5663</v>
      </c>
      <c r="N6372" s="1"/>
      <c r="O6372" s="1"/>
      <c r="P6372" s="34">
        <f>COUNTIFS($E$2:E6372,TMapCauseDescCIR[[#This Row],[Cause Description]])</f>
        <v>5</v>
      </c>
      <c r="Q6372" s="1"/>
      <c r="R6372" s="1"/>
      <c r="S6372" s="1"/>
    </row>
    <row r="6373" spans="1:19" ht="14.45" x14ac:dyDescent="0.25">
      <c r="A6373" s="1"/>
      <c r="B6373" s="1" t="s">
        <v>1557</v>
      </c>
      <c r="C6373" s="1"/>
      <c r="D6373" s="1" t="s">
        <v>8444</v>
      </c>
      <c r="E6373" s="1" t="s">
        <v>5056</v>
      </c>
      <c r="F6373" s="1" t="s">
        <v>12036</v>
      </c>
      <c r="G6373" s="1"/>
      <c r="H6373" s="1"/>
      <c r="I6373" s="1"/>
      <c r="J6373" s="1" t="s">
        <v>12947</v>
      </c>
      <c r="K6373" s="1" t="s">
        <v>12984</v>
      </c>
      <c r="L6373" s="1" t="s">
        <v>572</v>
      </c>
      <c r="M6373" s="1" t="s">
        <v>12956</v>
      </c>
      <c r="N6373" s="1"/>
      <c r="O6373" s="1"/>
      <c r="P6373" s="34">
        <f>COUNTIFS($E$2:E6373,TMapCauseDescCIR[[#This Row],[Cause Description]])</f>
        <v>6</v>
      </c>
      <c r="Q6373" s="1"/>
      <c r="R6373" s="1"/>
      <c r="S6373" s="1"/>
    </row>
    <row r="6374" spans="1:19" ht="14.45" x14ac:dyDescent="0.25">
      <c r="A6374" s="1"/>
      <c r="B6374" s="1" t="s">
        <v>1559</v>
      </c>
      <c r="C6374" s="1"/>
      <c r="D6374" s="1" t="s">
        <v>8445</v>
      </c>
      <c r="E6374" s="1" t="s">
        <v>5073</v>
      </c>
      <c r="F6374" s="1" t="s">
        <v>12072</v>
      </c>
      <c r="G6374" s="1"/>
      <c r="H6374" s="1"/>
      <c r="I6374" s="1"/>
      <c r="J6374" s="1" t="s">
        <v>12947</v>
      </c>
      <c r="K6374" s="1" t="s">
        <v>12948</v>
      </c>
      <c r="L6374" s="1" t="s">
        <v>12949</v>
      </c>
      <c r="M6374" s="1" t="s">
        <v>535</v>
      </c>
      <c r="N6374" s="1"/>
      <c r="O6374" s="1"/>
      <c r="P6374" s="34">
        <f>COUNTIFS($E$2:E6374,TMapCauseDescCIR[[#This Row],[Cause Description]])</f>
        <v>9</v>
      </c>
      <c r="Q6374" s="1"/>
      <c r="R6374" s="1"/>
      <c r="S6374" s="1"/>
    </row>
    <row r="6375" spans="1:19" ht="14.45" x14ac:dyDescent="0.25">
      <c r="A6375" s="1"/>
      <c r="B6375" s="1" t="s">
        <v>1560</v>
      </c>
      <c r="C6375" s="1"/>
      <c r="D6375" s="1" t="s">
        <v>8446</v>
      </c>
      <c r="E6375" s="1" t="s">
        <v>526</v>
      </c>
      <c r="F6375" s="1" t="s">
        <v>12025</v>
      </c>
      <c r="G6375" s="1"/>
      <c r="H6375" s="1"/>
      <c r="I6375" s="1"/>
      <c r="J6375" s="1" t="s">
        <v>12947</v>
      </c>
      <c r="K6375" s="1" t="s">
        <v>12957</v>
      </c>
      <c r="L6375" s="1" t="s">
        <v>572</v>
      </c>
      <c r="M6375" s="1" t="s">
        <v>535</v>
      </c>
      <c r="N6375" s="1"/>
      <c r="O6375" s="1"/>
      <c r="P6375" s="34">
        <f>COUNTIFS($E$2:E6375,TMapCauseDescCIR[[#This Row],[Cause Description]])</f>
        <v>13</v>
      </c>
      <c r="Q6375" s="1"/>
      <c r="R6375" s="1"/>
      <c r="S6375" s="1"/>
    </row>
    <row r="6376" spans="1:19" ht="14.45" x14ac:dyDescent="0.25">
      <c r="A6376" s="1"/>
      <c r="B6376" s="1" t="s">
        <v>944</v>
      </c>
      <c r="C6376" s="1"/>
      <c r="D6376" s="1" t="s">
        <v>7615</v>
      </c>
      <c r="E6376" s="1" t="s">
        <v>526</v>
      </c>
      <c r="F6376" s="1" t="s">
        <v>12025</v>
      </c>
      <c r="G6376" s="1"/>
      <c r="H6376" s="1"/>
      <c r="I6376" s="1"/>
      <c r="J6376" s="1" t="s">
        <v>12947</v>
      </c>
      <c r="K6376" s="1" t="s">
        <v>12957</v>
      </c>
      <c r="L6376" s="1" t="s">
        <v>572</v>
      </c>
      <c r="M6376" s="1" t="s">
        <v>535</v>
      </c>
      <c r="N6376" s="1"/>
      <c r="O6376" s="1"/>
      <c r="P6376" s="34">
        <f>COUNTIFS($E$2:E6376,TMapCauseDescCIR[[#This Row],[Cause Description]])</f>
        <v>14</v>
      </c>
      <c r="Q6376" s="1"/>
      <c r="R6376" s="1"/>
      <c r="S6376" s="1"/>
    </row>
    <row r="6377" spans="1:19" ht="14.45" x14ac:dyDescent="0.25">
      <c r="A6377" s="1"/>
      <c r="B6377" s="1" t="s">
        <v>952</v>
      </c>
      <c r="C6377" s="1"/>
      <c r="D6377" s="1" t="s">
        <v>7707</v>
      </c>
      <c r="E6377" s="1" t="s">
        <v>1292</v>
      </c>
      <c r="F6377" s="1" t="s">
        <v>8180</v>
      </c>
      <c r="G6377" s="1"/>
      <c r="H6377" s="1"/>
      <c r="I6377" s="1"/>
      <c r="J6377" s="1" t="s">
        <v>12947</v>
      </c>
      <c r="K6377" s="1" t="s">
        <v>12982</v>
      </c>
      <c r="L6377" s="1" t="s">
        <v>572</v>
      </c>
      <c r="M6377" s="1" t="s">
        <v>535</v>
      </c>
      <c r="N6377" s="1"/>
      <c r="O6377" s="1"/>
      <c r="P6377" s="34">
        <f>COUNTIFS($E$2:E6377,TMapCauseDescCIR[[#This Row],[Cause Description]])</f>
        <v>35</v>
      </c>
      <c r="Q6377" s="1"/>
      <c r="R6377" s="1"/>
      <c r="S6377" s="1"/>
    </row>
    <row r="6378" spans="1:19" ht="14.45" x14ac:dyDescent="0.25">
      <c r="A6378" s="1"/>
      <c r="B6378" s="1" t="s">
        <v>956</v>
      </c>
      <c r="C6378" s="1"/>
      <c r="D6378" s="1" t="s">
        <v>7731</v>
      </c>
      <c r="E6378" s="1" t="s">
        <v>1292</v>
      </c>
      <c r="F6378" s="1" t="s">
        <v>8180</v>
      </c>
      <c r="G6378" s="1"/>
      <c r="H6378" s="1"/>
      <c r="I6378" s="1"/>
      <c r="J6378" s="1" t="s">
        <v>12947</v>
      </c>
      <c r="K6378" s="1" t="s">
        <v>12982</v>
      </c>
      <c r="L6378" s="1" t="s">
        <v>572</v>
      </c>
      <c r="M6378" s="1" t="s">
        <v>535</v>
      </c>
      <c r="N6378" s="1"/>
      <c r="O6378" s="1"/>
      <c r="P6378" s="34">
        <f>COUNTIFS($E$2:E6378,TMapCauseDescCIR[[#This Row],[Cause Description]])</f>
        <v>36</v>
      </c>
      <c r="Q6378" s="1"/>
      <c r="R6378" s="1"/>
      <c r="S6378" s="1"/>
    </row>
    <row r="6379" spans="1:19" ht="14.45" x14ac:dyDescent="0.25">
      <c r="A6379" s="1"/>
      <c r="B6379" s="1" t="s">
        <v>1317</v>
      </c>
      <c r="C6379" s="1"/>
      <c r="D6379" s="1" t="s">
        <v>8205</v>
      </c>
      <c r="E6379" s="1" t="s">
        <v>7681</v>
      </c>
      <c r="F6379" s="1" t="s">
        <v>7682</v>
      </c>
      <c r="G6379" s="1"/>
      <c r="H6379" s="1"/>
      <c r="I6379" s="1"/>
      <c r="J6379" s="1" t="s">
        <v>12947</v>
      </c>
      <c r="K6379" s="1" t="s">
        <v>12957</v>
      </c>
      <c r="L6379" s="1" t="s">
        <v>12953</v>
      </c>
      <c r="M6379" s="1" t="s">
        <v>535</v>
      </c>
      <c r="N6379" s="1"/>
      <c r="O6379" s="1"/>
      <c r="P6379" s="34">
        <f>COUNTIFS($E$2:E6379,TMapCauseDescCIR[[#This Row],[Cause Description]])</f>
        <v>2</v>
      </c>
      <c r="Q6379" s="1"/>
      <c r="R6379" s="1"/>
      <c r="S6379" s="1"/>
    </row>
    <row r="6380" spans="1:19" ht="14.45" x14ac:dyDescent="0.25">
      <c r="A6380" s="1"/>
      <c r="B6380" s="1" t="s">
        <v>1547</v>
      </c>
      <c r="C6380" s="1"/>
      <c r="D6380" s="1" t="s">
        <v>8435</v>
      </c>
      <c r="E6380" s="1" t="s">
        <v>177</v>
      </c>
      <c r="F6380" s="1" t="s">
        <v>12081</v>
      </c>
      <c r="G6380" s="1"/>
      <c r="H6380" s="1"/>
      <c r="I6380" s="1"/>
      <c r="J6380" s="1" t="s">
        <v>12947</v>
      </c>
      <c r="K6380" s="1" t="s">
        <v>12948</v>
      </c>
      <c r="L6380" s="1" t="s">
        <v>581</v>
      </c>
      <c r="M6380" s="1" t="s">
        <v>5870</v>
      </c>
      <c r="N6380" s="1"/>
      <c r="O6380" s="1"/>
      <c r="P6380" s="34">
        <f>COUNTIFS($E$2:E6380,TMapCauseDescCIR[[#This Row],[Cause Description]])</f>
        <v>137</v>
      </c>
      <c r="Q6380" s="1"/>
      <c r="R6380" s="1"/>
      <c r="S6380" s="1"/>
    </row>
    <row r="6381" spans="1:19" ht="14.45" x14ac:dyDescent="0.25">
      <c r="A6381" s="1"/>
      <c r="B6381" s="1" t="s">
        <v>1550</v>
      </c>
      <c r="C6381" s="1"/>
      <c r="D6381" s="1" t="s">
        <v>8438</v>
      </c>
      <c r="E6381" s="1" t="s">
        <v>5685</v>
      </c>
      <c r="F6381" s="1" t="s">
        <v>12027</v>
      </c>
      <c r="G6381" s="1"/>
      <c r="H6381" s="1"/>
      <c r="I6381" s="1"/>
      <c r="J6381" s="1" t="s">
        <v>12947</v>
      </c>
      <c r="K6381" s="1" t="s">
        <v>12957</v>
      </c>
      <c r="L6381" s="1" t="s">
        <v>572</v>
      </c>
      <c r="M6381" s="1" t="s">
        <v>5663</v>
      </c>
      <c r="N6381" s="1"/>
      <c r="O6381" s="1"/>
      <c r="P6381" s="34">
        <f>COUNTIFS($E$2:E6381,TMapCauseDescCIR[[#This Row],[Cause Description]])</f>
        <v>4</v>
      </c>
      <c r="Q6381" s="1"/>
      <c r="R6381" s="1"/>
      <c r="S6381" s="1"/>
    </row>
    <row r="6382" spans="1:19" ht="14.45" x14ac:dyDescent="0.25">
      <c r="A6382" s="1"/>
      <c r="B6382" s="1" t="s">
        <v>1551</v>
      </c>
      <c r="C6382" s="1"/>
      <c r="D6382" s="1" t="s">
        <v>8439</v>
      </c>
      <c r="E6382" s="1" t="s">
        <v>5894</v>
      </c>
      <c r="F6382" s="1" t="s">
        <v>12044</v>
      </c>
      <c r="G6382" s="1"/>
      <c r="H6382" s="1"/>
      <c r="I6382" s="1"/>
      <c r="J6382" s="1" t="s">
        <v>12947</v>
      </c>
      <c r="K6382" s="1" t="s">
        <v>12966</v>
      </c>
      <c r="L6382" s="1" t="s">
        <v>12953</v>
      </c>
      <c r="M6382" s="1" t="s">
        <v>535</v>
      </c>
      <c r="N6382" s="1"/>
      <c r="O6382" s="1"/>
      <c r="P6382" s="34">
        <f>COUNTIFS($E$2:E6382,TMapCauseDescCIR[[#This Row],[Cause Description]])</f>
        <v>6</v>
      </c>
      <c r="Q6382" s="1"/>
      <c r="R6382" s="1"/>
      <c r="S6382" s="1"/>
    </row>
    <row r="6383" spans="1:19" ht="14.45" x14ac:dyDescent="0.25">
      <c r="A6383" s="1"/>
      <c r="B6383" s="1" t="s">
        <v>1553</v>
      </c>
      <c r="C6383" s="1"/>
      <c r="D6383" s="1" t="s">
        <v>8440</v>
      </c>
      <c r="E6383" s="1" t="s">
        <v>5685</v>
      </c>
      <c r="F6383" s="1" t="s">
        <v>12027</v>
      </c>
      <c r="G6383" s="1"/>
      <c r="H6383" s="1"/>
      <c r="I6383" s="1"/>
      <c r="J6383" s="1" t="s">
        <v>12947</v>
      </c>
      <c r="K6383" s="1" t="s">
        <v>12979</v>
      </c>
      <c r="L6383" s="1" t="s">
        <v>572</v>
      </c>
      <c r="M6383" s="1" t="s">
        <v>5663</v>
      </c>
      <c r="N6383" s="1"/>
      <c r="O6383" s="1"/>
      <c r="P6383" s="34">
        <f>COUNTIFS($E$2:E6383,TMapCauseDescCIR[[#This Row],[Cause Description]])</f>
        <v>5</v>
      </c>
      <c r="Q6383" s="1"/>
      <c r="R6383" s="1"/>
      <c r="S6383" s="1"/>
    </row>
    <row r="6384" spans="1:19" ht="14.45" x14ac:dyDescent="0.25">
      <c r="A6384" s="1"/>
      <c r="B6384" s="1" t="s">
        <v>1555</v>
      </c>
      <c r="C6384" s="1"/>
      <c r="D6384" s="1" t="s">
        <v>8442</v>
      </c>
      <c r="E6384" s="1" t="s">
        <v>5685</v>
      </c>
      <c r="F6384" s="1" t="s">
        <v>12027</v>
      </c>
      <c r="G6384" s="1"/>
      <c r="H6384" s="1"/>
      <c r="I6384" s="1"/>
      <c r="J6384" s="1" t="s">
        <v>12947</v>
      </c>
      <c r="K6384" s="1" t="s">
        <v>12948</v>
      </c>
      <c r="L6384" s="1" t="s">
        <v>572</v>
      </c>
      <c r="M6384" s="1" t="s">
        <v>5663</v>
      </c>
      <c r="N6384" s="1"/>
      <c r="O6384" s="1"/>
      <c r="P6384" s="34">
        <f>COUNTIFS($E$2:E6384,TMapCauseDescCIR[[#This Row],[Cause Description]])</f>
        <v>6</v>
      </c>
      <c r="Q6384" s="1"/>
      <c r="R6384" s="1"/>
      <c r="S6384" s="1"/>
    </row>
    <row r="6385" spans="1:19" ht="14.45" x14ac:dyDescent="0.25">
      <c r="A6385" s="1"/>
      <c r="B6385" s="1" t="s">
        <v>1557</v>
      </c>
      <c r="C6385" s="1"/>
      <c r="D6385" s="1" t="s">
        <v>8444</v>
      </c>
      <c r="E6385" s="1" t="s">
        <v>5685</v>
      </c>
      <c r="F6385" s="1" t="s">
        <v>12027</v>
      </c>
      <c r="G6385" s="1"/>
      <c r="H6385" s="1"/>
      <c r="I6385" s="1"/>
      <c r="J6385" s="1" t="s">
        <v>12947</v>
      </c>
      <c r="K6385" s="1" t="s">
        <v>12957</v>
      </c>
      <c r="L6385" s="1" t="s">
        <v>572</v>
      </c>
      <c r="M6385" s="1" t="s">
        <v>5663</v>
      </c>
      <c r="N6385" s="1"/>
      <c r="O6385" s="1"/>
      <c r="P6385" s="34">
        <f>COUNTIFS($E$2:E6385,TMapCauseDescCIR[[#This Row],[Cause Description]])</f>
        <v>7</v>
      </c>
      <c r="Q6385" s="1"/>
      <c r="R6385" s="1"/>
      <c r="S6385" s="1"/>
    </row>
    <row r="6386" spans="1:19" ht="14.45" x14ac:dyDescent="0.25">
      <c r="A6386" s="1"/>
      <c r="B6386" s="1" t="s">
        <v>1557</v>
      </c>
      <c r="C6386" s="1"/>
      <c r="D6386" s="1" t="s">
        <v>8444</v>
      </c>
      <c r="E6386" s="1" t="s">
        <v>503</v>
      </c>
      <c r="F6386" s="1" t="s">
        <v>12031</v>
      </c>
      <c r="G6386" s="1"/>
      <c r="H6386" s="1"/>
      <c r="I6386" s="1"/>
      <c r="J6386" s="1" t="s">
        <v>12947</v>
      </c>
      <c r="K6386" s="1" t="s">
        <v>12957</v>
      </c>
      <c r="L6386" s="1" t="s">
        <v>572</v>
      </c>
      <c r="M6386" s="1" t="s">
        <v>535</v>
      </c>
      <c r="N6386" s="1"/>
      <c r="O6386" s="1"/>
      <c r="P6386" s="34">
        <f>COUNTIFS($E$2:E6386,TMapCauseDescCIR[[#This Row],[Cause Description]])</f>
        <v>7</v>
      </c>
      <c r="Q6386" s="1"/>
      <c r="R6386" s="1"/>
      <c r="S6386" s="1"/>
    </row>
    <row r="6387" spans="1:19" ht="14.45" x14ac:dyDescent="0.25">
      <c r="A6387" s="1"/>
      <c r="B6387" s="1" t="s">
        <v>1559</v>
      </c>
      <c r="C6387" s="1"/>
      <c r="D6387" s="1" t="s">
        <v>8445</v>
      </c>
      <c r="E6387" s="1" t="s">
        <v>5700</v>
      </c>
      <c r="F6387" s="1" t="s">
        <v>12015</v>
      </c>
      <c r="G6387" s="1"/>
      <c r="H6387" s="1"/>
      <c r="I6387" s="1"/>
      <c r="J6387" s="1" t="s">
        <v>12947</v>
      </c>
      <c r="K6387" s="1" t="s">
        <v>12980</v>
      </c>
      <c r="L6387" s="1" t="s">
        <v>572</v>
      </c>
      <c r="M6387" s="1" t="s">
        <v>12956</v>
      </c>
      <c r="N6387" s="1"/>
      <c r="O6387" s="1"/>
      <c r="P6387" s="34">
        <f>COUNTIFS($E$2:E6387,TMapCauseDescCIR[[#This Row],[Cause Description]])</f>
        <v>3</v>
      </c>
      <c r="Q6387" s="1"/>
      <c r="R6387" s="1"/>
      <c r="S6387" s="1"/>
    </row>
    <row r="6388" spans="1:19" ht="14.45" x14ac:dyDescent="0.25">
      <c r="A6388" s="1"/>
      <c r="B6388" s="1" t="s">
        <v>1560</v>
      </c>
      <c r="C6388" s="1"/>
      <c r="D6388" s="1" t="s">
        <v>8446</v>
      </c>
      <c r="E6388" s="1" t="s">
        <v>5056</v>
      </c>
      <c r="F6388" s="1" t="s">
        <v>12036</v>
      </c>
      <c r="G6388" s="1"/>
      <c r="H6388" s="1"/>
      <c r="I6388" s="1"/>
      <c r="J6388" s="1" t="s">
        <v>12947</v>
      </c>
      <c r="K6388" s="1" t="s">
        <v>12980</v>
      </c>
      <c r="L6388" s="1" t="s">
        <v>581</v>
      </c>
      <c r="M6388" s="1" t="s">
        <v>5663</v>
      </c>
      <c r="N6388" s="1"/>
      <c r="O6388" s="1"/>
      <c r="P6388" s="34">
        <f>COUNTIFS($E$2:E6388,TMapCauseDescCIR[[#This Row],[Cause Description]])</f>
        <v>7</v>
      </c>
      <c r="Q6388" s="1"/>
      <c r="R6388" s="1"/>
      <c r="S6388" s="1"/>
    </row>
    <row r="6389" spans="1:19" ht="14.45" x14ac:dyDescent="0.25">
      <c r="A6389" s="1"/>
      <c r="B6389" s="1" t="s">
        <v>1560</v>
      </c>
      <c r="C6389" s="1"/>
      <c r="D6389" s="1" t="s">
        <v>8446</v>
      </c>
      <c r="E6389" s="1" t="s">
        <v>517</v>
      </c>
      <c r="F6389" s="1" t="s">
        <v>12040</v>
      </c>
      <c r="G6389" s="1"/>
      <c r="H6389" s="1"/>
      <c r="I6389" s="1"/>
      <c r="J6389" s="1" t="s">
        <v>12947</v>
      </c>
      <c r="K6389" s="1" t="s">
        <v>12948</v>
      </c>
      <c r="L6389" s="1" t="s">
        <v>12949</v>
      </c>
      <c r="M6389" s="1" t="s">
        <v>12951</v>
      </c>
      <c r="N6389" s="1"/>
      <c r="O6389" s="1"/>
      <c r="P6389" s="34">
        <f>COUNTIFS($E$2:E6389,TMapCauseDescCIR[[#This Row],[Cause Description]])</f>
        <v>4</v>
      </c>
      <c r="Q6389" s="1"/>
      <c r="R6389" s="1"/>
      <c r="S6389" s="1"/>
    </row>
    <row r="6390" spans="1:19" ht="14.45" x14ac:dyDescent="0.25">
      <c r="A6390" s="1"/>
      <c r="B6390" s="1" t="s">
        <v>1560</v>
      </c>
      <c r="C6390" s="1"/>
      <c r="D6390" s="1" t="s">
        <v>8446</v>
      </c>
      <c r="E6390" s="1" t="s">
        <v>523</v>
      </c>
      <c r="F6390" s="1" t="s">
        <v>12086</v>
      </c>
      <c r="G6390" s="1"/>
      <c r="H6390" s="1"/>
      <c r="I6390" s="1"/>
      <c r="J6390" s="1" t="s">
        <v>12947</v>
      </c>
      <c r="K6390" s="1" t="s">
        <v>12957</v>
      </c>
      <c r="L6390" s="1" t="s">
        <v>572</v>
      </c>
      <c r="M6390" s="1" t="s">
        <v>535</v>
      </c>
      <c r="N6390" s="1"/>
      <c r="O6390" s="1"/>
      <c r="P6390" s="34">
        <f>COUNTIFS($E$2:E6390,TMapCauseDescCIR[[#This Row],[Cause Description]])</f>
        <v>7</v>
      </c>
      <c r="Q6390" s="1"/>
      <c r="R6390" s="1"/>
      <c r="S6390" s="1"/>
    </row>
    <row r="6391" spans="1:19" ht="14.45" x14ac:dyDescent="0.25">
      <c r="A6391" s="1"/>
      <c r="B6391" s="1" t="s">
        <v>938</v>
      </c>
      <c r="C6391" s="1"/>
      <c r="D6391" s="1" t="s">
        <v>7608</v>
      </c>
      <c r="E6391" s="1" t="s">
        <v>1295</v>
      </c>
      <c r="F6391" s="1" t="s">
        <v>8183</v>
      </c>
      <c r="G6391" s="1"/>
      <c r="H6391" s="1"/>
      <c r="I6391" s="1"/>
      <c r="J6391" s="1" t="s">
        <v>12947</v>
      </c>
      <c r="K6391" s="1" t="s">
        <v>12982</v>
      </c>
      <c r="L6391" s="1" t="s">
        <v>12949</v>
      </c>
      <c r="M6391" s="1" t="s">
        <v>535</v>
      </c>
      <c r="N6391" s="1"/>
      <c r="O6391" s="1"/>
      <c r="P6391" s="34">
        <f>COUNTIFS($E$2:E6391,TMapCauseDescCIR[[#This Row],[Cause Description]])</f>
        <v>3</v>
      </c>
      <c r="Q6391" s="1"/>
      <c r="R6391" s="1"/>
      <c r="S6391" s="1"/>
    </row>
    <row r="6392" spans="1:19" ht="14.45" x14ac:dyDescent="0.25">
      <c r="A6392" s="1"/>
      <c r="B6392" s="1" t="s">
        <v>942</v>
      </c>
      <c r="C6392" s="1"/>
      <c r="D6392" s="1" t="s">
        <v>7612</v>
      </c>
      <c r="E6392" s="1" t="s">
        <v>503</v>
      </c>
      <c r="F6392" s="1" t="s">
        <v>12031</v>
      </c>
      <c r="G6392" s="1"/>
      <c r="H6392" s="1"/>
      <c r="I6392" s="1"/>
      <c r="J6392" s="1" t="s">
        <v>12947</v>
      </c>
      <c r="K6392" s="1" t="s">
        <v>12952</v>
      </c>
      <c r="L6392" s="1" t="s">
        <v>572</v>
      </c>
      <c r="M6392" s="1" t="s">
        <v>535</v>
      </c>
      <c r="N6392" s="1"/>
      <c r="O6392" s="1"/>
      <c r="P6392" s="34">
        <f>COUNTIFS($E$2:E6392,TMapCauseDescCIR[[#This Row],[Cause Description]])</f>
        <v>8</v>
      </c>
      <c r="Q6392" s="1"/>
      <c r="R6392" s="1"/>
      <c r="S6392" s="1"/>
    </row>
    <row r="6393" spans="1:19" ht="14.45" x14ac:dyDescent="0.25">
      <c r="A6393" s="1"/>
      <c r="B6393" s="1" t="s">
        <v>942</v>
      </c>
      <c r="C6393" s="1"/>
      <c r="D6393" s="1" t="s">
        <v>7612</v>
      </c>
      <c r="E6393" s="1" t="s">
        <v>493</v>
      </c>
      <c r="F6393" s="1" t="s">
        <v>12060</v>
      </c>
      <c r="G6393" s="1"/>
      <c r="H6393" s="1"/>
      <c r="I6393" s="1"/>
      <c r="J6393" s="1" t="s">
        <v>12947</v>
      </c>
      <c r="K6393" s="1" t="s">
        <v>12952</v>
      </c>
      <c r="L6393" s="1" t="s">
        <v>12949</v>
      </c>
      <c r="M6393" s="1" t="s">
        <v>535</v>
      </c>
      <c r="N6393" s="1"/>
      <c r="O6393" s="1"/>
      <c r="P6393" s="34">
        <f>COUNTIFS($E$2:E6393,TMapCauseDescCIR[[#This Row],[Cause Description]])</f>
        <v>6</v>
      </c>
      <c r="Q6393" s="1"/>
      <c r="R6393" s="1"/>
      <c r="S6393" s="1"/>
    </row>
    <row r="6394" spans="1:19" ht="14.45" x14ac:dyDescent="0.25">
      <c r="A6394" s="1"/>
      <c r="B6394" s="1" t="s">
        <v>946</v>
      </c>
      <c r="C6394" s="1"/>
      <c r="D6394" s="1" t="s">
        <v>7641</v>
      </c>
      <c r="E6394" s="1" t="s">
        <v>5073</v>
      </c>
      <c r="F6394" s="1" t="s">
        <v>12072</v>
      </c>
      <c r="G6394" s="1"/>
      <c r="H6394" s="1"/>
      <c r="I6394" s="1"/>
      <c r="J6394" s="1" t="s">
        <v>12947</v>
      </c>
      <c r="K6394" s="1" t="s">
        <v>12948</v>
      </c>
      <c r="L6394" s="1" t="s">
        <v>12949</v>
      </c>
      <c r="M6394" s="1" t="s">
        <v>535</v>
      </c>
      <c r="N6394" s="1"/>
      <c r="O6394" s="1"/>
      <c r="P6394" s="34">
        <f>COUNTIFS($E$2:E6394,TMapCauseDescCIR[[#This Row],[Cause Description]])</f>
        <v>10</v>
      </c>
      <c r="Q6394" s="1"/>
      <c r="R6394" s="1"/>
      <c r="S6394" s="1"/>
    </row>
    <row r="6395" spans="1:19" ht="14.45" x14ac:dyDescent="0.25">
      <c r="A6395" s="1"/>
      <c r="B6395" s="1" t="s">
        <v>948</v>
      </c>
      <c r="C6395" s="1"/>
      <c r="D6395" s="1" t="s">
        <v>7670</v>
      </c>
      <c r="E6395" s="1" t="s">
        <v>6086</v>
      </c>
      <c r="F6395" s="1" t="s">
        <v>6087</v>
      </c>
      <c r="G6395" s="1"/>
      <c r="H6395" s="1"/>
      <c r="I6395" s="1"/>
      <c r="J6395" s="1" t="s">
        <v>12947</v>
      </c>
      <c r="K6395" s="1" t="s">
        <v>12948</v>
      </c>
      <c r="L6395" s="1" t="s">
        <v>12949</v>
      </c>
      <c r="M6395" s="1" t="s">
        <v>12956</v>
      </c>
      <c r="N6395" s="1"/>
      <c r="O6395" s="1"/>
      <c r="P6395" s="34">
        <f>COUNTIFS($E$2:E6395,TMapCauseDescCIR[[#This Row],[Cause Description]])</f>
        <v>5</v>
      </c>
      <c r="Q6395" s="1"/>
      <c r="R6395" s="1"/>
      <c r="S6395" s="1"/>
    </row>
    <row r="6396" spans="1:19" ht="14.45" x14ac:dyDescent="0.25">
      <c r="A6396" s="1"/>
      <c r="B6396" s="1" t="s">
        <v>948</v>
      </c>
      <c r="C6396" s="1"/>
      <c r="D6396" s="1" t="s">
        <v>7670</v>
      </c>
      <c r="E6396" s="1" t="s">
        <v>5132</v>
      </c>
      <c r="F6396" s="1" t="s">
        <v>5133</v>
      </c>
      <c r="G6396" s="1"/>
      <c r="H6396" s="1"/>
      <c r="I6396" s="1"/>
      <c r="J6396" s="1" t="s">
        <v>12947</v>
      </c>
      <c r="K6396" s="1" t="s">
        <v>12948</v>
      </c>
      <c r="L6396" s="1" t="s">
        <v>12949</v>
      </c>
      <c r="M6396" s="1" t="s">
        <v>12950</v>
      </c>
      <c r="N6396" s="1"/>
      <c r="O6396" s="1"/>
      <c r="P6396" s="34">
        <f>COUNTIFS($E$2:E6396,TMapCauseDescCIR[[#This Row],[Cause Description]])</f>
        <v>7</v>
      </c>
      <c r="Q6396" s="1"/>
      <c r="R6396" s="1"/>
      <c r="S6396" s="1"/>
    </row>
    <row r="6397" spans="1:19" ht="14.45" x14ac:dyDescent="0.25">
      <c r="A6397" s="1"/>
      <c r="B6397" s="1" t="s">
        <v>948</v>
      </c>
      <c r="C6397" s="1"/>
      <c r="D6397" s="1" t="s">
        <v>7670</v>
      </c>
      <c r="E6397" s="1" t="s">
        <v>12550</v>
      </c>
      <c r="F6397" s="1" t="s">
        <v>12549</v>
      </c>
      <c r="G6397" s="1"/>
      <c r="H6397" s="1"/>
      <c r="I6397" s="1"/>
      <c r="J6397" s="1" t="s">
        <v>12947</v>
      </c>
      <c r="K6397" s="1" t="s">
        <v>12948</v>
      </c>
      <c r="L6397" s="1" t="s">
        <v>12949</v>
      </c>
      <c r="M6397" s="1" t="s">
        <v>12950</v>
      </c>
      <c r="N6397" s="1"/>
      <c r="O6397" s="1"/>
      <c r="P6397" s="34">
        <f>COUNTIFS($E$2:E6397,TMapCauseDescCIR[[#This Row],[Cause Description]])</f>
        <v>4</v>
      </c>
      <c r="Q6397" s="1"/>
      <c r="R6397" s="1"/>
      <c r="S6397" s="1"/>
    </row>
    <row r="6398" spans="1:19" ht="14.45" x14ac:dyDescent="0.25">
      <c r="A6398" s="1"/>
      <c r="B6398" s="1" t="s">
        <v>950</v>
      </c>
      <c r="C6398" s="1"/>
      <c r="D6398" s="1" t="s">
        <v>7679</v>
      </c>
      <c r="E6398" s="1" t="s">
        <v>5134</v>
      </c>
      <c r="F6398" s="1" t="s">
        <v>5135</v>
      </c>
      <c r="G6398" s="1"/>
      <c r="H6398" s="1"/>
      <c r="I6398" s="1"/>
      <c r="J6398" s="1" t="s">
        <v>12947</v>
      </c>
      <c r="K6398" s="1" t="s">
        <v>12948</v>
      </c>
      <c r="L6398" s="1" t="s">
        <v>12949</v>
      </c>
      <c r="M6398" s="1" t="s">
        <v>5870</v>
      </c>
      <c r="N6398" s="1"/>
      <c r="O6398" s="1"/>
      <c r="P6398" s="34">
        <f>COUNTIFS($E$2:E6398,TMapCauseDescCIR[[#This Row],[Cause Description]])</f>
        <v>6</v>
      </c>
      <c r="Q6398" s="1"/>
      <c r="R6398" s="1"/>
      <c r="S6398" s="1"/>
    </row>
    <row r="6399" spans="1:19" ht="14.45" x14ac:dyDescent="0.25">
      <c r="A6399" s="1"/>
      <c r="B6399" s="1" t="s">
        <v>950</v>
      </c>
      <c r="C6399" s="1"/>
      <c r="D6399" s="1" t="s">
        <v>7679</v>
      </c>
      <c r="E6399" s="1" t="s">
        <v>939</v>
      </c>
      <c r="F6399" s="1" t="s">
        <v>5127</v>
      </c>
      <c r="G6399" s="1"/>
      <c r="H6399" s="1"/>
      <c r="I6399" s="1"/>
      <c r="J6399" s="1" t="s">
        <v>12947</v>
      </c>
      <c r="K6399" s="1" t="s">
        <v>12948</v>
      </c>
      <c r="L6399" s="1" t="s">
        <v>12949</v>
      </c>
      <c r="M6399" s="1" t="s">
        <v>12950</v>
      </c>
      <c r="N6399" s="1"/>
      <c r="O6399" s="1"/>
      <c r="P6399" s="34">
        <f>COUNTIFS($E$2:E6399,TMapCauseDescCIR[[#This Row],[Cause Description]])</f>
        <v>8</v>
      </c>
      <c r="Q6399" s="1"/>
      <c r="R6399" s="1"/>
      <c r="S6399" s="1"/>
    </row>
    <row r="6400" spans="1:19" ht="14.45" x14ac:dyDescent="0.25">
      <c r="A6400" s="1"/>
      <c r="B6400" s="1" t="s">
        <v>950</v>
      </c>
      <c r="C6400" s="1"/>
      <c r="D6400" s="1" t="s">
        <v>7679</v>
      </c>
      <c r="E6400" s="1" t="s">
        <v>4879</v>
      </c>
      <c r="F6400" s="1" t="s">
        <v>4880</v>
      </c>
      <c r="G6400" s="1"/>
      <c r="H6400" s="1"/>
      <c r="I6400" s="1"/>
      <c r="J6400" s="1" t="s">
        <v>12947</v>
      </c>
      <c r="K6400" s="1" t="s">
        <v>12948</v>
      </c>
      <c r="L6400" s="1" t="s">
        <v>12974</v>
      </c>
      <c r="M6400" s="1" t="s">
        <v>5870</v>
      </c>
      <c r="N6400" s="1"/>
      <c r="O6400" s="1"/>
      <c r="P6400" s="34">
        <f>COUNTIFS($E$2:E6400,TMapCauseDescCIR[[#This Row],[Cause Description]])</f>
        <v>2</v>
      </c>
      <c r="Q6400" s="1"/>
      <c r="R6400" s="1"/>
      <c r="S6400" s="1"/>
    </row>
    <row r="6401" spans="1:19" ht="14.45" x14ac:dyDescent="0.25">
      <c r="A6401" s="1"/>
      <c r="B6401" s="1" t="s">
        <v>950</v>
      </c>
      <c r="C6401" s="1"/>
      <c r="D6401" s="1" t="s">
        <v>7679</v>
      </c>
      <c r="E6401" s="1" t="s">
        <v>6009</v>
      </c>
      <c r="F6401" s="1" t="s">
        <v>6010</v>
      </c>
      <c r="G6401" s="1"/>
      <c r="H6401" s="1"/>
      <c r="I6401" s="1"/>
      <c r="J6401" s="1" t="s">
        <v>12947</v>
      </c>
      <c r="K6401" s="1" t="s">
        <v>12948</v>
      </c>
      <c r="L6401" s="1" t="s">
        <v>572</v>
      </c>
      <c r="M6401" s="1" t="s">
        <v>5645</v>
      </c>
      <c r="N6401" s="1"/>
      <c r="O6401" s="1"/>
      <c r="P6401" s="34">
        <f>COUNTIFS($E$2:E6401,TMapCauseDescCIR[[#This Row],[Cause Description]])</f>
        <v>2</v>
      </c>
      <c r="Q6401" s="1"/>
      <c r="R6401" s="1"/>
      <c r="S6401" s="1"/>
    </row>
    <row r="6402" spans="1:19" ht="14.45" x14ac:dyDescent="0.25">
      <c r="A6402" s="1"/>
      <c r="B6402" s="1" t="s">
        <v>950</v>
      </c>
      <c r="C6402" s="1"/>
      <c r="D6402" s="1" t="s">
        <v>7679</v>
      </c>
      <c r="E6402" s="1" t="s">
        <v>177</v>
      </c>
      <c r="F6402" s="1" t="s">
        <v>12081</v>
      </c>
      <c r="G6402" s="1"/>
      <c r="H6402" s="1"/>
      <c r="I6402" s="1"/>
      <c r="J6402" s="1" t="s">
        <v>12947</v>
      </c>
      <c r="K6402" s="1" t="s">
        <v>12948</v>
      </c>
      <c r="L6402" s="1" t="s">
        <v>534</v>
      </c>
      <c r="M6402" s="1" t="s">
        <v>535</v>
      </c>
      <c r="N6402" s="1"/>
      <c r="O6402" s="1"/>
      <c r="P6402" s="34">
        <f>COUNTIFS($E$2:E6402,TMapCauseDescCIR[[#This Row],[Cause Description]])</f>
        <v>138</v>
      </c>
      <c r="Q6402" s="1"/>
      <c r="R6402" s="1"/>
      <c r="S6402" s="1"/>
    </row>
    <row r="6403" spans="1:19" ht="14.45" x14ac:dyDescent="0.25">
      <c r="A6403" s="1"/>
      <c r="B6403" s="1" t="s">
        <v>954</v>
      </c>
      <c r="C6403" s="1"/>
      <c r="D6403" s="1" t="s">
        <v>7729</v>
      </c>
      <c r="E6403" s="1" t="s">
        <v>949</v>
      </c>
      <c r="F6403" s="1" t="s">
        <v>7643</v>
      </c>
      <c r="G6403" s="1"/>
      <c r="H6403" s="1"/>
      <c r="I6403" s="1"/>
      <c r="J6403" s="1" t="s">
        <v>12947</v>
      </c>
      <c r="K6403" s="1" t="s">
        <v>12966</v>
      </c>
      <c r="L6403" s="1" t="s">
        <v>572</v>
      </c>
      <c r="M6403" s="1" t="s">
        <v>5645</v>
      </c>
      <c r="N6403" s="1"/>
      <c r="O6403" s="1"/>
      <c r="P6403" s="34">
        <f>COUNTIFS($E$2:E6403,TMapCauseDescCIR[[#This Row],[Cause Description]])</f>
        <v>3</v>
      </c>
      <c r="Q6403" s="1"/>
      <c r="R6403" s="1"/>
      <c r="S6403" s="1"/>
    </row>
    <row r="6404" spans="1:19" ht="14.45" x14ac:dyDescent="0.25">
      <c r="A6404" s="1"/>
      <c r="B6404" s="1" t="s">
        <v>957</v>
      </c>
      <c r="C6404" s="1"/>
      <c r="D6404" s="1" t="s">
        <v>7732</v>
      </c>
      <c r="E6404" s="1" t="s">
        <v>12550</v>
      </c>
      <c r="F6404" s="1" t="s">
        <v>12549</v>
      </c>
      <c r="G6404" s="1"/>
      <c r="H6404" s="1"/>
      <c r="I6404" s="1"/>
      <c r="J6404" s="1" t="s">
        <v>12947</v>
      </c>
      <c r="K6404" s="1" t="s">
        <v>12948</v>
      </c>
      <c r="L6404" s="1" t="s">
        <v>12949</v>
      </c>
      <c r="M6404" s="1" t="s">
        <v>12950</v>
      </c>
      <c r="N6404" s="1"/>
      <c r="O6404" s="1"/>
      <c r="P6404" s="34">
        <f>COUNTIFS($E$2:E6404,TMapCauseDescCIR[[#This Row],[Cause Description]])</f>
        <v>5</v>
      </c>
      <c r="Q6404" s="1"/>
      <c r="R6404" s="1"/>
      <c r="S6404" s="1"/>
    </row>
    <row r="6405" spans="1:19" ht="14.45" x14ac:dyDescent="0.25">
      <c r="A6405" s="1"/>
      <c r="B6405" s="1" t="s">
        <v>957</v>
      </c>
      <c r="C6405" s="1"/>
      <c r="D6405" s="1" t="s">
        <v>7732</v>
      </c>
      <c r="E6405" s="1" t="s">
        <v>1292</v>
      </c>
      <c r="F6405" s="1" t="s">
        <v>8180</v>
      </c>
      <c r="G6405" s="1"/>
      <c r="H6405" s="1"/>
      <c r="I6405" s="1"/>
      <c r="J6405" s="1" t="s">
        <v>12947</v>
      </c>
      <c r="K6405" s="1" t="s">
        <v>12982</v>
      </c>
      <c r="L6405" s="1" t="s">
        <v>572</v>
      </c>
      <c r="M6405" s="1" t="s">
        <v>535</v>
      </c>
      <c r="N6405" s="1"/>
      <c r="O6405" s="1"/>
      <c r="P6405" s="34">
        <f>COUNTIFS($E$2:E6405,TMapCauseDescCIR[[#This Row],[Cause Description]])</f>
        <v>37</v>
      </c>
      <c r="Q6405" s="1"/>
      <c r="R6405" s="1"/>
      <c r="S6405" s="1"/>
    </row>
    <row r="6406" spans="1:19" ht="14.45" x14ac:dyDescent="0.25">
      <c r="A6406" s="1"/>
      <c r="B6406" s="1" t="s">
        <v>1317</v>
      </c>
      <c r="C6406" s="1"/>
      <c r="D6406" s="1" t="s">
        <v>8205</v>
      </c>
      <c r="E6406" s="1" t="s">
        <v>499</v>
      </c>
      <c r="F6406" s="1" t="s">
        <v>12058</v>
      </c>
      <c r="G6406" s="1"/>
      <c r="H6406" s="1"/>
      <c r="I6406" s="1"/>
      <c r="J6406" s="1" t="s">
        <v>12947</v>
      </c>
      <c r="K6406" s="1" t="s">
        <v>12957</v>
      </c>
      <c r="L6406" s="1" t="s">
        <v>12953</v>
      </c>
      <c r="M6406" s="1" t="s">
        <v>535</v>
      </c>
      <c r="N6406" s="1"/>
      <c r="O6406" s="1"/>
      <c r="P6406" s="34">
        <f>COUNTIFS($E$2:E6406,TMapCauseDescCIR[[#This Row],[Cause Description]])</f>
        <v>13</v>
      </c>
      <c r="Q6406" s="1"/>
      <c r="R6406" s="1"/>
      <c r="S6406" s="1"/>
    </row>
    <row r="6407" spans="1:19" ht="14.45" x14ac:dyDescent="0.25">
      <c r="A6407" s="1"/>
      <c r="B6407" s="1" t="s">
        <v>1317</v>
      </c>
      <c r="C6407" s="1"/>
      <c r="D6407" s="1" t="s">
        <v>8205</v>
      </c>
      <c r="E6407" s="1" t="s">
        <v>951</v>
      </c>
      <c r="F6407" s="1" t="s">
        <v>7680</v>
      </c>
      <c r="G6407" s="1"/>
      <c r="H6407" s="1"/>
      <c r="I6407" s="1"/>
      <c r="J6407" s="1" t="s">
        <v>12947</v>
      </c>
      <c r="K6407" s="1" t="s">
        <v>12957</v>
      </c>
      <c r="L6407" s="1" t="s">
        <v>572</v>
      </c>
      <c r="M6407" s="1" t="s">
        <v>5645</v>
      </c>
      <c r="N6407" s="1"/>
      <c r="O6407" s="1"/>
      <c r="P6407" s="34">
        <f>COUNTIFS($E$2:E6407,TMapCauseDescCIR[[#This Row],[Cause Description]])</f>
        <v>2</v>
      </c>
      <c r="Q6407" s="1"/>
      <c r="R6407" s="1"/>
      <c r="S6407" s="1"/>
    </row>
    <row r="6408" spans="1:19" ht="14.45" x14ac:dyDescent="0.25">
      <c r="A6408" s="1"/>
      <c r="B6408" s="1" t="s">
        <v>1317</v>
      </c>
      <c r="C6408" s="1"/>
      <c r="D6408" s="1" t="s">
        <v>8205</v>
      </c>
      <c r="E6408" s="1" t="s">
        <v>7683</v>
      </c>
      <c r="F6408" s="1" t="s">
        <v>7684</v>
      </c>
      <c r="G6408" s="1"/>
      <c r="H6408" s="1"/>
      <c r="I6408" s="1"/>
      <c r="J6408" s="1" t="s">
        <v>12947</v>
      </c>
      <c r="K6408" s="1" t="s">
        <v>12957</v>
      </c>
      <c r="L6408" s="1" t="s">
        <v>572</v>
      </c>
      <c r="M6408" s="1" t="s">
        <v>4191</v>
      </c>
      <c r="N6408" s="1"/>
      <c r="O6408" s="1"/>
      <c r="P6408" s="34">
        <f>COUNTIFS($E$2:E6408,TMapCauseDescCIR[[#This Row],[Cause Description]])</f>
        <v>2</v>
      </c>
      <c r="Q6408" s="1"/>
      <c r="R6408" s="1"/>
      <c r="S6408" s="1"/>
    </row>
    <row r="6409" spans="1:19" ht="14.45" x14ac:dyDescent="0.25">
      <c r="A6409" s="1"/>
      <c r="B6409" s="1" t="s">
        <v>1317</v>
      </c>
      <c r="C6409" s="1"/>
      <c r="D6409" s="1" t="s">
        <v>8205</v>
      </c>
      <c r="E6409" s="1" t="s">
        <v>1552</v>
      </c>
      <c r="F6409" s="1" t="s">
        <v>12096</v>
      </c>
      <c r="G6409" s="1"/>
      <c r="H6409" s="1"/>
      <c r="I6409" s="1"/>
      <c r="J6409" s="1" t="s">
        <v>12947</v>
      </c>
      <c r="K6409" s="1" t="s">
        <v>12957</v>
      </c>
      <c r="L6409" s="1" t="s">
        <v>572</v>
      </c>
      <c r="M6409" s="1" t="s">
        <v>535</v>
      </c>
      <c r="N6409" s="1"/>
      <c r="O6409" s="1"/>
      <c r="P6409" s="34">
        <f>COUNTIFS($E$2:E6409,TMapCauseDescCIR[[#This Row],[Cause Description]])</f>
        <v>9</v>
      </c>
      <c r="Q6409" s="1"/>
      <c r="R6409" s="1"/>
      <c r="S6409" s="1"/>
    </row>
    <row r="6410" spans="1:19" ht="14.45" x14ac:dyDescent="0.25">
      <c r="A6410" s="1"/>
      <c r="B6410" s="1" t="s">
        <v>1317</v>
      </c>
      <c r="C6410" s="1"/>
      <c r="D6410" s="1" t="s">
        <v>8205</v>
      </c>
      <c r="E6410" s="1" t="s">
        <v>631</v>
      </c>
      <c r="F6410" s="1" t="s">
        <v>3597</v>
      </c>
      <c r="G6410" s="1"/>
      <c r="H6410" s="1"/>
      <c r="I6410" s="1"/>
      <c r="J6410" s="1" t="s">
        <v>12947</v>
      </c>
      <c r="K6410" s="1" t="s">
        <v>12957</v>
      </c>
      <c r="L6410" s="1" t="s">
        <v>572</v>
      </c>
      <c r="M6410" s="1" t="s">
        <v>535</v>
      </c>
      <c r="N6410" s="1"/>
      <c r="O6410" s="1"/>
      <c r="P6410" s="34">
        <f>COUNTIFS($E$2:E6410,TMapCauseDescCIR[[#This Row],[Cause Description]])</f>
        <v>295</v>
      </c>
      <c r="Q6410" s="1"/>
      <c r="R6410" s="1"/>
      <c r="S6410" s="1"/>
    </row>
    <row r="6411" spans="1:19" ht="14.45" x14ac:dyDescent="0.25">
      <c r="A6411" s="1"/>
      <c r="B6411" s="1" t="s">
        <v>1318</v>
      </c>
      <c r="C6411" s="1"/>
      <c r="D6411" s="1" t="s">
        <v>8206</v>
      </c>
      <c r="E6411" s="1" t="s">
        <v>4879</v>
      </c>
      <c r="F6411" s="1" t="s">
        <v>4880</v>
      </c>
      <c r="G6411" s="1"/>
      <c r="H6411" s="1"/>
      <c r="I6411" s="1"/>
      <c r="J6411" s="1" t="s">
        <v>12947</v>
      </c>
      <c r="K6411" s="1" t="s">
        <v>12948</v>
      </c>
      <c r="L6411" s="1" t="s">
        <v>12974</v>
      </c>
      <c r="M6411" s="1" t="s">
        <v>535</v>
      </c>
      <c r="N6411" s="1"/>
      <c r="O6411" s="1"/>
      <c r="P6411" s="34">
        <f>COUNTIFS($E$2:E6411,TMapCauseDescCIR[[#This Row],[Cause Description]])</f>
        <v>3</v>
      </c>
      <c r="Q6411" s="1"/>
      <c r="R6411" s="1"/>
      <c r="S6411" s="1"/>
    </row>
    <row r="6412" spans="1:19" ht="14.45" x14ac:dyDescent="0.25">
      <c r="A6412" s="1"/>
      <c r="B6412" s="1" t="s">
        <v>1318</v>
      </c>
      <c r="C6412" s="1"/>
      <c r="D6412" s="1" t="s">
        <v>8206</v>
      </c>
      <c r="E6412" s="1" t="s">
        <v>499</v>
      </c>
      <c r="F6412" s="1" t="s">
        <v>12058</v>
      </c>
      <c r="G6412" s="1"/>
      <c r="H6412" s="1"/>
      <c r="I6412" s="1"/>
      <c r="J6412" s="1" t="s">
        <v>12947</v>
      </c>
      <c r="K6412" s="1" t="s">
        <v>12957</v>
      </c>
      <c r="L6412" s="1" t="s">
        <v>12953</v>
      </c>
      <c r="M6412" s="1" t="s">
        <v>535</v>
      </c>
      <c r="N6412" s="1"/>
      <c r="O6412" s="1"/>
      <c r="P6412" s="34">
        <f>COUNTIFS($E$2:E6412,TMapCauseDescCIR[[#This Row],[Cause Description]])</f>
        <v>14</v>
      </c>
      <c r="Q6412" s="1"/>
      <c r="R6412" s="1"/>
      <c r="S6412" s="1"/>
    </row>
    <row r="6413" spans="1:19" ht="14.45" x14ac:dyDescent="0.25">
      <c r="A6413" s="1"/>
      <c r="B6413" s="1" t="s">
        <v>1318</v>
      </c>
      <c r="C6413" s="1"/>
      <c r="D6413" s="1" t="s">
        <v>8206</v>
      </c>
      <c r="E6413" s="1" t="s">
        <v>951</v>
      </c>
      <c r="F6413" s="1" t="s">
        <v>7680</v>
      </c>
      <c r="G6413" s="1"/>
      <c r="H6413" s="1"/>
      <c r="I6413" s="1"/>
      <c r="J6413" s="1" t="s">
        <v>12947</v>
      </c>
      <c r="K6413" s="1" t="s">
        <v>12957</v>
      </c>
      <c r="L6413" s="1" t="s">
        <v>572</v>
      </c>
      <c r="M6413" s="1" t="s">
        <v>5645</v>
      </c>
      <c r="N6413" s="1"/>
      <c r="O6413" s="1"/>
      <c r="P6413" s="34">
        <f>COUNTIFS($E$2:E6413,TMapCauseDescCIR[[#This Row],[Cause Description]])</f>
        <v>3</v>
      </c>
      <c r="Q6413" s="1"/>
      <c r="R6413" s="1"/>
      <c r="S6413" s="1"/>
    </row>
    <row r="6414" spans="1:19" ht="14.45" x14ac:dyDescent="0.25">
      <c r="A6414" s="1"/>
      <c r="B6414" s="1" t="s">
        <v>1548</v>
      </c>
      <c r="C6414" s="1"/>
      <c r="D6414" s="1" t="s">
        <v>8436</v>
      </c>
      <c r="E6414" s="1" t="s">
        <v>5763</v>
      </c>
      <c r="F6414" s="1" t="s">
        <v>12019</v>
      </c>
      <c r="G6414" s="1"/>
      <c r="H6414" s="1"/>
      <c r="I6414" s="1"/>
      <c r="J6414" s="1" t="s">
        <v>12947</v>
      </c>
      <c r="K6414" s="1" t="s">
        <v>12980</v>
      </c>
      <c r="L6414" s="1" t="s">
        <v>572</v>
      </c>
      <c r="M6414" s="1" t="s">
        <v>12956</v>
      </c>
      <c r="N6414" s="1"/>
      <c r="O6414" s="1"/>
      <c r="P6414" s="34">
        <f>COUNTIFS($E$2:E6414,TMapCauseDescCIR[[#This Row],[Cause Description]])</f>
        <v>2</v>
      </c>
      <c r="Q6414" s="1"/>
      <c r="R6414" s="1"/>
      <c r="S6414" s="1"/>
    </row>
    <row r="6415" spans="1:19" ht="14.45" x14ac:dyDescent="0.25">
      <c r="A6415" s="1"/>
      <c r="B6415" s="1" t="s">
        <v>1549</v>
      </c>
      <c r="C6415" s="1"/>
      <c r="D6415" s="1" t="s">
        <v>8437</v>
      </c>
      <c r="E6415" s="1" t="s">
        <v>5156</v>
      </c>
      <c r="F6415" s="1" t="s">
        <v>12038</v>
      </c>
      <c r="G6415" s="1"/>
      <c r="H6415" s="1"/>
      <c r="I6415" s="1"/>
      <c r="J6415" s="1" t="s">
        <v>12947</v>
      </c>
      <c r="K6415" s="1" t="s">
        <v>12952</v>
      </c>
      <c r="L6415" s="1" t="s">
        <v>12949</v>
      </c>
      <c r="M6415" s="1" t="s">
        <v>12950</v>
      </c>
      <c r="N6415" s="1"/>
      <c r="O6415" s="1"/>
      <c r="P6415" s="34">
        <f>COUNTIFS($E$2:E6415,TMapCauseDescCIR[[#This Row],[Cause Description]])</f>
        <v>3</v>
      </c>
      <c r="Q6415" s="1"/>
      <c r="R6415" s="1"/>
      <c r="S6415" s="1"/>
    </row>
    <row r="6416" spans="1:19" ht="14.45" x14ac:dyDescent="0.25">
      <c r="A6416" s="1"/>
      <c r="B6416" s="1" t="s">
        <v>1550</v>
      </c>
      <c r="C6416" s="1"/>
      <c r="D6416" s="1" t="s">
        <v>8438</v>
      </c>
      <c r="E6416" s="1" t="s">
        <v>1292</v>
      </c>
      <c r="F6416" s="1" t="s">
        <v>8180</v>
      </c>
      <c r="G6416" s="1"/>
      <c r="H6416" s="1"/>
      <c r="I6416" s="1"/>
      <c r="J6416" s="1" t="s">
        <v>12947</v>
      </c>
      <c r="K6416" s="1" t="s">
        <v>12982</v>
      </c>
      <c r="L6416" s="1" t="s">
        <v>572</v>
      </c>
      <c r="M6416" s="1" t="s">
        <v>535</v>
      </c>
      <c r="N6416" s="1"/>
      <c r="O6416" s="1"/>
      <c r="P6416" s="34">
        <f>COUNTIFS($E$2:E6416,TMapCauseDescCIR[[#This Row],[Cause Description]])</f>
        <v>38</v>
      </c>
      <c r="Q6416" s="1"/>
      <c r="R6416" s="1"/>
      <c r="S6416" s="1"/>
    </row>
    <row r="6417" spans="1:19" ht="14.45" x14ac:dyDescent="0.25">
      <c r="A6417" s="1"/>
      <c r="B6417" s="1" t="s">
        <v>1550</v>
      </c>
      <c r="C6417" s="1"/>
      <c r="D6417" s="1" t="s">
        <v>8438</v>
      </c>
      <c r="E6417" s="1" t="s">
        <v>1552</v>
      </c>
      <c r="F6417" s="1" t="s">
        <v>12096</v>
      </c>
      <c r="G6417" s="1"/>
      <c r="H6417" s="1"/>
      <c r="I6417" s="1"/>
      <c r="J6417" s="1" t="s">
        <v>12947</v>
      </c>
      <c r="K6417" s="1" t="s">
        <v>12984</v>
      </c>
      <c r="L6417" s="1" t="s">
        <v>572</v>
      </c>
      <c r="M6417" s="1" t="s">
        <v>535</v>
      </c>
      <c r="N6417" s="1"/>
      <c r="O6417" s="1"/>
      <c r="P6417" s="34">
        <f>COUNTIFS($E$2:E6417,TMapCauseDescCIR[[#This Row],[Cause Description]])</f>
        <v>10</v>
      </c>
      <c r="Q6417" s="1"/>
      <c r="R6417" s="1"/>
      <c r="S6417" s="1"/>
    </row>
    <row r="6418" spans="1:19" ht="14.45" x14ac:dyDescent="0.25">
      <c r="A6418" s="1"/>
      <c r="B6418" s="1" t="s">
        <v>1551</v>
      </c>
      <c r="C6418" s="1"/>
      <c r="D6418" s="1" t="s">
        <v>8439</v>
      </c>
      <c r="E6418" s="1" t="s">
        <v>526</v>
      </c>
      <c r="F6418" s="1" t="s">
        <v>12025</v>
      </c>
      <c r="G6418" s="1"/>
      <c r="H6418" s="1"/>
      <c r="I6418" s="1"/>
      <c r="J6418" s="1" t="s">
        <v>12947</v>
      </c>
      <c r="K6418" s="1" t="s">
        <v>12966</v>
      </c>
      <c r="L6418" s="1" t="s">
        <v>572</v>
      </c>
      <c r="M6418" s="1" t="s">
        <v>535</v>
      </c>
      <c r="N6418" s="1"/>
      <c r="O6418" s="1"/>
      <c r="P6418" s="34">
        <f>COUNTIFS($E$2:E6418,TMapCauseDescCIR[[#This Row],[Cause Description]])</f>
        <v>15</v>
      </c>
      <c r="Q6418" s="1"/>
      <c r="R6418" s="1"/>
      <c r="S6418" s="1"/>
    </row>
    <row r="6419" spans="1:19" ht="14.45" x14ac:dyDescent="0.25">
      <c r="A6419" s="1"/>
      <c r="B6419" s="1" t="s">
        <v>1551</v>
      </c>
      <c r="C6419" s="1"/>
      <c r="D6419" s="1" t="s">
        <v>8439</v>
      </c>
      <c r="E6419" s="1" t="s">
        <v>5056</v>
      </c>
      <c r="F6419" s="1" t="s">
        <v>12036</v>
      </c>
      <c r="G6419" s="1"/>
      <c r="H6419" s="1"/>
      <c r="I6419" s="1"/>
      <c r="J6419" s="1" t="s">
        <v>12947</v>
      </c>
      <c r="K6419" s="1" t="s">
        <v>12966</v>
      </c>
      <c r="L6419" s="1" t="s">
        <v>581</v>
      </c>
      <c r="M6419" s="1" t="s">
        <v>5663</v>
      </c>
      <c r="N6419" s="1"/>
      <c r="O6419" s="1"/>
      <c r="P6419" s="34">
        <f>COUNTIFS($E$2:E6419,TMapCauseDescCIR[[#This Row],[Cause Description]])</f>
        <v>8</v>
      </c>
      <c r="Q6419" s="1"/>
      <c r="R6419" s="1"/>
      <c r="S6419" s="1"/>
    </row>
    <row r="6420" spans="1:19" ht="14.45" x14ac:dyDescent="0.25">
      <c r="A6420" s="1"/>
      <c r="B6420" s="1" t="s">
        <v>1551</v>
      </c>
      <c r="C6420" s="1"/>
      <c r="D6420" s="1" t="s">
        <v>8439</v>
      </c>
      <c r="E6420" s="1" t="s">
        <v>1220</v>
      </c>
      <c r="F6420" s="1" t="s">
        <v>12084</v>
      </c>
      <c r="G6420" s="1"/>
      <c r="H6420" s="1"/>
      <c r="I6420" s="1"/>
      <c r="J6420" s="1" t="s">
        <v>12947</v>
      </c>
      <c r="K6420" s="1" t="s">
        <v>12966</v>
      </c>
      <c r="L6420" s="1" t="s">
        <v>572</v>
      </c>
      <c r="M6420" s="1" t="s">
        <v>535</v>
      </c>
      <c r="N6420" s="1"/>
      <c r="O6420" s="1"/>
      <c r="P6420" s="34">
        <f>COUNTIFS($E$2:E6420,TMapCauseDescCIR[[#This Row],[Cause Description]])</f>
        <v>2</v>
      </c>
      <c r="Q6420" s="1"/>
      <c r="R6420" s="1"/>
      <c r="S6420" s="1"/>
    </row>
    <row r="6421" spans="1:19" ht="14.45" x14ac:dyDescent="0.25">
      <c r="A6421" s="1"/>
      <c r="B6421" s="1" t="s">
        <v>1551</v>
      </c>
      <c r="C6421" s="1"/>
      <c r="D6421" s="1" t="s">
        <v>8439</v>
      </c>
      <c r="E6421" s="1" t="s">
        <v>1222</v>
      </c>
      <c r="F6421" s="1" t="s">
        <v>12102</v>
      </c>
      <c r="G6421" s="1"/>
      <c r="H6421" s="1"/>
      <c r="I6421" s="1"/>
      <c r="J6421" s="1" t="s">
        <v>12947</v>
      </c>
      <c r="K6421" s="1" t="s">
        <v>12966</v>
      </c>
      <c r="L6421" s="1" t="s">
        <v>572</v>
      </c>
      <c r="M6421" s="1" t="s">
        <v>535</v>
      </c>
      <c r="N6421" s="1"/>
      <c r="O6421" s="1"/>
      <c r="P6421" s="34">
        <f>COUNTIFS($E$2:E6421,TMapCauseDescCIR[[#This Row],[Cause Description]])</f>
        <v>8</v>
      </c>
      <c r="Q6421" s="1"/>
      <c r="R6421" s="1"/>
      <c r="S6421" s="1"/>
    </row>
    <row r="6422" spans="1:19" ht="14.45" x14ac:dyDescent="0.25">
      <c r="A6422" s="1"/>
      <c r="B6422" s="1" t="s">
        <v>1551</v>
      </c>
      <c r="C6422" s="1"/>
      <c r="D6422" s="1" t="s">
        <v>8439</v>
      </c>
      <c r="E6422" s="1" t="s">
        <v>1235</v>
      </c>
      <c r="F6422" s="1" t="s">
        <v>12104</v>
      </c>
      <c r="G6422" s="1"/>
      <c r="H6422" s="1"/>
      <c r="I6422" s="1"/>
      <c r="J6422" s="1" t="s">
        <v>12947</v>
      </c>
      <c r="K6422" s="1" t="s">
        <v>12966</v>
      </c>
      <c r="L6422" s="1" t="s">
        <v>581</v>
      </c>
      <c r="M6422" s="1" t="s">
        <v>5663</v>
      </c>
      <c r="N6422" s="1"/>
      <c r="O6422" s="1"/>
      <c r="P6422" s="34">
        <f>COUNTIFS($E$2:E6422,TMapCauseDescCIR[[#This Row],[Cause Description]])</f>
        <v>13</v>
      </c>
      <c r="Q6422" s="1"/>
      <c r="R6422" s="1"/>
      <c r="S6422" s="1"/>
    </row>
    <row r="6423" spans="1:19" ht="14.45" x14ac:dyDescent="0.25">
      <c r="A6423" s="1"/>
      <c r="B6423" s="1" t="s">
        <v>1553</v>
      </c>
      <c r="C6423" s="1"/>
      <c r="D6423" s="1" t="s">
        <v>8440</v>
      </c>
      <c r="E6423" s="1" t="s">
        <v>526</v>
      </c>
      <c r="F6423" s="1" t="s">
        <v>12025</v>
      </c>
      <c r="G6423" s="1"/>
      <c r="H6423" s="1"/>
      <c r="I6423" s="1"/>
      <c r="J6423" s="1" t="s">
        <v>12947</v>
      </c>
      <c r="K6423" s="1" t="s">
        <v>12979</v>
      </c>
      <c r="L6423" s="1" t="s">
        <v>572</v>
      </c>
      <c r="M6423" s="1" t="s">
        <v>535</v>
      </c>
      <c r="N6423" s="1"/>
      <c r="O6423" s="1"/>
      <c r="P6423" s="34">
        <f>COUNTIFS($E$2:E6423,TMapCauseDescCIR[[#This Row],[Cause Description]])</f>
        <v>16</v>
      </c>
      <c r="Q6423" s="1"/>
      <c r="R6423" s="1"/>
      <c r="S6423" s="1"/>
    </row>
    <row r="6424" spans="1:19" ht="14.45" x14ac:dyDescent="0.25">
      <c r="A6424" s="1"/>
      <c r="B6424" s="1" t="s">
        <v>1553</v>
      </c>
      <c r="C6424" s="1"/>
      <c r="D6424" s="1" t="s">
        <v>8440</v>
      </c>
      <c r="E6424" s="1" t="s">
        <v>1162</v>
      </c>
      <c r="F6424" s="1" t="s">
        <v>12124</v>
      </c>
      <c r="G6424" s="1"/>
      <c r="H6424" s="1"/>
      <c r="I6424" s="1"/>
      <c r="J6424" s="1" t="s">
        <v>12947</v>
      </c>
      <c r="K6424" s="1" t="s">
        <v>12979</v>
      </c>
      <c r="L6424" s="1" t="s">
        <v>572</v>
      </c>
      <c r="M6424" s="1" t="s">
        <v>4035</v>
      </c>
      <c r="N6424" s="1"/>
      <c r="O6424" s="1"/>
      <c r="P6424" s="34">
        <f>COUNTIFS($E$2:E6424,TMapCauseDescCIR[[#This Row],[Cause Description]])</f>
        <v>6</v>
      </c>
      <c r="Q6424" s="1"/>
      <c r="R6424" s="1"/>
      <c r="S6424" s="1"/>
    </row>
    <row r="6425" spans="1:19" ht="14.45" x14ac:dyDescent="0.25">
      <c r="A6425" s="1"/>
      <c r="B6425" s="1" t="s">
        <v>1553</v>
      </c>
      <c r="C6425" s="1"/>
      <c r="D6425" s="1" t="s">
        <v>8440</v>
      </c>
      <c r="E6425" s="1" t="s">
        <v>523</v>
      </c>
      <c r="F6425" s="1" t="s">
        <v>12086</v>
      </c>
      <c r="G6425" s="1"/>
      <c r="H6425" s="1"/>
      <c r="I6425" s="1"/>
      <c r="J6425" s="1" t="s">
        <v>12947</v>
      </c>
      <c r="K6425" s="1" t="s">
        <v>12979</v>
      </c>
      <c r="L6425" s="1" t="s">
        <v>572</v>
      </c>
      <c r="M6425" s="1" t="s">
        <v>535</v>
      </c>
      <c r="N6425" s="1"/>
      <c r="O6425" s="1"/>
      <c r="P6425" s="34">
        <f>COUNTIFS($E$2:E6425,TMapCauseDescCIR[[#This Row],[Cause Description]])</f>
        <v>8</v>
      </c>
      <c r="Q6425" s="1"/>
      <c r="R6425" s="1"/>
      <c r="S6425" s="1"/>
    </row>
    <row r="6426" spans="1:19" ht="14.45" x14ac:dyDescent="0.25">
      <c r="A6426" s="1"/>
      <c r="B6426" s="1" t="s">
        <v>1553</v>
      </c>
      <c r="C6426" s="1"/>
      <c r="D6426" s="1" t="s">
        <v>8440</v>
      </c>
      <c r="E6426" s="1" t="s">
        <v>1222</v>
      </c>
      <c r="F6426" s="1" t="s">
        <v>12102</v>
      </c>
      <c r="G6426" s="1"/>
      <c r="H6426" s="1"/>
      <c r="I6426" s="1"/>
      <c r="J6426" s="1" t="s">
        <v>12947</v>
      </c>
      <c r="K6426" s="1" t="s">
        <v>12979</v>
      </c>
      <c r="L6426" s="1" t="s">
        <v>572</v>
      </c>
      <c r="M6426" s="1" t="s">
        <v>535</v>
      </c>
      <c r="N6426" s="1"/>
      <c r="O6426" s="1"/>
      <c r="P6426" s="34">
        <f>COUNTIFS($E$2:E6426,TMapCauseDescCIR[[#This Row],[Cause Description]])</f>
        <v>9</v>
      </c>
      <c r="Q6426" s="1"/>
      <c r="R6426" s="1"/>
      <c r="S6426" s="1"/>
    </row>
    <row r="6427" spans="1:19" ht="14.45" x14ac:dyDescent="0.25">
      <c r="A6427" s="1"/>
      <c r="B6427" s="1" t="s">
        <v>1554</v>
      </c>
      <c r="C6427" s="1"/>
      <c r="D6427" s="1" t="s">
        <v>8441</v>
      </c>
      <c r="E6427" s="1" t="s">
        <v>177</v>
      </c>
      <c r="F6427" s="1" t="s">
        <v>12081</v>
      </c>
      <c r="G6427" s="1"/>
      <c r="H6427" s="1"/>
      <c r="I6427" s="1"/>
      <c r="J6427" s="1" t="s">
        <v>12947</v>
      </c>
      <c r="K6427" s="1" t="s">
        <v>12967</v>
      </c>
      <c r="L6427" s="1" t="s">
        <v>534</v>
      </c>
      <c r="M6427" s="1" t="s">
        <v>535</v>
      </c>
      <c r="N6427" s="1"/>
      <c r="O6427" s="1"/>
      <c r="P6427" s="34">
        <f>COUNTIFS($E$2:E6427,TMapCauseDescCIR[[#This Row],[Cause Description]])</f>
        <v>139</v>
      </c>
      <c r="Q6427" s="1"/>
      <c r="R6427" s="1"/>
      <c r="S6427" s="1"/>
    </row>
    <row r="6428" spans="1:19" ht="14.45" x14ac:dyDescent="0.25">
      <c r="A6428" s="1"/>
      <c r="B6428" s="1" t="s">
        <v>1555</v>
      </c>
      <c r="C6428" s="1"/>
      <c r="D6428" s="1" t="s">
        <v>8442</v>
      </c>
      <c r="E6428" s="1" t="s">
        <v>526</v>
      </c>
      <c r="F6428" s="1" t="s">
        <v>12025</v>
      </c>
      <c r="G6428" s="1"/>
      <c r="H6428" s="1"/>
      <c r="I6428" s="1"/>
      <c r="J6428" s="1" t="s">
        <v>12947</v>
      </c>
      <c r="K6428" s="1" t="s">
        <v>12957</v>
      </c>
      <c r="L6428" s="1" t="s">
        <v>572</v>
      </c>
      <c r="M6428" s="1" t="s">
        <v>535</v>
      </c>
      <c r="N6428" s="1"/>
      <c r="O6428" s="1"/>
      <c r="P6428" s="34">
        <f>COUNTIFS($E$2:E6428,TMapCauseDescCIR[[#This Row],[Cause Description]])</f>
        <v>17</v>
      </c>
      <c r="Q6428" s="1"/>
      <c r="R6428" s="1"/>
      <c r="S6428" s="1"/>
    </row>
    <row r="6429" spans="1:19" ht="14.45" x14ac:dyDescent="0.25">
      <c r="A6429" s="1"/>
      <c r="B6429" s="1" t="s">
        <v>1555</v>
      </c>
      <c r="C6429" s="1"/>
      <c r="D6429" s="1" t="s">
        <v>8442</v>
      </c>
      <c r="E6429" s="1" t="s">
        <v>5700</v>
      </c>
      <c r="F6429" s="1" t="s">
        <v>12015</v>
      </c>
      <c r="G6429" s="1"/>
      <c r="H6429" s="1"/>
      <c r="I6429" s="1"/>
      <c r="J6429" s="1" t="s">
        <v>12947</v>
      </c>
      <c r="K6429" s="1" t="s">
        <v>12980</v>
      </c>
      <c r="L6429" s="1" t="s">
        <v>572</v>
      </c>
      <c r="M6429" s="1" t="s">
        <v>12956</v>
      </c>
      <c r="N6429" s="1"/>
      <c r="O6429" s="1"/>
      <c r="P6429" s="34">
        <f>COUNTIFS($E$2:E6429,TMapCauseDescCIR[[#This Row],[Cause Description]])</f>
        <v>4</v>
      </c>
      <c r="Q6429" s="1"/>
      <c r="R6429" s="1"/>
      <c r="S6429" s="1"/>
    </row>
    <row r="6430" spans="1:19" ht="14.45" x14ac:dyDescent="0.25">
      <c r="A6430" s="1"/>
      <c r="B6430" s="1" t="s">
        <v>1555</v>
      </c>
      <c r="C6430" s="1"/>
      <c r="D6430" s="1" t="s">
        <v>8442</v>
      </c>
      <c r="E6430" s="1" t="s">
        <v>503</v>
      </c>
      <c r="F6430" s="1" t="s">
        <v>12031</v>
      </c>
      <c r="G6430" s="1"/>
      <c r="H6430" s="1"/>
      <c r="I6430" s="1"/>
      <c r="J6430" s="1" t="s">
        <v>12947</v>
      </c>
      <c r="K6430" s="1" t="s">
        <v>12948</v>
      </c>
      <c r="L6430" s="1" t="s">
        <v>572</v>
      </c>
      <c r="M6430" s="1" t="s">
        <v>535</v>
      </c>
      <c r="N6430" s="1"/>
      <c r="O6430" s="1"/>
      <c r="P6430" s="34">
        <f>COUNTIFS($E$2:E6430,TMapCauseDescCIR[[#This Row],[Cause Description]])</f>
        <v>9</v>
      </c>
      <c r="Q6430" s="1"/>
      <c r="R6430" s="1"/>
      <c r="S6430" s="1"/>
    </row>
    <row r="6431" spans="1:19" ht="14.45" x14ac:dyDescent="0.25">
      <c r="A6431" s="1"/>
      <c r="B6431" s="1" t="s">
        <v>1555</v>
      </c>
      <c r="C6431" s="1"/>
      <c r="D6431" s="1" t="s">
        <v>8442</v>
      </c>
      <c r="E6431" s="1" t="s">
        <v>801</v>
      </c>
      <c r="F6431" s="1" t="s">
        <v>12047</v>
      </c>
      <c r="G6431" s="1"/>
      <c r="H6431" s="1"/>
      <c r="I6431" s="1"/>
      <c r="J6431" s="1" t="s">
        <v>12947</v>
      </c>
      <c r="K6431" s="1" t="s">
        <v>12948</v>
      </c>
      <c r="L6431" s="1" t="s">
        <v>572</v>
      </c>
      <c r="M6431" s="1" t="s">
        <v>5663</v>
      </c>
      <c r="N6431" s="1"/>
      <c r="O6431" s="1"/>
      <c r="P6431" s="34">
        <f>COUNTIFS($E$2:E6431,TMapCauseDescCIR[[#This Row],[Cause Description]])</f>
        <v>11</v>
      </c>
      <c r="Q6431" s="1"/>
      <c r="R6431" s="1"/>
      <c r="S6431" s="1"/>
    </row>
    <row r="6432" spans="1:19" ht="14.45" x14ac:dyDescent="0.25">
      <c r="A6432" s="1"/>
      <c r="B6432" s="1" t="s">
        <v>1555</v>
      </c>
      <c r="C6432" s="1"/>
      <c r="D6432" s="1" t="s">
        <v>8442</v>
      </c>
      <c r="E6432" s="1" t="s">
        <v>5073</v>
      </c>
      <c r="F6432" s="1" t="s">
        <v>12072</v>
      </c>
      <c r="G6432" s="1"/>
      <c r="H6432" s="1"/>
      <c r="I6432" s="1"/>
      <c r="J6432" s="1" t="s">
        <v>12947</v>
      </c>
      <c r="K6432" s="1" t="s">
        <v>12948</v>
      </c>
      <c r="L6432" s="1" t="s">
        <v>12949</v>
      </c>
      <c r="M6432" s="1" t="s">
        <v>535</v>
      </c>
      <c r="N6432" s="1"/>
      <c r="O6432" s="1"/>
      <c r="P6432" s="34">
        <f>COUNTIFS($E$2:E6432,TMapCauseDescCIR[[#This Row],[Cause Description]])</f>
        <v>11</v>
      </c>
      <c r="Q6432" s="1"/>
      <c r="R6432" s="1"/>
      <c r="S6432" s="1"/>
    </row>
    <row r="6433" spans="1:19" ht="14.45" x14ac:dyDescent="0.25">
      <c r="A6433" s="1"/>
      <c r="B6433" s="1" t="s">
        <v>1555</v>
      </c>
      <c r="C6433" s="1"/>
      <c r="D6433" s="1" t="s">
        <v>8442</v>
      </c>
      <c r="E6433" s="1" t="s">
        <v>1552</v>
      </c>
      <c r="F6433" s="1" t="s">
        <v>12096</v>
      </c>
      <c r="G6433" s="1"/>
      <c r="H6433" s="1"/>
      <c r="I6433" s="1"/>
      <c r="J6433" s="1" t="s">
        <v>12947</v>
      </c>
      <c r="K6433" s="1" t="s">
        <v>12984</v>
      </c>
      <c r="L6433" s="1" t="s">
        <v>572</v>
      </c>
      <c r="M6433" s="1" t="s">
        <v>535</v>
      </c>
      <c r="N6433" s="1"/>
      <c r="O6433" s="1"/>
      <c r="P6433" s="34">
        <f>COUNTIFS($E$2:E6433,TMapCauseDescCIR[[#This Row],[Cause Description]])</f>
        <v>11</v>
      </c>
      <c r="Q6433" s="1"/>
      <c r="R6433" s="1"/>
      <c r="S6433" s="1"/>
    </row>
    <row r="6434" spans="1:19" ht="14.45" x14ac:dyDescent="0.25">
      <c r="A6434" s="1"/>
      <c r="B6434" s="1" t="s">
        <v>1555</v>
      </c>
      <c r="C6434" s="1"/>
      <c r="D6434" s="1" t="s">
        <v>8442</v>
      </c>
      <c r="E6434" s="1" t="s">
        <v>8655</v>
      </c>
      <c r="F6434" s="1" t="s">
        <v>8656</v>
      </c>
      <c r="G6434" s="1"/>
      <c r="H6434" s="1"/>
      <c r="I6434" s="1"/>
      <c r="J6434" s="1" t="s">
        <v>12947</v>
      </c>
      <c r="K6434" s="1" t="s">
        <v>12980</v>
      </c>
      <c r="L6434" s="1" t="s">
        <v>581</v>
      </c>
      <c r="M6434" s="1" t="s">
        <v>5663</v>
      </c>
      <c r="N6434" s="1"/>
      <c r="O6434" s="1"/>
      <c r="P6434" s="34">
        <f>COUNTIFS($E$2:E6434,TMapCauseDescCIR[[#This Row],[Cause Description]])</f>
        <v>2</v>
      </c>
      <c r="Q6434" s="1"/>
      <c r="R6434" s="1"/>
      <c r="S6434" s="1"/>
    </row>
    <row r="6435" spans="1:19" ht="14.45" x14ac:dyDescent="0.25">
      <c r="A6435" s="1"/>
      <c r="B6435" s="1" t="s">
        <v>1555</v>
      </c>
      <c r="C6435" s="1"/>
      <c r="D6435" s="1" t="s">
        <v>8442</v>
      </c>
      <c r="E6435" s="1" t="s">
        <v>5069</v>
      </c>
      <c r="F6435" s="1" t="s">
        <v>12116</v>
      </c>
      <c r="G6435" s="1"/>
      <c r="H6435" s="1"/>
      <c r="I6435" s="1"/>
      <c r="J6435" s="1" t="s">
        <v>12947</v>
      </c>
      <c r="K6435" s="1" t="s">
        <v>12948</v>
      </c>
      <c r="L6435" s="1" t="s">
        <v>572</v>
      </c>
      <c r="M6435" s="1" t="s">
        <v>4191</v>
      </c>
      <c r="N6435" s="1"/>
      <c r="O6435" s="1"/>
      <c r="P6435" s="34">
        <f>COUNTIFS($E$2:E6435,TMapCauseDescCIR[[#This Row],[Cause Description]])</f>
        <v>6</v>
      </c>
      <c r="Q6435" s="1"/>
      <c r="R6435" s="1"/>
      <c r="S6435" s="1"/>
    </row>
    <row r="6436" spans="1:19" ht="14.45" x14ac:dyDescent="0.25">
      <c r="A6436" s="1"/>
      <c r="B6436" s="1" t="s">
        <v>1556</v>
      </c>
      <c r="C6436" s="1"/>
      <c r="D6436" s="1" t="s">
        <v>8443</v>
      </c>
      <c r="E6436" s="1" t="s">
        <v>5064</v>
      </c>
      <c r="F6436" s="1" t="s">
        <v>12055</v>
      </c>
      <c r="G6436" s="1"/>
      <c r="H6436" s="1"/>
      <c r="I6436" s="1"/>
      <c r="J6436" s="1" t="s">
        <v>12947</v>
      </c>
      <c r="K6436" s="1" t="s">
        <v>12980</v>
      </c>
      <c r="L6436" s="1" t="s">
        <v>581</v>
      </c>
      <c r="M6436" s="1" t="s">
        <v>5663</v>
      </c>
      <c r="N6436" s="1"/>
      <c r="O6436" s="1"/>
      <c r="P6436" s="34">
        <f>COUNTIFS($E$2:E6436,TMapCauseDescCIR[[#This Row],[Cause Description]])</f>
        <v>6</v>
      </c>
      <c r="Q6436" s="1"/>
      <c r="R6436" s="1"/>
      <c r="S6436" s="1"/>
    </row>
    <row r="6437" spans="1:19" ht="14.45" x14ac:dyDescent="0.25">
      <c r="A6437" s="1"/>
      <c r="B6437" s="1" t="s">
        <v>1557</v>
      </c>
      <c r="C6437" s="1"/>
      <c r="D6437" s="1" t="s">
        <v>8444</v>
      </c>
      <c r="E6437" s="1" t="s">
        <v>672</v>
      </c>
      <c r="F6437" s="1" t="s">
        <v>12017</v>
      </c>
      <c r="G6437" s="1"/>
      <c r="H6437" s="1"/>
      <c r="I6437" s="1"/>
      <c r="J6437" s="1" t="s">
        <v>12947</v>
      </c>
      <c r="K6437" s="1" t="s">
        <v>12957</v>
      </c>
      <c r="L6437" s="1" t="s">
        <v>572</v>
      </c>
      <c r="M6437" s="1" t="s">
        <v>535</v>
      </c>
      <c r="N6437" s="1"/>
      <c r="O6437" s="1"/>
      <c r="P6437" s="34">
        <f>COUNTIFS($E$2:E6437,TMapCauseDescCIR[[#This Row],[Cause Description]])</f>
        <v>8</v>
      </c>
      <c r="Q6437" s="1"/>
      <c r="R6437" s="1"/>
      <c r="S6437" s="1"/>
    </row>
    <row r="6438" spans="1:19" ht="14.45" x14ac:dyDescent="0.25">
      <c r="A6438" s="1"/>
      <c r="B6438" s="1" t="s">
        <v>1557</v>
      </c>
      <c r="C6438" s="1"/>
      <c r="D6438" s="1" t="s">
        <v>8444</v>
      </c>
      <c r="E6438" s="1" t="s">
        <v>526</v>
      </c>
      <c r="F6438" s="1" t="s">
        <v>12025</v>
      </c>
      <c r="G6438" s="1"/>
      <c r="H6438" s="1"/>
      <c r="I6438" s="1"/>
      <c r="J6438" s="1" t="s">
        <v>12947</v>
      </c>
      <c r="K6438" s="1" t="s">
        <v>12957</v>
      </c>
      <c r="L6438" s="1" t="s">
        <v>572</v>
      </c>
      <c r="M6438" s="1" t="s">
        <v>535</v>
      </c>
      <c r="N6438" s="1"/>
      <c r="O6438" s="1"/>
      <c r="P6438" s="34">
        <f>COUNTIFS($E$2:E6438,TMapCauseDescCIR[[#This Row],[Cause Description]])</f>
        <v>18</v>
      </c>
      <c r="Q6438" s="1"/>
      <c r="R6438" s="1"/>
      <c r="S6438" s="1"/>
    </row>
    <row r="6439" spans="1:19" ht="14.45" x14ac:dyDescent="0.25">
      <c r="A6439" s="1"/>
      <c r="B6439" s="1" t="s">
        <v>1557</v>
      </c>
      <c r="C6439" s="1"/>
      <c r="D6439" s="1" t="s">
        <v>8444</v>
      </c>
      <c r="E6439" s="1" t="s">
        <v>5700</v>
      </c>
      <c r="F6439" s="1" t="s">
        <v>12015</v>
      </c>
      <c r="G6439" s="1"/>
      <c r="H6439" s="1"/>
      <c r="I6439" s="1"/>
      <c r="J6439" s="1" t="s">
        <v>12947</v>
      </c>
      <c r="K6439" s="1" t="s">
        <v>12980</v>
      </c>
      <c r="L6439" s="1" t="s">
        <v>572</v>
      </c>
      <c r="M6439" s="1" t="s">
        <v>12956</v>
      </c>
      <c r="N6439" s="1"/>
      <c r="O6439" s="1"/>
      <c r="P6439" s="34">
        <f>COUNTIFS($E$2:E6439,TMapCauseDescCIR[[#This Row],[Cause Description]])</f>
        <v>5</v>
      </c>
      <c r="Q6439" s="1"/>
      <c r="R6439" s="1"/>
      <c r="S6439" s="1"/>
    </row>
    <row r="6440" spans="1:19" ht="14.45" x14ac:dyDescent="0.25">
      <c r="A6440" s="1"/>
      <c r="B6440" s="1" t="s">
        <v>1557</v>
      </c>
      <c r="C6440" s="1"/>
      <c r="D6440" s="1" t="s">
        <v>8444</v>
      </c>
      <c r="E6440" s="1" t="s">
        <v>5156</v>
      </c>
      <c r="F6440" s="1" t="s">
        <v>12038</v>
      </c>
      <c r="G6440" s="1"/>
      <c r="H6440" s="1"/>
      <c r="I6440" s="1"/>
      <c r="J6440" s="1" t="s">
        <v>12947</v>
      </c>
      <c r="K6440" s="1" t="s">
        <v>12984</v>
      </c>
      <c r="L6440" s="1" t="s">
        <v>581</v>
      </c>
      <c r="M6440" s="1" t="s">
        <v>12950</v>
      </c>
      <c r="N6440" s="1"/>
      <c r="O6440" s="1"/>
      <c r="P6440" s="34">
        <f>COUNTIFS($E$2:E6440,TMapCauseDescCIR[[#This Row],[Cause Description]])</f>
        <v>4</v>
      </c>
      <c r="Q6440" s="1"/>
      <c r="R6440" s="1"/>
      <c r="S6440" s="1"/>
    </row>
    <row r="6441" spans="1:19" ht="14.45" x14ac:dyDescent="0.25">
      <c r="A6441" s="1"/>
      <c r="B6441" s="1" t="s">
        <v>1557</v>
      </c>
      <c r="C6441" s="1"/>
      <c r="D6441" s="1" t="s">
        <v>8444</v>
      </c>
      <c r="E6441" s="1" t="s">
        <v>1222</v>
      </c>
      <c r="F6441" s="1" t="s">
        <v>12102</v>
      </c>
      <c r="G6441" s="1"/>
      <c r="H6441" s="1"/>
      <c r="I6441" s="1"/>
      <c r="J6441" s="1" t="s">
        <v>12947</v>
      </c>
      <c r="K6441" s="1" t="s">
        <v>12984</v>
      </c>
      <c r="L6441" s="1" t="s">
        <v>572</v>
      </c>
      <c r="M6441" s="1" t="s">
        <v>535</v>
      </c>
      <c r="N6441" s="1"/>
      <c r="O6441" s="1"/>
      <c r="P6441" s="34">
        <f>COUNTIFS($E$2:E6441,TMapCauseDescCIR[[#This Row],[Cause Description]])</f>
        <v>10</v>
      </c>
      <c r="Q6441" s="1"/>
      <c r="R6441" s="1"/>
      <c r="S6441" s="1"/>
    </row>
    <row r="6442" spans="1:19" ht="14.45" x14ac:dyDescent="0.25">
      <c r="A6442" s="1"/>
      <c r="B6442" s="1" t="s">
        <v>1557</v>
      </c>
      <c r="C6442" s="1"/>
      <c r="D6442" s="1" t="s">
        <v>8444</v>
      </c>
      <c r="E6442" s="1" t="s">
        <v>9814</v>
      </c>
      <c r="F6442" s="1" t="s">
        <v>12225</v>
      </c>
      <c r="G6442" s="1"/>
      <c r="H6442" s="1"/>
      <c r="I6442" s="1"/>
      <c r="J6442" s="1" t="s">
        <v>12947</v>
      </c>
      <c r="K6442" s="1" t="s">
        <v>12984</v>
      </c>
      <c r="L6442" s="1" t="s">
        <v>12949</v>
      </c>
      <c r="M6442" s="1" t="s">
        <v>12950</v>
      </c>
      <c r="N6442" s="1"/>
      <c r="O6442" s="1"/>
      <c r="P6442" s="34">
        <f>COUNTIFS($E$2:E6442,TMapCauseDescCIR[[#This Row],[Cause Description]])</f>
        <v>2</v>
      </c>
      <c r="Q6442" s="1"/>
      <c r="R6442" s="1"/>
      <c r="S6442" s="1"/>
    </row>
    <row r="6443" spans="1:19" ht="14.45" x14ac:dyDescent="0.25">
      <c r="A6443" s="1"/>
      <c r="B6443" s="1" t="s">
        <v>1557</v>
      </c>
      <c r="C6443" s="1"/>
      <c r="D6443" s="1" t="s">
        <v>8444</v>
      </c>
      <c r="E6443" s="1" t="s">
        <v>1352</v>
      </c>
      <c r="F6443" s="1" t="s">
        <v>12106</v>
      </c>
      <c r="G6443" s="1"/>
      <c r="H6443" s="1"/>
      <c r="I6443" s="1"/>
      <c r="J6443" s="1" t="s">
        <v>12947</v>
      </c>
      <c r="K6443" s="1" t="s">
        <v>12984</v>
      </c>
      <c r="L6443" s="1" t="s">
        <v>572</v>
      </c>
      <c r="M6443" s="1" t="s">
        <v>535</v>
      </c>
      <c r="N6443" s="1"/>
      <c r="O6443" s="1"/>
      <c r="P6443" s="34">
        <f>COUNTIFS($E$2:E6443,TMapCauseDescCIR[[#This Row],[Cause Description]])</f>
        <v>10</v>
      </c>
      <c r="Q6443" s="1"/>
      <c r="R6443" s="1"/>
      <c r="S6443" s="1"/>
    </row>
    <row r="6444" spans="1:19" ht="14.45" x14ac:dyDescent="0.25">
      <c r="A6444" s="1"/>
      <c r="B6444" s="1" t="s">
        <v>1559</v>
      </c>
      <c r="C6444" s="1"/>
      <c r="D6444" s="1" t="s">
        <v>8445</v>
      </c>
      <c r="E6444" s="1" t="s">
        <v>5056</v>
      </c>
      <c r="F6444" s="1" t="s">
        <v>12036</v>
      </c>
      <c r="G6444" s="1"/>
      <c r="H6444" s="1"/>
      <c r="I6444" s="1"/>
      <c r="J6444" s="1" t="s">
        <v>12947</v>
      </c>
      <c r="K6444" s="1" t="s">
        <v>12980</v>
      </c>
      <c r="L6444" s="1" t="s">
        <v>581</v>
      </c>
      <c r="M6444" s="1" t="s">
        <v>5663</v>
      </c>
      <c r="N6444" s="1"/>
      <c r="O6444" s="1"/>
      <c r="P6444" s="34">
        <f>COUNTIFS($E$2:E6444,TMapCauseDescCIR[[#This Row],[Cause Description]])</f>
        <v>9</v>
      </c>
      <c r="Q6444" s="1"/>
      <c r="R6444" s="1"/>
      <c r="S6444" s="1"/>
    </row>
    <row r="6445" spans="1:19" ht="14.45" x14ac:dyDescent="0.25">
      <c r="A6445" s="1"/>
      <c r="B6445" s="1" t="s">
        <v>1559</v>
      </c>
      <c r="C6445" s="1"/>
      <c r="D6445" s="1" t="s">
        <v>8445</v>
      </c>
      <c r="E6445" s="1" t="s">
        <v>8170</v>
      </c>
      <c r="F6445" s="1" t="s">
        <v>8171</v>
      </c>
      <c r="G6445" s="1"/>
      <c r="H6445" s="1"/>
      <c r="I6445" s="1"/>
      <c r="J6445" s="1" t="s">
        <v>12947</v>
      </c>
      <c r="K6445" s="1" t="s">
        <v>12982</v>
      </c>
      <c r="L6445" s="1" t="s">
        <v>572</v>
      </c>
      <c r="M6445" s="1" t="s">
        <v>535</v>
      </c>
      <c r="N6445" s="1"/>
      <c r="O6445" s="1"/>
      <c r="P6445" s="34">
        <f>COUNTIFS($E$2:E6445,TMapCauseDescCIR[[#This Row],[Cause Description]])</f>
        <v>4</v>
      </c>
      <c r="Q6445" s="1"/>
      <c r="R6445" s="1"/>
      <c r="S6445" s="1"/>
    </row>
    <row r="6446" spans="1:19" ht="14.45" x14ac:dyDescent="0.25">
      <c r="A6446" s="1"/>
      <c r="B6446" s="1" t="s">
        <v>1559</v>
      </c>
      <c r="C6446" s="1"/>
      <c r="D6446" s="1" t="s">
        <v>8445</v>
      </c>
      <c r="E6446" s="1" t="s">
        <v>1552</v>
      </c>
      <c r="F6446" s="1" t="s">
        <v>12096</v>
      </c>
      <c r="G6446" s="1"/>
      <c r="H6446" s="1"/>
      <c r="I6446" s="1"/>
      <c r="J6446" s="1" t="s">
        <v>12947</v>
      </c>
      <c r="K6446" s="1" t="s">
        <v>12984</v>
      </c>
      <c r="L6446" s="1" t="s">
        <v>572</v>
      </c>
      <c r="M6446" s="1" t="s">
        <v>535</v>
      </c>
      <c r="N6446" s="1"/>
      <c r="O6446" s="1"/>
      <c r="P6446" s="34">
        <f>COUNTIFS($E$2:E6446,TMapCauseDescCIR[[#This Row],[Cause Description]])</f>
        <v>12</v>
      </c>
      <c r="Q6446" s="1"/>
      <c r="R6446" s="1"/>
      <c r="S6446" s="1"/>
    </row>
    <row r="6447" spans="1:19" ht="14.45" x14ac:dyDescent="0.25">
      <c r="A6447" s="1"/>
      <c r="B6447" s="1" t="s">
        <v>1560</v>
      </c>
      <c r="C6447" s="1"/>
      <c r="D6447" s="1" t="s">
        <v>8446</v>
      </c>
      <c r="E6447" s="1" t="s">
        <v>6086</v>
      </c>
      <c r="F6447" s="1" t="s">
        <v>6087</v>
      </c>
      <c r="G6447" s="1"/>
      <c r="H6447" s="1"/>
      <c r="I6447" s="1"/>
      <c r="J6447" s="1" t="s">
        <v>12947</v>
      </c>
      <c r="K6447" s="1" t="s">
        <v>12948</v>
      </c>
      <c r="L6447" s="1" t="s">
        <v>12949</v>
      </c>
      <c r="M6447" s="1" t="s">
        <v>12956</v>
      </c>
      <c r="N6447" s="1"/>
      <c r="O6447" s="1"/>
      <c r="P6447" s="34">
        <f>COUNTIFS($E$2:E6447,TMapCauseDescCIR[[#This Row],[Cause Description]])</f>
        <v>6</v>
      </c>
      <c r="Q6447" s="1"/>
      <c r="R6447" s="1"/>
      <c r="S6447" s="1"/>
    </row>
    <row r="6448" spans="1:19" ht="14.45" x14ac:dyDescent="0.25">
      <c r="A6448" s="1"/>
      <c r="B6448" s="1" t="s">
        <v>1560</v>
      </c>
      <c r="C6448" s="1"/>
      <c r="D6448" s="1" t="s">
        <v>8446</v>
      </c>
      <c r="E6448" s="1" t="s">
        <v>554</v>
      </c>
      <c r="F6448" s="1" t="s">
        <v>7190</v>
      </c>
      <c r="G6448" s="1"/>
      <c r="H6448" s="1"/>
      <c r="I6448" s="1"/>
      <c r="J6448" s="1" t="s">
        <v>12947</v>
      </c>
      <c r="K6448" s="1" t="s">
        <v>12948</v>
      </c>
      <c r="L6448" s="1" t="s">
        <v>572</v>
      </c>
      <c r="M6448" s="1" t="s">
        <v>535</v>
      </c>
      <c r="N6448" s="1"/>
      <c r="O6448" s="1"/>
      <c r="P6448" s="34">
        <f>COUNTIFS($E$2:E6448,TMapCauseDescCIR[[#This Row],[Cause Description]])</f>
        <v>2</v>
      </c>
      <c r="Q6448" s="1"/>
      <c r="R6448" s="1"/>
      <c r="S6448" s="1"/>
    </row>
    <row r="6449" spans="1:19" ht="14.45" x14ac:dyDescent="0.25">
      <c r="A6449" s="1"/>
      <c r="B6449" s="1" t="s">
        <v>1560</v>
      </c>
      <c r="C6449" s="1"/>
      <c r="D6449" s="1" t="s">
        <v>8446</v>
      </c>
      <c r="E6449" s="1" t="s">
        <v>5700</v>
      </c>
      <c r="F6449" s="1" t="s">
        <v>12015</v>
      </c>
      <c r="G6449" s="1"/>
      <c r="H6449" s="1"/>
      <c r="I6449" s="1"/>
      <c r="J6449" s="1" t="s">
        <v>12947</v>
      </c>
      <c r="K6449" s="1" t="s">
        <v>12980</v>
      </c>
      <c r="L6449" s="1" t="s">
        <v>572</v>
      </c>
      <c r="M6449" s="1" t="s">
        <v>12956</v>
      </c>
      <c r="N6449" s="1"/>
      <c r="O6449" s="1"/>
      <c r="P6449" s="34">
        <f>COUNTIFS($E$2:E6449,TMapCauseDescCIR[[#This Row],[Cause Description]])</f>
        <v>6</v>
      </c>
      <c r="Q6449" s="1"/>
      <c r="R6449" s="1"/>
      <c r="S6449" s="1"/>
    </row>
    <row r="6450" spans="1:19" ht="14.45" x14ac:dyDescent="0.25">
      <c r="A6450" s="1"/>
      <c r="B6450" s="1" t="s">
        <v>1560</v>
      </c>
      <c r="C6450" s="1"/>
      <c r="D6450" s="1" t="s">
        <v>8446</v>
      </c>
      <c r="E6450" s="1" t="s">
        <v>5894</v>
      </c>
      <c r="F6450" s="1" t="s">
        <v>12044</v>
      </c>
      <c r="G6450" s="1"/>
      <c r="H6450" s="1"/>
      <c r="I6450" s="1"/>
      <c r="J6450" s="1" t="s">
        <v>12947</v>
      </c>
      <c r="K6450" s="1" t="s">
        <v>12959</v>
      </c>
      <c r="L6450" s="1" t="s">
        <v>12953</v>
      </c>
      <c r="M6450" s="1" t="s">
        <v>535</v>
      </c>
      <c r="N6450" s="1"/>
      <c r="O6450" s="1"/>
      <c r="P6450" s="34">
        <f>COUNTIFS($E$2:E6450,TMapCauseDescCIR[[#This Row],[Cause Description]])</f>
        <v>7</v>
      </c>
      <c r="Q6450" s="1"/>
      <c r="R6450" s="1"/>
      <c r="S6450" s="1"/>
    </row>
    <row r="6451" spans="1:19" ht="14.45" x14ac:dyDescent="0.25">
      <c r="A6451" s="1"/>
      <c r="B6451" s="1" t="s">
        <v>1560</v>
      </c>
      <c r="C6451" s="1"/>
      <c r="D6451" s="1" t="s">
        <v>8446</v>
      </c>
      <c r="E6451" s="1" t="s">
        <v>5156</v>
      </c>
      <c r="F6451" s="1" t="s">
        <v>12038</v>
      </c>
      <c r="G6451" s="1"/>
      <c r="H6451" s="1"/>
      <c r="I6451" s="1"/>
      <c r="J6451" s="1" t="s">
        <v>12947</v>
      </c>
      <c r="K6451" s="1" t="s">
        <v>12980</v>
      </c>
      <c r="L6451" s="1" t="s">
        <v>12949</v>
      </c>
      <c r="M6451" s="1" t="s">
        <v>12950</v>
      </c>
      <c r="N6451" s="1"/>
      <c r="O6451" s="1"/>
      <c r="P6451" s="34">
        <f>COUNTIFS($E$2:E6451,TMapCauseDescCIR[[#This Row],[Cause Description]])</f>
        <v>5</v>
      </c>
      <c r="Q6451" s="1"/>
      <c r="R6451" s="1"/>
      <c r="S6451" s="1"/>
    </row>
    <row r="6452" spans="1:19" ht="14.45" x14ac:dyDescent="0.25">
      <c r="A6452" s="1"/>
      <c r="B6452" s="1" t="s">
        <v>1560</v>
      </c>
      <c r="C6452" s="1"/>
      <c r="D6452" s="1" t="s">
        <v>8446</v>
      </c>
      <c r="E6452" s="1" t="s">
        <v>760</v>
      </c>
      <c r="F6452" s="1" t="s">
        <v>12043</v>
      </c>
      <c r="G6452" s="1"/>
      <c r="H6452" s="1"/>
      <c r="I6452" s="1"/>
      <c r="J6452" s="1" t="s">
        <v>12947</v>
      </c>
      <c r="K6452" s="1" t="s">
        <v>12963</v>
      </c>
      <c r="L6452" s="1" t="s">
        <v>572</v>
      </c>
      <c r="M6452" s="1" t="s">
        <v>535</v>
      </c>
      <c r="N6452" s="1"/>
      <c r="O6452" s="1"/>
      <c r="P6452" s="34">
        <f>COUNTIFS($E$2:E6452,TMapCauseDescCIR[[#This Row],[Cause Description]])</f>
        <v>11</v>
      </c>
      <c r="Q6452" s="1"/>
      <c r="R6452" s="1"/>
      <c r="S6452" s="1"/>
    </row>
    <row r="6453" spans="1:19" ht="14.45" x14ac:dyDescent="0.25">
      <c r="A6453" s="1"/>
      <c r="B6453" s="1" t="s">
        <v>1560</v>
      </c>
      <c r="C6453" s="1"/>
      <c r="D6453" s="1" t="s">
        <v>8446</v>
      </c>
      <c r="E6453" s="1" t="s">
        <v>8168</v>
      </c>
      <c r="F6453" s="1" t="s">
        <v>8169</v>
      </c>
      <c r="G6453" s="1"/>
      <c r="H6453" s="1"/>
      <c r="I6453" s="1"/>
      <c r="J6453" s="1" t="s">
        <v>12947</v>
      </c>
      <c r="K6453" s="1" t="s">
        <v>12982</v>
      </c>
      <c r="L6453" s="1" t="s">
        <v>572</v>
      </c>
      <c r="M6453" s="1" t="s">
        <v>535</v>
      </c>
      <c r="N6453" s="1"/>
      <c r="O6453" s="1"/>
      <c r="P6453" s="34">
        <f>COUNTIFS($E$2:E6453,TMapCauseDescCIR[[#This Row],[Cause Description]])</f>
        <v>3</v>
      </c>
      <c r="Q6453" s="1"/>
      <c r="R6453" s="1"/>
      <c r="S6453" s="1"/>
    </row>
    <row r="6454" spans="1:19" ht="14.45" x14ac:dyDescent="0.25">
      <c r="A6454" s="1"/>
      <c r="B6454" s="1" t="s">
        <v>1560</v>
      </c>
      <c r="C6454" s="1"/>
      <c r="D6454" s="1" t="s">
        <v>8446</v>
      </c>
      <c r="E6454" s="1" t="s">
        <v>9814</v>
      </c>
      <c r="F6454" s="1" t="s">
        <v>12225</v>
      </c>
      <c r="G6454" s="1"/>
      <c r="H6454" s="1"/>
      <c r="I6454" s="1"/>
      <c r="J6454" s="1" t="s">
        <v>12947</v>
      </c>
      <c r="K6454" s="1" t="s">
        <v>12948</v>
      </c>
      <c r="L6454" s="1" t="s">
        <v>12949</v>
      </c>
      <c r="M6454" s="1" t="s">
        <v>12950</v>
      </c>
      <c r="N6454" s="1"/>
      <c r="O6454" s="1"/>
      <c r="P6454" s="34">
        <f>COUNTIFS($E$2:E6454,TMapCauseDescCIR[[#This Row],[Cause Description]])</f>
        <v>3</v>
      </c>
      <c r="Q6454" s="1"/>
      <c r="R6454" s="1"/>
      <c r="S6454" s="1"/>
    </row>
  </sheetData>
  <dataValidations count="3">
    <dataValidation type="list" allowBlank="1" showInputMessage="1" showErrorMessage="1" sqref="I3:I6454 M3:M6316" xr:uid="{7FD99DE4-76E2-4F0A-833E-518CA771F59D}">
      <formula1>ddReason</formula1>
    </dataValidation>
    <dataValidation type="list" allowBlank="1" showInputMessage="1" showErrorMessage="1" sqref="L14:L40 L42:L43 L45:L51 L53:L57 L59:L60 L62 L64:L65 L67:L2467 L4422:L4612 L4628:L6316 L4111:L4419 L2469:L4035" xr:uid="{04BC2B36-3F0B-4775-AAD5-D9F2F447FBE7}">
      <formula1>ddIssue</formula1>
    </dataValidation>
    <dataValidation type="list" allowBlank="1" showInputMessage="1" showErrorMessage="1" sqref="Q3:Q6454" xr:uid="{0E483DE9-6118-4EE3-AAD7-9522838506FA}">
      <formula1>ddLA</formula1>
    </dataValidation>
  </dataValidations>
  <pageMargins left="0.7" right="0.7" top="0.75" bottom="0.75" header="0.3" footer="0.3"/>
  <pageSetup paperSize="9" orientation="portrait" verticalDpi="0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8D9B9D3-4F14-4C6D-BE11-EDFDCD3501DB}">
          <x14:formula1>
            <xm:f>'Data Validation'!#REF!</xm:f>
          </x14:formula1>
          <xm:sqref>H72:H1266</xm:sqref>
        </x14:dataValidation>
        <x14:dataValidation type="list" allowBlank="1" showInputMessage="1" showErrorMessage="1" xr:uid="{279DFD66-5651-48CA-9738-93BF64369158}">
          <x14:formula1>
            <xm:f>'Component Heirarchy'!$F$91:$F$99</xm:f>
          </x14:formula1>
          <xm:sqref>K3:K6454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7494D-54B4-4AF1-95D1-17927BCA71F0}">
  <sheetPr>
    <tabColor theme="9" tint="0.79998168889431442"/>
  </sheetPr>
  <dimension ref="B1:J99"/>
  <sheetViews>
    <sheetView topLeftCell="A75" workbookViewId="0">
      <selection activeCell="B100" sqref="B100"/>
    </sheetView>
  </sheetViews>
  <sheetFormatPr defaultRowHeight="15" x14ac:dyDescent="0.25"/>
  <cols>
    <col min="2" max="5" width="21.42578125" customWidth="1"/>
    <col min="6" max="6" width="33.42578125" bestFit="1" customWidth="1"/>
    <col min="9" max="9" width="29.42578125" customWidth="1"/>
  </cols>
  <sheetData>
    <row r="1" spans="2:10" x14ac:dyDescent="0.25">
      <c r="I1" s="12" t="s">
        <v>1</v>
      </c>
    </row>
    <row r="2" spans="2:10" x14ac:dyDescent="0.25">
      <c r="B2" t="s">
        <v>6</v>
      </c>
      <c r="C2" t="s">
        <v>9953</v>
      </c>
      <c r="D2" t="s">
        <v>9954</v>
      </c>
      <c r="E2" t="s">
        <v>9955</v>
      </c>
      <c r="F2" t="s">
        <v>7</v>
      </c>
      <c r="I2" s="17" t="s">
        <v>9956</v>
      </c>
    </row>
    <row r="3" spans="2:10" x14ac:dyDescent="0.25">
      <c r="B3" t="s">
        <v>532</v>
      </c>
      <c r="C3" t="s">
        <v>2537</v>
      </c>
      <c r="D3" t="s">
        <v>2537</v>
      </c>
      <c r="F3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[Crossarm - Crossarm]</v>
      </c>
      <c r="I3" s="1" t="s">
        <v>533</v>
      </c>
      <c r="J3" t="b">
        <f>ISNUMBER(MATCH(I3,TEquipmentHeirarchy[Component Key],0))</f>
        <v>1</v>
      </c>
    </row>
    <row r="4" spans="2:10" x14ac:dyDescent="0.25">
      <c r="B4" t="s">
        <v>532</v>
      </c>
      <c r="C4" t="s">
        <v>2537</v>
      </c>
      <c r="D4" t="s">
        <v>5890</v>
      </c>
      <c r="F4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[Crossarm - Hardware]</v>
      </c>
      <c r="I4" s="5" t="s">
        <v>571</v>
      </c>
      <c r="J4" t="b">
        <f>ISNUMBER(MATCH(I4,TEquipmentHeirarchy[Component Key],0))</f>
        <v>1</v>
      </c>
    </row>
    <row r="5" spans="2:10" x14ac:dyDescent="0.25">
      <c r="B5" t="s">
        <v>532</v>
      </c>
      <c r="C5" t="s">
        <v>2537</v>
      </c>
      <c r="D5" t="s">
        <v>5890</v>
      </c>
      <c r="E5" t="s">
        <v>9957</v>
      </c>
      <c r="F5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[Crossarm - Hardware - King Bolt]</v>
      </c>
      <c r="I5" s="5" t="s">
        <v>5724</v>
      </c>
      <c r="J5" t="b">
        <f>ISNUMBER(MATCH(I5,TEquipmentHeirarchy[Component Key],0))</f>
        <v>1</v>
      </c>
    </row>
    <row r="6" spans="2:10" x14ac:dyDescent="0.25">
      <c r="B6" t="s">
        <v>532</v>
      </c>
      <c r="C6" t="s">
        <v>2537</v>
      </c>
      <c r="D6" t="s">
        <v>5890</v>
      </c>
      <c r="E6" t="s">
        <v>9958</v>
      </c>
      <c r="F6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[Crossarm - Hardware - Riser Bracket]</v>
      </c>
      <c r="I6" s="5" t="s">
        <v>840</v>
      </c>
      <c r="J6" t="b">
        <f>ISNUMBER(MATCH(I6,TEquipmentHeirarchy[Component Key],0))</f>
        <v>1</v>
      </c>
    </row>
    <row r="7" spans="2:10" x14ac:dyDescent="0.25">
      <c r="B7" t="s">
        <v>532</v>
      </c>
      <c r="C7" t="s">
        <v>2537</v>
      </c>
      <c r="D7" t="s">
        <v>5890</v>
      </c>
      <c r="E7" t="s">
        <v>9959</v>
      </c>
      <c r="F7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[Crossarm - Hardware - Gain block]</v>
      </c>
      <c r="I7" s="5" t="s">
        <v>813</v>
      </c>
      <c r="J7" t="b">
        <f>ISNUMBER(MATCH(I7,TEquipmentHeirarchy[Component Key],0))</f>
        <v>1</v>
      </c>
    </row>
    <row r="8" spans="2:10" x14ac:dyDescent="0.25">
      <c r="B8" t="s">
        <v>532</v>
      </c>
      <c r="C8" t="s">
        <v>2537</v>
      </c>
      <c r="D8" t="s">
        <v>5890</v>
      </c>
      <c r="E8" t="s">
        <v>9960</v>
      </c>
      <c r="F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[Crossarm - Hardware - Brace]</v>
      </c>
      <c r="I8" s="5" t="s">
        <v>5719</v>
      </c>
      <c r="J8" t="b">
        <f>ISNUMBER(MATCH(I8,TEquipmentHeirarchy[Component Key],0))</f>
        <v>1</v>
      </c>
    </row>
    <row r="9" spans="2:10" x14ac:dyDescent="0.25">
      <c r="B9" t="s">
        <v>532</v>
      </c>
      <c r="C9" t="s">
        <v>2537</v>
      </c>
      <c r="D9" t="s">
        <v>5890</v>
      </c>
      <c r="E9" t="s">
        <v>9961</v>
      </c>
      <c r="F9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[Crossarm - Hardware - Bolt]</v>
      </c>
      <c r="I9" s="5" t="s">
        <v>585</v>
      </c>
      <c r="J9" t="b">
        <f>ISNUMBER(MATCH(I9,TEquipmentHeirarchy[Component Key],0))</f>
        <v>1</v>
      </c>
    </row>
    <row r="10" spans="2:10" x14ac:dyDescent="0.25">
      <c r="B10" t="s">
        <v>532</v>
      </c>
      <c r="C10" t="s">
        <v>2537</v>
      </c>
      <c r="D10" t="s">
        <v>9962</v>
      </c>
      <c r="F10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[Crossarm - Nail Plate]</v>
      </c>
      <c r="I10" s="5" t="s">
        <v>847</v>
      </c>
      <c r="J10" t="b">
        <f>ISNUMBER(MATCH(I10,TEquipmentHeirarchy[Component Key],0))</f>
        <v>1</v>
      </c>
    </row>
    <row r="11" spans="2:10" x14ac:dyDescent="0.25">
      <c r="B11" t="s">
        <v>532</v>
      </c>
      <c r="C11" t="s">
        <v>2537</v>
      </c>
      <c r="D11" t="s">
        <v>9963</v>
      </c>
      <c r="F11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[Crossarm - Anti-Split Bolt]</v>
      </c>
      <c r="I11" s="5" t="s">
        <v>845</v>
      </c>
      <c r="J11" t="b">
        <f>ISNUMBER(MATCH(I11,TEquipmentHeirarchy[Component Key],0))</f>
        <v>1</v>
      </c>
    </row>
    <row r="12" spans="2:10" x14ac:dyDescent="0.25">
      <c r="B12" t="s">
        <v>532</v>
      </c>
      <c r="C12" t="s">
        <v>2587</v>
      </c>
      <c r="D12" t="s">
        <v>2587</v>
      </c>
      <c r="F12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[Insulator - Insulator]</v>
      </c>
      <c r="I12" s="1"/>
      <c r="J12" t="b">
        <f>ISNUMBER(MATCH(I12,TEquipmentHeirarchy[Component Key],0))</f>
        <v>0</v>
      </c>
    </row>
    <row r="13" spans="2:10" x14ac:dyDescent="0.25">
      <c r="B13" t="s">
        <v>532</v>
      </c>
      <c r="C13" t="s">
        <v>2587</v>
      </c>
      <c r="D13" t="s">
        <v>5890</v>
      </c>
      <c r="F13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[Insulator - Hardware]</v>
      </c>
      <c r="I13" s="5" t="s">
        <v>1271</v>
      </c>
      <c r="J13" t="b">
        <f>ISNUMBER(MATCH(I13,TEquipmentHeirarchy[Component Key],0))</f>
        <v>1</v>
      </c>
    </row>
    <row r="14" spans="2:10" x14ac:dyDescent="0.25">
      <c r="B14" t="s">
        <v>532</v>
      </c>
      <c r="C14" t="s">
        <v>2587</v>
      </c>
      <c r="D14" t="s">
        <v>5890</v>
      </c>
      <c r="E14" t="s">
        <v>5890</v>
      </c>
      <c r="F14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[Insulator - Hardware - Hardware]</v>
      </c>
      <c r="I14" s="5" t="s">
        <v>6081</v>
      </c>
      <c r="J14" t="b">
        <f>ISNUMBER(MATCH(I14,TEquipmentHeirarchy[Component Key],0))</f>
        <v>1</v>
      </c>
    </row>
    <row r="15" spans="2:10" x14ac:dyDescent="0.25">
      <c r="B15" t="s">
        <v>532</v>
      </c>
      <c r="C15" t="s">
        <v>2587</v>
      </c>
      <c r="D15" t="s">
        <v>5890</v>
      </c>
      <c r="E15" t="s">
        <v>9964</v>
      </c>
      <c r="F15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[Insulator - Hardware - Clevis]</v>
      </c>
    </row>
    <row r="16" spans="2:10" x14ac:dyDescent="0.25">
      <c r="B16" t="s">
        <v>532</v>
      </c>
      <c r="C16" t="s">
        <v>2522</v>
      </c>
      <c r="D16" t="s">
        <v>9965</v>
      </c>
      <c r="F16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[Conductor Ties - Tie]</v>
      </c>
    </row>
    <row r="17" spans="2:6" x14ac:dyDescent="0.25">
      <c r="B17" t="s">
        <v>532</v>
      </c>
      <c r="C17" t="s">
        <v>531</v>
      </c>
      <c r="F17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[Unknown]</v>
      </c>
    </row>
    <row r="18" spans="2:6" x14ac:dyDescent="0.25">
      <c r="B18" s="25" t="s">
        <v>9966</v>
      </c>
      <c r="C18" t="s">
        <v>2798</v>
      </c>
      <c r="F18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[Transformer]</v>
      </c>
    </row>
    <row r="19" spans="2:6" x14ac:dyDescent="0.25">
      <c r="B19" s="25" t="s">
        <v>9966</v>
      </c>
      <c r="C19" t="s">
        <v>2798</v>
      </c>
      <c r="D19" t="s">
        <v>9967</v>
      </c>
      <c r="F19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Tank]</v>
      </c>
    </row>
    <row r="20" spans="2:6" x14ac:dyDescent="0.25">
      <c r="B20" s="25" t="s">
        <v>9966</v>
      </c>
      <c r="C20" t="s">
        <v>2798</v>
      </c>
      <c r="D20" t="s">
        <v>9967</v>
      </c>
      <c r="E20" s="26" t="s">
        <v>9968</v>
      </c>
      <c r="F20" s="2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Tank - Metal]</v>
      </c>
    </row>
    <row r="21" spans="2:6" x14ac:dyDescent="0.25">
      <c r="B21" s="25" t="s">
        <v>9966</v>
      </c>
      <c r="C21" t="s">
        <v>2798</v>
      </c>
      <c r="D21" t="s">
        <v>9967</v>
      </c>
      <c r="E21" s="27" t="s">
        <v>9969</v>
      </c>
      <c r="F21" s="29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Tank - Gasket]</v>
      </c>
    </row>
    <row r="22" spans="2:6" x14ac:dyDescent="0.25">
      <c r="B22" s="25" t="s">
        <v>9966</v>
      </c>
      <c r="C22" t="s">
        <v>2798</v>
      </c>
      <c r="D22" t="s">
        <v>9967</v>
      </c>
      <c r="E22" s="26" t="s">
        <v>9970</v>
      </c>
      <c r="F22" s="2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Tank - Accessory]</v>
      </c>
    </row>
    <row r="23" spans="2:6" x14ac:dyDescent="0.25">
      <c r="B23" s="25" t="s">
        <v>9966</v>
      </c>
      <c r="C23" t="s">
        <v>2798</v>
      </c>
      <c r="D23" t="s">
        <v>9967</v>
      </c>
      <c r="E23" s="27" t="s">
        <v>9971</v>
      </c>
      <c r="F23" s="29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Tank - Radiators]</v>
      </c>
    </row>
    <row r="24" spans="2:6" x14ac:dyDescent="0.25">
      <c r="B24" s="25" t="s">
        <v>9966</v>
      </c>
      <c r="C24" t="s">
        <v>2798</v>
      </c>
      <c r="D24" t="s">
        <v>9972</v>
      </c>
      <c r="E24" s="26"/>
      <c r="F24" s="2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Core]</v>
      </c>
    </row>
    <row r="25" spans="2:6" x14ac:dyDescent="0.25">
      <c r="B25" s="25" t="s">
        <v>9966</v>
      </c>
      <c r="C25" t="s">
        <v>2798</v>
      </c>
      <c r="D25" t="s">
        <v>2484</v>
      </c>
      <c r="E25" s="27"/>
      <c r="F25" s="29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Conductor]</v>
      </c>
    </row>
    <row r="26" spans="2:6" x14ac:dyDescent="0.25">
      <c r="B26" s="25" t="s">
        <v>9966</v>
      </c>
      <c r="C26" t="s">
        <v>2798</v>
      </c>
      <c r="D26" t="s">
        <v>9973</v>
      </c>
      <c r="E26" s="27"/>
      <c r="F26" s="29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Insulation]</v>
      </c>
    </row>
    <row r="27" spans="2:6" x14ac:dyDescent="0.25">
      <c r="B27" s="25" t="s">
        <v>9966</v>
      </c>
      <c r="C27" t="s">
        <v>2798</v>
      </c>
      <c r="D27" t="s">
        <v>9973</v>
      </c>
      <c r="E27" s="26" t="s">
        <v>9974</v>
      </c>
      <c r="F27" s="2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Insulation - Paper]</v>
      </c>
    </row>
    <row r="28" spans="2:6" x14ac:dyDescent="0.25">
      <c r="B28" s="25" t="s">
        <v>9966</v>
      </c>
      <c r="C28" t="s">
        <v>2798</v>
      </c>
      <c r="D28" t="s">
        <v>9973</v>
      </c>
      <c r="E28" s="26" t="s">
        <v>9975</v>
      </c>
      <c r="F28" s="2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Insulation - Oil]</v>
      </c>
    </row>
    <row r="29" spans="2:6" x14ac:dyDescent="0.25">
      <c r="B29" s="25" t="s">
        <v>9966</v>
      </c>
      <c r="C29" t="s">
        <v>2798</v>
      </c>
      <c r="D29" t="s">
        <v>9973</v>
      </c>
      <c r="E29" s="27" t="s">
        <v>9976</v>
      </c>
      <c r="F29" s="29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Insulation - Other]</v>
      </c>
    </row>
    <row r="30" spans="2:6" x14ac:dyDescent="0.25">
      <c r="B30" s="25" t="s">
        <v>9966</v>
      </c>
      <c r="C30" t="s">
        <v>2798</v>
      </c>
      <c r="D30" t="s">
        <v>9977</v>
      </c>
      <c r="E30" s="26"/>
      <c r="F30" s="2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Coil mechanical support]</v>
      </c>
    </row>
    <row r="31" spans="2:6" x14ac:dyDescent="0.25">
      <c r="B31" s="25" t="s">
        <v>9966</v>
      </c>
      <c r="C31" t="s">
        <v>2798</v>
      </c>
      <c r="D31" t="s">
        <v>9978</v>
      </c>
      <c r="E31" s="26"/>
      <c r="F31" s="2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Peripherals]</v>
      </c>
    </row>
    <row r="32" spans="2:6" x14ac:dyDescent="0.25">
      <c r="B32" s="25" t="s">
        <v>9966</v>
      </c>
      <c r="C32" t="s">
        <v>2798</v>
      </c>
      <c r="D32" t="s">
        <v>9978</v>
      </c>
      <c r="E32" s="27" t="s">
        <v>9979</v>
      </c>
      <c r="F32" s="29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Peripherals - Oil System]</v>
      </c>
    </row>
    <row r="33" spans="2:6" x14ac:dyDescent="0.25">
      <c r="B33" s="25" t="s">
        <v>9966</v>
      </c>
      <c r="C33" t="s">
        <v>2798</v>
      </c>
      <c r="D33" t="s">
        <v>9978</v>
      </c>
      <c r="E33" s="26" t="s">
        <v>9980</v>
      </c>
      <c r="F33" s="2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Peripherals - Cooling System]</v>
      </c>
    </row>
    <row r="34" spans="2:6" x14ac:dyDescent="0.25">
      <c r="B34" s="25" t="s">
        <v>9966</v>
      </c>
      <c r="C34" t="s">
        <v>2798</v>
      </c>
      <c r="D34" t="s">
        <v>9978</v>
      </c>
      <c r="E34" s="26" t="s">
        <v>9981</v>
      </c>
      <c r="F34" s="2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Peripherals - Indication]</v>
      </c>
    </row>
    <row r="35" spans="2:6" x14ac:dyDescent="0.25">
      <c r="B35" s="25" t="s">
        <v>9966</v>
      </c>
      <c r="C35" t="s">
        <v>2798</v>
      </c>
      <c r="D35" t="s">
        <v>9978</v>
      </c>
      <c r="E35" s="27" t="s">
        <v>9976</v>
      </c>
      <c r="F35" s="29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[Transformer - Peripherals - Other]</v>
      </c>
    </row>
    <row r="36" spans="2:6" x14ac:dyDescent="0.25">
      <c r="B36" s="25" t="s">
        <v>9966</v>
      </c>
      <c r="C36" t="s">
        <v>9982</v>
      </c>
      <c r="E36" s="27"/>
      <c r="F36" s="29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[Bushing]</v>
      </c>
    </row>
    <row r="37" spans="2:6" x14ac:dyDescent="0.25">
      <c r="B37" s="25" t="s">
        <v>9966</v>
      </c>
      <c r="C37" t="s">
        <v>9982</v>
      </c>
      <c r="D37" t="s">
        <v>9983</v>
      </c>
      <c r="E37" s="26"/>
      <c r="F37" s="2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[Bushing - Housing]</v>
      </c>
    </row>
    <row r="38" spans="2:6" x14ac:dyDescent="0.25">
      <c r="B38" s="25" t="s">
        <v>9966</v>
      </c>
      <c r="C38" t="s">
        <v>9982</v>
      </c>
      <c r="D38" t="s">
        <v>9973</v>
      </c>
      <c r="E38" s="27"/>
      <c r="F38" s="29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[Bushing - Insulation]</v>
      </c>
    </row>
    <row r="39" spans="2:6" x14ac:dyDescent="0.25">
      <c r="B39" s="25" t="s">
        <v>9966</v>
      </c>
      <c r="C39" t="s">
        <v>9982</v>
      </c>
      <c r="D39" t="s">
        <v>2484</v>
      </c>
      <c r="E39" s="26"/>
      <c r="F39" s="2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[Bushing - Conductor]</v>
      </c>
    </row>
    <row r="40" spans="2:6" x14ac:dyDescent="0.25">
      <c r="B40" s="25" t="s">
        <v>9966</v>
      </c>
      <c r="C40" t="s">
        <v>9982</v>
      </c>
      <c r="D40" t="s">
        <v>9984</v>
      </c>
      <c r="E40" s="27"/>
      <c r="F40" s="29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[Bushing - Test tap]</v>
      </c>
    </row>
    <row r="41" spans="2:6" x14ac:dyDescent="0.25">
      <c r="B41" s="25" t="s">
        <v>9966</v>
      </c>
      <c r="C41" t="s">
        <v>9982</v>
      </c>
      <c r="D41" t="s">
        <v>9985</v>
      </c>
      <c r="E41" s="26"/>
      <c r="F41" s="2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[Bushing - Flange]</v>
      </c>
    </row>
    <row r="42" spans="2:6" x14ac:dyDescent="0.25">
      <c r="B42" s="25" t="s">
        <v>9966</v>
      </c>
      <c r="C42" t="s">
        <v>9986</v>
      </c>
      <c r="E42" s="27"/>
      <c r="F42" s="29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[Tapchanger]</v>
      </c>
    </row>
    <row r="43" spans="2:6" x14ac:dyDescent="0.25">
      <c r="B43" s="25" t="s">
        <v>9966</v>
      </c>
      <c r="C43" t="s">
        <v>9986</v>
      </c>
      <c r="D43" t="s">
        <v>9967</v>
      </c>
      <c r="E43" s="26"/>
      <c r="F43" s="2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[Tapchanger - Tank]</v>
      </c>
    </row>
    <row r="44" spans="2:6" x14ac:dyDescent="0.25">
      <c r="B44" s="25" t="s">
        <v>9966</v>
      </c>
      <c r="C44" t="s">
        <v>9986</v>
      </c>
      <c r="D44" t="s">
        <v>9967</v>
      </c>
      <c r="E44" s="30" t="s">
        <v>9968</v>
      </c>
      <c r="F44" s="31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[Tapchanger - Tank - Metal]</v>
      </c>
    </row>
    <row r="45" spans="2:6" x14ac:dyDescent="0.25">
      <c r="B45" s="25" t="s">
        <v>9966</v>
      </c>
      <c r="C45" t="s">
        <v>9986</v>
      </c>
      <c r="D45" t="s">
        <v>9967</v>
      </c>
      <c r="E45" s="30" t="s">
        <v>9969</v>
      </c>
      <c r="F45" s="31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[Tapchanger - Tank - Gasket]</v>
      </c>
    </row>
    <row r="46" spans="2:6" x14ac:dyDescent="0.25">
      <c r="B46" s="25" t="s">
        <v>9966</v>
      </c>
      <c r="C46" t="s">
        <v>9986</v>
      </c>
      <c r="D46" t="s">
        <v>9967</v>
      </c>
      <c r="E46" s="30" t="s">
        <v>9970</v>
      </c>
      <c r="F46" s="31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[Tapchanger - Tank - Accessory]</v>
      </c>
    </row>
    <row r="47" spans="2:6" x14ac:dyDescent="0.25">
      <c r="B47" s="25" t="s">
        <v>9966</v>
      </c>
      <c r="C47" t="s">
        <v>9986</v>
      </c>
      <c r="D47" t="s">
        <v>9987</v>
      </c>
      <c r="F47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[Tapchanger - Motorbox]</v>
      </c>
    </row>
    <row r="48" spans="2:6" x14ac:dyDescent="0.25">
      <c r="B48" s="25" t="s">
        <v>9966</v>
      </c>
      <c r="C48" t="s">
        <v>9986</v>
      </c>
      <c r="D48" t="s">
        <v>9981</v>
      </c>
      <c r="F48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[Tapchanger - Indication]</v>
      </c>
    </row>
    <row r="49" spans="2:8" x14ac:dyDescent="0.25">
      <c r="B49" s="25" t="s">
        <v>9966</v>
      </c>
      <c r="C49" t="s">
        <v>9986</v>
      </c>
      <c r="D49" t="s">
        <v>9988</v>
      </c>
      <c r="F49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[Tapchanger - Drive linkage]</v>
      </c>
    </row>
    <row r="50" spans="2:8" x14ac:dyDescent="0.25">
      <c r="B50" s="25" t="s">
        <v>9966</v>
      </c>
      <c r="C50" t="s">
        <v>9986</v>
      </c>
      <c r="D50" t="s">
        <v>9989</v>
      </c>
      <c r="F50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[Tapchanger - Fixed contacts]</v>
      </c>
    </row>
    <row r="51" spans="2:8" x14ac:dyDescent="0.25">
      <c r="B51" s="25" t="s">
        <v>9966</v>
      </c>
      <c r="C51" t="s">
        <v>9986</v>
      </c>
      <c r="D51" t="s">
        <v>9990</v>
      </c>
      <c r="F51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[Tapchanger - Moving contact system]</v>
      </c>
      <c r="H51" t="s">
        <v>9991</v>
      </c>
    </row>
    <row r="52" spans="2:8" x14ac:dyDescent="0.25">
      <c r="B52" s="25" t="s">
        <v>9966</v>
      </c>
      <c r="C52" t="s">
        <v>9986</v>
      </c>
      <c r="D52" t="s">
        <v>9992</v>
      </c>
      <c r="F52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[Tapchanger - Barrier board]</v>
      </c>
    </row>
    <row r="53" spans="2:8" x14ac:dyDescent="0.25">
      <c r="B53" s="25" t="s">
        <v>9966</v>
      </c>
      <c r="C53" t="s">
        <v>9986</v>
      </c>
      <c r="D53" t="s">
        <v>9973</v>
      </c>
      <c r="E53" t="s">
        <v>9975</v>
      </c>
      <c r="F53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[Tapchanger - Insulation - Oil]</v>
      </c>
    </row>
    <row r="54" spans="2:8" x14ac:dyDescent="0.25">
      <c r="B54" s="25" t="s">
        <v>9966</v>
      </c>
      <c r="C54" t="s">
        <v>9986</v>
      </c>
      <c r="D54" t="s">
        <v>9973</v>
      </c>
      <c r="E54" t="s">
        <v>9976</v>
      </c>
      <c r="F54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[Tapchanger - Insulation - Other]</v>
      </c>
    </row>
    <row r="55" spans="2:8" x14ac:dyDescent="0.25">
      <c r="B55" t="s">
        <v>6638</v>
      </c>
      <c r="C55" t="s">
        <v>2484</v>
      </c>
      <c r="F55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[Conductor]</v>
      </c>
    </row>
    <row r="56" spans="2:8" x14ac:dyDescent="0.25">
      <c r="B56" t="s">
        <v>6638</v>
      </c>
      <c r="C56" t="s">
        <v>9993</v>
      </c>
      <c r="D56" t="s">
        <v>9994</v>
      </c>
      <c r="F56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[Fitting - Inline]</v>
      </c>
    </row>
    <row r="57" spans="2:8" x14ac:dyDescent="0.25">
      <c r="B57" t="s">
        <v>6638</v>
      </c>
      <c r="C57" t="s">
        <v>9993</v>
      </c>
      <c r="D57" t="s">
        <v>9995</v>
      </c>
      <c r="F57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[Fitting - Attachment]</v>
      </c>
    </row>
    <row r="58" spans="2:8" x14ac:dyDescent="0.25">
      <c r="B58" t="s">
        <v>6638</v>
      </c>
      <c r="C58" t="s">
        <v>9993</v>
      </c>
      <c r="D58" t="s">
        <v>9981</v>
      </c>
      <c r="F58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[Fitting - Indication]</v>
      </c>
    </row>
    <row r="59" spans="2:8" x14ac:dyDescent="0.25">
      <c r="B59" t="s">
        <v>12931</v>
      </c>
      <c r="C59" t="s">
        <v>12931</v>
      </c>
      <c r="D59" t="s">
        <v>9973</v>
      </c>
      <c r="F59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[Switchboard - Insulation]</v>
      </c>
    </row>
    <row r="60" spans="2:8" x14ac:dyDescent="0.25">
      <c r="B60" t="s">
        <v>12931</v>
      </c>
      <c r="C60" t="s">
        <v>12931</v>
      </c>
      <c r="D60" t="s">
        <v>12993</v>
      </c>
      <c r="F60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[Switchboard - Switches]</v>
      </c>
    </row>
    <row r="61" spans="2:8" x14ac:dyDescent="0.25">
      <c r="B61" t="s">
        <v>12931</v>
      </c>
      <c r="C61" t="s">
        <v>12931</v>
      </c>
      <c r="D61" t="s">
        <v>12994</v>
      </c>
      <c r="F61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[Switchboard - Instrument Transformers]</v>
      </c>
    </row>
    <row r="62" spans="2:8" x14ac:dyDescent="0.25">
      <c r="B62" t="s">
        <v>12931</v>
      </c>
      <c r="C62" t="s">
        <v>12931</v>
      </c>
      <c r="D62" t="s">
        <v>12995</v>
      </c>
      <c r="F62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[Switchboard - Panel]</v>
      </c>
    </row>
    <row r="63" spans="2:8" x14ac:dyDescent="0.25">
      <c r="B63" t="s">
        <v>12931</v>
      </c>
      <c r="C63" t="s">
        <v>12931</v>
      </c>
      <c r="D63" t="s">
        <v>12996</v>
      </c>
      <c r="F63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[Switchboard - Interlocks]</v>
      </c>
    </row>
    <row r="64" spans="2:8" x14ac:dyDescent="0.25">
      <c r="B64" t="s">
        <v>12931</v>
      </c>
      <c r="C64" t="s">
        <v>12931</v>
      </c>
      <c r="D64" t="s">
        <v>2459</v>
      </c>
      <c r="F64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[Switchboard - Cable]</v>
      </c>
    </row>
    <row r="65" spans="2:6" x14ac:dyDescent="0.25">
      <c r="B65" t="s">
        <v>12931</v>
      </c>
      <c r="C65" t="s">
        <v>12931</v>
      </c>
      <c r="D65" t="s">
        <v>12998</v>
      </c>
      <c r="F65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[Switchboard - Busbar]</v>
      </c>
    </row>
    <row r="66" spans="2:6" x14ac:dyDescent="0.25">
      <c r="B66" t="s">
        <v>12932</v>
      </c>
      <c r="C66" t="s">
        <v>12932</v>
      </c>
      <c r="D66" t="s">
        <v>12937</v>
      </c>
      <c r="F66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[Circuit breaker - Primary Contacts]</v>
      </c>
    </row>
    <row r="67" spans="2:6" x14ac:dyDescent="0.25">
      <c r="B67" t="s">
        <v>12932</v>
      </c>
      <c r="C67" t="s">
        <v>12932</v>
      </c>
      <c r="D67" t="s">
        <v>12933</v>
      </c>
      <c r="F67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[Circuit breaker - Interrupter]</v>
      </c>
    </row>
    <row r="68" spans="2:6" x14ac:dyDescent="0.25">
      <c r="B68" t="s">
        <v>12932</v>
      </c>
      <c r="C68" t="s">
        <v>12932</v>
      </c>
      <c r="D68" t="s">
        <v>9983</v>
      </c>
      <c r="F68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[Circuit breaker - Housing]</v>
      </c>
    </row>
    <row r="69" spans="2:6" x14ac:dyDescent="0.25">
      <c r="B69" t="s">
        <v>12932</v>
      </c>
      <c r="C69" t="s">
        <v>12932</v>
      </c>
      <c r="D69" t="s">
        <v>12934</v>
      </c>
      <c r="F69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[Circuit breaker - Mechanism]</v>
      </c>
    </row>
    <row r="70" spans="2:6" x14ac:dyDescent="0.25">
      <c r="B70" t="s">
        <v>12932</v>
      </c>
      <c r="C70" t="s">
        <v>12932</v>
      </c>
      <c r="D70" t="s">
        <v>12934</v>
      </c>
      <c r="E70" t="s">
        <v>12936</v>
      </c>
      <c r="F70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[Circuit breaker - Mechanism - Trip Coil]</v>
      </c>
    </row>
    <row r="71" spans="2:6" x14ac:dyDescent="0.25">
      <c r="B71" t="s">
        <v>12932</v>
      </c>
      <c r="C71" t="s">
        <v>12932</v>
      </c>
      <c r="D71" t="s">
        <v>12934</v>
      </c>
      <c r="E71" t="s">
        <v>12935</v>
      </c>
      <c r="F71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[Circuit breaker - Mechanism - Motor]</v>
      </c>
    </row>
    <row r="72" spans="2:6" x14ac:dyDescent="0.25">
      <c r="B72" t="s">
        <v>12932</v>
      </c>
      <c r="C72" t="s">
        <v>12932</v>
      </c>
      <c r="D72" t="s">
        <v>12939</v>
      </c>
      <c r="F72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[Circuit breaker - Control / Indication]</v>
      </c>
    </row>
    <row r="73" spans="2:6" x14ac:dyDescent="0.25">
      <c r="B73" t="s">
        <v>12932</v>
      </c>
      <c r="C73" t="s">
        <v>12932</v>
      </c>
      <c r="D73" t="s">
        <v>12939</v>
      </c>
      <c r="E73" t="s">
        <v>2544</v>
      </c>
      <c r="F73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[Circuit breaker - Control / Indication - Cubicle]</v>
      </c>
    </row>
    <row r="74" spans="2:6" x14ac:dyDescent="0.25">
      <c r="B74" t="s">
        <v>12932</v>
      </c>
      <c r="C74" t="s">
        <v>12932</v>
      </c>
      <c r="D74" t="s">
        <v>9982</v>
      </c>
      <c r="F74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[Circuit breaker - Bushing]</v>
      </c>
    </row>
    <row r="75" spans="2:6" x14ac:dyDescent="0.25">
      <c r="B75" t="s">
        <v>12932</v>
      </c>
      <c r="C75" t="s">
        <v>12932</v>
      </c>
      <c r="D75" t="s">
        <v>9973</v>
      </c>
      <c r="F75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[Circuit breaker - Insulation]</v>
      </c>
    </row>
    <row r="76" spans="2:6" x14ac:dyDescent="0.25">
      <c r="B76" t="s">
        <v>12932</v>
      </c>
      <c r="C76" t="s">
        <v>12932</v>
      </c>
      <c r="D76" t="s">
        <v>12991</v>
      </c>
      <c r="F76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[Circuit breaker - Support Structure]</v>
      </c>
    </row>
    <row r="77" spans="2:6" x14ac:dyDescent="0.25">
      <c r="B77" t="s">
        <v>12947</v>
      </c>
      <c r="C77" t="s">
        <v>531</v>
      </c>
      <c r="F77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[Unknown]</v>
      </c>
    </row>
    <row r="78" spans="2:6" x14ac:dyDescent="0.25">
      <c r="B78" t="s">
        <v>12947</v>
      </c>
      <c r="C78" t="s">
        <v>12968</v>
      </c>
      <c r="D78" t="s">
        <v>12968</v>
      </c>
      <c r="F78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[Inspection - Inspection]</v>
      </c>
    </row>
    <row r="79" spans="2:6" x14ac:dyDescent="0.25">
      <c r="B79" t="s">
        <v>12947</v>
      </c>
      <c r="C79" t="s">
        <v>2484</v>
      </c>
      <c r="D79" t="s">
        <v>2484</v>
      </c>
      <c r="F79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[Conductor - Conductor]</v>
      </c>
    </row>
    <row r="80" spans="2:6" x14ac:dyDescent="0.25">
      <c r="B80" t="s">
        <v>12947</v>
      </c>
      <c r="C80" t="s">
        <v>2484</v>
      </c>
      <c r="D80" t="s">
        <v>9973</v>
      </c>
      <c r="F80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[Conductor - Insulation]</v>
      </c>
    </row>
    <row r="81" spans="2:6" x14ac:dyDescent="0.25">
      <c r="B81" t="s">
        <v>12947</v>
      </c>
      <c r="C81" t="s">
        <v>10319</v>
      </c>
      <c r="D81" t="s">
        <v>10319</v>
      </c>
      <c r="F81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[Connection - Connection]</v>
      </c>
    </row>
    <row r="82" spans="2:6" x14ac:dyDescent="0.25">
      <c r="B82" t="s">
        <v>12947</v>
      </c>
      <c r="C82" t="s">
        <v>10319</v>
      </c>
      <c r="D82" t="s">
        <v>12969</v>
      </c>
      <c r="F82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[Connection - Bridging]</v>
      </c>
    </row>
    <row r="83" spans="2:6" x14ac:dyDescent="0.25">
      <c r="B83" t="s">
        <v>12947</v>
      </c>
      <c r="C83" t="s">
        <v>10319</v>
      </c>
      <c r="D83" t="s">
        <v>10417</v>
      </c>
      <c r="F83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[Connection - Mains box]</v>
      </c>
    </row>
    <row r="84" spans="2:6" x14ac:dyDescent="0.25">
      <c r="B84" t="s">
        <v>12947</v>
      </c>
      <c r="C84" t="s">
        <v>10319</v>
      </c>
      <c r="D84" t="s">
        <v>2680</v>
      </c>
      <c r="F84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[Connection - Private asset]</v>
      </c>
    </row>
    <row r="85" spans="2:6" x14ac:dyDescent="0.25">
      <c r="B85" t="s">
        <v>12947</v>
      </c>
      <c r="C85" t="s">
        <v>12970</v>
      </c>
      <c r="D85" t="s">
        <v>12970</v>
      </c>
      <c r="F85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[Mounting hardware - Mounting hardware]</v>
      </c>
    </row>
    <row r="86" spans="2:6" x14ac:dyDescent="0.25">
      <c r="B86" t="s">
        <v>12947</v>
      </c>
      <c r="C86" t="s">
        <v>12970</v>
      </c>
      <c r="D86" t="s">
        <v>10128</v>
      </c>
      <c r="F86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[Mounting hardware - Clamp]</v>
      </c>
    </row>
    <row r="87" spans="2:6" x14ac:dyDescent="0.25">
      <c r="B87" t="s">
        <v>12947</v>
      </c>
      <c r="C87" t="s">
        <v>12970</v>
      </c>
      <c r="D87" t="s">
        <v>12971</v>
      </c>
      <c r="F87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[Mounting hardware - J-hook]</v>
      </c>
    </row>
    <row r="88" spans="2:6" x14ac:dyDescent="0.25">
      <c r="B88" t="s">
        <v>12947</v>
      </c>
      <c r="C88" t="s">
        <v>12970</v>
      </c>
      <c r="D88" t="s">
        <v>12972</v>
      </c>
      <c r="F88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[Mounting hardware - Riser bracket]</v>
      </c>
    </row>
    <row r="89" spans="2:6" x14ac:dyDescent="0.25">
      <c r="B89" t="s">
        <v>12947</v>
      </c>
      <c r="C89" t="s">
        <v>12970</v>
      </c>
      <c r="D89" t="s">
        <v>12973</v>
      </c>
      <c r="F89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[Mounting hardware - Mid-span spreader]</v>
      </c>
    </row>
    <row r="90" spans="2:6" x14ac:dyDescent="0.25">
      <c r="B90" t="s">
        <v>12947</v>
      </c>
      <c r="C90" t="s">
        <v>2570</v>
      </c>
      <c r="D90" t="s">
        <v>2570</v>
      </c>
      <c r="F90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[Fuse - Fuse]</v>
      </c>
    </row>
    <row r="91" spans="2:6" x14ac:dyDescent="0.25">
      <c r="B91" t="s">
        <v>4862</v>
      </c>
      <c r="C91" t="s">
        <v>2666</v>
      </c>
      <c r="F91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[Pole]</v>
      </c>
    </row>
    <row r="92" spans="2:6" x14ac:dyDescent="0.25">
      <c r="B92" t="s">
        <v>4862</v>
      </c>
      <c r="C92" t="s">
        <v>2666</v>
      </c>
      <c r="D92" t="s">
        <v>13010</v>
      </c>
      <c r="F92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[Pole - Tower]</v>
      </c>
    </row>
    <row r="93" spans="2:6" x14ac:dyDescent="0.25">
      <c r="B93" t="s">
        <v>4862</v>
      </c>
      <c r="C93" t="s">
        <v>2666</v>
      </c>
      <c r="D93" t="s">
        <v>2666</v>
      </c>
      <c r="F93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[Pole - Pole]</v>
      </c>
    </row>
    <row r="94" spans="2:6" x14ac:dyDescent="0.25">
      <c r="B94" t="s">
        <v>4862</v>
      </c>
      <c r="C94" t="s">
        <v>2666</v>
      </c>
      <c r="D94" t="s">
        <v>13006</v>
      </c>
      <c r="F94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[Pole - Cap]</v>
      </c>
    </row>
    <row r="95" spans="2:6" x14ac:dyDescent="0.25">
      <c r="B95" t="s">
        <v>4862</v>
      </c>
      <c r="C95" t="s">
        <v>2666</v>
      </c>
      <c r="D95" t="s">
        <v>2730</v>
      </c>
      <c r="F95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[Pole - Stay]</v>
      </c>
    </row>
    <row r="96" spans="2:6" x14ac:dyDescent="0.25">
      <c r="B96" t="s">
        <v>4862</v>
      </c>
      <c r="C96" t="s">
        <v>2666</v>
      </c>
      <c r="D96" t="s">
        <v>13005</v>
      </c>
      <c r="F96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[Pole - Barrier]</v>
      </c>
    </row>
    <row r="97" spans="2:6" x14ac:dyDescent="0.25">
      <c r="B97" t="s">
        <v>4862</v>
      </c>
      <c r="C97" t="s">
        <v>2666</v>
      </c>
      <c r="D97" t="s">
        <v>13007</v>
      </c>
      <c r="F97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[Pole - Footing]</v>
      </c>
    </row>
    <row r="98" spans="2:6" x14ac:dyDescent="0.25">
      <c r="B98" t="s">
        <v>4862</v>
      </c>
      <c r="C98" t="s">
        <v>2666</v>
      </c>
      <c r="D98" t="s">
        <v>13013</v>
      </c>
      <c r="F98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[Pole - Strut]</v>
      </c>
    </row>
    <row r="99" spans="2:6" x14ac:dyDescent="0.25">
      <c r="B99" t="s">
        <v>4862</v>
      </c>
      <c r="C99" t="s">
        <v>2666</v>
      </c>
      <c r="D99" t="s">
        <v>13014</v>
      </c>
      <c r="F99" s="18" t="str">
        <f>_xlfn.CONCAT("[",TEquipmentHeirarchy[[#This Row],[Sub Unit]],IF(NOT(ISBLANK(TEquipmentHeirarchy[[#This Row],[Maintable item]])),_xlfn.CONCAT(" - ",TEquipmentHeirarchy[[#This Row],[Maintable item]], IF(NOT(ISBLANK(TEquipmentHeirarchy[[#This Row],[Part]])),  _xlfn.CONCAT(" - ", TEquipmentHeirarchy[[#This Row],[Part]]),"")),""),"]")</f>
        <v>[Pole - Reinforcement]</v>
      </c>
    </row>
  </sheetData>
  <phoneticPr fontId="6" type="noConversion"/>
  <dataValidations disablePrompts="1" count="1">
    <dataValidation type="list" allowBlank="1" showInputMessage="1" showErrorMessage="1" sqref="I3:I14" xr:uid="{9400F245-8725-406E-84B1-29A7229750BC}">
      <formula1>ddAssetHierarchy</formula1>
    </dataValidation>
  </dataValidations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ED0BB-6633-46E1-BB6D-702E4E88DD2E}">
  <sheetPr>
    <tabColor theme="9" tint="0.79998168889431442"/>
  </sheetPr>
  <dimension ref="B3:B26"/>
  <sheetViews>
    <sheetView workbookViewId="0">
      <selection activeCell="M30" sqref="M30"/>
    </sheetView>
  </sheetViews>
  <sheetFormatPr defaultRowHeight="15" x14ac:dyDescent="0.25"/>
  <sheetData>
    <row r="3" spans="2:2" x14ac:dyDescent="0.25">
      <c r="B3" t="s">
        <v>2</v>
      </c>
    </row>
    <row r="4" spans="2:2" x14ac:dyDescent="0.25">
      <c r="B4" t="s">
        <v>572</v>
      </c>
    </row>
    <row r="5" spans="2:2" x14ac:dyDescent="0.25">
      <c r="B5" t="s">
        <v>814</v>
      </c>
    </row>
    <row r="6" spans="2:2" x14ac:dyDescent="0.25">
      <c r="B6" t="s">
        <v>9996</v>
      </c>
    </row>
    <row r="7" spans="2:2" x14ac:dyDescent="0.25">
      <c r="B7" t="s">
        <v>581</v>
      </c>
    </row>
    <row r="8" spans="2:2" x14ac:dyDescent="0.25">
      <c r="B8" t="s">
        <v>534</v>
      </c>
    </row>
    <row r="9" spans="2:2" x14ac:dyDescent="0.25">
      <c r="B9" t="s">
        <v>577</v>
      </c>
    </row>
    <row r="10" spans="2:2" x14ac:dyDescent="0.25">
      <c r="B10" t="s">
        <v>852</v>
      </c>
    </row>
    <row r="11" spans="2:2" x14ac:dyDescent="0.25">
      <c r="B11" s="2" t="s">
        <v>3181</v>
      </c>
    </row>
    <row r="12" spans="2:2" x14ac:dyDescent="0.25">
      <c r="B12" s="2" t="s">
        <v>12943</v>
      </c>
    </row>
    <row r="13" spans="2:2" x14ac:dyDescent="0.25">
      <c r="B13" s="2" t="s">
        <v>3210</v>
      </c>
    </row>
    <row r="14" spans="2:2" x14ac:dyDescent="0.25">
      <c r="B14" s="2" t="s">
        <v>4804</v>
      </c>
    </row>
    <row r="15" spans="2:2" x14ac:dyDescent="0.25">
      <c r="B15" s="2" t="s">
        <v>9997</v>
      </c>
    </row>
    <row r="16" spans="2:2" x14ac:dyDescent="0.25">
      <c r="B16" s="2" t="s">
        <v>2828</v>
      </c>
    </row>
    <row r="17" spans="2:2" x14ac:dyDescent="0.25">
      <c r="B17" t="s">
        <v>3175</v>
      </c>
    </row>
    <row r="18" spans="2:2" x14ac:dyDescent="0.25">
      <c r="B18" t="s">
        <v>3188</v>
      </c>
    </row>
    <row r="19" spans="2:2" x14ac:dyDescent="0.25">
      <c r="B19" t="s">
        <v>3779</v>
      </c>
    </row>
    <row r="20" spans="2:2" x14ac:dyDescent="0.25">
      <c r="B20" t="s">
        <v>3761</v>
      </c>
    </row>
    <row r="21" spans="2:2" x14ac:dyDescent="0.25">
      <c r="B21" t="s">
        <v>4187</v>
      </c>
    </row>
    <row r="22" spans="2:2" x14ac:dyDescent="0.25">
      <c r="B22" t="s">
        <v>2846</v>
      </c>
    </row>
    <row r="23" spans="2:2" x14ac:dyDescent="0.25">
      <c r="B23" t="s">
        <v>12949</v>
      </c>
    </row>
    <row r="24" spans="2:2" x14ac:dyDescent="0.25">
      <c r="B24" t="s">
        <v>12974</v>
      </c>
    </row>
    <row r="25" spans="2:2" x14ac:dyDescent="0.25">
      <c r="B25" t="s">
        <v>12975</v>
      </c>
    </row>
    <row r="26" spans="2:2" x14ac:dyDescent="0.25">
      <c r="B26" t="s">
        <v>12953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F3D67-345B-4C70-9C03-3CE9CA45BDA4}">
  <sheetPr>
    <tabColor theme="9" tint="0.79998168889431442"/>
  </sheetPr>
  <dimension ref="C1:L53"/>
  <sheetViews>
    <sheetView zoomScale="55" zoomScaleNormal="55" workbookViewId="0">
      <selection activeCell="G54" sqref="G54"/>
    </sheetView>
  </sheetViews>
  <sheetFormatPr defaultRowHeight="15" x14ac:dyDescent="0.25"/>
  <cols>
    <col min="3" max="3" width="18.5703125" bestFit="1" customWidth="1"/>
    <col min="4" max="4" width="23.42578125" bestFit="1" customWidth="1"/>
    <col min="5" max="5" width="11.5703125" bestFit="1" customWidth="1"/>
    <col min="6" max="6" width="39.42578125" bestFit="1" customWidth="1"/>
    <col min="7" max="7" width="18.140625" customWidth="1"/>
    <col min="9" max="9" width="18.5703125" customWidth="1"/>
    <col min="11" max="11" width="29" bestFit="1" customWidth="1"/>
    <col min="12" max="12" width="34.42578125" bestFit="1" customWidth="1"/>
  </cols>
  <sheetData>
    <row r="1" spans="3:12" x14ac:dyDescent="0.25">
      <c r="K1" s="22" t="s">
        <v>3132</v>
      </c>
      <c r="L1" s="20" t="s">
        <v>491</v>
      </c>
    </row>
    <row r="2" spans="3:12" x14ac:dyDescent="0.25">
      <c r="C2" t="s">
        <v>9998</v>
      </c>
      <c r="D2" t="s">
        <v>9999</v>
      </c>
      <c r="E2" t="s">
        <v>10000</v>
      </c>
      <c r="F2" t="s">
        <v>3</v>
      </c>
      <c r="G2" t="s">
        <v>10001</v>
      </c>
      <c r="K2" s="22" t="s">
        <v>7454</v>
      </c>
      <c r="L2" s="20" t="s">
        <v>925</v>
      </c>
    </row>
    <row r="3" spans="3:12" x14ac:dyDescent="0.25">
      <c r="C3" t="s">
        <v>10002</v>
      </c>
      <c r="F3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(age)</v>
      </c>
      <c r="G3" t="s">
        <v>10003</v>
      </c>
      <c r="K3" s="22" t="s">
        <v>7454</v>
      </c>
      <c r="L3" s="20" t="s">
        <v>927</v>
      </c>
    </row>
    <row r="4" spans="3:12" x14ac:dyDescent="0.25">
      <c r="C4" t="s">
        <v>3136</v>
      </c>
      <c r="F4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(any reason)</v>
      </c>
      <c r="G4" t="s">
        <v>10003</v>
      </c>
      <c r="K4" s="23" t="s">
        <v>4857</v>
      </c>
      <c r="L4" s="21" t="s">
        <v>1248</v>
      </c>
    </row>
    <row r="5" spans="3:12" x14ac:dyDescent="0.25">
      <c r="C5" t="s">
        <v>10004</v>
      </c>
      <c r="F5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(augmentation)</v>
      </c>
      <c r="G5" t="s">
        <v>10005</v>
      </c>
      <c r="K5" s="23" t="s">
        <v>4857</v>
      </c>
      <c r="L5" s="21" t="s">
        <v>1250</v>
      </c>
    </row>
    <row r="6" spans="3:12" x14ac:dyDescent="0.25">
      <c r="C6" t="s">
        <v>10006</v>
      </c>
      <c r="F6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(concrete failure)</v>
      </c>
      <c r="G6" t="s">
        <v>531</v>
      </c>
      <c r="K6" s="23" t="s">
        <v>8227</v>
      </c>
      <c r="L6" s="21" t="s">
        <v>1405</v>
      </c>
    </row>
    <row r="7" spans="3:12" x14ac:dyDescent="0.25">
      <c r="C7" t="s">
        <v>10006</v>
      </c>
      <c r="D7" t="s">
        <v>10007</v>
      </c>
      <c r="F7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(concrete failure - concrete spalling)</v>
      </c>
      <c r="G7" t="s">
        <v>10003</v>
      </c>
      <c r="K7" s="22" t="s">
        <v>8227</v>
      </c>
      <c r="L7" s="20" t="s">
        <v>1407</v>
      </c>
    </row>
    <row r="8" spans="3:12" x14ac:dyDescent="0.25">
      <c r="C8" t="s">
        <v>10006</v>
      </c>
      <c r="D8" t="s">
        <v>10008</v>
      </c>
      <c r="F8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(concrete failure - corrosion of reinforcement)</v>
      </c>
      <c r="G8" t="s">
        <v>10003</v>
      </c>
      <c r="K8" s="22" t="s">
        <v>2666</v>
      </c>
      <c r="L8" s="20" t="s">
        <v>1193</v>
      </c>
    </row>
    <row r="9" spans="3:12" x14ac:dyDescent="0.25">
      <c r="C9" t="s">
        <v>10006</v>
      </c>
      <c r="D9" t="s">
        <v>10009</v>
      </c>
      <c r="F9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(concrete failure - cracking / splitting)</v>
      </c>
      <c r="G9" t="s">
        <v>10003</v>
      </c>
      <c r="K9" s="23" t="s">
        <v>5030</v>
      </c>
      <c r="L9" s="21" t="s">
        <v>1360</v>
      </c>
    </row>
    <row r="10" spans="3:12" x14ac:dyDescent="0.25">
      <c r="C10" t="s">
        <v>10006</v>
      </c>
      <c r="D10" t="s">
        <v>10010</v>
      </c>
      <c r="F10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(concrete failure - extreme environment)</v>
      </c>
      <c r="G10" t="s">
        <v>10003</v>
      </c>
      <c r="K10" s="23" t="s">
        <v>2709</v>
      </c>
      <c r="L10" s="21" t="s">
        <v>1458</v>
      </c>
    </row>
    <row r="11" spans="3:12" x14ac:dyDescent="0.25">
      <c r="C11" t="s">
        <v>10006</v>
      </c>
      <c r="D11" t="s">
        <v>10011</v>
      </c>
      <c r="F11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(concrete failure - impact)</v>
      </c>
      <c r="G11" t="s">
        <v>10005</v>
      </c>
      <c r="K11" s="22" t="s">
        <v>8322</v>
      </c>
      <c r="L11" s="20" t="s">
        <v>1467</v>
      </c>
    </row>
    <row r="12" spans="3:12" x14ac:dyDescent="0.25">
      <c r="C12" t="s">
        <v>10012</v>
      </c>
      <c r="F12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(corrosion)</v>
      </c>
      <c r="G12" t="s">
        <v>10003</v>
      </c>
      <c r="K12" s="23" t="s">
        <v>8322</v>
      </c>
      <c r="L12" s="21" t="s">
        <v>1469</v>
      </c>
    </row>
    <row r="13" spans="3:12" x14ac:dyDescent="0.25">
      <c r="C13" t="s">
        <v>10009</v>
      </c>
      <c r="F13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(cracking / splitting)</v>
      </c>
      <c r="G13" t="s">
        <v>10003</v>
      </c>
      <c r="K13" s="23" t="s">
        <v>9344</v>
      </c>
      <c r="L13" s="21" t="s">
        <v>2032</v>
      </c>
    </row>
    <row r="14" spans="3:12" x14ac:dyDescent="0.25">
      <c r="C14" t="s">
        <v>10013</v>
      </c>
      <c r="F14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(environment)</v>
      </c>
      <c r="G14" t="s">
        <v>10003</v>
      </c>
      <c r="K14" s="22" t="s">
        <v>9344</v>
      </c>
      <c r="L14" s="20" t="s">
        <v>2034</v>
      </c>
    </row>
    <row r="15" spans="3:12" x14ac:dyDescent="0.25">
      <c r="C15" t="s">
        <v>10010</v>
      </c>
      <c r="F15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(extreme environment)</v>
      </c>
      <c r="G15" t="s">
        <v>10003</v>
      </c>
      <c r="K15" s="23" t="s">
        <v>2768</v>
      </c>
      <c r="L15" s="21" t="s">
        <v>1768</v>
      </c>
    </row>
    <row r="16" spans="3:12" x14ac:dyDescent="0.25">
      <c r="C16" t="s">
        <v>10014</v>
      </c>
      <c r="F16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(fatigue)</v>
      </c>
      <c r="G16" t="s">
        <v>10003</v>
      </c>
      <c r="K16" s="23" t="s">
        <v>6371</v>
      </c>
      <c r="L16" s="21" t="s">
        <v>2120</v>
      </c>
    </row>
    <row r="17" spans="3:12" x14ac:dyDescent="0.25">
      <c r="C17" t="s">
        <v>10015</v>
      </c>
      <c r="D17" t="s">
        <v>10016</v>
      </c>
      <c r="F17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(fire damage - asset related)</v>
      </c>
      <c r="G17" t="s">
        <v>10003</v>
      </c>
      <c r="K17" s="22" t="s">
        <v>6371</v>
      </c>
      <c r="L17" s="20" t="s">
        <v>2122</v>
      </c>
    </row>
    <row r="18" spans="3:12" x14ac:dyDescent="0.25">
      <c r="C18" t="s">
        <v>10015</v>
      </c>
      <c r="D18" t="s">
        <v>10017</v>
      </c>
      <c r="F18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(fire damage - external cause)</v>
      </c>
      <c r="G18" t="s">
        <v>10005</v>
      </c>
    </row>
    <row r="19" spans="3:12" x14ac:dyDescent="0.25">
      <c r="C19" t="s">
        <v>10015</v>
      </c>
      <c r="F19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(fire damage)</v>
      </c>
      <c r="G19" t="s">
        <v>531</v>
      </c>
    </row>
    <row r="20" spans="3:12" x14ac:dyDescent="0.25">
      <c r="C20" t="s">
        <v>10018</v>
      </c>
      <c r="F20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(functional requirements)</v>
      </c>
      <c r="G20" t="s">
        <v>10019</v>
      </c>
    </row>
    <row r="21" spans="3:12" x14ac:dyDescent="0.25">
      <c r="C21" t="s">
        <v>10020</v>
      </c>
      <c r="D21" t="s">
        <v>10021</v>
      </c>
      <c r="E21" t="s">
        <v>10022</v>
      </c>
      <c r="F21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(fungal decay - external - soft rot)</v>
      </c>
      <c r="G21" t="s">
        <v>10003</v>
      </c>
    </row>
    <row r="22" spans="3:12" x14ac:dyDescent="0.25">
      <c r="C22" t="s">
        <v>10020</v>
      </c>
      <c r="D22" t="s">
        <v>10021</v>
      </c>
      <c r="F22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(fungal decay - external)</v>
      </c>
      <c r="G22" t="s">
        <v>10003</v>
      </c>
    </row>
    <row r="23" spans="3:12" x14ac:dyDescent="0.25">
      <c r="C23" t="s">
        <v>10020</v>
      </c>
      <c r="D23" t="s">
        <v>10023</v>
      </c>
      <c r="E23" t="s">
        <v>10024</v>
      </c>
      <c r="F23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(fungal decay - internal - brown rot)</v>
      </c>
      <c r="G23" t="s">
        <v>10003</v>
      </c>
    </row>
    <row r="24" spans="3:12" x14ac:dyDescent="0.25">
      <c r="C24" t="s">
        <v>10020</v>
      </c>
      <c r="D24" t="s">
        <v>10023</v>
      </c>
      <c r="E24" t="s">
        <v>10025</v>
      </c>
      <c r="F24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(fungal decay - internal - carrot rot)</v>
      </c>
      <c r="G24" t="s">
        <v>10003</v>
      </c>
    </row>
    <row r="25" spans="3:12" x14ac:dyDescent="0.25">
      <c r="C25" t="s">
        <v>10020</v>
      </c>
      <c r="D25" t="s">
        <v>10023</v>
      </c>
      <c r="E25" t="s">
        <v>10026</v>
      </c>
      <c r="F25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(fungal decay - internal - white rot)</v>
      </c>
      <c r="G25" t="s">
        <v>10003</v>
      </c>
    </row>
    <row r="26" spans="3:12" x14ac:dyDescent="0.25">
      <c r="C26" t="s">
        <v>10020</v>
      </c>
      <c r="D26" t="s">
        <v>10023</v>
      </c>
      <c r="F26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(fungal decay - internal)</v>
      </c>
      <c r="G26" t="s">
        <v>10003</v>
      </c>
    </row>
    <row r="27" spans="3:12" x14ac:dyDescent="0.25">
      <c r="C27" t="s">
        <v>10020</v>
      </c>
      <c r="D27" t="s">
        <v>3137</v>
      </c>
      <c r="F27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(fungal decay - unknown)</v>
      </c>
      <c r="G27" t="s">
        <v>10003</v>
      </c>
    </row>
    <row r="28" spans="3:12" x14ac:dyDescent="0.25">
      <c r="C28" t="s">
        <v>10020</v>
      </c>
      <c r="F28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(fungal decay)</v>
      </c>
      <c r="G28" t="s">
        <v>10003</v>
      </c>
    </row>
    <row r="29" spans="3:12" x14ac:dyDescent="0.25">
      <c r="C29" t="s">
        <v>10011</v>
      </c>
      <c r="F29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(impact)</v>
      </c>
      <c r="G29" t="s">
        <v>10005</v>
      </c>
    </row>
    <row r="30" spans="3:12" x14ac:dyDescent="0.25">
      <c r="C30" t="s">
        <v>10027</v>
      </c>
      <c r="F30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(installation error)</v>
      </c>
      <c r="G30" t="s">
        <v>10005</v>
      </c>
    </row>
    <row r="31" spans="3:12" x14ac:dyDescent="0.25">
      <c r="C31" t="s">
        <v>10539</v>
      </c>
      <c r="F31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(build up of material)</v>
      </c>
      <c r="G31" t="s">
        <v>10003</v>
      </c>
    </row>
    <row r="32" spans="3:12" x14ac:dyDescent="0.25">
      <c r="C32" t="s">
        <v>10028</v>
      </c>
      <c r="F32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(lightning strike)</v>
      </c>
      <c r="G32" t="s">
        <v>10003</v>
      </c>
    </row>
    <row r="33" spans="3:7" x14ac:dyDescent="0.25">
      <c r="C33" t="s">
        <v>10029</v>
      </c>
      <c r="F33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(maintenance error)</v>
      </c>
      <c r="G33" t="s">
        <v>10005</v>
      </c>
    </row>
    <row r="34" spans="3:7" x14ac:dyDescent="0.25">
      <c r="C34" t="s">
        <v>10030</v>
      </c>
      <c r="F34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(not applicable)</v>
      </c>
      <c r="G34" t="s">
        <v>531</v>
      </c>
    </row>
    <row r="35" spans="3:7" x14ac:dyDescent="0.25">
      <c r="C35" t="s">
        <v>10031</v>
      </c>
      <c r="F35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(other)</v>
      </c>
      <c r="G35" t="s">
        <v>531</v>
      </c>
    </row>
    <row r="36" spans="3:7" x14ac:dyDescent="0.25">
      <c r="C36" t="s">
        <v>10032</v>
      </c>
      <c r="F36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(out of specification)</v>
      </c>
      <c r="G36" t="s">
        <v>10003</v>
      </c>
    </row>
    <row r="37" spans="3:7" x14ac:dyDescent="0.25">
      <c r="C37" t="s">
        <v>10033</v>
      </c>
      <c r="F37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(related asset failure)</v>
      </c>
      <c r="G37" t="s">
        <v>10005</v>
      </c>
    </row>
    <row r="38" spans="3:7" x14ac:dyDescent="0.25">
      <c r="C38" t="s">
        <v>10034</v>
      </c>
      <c r="F38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(surface contamination)</v>
      </c>
      <c r="G38" t="s">
        <v>10003</v>
      </c>
    </row>
    <row r="39" spans="3:7" x14ac:dyDescent="0.25">
      <c r="C39" t="s">
        <v>10035</v>
      </c>
      <c r="F39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(termites)</v>
      </c>
      <c r="G39" t="s">
        <v>10003</v>
      </c>
    </row>
    <row r="40" spans="3:7" x14ac:dyDescent="0.25">
      <c r="C40" t="s">
        <v>3137</v>
      </c>
      <c r="F40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(unknown)</v>
      </c>
      <c r="G40" t="s">
        <v>531</v>
      </c>
    </row>
    <row r="41" spans="3:7" x14ac:dyDescent="0.25">
      <c r="C41" t="s">
        <v>10036</v>
      </c>
      <c r="F41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(vandalism)</v>
      </c>
      <c r="G41" t="s">
        <v>10005</v>
      </c>
    </row>
    <row r="42" spans="3:7" x14ac:dyDescent="0.25">
      <c r="C42" t="s">
        <v>10037</v>
      </c>
      <c r="F42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(wear)</v>
      </c>
      <c r="G42" t="s">
        <v>10003</v>
      </c>
    </row>
    <row r="43" spans="3:7" x14ac:dyDescent="0.25">
      <c r="C43" t="s">
        <v>10038</v>
      </c>
      <c r="F43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(weathering)</v>
      </c>
      <c r="G43" t="s">
        <v>10003</v>
      </c>
    </row>
    <row r="44" spans="3:7" x14ac:dyDescent="0.25">
      <c r="C44" t="s">
        <v>10039</v>
      </c>
      <c r="F44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(wildlife)</v>
      </c>
      <c r="G44" t="s">
        <v>10005</v>
      </c>
    </row>
    <row r="45" spans="3:7" x14ac:dyDescent="0.25">
      <c r="C45" t="s">
        <v>10040</v>
      </c>
      <c r="F45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(over pressure)</v>
      </c>
      <c r="G45" t="s">
        <v>10003</v>
      </c>
    </row>
    <row r="46" spans="3:7" x14ac:dyDescent="0.25">
      <c r="C46" t="s">
        <v>10041</v>
      </c>
      <c r="F46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(over heating)</v>
      </c>
      <c r="G46" t="s">
        <v>10003</v>
      </c>
    </row>
    <row r="47" spans="3:7" x14ac:dyDescent="0.25">
      <c r="C47" t="s">
        <v>10042</v>
      </c>
      <c r="F47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(moisture ingress)</v>
      </c>
      <c r="G47" t="s">
        <v>10003</v>
      </c>
    </row>
    <row r="48" spans="3:7" x14ac:dyDescent="0.25">
      <c r="C48" t="s">
        <v>10043</v>
      </c>
      <c r="F48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(annealing)</v>
      </c>
      <c r="G48" t="s">
        <v>10003</v>
      </c>
    </row>
    <row r="49" spans="3:7" x14ac:dyDescent="0.25">
      <c r="C49" t="s">
        <v>10044</v>
      </c>
      <c r="F49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(over tensioned)</v>
      </c>
      <c r="G49" t="s">
        <v>10005</v>
      </c>
    </row>
    <row r="50" spans="3:7" x14ac:dyDescent="0.25">
      <c r="C50" t="s">
        <v>10045</v>
      </c>
      <c r="F50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(foreign object)</v>
      </c>
      <c r="G50" t="s">
        <v>10005</v>
      </c>
    </row>
    <row r="51" spans="3:7" x14ac:dyDescent="0.25">
      <c r="C51" t="s">
        <v>6672</v>
      </c>
      <c r="F51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(clashing)</v>
      </c>
      <c r="G51" t="s">
        <v>10005</v>
      </c>
    </row>
    <row r="52" spans="3:7" x14ac:dyDescent="0.25">
      <c r="C52" t="s">
        <v>12976</v>
      </c>
      <c r="F52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(unauthorised construction)</v>
      </c>
      <c r="G52" t="s">
        <v>10005</v>
      </c>
    </row>
    <row r="53" spans="3:7" x14ac:dyDescent="0.25">
      <c r="C53" t="s">
        <v>12989</v>
      </c>
      <c r="F53" t="str">
        <f>_xlfn.CONCAT("(",TMapReasonClassification[[#This Row],[Reason L1]],IF(NOT(ISBLANK(TMapReasonClassification[[#This Row],[Reason L2]])),_xlfn.CONCAT(" - ",TMapReasonClassification[[#This Row],[Reason L2]], IF(NOT(ISBLANK(TMapReasonClassification[[#This Row],[Reason L3]])),  _xlfn.CONCAT(" - ", TMapReasonClassification[[#This Row],[Reason L3]]),"")),""),")")</f>
        <v>(operations)</v>
      </c>
      <c r="G53" t="s">
        <v>10003</v>
      </c>
    </row>
  </sheetData>
  <sortState xmlns:xlrd2="http://schemas.microsoft.com/office/spreadsheetml/2017/richdata2" ref="K1:L17">
    <sortCondition ref="K1"/>
  </sortState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4A65F-3E06-4F1A-84E6-7204B8100B35}">
  <dimension ref="A1:P1457"/>
  <sheetViews>
    <sheetView topLeftCell="F1" workbookViewId="0">
      <selection activeCell="I34" sqref="I34"/>
    </sheetView>
  </sheetViews>
  <sheetFormatPr defaultRowHeight="15" x14ac:dyDescent="0.25"/>
  <cols>
    <col min="1" max="1" width="16.140625" customWidth="1"/>
    <col min="2" max="8" width="12.42578125" customWidth="1"/>
    <col min="9" max="9" width="112.42578125" customWidth="1"/>
    <col min="10" max="10" width="16" customWidth="1"/>
    <col min="11" max="11" width="32.5703125" bestFit="1" customWidth="1"/>
    <col min="12" max="12" width="64.140625" bestFit="1" customWidth="1"/>
    <col min="13" max="13" width="92.5703125" bestFit="1" customWidth="1"/>
    <col min="14" max="14" width="57.42578125" customWidth="1"/>
    <col min="15" max="15" width="10.42578125" bestFit="1" customWidth="1"/>
  </cols>
  <sheetData>
    <row r="1" spans="1:16" x14ac:dyDescent="0.25">
      <c r="A1" s="7" t="s">
        <v>10046</v>
      </c>
      <c r="B1" s="7" t="s">
        <v>10047</v>
      </c>
      <c r="C1" s="7" t="s">
        <v>10048</v>
      </c>
      <c r="D1" s="7" t="s">
        <v>10049</v>
      </c>
      <c r="E1" s="7" t="s">
        <v>10050</v>
      </c>
      <c r="F1" s="7" t="s">
        <v>1</v>
      </c>
      <c r="G1" s="7" t="s">
        <v>10051</v>
      </c>
      <c r="H1" s="7" t="s">
        <v>3</v>
      </c>
      <c r="J1" s="8" t="s">
        <v>10046</v>
      </c>
      <c r="K1" s="8" t="s">
        <v>10047</v>
      </c>
      <c r="L1" s="8" t="s">
        <v>10048</v>
      </c>
      <c r="M1" s="8" t="s">
        <v>10049</v>
      </c>
      <c r="N1" s="9" t="s">
        <v>10050</v>
      </c>
      <c r="O1" s="9" t="s">
        <v>10005</v>
      </c>
      <c r="P1" s="9" t="s">
        <v>3</v>
      </c>
    </row>
    <row r="2" spans="1:16" x14ac:dyDescent="0.25">
      <c r="A2" t="s">
        <v>2444</v>
      </c>
      <c r="B2" t="s">
        <v>10052</v>
      </c>
      <c r="C2" t="s">
        <v>10053</v>
      </c>
      <c r="D2" t="s">
        <v>10054</v>
      </c>
      <c r="J2" s="10" t="s">
        <v>2666</v>
      </c>
      <c r="K2" s="10" t="s">
        <v>10055</v>
      </c>
      <c r="L2" s="10" t="s">
        <v>10056</v>
      </c>
      <c r="M2" t="s">
        <v>10057</v>
      </c>
      <c r="N2" t="s">
        <v>10058</v>
      </c>
      <c r="O2" t="s">
        <v>10003</v>
      </c>
    </row>
    <row r="3" spans="1:16" x14ac:dyDescent="0.25">
      <c r="A3" t="s">
        <v>2444</v>
      </c>
      <c r="B3" t="s">
        <v>10052</v>
      </c>
      <c r="C3" t="s">
        <v>10059</v>
      </c>
      <c r="D3" t="s">
        <v>10060</v>
      </c>
      <c r="K3" s="10"/>
      <c r="L3" s="10"/>
      <c r="M3" t="s">
        <v>10061</v>
      </c>
      <c r="N3" t="s">
        <v>10058</v>
      </c>
      <c r="O3" t="s">
        <v>10003</v>
      </c>
    </row>
    <row r="4" spans="1:16" x14ac:dyDescent="0.25">
      <c r="A4" t="s">
        <v>10062</v>
      </c>
      <c r="B4" t="s">
        <v>10055</v>
      </c>
      <c r="C4" t="s">
        <v>10063</v>
      </c>
      <c r="D4" t="s">
        <v>10064</v>
      </c>
      <c r="K4" s="10"/>
      <c r="L4" s="10"/>
      <c r="M4" t="s">
        <v>10065</v>
      </c>
      <c r="N4" t="s">
        <v>10058</v>
      </c>
      <c r="O4" t="s">
        <v>10003</v>
      </c>
    </row>
    <row r="5" spans="1:16" x14ac:dyDescent="0.25">
      <c r="A5" t="s">
        <v>10062</v>
      </c>
      <c r="B5" t="s">
        <v>10055</v>
      </c>
      <c r="C5" t="s">
        <v>10063</v>
      </c>
      <c r="D5" t="s">
        <v>10066</v>
      </c>
      <c r="K5" s="10"/>
      <c r="L5" s="10" t="s">
        <v>10067</v>
      </c>
      <c r="M5" t="s">
        <v>10068</v>
      </c>
      <c r="N5" t="s">
        <v>10058</v>
      </c>
      <c r="O5" t="s">
        <v>10003</v>
      </c>
    </row>
    <row r="6" spans="1:16" x14ac:dyDescent="0.25">
      <c r="A6" t="s">
        <v>10062</v>
      </c>
      <c r="B6" t="s">
        <v>10055</v>
      </c>
      <c r="C6" t="s">
        <v>10063</v>
      </c>
      <c r="D6" t="s">
        <v>10069</v>
      </c>
      <c r="K6" s="10"/>
      <c r="L6" s="10"/>
      <c r="M6" t="s">
        <v>10070</v>
      </c>
      <c r="N6" t="s">
        <v>10058</v>
      </c>
      <c r="O6" t="s">
        <v>10003</v>
      </c>
    </row>
    <row r="7" spans="1:16" x14ac:dyDescent="0.25">
      <c r="A7" t="s">
        <v>10062</v>
      </c>
      <c r="B7" t="s">
        <v>10055</v>
      </c>
      <c r="C7" t="s">
        <v>10071</v>
      </c>
      <c r="D7" t="s">
        <v>10069</v>
      </c>
      <c r="K7" s="10"/>
      <c r="L7" s="10" t="s">
        <v>10059</v>
      </c>
      <c r="M7" t="s">
        <v>9976</v>
      </c>
      <c r="N7" t="s">
        <v>10058</v>
      </c>
      <c r="O7" t="s">
        <v>10003</v>
      </c>
    </row>
    <row r="8" spans="1:16" x14ac:dyDescent="0.25">
      <c r="A8" t="s">
        <v>10062</v>
      </c>
      <c r="B8" t="s">
        <v>10055</v>
      </c>
      <c r="C8" t="s">
        <v>10071</v>
      </c>
      <c r="D8" t="s">
        <v>10065</v>
      </c>
      <c r="K8" s="10"/>
      <c r="L8" s="10" t="s">
        <v>10063</v>
      </c>
      <c r="M8" t="s">
        <v>10072</v>
      </c>
      <c r="N8" t="s">
        <v>10058</v>
      </c>
      <c r="O8" t="s">
        <v>10003</v>
      </c>
    </row>
    <row r="9" spans="1:16" x14ac:dyDescent="0.25">
      <c r="A9" t="s">
        <v>10062</v>
      </c>
      <c r="B9" t="s">
        <v>10052</v>
      </c>
      <c r="C9" t="s">
        <v>10056</v>
      </c>
      <c r="D9" t="s">
        <v>1162</v>
      </c>
      <c r="K9" s="10"/>
      <c r="L9" s="10"/>
      <c r="M9" t="s">
        <v>10073</v>
      </c>
      <c r="N9" t="s">
        <v>10058</v>
      </c>
      <c r="O9" t="s">
        <v>10003</v>
      </c>
    </row>
    <row r="10" spans="1:16" x14ac:dyDescent="0.25">
      <c r="A10" t="s">
        <v>10062</v>
      </c>
      <c r="B10" t="s">
        <v>10052</v>
      </c>
      <c r="C10" t="s">
        <v>10056</v>
      </c>
      <c r="D10" t="s">
        <v>9993</v>
      </c>
      <c r="K10" s="10"/>
      <c r="L10" s="10"/>
      <c r="M10" t="s">
        <v>10074</v>
      </c>
      <c r="N10" t="s">
        <v>10058</v>
      </c>
      <c r="O10" t="s">
        <v>10003</v>
      </c>
    </row>
    <row r="11" spans="1:16" x14ac:dyDescent="0.25">
      <c r="A11" t="s">
        <v>10062</v>
      </c>
      <c r="B11" t="s">
        <v>10052</v>
      </c>
      <c r="C11" t="s">
        <v>10053</v>
      </c>
      <c r="D11" t="s">
        <v>10075</v>
      </c>
      <c r="K11" s="10"/>
      <c r="L11" s="10"/>
      <c r="M11" t="s">
        <v>10076</v>
      </c>
      <c r="N11" t="s">
        <v>10058</v>
      </c>
      <c r="O11" t="s">
        <v>10003</v>
      </c>
    </row>
    <row r="12" spans="1:16" x14ac:dyDescent="0.25">
      <c r="A12" t="s">
        <v>10062</v>
      </c>
      <c r="B12" t="s">
        <v>10052</v>
      </c>
      <c r="C12" t="s">
        <v>10063</v>
      </c>
      <c r="D12" t="s">
        <v>10069</v>
      </c>
      <c r="K12" s="10"/>
      <c r="L12" s="10"/>
      <c r="M12" t="s">
        <v>10061</v>
      </c>
      <c r="N12" t="s">
        <v>10058</v>
      </c>
      <c r="O12" t="s">
        <v>10003</v>
      </c>
    </row>
    <row r="13" spans="1:16" x14ac:dyDescent="0.25">
      <c r="A13" t="s">
        <v>10062</v>
      </c>
      <c r="B13" t="s">
        <v>10052</v>
      </c>
      <c r="C13" t="s">
        <v>10077</v>
      </c>
      <c r="D13" t="s">
        <v>10075</v>
      </c>
      <c r="K13" s="10"/>
      <c r="L13" s="10"/>
      <c r="M13" t="s">
        <v>10078</v>
      </c>
      <c r="N13" t="s">
        <v>10058</v>
      </c>
      <c r="O13" t="s">
        <v>10003</v>
      </c>
    </row>
    <row r="14" spans="1:16" x14ac:dyDescent="0.25">
      <c r="A14" t="s">
        <v>10062</v>
      </c>
      <c r="B14" t="s">
        <v>10052</v>
      </c>
      <c r="C14" t="s">
        <v>10077</v>
      </c>
      <c r="D14" t="s">
        <v>10079</v>
      </c>
      <c r="K14" s="10"/>
      <c r="L14" s="10"/>
      <c r="M14" t="s">
        <v>10080</v>
      </c>
      <c r="N14" t="s">
        <v>10058</v>
      </c>
      <c r="O14" t="s">
        <v>10003</v>
      </c>
    </row>
    <row r="15" spans="1:16" x14ac:dyDescent="0.25">
      <c r="A15" t="s">
        <v>10062</v>
      </c>
      <c r="B15" t="s">
        <v>10052</v>
      </c>
      <c r="C15" t="s">
        <v>10077</v>
      </c>
      <c r="D15" t="s">
        <v>10061</v>
      </c>
      <c r="K15" s="10"/>
      <c r="L15" s="10"/>
      <c r="M15" t="s">
        <v>10069</v>
      </c>
      <c r="N15" t="s">
        <v>10058</v>
      </c>
      <c r="O15" t="s">
        <v>10003</v>
      </c>
    </row>
    <row r="16" spans="1:16" x14ac:dyDescent="0.25">
      <c r="A16" t="s">
        <v>10062</v>
      </c>
      <c r="B16" t="s">
        <v>10052</v>
      </c>
      <c r="C16" t="s">
        <v>10077</v>
      </c>
      <c r="D16" t="s">
        <v>10081</v>
      </c>
      <c r="K16" s="10"/>
      <c r="L16" s="10"/>
      <c r="M16" t="s">
        <v>10082</v>
      </c>
      <c r="N16" t="s">
        <v>10058</v>
      </c>
      <c r="O16" t="s">
        <v>10003</v>
      </c>
    </row>
    <row r="17" spans="1:16" x14ac:dyDescent="0.25">
      <c r="A17" t="s">
        <v>10062</v>
      </c>
      <c r="B17" t="s">
        <v>10052</v>
      </c>
      <c r="C17" t="s">
        <v>10077</v>
      </c>
      <c r="D17" t="s">
        <v>10083</v>
      </c>
      <c r="K17" s="10"/>
      <c r="L17" s="10"/>
      <c r="M17" t="s">
        <v>10084</v>
      </c>
      <c r="N17" t="s">
        <v>10058</v>
      </c>
      <c r="O17" t="s">
        <v>10003</v>
      </c>
    </row>
    <row r="18" spans="1:16" x14ac:dyDescent="0.25">
      <c r="A18" t="s">
        <v>10062</v>
      </c>
      <c r="B18" t="s">
        <v>10052</v>
      </c>
      <c r="C18" t="s">
        <v>10077</v>
      </c>
      <c r="D18" t="s">
        <v>10085</v>
      </c>
      <c r="K18" s="10"/>
      <c r="L18" s="10"/>
      <c r="M18" t="s">
        <v>10065</v>
      </c>
      <c r="N18" t="s">
        <v>10058</v>
      </c>
      <c r="O18" t="s">
        <v>10003</v>
      </c>
    </row>
    <row r="19" spans="1:16" x14ac:dyDescent="0.25">
      <c r="A19" t="s">
        <v>10062</v>
      </c>
      <c r="B19" t="s">
        <v>10052</v>
      </c>
      <c r="C19" t="s">
        <v>10077</v>
      </c>
      <c r="D19" t="s">
        <v>10070</v>
      </c>
      <c r="K19" s="10"/>
      <c r="L19" s="10" t="s">
        <v>10077</v>
      </c>
      <c r="M19" t="s">
        <v>10086</v>
      </c>
      <c r="N19" t="s">
        <v>10058</v>
      </c>
      <c r="O19" t="s">
        <v>10003</v>
      </c>
    </row>
    <row r="20" spans="1:16" x14ac:dyDescent="0.25">
      <c r="A20" t="s">
        <v>10062</v>
      </c>
      <c r="B20" t="s">
        <v>10052</v>
      </c>
      <c r="C20" t="s">
        <v>10077</v>
      </c>
      <c r="D20" t="s">
        <v>10069</v>
      </c>
      <c r="K20" s="10"/>
      <c r="L20" s="10"/>
      <c r="M20" t="s">
        <v>10087</v>
      </c>
      <c r="N20" t="s">
        <v>10058</v>
      </c>
      <c r="O20" t="s">
        <v>10003</v>
      </c>
    </row>
    <row r="21" spans="1:16" x14ac:dyDescent="0.25">
      <c r="A21" t="s">
        <v>10062</v>
      </c>
      <c r="B21" t="s">
        <v>10052</v>
      </c>
      <c r="C21" t="s">
        <v>10088</v>
      </c>
      <c r="D21" t="s">
        <v>10069</v>
      </c>
      <c r="K21" s="10"/>
      <c r="L21" s="10"/>
      <c r="M21" t="s">
        <v>9993</v>
      </c>
      <c r="N21" t="s">
        <v>10058</v>
      </c>
      <c r="O21" t="s">
        <v>10003</v>
      </c>
    </row>
    <row r="22" spans="1:16" x14ac:dyDescent="0.25">
      <c r="A22" t="s">
        <v>10062</v>
      </c>
      <c r="B22" t="s">
        <v>10089</v>
      </c>
      <c r="C22" t="s">
        <v>10089</v>
      </c>
      <c r="D22" t="s">
        <v>10064</v>
      </c>
      <c r="K22" s="10"/>
      <c r="L22" s="10"/>
      <c r="M22" t="s">
        <v>10069</v>
      </c>
      <c r="N22" t="s">
        <v>10058</v>
      </c>
      <c r="O22" t="s">
        <v>10003</v>
      </c>
    </row>
    <row r="23" spans="1:16" x14ac:dyDescent="0.25">
      <c r="A23" t="s">
        <v>10062</v>
      </c>
      <c r="B23" t="s">
        <v>10089</v>
      </c>
      <c r="C23" t="s">
        <v>10089</v>
      </c>
      <c r="D23" t="s">
        <v>10090</v>
      </c>
      <c r="K23" s="10"/>
      <c r="L23" s="10"/>
      <c r="M23" t="s">
        <v>10091</v>
      </c>
      <c r="N23" t="s">
        <v>10058</v>
      </c>
      <c r="O23" t="s">
        <v>10003</v>
      </c>
    </row>
    <row r="24" spans="1:16" x14ac:dyDescent="0.25">
      <c r="A24" t="s">
        <v>10062</v>
      </c>
      <c r="B24" t="s">
        <v>10089</v>
      </c>
      <c r="C24" t="s">
        <v>10089</v>
      </c>
      <c r="D24" t="s">
        <v>10092</v>
      </c>
      <c r="K24" s="10"/>
      <c r="L24" s="10"/>
      <c r="M24" t="s">
        <v>10068</v>
      </c>
      <c r="N24" t="s">
        <v>10058</v>
      </c>
      <c r="O24" t="s">
        <v>10003</v>
      </c>
    </row>
    <row r="25" spans="1:16" x14ac:dyDescent="0.25">
      <c r="A25" t="s">
        <v>10062</v>
      </c>
      <c r="B25" t="s">
        <v>10089</v>
      </c>
      <c r="C25" t="s">
        <v>10089</v>
      </c>
      <c r="D25" t="s">
        <v>10093</v>
      </c>
      <c r="K25" s="10"/>
      <c r="L25" s="10" t="s">
        <v>10094</v>
      </c>
      <c r="M25" t="s">
        <v>10061</v>
      </c>
      <c r="N25" t="s">
        <v>10058</v>
      </c>
      <c r="O25" t="s">
        <v>10003</v>
      </c>
    </row>
    <row r="26" spans="1:16" x14ac:dyDescent="0.25">
      <c r="A26" t="s">
        <v>10062</v>
      </c>
      <c r="B26" t="s">
        <v>10089</v>
      </c>
      <c r="C26" t="s">
        <v>10089</v>
      </c>
      <c r="D26" t="s">
        <v>10095</v>
      </c>
      <c r="K26" s="10"/>
      <c r="L26" s="10"/>
      <c r="M26" t="s">
        <v>10083</v>
      </c>
      <c r="N26" t="s">
        <v>10058</v>
      </c>
      <c r="O26" t="s">
        <v>10003</v>
      </c>
    </row>
    <row r="27" spans="1:16" x14ac:dyDescent="0.25">
      <c r="A27" t="s">
        <v>10062</v>
      </c>
      <c r="B27" t="s">
        <v>10089</v>
      </c>
      <c r="C27" t="s">
        <v>10089</v>
      </c>
      <c r="D27" t="s">
        <v>10069</v>
      </c>
      <c r="K27" s="10"/>
      <c r="L27" s="10" t="s">
        <v>10096</v>
      </c>
      <c r="M27" t="s">
        <v>10097</v>
      </c>
      <c r="N27" t="s">
        <v>2666</v>
      </c>
      <c r="O27" t="s">
        <v>10003</v>
      </c>
      <c r="P27" t="s">
        <v>10098</v>
      </c>
    </row>
    <row r="28" spans="1:16" x14ac:dyDescent="0.25">
      <c r="A28" t="s">
        <v>10062</v>
      </c>
      <c r="B28" t="s">
        <v>10099</v>
      </c>
      <c r="C28" t="s">
        <v>10095</v>
      </c>
      <c r="D28" t="s">
        <v>10100</v>
      </c>
      <c r="K28" s="10"/>
      <c r="L28" s="10"/>
      <c r="M28" t="s">
        <v>10101</v>
      </c>
      <c r="N28" t="s">
        <v>2666</v>
      </c>
      <c r="O28" t="s">
        <v>10003</v>
      </c>
      <c r="P28" t="s">
        <v>9976</v>
      </c>
    </row>
    <row r="29" spans="1:16" x14ac:dyDescent="0.25">
      <c r="A29" t="s">
        <v>10062</v>
      </c>
      <c r="B29" t="s">
        <v>10099</v>
      </c>
      <c r="C29" t="s">
        <v>10095</v>
      </c>
      <c r="D29" t="s">
        <v>10078</v>
      </c>
      <c r="K29" s="10"/>
      <c r="L29" s="10"/>
      <c r="M29" t="s">
        <v>10102</v>
      </c>
      <c r="N29" t="s">
        <v>2666</v>
      </c>
      <c r="O29" t="s">
        <v>10003</v>
      </c>
      <c r="P29" t="s">
        <v>10103</v>
      </c>
    </row>
    <row r="30" spans="1:16" x14ac:dyDescent="0.25">
      <c r="A30" t="s">
        <v>10062</v>
      </c>
      <c r="B30" t="s">
        <v>10099</v>
      </c>
      <c r="C30" t="s">
        <v>10095</v>
      </c>
      <c r="D30" t="s">
        <v>10084</v>
      </c>
      <c r="K30" s="10"/>
      <c r="L30" s="10" t="s">
        <v>10104</v>
      </c>
      <c r="M30" t="s">
        <v>10076</v>
      </c>
      <c r="N30" t="s">
        <v>2666</v>
      </c>
      <c r="O30" t="s">
        <v>10005</v>
      </c>
    </row>
    <row r="31" spans="1:16" x14ac:dyDescent="0.25">
      <c r="A31" t="s">
        <v>10105</v>
      </c>
      <c r="B31" t="s">
        <v>10055</v>
      </c>
      <c r="C31" t="s">
        <v>10106</v>
      </c>
      <c r="D31" t="s">
        <v>10107</v>
      </c>
      <c r="K31" s="10"/>
      <c r="L31" s="10" t="s">
        <v>10108</v>
      </c>
      <c r="M31" t="s">
        <v>10109</v>
      </c>
      <c r="N31" t="s">
        <v>10058</v>
      </c>
      <c r="O31" t="s">
        <v>10003</v>
      </c>
    </row>
    <row r="32" spans="1:16" x14ac:dyDescent="0.25">
      <c r="A32" t="s">
        <v>10110</v>
      </c>
      <c r="B32" t="s">
        <v>10052</v>
      </c>
      <c r="C32" t="s">
        <v>10053</v>
      </c>
      <c r="D32" t="s">
        <v>10111</v>
      </c>
      <c r="K32" s="10"/>
      <c r="L32" s="10"/>
      <c r="M32" t="s">
        <v>10070</v>
      </c>
      <c r="N32" t="s">
        <v>10058</v>
      </c>
      <c r="O32" t="s">
        <v>10003</v>
      </c>
    </row>
    <row r="33" spans="1:16" x14ac:dyDescent="0.25">
      <c r="A33" t="s">
        <v>2459</v>
      </c>
      <c r="B33" t="s">
        <v>10052</v>
      </c>
      <c r="C33" t="s">
        <v>10067</v>
      </c>
      <c r="D33" t="s">
        <v>10112</v>
      </c>
      <c r="K33" s="10"/>
      <c r="L33" s="10"/>
      <c r="M33" t="s">
        <v>10069</v>
      </c>
      <c r="N33" t="s">
        <v>10058</v>
      </c>
      <c r="O33" t="s">
        <v>10003</v>
      </c>
    </row>
    <row r="34" spans="1:16" x14ac:dyDescent="0.25">
      <c r="A34" t="s">
        <v>2459</v>
      </c>
      <c r="B34" t="s">
        <v>10052</v>
      </c>
      <c r="C34" t="s">
        <v>10113</v>
      </c>
      <c r="D34" t="s">
        <v>10057</v>
      </c>
      <c r="K34" s="10"/>
      <c r="L34" s="10" t="s">
        <v>10114</v>
      </c>
      <c r="M34" t="s">
        <v>10061</v>
      </c>
      <c r="N34" t="s">
        <v>2666</v>
      </c>
      <c r="O34" t="s">
        <v>10003</v>
      </c>
      <c r="P34" t="s">
        <v>531</v>
      </c>
    </row>
    <row r="35" spans="1:16" x14ac:dyDescent="0.25">
      <c r="A35" t="s">
        <v>2459</v>
      </c>
      <c r="B35" t="s">
        <v>10052</v>
      </c>
      <c r="C35" t="s">
        <v>10077</v>
      </c>
      <c r="D35" t="s">
        <v>10074</v>
      </c>
      <c r="K35" s="10"/>
      <c r="L35" s="10"/>
      <c r="M35" t="s">
        <v>10070</v>
      </c>
      <c r="N35" t="s">
        <v>2666</v>
      </c>
      <c r="O35" t="s">
        <v>10003</v>
      </c>
      <c r="P35" t="s">
        <v>531</v>
      </c>
    </row>
    <row r="36" spans="1:16" x14ac:dyDescent="0.25">
      <c r="A36" t="s">
        <v>2459</v>
      </c>
      <c r="B36" t="s">
        <v>10052</v>
      </c>
      <c r="C36" t="s">
        <v>10115</v>
      </c>
      <c r="D36" t="s">
        <v>10076</v>
      </c>
      <c r="K36" s="10"/>
      <c r="L36" s="10"/>
      <c r="M36" t="s">
        <v>10069</v>
      </c>
      <c r="N36" t="s">
        <v>2666</v>
      </c>
      <c r="O36" t="s">
        <v>10003</v>
      </c>
      <c r="P36" t="s">
        <v>531</v>
      </c>
    </row>
    <row r="37" spans="1:16" x14ac:dyDescent="0.25">
      <c r="A37" t="s">
        <v>10116</v>
      </c>
      <c r="B37" t="s">
        <v>10052</v>
      </c>
      <c r="C37" t="s">
        <v>10077</v>
      </c>
      <c r="D37" t="s">
        <v>10069</v>
      </c>
      <c r="K37" s="10"/>
      <c r="L37" s="10"/>
      <c r="M37" t="s">
        <v>10097</v>
      </c>
      <c r="N37" t="s">
        <v>2666</v>
      </c>
      <c r="O37" t="s">
        <v>10003</v>
      </c>
      <c r="P37" t="s">
        <v>10098</v>
      </c>
    </row>
    <row r="38" spans="1:16" x14ac:dyDescent="0.25">
      <c r="A38" t="s">
        <v>10117</v>
      </c>
      <c r="B38" t="s">
        <v>10055</v>
      </c>
      <c r="C38" t="s">
        <v>10077</v>
      </c>
      <c r="D38" t="s">
        <v>10069</v>
      </c>
      <c r="K38" s="10"/>
      <c r="L38" s="10" t="s">
        <v>10071</v>
      </c>
      <c r="M38" t="s">
        <v>10073</v>
      </c>
      <c r="N38" t="s">
        <v>10058</v>
      </c>
      <c r="O38" t="s">
        <v>10003</v>
      </c>
    </row>
    <row r="39" spans="1:16" x14ac:dyDescent="0.25">
      <c r="A39" t="s">
        <v>10117</v>
      </c>
      <c r="B39" t="s">
        <v>10052</v>
      </c>
      <c r="C39" t="s">
        <v>10077</v>
      </c>
      <c r="D39" t="s">
        <v>10072</v>
      </c>
      <c r="K39" s="10"/>
      <c r="L39" s="10"/>
      <c r="M39" t="s">
        <v>10074</v>
      </c>
      <c r="N39" t="s">
        <v>10058</v>
      </c>
      <c r="O39" t="s">
        <v>10003</v>
      </c>
    </row>
    <row r="40" spans="1:16" x14ac:dyDescent="0.25">
      <c r="A40" t="s">
        <v>10118</v>
      </c>
      <c r="B40" t="s">
        <v>10055</v>
      </c>
      <c r="C40" t="s">
        <v>10106</v>
      </c>
      <c r="D40" t="s">
        <v>10107</v>
      </c>
      <c r="K40" s="10"/>
      <c r="L40" s="10"/>
      <c r="M40" t="s">
        <v>10076</v>
      </c>
      <c r="N40" t="s">
        <v>10058</v>
      </c>
      <c r="O40" t="s">
        <v>10003</v>
      </c>
    </row>
    <row r="41" spans="1:16" x14ac:dyDescent="0.25">
      <c r="A41" t="s">
        <v>10119</v>
      </c>
      <c r="B41" t="s">
        <v>10052</v>
      </c>
      <c r="C41" t="s">
        <v>10115</v>
      </c>
      <c r="D41" t="s">
        <v>10120</v>
      </c>
      <c r="K41" s="10"/>
      <c r="L41" s="10"/>
      <c r="M41" t="s">
        <v>10061</v>
      </c>
      <c r="N41" t="s">
        <v>10058</v>
      </c>
      <c r="O41" t="s">
        <v>10003</v>
      </c>
    </row>
    <row r="42" spans="1:16" x14ac:dyDescent="0.25">
      <c r="A42" t="s">
        <v>10121</v>
      </c>
      <c r="B42" t="s">
        <v>10052</v>
      </c>
      <c r="C42" t="s">
        <v>10122</v>
      </c>
      <c r="D42" t="s">
        <v>10112</v>
      </c>
      <c r="K42" s="10"/>
      <c r="L42" s="10"/>
      <c r="M42" t="s">
        <v>10123</v>
      </c>
      <c r="N42" t="s">
        <v>10058</v>
      </c>
      <c r="O42" t="s">
        <v>10003</v>
      </c>
    </row>
    <row r="43" spans="1:16" x14ac:dyDescent="0.25">
      <c r="A43" t="s">
        <v>10124</v>
      </c>
      <c r="B43" t="s">
        <v>10055</v>
      </c>
      <c r="C43" t="s">
        <v>10053</v>
      </c>
      <c r="D43" t="s">
        <v>10069</v>
      </c>
      <c r="K43" s="10"/>
      <c r="L43" s="10"/>
      <c r="M43" t="s">
        <v>10125</v>
      </c>
      <c r="N43" t="s">
        <v>10058</v>
      </c>
      <c r="O43" t="s">
        <v>10003</v>
      </c>
    </row>
    <row r="44" spans="1:16" x14ac:dyDescent="0.25">
      <c r="A44" t="s">
        <v>10126</v>
      </c>
      <c r="B44" t="s">
        <v>10055</v>
      </c>
      <c r="C44" t="s">
        <v>10077</v>
      </c>
      <c r="D44" t="s">
        <v>10069</v>
      </c>
      <c r="K44" s="10"/>
      <c r="L44" s="10"/>
      <c r="M44" t="s">
        <v>9993</v>
      </c>
      <c r="N44" t="s">
        <v>10058</v>
      </c>
      <c r="O44" t="s">
        <v>10003</v>
      </c>
    </row>
    <row r="45" spans="1:16" x14ac:dyDescent="0.25">
      <c r="A45" t="s">
        <v>10126</v>
      </c>
      <c r="B45" t="s">
        <v>10055</v>
      </c>
      <c r="C45" t="s">
        <v>10115</v>
      </c>
      <c r="D45" t="s">
        <v>10068</v>
      </c>
      <c r="K45" s="10"/>
      <c r="L45" s="10"/>
      <c r="M45" t="s">
        <v>10078</v>
      </c>
      <c r="N45" t="s">
        <v>10058</v>
      </c>
      <c r="O45" t="s">
        <v>10003</v>
      </c>
    </row>
    <row r="46" spans="1:16" x14ac:dyDescent="0.25">
      <c r="A46" t="s">
        <v>10126</v>
      </c>
      <c r="B46" t="s">
        <v>10052</v>
      </c>
      <c r="C46" t="s">
        <v>10077</v>
      </c>
      <c r="D46" t="s">
        <v>10069</v>
      </c>
      <c r="K46" s="10"/>
      <c r="L46" s="10"/>
      <c r="M46" t="s">
        <v>10080</v>
      </c>
      <c r="N46" t="s">
        <v>10058</v>
      </c>
      <c r="O46" t="s">
        <v>10003</v>
      </c>
    </row>
    <row r="47" spans="1:16" x14ac:dyDescent="0.25">
      <c r="A47" t="s">
        <v>10127</v>
      </c>
      <c r="B47" t="s">
        <v>10055</v>
      </c>
      <c r="C47" t="s">
        <v>10077</v>
      </c>
      <c r="D47" t="s">
        <v>10069</v>
      </c>
      <c r="K47" s="10"/>
      <c r="L47" s="10"/>
      <c r="M47" t="s">
        <v>10069</v>
      </c>
      <c r="N47" t="s">
        <v>10058</v>
      </c>
      <c r="O47" t="s">
        <v>10003</v>
      </c>
    </row>
    <row r="48" spans="1:16" x14ac:dyDescent="0.25">
      <c r="A48" t="s">
        <v>10128</v>
      </c>
      <c r="B48" t="s">
        <v>10052</v>
      </c>
      <c r="C48" t="s">
        <v>10056</v>
      </c>
      <c r="D48" t="s">
        <v>10061</v>
      </c>
      <c r="K48" s="10"/>
      <c r="L48" s="10"/>
      <c r="M48" t="s">
        <v>10129</v>
      </c>
      <c r="N48" t="s">
        <v>10058</v>
      </c>
      <c r="O48" t="s">
        <v>10003</v>
      </c>
    </row>
    <row r="49" spans="1:16" x14ac:dyDescent="0.25">
      <c r="A49" t="s">
        <v>10128</v>
      </c>
      <c r="B49" t="s">
        <v>10052</v>
      </c>
      <c r="C49" t="s">
        <v>10056</v>
      </c>
      <c r="D49" t="s">
        <v>10070</v>
      </c>
      <c r="K49" s="10"/>
      <c r="L49" s="10"/>
      <c r="M49" t="s">
        <v>10107</v>
      </c>
      <c r="N49" t="s">
        <v>10058</v>
      </c>
      <c r="O49" t="s">
        <v>10003</v>
      </c>
    </row>
    <row r="50" spans="1:16" x14ac:dyDescent="0.25">
      <c r="A50" t="s">
        <v>10128</v>
      </c>
      <c r="B50" t="s">
        <v>10052</v>
      </c>
      <c r="C50" t="s">
        <v>10056</v>
      </c>
      <c r="D50" t="s">
        <v>10069</v>
      </c>
      <c r="K50" s="10"/>
      <c r="L50" s="10"/>
      <c r="M50" t="s">
        <v>10084</v>
      </c>
      <c r="N50" t="s">
        <v>10058</v>
      </c>
      <c r="O50" t="s">
        <v>10003</v>
      </c>
    </row>
    <row r="51" spans="1:16" x14ac:dyDescent="0.25">
      <c r="A51" t="s">
        <v>10128</v>
      </c>
      <c r="B51" t="s">
        <v>10052</v>
      </c>
      <c r="C51" t="s">
        <v>10053</v>
      </c>
      <c r="D51" t="s">
        <v>10070</v>
      </c>
      <c r="K51" s="10"/>
      <c r="L51" s="10"/>
      <c r="M51" t="s">
        <v>10130</v>
      </c>
      <c r="N51" t="s">
        <v>10058</v>
      </c>
      <c r="O51" t="s">
        <v>10003</v>
      </c>
    </row>
    <row r="52" spans="1:16" x14ac:dyDescent="0.25">
      <c r="A52" t="s">
        <v>10128</v>
      </c>
      <c r="B52" t="s">
        <v>10052</v>
      </c>
      <c r="C52" t="s">
        <v>10053</v>
      </c>
      <c r="D52" t="s">
        <v>10069</v>
      </c>
      <c r="K52" s="10"/>
      <c r="L52" s="10"/>
      <c r="M52" t="s">
        <v>10065</v>
      </c>
      <c r="N52" t="s">
        <v>10058</v>
      </c>
      <c r="O52" t="s">
        <v>10003</v>
      </c>
    </row>
    <row r="53" spans="1:16" x14ac:dyDescent="0.25">
      <c r="A53" t="s">
        <v>10128</v>
      </c>
      <c r="B53" t="s">
        <v>10052</v>
      </c>
      <c r="C53" t="s">
        <v>10077</v>
      </c>
      <c r="D53" t="s">
        <v>10069</v>
      </c>
      <c r="K53" s="10"/>
      <c r="L53" s="10" t="s">
        <v>10131</v>
      </c>
      <c r="M53" t="s">
        <v>10064</v>
      </c>
      <c r="N53" t="s">
        <v>2666</v>
      </c>
      <c r="O53" t="s">
        <v>10005</v>
      </c>
      <c r="P53" t="s">
        <v>10132</v>
      </c>
    </row>
    <row r="54" spans="1:16" x14ac:dyDescent="0.25">
      <c r="A54" t="s">
        <v>10128</v>
      </c>
      <c r="B54" t="s">
        <v>10052</v>
      </c>
      <c r="C54" t="s">
        <v>10077</v>
      </c>
      <c r="D54" t="s">
        <v>10084</v>
      </c>
      <c r="K54" s="10"/>
      <c r="L54" s="10"/>
      <c r="M54" t="s">
        <v>10133</v>
      </c>
      <c r="N54" t="s">
        <v>2666</v>
      </c>
      <c r="O54" t="s">
        <v>10005</v>
      </c>
      <c r="P54" t="s">
        <v>10132</v>
      </c>
    </row>
    <row r="55" spans="1:16" x14ac:dyDescent="0.25">
      <c r="A55" t="s">
        <v>10134</v>
      </c>
      <c r="B55" t="s">
        <v>10099</v>
      </c>
      <c r="C55" t="s">
        <v>10135</v>
      </c>
      <c r="D55" t="s">
        <v>10136</v>
      </c>
      <c r="K55" s="10"/>
      <c r="L55" s="10"/>
      <c r="M55" t="s">
        <v>10084</v>
      </c>
      <c r="N55" t="s">
        <v>2666</v>
      </c>
      <c r="O55" t="s">
        <v>10005</v>
      </c>
      <c r="P55" t="s">
        <v>10132</v>
      </c>
    </row>
    <row r="56" spans="1:16" x14ac:dyDescent="0.25">
      <c r="A56" t="s">
        <v>10137</v>
      </c>
      <c r="B56" t="s">
        <v>10138</v>
      </c>
      <c r="C56" t="s">
        <v>10139</v>
      </c>
      <c r="D56" t="s">
        <v>10140</v>
      </c>
      <c r="K56" s="10"/>
      <c r="L56" s="10" t="s">
        <v>10141</v>
      </c>
      <c r="M56" t="s">
        <v>10076</v>
      </c>
      <c r="N56" t="s">
        <v>2666</v>
      </c>
      <c r="O56" t="s">
        <v>10003</v>
      </c>
      <c r="P56" t="s">
        <v>531</v>
      </c>
    </row>
    <row r="57" spans="1:16" x14ac:dyDescent="0.25">
      <c r="A57" t="s">
        <v>10142</v>
      </c>
      <c r="B57" t="s">
        <v>10055</v>
      </c>
      <c r="C57" t="s">
        <v>10143</v>
      </c>
      <c r="D57" t="s">
        <v>10144</v>
      </c>
      <c r="K57" s="10"/>
      <c r="L57" s="10"/>
      <c r="M57" t="s">
        <v>10070</v>
      </c>
      <c r="N57" t="s">
        <v>2666</v>
      </c>
      <c r="O57" t="s">
        <v>10003</v>
      </c>
      <c r="P57" t="s">
        <v>531</v>
      </c>
    </row>
    <row r="58" spans="1:16" x14ac:dyDescent="0.25">
      <c r="A58" t="s">
        <v>10142</v>
      </c>
      <c r="B58" t="s">
        <v>10055</v>
      </c>
      <c r="C58" t="s">
        <v>10143</v>
      </c>
      <c r="D58" t="s">
        <v>10145</v>
      </c>
      <c r="K58" s="10"/>
      <c r="L58" s="10"/>
      <c r="M58" t="s">
        <v>10069</v>
      </c>
      <c r="N58" t="s">
        <v>2666</v>
      </c>
      <c r="O58" t="s">
        <v>10003</v>
      </c>
      <c r="P58" t="s">
        <v>531</v>
      </c>
    </row>
    <row r="59" spans="1:16" x14ac:dyDescent="0.25">
      <c r="A59" t="s">
        <v>10142</v>
      </c>
      <c r="B59" t="s">
        <v>10055</v>
      </c>
      <c r="C59" t="s">
        <v>10143</v>
      </c>
      <c r="D59" t="s">
        <v>10146</v>
      </c>
      <c r="K59" s="10"/>
      <c r="L59" s="10"/>
      <c r="M59" t="s">
        <v>10084</v>
      </c>
      <c r="N59" t="s">
        <v>2666</v>
      </c>
      <c r="O59" t="s">
        <v>10005</v>
      </c>
      <c r="P59" t="s">
        <v>10147</v>
      </c>
    </row>
    <row r="60" spans="1:16" x14ac:dyDescent="0.25">
      <c r="A60" t="s">
        <v>10142</v>
      </c>
      <c r="B60" t="s">
        <v>10055</v>
      </c>
      <c r="C60" t="s">
        <v>10143</v>
      </c>
      <c r="D60" t="s">
        <v>10061</v>
      </c>
      <c r="K60" s="10"/>
      <c r="L60" s="10" t="s">
        <v>10148</v>
      </c>
      <c r="M60" t="s">
        <v>10061</v>
      </c>
      <c r="N60" t="s">
        <v>10058</v>
      </c>
      <c r="O60" t="s">
        <v>10003</v>
      </c>
    </row>
    <row r="61" spans="1:16" x14ac:dyDescent="0.25">
      <c r="A61" t="s">
        <v>10142</v>
      </c>
      <c r="B61" t="s">
        <v>10055</v>
      </c>
      <c r="C61" t="s">
        <v>10143</v>
      </c>
      <c r="D61" t="s">
        <v>10084</v>
      </c>
      <c r="K61" s="10"/>
      <c r="L61" s="10"/>
      <c r="M61" t="s">
        <v>10081</v>
      </c>
      <c r="N61" t="s">
        <v>10058</v>
      </c>
      <c r="O61" t="s">
        <v>10003</v>
      </c>
    </row>
    <row r="62" spans="1:16" x14ac:dyDescent="0.25">
      <c r="A62" t="s">
        <v>10142</v>
      </c>
      <c r="B62" t="s">
        <v>10055</v>
      </c>
      <c r="C62" t="s">
        <v>10122</v>
      </c>
      <c r="D62" t="s">
        <v>10145</v>
      </c>
      <c r="K62" s="10"/>
      <c r="L62" s="10"/>
      <c r="M62" t="s">
        <v>10070</v>
      </c>
      <c r="N62" t="s">
        <v>10058</v>
      </c>
      <c r="O62" t="s">
        <v>10003</v>
      </c>
    </row>
    <row r="63" spans="1:16" x14ac:dyDescent="0.25">
      <c r="A63" t="s">
        <v>10142</v>
      </c>
      <c r="B63" t="s">
        <v>10055</v>
      </c>
      <c r="C63" t="s">
        <v>10122</v>
      </c>
      <c r="D63" t="s">
        <v>10112</v>
      </c>
      <c r="K63" s="10"/>
      <c r="L63" s="10"/>
      <c r="M63" t="s">
        <v>10069</v>
      </c>
      <c r="N63" t="s">
        <v>10058</v>
      </c>
      <c r="O63" t="s">
        <v>10003</v>
      </c>
    </row>
    <row r="64" spans="1:16" x14ac:dyDescent="0.25">
      <c r="A64" t="s">
        <v>10142</v>
      </c>
      <c r="B64" t="s">
        <v>10055</v>
      </c>
      <c r="C64" t="s">
        <v>10122</v>
      </c>
      <c r="D64" t="s">
        <v>10069</v>
      </c>
      <c r="K64" s="11"/>
      <c r="L64" s="10"/>
      <c r="M64" t="s">
        <v>10084</v>
      </c>
      <c r="N64" t="s">
        <v>10058</v>
      </c>
      <c r="O64" t="s">
        <v>10003</v>
      </c>
    </row>
    <row r="65" spans="1:15" x14ac:dyDescent="0.25">
      <c r="A65" t="s">
        <v>10142</v>
      </c>
      <c r="B65" t="s">
        <v>10055</v>
      </c>
      <c r="C65" t="s">
        <v>10122</v>
      </c>
      <c r="D65" t="s">
        <v>10084</v>
      </c>
      <c r="K65" s="10" t="s">
        <v>10052</v>
      </c>
      <c r="L65" s="10" t="s">
        <v>10143</v>
      </c>
      <c r="M65" t="s">
        <v>10144</v>
      </c>
      <c r="N65" t="s">
        <v>10058</v>
      </c>
      <c r="O65" t="s">
        <v>10003</v>
      </c>
    </row>
    <row r="66" spans="1:15" x14ac:dyDescent="0.25">
      <c r="A66" t="s">
        <v>10142</v>
      </c>
      <c r="B66" t="s">
        <v>10055</v>
      </c>
      <c r="C66" t="s">
        <v>10056</v>
      </c>
      <c r="D66" t="s">
        <v>10060</v>
      </c>
      <c r="K66" s="10"/>
      <c r="L66" s="10" t="s">
        <v>10122</v>
      </c>
      <c r="M66" t="s">
        <v>10095</v>
      </c>
      <c r="N66" t="s">
        <v>10058</v>
      </c>
      <c r="O66" t="s">
        <v>10003</v>
      </c>
    </row>
    <row r="67" spans="1:15" x14ac:dyDescent="0.25">
      <c r="A67" t="s">
        <v>10142</v>
      </c>
      <c r="B67" t="s">
        <v>10055</v>
      </c>
      <c r="C67" t="s">
        <v>10056</v>
      </c>
      <c r="D67" t="s">
        <v>10144</v>
      </c>
      <c r="K67" s="10"/>
      <c r="L67" s="10"/>
      <c r="M67" t="s">
        <v>10069</v>
      </c>
      <c r="N67" t="s">
        <v>10058</v>
      </c>
      <c r="O67" t="s">
        <v>10003</v>
      </c>
    </row>
    <row r="68" spans="1:15" x14ac:dyDescent="0.25">
      <c r="A68" t="s">
        <v>10142</v>
      </c>
      <c r="B68" t="s">
        <v>10055</v>
      </c>
      <c r="C68" t="s">
        <v>10056</v>
      </c>
      <c r="D68" t="s">
        <v>10145</v>
      </c>
      <c r="K68" s="10"/>
      <c r="L68" s="10"/>
      <c r="M68" t="s">
        <v>10084</v>
      </c>
      <c r="N68" t="s">
        <v>10058</v>
      </c>
      <c r="O68" t="s">
        <v>10003</v>
      </c>
    </row>
    <row r="69" spans="1:15" x14ac:dyDescent="0.25">
      <c r="A69" t="s">
        <v>10142</v>
      </c>
      <c r="B69" t="s">
        <v>10055</v>
      </c>
      <c r="C69" t="s">
        <v>10056</v>
      </c>
      <c r="D69" t="s">
        <v>1162</v>
      </c>
      <c r="K69" s="10"/>
      <c r="L69" s="10" t="s">
        <v>10056</v>
      </c>
      <c r="M69" t="s">
        <v>9993</v>
      </c>
      <c r="N69" t="s">
        <v>10058</v>
      </c>
      <c r="O69" t="s">
        <v>10003</v>
      </c>
    </row>
    <row r="70" spans="1:15" x14ac:dyDescent="0.25">
      <c r="A70" t="s">
        <v>10142</v>
      </c>
      <c r="B70" t="s">
        <v>10055</v>
      </c>
      <c r="C70" t="s">
        <v>10056</v>
      </c>
      <c r="D70" t="s">
        <v>10061</v>
      </c>
      <c r="K70" s="10"/>
      <c r="L70" s="10" t="s">
        <v>10149</v>
      </c>
      <c r="M70" t="s">
        <v>10112</v>
      </c>
      <c r="N70" t="s">
        <v>10058</v>
      </c>
      <c r="O70" t="s">
        <v>10003</v>
      </c>
    </row>
    <row r="71" spans="1:15" x14ac:dyDescent="0.25">
      <c r="A71" t="s">
        <v>10142</v>
      </c>
      <c r="B71" t="s">
        <v>10055</v>
      </c>
      <c r="C71" t="s">
        <v>10056</v>
      </c>
      <c r="D71" t="s">
        <v>10112</v>
      </c>
      <c r="K71" s="10"/>
      <c r="L71" s="10"/>
      <c r="M71" t="s">
        <v>10084</v>
      </c>
      <c r="N71" t="s">
        <v>10058</v>
      </c>
      <c r="O71" t="s">
        <v>10003</v>
      </c>
    </row>
    <row r="72" spans="1:15" x14ac:dyDescent="0.25">
      <c r="A72" t="s">
        <v>10142</v>
      </c>
      <c r="B72" t="s">
        <v>10055</v>
      </c>
      <c r="C72" t="s">
        <v>10056</v>
      </c>
      <c r="D72" t="s">
        <v>10070</v>
      </c>
      <c r="K72" s="10"/>
      <c r="L72" s="10" t="s">
        <v>10053</v>
      </c>
      <c r="M72" t="s">
        <v>10070</v>
      </c>
      <c r="N72" t="s">
        <v>10058</v>
      </c>
      <c r="O72" t="s">
        <v>10003</v>
      </c>
    </row>
    <row r="73" spans="1:15" x14ac:dyDescent="0.25">
      <c r="A73" t="s">
        <v>10142</v>
      </c>
      <c r="B73" t="s">
        <v>10055</v>
      </c>
      <c r="C73" t="s">
        <v>10056</v>
      </c>
      <c r="D73" t="s">
        <v>10095</v>
      </c>
      <c r="K73" s="10"/>
      <c r="L73" s="10"/>
      <c r="M73" t="s">
        <v>10069</v>
      </c>
      <c r="N73" t="s">
        <v>10058</v>
      </c>
      <c r="O73" t="s">
        <v>10003</v>
      </c>
    </row>
    <row r="74" spans="1:15" x14ac:dyDescent="0.25">
      <c r="A74" t="s">
        <v>10142</v>
      </c>
      <c r="B74" t="s">
        <v>10055</v>
      </c>
      <c r="C74" t="s">
        <v>10056</v>
      </c>
      <c r="D74" t="s">
        <v>10084</v>
      </c>
      <c r="K74" s="10"/>
      <c r="L74" s="10" t="s">
        <v>10150</v>
      </c>
      <c r="M74" t="s">
        <v>10076</v>
      </c>
      <c r="N74" t="s">
        <v>10058</v>
      </c>
      <c r="O74" t="s">
        <v>10003</v>
      </c>
    </row>
    <row r="75" spans="1:15" x14ac:dyDescent="0.25">
      <c r="A75" t="s">
        <v>10142</v>
      </c>
      <c r="B75" t="s">
        <v>10055</v>
      </c>
      <c r="C75" t="s">
        <v>10151</v>
      </c>
      <c r="D75" t="s">
        <v>10152</v>
      </c>
      <c r="K75" s="10"/>
      <c r="L75" s="10"/>
      <c r="M75" t="s">
        <v>10153</v>
      </c>
      <c r="N75" t="s">
        <v>10058</v>
      </c>
      <c r="O75" t="s">
        <v>10003</v>
      </c>
    </row>
    <row r="76" spans="1:15" x14ac:dyDescent="0.25">
      <c r="A76" t="s">
        <v>10142</v>
      </c>
      <c r="B76" t="s">
        <v>10055</v>
      </c>
      <c r="C76" t="s">
        <v>10151</v>
      </c>
      <c r="D76" t="s">
        <v>10074</v>
      </c>
      <c r="K76" s="10"/>
      <c r="L76" s="10"/>
      <c r="M76" t="s">
        <v>10054</v>
      </c>
      <c r="N76" t="s">
        <v>10058</v>
      </c>
      <c r="O76" t="s">
        <v>10003</v>
      </c>
    </row>
    <row r="77" spans="1:15" x14ac:dyDescent="0.25">
      <c r="A77" t="s">
        <v>10142</v>
      </c>
      <c r="B77" t="s">
        <v>10055</v>
      </c>
      <c r="C77" t="s">
        <v>10151</v>
      </c>
      <c r="D77" t="s">
        <v>10069</v>
      </c>
      <c r="K77" s="10"/>
      <c r="L77" s="10"/>
      <c r="M77" t="s">
        <v>9993</v>
      </c>
      <c r="N77" t="s">
        <v>10058</v>
      </c>
      <c r="O77" t="s">
        <v>10003</v>
      </c>
    </row>
    <row r="78" spans="1:15" x14ac:dyDescent="0.25">
      <c r="A78" t="s">
        <v>10142</v>
      </c>
      <c r="B78" t="s">
        <v>10055</v>
      </c>
      <c r="C78" t="s">
        <v>10151</v>
      </c>
      <c r="D78" t="s">
        <v>10154</v>
      </c>
      <c r="K78" s="10"/>
      <c r="L78" s="10"/>
      <c r="M78" t="s">
        <v>10129</v>
      </c>
      <c r="N78" t="s">
        <v>10058</v>
      </c>
      <c r="O78" t="s">
        <v>10003</v>
      </c>
    </row>
    <row r="79" spans="1:15" x14ac:dyDescent="0.25">
      <c r="A79" t="s">
        <v>10142</v>
      </c>
      <c r="B79" t="s">
        <v>10055</v>
      </c>
      <c r="C79" t="s">
        <v>10151</v>
      </c>
      <c r="D79" t="s">
        <v>10084</v>
      </c>
      <c r="K79" s="10"/>
      <c r="L79" s="10"/>
      <c r="M79" t="s">
        <v>10084</v>
      </c>
      <c r="N79" t="s">
        <v>10058</v>
      </c>
      <c r="O79" t="s">
        <v>10003</v>
      </c>
    </row>
    <row r="80" spans="1:15" x14ac:dyDescent="0.25">
      <c r="A80" t="s">
        <v>10142</v>
      </c>
      <c r="B80" t="s">
        <v>10055</v>
      </c>
      <c r="C80" t="s">
        <v>10067</v>
      </c>
      <c r="D80" t="s">
        <v>10057</v>
      </c>
      <c r="K80" s="10"/>
      <c r="L80" s="10" t="s">
        <v>10059</v>
      </c>
      <c r="M80" t="s">
        <v>10087</v>
      </c>
      <c r="N80" t="s">
        <v>10058</v>
      </c>
      <c r="O80" t="s">
        <v>10003</v>
      </c>
    </row>
    <row r="81" spans="1:16" x14ac:dyDescent="0.25">
      <c r="A81" t="s">
        <v>10142</v>
      </c>
      <c r="B81" t="s">
        <v>10055</v>
      </c>
      <c r="C81" t="s">
        <v>10155</v>
      </c>
      <c r="D81" t="s">
        <v>10069</v>
      </c>
      <c r="K81" s="10"/>
      <c r="L81" s="10"/>
      <c r="M81" t="s">
        <v>10076</v>
      </c>
      <c r="N81" t="s">
        <v>10058</v>
      </c>
      <c r="O81" t="s">
        <v>10003</v>
      </c>
    </row>
    <row r="82" spans="1:16" x14ac:dyDescent="0.25">
      <c r="A82" t="s">
        <v>10142</v>
      </c>
      <c r="B82" t="s">
        <v>10055</v>
      </c>
      <c r="C82" t="s">
        <v>10059</v>
      </c>
      <c r="D82" t="s">
        <v>10156</v>
      </c>
      <c r="K82" s="10"/>
      <c r="L82" s="10"/>
      <c r="M82" t="s">
        <v>9976</v>
      </c>
      <c r="N82" t="s">
        <v>10058</v>
      </c>
      <c r="O82" t="s">
        <v>10003</v>
      </c>
    </row>
    <row r="83" spans="1:16" x14ac:dyDescent="0.25">
      <c r="A83" t="s">
        <v>10142</v>
      </c>
      <c r="B83" t="s">
        <v>10055</v>
      </c>
      <c r="C83" t="s">
        <v>10063</v>
      </c>
      <c r="D83" t="s">
        <v>10065</v>
      </c>
      <c r="K83" s="10"/>
      <c r="L83" s="10" t="s">
        <v>10063</v>
      </c>
      <c r="M83" t="s">
        <v>10076</v>
      </c>
      <c r="N83" t="s">
        <v>10058</v>
      </c>
      <c r="O83" t="s">
        <v>10003</v>
      </c>
    </row>
    <row r="84" spans="1:16" x14ac:dyDescent="0.25">
      <c r="A84" t="s">
        <v>10142</v>
      </c>
      <c r="B84" t="s">
        <v>10055</v>
      </c>
      <c r="C84" t="s">
        <v>10077</v>
      </c>
      <c r="D84" t="s">
        <v>10157</v>
      </c>
      <c r="K84" s="10"/>
      <c r="L84" s="10"/>
      <c r="M84" t="s">
        <v>10061</v>
      </c>
      <c r="N84" t="s">
        <v>10058</v>
      </c>
      <c r="O84" t="s">
        <v>10003</v>
      </c>
    </row>
    <row r="85" spans="1:16" x14ac:dyDescent="0.25">
      <c r="A85" t="s">
        <v>10142</v>
      </c>
      <c r="B85" t="s">
        <v>10055</v>
      </c>
      <c r="C85" t="s">
        <v>10077</v>
      </c>
      <c r="D85" t="s">
        <v>10061</v>
      </c>
      <c r="K85" s="10"/>
      <c r="L85" s="10"/>
      <c r="M85" t="s">
        <v>10158</v>
      </c>
      <c r="N85" t="s">
        <v>10058</v>
      </c>
      <c r="O85" t="s">
        <v>10003</v>
      </c>
    </row>
    <row r="86" spans="1:16" x14ac:dyDescent="0.25">
      <c r="A86" t="s">
        <v>10142</v>
      </c>
      <c r="B86" t="s">
        <v>10055</v>
      </c>
      <c r="C86" t="s">
        <v>10077</v>
      </c>
      <c r="D86" t="s">
        <v>10065</v>
      </c>
      <c r="K86" s="10"/>
      <c r="L86" s="10"/>
      <c r="M86" t="s">
        <v>10078</v>
      </c>
      <c r="N86" t="s">
        <v>10058</v>
      </c>
      <c r="O86" t="s">
        <v>10003</v>
      </c>
    </row>
    <row r="87" spans="1:16" x14ac:dyDescent="0.25">
      <c r="A87" t="s">
        <v>10142</v>
      </c>
      <c r="B87" t="s">
        <v>10055</v>
      </c>
      <c r="C87" t="s">
        <v>10094</v>
      </c>
      <c r="D87" t="s">
        <v>10159</v>
      </c>
      <c r="K87" s="10"/>
      <c r="L87" s="10"/>
      <c r="M87" t="s">
        <v>10069</v>
      </c>
      <c r="N87" t="s">
        <v>10058</v>
      </c>
      <c r="O87" t="s">
        <v>10003</v>
      </c>
    </row>
    <row r="88" spans="1:16" x14ac:dyDescent="0.25">
      <c r="A88" t="s">
        <v>10142</v>
      </c>
      <c r="B88" t="s">
        <v>10055</v>
      </c>
      <c r="C88" t="s">
        <v>10094</v>
      </c>
      <c r="D88" t="s">
        <v>10076</v>
      </c>
      <c r="K88" s="10"/>
      <c r="L88" s="10"/>
      <c r="M88" t="s">
        <v>10129</v>
      </c>
      <c r="N88" t="s">
        <v>10058</v>
      </c>
      <c r="O88" t="s">
        <v>10003</v>
      </c>
    </row>
    <row r="89" spans="1:16" x14ac:dyDescent="0.25">
      <c r="A89" t="s">
        <v>10142</v>
      </c>
      <c r="B89" t="s">
        <v>10055</v>
      </c>
      <c r="C89" t="s">
        <v>10094</v>
      </c>
      <c r="D89" t="s">
        <v>10061</v>
      </c>
      <c r="K89" s="10"/>
      <c r="L89" s="10"/>
      <c r="M89" t="s">
        <v>10102</v>
      </c>
      <c r="N89" t="s">
        <v>10058</v>
      </c>
      <c r="O89" t="s">
        <v>10003</v>
      </c>
    </row>
    <row r="90" spans="1:16" x14ac:dyDescent="0.25">
      <c r="A90" t="s">
        <v>10142</v>
      </c>
      <c r="B90" t="s">
        <v>10055</v>
      </c>
      <c r="C90" t="s">
        <v>10094</v>
      </c>
      <c r="D90" t="s">
        <v>10112</v>
      </c>
      <c r="K90" s="10"/>
      <c r="L90" s="10"/>
      <c r="M90" t="s">
        <v>10084</v>
      </c>
      <c r="N90" t="s">
        <v>10058</v>
      </c>
      <c r="O90" t="s">
        <v>10003</v>
      </c>
    </row>
    <row r="91" spans="1:16" x14ac:dyDescent="0.25">
      <c r="A91" t="s">
        <v>10142</v>
      </c>
      <c r="B91" t="s">
        <v>10055</v>
      </c>
      <c r="C91" t="s">
        <v>10094</v>
      </c>
      <c r="D91" t="s">
        <v>10069</v>
      </c>
      <c r="K91" s="10"/>
      <c r="L91" s="10"/>
      <c r="M91" t="s">
        <v>10065</v>
      </c>
      <c r="N91" t="s">
        <v>10058</v>
      </c>
      <c r="O91" t="s">
        <v>10003</v>
      </c>
    </row>
    <row r="92" spans="1:16" x14ac:dyDescent="0.25">
      <c r="A92" t="s">
        <v>10142</v>
      </c>
      <c r="B92" t="s">
        <v>10055</v>
      </c>
      <c r="C92" t="s">
        <v>10094</v>
      </c>
      <c r="D92" t="s">
        <v>10084</v>
      </c>
      <c r="K92" s="10"/>
      <c r="L92" s="10" t="s">
        <v>10077</v>
      </c>
      <c r="M92" t="s">
        <v>10100</v>
      </c>
      <c r="N92" t="s">
        <v>2666</v>
      </c>
      <c r="O92" t="s">
        <v>10005</v>
      </c>
      <c r="P92" t="s">
        <v>10160</v>
      </c>
    </row>
    <row r="93" spans="1:16" x14ac:dyDescent="0.25">
      <c r="A93" t="s">
        <v>10142</v>
      </c>
      <c r="B93" t="s">
        <v>10055</v>
      </c>
      <c r="C93" t="s">
        <v>10106</v>
      </c>
      <c r="D93" t="s">
        <v>10076</v>
      </c>
      <c r="K93" s="10"/>
      <c r="L93" s="10"/>
      <c r="M93" t="s">
        <v>10057</v>
      </c>
      <c r="N93" t="s">
        <v>2666</v>
      </c>
      <c r="O93" t="s">
        <v>10003</v>
      </c>
      <c r="P93" t="s">
        <v>9976</v>
      </c>
    </row>
    <row r="94" spans="1:16" x14ac:dyDescent="0.25">
      <c r="A94" t="s">
        <v>10142</v>
      </c>
      <c r="B94" t="s">
        <v>10055</v>
      </c>
      <c r="C94" t="s">
        <v>10161</v>
      </c>
      <c r="D94" t="s">
        <v>10064</v>
      </c>
      <c r="K94" s="10"/>
      <c r="L94" s="10"/>
      <c r="M94" t="s">
        <v>10061</v>
      </c>
      <c r="N94" t="s">
        <v>2666</v>
      </c>
      <c r="O94" t="s">
        <v>10003</v>
      </c>
      <c r="P94" t="s">
        <v>9976</v>
      </c>
    </row>
    <row r="95" spans="1:16" x14ac:dyDescent="0.25">
      <c r="A95" t="s">
        <v>10142</v>
      </c>
      <c r="B95" t="s">
        <v>10055</v>
      </c>
      <c r="C95" t="s">
        <v>10108</v>
      </c>
      <c r="D95" t="s">
        <v>10162</v>
      </c>
      <c r="K95" s="10"/>
      <c r="L95" s="10"/>
      <c r="M95" t="s">
        <v>10095</v>
      </c>
      <c r="N95" t="s">
        <v>2666</v>
      </c>
      <c r="O95" t="s">
        <v>10003</v>
      </c>
      <c r="P95" t="s">
        <v>9976</v>
      </c>
    </row>
    <row r="96" spans="1:16" x14ac:dyDescent="0.25">
      <c r="A96" t="s">
        <v>10142</v>
      </c>
      <c r="B96" t="s">
        <v>10055</v>
      </c>
      <c r="C96" t="s">
        <v>10114</v>
      </c>
      <c r="D96" t="s">
        <v>10069</v>
      </c>
      <c r="K96" s="10"/>
      <c r="L96" s="10"/>
      <c r="M96" t="s">
        <v>10069</v>
      </c>
      <c r="N96" t="s">
        <v>2666</v>
      </c>
      <c r="O96" t="s">
        <v>10003</v>
      </c>
      <c r="P96" t="s">
        <v>9976</v>
      </c>
    </row>
    <row r="97" spans="1:16" x14ac:dyDescent="0.25">
      <c r="A97" t="s">
        <v>10142</v>
      </c>
      <c r="B97" t="s">
        <v>10055</v>
      </c>
      <c r="C97" t="s">
        <v>10131</v>
      </c>
      <c r="D97" t="s">
        <v>10084</v>
      </c>
      <c r="K97" s="10"/>
      <c r="L97" s="10"/>
      <c r="M97" t="s">
        <v>10163</v>
      </c>
      <c r="N97" t="s">
        <v>2666</v>
      </c>
      <c r="O97" t="s">
        <v>10003</v>
      </c>
      <c r="P97" t="s">
        <v>10098</v>
      </c>
    </row>
    <row r="98" spans="1:16" x14ac:dyDescent="0.25">
      <c r="A98" t="s">
        <v>10142</v>
      </c>
      <c r="B98" t="s">
        <v>10052</v>
      </c>
      <c r="C98" t="s">
        <v>10143</v>
      </c>
      <c r="D98" t="s">
        <v>10159</v>
      </c>
      <c r="K98" s="10"/>
      <c r="L98" s="10" t="s">
        <v>10164</v>
      </c>
      <c r="M98" t="s">
        <v>10165</v>
      </c>
      <c r="N98" t="s">
        <v>2666</v>
      </c>
      <c r="O98" t="s">
        <v>10003</v>
      </c>
      <c r="P98" t="s">
        <v>9976</v>
      </c>
    </row>
    <row r="99" spans="1:16" x14ac:dyDescent="0.25">
      <c r="A99" t="s">
        <v>10142</v>
      </c>
      <c r="B99" t="s">
        <v>10052</v>
      </c>
      <c r="C99" t="s">
        <v>10143</v>
      </c>
      <c r="D99" t="s">
        <v>10060</v>
      </c>
      <c r="K99" s="10"/>
      <c r="L99" s="10" t="s">
        <v>10166</v>
      </c>
      <c r="M99" t="s">
        <v>10061</v>
      </c>
      <c r="N99" t="s">
        <v>10058</v>
      </c>
      <c r="O99" t="s">
        <v>10003</v>
      </c>
    </row>
    <row r="100" spans="1:16" x14ac:dyDescent="0.25">
      <c r="A100" t="s">
        <v>10142</v>
      </c>
      <c r="B100" t="s">
        <v>10052</v>
      </c>
      <c r="C100" t="s">
        <v>10143</v>
      </c>
      <c r="D100" t="s">
        <v>10167</v>
      </c>
      <c r="K100" s="10"/>
      <c r="L100" s="10"/>
      <c r="M100" t="s">
        <v>10112</v>
      </c>
      <c r="N100" t="s">
        <v>10058</v>
      </c>
      <c r="O100" t="s">
        <v>10003</v>
      </c>
    </row>
    <row r="101" spans="1:16" x14ac:dyDescent="0.25">
      <c r="A101" t="s">
        <v>10142</v>
      </c>
      <c r="B101" t="s">
        <v>10052</v>
      </c>
      <c r="C101" t="s">
        <v>10143</v>
      </c>
      <c r="D101" t="s">
        <v>10072</v>
      </c>
      <c r="K101" s="10"/>
      <c r="L101" s="10" t="s">
        <v>10094</v>
      </c>
      <c r="M101" t="s">
        <v>10144</v>
      </c>
      <c r="N101" t="s">
        <v>10058</v>
      </c>
      <c r="O101" t="s">
        <v>10003</v>
      </c>
    </row>
    <row r="102" spans="1:16" x14ac:dyDescent="0.25">
      <c r="A102" t="s">
        <v>10142</v>
      </c>
      <c r="B102" t="s">
        <v>10052</v>
      </c>
      <c r="C102" t="s">
        <v>10143</v>
      </c>
      <c r="D102" t="s">
        <v>10168</v>
      </c>
      <c r="K102" s="10"/>
      <c r="L102" s="10"/>
      <c r="M102" t="s">
        <v>10169</v>
      </c>
      <c r="N102" t="s">
        <v>10058</v>
      </c>
      <c r="O102" t="s">
        <v>10003</v>
      </c>
    </row>
    <row r="103" spans="1:16" x14ac:dyDescent="0.25">
      <c r="A103" t="s">
        <v>10142</v>
      </c>
      <c r="B103" t="s">
        <v>10052</v>
      </c>
      <c r="C103" t="s">
        <v>10143</v>
      </c>
      <c r="D103" t="s">
        <v>10144</v>
      </c>
      <c r="K103" s="10"/>
      <c r="L103" s="10"/>
      <c r="M103" t="s">
        <v>10061</v>
      </c>
      <c r="N103" t="s">
        <v>10058</v>
      </c>
      <c r="O103" t="s">
        <v>10003</v>
      </c>
    </row>
    <row r="104" spans="1:16" x14ac:dyDescent="0.25">
      <c r="A104" t="s">
        <v>10142</v>
      </c>
      <c r="B104" t="s">
        <v>10052</v>
      </c>
      <c r="C104" t="s">
        <v>10143</v>
      </c>
      <c r="D104" t="s">
        <v>10170</v>
      </c>
      <c r="K104" s="10"/>
      <c r="L104" s="10"/>
      <c r="M104" t="s">
        <v>10084</v>
      </c>
      <c r="N104" t="s">
        <v>10058</v>
      </c>
      <c r="O104" t="s">
        <v>10003</v>
      </c>
    </row>
    <row r="105" spans="1:16" x14ac:dyDescent="0.25">
      <c r="A105" t="s">
        <v>10142</v>
      </c>
      <c r="B105" t="s">
        <v>10052</v>
      </c>
      <c r="C105" t="s">
        <v>10143</v>
      </c>
      <c r="D105" t="s">
        <v>10145</v>
      </c>
      <c r="K105" s="10"/>
      <c r="L105" s="10" t="s">
        <v>10161</v>
      </c>
      <c r="M105" t="s">
        <v>10061</v>
      </c>
      <c r="N105" t="s">
        <v>10058</v>
      </c>
      <c r="O105" t="s">
        <v>10003</v>
      </c>
    </row>
    <row r="106" spans="1:16" x14ac:dyDescent="0.25">
      <c r="A106" t="s">
        <v>10142</v>
      </c>
      <c r="B106" t="s">
        <v>10052</v>
      </c>
      <c r="C106" t="s">
        <v>10143</v>
      </c>
      <c r="D106" t="s">
        <v>10171</v>
      </c>
      <c r="K106" s="10"/>
      <c r="L106" s="10"/>
      <c r="M106" t="s">
        <v>10095</v>
      </c>
      <c r="N106" t="s">
        <v>10058</v>
      </c>
      <c r="O106" t="s">
        <v>10003</v>
      </c>
    </row>
    <row r="107" spans="1:16" x14ac:dyDescent="0.25">
      <c r="A107" t="s">
        <v>10142</v>
      </c>
      <c r="B107" t="s">
        <v>10052</v>
      </c>
      <c r="C107" t="s">
        <v>10143</v>
      </c>
      <c r="D107" t="s">
        <v>10146</v>
      </c>
      <c r="K107" s="10"/>
      <c r="L107" s="10" t="s">
        <v>10172</v>
      </c>
      <c r="M107" t="s">
        <v>10173</v>
      </c>
      <c r="N107" t="s">
        <v>10058</v>
      </c>
      <c r="O107" t="s">
        <v>10003</v>
      </c>
    </row>
    <row r="108" spans="1:16" x14ac:dyDescent="0.25">
      <c r="A108" t="s">
        <v>10142</v>
      </c>
      <c r="B108" t="s">
        <v>10052</v>
      </c>
      <c r="C108" t="s">
        <v>10143</v>
      </c>
      <c r="D108" t="s">
        <v>10174</v>
      </c>
      <c r="K108" s="10"/>
      <c r="L108" s="10"/>
      <c r="M108" t="s">
        <v>10095</v>
      </c>
      <c r="N108" t="s">
        <v>10058</v>
      </c>
      <c r="O108" t="s">
        <v>10003</v>
      </c>
    </row>
    <row r="109" spans="1:16" x14ac:dyDescent="0.25">
      <c r="A109" t="s">
        <v>10142</v>
      </c>
      <c r="B109" t="s">
        <v>10052</v>
      </c>
      <c r="C109" t="s">
        <v>10143</v>
      </c>
      <c r="D109" t="s">
        <v>1162</v>
      </c>
      <c r="K109" s="10"/>
      <c r="L109" s="10"/>
      <c r="M109" t="s">
        <v>10069</v>
      </c>
      <c r="N109" t="s">
        <v>10058</v>
      </c>
      <c r="O109" t="s">
        <v>10003</v>
      </c>
    </row>
    <row r="110" spans="1:16" x14ac:dyDescent="0.25">
      <c r="A110" t="s">
        <v>10142</v>
      </c>
      <c r="B110" t="s">
        <v>10052</v>
      </c>
      <c r="C110" t="s">
        <v>10143</v>
      </c>
      <c r="D110" t="s">
        <v>10175</v>
      </c>
      <c r="K110" s="10"/>
      <c r="L110" s="10" t="s">
        <v>10176</v>
      </c>
      <c r="M110" t="s">
        <v>10095</v>
      </c>
      <c r="N110" t="s">
        <v>10058</v>
      </c>
      <c r="O110" t="s">
        <v>10003</v>
      </c>
    </row>
    <row r="111" spans="1:16" x14ac:dyDescent="0.25">
      <c r="A111" t="s">
        <v>10142</v>
      </c>
      <c r="B111" t="s">
        <v>10052</v>
      </c>
      <c r="C111" t="s">
        <v>10143</v>
      </c>
      <c r="D111" t="s">
        <v>10177</v>
      </c>
      <c r="K111" s="10"/>
      <c r="L111" s="10" t="s">
        <v>10096</v>
      </c>
      <c r="M111" t="s">
        <v>10178</v>
      </c>
      <c r="N111" t="s">
        <v>2666</v>
      </c>
      <c r="O111" t="s">
        <v>10003</v>
      </c>
      <c r="P111" t="s">
        <v>10098</v>
      </c>
    </row>
    <row r="112" spans="1:16" x14ac:dyDescent="0.25">
      <c r="A112" t="s">
        <v>10142</v>
      </c>
      <c r="B112" t="s">
        <v>10052</v>
      </c>
      <c r="C112" t="s">
        <v>10143</v>
      </c>
      <c r="D112" t="s">
        <v>10179</v>
      </c>
      <c r="K112" s="10"/>
      <c r="L112" s="10"/>
      <c r="M112" t="s">
        <v>10180</v>
      </c>
      <c r="N112" t="s">
        <v>2666</v>
      </c>
      <c r="O112" t="s">
        <v>10003</v>
      </c>
      <c r="P112" t="s">
        <v>10098</v>
      </c>
    </row>
    <row r="113" spans="1:16" x14ac:dyDescent="0.25">
      <c r="A113" t="s">
        <v>10142</v>
      </c>
      <c r="B113" t="s">
        <v>10052</v>
      </c>
      <c r="C113" t="s">
        <v>10143</v>
      </c>
      <c r="D113" t="s">
        <v>10181</v>
      </c>
      <c r="K113" s="10"/>
      <c r="L113" s="10"/>
      <c r="M113" t="s">
        <v>10182</v>
      </c>
      <c r="N113" t="s">
        <v>2666</v>
      </c>
      <c r="O113" t="s">
        <v>10003</v>
      </c>
      <c r="P113" t="s">
        <v>10103</v>
      </c>
    </row>
    <row r="114" spans="1:16" x14ac:dyDescent="0.25">
      <c r="A114" t="s">
        <v>10142</v>
      </c>
      <c r="B114" t="s">
        <v>10052</v>
      </c>
      <c r="C114" t="s">
        <v>10143</v>
      </c>
      <c r="D114" t="s">
        <v>10061</v>
      </c>
      <c r="K114" s="10"/>
      <c r="L114" s="10"/>
      <c r="M114" t="s">
        <v>10097</v>
      </c>
      <c r="N114" t="s">
        <v>2666</v>
      </c>
      <c r="O114" t="s">
        <v>10003</v>
      </c>
      <c r="P114" t="s">
        <v>10098</v>
      </c>
    </row>
    <row r="115" spans="1:16" x14ac:dyDescent="0.25">
      <c r="A115" t="s">
        <v>10142</v>
      </c>
      <c r="B115" t="s">
        <v>10052</v>
      </c>
      <c r="C115" t="s">
        <v>10143</v>
      </c>
      <c r="D115" t="s">
        <v>10081</v>
      </c>
      <c r="K115" s="10"/>
      <c r="L115" s="10"/>
      <c r="M115" t="s">
        <v>10183</v>
      </c>
      <c r="N115" t="s">
        <v>2666</v>
      </c>
      <c r="O115" t="s">
        <v>10003</v>
      </c>
      <c r="P115" t="s">
        <v>10098</v>
      </c>
    </row>
    <row r="116" spans="1:16" x14ac:dyDescent="0.25">
      <c r="A116" t="s">
        <v>10142</v>
      </c>
      <c r="B116" t="s">
        <v>10052</v>
      </c>
      <c r="C116" t="s">
        <v>10143</v>
      </c>
      <c r="D116" t="s">
        <v>10184</v>
      </c>
      <c r="K116" s="10"/>
      <c r="L116" s="10"/>
      <c r="M116" t="s">
        <v>10185</v>
      </c>
      <c r="N116" t="s">
        <v>2666</v>
      </c>
      <c r="O116" t="s">
        <v>10003</v>
      </c>
      <c r="P116" t="s">
        <v>10098</v>
      </c>
    </row>
    <row r="117" spans="1:16" x14ac:dyDescent="0.25">
      <c r="A117" t="s">
        <v>10142</v>
      </c>
      <c r="B117" t="s">
        <v>10052</v>
      </c>
      <c r="C117" t="s">
        <v>10143</v>
      </c>
      <c r="D117" t="s">
        <v>10186</v>
      </c>
      <c r="K117" s="10"/>
      <c r="L117" s="10"/>
      <c r="M117" t="s">
        <v>10187</v>
      </c>
      <c r="N117" t="s">
        <v>2666</v>
      </c>
      <c r="O117" t="s">
        <v>10003</v>
      </c>
      <c r="P117" t="s">
        <v>10098</v>
      </c>
    </row>
    <row r="118" spans="1:16" x14ac:dyDescent="0.25">
      <c r="A118" t="s">
        <v>10142</v>
      </c>
      <c r="B118" t="s">
        <v>10052</v>
      </c>
      <c r="C118" t="s">
        <v>10143</v>
      </c>
      <c r="D118" t="s">
        <v>10070</v>
      </c>
      <c r="K118" s="10"/>
      <c r="L118" s="10"/>
      <c r="M118" t="s">
        <v>10129</v>
      </c>
      <c r="N118" t="s">
        <v>2666</v>
      </c>
      <c r="O118" t="s">
        <v>10003</v>
      </c>
      <c r="P118" t="s">
        <v>9976</v>
      </c>
    </row>
    <row r="119" spans="1:16" x14ac:dyDescent="0.25">
      <c r="A119" t="s">
        <v>10142</v>
      </c>
      <c r="B119" t="s">
        <v>10052</v>
      </c>
      <c r="C119" t="s">
        <v>10143</v>
      </c>
      <c r="D119" t="s">
        <v>9976</v>
      </c>
      <c r="K119" s="10"/>
      <c r="L119" s="10"/>
      <c r="M119" t="s">
        <v>10188</v>
      </c>
      <c r="N119" t="s">
        <v>2666</v>
      </c>
      <c r="O119" t="s">
        <v>10003</v>
      </c>
      <c r="P119" t="s">
        <v>9976</v>
      </c>
    </row>
    <row r="120" spans="1:16" x14ac:dyDescent="0.25">
      <c r="A120" t="s">
        <v>10142</v>
      </c>
      <c r="B120" t="s">
        <v>10052</v>
      </c>
      <c r="C120" t="s">
        <v>10143</v>
      </c>
      <c r="D120" t="s">
        <v>10095</v>
      </c>
      <c r="K120" s="10"/>
      <c r="L120" s="10"/>
      <c r="M120" t="s">
        <v>10102</v>
      </c>
      <c r="N120" t="s">
        <v>2666</v>
      </c>
      <c r="O120" t="s">
        <v>10003</v>
      </c>
      <c r="P120" t="s">
        <v>10103</v>
      </c>
    </row>
    <row r="121" spans="1:16" x14ac:dyDescent="0.25">
      <c r="A121" t="s">
        <v>10142</v>
      </c>
      <c r="B121" t="s">
        <v>10052</v>
      </c>
      <c r="C121" t="s">
        <v>10143</v>
      </c>
      <c r="D121" t="s">
        <v>10069</v>
      </c>
      <c r="K121" s="10"/>
      <c r="L121" s="10"/>
      <c r="M121" t="s">
        <v>10084</v>
      </c>
      <c r="N121" t="s">
        <v>2666</v>
      </c>
      <c r="O121" t="s">
        <v>10005</v>
      </c>
      <c r="P121" t="s">
        <v>10147</v>
      </c>
    </row>
    <row r="122" spans="1:16" x14ac:dyDescent="0.25">
      <c r="A122" t="s">
        <v>10142</v>
      </c>
      <c r="B122" t="s">
        <v>10052</v>
      </c>
      <c r="C122" t="s">
        <v>10143</v>
      </c>
      <c r="D122" t="s">
        <v>10084</v>
      </c>
      <c r="K122" s="10"/>
      <c r="L122" s="10"/>
      <c r="M122" t="s">
        <v>10103</v>
      </c>
      <c r="N122" t="s">
        <v>2666</v>
      </c>
      <c r="O122" t="s">
        <v>10003</v>
      </c>
      <c r="P122" t="s">
        <v>10103</v>
      </c>
    </row>
    <row r="123" spans="1:16" x14ac:dyDescent="0.25">
      <c r="A123" t="s">
        <v>10142</v>
      </c>
      <c r="B123" t="s">
        <v>10052</v>
      </c>
      <c r="C123" t="s">
        <v>10143</v>
      </c>
      <c r="D123" t="s">
        <v>10189</v>
      </c>
      <c r="K123" s="10"/>
      <c r="L123" s="10"/>
      <c r="M123" t="s">
        <v>10065</v>
      </c>
      <c r="N123" t="s">
        <v>2666</v>
      </c>
      <c r="O123" t="s">
        <v>10003</v>
      </c>
      <c r="P123" t="s">
        <v>9976</v>
      </c>
    </row>
    <row r="124" spans="1:16" x14ac:dyDescent="0.25">
      <c r="A124" t="s">
        <v>10142</v>
      </c>
      <c r="B124" t="s">
        <v>10052</v>
      </c>
      <c r="C124" t="s">
        <v>10122</v>
      </c>
      <c r="D124" t="s">
        <v>10064</v>
      </c>
      <c r="K124" s="10"/>
      <c r="L124" s="10" t="s">
        <v>10104</v>
      </c>
      <c r="M124" t="s">
        <v>10190</v>
      </c>
      <c r="N124" t="s">
        <v>2666</v>
      </c>
      <c r="O124" t="s">
        <v>10005</v>
      </c>
      <c r="P124" t="s">
        <v>10147</v>
      </c>
    </row>
    <row r="125" spans="1:16" x14ac:dyDescent="0.25">
      <c r="A125" t="s">
        <v>10142</v>
      </c>
      <c r="B125" t="s">
        <v>10052</v>
      </c>
      <c r="C125" t="s">
        <v>10122</v>
      </c>
      <c r="D125" t="s">
        <v>10144</v>
      </c>
      <c r="K125" s="10"/>
      <c r="L125" s="10"/>
      <c r="M125" t="s">
        <v>10140</v>
      </c>
      <c r="N125" t="s">
        <v>2666</v>
      </c>
      <c r="O125" t="s">
        <v>10005</v>
      </c>
      <c r="P125" t="s">
        <v>10191</v>
      </c>
    </row>
    <row r="126" spans="1:16" x14ac:dyDescent="0.25">
      <c r="A126" t="s">
        <v>10142</v>
      </c>
      <c r="B126" t="s">
        <v>10052</v>
      </c>
      <c r="C126" t="s">
        <v>10122</v>
      </c>
      <c r="D126" t="s">
        <v>10145</v>
      </c>
      <c r="K126" s="10"/>
      <c r="L126" s="10" t="s">
        <v>10192</v>
      </c>
      <c r="M126" t="s">
        <v>10153</v>
      </c>
      <c r="N126" t="s">
        <v>2666</v>
      </c>
      <c r="O126" t="s">
        <v>10003</v>
      </c>
      <c r="P126" t="s">
        <v>10098</v>
      </c>
    </row>
    <row r="127" spans="1:16" x14ac:dyDescent="0.25">
      <c r="A127" t="s">
        <v>10142</v>
      </c>
      <c r="B127" t="s">
        <v>10052</v>
      </c>
      <c r="C127" t="s">
        <v>10122</v>
      </c>
      <c r="D127" t="s">
        <v>10193</v>
      </c>
      <c r="K127" s="10"/>
      <c r="L127" s="10"/>
      <c r="M127" t="s">
        <v>10194</v>
      </c>
      <c r="N127" t="s">
        <v>2666</v>
      </c>
      <c r="O127" t="s">
        <v>10003</v>
      </c>
      <c r="P127" t="s">
        <v>10103</v>
      </c>
    </row>
    <row r="128" spans="1:16" x14ac:dyDescent="0.25">
      <c r="A128" t="s">
        <v>10142</v>
      </c>
      <c r="B128" t="s">
        <v>10052</v>
      </c>
      <c r="C128" t="s">
        <v>10122</v>
      </c>
      <c r="D128" t="s">
        <v>10146</v>
      </c>
      <c r="K128" s="10"/>
      <c r="L128" s="10" t="s">
        <v>10108</v>
      </c>
      <c r="M128" t="s">
        <v>10195</v>
      </c>
      <c r="N128" t="s">
        <v>10058</v>
      </c>
      <c r="O128" t="s">
        <v>10003</v>
      </c>
    </row>
    <row r="129" spans="1:16" x14ac:dyDescent="0.25">
      <c r="A129" t="s">
        <v>10142</v>
      </c>
      <c r="B129" t="s">
        <v>10052</v>
      </c>
      <c r="C129" t="s">
        <v>10122</v>
      </c>
      <c r="D129" t="s">
        <v>10086</v>
      </c>
      <c r="K129" s="10"/>
      <c r="L129" s="10"/>
      <c r="M129" t="s">
        <v>10061</v>
      </c>
      <c r="N129" t="s">
        <v>10058</v>
      </c>
      <c r="O129" t="s">
        <v>10003</v>
      </c>
    </row>
    <row r="130" spans="1:16" x14ac:dyDescent="0.25">
      <c r="A130" t="s">
        <v>10142</v>
      </c>
      <c r="B130" t="s">
        <v>10052</v>
      </c>
      <c r="C130" t="s">
        <v>10122</v>
      </c>
      <c r="D130" t="s">
        <v>10196</v>
      </c>
      <c r="K130" s="10"/>
      <c r="L130" s="10"/>
      <c r="M130" t="s">
        <v>10197</v>
      </c>
      <c r="N130" t="s">
        <v>10058</v>
      </c>
      <c r="O130" t="s">
        <v>10003</v>
      </c>
    </row>
    <row r="131" spans="1:16" x14ac:dyDescent="0.25">
      <c r="A131" t="s">
        <v>10142</v>
      </c>
      <c r="B131" t="s">
        <v>10052</v>
      </c>
      <c r="C131" t="s">
        <v>10122</v>
      </c>
      <c r="D131" t="s">
        <v>10198</v>
      </c>
      <c r="K131" s="10"/>
      <c r="L131" s="10"/>
      <c r="M131" t="s">
        <v>10069</v>
      </c>
      <c r="N131" t="s">
        <v>10058</v>
      </c>
      <c r="O131" t="s">
        <v>10003</v>
      </c>
    </row>
    <row r="132" spans="1:16" x14ac:dyDescent="0.25">
      <c r="A132" t="s">
        <v>10142</v>
      </c>
      <c r="B132" t="s">
        <v>10052</v>
      </c>
      <c r="C132" t="s">
        <v>10122</v>
      </c>
      <c r="D132" t="s">
        <v>10199</v>
      </c>
      <c r="K132" s="10"/>
      <c r="L132" s="10"/>
      <c r="M132" t="s">
        <v>10103</v>
      </c>
      <c r="N132" t="s">
        <v>10058</v>
      </c>
      <c r="O132" t="s">
        <v>10003</v>
      </c>
    </row>
    <row r="133" spans="1:16" x14ac:dyDescent="0.25">
      <c r="A133" t="s">
        <v>10142</v>
      </c>
      <c r="B133" t="s">
        <v>10052</v>
      </c>
      <c r="C133" t="s">
        <v>10122</v>
      </c>
      <c r="D133" t="s">
        <v>10181</v>
      </c>
      <c r="K133" s="10"/>
      <c r="L133" s="10" t="s">
        <v>10114</v>
      </c>
      <c r="M133" t="s">
        <v>10069</v>
      </c>
      <c r="N133" t="s">
        <v>2666</v>
      </c>
      <c r="O133" t="s">
        <v>10003</v>
      </c>
      <c r="P133" t="s">
        <v>9976</v>
      </c>
    </row>
    <row r="134" spans="1:16" x14ac:dyDescent="0.25">
      <c r="A134" t="s">
        <v>10142</v>
      </c>
      <c r="B134" t="s">
        <v>10052</v>
      </c>
      <c r="C134" t="s">
        <v>10122</v>
      </c>
      <c r="D134" t="s">
        <v>10190</v>
      </c>
      <c r="K134" s="10"/>
      <c r="L134" s="10"/>
      <c r="M134" t="s">
        <v>10102</v>
      </c>
      <c r="N134" t="s">
        <v>2666</v>
      </c>
      <c r="O134" t="s">
        <v>10003</v>
      </c>
      <c r="P134" t="s">
        <v>10103</v>
      </c>
    </row>
    <row r="135" spans="1:16" x14ac:dyDescent="0.25">
      <c r="A135" t="s">
        <v>10142</v>
      </c>
      <c r="B135" t="s">
        <v>10052</v>
      </c>
      <c r="C135" t="s">
        <v>10122</v>
      </c>
      <c r="D135" t="s">
        <v>10057</v>
      </c>
      <c r="K135" s="10"/>
      <c r="L135" s="10" t="s">
        <v>10071</v>
      </c>
      <c r="M135" t="s">
        <v>10200</v>
      </c>
      <c r="N135" t="s">
        <v>10058</v>
      </c>
      <c r="O135" t="s">
        <v>10003</v>
      </c>
    </row>
    <row r="136" spans="1:16" x14ac:dyDescent="0.25">
      <c r="A136" t="s">
        <v>10142</v>
      </c>
      <c r="B136" t="s">
        <v>10052</v>
      </c>
      <c r="C136" t="s">
        <v>10122</v>
      </c>
      <c r="D136" t="s">
        <v>10061</v>
      </c>
      <c r="K136" s="10"/>
      <c r="L136" s="10"/>
      <c r="M136" t="s">
        <v>10074</v>
      </c>
      <c r="N136" t="s">
        <v>10058</v>
      </c>
      <c r="O136" t="s">
        <v>10003</v>
      </c>
    </row>
    <row r="137" spans="1:16" x14ac:dyDescent="0.25">
      <c r="A137" t="s">
        <v>10142</v>
      </c>
      <c r="B137" t="s">
        <v>10052</v>
      </c>
      <c r="C137" t="s">
        <v>10122</v>
      </c>
      <c r="D137" t="s">
        <v>9993</v>
      </c>
      <c r="K137" s="10"/>
      <c r="L137" s="10"/>
      <c r="M137" t="s">
        <v>10076</v>
      </c>
      <c r="N137" t="s">
        <v>10058</v>
      </c>
      <c r="O137" t="s">
        <v>10003</v>
      </c>
    </row>
    <row r="138" spans="1:16" x14ac:dyDescent="0.25">
      <c r="A138" t="s">
        <v>10142</v>
      </c>
      <c r="B138" t="s">
        <v>10052</v>
      </c>
      <c r="C138" t="s">
        <v>10122</v>
      </c>
      <c r="D138" t="s">
        <v>10201</v>
      </c>
      <c r="K138" s="10"/>
      <c r="L138" s="10"/>
      <c r="M138" t="s">
        <v>10061</v>
      </c>
      <c r="N138" t="s">
        <v>10058</v>
      </c>
      <c r="O138" t="s">
        <v>10003</v>
      </c>
    </row>
    <row r="139" spans="1:16" x14ac:dyDescent="0.25">
      <c r="A139" t="s">
        <v>10142</v>
      </c>
      <c r="B139" t="s">
        <v>10052</v>
      </c>
      <c r="C139" t="s">
        <v>10122</v>
      </c>
      <c r="D139" t="s">
        <v>10112</v>
      </c>
      <c r="K139" s="10"/>
      <c r="L139" s="10"/>
      <c r="M139" t="s">
        <v>10069</v>
      </c>
      <c r="N139" t="s">
        <v>10058</v>
      </c>
      <c r="O139" t="s">
        <v>10003</v>
      </c>
    </row>
    <row r="140" spans="1:16" x14ac:dyDescent="0.25">
      <c r="A140" t="s">
        <v>10142</v>
      </c>
      <c r="B140" t="s">
        <v>10052</v>
      </c>
      <c r="C140" t="s">
        <v>10122</v>
      </c>
      <c r="D140" t="s">
        <v>10165</v>
      </c>
      <c r="K140" s="10"/>
      <c r="L140" s="10"/>
      <c r="M140" t="s">
        <v>10129</v>
      </c>
      <c r="N140" t="s">
        <v>10058</v>
      </c>
      <c r="O140" t="s">
        <v>10003</v>
      </c>
    </row>
    <row r="141" spans="1:16" x14ac:dyDescent="0.25">
      <c r="A141" t="s">
        <v>10142</v>
      </c>
      <c r="B141" t="s">
        <v>10052</v>
      </c>
      <c r="C141" t="s">
        <v>10122</v>
      </c>
      <c r="D141" t="s">
        <v>10095</v>
      </c>
      <c r="K141" s="10"/>
      <c r="L141" s="10"/>
      <c r="M141" t="s">
        <v>10202</v>
      </c>
      <c r="N141" t="s">
        <v>10058</v>
      </c>
      <c r="O141" t="s">
        <v>10003</v>
      </c>
    </row>
    <row r="142" spans="1:16" x14ac:dyDescent="0.25">
      <c r="A142" t="s">
        <v>10142</v>
      </c>
      <c r="B142" t="s">
        <v>10052</v>
      </c>
      <c r="C142" t="s">
        <v>10122</v>
      </c>
      <c r="D142" t="s">
        <v>10069</v>
      </c>
      <c r="K142" s="10"/>
      <c r="L142" s="10"/>
      <c r="M142" t="s">
        <v>10101</v>
      </c>
      <c r="N142" t="s">
        <v>10058</v>
      </c>
      <c r="O142" t="s">
        <v>10003</v>
      </c>
    </row>
    <row r="143" spans="1:16" x14ac:dyDescent="0.25">
      <c r="A143" t="s">
        <v>10142</v>
      </c>
      <c r="B143" t="s">
        <v>10052</v>
      </c>
      <c r="C143" t="s">
        <v>10122</v>
      </c>
      <c r="D143" t="s">
        <v>10068</v>
      </c>
      <c r="K143" s="10"/>
      <c r="L143" s="10" t="s">
        <v>10131</v>
      </c>
      <c r="M143" t="s">
        <v>10133</v>
      </c>
      <c r="N143" t="s">
        <v>2666</v>
      </c>
      <c r="O143" t="s">
        <v>10005</v>
      </c>
      <c r="P143" t="s">
        <v>10132</v>
      </c>
    </row>
    <row r="144" spans="1:16" x14ac:dyDescent="0.25">
      <c r="A144" t="s">
        <v>10142</v>
      </c>
      <c r="B144" t="s">
        <v>10052</v>
      </c>
      <c r="C144" t="s">
        <v>10122</v>
      </c>
      <c r="D144" t="s">
        <v>10154</v>
      </c>
      <c r="K144" s="10"/>
      <c r="L144" s="10"/>
      <c r="M144" t="s">
        <v>10084</v>
      </c>
      <c r="N144" t="s">
        <v>2666</v>
      </c>
      <c r="O144" t="s">
        <v>10005</v>
      </c>
      <c r="P144" t="s">
        <v>10147</v>
      </c>
    </row>
    <row r="145" spans="1:16" x14ac:dyDescent="0.25">
      <c r="A145" t="s">
        <v>10142</v>
      </c>
      <c r="B145" t="s">
        <v>10052</v>
      </c>
      <c r="C145" t="s">
        <v>10122</v>
      </c>
      <c r="D145" t="s">
        <v>10203</v>
      </c>
      <c r="K145" s="10"/>
      <c r="L145" s="10" t="s">
        <v>10141</v>
      </c>
      <c r="M145" t="s">
        <v>10204</v>
      </c>
      <c r="N145" t="s">
        <v>2666</v>
      </c>
      <c r="O145" t="s">
        <v>10003</v>
      </c>
      <c r="P145" t="s">
        <v>9976</v>
      </c>
    </row>
    <row r="146" spans="1:16" x14ac:dyDescent="0.25">
      <c r="A146" t="s">
        <v>10142</v>
      </c>
      <c r="B146" t="s">
        <v>10052</v>
      </c>
      <c r="C146" t="s">
        <v>10122</v>
      </c>
      <c r="D146" t="s">
        <v>10205</v>
      </c>
      <c r="K146" s="10"/>
      <c r="L146" s="10"/>
      <c r="M146" t="s">
        <v>10061</v>
      </c>
      <c r="N146" t="s">
        <v>2666</v>
      </c>
      <c r="O146" t="s">
        <v>10003</v>
      </c>
      <c r="P146" t="s">
        <v>9976</v>
      </c>
    </row>
    <row r="147" spans="1:16" x14ac:dyDescent="0.25">
      <c r="A147" t="s">
        <v>10142</v>
      </c>
      <c r="B147" t="s">
        <v>10052</v>
      </c>
      <c r="C147" t="s">
        <v>10122</v>
      </c>
      <c r="D147" t="s">
        <v>10084</v>
      </c>
      <c r="K147" s="10"/>
      <c r="L147" s="10"/>
      <c r="M147" t="s">
        <v>10069</v>
      </c>
      <c r="N147" t="s">
        <v>2666</v>
      </c>
      <c r="O147" t="s">
        <v>10003</v>
      </c>
      <c r="P147" t="s">
        <v>9976</v>
      </c>
    </row>
    <row r="148" spans="1:16" x14ac:dyDescent="0.25">
      <c r="A148" t="s">
        <v>10142</v>
      </c>
      <c r="B148" t="s">
        <v>10052</v>
      </c>
      <c r="C148" t="s">
        <v>10122</v>
      </c>
      <c r="D148" t="s">
        <v>10206</v>
      </c>
      <c r="K148" s="10"/>
      <c r="L148" s="10"/>
      <c r="M148" t="s">
        <v>10207</v>
      </c>
      <c r="N148" t="s">
        <v>2666</v>
      </c>
      <c r="O148" t="s">
        <v>10003</v>
      </c>
      <c r="P148" t="s">
        <v>9976</v>
      </c>
    </row>
    <row r="149" spans="1:16" x14ac:dyDescent="0.25">
      <c r="A149" t="s">
        <v>10142</v>
      </c>
      <c r="B149" t="s">
        <v>10052</v>
      </c>
      <c r="C149" t="s">
        <v>10122</v>
      </c>
      <c r="D149" t="s">
        <v>10140</v>
      </c>
      <c r="K149" s="11"/>
      <c r="L149" s="10" t="s">
        <v>10148</v>
      </c>
      <c r="M149" t="s">
        <v>10069</v>
      </c>
      <c r="N149" t="s">
        <v>10058</v>
      </c>
      <c r="O149" t="s">
        <v>10003</v>
      </c>
    </row>
    <row r="150" spans="1:16" x14ac:dyDescent="0.25">
      <c r="A150" t="s">
        <v>10142</v>
      </c>
      <c r="B150" t="s">
        <v>10052</v>
      </c>
      <c r="C150" t="s">
        <v>10056</v>
      </c>
      <c r="D150" t="s">
        <v>10064</v>
      </c>
      <c r="K150" s="11" t="s">
        <v>10089</v>
      </c>
      <c r="L150" s="10" t="s">
        <v>10089</v>
      </c>
      <c r="M150" t="s">
        <v>10064</v>
      </c>
      <c r="N150" t="s">
        <v>10058</v>
      </c>
      <c r="O150" t="s">
        <v>10003</v>
      </c>
    </row>
    <row r="151" spans="1:16" x14ac:dyDescent="0.25">
      <c r="A151" t="s">
        <v>10142</v>
      </c>
      <c r="B151" t="s">
        <v>10052</v>
      </c>
      <c r="C151" t="s">
        <v>10056</v>
      </c>
      <c r="D151" t="s">
        <v>10060</v>
      </c>
      <c r="K151" s="11"/>
      <c r="L151" s="10"/>
      <c r="M151" t="s">
        <v>10145</v>
      </c>
      <c r="N151" t="s">
        <v>10058</v>
      </c>
      <c r="O151" t="s">
        <v>10003</v>
      </c>
    </row>
    <row r="152" spans="1:16" x14ac:dyDescent="0.25">
      <c r="A152" t="s">
        <v>10142</v>
      </c>
      <c r="B152" t="s">
        <v>10052</v>
      </c>
      <c r="C152" t="s">
        <v>10056</v>
      </c>
      <c r="D152" t="s">
        <v>10167</v>
      </c>
      <c r="K152" s="11"/>
      <c r="L152" s="10"/>
      <c r="M152" t="s">
        <v>10195</v>
      </c>
      <c r="N152" t="s">
        <v>10058</v>
      </c>
      <c r="O152" t="s">
        <v>10003</v>
      </c>
    </row>
    <row r="153" spans="1:16" x14ac:dyDescent="0.25">
      <c r="A153" t="s">
        <v>10142</v>
      </c>
      <c r="B153" t="s">
        <v>10052</v>
      </c>
      <c r="C153" t="s">
        <v>10056</v>
      </c>
      <c r="D153" t="s">
        <v>10152</v>
      </c>
      <c r="K153" s="11"/>
      <c r="L153" s="10"/>
      <c r="M153" t="s">
        <v>10173</v>
      </c>
      <c r="N153" t="s">
        <v>10058</v>
      </c>
      <c r="O153" t="s">
        <v>10003</v>
      </c>
    </row>
    <row r="154" spans="1:16" x14ac:dyDescent="0.25">
      <c r="A154" t="s">
        <v>10142</v>
      </c>
      <c r="B154" t="s">
        <v>10052</v>
      </c>
      <c r="C154" t="s">
        <v>10056</v>
      </c>
      <c r="D154" t="s">
        <v>10144</v>
      </c>
      <c r="K154" s="11"/>
      <c r="L154" s="10"/>
      <c r="M154" t="s">
        <v>10208</v>
      </c>
      <c r="N154" t="s">
        <v>10058</v>
      </c>
      <c r="O154" t="s">
        <v>10003</v>
      </c>
    </row>
    <row r="155" spans="1:16" x14ac:dyDescent="0.25">
      <c r="A155" t="s">
        <v>10142</v>
      </c>
      <c r="B155" t="s">
        <v>10052</v>
      </c>
      <c r="C155" t="s">
        <v>10056</v>
      </c>
      <c r="D155" t="s">
        <v>10209</v>
      </c>
      <c r="K155" s="11"/>
      <c r="L155" s="10"/>
      <c r="M155" t="s">
        <v>9993</v>
      </c>
      <c r="N155" t="s">
        <v>10058</v>
      </c>
      <c r="O155" t="s">
        <v>10003</v>
      </c>
    </row>
    <row r="156" spans="1:16" x14ac:dyDescent="0.25">
      <c r="A156" t="s">
        <v>10142</v>
      </c>
      <c r="B156" t="s">
        <v>10052</v>
      </c>
      <c r="C156" t="s">
        <v>10056</v>
      </c>
      <c r="D156" t="s">
        <v>10210</v>
      </c>
      <c r="K156" s="11"/>
      <c r="L156" s="10"/>
      <c r="M156" t="s">
        <v>10095</v>
      </c>
      <c r="N156" t="s">
        <v>10058</v>
      </c>
      <c r="O156" t="s">
        <v>10003</v>
      </c>
    </row>
    <row r="157" spans="1:16" x14ac:dyDescent="0.25">
      <c r="A157" t="s">
        <v>10142</v>
      </c>
      <c r="B157" t="s">
        <v>10052</v>
      </c>
      <c r="C157" t="s">
        <v>10056</v>
      </c>
      <c r="D157" t="s">
        <v>10145</v>
      </c>
      <c r="K157" s="11"/>
      <c r="L157" s="10"/>
      <c r="M157" t="s">
        <v>10211</v>
      </c>
      <c r="N157" t="s">
        <v>10058</v>
      </c>
      <c r="O157" t="s">
        <v>10003</v>
      </c>
    </row>
    <row r="158" spans="1:16" x14ac:dyDescent="0.25">
      <c r="A158" t="s">
        <v>10142</v>
      </c>
      <c r="B158" t="s">
        <v>10052</v>
      </c>
      <c r="C158" t="s">
        <v>10056</v>
      </c>
      <c r="D158" t="s">
        <v>10212</v>
      </c>
      <c r="K158" s="11"/>
      <c r="L158" s="10"/>
      <c r="M158" t="s">
        <v>10069</v>
      </c>
      <c r="N158" t="s">
        <v>10058</v>
      </c>
      <c r="O158" t="s">
        <v>10003</v>
      </c>
    </row>
    <row r="159" spans="1:16" x14ac:dyDescent="0.25">
      <c r="A159" t="s">
        <v>10142</v>
      </c>
      <c r="B159" t="s">
        <v>10052</v>
      </c>
      <c r="C159" t="s">
        <v>10056</v>
      </c>
      <c r="D159" t="s">
        <v>10213</v>
      </c>
      <c r="K159" s="11"/>
      <c r="L159" s="10"/>
      <c r="M159" t="s">
        <v>10154</v>
      </c>
      <c r="N159" t="s">
        <v>10058</v>
      </c>
      <c r="O159" t="s">
        <v>10003</v>
      </c>
    </row>
    <row r="160" spans="1:16" x14ac:dyDescent="0.25">
      <c r="A160" t="s">
        <v>10142</v>
      </c>
      <c r="B160" t="s">
        <v>10052</v>
      </c>
      <c r="C160" t="s">
        <v>10056</v>
      </c>
      <c r="D160" t="s">
        <v>10146</v>
      </c>
      <c r="K160" s="11"/>
      <c r="L160" s="10"/>
      <c r="M160" t="s">
        <v>10065</v>
      </c>
      <c r="N160" t="s">
        <v>10058</v>
      </c>
      <c r="O160" t="s">
        <v>10003</v>
      </c>
    </row>
    <row r="161" spans="1:15" x14ac:dyDescent="0.25">
      <c r="A161" t="s">
        <v>10142</v>
      </c>
      <c r="B161" t="s">
        <v>10052</v>
      </c>
      <c r="C161" t="s">
        <v>10056</v>
      </c>
      <c r="D161" t="s">
        <v>1162</v>
      </c>
      <c r="K161" s="10" t="s">
        <v>10138</v>
      </c>
      <c r="L161" s="10" t="s">
        <v>10138</v>
      </c>
      <c r="M161" t="s">
        <v>10214</v>
      </c>
      <c r="N161" t="s">
        <v>10058</v>
      </c>
      <c r="O161" t="s">
        <v>10005</v>
      </c>
    </row>
    <row r="162" spans="1:15" x14ac:dyDescent="0.25">
      <c r="A162" t="s">
        <v>10142</v>
      </c>
      <c r="B162" t="s">
        <v>10052</v>
      </c>
      <c r="C162" t="s">
        <v>10056</v>
      </c>
      <c r="D162" t="s">
        <v>10215</v>
      </c>
      <c r="K162" s="10"/>
      <c r="L162" s="10"/>
      <c r="M162" t="s">
        <v>10216</v>
      </c>
      <c r="N162" t="s">
        <v>10058</v>
      </c>
      <c r="O162" t="s">
        <v>10005</v>
      </c>
    </row>
    <row r="163" spans="1:15" x14ac:dyDescent="0.25">
      <c r="A163" t="s">
        <v>10142</v>
      </c>
      <c r="B163" t="s">
        <v>10052</v>
      </c>
      <c r="C163" t="s">
        <v>10056</v>
      </c>
      <c r="D163" t="s">
        <v>10173</v>
      </c>
      <c r="K163" s="10"/>
      <c r="L163" s="10"/>
      <c r="M163" t="s">
        <v>10217</v>
      </c>
      <c r="N163" t="s">
        <v>10058</v>
      </c>
      <c r="O163" t="s">
        <v>10005</v>
      </c>
    </row>
    <row r="164" spans="1:15" x14ac:dyDescent="0.25">
      <c r="A164" t="s">
        <v>10142</v>
      </c>
      <c r="B164" t="s">
        <v>10052</v>
      </c>
      <c r="C164" t="s">
        <v>10056</v>
      </c>
      <c r="D164" t="s">
        <v>10177</v>
      </c>
      <c r="K164" s="10"/>
      <c r="L164" s="10"/>
      <c r="M164" t="s">
        <v>10218</v>
      </c>
      <c r="N164" t="s">
        <v>10058</v>
      </c>
      <c r="O164" t="s">
        <v>10005</v>
      </c>
    </row>
    <row r="165" spans="1:15" x14ac:dyDescent="0.25">
      <c r="A165" t="s">
        <v>10142</v>
      </c>
      <c r="B165" t="s">
        <v>10052</v>
      </c>
      <c r="C165" t="s">
        <v>10056</v>
      </c>
      <c r="D165" t="s">
        <v>10061</v>
      </c>
      <c r="K165" s="10"/>
      <c r="L165" s="10"/>
      <c r="M165" t="s">
        <v>10140</v>
      </c>
      <c r="N165" t="s">
        <v>10058</v>
      </c>
      <c r="O165" t="s">
        <v>10005</v>
      </c>
    </row>
    <row r="166" spans="1:15" x14ac:dyDescent="0.25">
      <c r="A166" t="s">
        <v>10142</v>
      </c>
      <c r="B166" t="s">
        <v>10052</v>
      </c>
      <c r="C166" t="s">
        <v>10056</v>
      </c>
      <c r="D166" t="s">
        <v>10219</v>
      </c>
      <c r="K166" s="11"/>
      <c r="L166" s="10" t="s">
        <v>10139</v>
      </c>
      <c r="M166" t="s">
        <v>10220</v>
      </c>
      <c r="N166" t="s">
        <v>10058</v>
      </c>
      <c r="O166" t="s">
        <v>10005</v>
      </c>
    </row>
    <row r="167" spans="1:15" x14ac:dyDescent="0.25">
      <c r="A167" t="s">
        <v>10142</v>
      </c>
      <c r="B167" t="s">
        <v>10052</v>
      </c>
      <c r="C167" t="s">
        <v>10056</v>
      </c>
      <c r="D167" t="s">
        <v>10081</v>
      </c>
      <c r="K167" s="10" t="s">
        <v>10099</v>
      </c>
      <c r="L167" s="10" t="s">
        <v>10221</v>
      </c>
      <c r="M167" t="s">
        <v>10064</v>
      </c>
      <c r="N167" t="s">
        <v>2666</v>
      </c>
      <c r="O167" t="s">
        <v>10005</v>
      </c>
    </row>
    <row r="168" spans="1:15" x14ac:dyDescent="0.25">
      <c r="A168" t="s">
        <v>10142</v>
      </c>
      <c r="B168" t="s">
        <v>10052</v>
      </c>
      <c r="C168" t="s">
        <v>10056</v>
      </c>
      <c r="D168" t="s">
        <v>10222</v>
      </c>
      <c r="K168" s="10"/>
      <c r="L168" s="10"/>
      <c r="M168" t="s">
        <v>10223</v>
      </c>
      <c r="N168" t="s">
        <v>2666</v>
      </c>
      <c r="O168" t="s">
        <v>10005</v>
      </c>
    </row>
    <row r="169" spans="1:15" x14ac:dyDescent="0.25">
      <c r="A169" t="s">
        <v>10142</v>
      </c>
      <c r="B169" t="s">
        <v>10052</v>
      </c>
      <c r="C169" t="s">
        <v>10056</v>
      </c>
      <c r="D169" t="s">
        <v>10224</v>
      </c>
      <c r="K169" s="10"/>
      <c r="L169" s="10"/>
      <c r="M169" t="s">
        <v>10225</v>
      </c>
      <c r="N169" t="s">
        <v>2666</v>
      </c>
      <c r="O169" t="s">
        <v>10005</v>
      </c>
    </row>
    <row r="170" spans="1:15" x14ac:dyDescent="0.25">
      <c r="A170" t="s">
        <v>10142</v>
      </c>
      <c r="B170" t="s">
        <v>10052</v>
      </c>
      <c r="C170" t="s">
        <v>10056</v>
      </c>
      <c r="D170" t="s">
        <v>10226</v>
      </c>
      <c r="K170" s="10"/>
      <c r="L170" s="10"/>
      <c r="M170" t="s">
        <v>10227</v>
      </c>
      <c r="N170" t="s">
        <v>2666</v>
      </c>
      <c r="O170" t="s">
        <v>10005</v>
      </c>
    </row>
    <row r="171" spans="1:15" x14ac:dyDescent="0.25">
      <c r="A171" t="s">
        <v>10142</v>
      </c>
      <c r="B171" t="s">
        <v>10052</v>
      </c>
      <c r="C171" t="s">
        <v>10056</v>
      </c>
      <c r="D171" t="s">
        <v>10184</v>
      </c>
      <c r="K171" s="10"/>
      <c r="L171" s="10"/>
      <c r="M171" t="s">
        <v>9976</v>
      </c>
      <c r="N171" t="s">
        <v>2666</v>
      </c>
      <c r="O171" t="s">
        <v>10005</v>
      </c>
    </row>
    <row r="172" spans="1:15" x14ac:dyDescent="0.25">
      <c r="A172" t="s">
        <v>10142</v>
      </c>
      <c r="B172" t="s">
        <v>10052</v>
      </c>
      <c r="C172" t="s">
        <v>10056</v>
      </c>
      <c r="D172" t="s">
        <v>10228</v>
      </c>
      <c r="K172" s="10"/>
      <c r="L172" s="10" t="s">
        <v>10056</v>
      </c>
      <c r="M172" t="s">
        <v>10061</v>
      </c>
      <c r="N172" t="s">
        <v>10058</v>
      </c>
      <c r="O172" t="s">
        <v>10005</v>
      </c>
    </row>
    <row r="173" spans="1:15" x14ac:dyDescent="0.25">
      <c r="A173" t="s">
        <v>10142</v>
      </c>
      <c r="B173" t="s">
        <v>10052</v>
      </c>
      <c r="C173" t="s">
        <v>10056</v>
      </c>
      <c r="D173" t="s">
        <v>10229</v>
      </c>
      <c r="K173" s="10"/>
      <c r="L173" s="10" t="s">
        <v>10150</v>
      </c>
      <c r="M173" t="s">
        <v>10084</v>
      </c>
      <c r="N173" t="s">
        <v>10058</v>
      </c>
      <c r="O173" t="s">
        <v>10005</v>
      </c>
    </row>
    <row r="174" spans="1:15" x14ac:dyDescent="0.25">
      <c r="A174" t="s">
        <v>10142</v>
      </c>
      <c r="B174" t="s">
        <v>10052</v>
      </c>
      <c r="C174" t="s">
        <v>10056</v>
      </c>
      <c r="D174" t="s">
        <v>10125</v>
      </c>
      <c r="K174" s="10"/>
      <c r="L174" s="10" t="s">
        <v>10063</v>
      </c>
      <c r="M174" t="s">
        <v>10084</v>
      </c>
      <c r="N174" t="s">
        <v>10058</v>
      </c>
      <c r="O174" t="s">
        <v>10005</v>
      </c>
    </row>
    <row r="175" spans="1:15" x14ac:dyDescent="0.25">
      <c r="A175" t="s">
        <v>10142</v>
      </c>
      <c r="B175" t="s">
        <v>10052</v>
      </c>
      <c r="C175" t="s">
        <v>10056</v>
      </c>
      <c r="D175" t="s">
        <v>10070</v>
      </c>
      <c r="K175" s="10"/>
      <c r="L175" s="10" t="s">
        <v>10077</v>
      </c>
      <c r="M175" t="s">
        <v>10084</v>
      </c>
      <c r="N175" t="s">
        <v>10058</v>
      </c>
      <c r="O175" t="s">
        <v>10005</v>
      </c>
    </row>
    <row r="176" spans="1:15" x14ac:dyDescent="0.25">
      <c r="A176" t="s">
        <v>10142</v>
      </c>
      <c r="B176" t="s">
        <v>10052</v>
      </c>
      <c r="C176" t="s">
        <v>10056</v>
      </c>
      <c r="D176" t="s">
        <v>10230</v>
      </c>
      <c r="K176" s="10"/>
      <c r="L176" s="10" t="s">
        <v>10161</v>
      </c>
      <c r="M176" t="s">
        <v>10064</v>
      </c>
      <c r="N176" t="s">
        <v>10058</v>
      </c>
      <c r="O176" t="s">
        <v>10005</v>
      </c>
    </row>
    <row r="177" spans="1:15" x14ac:dyDescent="0.25">
      <c r="A177" t="s">
        <v>10142</v>
      </c>
      <c r="B177" t="s">
        <v>10052</v>
      </c>
      <c r="C177" t="s">
        <v>10056</v>
      </c>
      <c r="D177" t="s">
        <v>10231</v>
      </c>
      <c r="K177" s="10"/>
      <c r="L177" s="10" t="s">
        <v>10232</v>
      </c>
      <c r="M177" t="s">
        <v>10064</v>
      </c>
      <c r="N177" t="s">
        <v>2666</v>
      </c>
      <c r="O177" t="s">
        <v>10005</v>
      </c>
    </row>
    <row r="178" spans="1:15" x14ac:dyDescent="0.25">
      <c r="A178" t="s">
        <v>10142</v>
      </c>
      <c r="B178" t="s">
        <v>10052</v>
      </c>
      <c r="C178" t="s">
        <v>10056</v>
      </c>
      <c r="D178" t="s">
        <v>9976</v>
      </c>
      <c r="K178" s="10"/>
      <c r="L178" s="10"/>
      <c r="M178" t="s">
        <v>10175</v>
      </c>
      <c r="N178" t="s">
        <v>2666</v>
      </c>
      <c r="O178" t="s">
        <v>10005</v>
      </c>
    </row>
    <row r="179" spans="1:15" x14ac:dyDescent="0.25">
      <c r="A179" t="s">
        <v>10142</v>
      </c>
      <c r="B179" t="s">
        <v>10052</v>
      </c>
      <c r="C179" t="s">
        <v>10056</v>
      </c>
      <c r="D179" t="s">
        <v>10069</v>
      </c>
      <c r="K179" s="10"/>
      <c r="L179" s="10"/>
      <c r="M179" t="s">
        <v>10181</v>
      </c>
      <c r="N179" t="s">
        <v>2666</v>
      </c>
      <c r="O179" t="s">
        <v>10005</v>
      </c>
    </row>
    <row r="180" spans="1:15" x14ac:dyDescent="0.25">
      <c r="A180" t="s">
        <v>10142</v>
      </c>
      <c r="B180" t="s">
        <v>10052</v>
      </c>
      <c r="C180" t="s">
        <v>10056</v>
      </c>
      <c r="D180" t="s">
        <v>10233</v>
      </c>
      <c r="K180" s="10"/>
      <c r="L180" s="10"/>
      <c r="M180" t="s">
        <v>10112</v>
      </c>
      <c r="N180" t="s">
        <v>2666</v>
      </c>
      <c r="O180" t="s">
        <v>10005</v>
      </c>
    </row>
    <row r="181" spans="1:15" x14ac:dyDescent="0.25">
      <c r="A181" t="s">
        <v>10142</v>
      </c>
      <c r="B181" t="s">
        <v>10052</v>
      </c>
      <c r="C181" t="s">
        <v>10151</v>
      </c>
      <c r="D181" t="s">
        <v>10064</v>
      </c>
      <c r="K181" s="10"/>
      <c r="L181" s="10"/>
      <c r="M181" t="s">
        <v>9976</v>
      </c>
      <c r="N181" t="s">
        <v>2666</v>
      </c>
      <c r="O181" t="s">
        <v>10005</v>
      </c>
    </row>
    <row r="182" spans="1:15" x14ac:dyDescent="0.25">
      <c r="A182" t="s">
        <v>10142</v>
      </c>
      <c r="B182" t="s">
        <v>10052</v>
      </c>
      <c r="C182" t="s">
        <v>10151</v>
      </c>
      <c r="D182" t="s">
        <v>10157</v>
      </c>
      <c r="K182" s="10"/>
      <c r="L182" s="10" t="s">
        <v>10135</v>
      </c>
      <c r="M182" t="s">
        <v>10157</v>
      </c>
      <c r="N182" t="s">
        <v>2666</v>
      </c>
      <c r="O182" t="s">
        <v>10005</v>
      </c>
    </row>
    <row r="183" spans="1:15" x14ac:dyDescent="0.25">
      <c r="A183" t="s">
        <v>10142</v>
      </c>
      <c r="B183" t="s">
        <v>10052</v>
      </c>
      <c r="C183" t="s">
        <v>10151</v>
      </c>
      <c r="D183" t="s">
        <v>10234</v>
      </c>
      <c r="K183" s="10"/>
      <c r="L183" s="10"/>
      <c r="M183" t="s">
        <v>10235</v>
      </c>
      <c r="N183" t="s">
        <v>2666</v>
      </c>
      <c r="O183" t="s">
        <v>10005</v>
      </c>
    </row>
    <row r="184" spans="1:15" x14ac:dyDescent="0.25">
      <c r="A184" t="s">
        <v>10142</v>
      </c>
      <c r="B184" t="s">
        <v>10052</v>
      </c>
      <c r="C184" t="s">
        <v>10151</v>
      </c>
      <c r="D184" t="s">
        <v>10086</v>
      </c>
      <c r="K184" s="10"/>
      <c r="L184" s="10"/>
      <c r="M184" t="s">
        <v>10100</v>
      </c>
      <c r="N184" t="s">
        <v>2666</v>
      </c>
      <c r="O184" t="s">
        <v>10005</v>
      </c>
    </row>
    <row r="185" spans="1:15" x14ac:dyDescent="0.25">
      <c r="A185" t="s">
        <v>10142</v>
      </c>
      <c r="B185" t="s">
        <v>10052</v>
      </c>
      <c r="C185" t="s">
        <v>10151</v>
      </c>
      <c r="D185" t="s">
        <v>10076</v>
      </c>
      <c r="K185" s="10"/>
      <c r="L185" s="10"/>
      <c r="M185" t="s">
        <v>10227</v>
      </c>
      <c r="N185" t="s">
        <v>2666</v>
      </c>
      <c r="O185" t="s">
        <v>10005</v>
      </c>
    </row>
    <row r="186" spans="1:15" x14ac:dyDescent="0.25">
      <c r="A186" t="s">
        <v>10142</v>
      </c>
      <c r="B186" t="s">
        <v>10052</v>
      </c>
      <c r="C186" t="s">
        <v>10151</v>
      </c>
      <c r="D186" t="s">
        <v>10219</v>
      </c>
      <c r="K186" s="10"/>
      <c r="L186" s="10"/>
      <c r="M186" t="s">
        <v>10201</v>
      </c>
      <c r="N186" t="s">
        <v>2666</v>
      </c>
      <c r="O186" t="s">
        <v>10005</v>
      </c>
    </row>
    <row r="187" spans="1:15" x14ac:dyDescent="0.25">
      <c r="A187" t="s">
        <v>10142</v>
      </c>
      <c r="B187" t="s">
        <v>10052</v>
      </c>
      <c r="C187" t="s">
        <v>10151</v>
      </c>
      <c r="D187" t="s">
        <v>10112</v>
      </c>
      <c r="K187" s="10"/>
      <c r="L187" s="10"/>
      <c r="M187" t="s">
        <v>10236</v>
      </c>
      <c r="N187" t="s">
        <v>2666</v>
      </c>
      <c r="O187" t="s">
        <v>10005</v>
      </c>
    </row>
    <row r="188" spans="1:15" x14ac:dyDescent="0.25">
      <c r="A188" t="s">
        <v>10142</v>
      </c>
      <c r="B188" t="s">
        <v>10052</v>
      </c>
      <c r="C188" t="s">
        <v>10151</v>
      </c>
      <c r="D188" t="s">
        <v>10095</v>
      </c>
      <c r="K188" s="10"/>
      <c r="L188" s="10"/>
      <c r="M188" t="s">
        <v>10069</v>
      </c>
      <c r="N188" t="s">
        <v>2666</v>
      </c>
      <c r="O188" t="s">
        <v>10005</v>
      </c>
    </row>
    <row r="189" spans="1:15" x14ac:dyDescent="0.25">
      <c r="A189" t="s">
        <v>10142</v>
      </c>
      <c r="B189" t="s">
        <v>10052</v>
      </c>
      <c r="C189" t="s">
        <v>10151</v>
      </c>
      <c r="D189" t="s">
        <v>10237</v>
      </c>
      <c r="K189" s="10"/>
      <c r="L189" s="10" t="s">
        <v>10095</v>
      </c>
      <c r="M189" t="s">
        <v>10064</v>
      </c>
      <c r="N189" t="s">
        <v>2666</v>
      </c>
      <c r="O189" t="s">
        <v>10005</v>
      </c>
    </row>
    <row r="190" spans="1:15" x14ac:dyDescent="0.25">
      <c r="A190" t="s">
        <v>10142</v>
      </c>
      <c r="B190" t="s">
        <v>10052</v>
      </c>
      <c r="C190" t="s">
        <v>10151</v>
      </c>
      <c r="D190" t="s">
        <v>10069</v>
      </c>
      <c r="K190" s="10"/>
      <c r="L190" s="10"/>
      <c r="M190" t="s">
        <v>10157</v>
      </c>
      <c r="N190" t="s">
        <v>2666</v>
      </c>
      <c r="O190" t="s">
        <v>10005</v>
      </c>
    </row>
    <row r="191" spans="1:15" x14ac:dyDescent="0.25">
      <c r="A191" t="s">
        <v>10142</v>
      </c>
      <c r="B191" t="s">
        <v>10052</v>
      </c>
      <c r="C191" t="s">
        <v>10151</v>
      </c>
      <c r="D191" t="s">
        <v>10154</v>
      </c>
      <c r="K191" s="10"/>
      <c r="L191" s="10"/>
      <c r="M191" t="s">
        <v>10238</v>
      </c>
      <c r="N191" t="s">
        <v>2666</v>
      </c>
      <c r="O191" t="s">
        <v>10005</v>
      </c>
    </row>
    <row r="192" spans="1:15" x14ac:dyDescent="0.25">
      <c r="A192" t="s">
        <v>10142</v>
      </c>
      <c r="B192" t="s">
        <v>10052</v>
      </c>
      <c r="C192" t="s">
        <v>10151</v>
      </c>
      <c r="D192" t="s">
        <v>10084</v>
      </c>
      <c r="K192" s="10"/>
      <c r="L192" s="10"/>
      <c r="M192" t="s">
        <v>10235</v>
      </c>
      <c r="N192" t="s">
        <v>2666</v>
      </c>
      <c r="O192" t="s">
        <v>10005</v>
      </c>
    </row>
    <row r="193" spans="1:15" x14ac:dyDescent="0.25">
      <c r="A193" t="s">
        <v>10142</v>
      </c>
      <c r="B193" t="s">
        <v>10052</v>
      </c>
      <c r="C193" t="s">
        <v>10067</v>
      </c>
      <c r="D193" t="s">
        <v>10154</v>
      </c>
      <c r="K193" s="10"/>
      <c r="L193" s="10"/>
      <c r="M193" t="s">
        <v>10239</v>
      </c>
      <c r="N193" t="s">
        <v>2666</v>
      </c>
      <c r="O193" t="s">
        <v>10005</v>
      </c>
    </row>
    <row r="194" spans="1:15" x14ac:dyDescent="0.25">
      <c r="A194" t="s">
        <v>10142</v>
      </c>
      <c r="B194" t="s">
        <v>10052</v>
      </c>
      <c r="C194" t="s">
        <v>10155</v>
      </c>
      <c r="D194" t="s">
        <v>10144</v>
      </c>
      <c r="K194" s="10"/>
      <c r="L194" s="10"/>
      <c r="M194" t="s">
        <v>10240</v>
      </c>
      <c r="N194" t="s">
        <v>2666</v>
      </c>
      <c r="O194" t="s">
        <v>10005</v>
      </c>
    </row>
    <row r="195" spans="1:15" x14ac:dyDescent="0.25">
      <c r="A195" t="s">
        <v>10142</v>
      </c>
      <c r="B195" t="s">
        <v>10052</v>
      </c>
      <c r="C195" t="s">
        <v>10155</v>
      </c>
      <c r="D195" t="s">
        <v>10145</v>
      </c>
      <c r="K195" s="10"/>
      <c r="L195" s="10"/>
      <c r="M195" t="s">
        <v>10100</v>
      </c>
      <c r="N195" t="s">
        <v>2666</v>
      </c>
      <c r="O195" t="s">
        <v>10005</v>
      </c>
    </row>
    <row r="196" spans="1:15" x14ac:dyDescent="0.25">
      <c r="A196" t="s">
        <v>10142</v>
      </c>
      <c r="B196" t="s">
        <v>10052</v>
      </c>
      <c r="C196" t="s">
        <v>10155</v>
      </c>
      <c r="D196" t="s">
        <v>10146</v>
      </c>
      <c r="K196" s="10"/>
      <c r="L196" s="10"/>
      <c r="M196" t="s">
        <v>10181</v>
      </c>
      <c r="N196" t="s">
        <v>2666</v>
      </c>
      <c r="O196" t="s">
        <v>10005</v>
      </c>
    </row>
    <row r="197" spans="1:15" x14ac:dyDescent="0.25">
      <c r="A197" t="s">
        <v>10142</v>
      </c>
      <c r="B197" t="s">
        <v>10052</v>
      </c>
      <c r="C197" t="s">
        <v>10155</v>
      </c>
      <c r="D197" t="s">
        <v>10241</v>
      </c>
      <c r="K197" s="10"/>
      <c r="L197" s="10"/>
      <c r="M197" t="s">
        <v>10225</v>
      </c>
      <c r="N197" t="s">
        <v>2666</v>
      </c>
      <c r="O197" t="s">
        <v>10005</v>
      </c>
    </row>
    <row r="198" spans="1:15" x14ac:dyDescent="0.25">
      <c r="A198" t="s">
        <v>10142</v>
      </c>
      <c r="B198" t="s">
        <v>10052</v>
      </c>
      <c r="C198" t="s">
        <v>10155</v>
      </c>
      <c r="D198" t="s">
        <v>10076</v>
      </c>
      <c r="K198" s="10"/>
      <c r="L198" s="10"/>
      <c r="M198" t="s">
        <v>10227</v>
      </c>
      <c r="N198" t="s">
        <v>2666</v>
      </c>
      <c r="O198" t="s">
        <v>10005</v>
      </c>
    </row>
    <row r="199" spans="1:15" x14ac:dyDescent="0.25">
      <c r="A199" t="s">
        <v>10142</v>
      </c>
      <c r="B199" t="s">
        <v>10052</v>
      </c>
      <c r="C199" t="s">
        <v>10155</v>
      </c>
      <c r="D199" t="s">
        <v>10112</v>
      </c>
      <c r="K199" s="10"/>
      <c r="L199" s="10"/>
      <c r="M199" t="s">
        <v>10201</v>
      </c>
      <c r="N199" t="s">
        <v>2666</v>
      </c>
      <c r="O199" t="s">
        <v>10005</v>
      </c>
    </row>
    <row r="200" spans="1:15" x14ac:dyDescent="0.25">
      <c r="A200" t="s">
        <v>10142</v>
      </c>
      <c r="B200" t="s">
        <v>10052</v>
      </c>
      <c r="C200" t="s">
        <v>10155</v>
      </c>
      <c r="D200" t="s">
        <v>10069</v>
      </c>
      <c r="K200" s="10"/>
      <c r="L200" s="10"/>
      <c r="M200" t="s">
        <v>10112</v>
      </c>
      <c r="N200" t="s">
        <v>2666</v>
      </c>
      <c r="O200" t="s">
        <v>10005</v>
      </c>
    </row>
    <row r="201" spans="1:15" x14ac:dyDescent="0.25">
      <c r="A201" t="s">
        <v>10142</v>
      </c>
      <c r="B201" t="s">
        <v>10052</v>
      </c>
      <c r="C201" t="s">
        <v>10155</v>
      </c>
      <c r="D201" t="s">
        <v>10084</v>
      </c>
      <c r="K201" s="10"/>
      <c r="L201" s="10"/>
      <c r="M201" t="s">
        <v>10236</v>
      </c>
      <c r="N201" t="s">
        <v>2666</v>
      </c>
      <c r="O201" t="s">
        <v>10005</v>
      </c>
    </row>
    <row r="202" spans="1:15" x14ac:dyDescent="0.25">
      <c r="A202" t="s">
        <v>10142</v>
      </c>
      <c r="B202" t="s">
        <v>10052</v>
      </c>
      <c r="C202" t="s">
        <v>10149</v>
      </c>
      <c r="D202" t="s">
        <v>10064</v>
      </c>
      <c r="K202" s="10"/>
      <c r="L202" s="10"/>
      <c r="M202" t="s">
        <v>10095</v>
      </c>
      <c r="N202" t="s">
        <v>2666</v>
      </c>
      <c r="O202" t="s">
        <v>10005</v>
      </c>
    </row>
    <row r="203" spans="1:15" x14ac:dyDescent="0.25">
      <c r="A203" t="s">
        <v>10142</v>
      </c>
      <c r="B203" t="s">
        <v>10052</v>
      </c>
      <c r="C203" t="s">
        <v>10149</v>
      </c>
      <c r="D203" t="s">
        <v>10061</v>
      </c>
      <c r="K203" s="10"/>
      <c r="L203" s="10"/>
      <c r="M203" t="s">
        <v>10242</v>
      </c>
      <c r="N203" t="s">
        <v>2666</v>
      </c>
      <c r="O203" t="s">
        <v>10005</v>
      </c>
    </row>
    <row r="204" spans="1:15" x14ac:dyDescent="0.25">
      <c r="A204" t="s">
        <v>10142</v>
      </c>
      <c r="B204" t="s">
        <v>10052</v>
      </c>
      <c r="C204" t="s">
        <v>10149</v>
      </c>
      <c r="D204" t="s">
        <v>10229</v>
      </c>
      <c r="K204" s="10"/>
      <c r="L204" s="10"/>
      <c r="M204" t="s">
        <v>10069</v>
      </c>
      <c r="N204" t="s">
        <v>2666</v>
      </c>
      <c r="O204" t="s">
        <v>10005</v>
      </c>
    </row>
    <row r="205" spans="1:15" x14ac:dyDescent="0.25">
      <c r="A205" t="s">
        <v>10142</v>
      </c>
      <c r="B205" t="s">
        <v>10052</v>
      </c>
      <c r="C205" t="s">
        <v>10149</v>
      </c>
      <c r="D205" t="s">
        <v>10069</v>
      </c>
      <c r="K205" s="10"/>
      <c r="L205" s="10"/>
      <c r="M205" t="s">
        <v>10243</v>
      </c>
      <c r="N205" t="s">
        <v>2666</v>
      </c>
      <c r="O205" t="s">
        <v>10005</v>
      </c>
    </row>
    <row r="206" spans="1:15" x14ac:dyDescent="0.25">
      <c r="A206" t="s">
        <v>10142</v>
      </c>
      <c r="B206" t="s">
        <v>10052</v>
      </c>
      <c r="C206" t="s">
        <v>10053</v>
      </c>
      <c r="D206" t="s">
        <v>10152</v>
      </c>
      <c r="K206" s="10"/>
      <c r="L206" s="10"/>
      <c r="M206" t="s">
        <v>10133</v>
      </c>
      <c r="N206" t="s">
        <v>2666</v>
      </c>
      <c r="O206" t="s">
        <v>10005</v>
      </c>
    </row>
    <row r="207" spans="1:15" x14ac:dyDescent="0.25">
      <c r="A207" t="s">
        <v>10142</v>
      </c>
      <c r="B207" t="s">
        <v>10052</v>
      </c>
      <c r="C207" t="s">
        <v>10053</v>
      </c>
      <c r="D207" t="s">
        <v>10244</v>
      </c>
      <c r="K207" s="10"/>
      <c r="L207" s="10"/>
      <c r="M207" t="s">
        <v>10245</v>
      </c>
      <c r="N207" t="s">
        <v>2666</v>
      </c>
      <c r="O207" t="s">
        <v>10005</v>
      </c>
    </row>
    <row r="208" spans="1:15" x14ac:dyDescent="0.25">
      <c r="A208" t="s">
        <v>10142</v>
      </c>
      <c r="B208" t="s">
        <v>10052</v>
      </c>
      <c r="C208" t="s">
        <v>10150</v>
      </c>
      <c r="D208" t="s">
        <v>10069</v>
      </c>
      <c r="E208" t="s">
        <v>532</v>
      </c>
      <c r="F208" t="s">
        <v>2537</v>
      </c>
      <c r="G208" t="s">
        <v>10003</v>
      </c>
      <c r="K208" s="10"/>
      <c r="L208" s="10"/>
      <c r="M208" t="s">
        <v>10246</v>
      </c>
      <c r="N208" t="s">
        <v>2666</v>
      </c>
      <c r="O208" t="s">
        <v>10005</v>
      </c>
    </row>
    <row r="209" spans="1:15" x14ac:dyDescent="0.25">
      <c r="A209" t="s">
        <v>10142</v>
      </c>
      <c r="B209" t="s">
        <v>10052</v>
      </c>
      <c r="C209" t="s">
        <v>10059</v>
      </c>
      <c r="D209" t="s">
        <v>10068</v>
      </c>
      <c r="K209" s="10"/>
      <c r="L209" s="10"/>
      <c r="M209" t="s">
        <v>10084</v>
      </c>
      <c r="N209" t="s">
        <v>2666</v>
      </c>
      <c r="O209" t="s">
        <v>10005</v>
      </c>
    </row>
    <row r="210" spans="1:15" x14ac:dyDescent="0.25">
      <c r="A210" t="s">
        <v>10142</v>
      </c>
      <c r="B210" t="s">
        <v>10052</v>
      </c>
      <c r="C210" t="s">
        <v>10063</v>
      </c>
      <c r="D210" t="s">
        <v>10076</v>
      </c>
      <c r="E210" t="s">
        <v>532</v>
      </c>
      <c r="F210" t="s">
        <v>2587</v>
      </c>
      <c r="G210" t="s">
        <v>10003</v>
      </c>
      <c r="K210" s="10"/>
      <c r="L210" s="10"/>
      <c r="M210" t="s">
        <v>10247</v>
      </c>
      <c r="N210" t="s">
        <v>2666</v>
      </c>
      <c r="O210" t="s">
        <v>10005</v>
      </c>
    </row>
    <row r="211" spans="1:15" x14ac:dyDescent="0.25">
      <c r="A211" t="s">
        <v>10142</v>
      </c>
      <c r="B211" t="s">
        <v>10052</v>
      </c>
      <c r="C211" t="s">
        <v>10063</v>
      </c>
      <c r="D211" t="s">
        <v>10070</v>
      </c>
      <c r="E211" t="s">
        <v>532</v>
      </c>
      <c r="F211" t="s">
        <v>2587</v>
      </c>
      <c r="G211" t="s">
        <v>10003</v>
      </c>
      <c r="K211" s="10"/>
      <c r="L211" s="10"/>
      <c r="M211" t="s">
        <v>2419</v>
      </c>
      <c r="N211" t="s">
        <v>2666</v>
      </c>
      <c r="O211" t="s">
        <v>10005</v>
      </c>
    </row>
    <row r="212" spans="1:15" x14ac:dyDescent="0.25">
      <c r="A212" t="s">
        <v>10142</v>
      </c>
      <c r="B212" t="s">
        <v>10052</v>
      </c>
      <c r="C212" t="s">
        <v>10077</v>
      </c>
      <c r="D212" t="s">
        <v>10144</v>
      </c>
      <c r="K212" s="10"/>
      <c r="L212" s="10" t="s">
        <v>10131</v>
      </c>
      <c r="M212" t="s">
        <v>10133</v>
      </c>
      <c r="N212" t="s">
        <v>2666</v>
      </c>
      <c r="O212" t="s">
        <v>10005</v>
      </c>
    </row>
    <row r="213" spans="1:15" x14ac:dyDescent="0.25">
      <c r="A213" t="s">
        <v>10142</v>
      </c>
      <c r="B213" t="s">
        <v>10052</v>
      </c>
      <c r="C213" t="s">
        <v>10077</v>
      </c>
      <c r="D213" t="s">
        <v>10061</v>
      </c>
      <c r="K213" s="10"/>
      <c r="L213" s="10"/>
      <c r="M213" t="s">
        <v>10084</v>
      </c>
      <c r="N213" t="s">
        <v>2666</v>
      </c>
      <c r="O213" t="s">
        <v>10005</v>
      </c>
    </row>
    <row r="214" spans="1:15" x14ac:dyDescent="0.25">
      <c r="A214" t="s">
        <v>10142</v>
      </c>
      <c r="B214" t="s">
        <v>10052</v>
      </c>
      <c r="C214" t="s">
        <v>10077</v>
      </c>
      <c r="D214" t="s">
        <v>10248</v>
      </c>
      <c r="K214" s="10"/>
      <c r="L214" s="10" t="s">
        <v>10249</v>
      </c>
      <c r="M214" t="s">
        <v>10250</v>
      </c>
      <c r="N214" t="s">
        <v>2666</v>
      </c>
      <c r="O214" t="s">
        <v>10005</v>
      </c>
    </row>
    <row r="215" spans="1:15" x14ac:dyDescent="0.25">
      <c r="A215" t="s">
        <v>10142</v>
      </c>
      <c r="B215" t="s">
        <v>10052</v>
      </c>
      <c r="C215" t="s">
        <v>10077</v>
      </c>
      <c r="D215" t="s">
        <v>9993</v>
      </c>
      <c r="K215" s="10"/>
      <c r="L215" s="10"/>
      <c r="M215" t="s">
        <v>10251</v>
      </c>
      <c r="N215" t="s">
        <v>2666</v>
      </c>
      <c r="O215" t="s">
        <v>10005</v>
      </c>
    </row>
    <row r="216" spans="1:15" x14ac:dyDescent="0.25">
      <c r="A216" t="s">
        <v>10142</v>
      </c>
      <c r="B216" t="s">
        <v>10052</v>
      </c>
      <c r="C216" t="s">
        <v>10077</v>
      </c>
      <c r="D216" t="s">
        <v>10095</v>
      </c>
      <c r="K216" s="10"/>
      <c r="L216" s="10" t="s">
        <v>10252</v>
      </c>
      <c r="M216" t="s">
        <v>10064</v>
      </c>
      <c r="N216" t="s">
        <v>2666</v>
      </c>
      <c r="O216" t="s">
        <v>10005</v>
      </c>
    </row>
    <row r="217" spans="1:15" x14ac:dyDescent="0.25">
      <c r="A217" t="s">
        <v>10142</v>
      </c>
      <c r="B217" t="s">
        <v>10052</v>
      </c>
      <c r="C217" t="s">
        <v>10077</v>
      </c>
      <c r="D217" t="s">
        <v>10069</v>
      </c>
      <c r="K217" s="10"/>
      <c r="L217" s="10"/>
      <c r="M217" t="s">
        <v>10253</v>
      </c>
      <c r="N217" t="s">
        <v>2666</v>
      </c>
      <c r="O217" t="s">
        <v>10005</v>
      </c>
    </row>
    <row r="218" spans="1:15" x14ac:dyDescent="0.25">
      <c r="A218" t="s">
        <v>10142</v>
      </c>
      <c r="B218" t="s">
        <v>10052</v>
      </c>
      <c r="C218" t="s">
        <v>10077</v>
      </c>
      <c r="D218" t="s">
        <v>10189</v>
      </c>
      <c r="K218" s="10"/>
      <c r="L218" s="10"/>
      <c r="M218" t="s">
        <v>10223</v>
      </c>
      <c r="N218" t="s">
        <v>2666</v>
      </c>
      <c r="O218" t="s">
        <v>10005</v>
      </c>
    </row>
    <row r="219" spans="1:15" x14ac:dyDescent="0.25">
      <c r="A219" t="s">
        <v>10142</v>
      </c>
      <c r="B219" t="s">
        <v>10052</v>
      </c>
      <c r="C219" t="s">
        <v>10094</v>
      </c>
      <c r="D219" t="s">
        <v>10159</v>
      </c>
      <c r="E219" t="s">
        <v>532</v>
      </c>
      <c r="F219" t="s">
        <v>10254</v>
      </c>
      <c r="G219" t="s">
        <v>10003</v>
      </c>
      <c r="K219" s="10"/>
      <c r="L219" s="10"/>
      <c r="M219" t="s">
        <v>10250</v>
      </c>
      <c r="N219" t="s">
        <v>2666</v>
      </c>
      <c r="O219" t="s">
        <v>10005</v>
      </c>
    </row>
    <row r="220" spans="1:15" x14ac:dyDescent="0.25">
      <c r="A220" t="s">
        <v>10142</v>
      </c>
      <c r="B220" t="s">
        <v>10052</v>
      </c>
      <c r="C220" t="s">
        <v>10094</v>
      </c>
      <c r="D220" t="s">
        <v>10145</v>
      </c>
      <c r="E220" t="s">
        <v>532</v>
      </c>
      <c r="F220" t="s">
        <v>10254</v>
      </c>
      <c r="G220" t="s">
        <v>10003</v>
      </c>
      <c r="K220" s="10"/>
      <c r="L220" s="10"/>
      <c r="M220" t="s">
        <v>10255</v>
      </c>
      <c r="N220" t="s">
        <v>2666</v>
      </c>
      <c r="O220" t="s">
        <v>10005</v>
      </c>
    </row>
    <row r="221" spans="1:15" x14ac:dyDescent="0.25">
      <c r="A221" t="s">
        <v>10142</v>
      </c>
      <c r="B221" t="s">
        <v>10052</v>
      </c>
      <c r="C221" t="s">
        <v>10094</v>
      </c>
      <c r="D221" t="s">
        <v>10256</v>
      </c>
      <c r="E221" t="s">
        <v>532</v>
      </c>
      <c r="F221" t="s">
        <v>10254</v>
      </c>
      <c r="G221" t="s">
        <v>10003</v>
      </c>
      <c r="K221" s="11"/>
      <c r="L221" s="10"/>
      <c r="M221" t="s">
        <v>10112</v>
      </c>
      <c r="N221" t="s">
        <v>2666</v>
      </c>
      <c r="O221" t="s">
        <v>10005</v>
      </c>
    </row>
    <row r="222" spans="1:15" x14ac:dyDescent="0.25">
      <c r="A222" t="s">
        <v>10142</v>
      </c>
      <c r="B222" t="s">
        <v>10052</v>
      </c>
      <c r="C222" t="s">
        <v>10094</v>
      </c>
      <c r="D222" t="s">
        <v>1162</v>
      </c>
      <c r="E222" t="s">
        <v>532</v>
      </c>
      <c r="F222" t="s">
        <v>10254</v>
      </c>
      <c r="G222" t="s">
        <v>10003</v>
      </c>
      <c r="K222" s="10" t="s">
        <v>10257</v>
      </c>
      <c r="L222" s="10" t="s">
        <v>10135</v>
      </c>
      <c r="M222" t="s">
        <v>10157</v>
      </c>
      <c r="N222" t="s">
        <v>2666</v>
      </c>
      <c r="O222" t="s">
        <v>10005</v>
      </c>
    </row>
    <row r="223" spans="1:15" x14ac:dyDescent="0.25">
      <c r="A223" t="s">
        <v>10142</v>
      </c>
      <c r="B223" t="s">
        <v>10052</v>
      </c>
      <c r="C223" t="s">
        <v>10094</v>
      </c>
      <c r="D223" t="s">
        <v>10061</v>
      </c>
      <c r="E223" t="s">
        <v>532</v>
      </c>
      <c r="F223" t="s">
        <v>10254</v>
      </c>
      <c r="G223" t="s">
        <v>10003</v>
      </c>
      <c r="K223" s="10"/>
      <c r="L223" s="10"/>
      <c r="M223" t="s">
        <v>10258</v>
      </c>
      <c r="N223" t="s">
        <v>2666</v>
      </c>
      <c r="O223" t="s">
        <v>10005</v>
      </c>
    </row>
    <row r="224" spans="1:15" x14ac:dyDescent="0.25">
      <c r="A224" t="s">
        <v>10142</v>
      </c>
      <c r="B224" t="s">
        <v>10052</v>
      </c>
      <c r="C224" t="s">
        <v>10094</v>
      </c>
      <c r="D224" t="s">
        <v>10259</v>
      </c>
      <c r="E224" t="s">
        <v>532</v>
      </c>
      <c r="F224" t="s">
        <v>10254</v>
      </c>
      <c r="G224" t="s">
        <v>10003</v>
      </c>
      <c r="K224" s="10"/>
      <c r="L224" s="10"/>
      <c r="M224" t="s">
        <v>10235</v>
      </c>
      <c r="N224" t="s">
        <v>2666</v>
      </c>
      <c r="O224" t="s">
        <v>10005</v>
      </c>
    </row>
    <row r="225" spans="1:15" x14ac:dyDescent="0.25">
      <c r="A225" t="s">
        <v>10142</v>
      </c>
      <c r="B225" t="s">
        <v>10052</v>
      </c>
      <c r="C225" t="s">
        <v>10094</v>
      </c>
      <c r="D225" t="s">
        <v>10260</v>
      </c>
      <c r="E225" t="s">
        <v>532</v>
      </c>
      <c r="F225" t="s">
        <v>10254</v>
      </c>
      <c r="G225" t="s">
        <v>10003</v>
      </c>
      <c r="K225" s="10"/>
      <c r="L225" s="10"/>
      <c r="M225" t="s">
        <v>10240</v>
      </c>
      <c r="N225" t="s">
        <v>2666</v>
      </c>
      <c r="O225" t="s">
        <v>10005</v>
      </c>
    </row>
    <row r="226" spans="1:15" x14ac:dyDescent="0.25">
      <c r="A226" t="s">
        <v>10142</v>
      </c>
      <c r="B226" t="s">
        <v>10052</v>
      </c>
      <c r="C226" t="s">
        <v>10094</v>
      </c>
      <c r="D226" t="s">
        <v>10261</v>
      </c>
      <c r="E226" t="s">
        <v>532</v>
      </c>
      <c r="F226" t="s">
        <v>10254</v>
      </c>
      <c r="G226" t="s">
        <v>10003</v>
      </c>
      <c r="K226" s="10"/>
      <c r="L226" s="10"/>
      <c r="M226" t="s">
        <v>10262</v>
      </c>
      <c r="N226" t="s">
        <v>2666</v>
      </c>
      <c r="O226" t="s">
        <v>10005</v>
      </c>
    </row>
    <row r="227" spans="1:15" x14ac:dyDescent="0.25">
      <c r="A227" t="s">
        <v>10142</v>
      </c>
      <c r="B227" t="s">
        <v>10052</v>
      </c>
      <c r="C227" t="s">
        <v>10094</v>
      </c>
      <c r="D227" t="s">
        <v>10263</v>
      </c>
      <c r="E227" t="s">
        <v>532</v>
      </c>
      <c r="F227" t="s">
        <v>10254</v>
      </c>
      <c r="G227" t="s">
        <v>10003</v>
      </c>
      <c r="K227" s="10"/>
      <c r="L227" s="10"/>
      <c r="M227" t="s">
        <v>10227</v>
      </c>
      <c r="N227" t="s">
        <v>2666</v>
      </c>
      <c r="O227" t="s">
        <v>10005</v>
      </c>
    </row>
    <row r="228" spans="1:15" x14ac:dyDescent="0.25">
      <c r="A228" t="s">
        <v>10142</v>
      </c>
      <c r="B228" t="s">
        <v>10052</v>
      </c>
      <c r="C228" t="s">
        <v>10094</v>
      </c>
      <c r="D228" t="s">
        <v>10186</v>
      </c>
      <c r="E228" t="s">
        <v>532</v>
      </c>
      <c r="F228" t="s">
        <v>10254</v>
      </c>
      <c r="G228" t="s">
        <v>10003</v>
      </c>
      <c r="K228" s="10"/>
      <c r="L228" s="10"/>
      <c r="M228" t="s">
        <v>10201</v>
      </c>
      <c r="N228" t="s">
        <v>2666</v>
      </c>
      <c r="O228" t="s">
        <v>10005</v>
      </c>
    </row>
    <row r="229" spans="1:15" x14ac:dyDescent="0.25">
      <c r="A229" t="s">
        <v>10142</v>
      </c>
      <c r="B229" t="s">
        <v>10052</v>
      </c>
      <c r="C229" t="s">
        <v>10094</v>
      </c>
      <c r="D229" t="s">
        <v>10083</v>
      </c>
      <c r="E229" t="s">
        <v>532</v>
      </c>
      <c r="F229" t="s">
        <v>10254</v>
      </c>
      <c r="G229" t="s">
        <v>10003</v>
      </c>
      <c r="K229" s="10"/>
      <c r="L229" s="10"/>
      <c r="M229" t="s">
        <v>10264</v>
      </c>
      <c r="N229" t="s">
        <v>2666</v>
      </c>
      <c r="O229" t="s">
        <v>10005</v>
      </c>
    </row>
    <row r="230" spans="1:15" x14ac:dyDescent="0.25">
      <c r="A230" t="s">
        <v>10142</v>
      </c>
      <c r="B230" t="s">
        <v>10052</v>
      </c>
      <c r="C230" t="s">
        <v>10094</v>
      </c>
      <c r="D230" t="s">
        <v>10237</v>
      </c>
      <c r="E230" t="s">
        <v>532</v>
      </c>
      <c r="F230" t="s">
        <v>10254</v>
      </c>
      <c r="G230" t="s">
        <v>10003</v>
      </c>
      <c r="K230" s="10"/>
      <c r="L230" s="10"/>
      <c r="M230" t="s">
        <v>10265</v>
      </c>
      <c r="N230" t="s">
        <v>2666</v>
      </c>
      <c r="O230" t="s">
        <v>10005</v>
      </c>
    </row>
    <row r="231" spans="1:15" x14ac:dyDescent="0.25">
      <c r="A231" t="s">
        <v>10142</v>
      </c>
      <c r="B231" t="s">
        <v>10052</v>
      </c>
      <c r="C231" t="s">
        <v>10094</v>
      </c>
      <c r="D231" t="s">
        <v>10069</v>
      </c>
      <c r="E231" t="s">
        <v>532</v>
      </c>
      <c r="F231" t="s">
        <v>10254</v>
      </c>
      <c r="G231" t="s">
        <v>10003</v>
      </c>
      <c r="K231" s="10"/>
      <c r="L231" s="10"/>
      <c r="M231" t="s">
        <v>10069</v>
      </c>
      <c r="N231" t="s">
        <v>2666</v>
      </c>
      <c r="O231" t="s">
        <v>10005</v>
      </c>
    </row>
    <row r="232" spans="1:15" x14ac:dyDescent="0.25">
      <c r="A232" t="s">
        <v>10142</v>
      </c>
      <c r="B232" t="s">
        <v>10052</v>
      </c>
      <c r="C232" t="s">
        <v>10094</v>
      </c>
      <c r="D232" t="s">
        <v>10068</v>
      </c>
      <c r="E232" t="s">
        <v>532</v>
      </c>
      <c r="F232" t="s">
        <v>10254</v>
      </c>
      <c r="G232" t="s">
        <v>10003</v>
      </c>
      <c r="K232" s="10"/>
      <c r="L232" s="10"/>
      <c r="M232" t="s">
        <v>10266</v>
      </c>
      <c r="N232" t="s">
        <v>2666</v>
      </c>
      <c r="O232" t="s">
        <v>10005</v>
      </c>
    </row>
    <row r="233" spans="1:15" x14ac:dyDescent="0.25">
      <c r="A233" t="s">
        <v>10142</v>
      </c>
      <c r="B233" t="s">
        <v>10052</v>
      </c>
      <c r="C233" t="s">
        <v>10094</v>
      </c>
      <c r="D233" t="s">
        <v>10154</v>
      </c>
      <c r="E233" t="s">
        <v>532</v>
      </c>
      <c r="F233" t="s">
        <v>10254</v>
      </c>
      <c r="G233" t="s">
        <v>10003</v>
      </c>
      <c r="K233" s="10"/>
      <c r="L233" s="10"/>
      <c r="M233" t="s">
        <v>10267</v>
      </c>
      <c r="N233" t="s">
        <v>2666</v>
      </c>
      <c r="O233" t="s">
        <v>10005</v>
      </c>
    </row>
    <row r="234" spans="1:15" x14ac:dyDescent="0.25">
      <c r="A234" t="s">
        <v>10142</v>
      </c>
      <c r="B234" t="s">
        <v>10052</v>
      </c>
      <c r="C234" t="s">
        <v>10094</v>
      </c>
      <c r="D234" t="s">
        <v>10084</v>
      </c>
      <c r="E234" t="s">
        <v>532</v>
      </c>
      <c r="F234" t="s">
        <v>10254</v>
      </c>
      <c r="G234" t="s">
        <v>10003</v>
      </c>
      <c r="K234" s="10"/>
      <c r="L234" s="10"/>
      <c r="M234" t="s">
        <v>10268</v>
      </c>
      <c r="N234" t="s">
        <v>2666</v>
      </c>
      <c r="O234" t="s">
        <v>10005</v>
      </c>
    </row>
    <row r="235" spans="1:15" x14ac:dyDescent="0.25">
      <c r="A235" t="s">
        <v>10142</v>
      </c>
      <c r="B235" t="s">
        <v>10052</v>
      </c>
      <c r="C235" t="s">
        <v>10161</v>
      </c>
      <c r="D235" t="s">
        <v>10083</v>
      </c>
      <c r="K235" s="10"/>
      <c r="L235" s="10" t="s">
        <v>10269</v>
      </c>
      <c r="M235" t="s">
        <v>10223</v>
      </c>
      <c r="N235" t="s">
        <v>2666</v>
      </c>
      <c r="O235" t="s">
        <v>10005</v>
      </c>
    </row>
    <row r="236" spans="1:15" x14ac:dyDescent="0.25">
      <c r="A236" t="s">
        <v>10142</v>
      </c>
      <c r="B236" t="s">
        <v>10052</v>
      </c>
      <c r="C236" t="s">
        <v>10161</v>
      </c>
      <c r="D236" t="s">
        <v>10095</v>
      </c>
      <c r="K236" s="11"/>
      <c r="L236" s="10" t="s">
        <v>10270</v>
      </c>
      <c r="M236" t="s">
        <v>10201</v>
      </c>
      <c r="N236" t="s">
        <v>2666</v>
      </c>
      <c r="O236" t="s">
        <v>10005</v>
      </c>
    </row>
    <row r="237" spans="1:15" x14ac:dyDescent="0.25">
      <c r="A237" t="s">
        <v>10142</v>
      </c>
      <c r="B237" t="s">
        <v>10052</v>
      </c>
      <c r="C237" t="s">
        <v>10271</v>
      </c>
      <c r="D237" t="s">
        <v>10152</v>
      </c>
      <c r="J237" t="s">
        <v>2537</v>
      </c>
      <c r="K237" s="10" t="s">
        <v>10055</v>
      </c>
      <c r="L237" s="10" t="s">
        <v>10122</v>
      </c>
      <c r="M237" t="s">
        <v>10069</v>
      </c>
    </row>
    <row r="238" spans="1:15" x14ac:dyDescent="0.25">
      <c r="A238" t="s">
        <v>10142</v>
      </c>
      <c r="B238" t="s">
        <v>10052</v>
      </c>
      <c r="C238" t="s">
        <v>10172</v>
      </c>
      <c r="D238" t="s">
        <v>10214</v>
      </c>
      <c r="K238" s="10"/>
      <c r="L238" s="10" t="s">
        <v>10149</v>
      </c>
      <c r="M238" t="s">
        <v>10146</v>
      </c>
    </row>
    <row r="239" spans="1:15" x14ac:dyDescent="0.25">
      <c r="A239" t="s">
        <v>10142</v>
      </c>
      <c r="B239" t="s">
        <v>10052</v>
      </c>
      <c r="C239" t="s">
        <v>10095</v>
      </c>
      <c r="D239" t="s">
        <v>10064</v>
      </c>
      <c r="K239" s="10"/>
      <c r="L239" s="10" t="s">
        <v>10053</v>
      </c>
      <c r="M239" t="s">
        <v>10070</v>
      </c>
    </row>
    <row r="240" spans="1:15" x14ac:dyDescent="0.25">
      <c r="A240" t="s">
        <v>10142</v>
      </c>
      <c r="B240" t="s">
        <v>10052</v>
      </c>
      <c r="C240" t="s">
        <v>10131</v>
      </c>
      <c r="D240" t="s">
        <v>10084</v>
      </c>
      <c r="K240" s="10"/>
      <c r="L240" s="10" t="s">
        <v>10150</v>
      </c>
      <c r="M240" t="s">
        <v>10144</v>
      </c>
    </row>
    <row r="241" spans="1:13" x14ac:dyDescent="0.25">
      <c r="A241" t="s">
        <v>10142</v>
      </c>
      <c r="B241" t="s">
        <v>10052</v>
      </c>
      <c r="C241" t="s">
        <v>10148</v>
      </c>
      <c r="D241" t="s">
        <v>10069</v>
      </c>
      <c r="K241" s="10"/>
      <c r="L241" s="10"/>
      <c r="M241" t="s">
        <v>10073</v>
      </c>
    </row>
    <row r="242" spans="1:13" x14ac:dyDescent="0.25">
      <c r="A242" t="s">
        <v>10142</v>
      </c>
      <c r="B242" t="s">
        <v>10089</v>
      </c>
      <c r="C242" t="s">
        <v>10272</v>
      </c>
      <c r="D242" t="s">
        <v>10154</v>
      </c>
      <c r="K242" s="10"/>
      <c r="L242" s="10"/>
      <c r="M242" t="s">
        <v>10074</v>
      </c>
    </row>
    <row r="243" spans="1:13" x14ac:dyDescent="0.25">
      <c r="A243" t="s">
        <v>10142</v>
      </c>
      <c r="B243" t="s">
        <v>10089</v>
      </c>
      <c r="C243" t="s">
        <v>10273</v>
      </c>
      <c r="D243" t="s">
        <v>10199</v>
      </c>
      <c r="K243" s="10"/>
      <c r="L243" s="10"/>
      <c r="M243" t="s">
        <v>10153</v>
      </c>
    </row>
    <row r="244" spans="1:13" x14ac:dyDescent="0.25">
      <c r="A244" t="s">
        <v>10142</v>
      </c>
      <c r="B244" t="s">
        <v>10089</v>
      </c>
      <c r="C244" t="s">
        <v>10273</v>
      </c>
      <c r="D244" t="s">
        <v>10154</v>
      </c>
      <c r="K244" s="10"/>
      <c r="L244" s="10"/>
      <c r="M244" t="s">
        <v>10194</v>
      </c>
    </row>
    <row r="245" spans="1:13" x14ac:dyDescent="0.25">
      <c r="A245" t="s">
        <v>10142</v>
      </c>
      <c r="B245" t="s">
        <v>10089</v>
      </c>
      <c r="C245" t="s">
        <v>10274</v>
      </c>
      <c r="D245" t="s">
        <v>10199</v>
      </c>
      <c r="K245" s="10"/>
      <c r="L245" s="10"/>
      <c r="M245" t="s">
        <v>10061</v>
      </c>
    </row>
    <row r="246" spans="1:13" x14ac:dyDescent="0.25">
      <c r="A246" t="s">
        <v>10142</v>
      </c>
      <c r="B246" t="s">
        <v>10089</v>
      </c>
      <c r="C246" t="s">
        <v>10274</v>
      </c>
      <c r="D246" t="s">
        <v>10068</v>
      </c>
      <c r="K246" s="10"/>
      <c r="L246" s="10"/>
      <c r="M246" t="s">
        <v>10275</v>
      </c>
    </row>
    <row r="247" spans="1:13" x14ac:dyDescent="0.25">
      <c r="A247" t="s">
        <v>10142</v>
      </c>
      <c r="B247" t="s">
        <v>10089</v>
      </c>
      <c r="C247" t="s">
        <v>10274</v>
      </c>
      <c r="D247" t="s">
        <v>10154</v>
      </c>
      <c r="K247" s="10"/>
      <c r="L247" s="10"/>
      <c r="M247" t="s">
        <v>10276</v>
      </c>
    </row>
    <row r="248" spans="1:13" x14ac:dyDescent="0.25">
      <c r="A248" t="s">
        <v>10142</v>
      </c>
      <c r="B248" t="s">
        <v>10089</v>
      </c>
      <c r="C248" t="s">
        <v>10277</v>
      </c>
      <c r="D248" t="s">
        <v>10072</v>
      </c>
      <c r="K248" s="10"/>
      <c r="L248" s="10"/>
      <c r="M248" t="s">
        <v>10180</v>
      </c>
    </row>
    <row r="249" spans="1:13" x14ac:dyDescent="0.25">
      <c r="A249" t="s">
        <v>10142</v>
      </c>
      <c r="B249" t="s">
        <v>10089</v>
      </c>
      <c r="C249" t="s">
        <v>10089</v>
      </c>
      <c r="D249" t="s">
        <v>10064</v>
      </c>
      <c r="K249" s="10"/>
      <c r="L249" s="10"/>
      <c r="M249" t="s">
        <v>10278</v>
      </c>
    </row>
    <row r="250" spans="1:13" x14ac:dyDescent="0.25">
      <c r="A250" t="s">
        <v>10142</v>
      </c>
      <c r="B250" t="s">
        <v>10089</v>
      </c>
      <c r="C250" t="s">
        <v>10089</v>
      </c>
      <c r="D250" t="s">
        <v>10157</v>
      </c>
      <c r="K250" s="10"/>
      <c r="L250" s="10"/>
      <c r="M250" t="s">
        <v>10069</v>
      </c>
    </row>
    <row r="251" spans="1:13" x14ac:dyDescent="0.25">
      <c r="A251" t="s">
        <v>10142</v>
      </c>
      <c r="B251" t="s">
        <v>10089</v>
      </c>
      <c r="C251" t="s">
        <v>10089</v>
      </c>
      <c r="D251" t="s">
        <v>10144</v>
      </c>
      <c r="K251" s="10"/>
      <c r="L251" s="10" t="s">
        <v>10063</v>
      </c>
      <c r="M251" t="s">
        <v>10076</v>
      </c>
    </row>
    <row r="252" spans="1:13" x14ac:dyDescent="0.25">
      <c r="A252" t="s">
        <v>10142</v>
      </c>
      <c r="B252" t="s">
        <v>10089</v>
      </c>
      <c r="C252" t="s">
        <v>10089</v>
      </c>
      <c r="D252" t="s">
        <v>10145</v>
      </c>
      <c r="K252" s="10"/>
      <c r="L252" s="10"/>
      <c r="M252" t="s">
        <v>10084</v>
      </c>
    </row>
    <row r="253" spans="1:13" x14ac:dyDescent="0.25">
      <c r="A253" t="s">
        <v>10142</v>
      </c>
      <c r="B253" t="s">
        <v>10089</v>
      </c>
      <c r="C253" t="s">
        <v>10089</v>
      </c>
      <c r="D253" t="s">
        <v>10193</v>
      </c>
      <c r="K253" s="10"/>
      <c r="L253" s="10" t="s">
        <v>10077</v>
      </c>
      <c r="M253" t="s">
        <v>10061</v>
      </c>
    </row>
    <row r="254" spans="1:13" x14ac:dyDescent="0.25">
      <c r="A254" t="s">
        <v>10142</v>
      </c>
      <c r="B254" t="s">
        <v>10089</v>
      </c>
      <c r="C254" t="s">
        <v>10089</v>
      </c>
      <c r="D254" t="s">
        <v>10073</v>
      </c>
      <c r="K254" s="10"/>
      <c r="L254" s="10" t="s">
        <v>10094</v>
      </c>
      <c r="M254" t="s">
        <v>10061</v>
      </c>
    </row>
    <row r="255" spans="1:13" x14ac:dyDescent="0.25">
      <c r="A255" t="s">
        <v>10142</v>
      </c>
      <c r="B255" t="s">
        <v>10089</v>
      </c>
      <c r="C255" t="s">
        <v>10089</v>
      </c>
      <c r="D255" t="s">
        <v>10173</v>
      </c>
      <c r="K255" s="10"/>
      <c r="L255" s="10"/>
      <c r="M255" t="s">
        <v>10069</v>
      </c>
    </row>
    <row r="256" spans="1:13" x14ac:dyDescent="0.25">
      <c r="A256" t="s">
        <v>10142</v>
      </c>
      <c r="B256" t="s">
        <v>10089</v>
      </c>
      <c r="C256" t="s">
        <v>10089</v>
      </c>
      <c r="D256" t="s">
        <v>10279</v>
      </c>
      <c r="K256" s="10"/>
      <c r="L256" s="10" t="s">
        <v>10108</v>
      </c>
      <c r="M256" t="s">
        <v>10061</v>
      </c>
    </row>
    <row r="257" spans="1:13" x14ac:dyDescent="0.25">
      <c r="A257" t="s">
        <v>10142</v>
      </c>
      <c r="B257" t="s">
        <v>10089</v>
      </c>
      <c r="C257" t="s">
        <v>10089</v>
      </c>
      <c r="D257" t="s">
        <v>10196</v>
      </c>
      <c r="K257" s="10"/>
      <c r="L257" s="10"/>
      <c r="M257" t="s">
        <v>10084</v>
      </c>
    </row>
    <row r="258" spans="1:13" x14ac:dyDescent="0.25">
      <c r="A258" t="s">
        <v>10142</v>
      </c>
      <c r="B258" t="s">
        <v>10089</v>
      </c>
      <c r="C258" t="s">
        <v>10089</v>
      </c>
      <c r="D258" t="s">
        <v>10112</v>
      </c>
      <c r="K258" s="10"/>
      <c r="L258" s="10" t="s">
        <v>10071</v>
      </c>
      <c r="M258" t="s">
        <v>10076</v>
      </c>
    </row>
    <row r="259" spans="1:13" x14ac:dyDescent="0.25">
      <c r="A259" t="s">
        <v>10142</v>
      </c>
      <c r="B259" t="s">
        <v>10089</v>
      </c>
      <c r="C259" t="s">
        <v>10089</v>
      </c>
      <c r="D259" t="s">
        <v>10095</v>
      </c>
      <c r="K259" s="10"/>
      <c r="L259" s="10"/>
      <c r="M259" t="s">
        <v>10061</v>
      </c>
    </row>
    <row r="260" spans="1:13" x14ac:dyDescent="0.25">
      <c r="A260" t="s">
        <v>10142</v>
      </c>
      <c r="B260" t="s">
        <v>10089</v>
      </c>
      <c r="C260" t="s">
        <v>10089</v>
      </c>
      <c r="D260" t="s">
        <v>10069</v>
      </c>
      <c r="K260" s="10"/>
      <c r="L260" s="10"/>
      <c r="M260" t="s">
        <v>10069</v>
      </c>
    </row>
    <row r="261" spans="1:13" x14ac:dyDescent="0.25">
      <c r="A261" t="s">
        <v>10142</v>
      </c>
      <c r="B261" t="s">
        <v>10089</v>
      </c>
      <c r="C261" t="s">
        <v>10089</v>
      </c>
      <c r="D261" t="s">
        <v>10154</v>
      </c>
      <c r="K261" s="11"/>
      <c r="L261" s="10" t="s">
        <v>10148</v>
      </c>
      <c r="M261" t="s">
        <v>10061</v>
      </c>
    </row>
    <row r="262" spans="1:13" x14ac:dyDescent="0.25">
      <c r="A262" t="s">
        <v>10142</v>
      </c>
      <c r="B262" t="s">
        <v>10089</v>
      </c>
      <c r="C262" t="s">
        <v>10089</v>
      </c>
      <c r="D262" t="s">
        <v>10280</v>
      </c>
      <c r="K262" s="10" t="s">
        <v>10052</v>
      </c>
      <c r="L262" s="10" t="s">
        <v>10143</v>
      </c>
      <c r="M262" t="s">
        <v>10145</v>
      </c>
    </row>
    <row r="263" spans="1:13" x14ac:dyDescent="0.25">
      <c r="A263" t="s">
        <v>10142</v>
      </c>
      <c r="B263" t="s">
        <v>10089</v>
      </c>
      <c r="C263" t="s">
        <v>10089</v>
      </c>
      <c r="D263" t="s">
        <v>10065</v>
      </c>
      <c r="K263" s="10"/>
      <c r="L263" s="10"/>
      <c r="M263" t="s">
        <v>10153</v>
      </c>
    </row>
    <row r="264" spans="1:13" x14ac:dyDescent="0.25">
      <c r="A264" t="s">
        <v>10142</v>
      </c>
      <c r="B264" t="s">
        <v>10138</v>
      </c>
      <c r="C264" t="s">
        <v>10138</v>
      </c>
      <c r="D264" t="s">
        <v>10281</v>
      </c>
      <c r="K264" s="10"/>
      <c r="L264" s="10" t="s">
        <v>10122</v>
      </c>
      <c r="M264" t="s">
        <v>10061</v>
      </c>
    </row>
    <row r="265" spans="1:13" x14ac:dyDescent="0.25">
      <c r="A265" t="s">
        <v>10142</v>
      </c>
      <c r="B265" t="s">
        <v>10138</v>
      </c>
      <c r="C265" t="s">
        <v>10138</v>
      </c>
      <c r="D265" t="s">
        <v>10095</v>
      </c>
      <c r="K265" s="10"/>
      <c r="L265" s="10" t="s">
        <v>10056</v>
      </c>
      <c r="M265" t="s">
        <v>10070</v>
      </c>
    </row>
    <row r="266" spans="1:13" x14ac:dyDescent="0.25">
      <c r="A266" t="s">
        <v>10142</v>
      </c>
      <c r="B266" t="s">
        <v>10138</v>
      </c>
      <c r="C266" t="s">
        <v>10138</v>
      </c>
      <c r="D266" t="s">
        <v>10084</v>
      </c>
      <c r="K266" s="10"/>
      <c r="L266" s="10" t="s">
        <v>10155</v>
      </c>
      <c r="M266" t="s">
        <v>10282</v>
      </c>
    </row>
    <row r="267" spans="1:13" x14ac:dyDescent="0.25">
      <c r="A267" t="s">
        <v>10142</v>
      </c>
      <c r="B267" t="s">
        <v>10138</v>
      </c>
      <c r="C267" t="s">
        <v>10138</v>
      </c>
      <c r="D267" t="s">
        <v>10283</v>
      </c>
      <c r="K267" s="10"/>
      <c r="L267" s="10"/>
      <c r="M267" t="s">
        <v>10069</v>
      </c>
    </row>
    <row r="268" spans="1:13" x14ac:dyDescent="0.25">
      <c r="A268" t="s">
        <v>10142</v>
      </c>
      <c r="B268" t="s">
        <v>10138</v>
      </c>
      <c r="C268" t="s">
        <v>10138</v>
      </c>
      <c r="D268" t="s">
        <v>10284</v>
      </c>
      <c r="K268" s="10"/>
      <c r="L268" s="10" t="s">
        <v>10149</v>
      </c>
      <c r="M268" t="s">
        <v>10112</v>
      </c>
    </row>
    <row r="269" spans="1:13" x14ac:dyDescent="0.25">
      <c r="A269" t="s">
        <v>10142</v>
      </c>
      <c r="B269" t="s">
        <v>10138</v>
      </c>
      <c r="C269" t="s">
        <v>10138</v>
      </c>
      <c r="D269" t="s">
        <v>10214</v>
      </c>
      <c r="K269" s="10"/>
      <c r="L269" s="10"/>
      <c r="M269" t="s">
        <v>10069</v>
      </c>
    </row>
    <row r="270" spans="1:13" x14ac:dyDescent="0.25">
      <c r="A270" t="s">
        <v>10142</v>
      </c>
      <c r="B270" t="s">
        <v>10138</v>
      </c>
      <c r="C270" t="s">
        <v>10138</v>
      </c>
      <c r="D270" t="s">
        <v>10285</v>
      </c>
      <c r="K270" s="10"/>
      <c r="L270" s="10"/>
      <c r="M270" t="s">
        <v>10133</v>
      </c>
    </row>
    <row r="271" spans="1:13" x14ac:dyDescent="0.25">
      <c r="A271" t="s">
        <v>10142</v>
      </c>
      <c r="B271" t="s">
        <v>10138</v>
      </c>
      <c r="C271" t="s">
        <v>10138</v>
      </c>
      <c r="D271" t="s">
        <v>10286</v>
      </c>
      <c r="K271" s="10"/>
      <c r="L271" s="10" t="s">
        <v>10053</v>
      </c>
      <c r="M271" t="s">
        <v>10287</v>
      </c>
    </row>
    <row r="272" spans="1:13" x14ac:dyDescent="0.25">
      <c r="A272" t="s">
        <v>10142</v>
      </c>
      <c r="B272" t="s">
        <v>10138</v>
      </c>
      <c r="C272" t="s">
        <v>10138</v>
      </c>
      <c r="D272" t="s">
        <v>10216</v>
      </c>
      <c r="K272" s="10"/>
      <c r="L272" s="10"/>
      <c r="M272" t="s">
        <v>10070</v>
      </c>
    </row>
    <row r="273" spans="1:13" x14ac:dyDescent="0.25">
      <c r="A273" t="s">
        <v>10142</v>
      </c>
      <c r="B273" t="s">
        <v>10138</v>
      </c>
      <c r="C273" t="s">
        <v>10138</v>
      </c>
      <c r="D273" t="s">
        <v>10288</v>
      </c>
      <c r="K273" s="10"/>
      <c r="L273" s="10"/>
      <c r="M273" t="s">
        <v>10069</v>
      </c>
    </row>
    <row r="274" spans="1:13" x14ac:dyDescent="0.25">
      <c r="A274" t="s">
        <v>10142</v>
      </c>
      <c r="B274" t="s">
        <v>10138</v>
      </c>
      <c r="C274" t="s">
        <v>10138</v>
      </c>
      <c r="D274" t="s">
        <v>10289</v>
      </c>
      <c r="K274" s="10"/>
      <c r="L274" s="10" t="s">
        <v>10150</v>
      </c>
      <c r="M274" t="s">
        <v>10064</v>
      </c>
    </row>
    <row r="275" spans="1:13" x14ac:dyDescent="0.25">
      <c r="A275" t="s">
        <v>10142</v>
      </c>
      <c r="B275" t="s">
        <v>10138</v>
      </c>
      <c r="C275" t="s">
        <v>10138</v>
      </c>
      <c r="D275" t="s">
        <v>10217</v>
      </c>
      <c r="K275" s="10"/>
      <c r="L275" s="10"/>
      <c r="M275" t="s">
        <v>10159</v>
      </c>
    </row>
    <row r="276" spans="1:13" x14ac:dyDescent="0.25">
      <c r="A276" t="s">
        <v>10142</v>
      </c>
      <c r="B276" t="s">
        <v>10138</v>
      </c>
      <c r="C276" t="s">
        <v>10138</v>
      </c>
      <c r="D276" t="s">
        <v>10218</v>
      </c>
      <c r="K276" s="10"/>
      <c r="L276" s="10"/>
      <c r="M276" t="s">
        <v>10173</v>
      </c>
    </row>
    <row r="277" spans="1:13" x14ac:dyDescent="0.25">
      <c r="A277" t="s">
        <v>10142</v>
      </c>
      <c r="B277" t="s">
        <v>10138</v>
      </c>
      <c r="C277" t="s">
        <v>10138</v>
      </c>
      <c r="D277" t="s">
        <v>10189</v>
      </c>
      <c r="K277" s="10"/>
      <c r="L277" s="10"/>
      <c r="M277" t="s">
        <v>10076</v>
      </c>
    </row>
    <row r="278" spans="1:13" x14ac:dyDescent="0.25">
      <c r="A278" t="s">
        <v>10142</v>
      </c>
      <c r="B278" t="s">
        <v>10138</v>
      </c>
      <c r="C278" t="s">
        <v>10138</v>
      </c>
      <c r="D278" t="s">
        <v>10140</v>
      </c>
      <c r="K278" s="10"/>
      <c r="L278" s="10"/>
      <c r="M278" t="s">
        <v>10153</v>
      </c>
    </row>
    <row r="279" spans="1:13" x14ac:dyDescent="0.25">
      <c r="A279" t="s">
        <v>10142</v>
      </c>
      <c r="B279" t="s">
        <v>10138</v>
      </c>
      <c r="C279" t="s">
        <v>10139</v>
      </c>
      <c r="D279" t="s">
        <v>10190</v>
      </c>
      <c r="K279" s="10"/>
      <c r="L279" s="10"/>
      <c r="M279" t="s">
        <v>10290</v>
      </c>
    </row>
    <row r="280" spans="1:13" x14ac:dyDescent="0.25">
      <c r="A280" t="s">
        <v>10142</v>
      </c>
      <c r="B280" t="s">
        <v>10138</v>
      </c>
      <c r="C280" t="s">
        <v>10139</v>
      </c>
      <c r="D280" t="s">
        <v>10291</v>
      </c>
      <c r="K280" s="10"/>
      <c r="L280" s="10"/>
      <c r="M280" t="s">
        <v>10292</v>
      </c>
    </row>
    <row r="281" spans="1:13" x14ac:dyDescent="0.25">
      <c r="A281" t="s">
        <v>10142</v>
      </c>
      <c r="B281" t="s">
        <v>10138</v>
      </c>
      <c r="C281" t="s">
        <v>10139</v>
      </c>
      <c r="D281" t="s">
        <v>10293</v>
      </c>
      <c r="K281" s="10"/>
      <c r="L281" s="10"/>
      <c r="M281" t="s">
        <v>10190</v>
      </c>
    </row>
    <row r="282" spans="1:13" x14ac:dyDescent="0.25">
      <c r="A282" t="s">
        <v>10142</v>
      </c>
      <c r="B282" t="s">
        <v>10138</v>
      </c>
      <c r="C282" t="s">
        <v>10139</v>
      </c>
      <c r="D282" t="s">
        <v>10189</v>
      </c>
      <c r="K282" s="10"/>
      <c r="L282" s="10"/>
      <c r="M282" t="s">
        <v>10194</v>
      </c>
    </row>
    <row r="283" spans="1:13" x14ac:dyDescent="0.25">
      <c r="A283" t="s">
        <v>10142</v>
      </c>
      <c r="B283" t="s">
        <v>10138</v>
      </c>
      <c r="C283" t="s">
        <v>10139</v>
      </c>
      <c r="D283" t="s">
        <v>10140</v>
      </c>
      <c r="K283" s="10"/>
      <c r="L283" s="10"/>
      <c r="M283" t="s">
        <v>10054</v>
      </c>
    </row>
    <row r="284" spans="1:13" x14ac:dyDescent="0.25">
      <c r="A284" t="s">
        <v>10142</v>
      </c>
      <c r="B284" t="s">
        <v>10138</v>
      </c>
      <c r="C284" t="s">
        <v>10139</v>
      </c>
      <c r="D284" t="s">
        <v>10220</v>
      </c>
      <c r="K284" s="10"/>
      <c r="L284" s="10"/>
      <c r="M284" t="s">
        <v>10061</v>
      </c>
    </row>
    <row r="285" spans="1:13" x14ac:dyDescent="0.25">
      <c r="A285" t="s">
        <v>10142</v>
      </c>
      <c r="B285" t="s">
        <v>10138</v>
      </c>
      <c r="C285" t="s">
        <v>10294</v>
      </c>
      <c r="D285" t="s">
        <v>10295</v>
      </c>
      <c r="K285" s="10"/>
      <c r="L285" s="10"/>
      <c r="M285" t="s">
        <v>10276</v>
      </c>
    </row>
    <row r="286" spans="1:13" x14ac:dyDescent="0.25">
      <c r="A286" t="s">
        <v>10142</v>
      </c>
      <c r="B286" t="s">
        <v>10138</v>
      </c>
      <c r="C286" t="s">
        <v>10294</v>
      </c>
      <c r="D286" t="s">
        <v>10296</v>
      </c>
      <c r="K286" s="10"/>
      <c r="L286" s="10"/>
      <c r="M286" t="s">
        <v>10297</v>
      </c>
    </row>
    <row r="287" spans="1:13" x14ac:dyDescent="0.25">
      <c r="A287" t="s">
        <v>10142</v>
      </c>
      <c r="B287" t="s">
        <v>10138</v>
      </c>
      <c r="C287" t="s">
        <v>10298</v>
      </c>
      <c r="D287" t="s">
        <v>10190</v>
      </c>
      <c r="K287" s="10"/>
      <c r="L287" s="10"/>
      <c r="M287" t="s">
        <v>10299</v>
      </c>
    </row>
    <row r="288" spans="1:13" x14ac:dyDescent="0.25">
      <c r="A288" t="s">
        <v>10142</v>
      </c>
      <c r="B288" t="s">
        <v>10099</v>
      </c>
      <c r="C288" t="s">
        <v>10221</v>
      </c>
      <c r="D288" t="s">
        <v>10064</v>
      </c>
      <c r="K288" s="10"/>
      <c r="L288" s="10"/>
      <c r="M288" t="s">
        <v>10125</v>
      </c>
    </row>
    <row r="289" spans="1:13" x14ac:dyDescent="0.25">
      <c r="A289" t="s">
        <v>10142</v>
      </c>
      <c r="B289" t="s">
        <v>10099</v>
      </c>
      <c r="C289" t="s">
        <v>10221</v>
      </c>
      <c r="D289" t="s">
        <v>10140</v>
      </c>
      <c r="K289" s="10"/>
      <c r="L289" s="10"/>
      <c r="M289" t="s">
        <v>10282</v>
      </c>
    </row>
    <row r="290" spans="1:13" x14ac:dyDescent="0.25">
      <c r="A290" t="s">
        <v>10142</v>
      </c>
      <c r="B290" t="s">
        <v>10099</v>
      </c>
      <c r="C290" t="s">
        <v>10232</v>
      </c>
      <c r="D290" t="s">
        <v>10190</v>
      </c>
      <c r="K290" s="10"/>
      <c r="L290" s="10"/>
      <c r="M290" t="s">
        <v>10180</v>
      </c>
    </row>
    <row r="291" spans="1:13" x14ac:dyDescent="0.25">
      <c r="A291" t="s">
        <v>10142</v>
      </c>
      <c r="B291" t="s">
        <v>10099</v>
      </c>
      <c r="C291" t="s">
        <v>10135</v>
      </c>
      <c r="D291" t="s">
        <v>10201</v>
      </c>
      <c r="K291" s="10"/>
      <c r="L291" s="10"/>
      <c r="M291" t="s">
        <v>10300</v>
      </c>
    </row>
    <row r="292" spans="1:13" x14ac:dyDescent="0.25">
      <c r="A292" t="s">
        <v>10142</v>
      </c>
      <c r="B292" t="s">
        <v>10099</v>
      </c>
      <c r="C292" t="s">
        <v>10095</v>
      </c>
      <c r="D292">
        <v>0</v>
      </c>
      <c r="K292" s="10"/>
      <c r="L292" s="10"/>
      <c r="M292" t="s">
        <v>10095</v>
      </c>
    </row>
    <row r="293" spans="1:13" x14ac:dyDescent="0.25">
      <c r="A293" t="s">
        <v>10142</v>
      </c>
      <c r="B293" t="s">
        <v>10099</v>
      </c>
      <c r="C293" t="s">
        <v>10095</v>
      </c>
      <c r="D293" t="s">
        <v>10064</v>
      </c>
      <c r="K293" s="10"/>
      <c r="L293" s="10"/>
      <c r="M293" t="s">
        <v>10069</v>
      </c>
    </row>
    <row r="294" spans="1:13" x14ac:dyDescent="0.25">
      <c r="A294" t="s">
        <v>10142</v>
      </c>
      <c r="B294" t="s">
        <v>10099</v>
      </c>
      <c r="C294" t="s">
        <v>10095</v>
      </c>
      <c r="D294" t="s">
        <v>10157</v>
      </c>
      <c r="K294" s="10"/>
      <c r="L294" s="10"/>
      <c r="M294" t="s">
        <v>10301</v>
      </c>
    </row>
    <row r="295" spans="1:13" x14ac:dyDescent="0.25">
      <c r="A295" t="s">
        <v>10142</v>
      </c>
      <c r="B295" t="s">
        <v>10099</v>
      </c>
      <c r="C295" t="s">
        <v>10095</v>
      </c>
      <c r="D295" t="s">
        <v>10235</v>
      </c>
      <c r="K295" s="10"/>
      <c r="L295" s="10"/>
      <c r="M295" t="s">
        <v>10102</v>
      </c>
    </row>
    <row r="296" spans="1:13" x14ac:dyDescent="0.25">
      <c r="A296" t="s">
        <v>10142</v>
      </c>
      <c r="B296" t="s">
        <v>10099</v>
      </c>
      <c r="C296" t="s">
        <v>10095</v>
      </c>
      <c r="D296" t="s">
        <v>10100</v>
      </c>
      <c r="K296" s="10"/>
      <c r="L296" s="10"/>
      <c r="M296" t="s">
        <v>10084</v>
      </c>
    </row>
    <row r="297" spans="1:13" x14ac:dyDescent="0.25">
      <c r="A297" t="s">
        <v>10142</v>
      </c>
      <c r="B297" t="s">
        <v>10099</v>
      </c>
      <c r="C297" t="s">
        <v>10095</v>
      </c>
      <c r="D297" t="s">
        <v>10145</v>
      </c>
      <c r="K297" s="10"/>
      <c r="L297" s="10"/>
      <c r="M297" t="s">
        <v>10103</v>
      </c>
    </row>
    <row r="298" spans="1:13" x14ac:dyDescent="0.25">
      <c r="A298" t="s">
        <v>10142</v>
      </c>
      <c r="B298" t="s">
        <v>10099</v>
      </c>
      <c r="C298" t="s">
        <v>10095</v>
      </c>
      <c r="D298" t="s">
        <v>10241</v>
      </c>
      <c r="K298" s="10"/>
      <c r="L298" s="10" t="s">
        <v>10063</v>
      </c>
      <c r="M298" t="s">
        <v>10073</v>
      </c>
    </row>
    <row r="299" spans="1:13" x14ac:dyDescent="0.25">
      <c r="A299" t="s">
        <v>10142</v>
      </c>
      <c r="B299" t="s">
        <v>10099</v>
      </c>
      <c r="C299" t="s">
        <v>10095</v>
      </c>
      <c r="D299" t="s">
        <v>10181</v>
      </c>
      <c r="K299" s="10"/>
      <c r="L299" s="10"/>
      <c r="M299" t="s">
        <v>10061</v>
      </c>
    </row>
    <row r="300" spans="1:13" x14ac:dyDescent="0.25">
      <c r="A300" t="s">
        <v>10142</v>
      </c>
      <c r="B300" t="s">
        <v>10099</v>
      </c>
      <c r="C300" t="s">
        <v>10095</v>
      </c>
      <c r="D300" t="s">
        <v>10227</v>
      </c>
      <c r="K300" s="10"/>
      <c r="L300" s="10"/>
      <c r="M300" t="s">
        <v>10069</v>
      </c>
    </row>
    <row r="301" spans="1:13" x14ac:dyDescent="0.25">
      <c r="A301" t="s">
        <v>10142</v>
      </c>
      <c r="B301" t="s">
        <v>10099</v>
      </c>
      <c r="C301" t="s">
        <v>10095</v>
      </c>
      <c r="D301" t="s">
        <v>10084</v>
      </c>
      <c r="K301" s="10"/>
      <c r="L301" s="10"/>
      <c r="M301" t="s">
        <v>10084</v>
      </c>
    </row>
    <row r="302" spans="1:13" x14ac:dyDescent="0.25">
      <c r="A302" t="s">
        <v>10142</v>
      </c>
      <c r="B302" t="s">
        <v>10099</v>
      </c>
      <c r="C302" t="s">
        <v>10095</v>
      </c>
      <c r="D302" t="s">
        <v>10130</v>
      </c>
      <c r="K302" s="10"/>
      <c r="L302" s="10" t="s">
        <v>10077</v>
      </c>
      <c r="M302" t="s">
        <v>10061</v>
      </c>
    </row>
    <row r="303" spans="1:13" x14ac:dyDescent="0.25">
      <c r="A303" t="s">
        <v>10142</v>
      </c>
      <c r="B303" t="s">
        <v>10099</v>
      </c>
      <c r="C303" t="s">
        <v>10095</v>
      </c>
      <c r="D303" t="s">
        <v>10302</v>
      </c>
      <c r="K303" s="10"/>
      <c r="L303" s="10"/>
      <c r="M303" t="s">
        <v>10069</v>
      </c>
    </row>
    <row r="304" spans="1:13" x14ac:dyDescent="0.25">
      <c r="A304" t="s">
        <v>10142</v>
      </c>
      <c r="B304" t="s">
        <v>10099</v>
      </c>
      <c r="C304" t="s">
        <v>10249</v>
      </c>
      <c r="D304" t="s">
        <v>10112</v>
      </c>
      <c r="K304" s="10"/>
      <c r="L304" s="10" t="s">
        <v>10094</v>
      </c>
      <c r="M304" t="s">
        <v>10084</v>
      </c>
    </row>
    <row r="305" spans="1:13" x14ac:dyDescent="0.25">
      <c r="A305" t="s">
        <v>10142</v>
      </c>
      <c r="B305" t="s">
        <v>10099</v>
      </c>
      <c r="C305" t="s">
        <v>10249</v>
      </c>
      <c r="D305" t="s">
        <v>10303</v>
      </c>
      <c r="K305" s="10"/>
      <c r="L305" s="10" t="s">
        <v>10108</v>
      </c>
      <c r="M305" t="s">
        <v>10069</v>
      </c>
    </row>
    <row r="306" spans="1:13" x14ac:dyDescent="0.25">
      <c r="A306" t="s">
        <v>10142</v>
      </c>
      <c r="B306" t="s">
        <v>10099</v>
      </c>
      <c r="C306" t="s">
        <v>10252</v>
      </c>
      <c r="D306" t="s">
        <v>10253</v>
      </c>
      <c r="K306" s="11"/>
      <c r="L306" s="10" t="s">
        <v>10131</v>
      </c>
      <c r="M306" t="s">
        <v>10084</v>
      </c>
    </row>
    <row r="307" spans="1:13" x14ac:dyDescent="0.25">
      <c r="A307" t="s">
        <v>10142</v>
      </c>
      <c r="B307" t="s">
        <v>10099</v>
      </c>
      <c r="C307" t="s">
        <v>10252</v>
      </c>
      <c r="D307" t="s">
        <v>10140</v>
      </c>
      <c r="K307" s="10" t="s">
        <v>10089</v>
      </c>
      <c r="L307" s="10" t="s">
        <v>10089</v>
      </c>
      <c r="M307" t="s">
        <v>10073</v>
      </c>
    </row>
    <row r="308" spans="1:13" x14ac:dyDescent="0.25">
      <c r="A308" t="s">
        <v>10142</v>
      </c>
      <c r="B308" t="s">
        <v>10257</v>
      </c>
      <c r="C308" t="s">
        <v>10304</v>
      </c>
      <c r="D308" t="s">
        <v>10250</v>
      </c>
      <c r="K308" s="10"/>
      <c r="L308" s="10"/>
      <c r="M308" t="s">
        <v>10173</v>
      </c>
    </row>
    <row r="309" spans="1:13" x14ac:dyDescent="0.25">
      <c r="A309" t="s">
        <v>10142</v>
      </c>
      <c r="B309" t="s">
        <v>10257</v>
      </c>
      <c r="C309" t="s">
        <v>10304</v>
      </c>
      <c r="D309" t="s">
        <v>10190</v>
      </c>
      <c r="K309" s="10"/>
      <c r="L309" s="10"/>
      <c r="M309" t="s">
        <v>10305</v>
      </c>
    </row>
    <row r="310" spans="1:13" x14ac:dyDescent="0.25">
      <c r="A310" t="s">
        <v>10142</v>
      </c>
      <c r="B310" t="s">
        <v>10257</v>
      </c>
      <c r="C310" t="s">
        <v>10304</v>
      </c>
      <c r="D310" t="s">
        <v>10140</v>
      </c>
      <c r="K310" s="10"/>
      <c r="L310" s="10"/>
      <c r="M310" t="s">
        <v>10095</v>
      </c>
    </row>
    <row r="311" spans="1:13" x14ac:dyDescent="0.25">
      <c r="A311" t="s">
        <v>10142</v>
      </c>
      <c r="B311" t="s">
        <v>10257</v>
      </c>
      <c r="C311" t="s">
        <v>10151</v>
      </c>
      <c r="D311" t="s">
        <v>10100</v>
      </c>
      <c r="K311" s="11"/>
      <c r="L311" s="10"/>
      <c r="M311" t="s">
        <v>10069</v>
      </c>
    </row>
    <row r="312" spans="1:13" x14ac:dyDescent="0.25">
      <c r="A312" t="s">
        <v>10142</v>
      </c>
      <c r="B312" t="s">
        <v>10257</v>
      </c>
      <c r="C312" t="s">
        <v>10306</v>
      </c>
      <c r="D312" t="s">
        <v>10255</v>
      </c>
      <c r="K312" s="11" t="s">
        <v>10138</v>
      </c>
      <c r="L312" s="10" t="s">
        <v>10138</v>
      </c>
      <c r="M312" t="s">
        <v>10214</v>
      </c>
    </row>
    <row r="313" spans="1:13" x14ac:dyDescent="0.25">
      <c r="A313" t="s">
        <v>10142</v>
      </c>
      <c r="B313" t="s">
        <v>10257</v>
      </c>
      <c r="C313" t="s">
        <v>10306</v>
      </c>
      <c r="D313" t="s">
        <v>10201</v>
      </c>
      <c r="K313" s="10" t="s">
        <v>10099</v>
      </c>
      <c r="L313" s="10" t="s">
        <v>10221</v>
      </c>
      <c r="M313" t="s">
        <v>10140</v>
      </c>
    </row>
    <row r="314" spans="1:13" x14ac:dyDescent="0.25">
      <c r="A314" t="s">
        <v>10142</v>
      </c>
      <c r="B314" t="s">
        <v>10257</v>
      </c>
      <c r="C314" t="s">
        <v>10307</v>
      </c>
      <c r="D314" t="s">
        <v>10190</v>
      </c>
      <c r="K314" s="10"/>
      <c r="L314" s="10" t="s">
        <v>10095</v>
      </c>
      <c r="M314" t="s">
        <v>10100</v>
      </c>
    </row>
    <row r="315" spans="1:13" x14ac:dyDescent="0.25">
      <c r="A315" t="s">
        <v>10142</v>
      </c>
      <c r="B315" t="s">
        <v>10257</v>
      </c>
      <c r="C315" t="s">
        <v>10307</v>
      </c>
      <c r="D315" t="s">
        <v>10140</v>
      </c>
      <c r="K315" s="11"/>
      <c r="L315" s="10"/>
      <c r="M315" t="s">
        <v>10084</v>
      </c>
    </row>
    <row r="316" spans="1:13" x14ac:dyDescent="0.25">
      <c r="A316" t="s">
        <v>10142</v>
      </c>
      <c r="B316" t="s">
        <v>10257</v>
      </c>
      <c r="C316" t="s">
        <v>10135</v>
      </c>
      <c r="D316" t="s">
        <v>10157</v>
      </c>
      <c r="K316" s="10" t="s">
        <v>10257</v>
      </c>
      <c r="L316" s="10" t="s">
        <v>10135</v>
      </c>
      <c r="M316" t="s">
        <v>10157</v>
      </c>
    </row>
    <row r="317" spans="1:13" x14ac:dyDescent="0.25">
      <c r="A317" t="s">
        <v>10142</v>
      </c>
      <c r="B317" t="s">
        <v>10257</v>
      </c>
      <c r="C317" t="s">
        <v>10135</v>
      </c>
      <c r="D317" t="s">
        <v>10258</v>
      </c>
      <c r="K317" s="10"/>
      <c r="L317" s="10"/>
      <c r="M317" t="s">
        <v>10308</v>
      </c>
    </row>
    <row r="318" spans="1:13" x14ac:dyDescent="0.25">
      <c r="A318" t="s">
        <v>10142</v>
      </c>
      <c r="B318" t="s">
        <v>10257</v>
      </c>
      <c r="C318" t="s">
        <v>10135</v>
      </c>
      <c r="D318" t="s">
        <v>10309</v>
      </c>
      <c r="K318" s="10"/>
      <c r="L318" s="10"/>
      <c r="M318" t="s">
        <v>10235</v>
      </c>
    </row>
    <row r="319" spans="1:13" x14ac:dyDescent="0.25">
      <c r="A319" t="s">
        <v>10142</v>
      </c>
      <c r="B319" t="s">
        <v>10257</v>
      </c>
      <c r="C319" t="s">
        <v>10135</v>
      </c>
      <c r="D319" t="s">
        <v>10168</v>
      </c>
      <c r="K319" s="11"/>
      <c r="L319" s="10"/>
      <c r="M319" t="s">
        <v>10145</v>
      </c>
    </row>
    <row r="320" spans="1:13" x14ac:dyDescent="0.25">
      <c r="A320" t="s">
        <v>10142</v>
      </c>
      <c r="B320" t="s">
        <v>10257</v>
      </c>
      <c r="C320" t="s">
        <v>10135</v>
      </c>
      <c r="D320" t="s">
        <v>10145</v>
      </c>
      <c r="J320" t="s">
        <v>2587</v>
      </c>
      <c r="K320" s="10" t="s">
        <v>10055</v>
      </c>
      <c r="L320" s="10" t="s">
        <v>10149</v>
      </c>
      <c r="M320" t="s">
        <v>10070</v>
      </c>
    </row>
    <row r="321" spans="1:13" x14ac:dyDescent="0.25">
      <c r="A321" t="s">
        <v>10142</v>
      </c>
      <c r="B321" t="s">
        <v>10257</v>
      </c>
      <c r="C321" t="s">
        <v>10135</v>
      </c>
      <c r="D321" t="s">
        <v>10310</v>
      </c>
      <c r="K321" s="10"/>
      <c r="L321" s="10" t="s">
        <v>10053</v>
      </c>
      <c r="M321" t="s">
        <v>10070</v>
      </c>
    </row>
    <row r="322" spans="1:13" x14ac:dyDescent="0.25">
      <c r="A322" t="s">
        <v>10142</v>
      </c>
      <c r="B322" t="s">
        <v>10257</v>
      </c>
      <c r="C322" t="s">
        <v>10135</v>
      </c>
      <c r="D322" t="s">
        <v>10311</v>
      </c>
      <c r="K322" s="10"/>
      <c r="L322" s="10"/>
      <c r="M322" t="s">
        <v>10069</v>
      </c>
    </row>
    <row r="323" spans="1:13" x14ac:dyDescent="0.25">
      <c r="A323" t="s">
        <v>10142</v>
      </c>
      <c r="B323" t="s">
        <v>10257</v>
      </c>
      <c r="C323" t="s">
        <v>10135</v>
      </c>
      <c r="D323" t="s">
        <v>10262</v>
      </c>
      <c r="K323" s="10"/>
      <c r="L323" s="10" t="s">
        <v>10063</v>
      </c>
      <c r="M323" t="s">
        <v>10159</v>
      </c>
    </row>
    <row r="324" spans="1:13" x14ac:dyDescent="0.25">
      <c r="A324" t="s">
        <v>10142</v>
      </c>
      <c r="B324" t="s">
        <v>10257</v>
      </c>
      <c r="C324" t="s">
        <v>10135</v>
      </c>
      <c r="D324" t="s">
        <v>10227</v>
      </c>
      <c r="K324" s="10"/>
      <c r="L324" s="10"/>
      <c r="M324" t="s">
        <v>10072</v>
      </c>
    </row>
    <row r="325" spans="1:13" x14ac:dyDescent="0.25">
      <c r="A325" t="s">
        <v>10142</v>
      </c>
      <c r="B325" t="s">
        <v>10257</v>
      </c>
      <c r="C325" t="s">
        <v>10135</v>
      </c>
      <c r="D325" t="s">
        <v>10312</v>
      </c>
      <c r="K325" s="10"/>
      <c r="L325" s="10"/>
      <c r="M325" t="s">
        <v>10111</v>
      </c>
    </row>
    <row r="326" spans="1:13" x14ac:dyDescent="0.25">
      <c r="A326" t="s">
        <v>10142</v>
      </c>
      <c r="B326" t="s">
        <v>10257</v>
      </c>
      <c r="C326" t="s">
        <v>10135</v>
      </c>
      <c r="D326" t="s">
        <v>10201</v>
      </c>
      <c r="K326" s="10"/>
      <c r="L326" s="10"/>
      <c r="M326" t="s">
        <v>10074</v>
      </c>
    </row>
    <row r="327" spans="1:13" x14ac:dyDescent="0.25">
      <c r="A327" t="s">
        <v>10142</v>
      </c>
      <c r="B327" t="s">
        <v>10257</v>
      </c>
      <c r="C327" t="s">
        <v>10135</v>
      </c>
      <c r="D327" t="s">
        <v>10264</v>
      </c>
      <c r="K327" s="10"/>
      <c r="L327" s="10"/>
      <c r="M327" t="s">
        <v>1162</v>
      </c>
    </row>
    <row r="328" spans="1:13" x14ac:dyDescent="0.25">
      <c r="A328" t="s">
        <v>10142</v>
      </c>
      <c r="B328" t="s">
        <v>10257</v>
      </c>
      <c r="C328" t="s">
        <v>10135</v>
      </c>
      <c r="D328" t="s">
        <v>10313</v>
      </c>
      <c r="K328" s="10"/>
      <c r="L328" s="10"/>
      <c r="M328" t="s">
        <v>10314</v>
      </c>
    </row>
    <row r="329" spans="1:13" x14ac:dyDescent="0.25">
      <c r="A329" t="s">
        <v>10142</v>
      </c>
      <c r="B329" t="s">
        <v>10257</v>
      </c>
      <c r="C329" t="s">
        <v>10135</v>
      </c>
      <c r="D329" t="s">
        <v>10095</v>
      </c>
      <c r="K329" s="10"/>
      <c r="L329" s="10"/>
      <c r="M329" t="s">
        <v>10076</v>
      </c>
    </row>
    <row r="330" spans="1:13" x14ac:dyDescent="0.25">
      <c r="A330" t="s">
        <v>10142</v>
      </c>
      <c r="B330" t="s">
        <v>10257</v>
      </c>
      <c r="C330" t="s">
        <v>10135</v>
      </c>
      <c r="D330" t="s">
        <v>10069</v>
      </c>
      <c r="K330" s="10"/>
      <c r="L330" s="10"/>
      <c r="M330" t="s">
        <v>10061</v>
      </c>
    </row>
    <row r="331" spans="1:13" x14ac:dyDescent="0.25">
      <c r="A331" t="s">
        <v>10142</v>
      </c>
      <c r="B331" t="s">
        <v>10257</v>
      </c>
      <c r="C331" t="s">
        <v>10135</v>
      </c>
      <c r="D331" t="s">
        <v>10280</v>
      </c>
      <c r="K331" s="10"/>
      <c r="L331" s="10"/>
      <c r="M331" t="s">
        <v>10083</v>
      </c>
    </row>
    <row r="332" spans="1:13" x14ac:dyDescent="0.25">
      <c r="A332" t="s">
        <v>10142</v>
      </c>
      <c r="B332" t="s">
        <v>10257</v>
      </c>
      <c r="C332" t="s">
        <v>10135</v>
      </c>
      <c r="D332" t="s">
        <v>10084</v>
      </c>
      <c r="K332" s="10"/>
      <c r="L332" s="10"/>
      <c r="M332" t="s">
        <v>9993</v>
      </c>
    </row>
    <row r="333" spans="1:13" x14ac:dyDescent="0.25">
      <c r="A333" t="s">
        <v>10142</v>
      </c>
      <c r="B333" t="s">
        <v>10257</v>
      </c>
      <c r="C333" t="s">
        <v>10135</v>
      </c>
      <c r="D333" t="s">
        <v>10214</v>
      </c>
      <c r="K333" s="10"/>
      <c r="L333" s="10"/>
      <c r="M333" t="s">
        <v>10112</v>
      </c>
    </row>
    <row r="334" spans="1:13" x14ac:dyDescent="0.25">
      <c r="A334" t="s">
        <v>10142</v>
      </c>
      <c r="B334" t="s">
        <v>10257</v>
      </c>
      <c r="C334" t="s">
        <v>10135</v>
      </c>
      <c r="D334" t="s">
        <v>10217</v>
      </c>
      <c r="K334" s="10"/>
      <c r="L334" s="10"/>
      <c r="M334" t="s">
        <v>10078</v>
      </c>
    </row>
    <row r="335" spans="1:13" x14ac:dyDescent="0.25">
      <c r="A335" t="s">
        <v>10142</v>
      </c>
      <c r="B335" t="s">
        <v>10257</v>
      </c>
      <c r="C335" t="s">
        <v>10315</v>
      </c>
      <c r="D335" t="s">
        <v>10225</v>
      </c>
      <c r="K335" s="10"/>
      <c r="L335" s="10"/>
      <c r="M335" t="s">
        <v>10080</v>
      </c>
    </row>
    <row r="336" spans="1:13" x14ac:dyDescent="0.25">
      <c r="A336" t="s">
        <v>10142</v>
      </c>
      <c r="B336" t="s">
        <v>10257</v>
      </c>
      <c r="C336" t="s">
        <v>10315</v>
      </c>
      <c r="D336" t="s">
        <v>10140</v>
      </c>
      <c r="K336" s="10"/>
      <c r="L336" s="10"/>
      <c r="M336" t="s">
        <v>10070</v>
      </c>
    </row>
    <row r="337" spans="1:13" x14ac:dyDescent="0.25">
      <c r="A337" t="s">
        <v>10142</v>
      </c>
      <c r="B337" t="s">
        <v>10257</v>
      </c>
      <c r="C337" t="s">
        <v>10139</v>
      </c>
      <c r="D337" t="s">
        <v>10112</v>
      </c>
      <c r="K337" s="10"/>
      <c r="L337" s="10"/>
      <c r="M337" t="s">
        <v>10069</v>
      </c>
    </row>
    <row r="338" spans="1:13" x14ac:dyDescent="0.25">
      <c r="A338" t="s">
        <v>10142</v>
      </c>
      <c r="B338" t="s">
        <v>10257</v>
      </c>
      <c r="C338" t="s">
        <v>10269</v>
      </c>
      <c r="D338" t="s">
        <v>10223</v>
      </c>
      <c r="K338" s="10"/>
      <c r="L338" s="10"/>
      <c r="M338" t="s">
        <v>10084</v>
      </c>
    </row>
    <row r="339" spans="1:13" x14ac:dyDescent="0.25">
      <c r="A339" t="s">
        <v>10142</v>
      </c>
      <c r="B339" t="s">
        <v>10257</v>
      </c>
      <c r="C339" t="s">
        <v>10269</v>
      </c>
      <c r="D339" t="s">
        <v>10316</v>
      </c>
      <c r="K339" s="10"/>
      <c r="L339" s="10"/>
      <c r="M339" t="s">
        <v>10130</v>
      </c>
    </row>
    <row r="340" spans="1:13" x14ac:dyDescent="0.25">
      <c r="A340" t="s">
        <v>10142</v>
      </c>
      <c r="B340" t="s">
        <v>10257</v>
      </c>
      <c r="C340" t="s">
        <v>10269</v>
      </c>
      <c r="D340" t="s">
        <v>10280</v>
      </c>
      <c r="K340" s="10"/>
      <c r="L340" s="10"/>
      <c r="M340" t="s">
        <v>10065</v>
      </c>
    </row>
    <row r="341" spans="1:13" x14ac:dyDescent="0.25">
      <c r="A341" t="s">
        <v>10142</v>
      </c>
      <c r="B341" t="s">
        <v>10257</v>
      </c>
      <c r="C341" t="s">
        <v>10269</v>
      </c>
      <c r="D341" t="s">
        <v>10140</v>
      </c>
      <c r="K341" s="10"/>
      <c r="L341" s="10" t="s">
        <v>10094</v>
      </c>
      <c r="M341" t="s">
        <v>10159</v>
      </c>
    </row>
    <row r="342" spans="1:13" x14ac:dyDescent="0.25">
      <c r="A342" t="s">
        <v>10142</v>
      </c>
      <c r="B342" t="s">
        <v>10257</v>
      </c>
      <c r="C342" t="s">
        <v>10270</v>
      </c>
      <c r="D342" t="s">
        <v>10280</v>
      </c>
      <c r="K342" s="10"/>
      <c r="L342" s="10"/>
      <c r="M342" t="s">
        <v>10084</v>
      </c>
    </row>
    <row r="343" spans="1:13" x14ac:dyDescent="0.25">
      <c r="A343" t="s">
        <v>10142</v>
      </c>
      <c r="B343" t="s">
        <v>10257</v>
      </c>
      <c r="C343" t="s">
        <v>10317</v>
      </c>
      <c r="D343" t="s">
        <v>10064</v>
      </c>
      <c r="K343" s="10"/>
      <c r="L343" s="10" t="s">
        <v>10071</v>
      </c>
      <c r="M343" t="s">
        <v>10073</v>
      </c>
    </row>
    <row r="344" spans="1:13" x14ac:dyDescent="0.25">
      <c r="A344" t="s">
        <v>10318</v>
      </c>
      <c r="B344" t="s">
        <v>10052</v>
      </c>
      <c r="C344" t="s">
        <v>10143</v>
      </c>
      <c r="D344" t="s">
        <v>10112</v>
      </c>
      <c r="K344" s="10"/>
      <c r="L344" s="10"/>
      <c r="M344" t="s">
        <v>10074</v>
      </c>
    </row>
    <row r="345" spans="1:13" x14ac:dyDescent="0.25">
      <c r="A345" t="s">
        <v>10319</v>
      </c>
      <c r="B345" t="s">
        <v>10055</v>
      </c>
      <c r="C345" t="s">
        <v>10056</v>
      </c>
      <c r="D345" t="s">
        <v>10154</v>
      </c>
      <c r="K345" s="10"/>
      <c r="L345" s="10"/>
      <c r="M345" t="s">
        <v>10076</v>
      </c>
    </row>
    <row r="346" spans="1:13" x14ac:dyDescent="0.25">
      <c r="A346" t="s">
        <v>10319</v>
      </c>
      <c r="B346" t="s">
        <v>10055</v>
      </c>
      <c r="C346" t="s">
        <v>10106</v>
      </c>
      <c r="D346" t="s">
        <v>10060</v>
      </c>
      <c r="K346" s="10"/>
      <c r="L346" s="10"/>
      <c r="M346" t="s">
        <v>10061</v>
      </c>
    </row>
    <row r="347" spans="1:13" x14ac:dyDescent="0.25">
      <c r="A347" t="s">
        <v>10319</v>
      </c>
      <c r="B347" t="s">
        <v>10052</v>
      </c>
      <c r="C347" t="s">
        <v>10056</v>
      </c>
      <c r="D347" t="s">
        <v>10060</v>
      </c>
      <c r="K347" s="10"/>
      <c r="L347" s="10"/>
      <c r="M347" t="s">
        <v>10069</v>
      </c>
    </row>
    <row r="348" spans="1:13" x14ac:dyDescent="0.25">
      <c r="A348" t="s">
        <v>10319</v>
      </c>
      <c r="B348" t="s">
        <v>10052</v>
      </c>
      <c r="C348" t="s">
        <v>10056</v>
      </c>
      <c r="D348" t="s">
        <v>10061</v>
      </c>
      <c r="K348" s="10"/>
      <c r="L348" s="10"/>
      <c r="M348" t="s">
        <v>10065</v>
      </c>
    </row>
    <row r="349" spans="1:13" x14ac:dyDescent="0.25">
      <c r="A349" t="s">
        <v>10319</v>
      </c>
      <c r="B349" t="s">
        <v>10052</v>
      </c>
      <c r="C349" t="s">
        <v>10056</v>
      </c>
      <c r="D349" t="s">
        <v>10081</v>
      </c>
      <c r="K349" s="11"/>
      <c r="L349" s="10" t="s">
        <v>10131</v>
      </c>
      <c r="M349" t="s">
        <v>10084</v>
      </c>
    </row>
    <row r="350" spans="1:13" x14ac:dyDescent="0.25">
      <c r="A350" t="s">
        <v>10319</v>
      </c>
      <c r="B350" t="s">
        <v>10052</v>
      </c>
      <c r="C350" t="s">
        <v>10056</v>
      </c>
      <c r="D350" t="s">
        <v>10107</v>
      </c>
      <c r="K350" s="10" t="s">
        <v>10052</v>
      </c>
      <c r="L350" s="10" t="s">
        <v>10122</v>
      </c>
      <c r="M350" t="s">
        <v>10159</v>
      </c>
    </row>
    <row r="351" spans="1:13" x14ac:dyDescent="0.25">
      <c r="A351" t="s">
        <v>10319</v>
      </c>
      <c r="B351" t="s">
        <v>10089</v>
      </c>
      <c r="C351" t="s">
        <v>10273</v>
      </c>
      <c r="D351" t="s">
        <v>10154</v>
      </c>
      <c r="K351" s="10"/>
      <c r="L351" s="10" t="s">
        <v>10155</v>
      </c>
      <c r="M351" t="s">
        <v>10084</v>
      </c>
    </row>
    <row r="352" spans="1:13" x14ac:dyDescent="0.25">
      <c r="A352" t="s">
        <v>10320</v>
      </c>
      <c r="B352" t="s">
        <v>10055</v>
      </c>
      <c r="C352" t="s">
        <v>10056</v>
      </c>
      <c r="D352" t="s">
        <v>10095</v>
      </c>
      <c r="K352" s="10"/>
      <c r="L352" s="10" t="s">
        <v>10053</v>
      </c>
      <c r="M352" t="s">
        <v>10070</v>
      </c>
    </row>
    <row r="353" spans="1:13" x14ac:dyDescent="0.25">
      <c r="A353" t="s">
        <v>10321</v>
      </c>
      <c r="B353" t="s">
        <v>10099</v>
      </c>
      <c r="C353" t="s">
        <v>10095</v>
      </c>
      <c r="D353" t="s">
        <v>10064</v>
      </c>
      <c r="K353" s="10"/>
      <c r="L353" s="10" t="s">
        <v>10063</v>
      </c>
      <c r="M353" t="s">
        <v>10159</v>
      </c>
    </row>
    <row r="354" spans="1:13" x14ac:dyDescent="0.25">
      <c r="A354" t="s">
        <v>10322</v>
      </c>
      <c r="B354" t="s">
        <v>10099</v>
      </c>
      <c r="C354" t="s">
        <v>10077</v>
      </c>
      <c r="D354" t="s">
        <v>10064</v>
      </c>
      <c r="K354" s="10"/>
      <c r="L354" s="10"/>
      <c r="M354" t="s">
        <v>10074</v>
      </c>
    </row>
    <row r="355" spans="1:13" x14ac:dyDescent="0.25">
      <c r="A355" t="s">
        <v>2537</v>
      </c>
      <c r="B355" t="s">
        <v>10055</v>
      </c>
      <c r="C355" t="s">
        <v>10150</v>
      </c>
      <c r="D355" t="s">
        <v>10194</v>
      </c>
      <c r="E355" t="s">
        <v>532</v>
      </c>
      <c r="F355" t="s">
        <v>2537</v>
      </c>
      <c r="G355" t="s">
        <v>10003</v>
      </c>
      <c r="H355" t="s">
        <v>10103</v>
      </c>
      <c r="K355" s="10"/>
      <c r="L355" s="10"/>
      <c r="M355" t="s">
        <v>1162</v>
      </c>
    </row>
    <row r="356" spans="1:13" x14ac:dyDescent="0.25">
      <c r="A356" t="s">
        <v>2537</v>
      </c>
      <c r="B356" t="s">
        <v>10052</v>
      </c>
      <c r="C356" t="s">
        <v>10150</v>
      </c>
      <c r="D356" t="s">
        <v>10153</v>
      </c>
      <c r="E356" t="s">
        <v>532</v>
      </c>
      <c r="F356" t="s">
        <v>2537</v>
      </c>
      <c r="G356" t="s">
        <v>10003</v>
      </c>
      <c r="H356" t="s">
        <v>10098</v>
      </c>
      <c r="K356" s="10"/>
      <c r="L356" s="10"/>
      <c r="M356" t="s">
        <v>10076</v>
      </c>
    </row>
    <row r="357" spans="1:13" x14ac:dyDescent="0.25">
      <c r="A357" t="s">
        <v>2537</v>
      </c>
      <c r="B357" t="s">
        <v>10052</v>
      </c>
      <c r="C357" t="s">
        <v>10150</v>
      </c>
      <c r="D357" t="s">
        <v>10190</v>
      </c>
      <c r="E357" t="s">
        <v>532</v>
      </c>
      <c r="F357" t="s">
        <v>2537</v>
      </c>
      <c r="G357" t="s">
        <v>10003</v>
      </c>
      <c r="H357" t="s">
        <v>10147</v>
      </c>
      <c r="K357" s="10"/>
      <c r="L357" s="10"/>
      <c r="M357" t="s">
        <v>10181</v>
      </c>
    </row>
    <row r="358" spans="1:13" x14ac:dyDescent="0.25">
      <c r="A358" t="s">
        <v>2537</v>
      </c>
      <c r="B358" t="s">
        <v>10052</v>
      </c>
      <c r="C358" t="s">
        <v>10150</v>
      </c>
      <c r="D358" t="s">
        <v>10194</v>
      </c>
      <c r="E358" t="s">
        <v>532</v>
      </c>
      <c r="F358" t="s">
        <v>2537</v>
      </c>
      <c r="G358" t="s">
        <v>10003</v>
      </c>
      <c r="H358" t="s">
        <v>10103</v>
      </c>
      <c r="K358" s="10"/>
      <c r="L358" s="10"/>
      <c r="M358" t="s">
        <v>10061</v>
      </c>
    </row>
    <row r="359" spans="1:13" x14ac:dyDescent="0.25">
      <c r="A359" t="s">
        <v>2537</v>
      </c>
      <c r="B359" t="s">
        <v>10099</v>
      </c>
      <c r="C359" t="s">
        <v>10221</v>
      </c>
      <c r="D359" t="s">
        <v>10140</v>
      </c>
      <c r="E359" t="s">
        <v>10058</v>
      </c>
      <c r="G359" t="s">
        <v>10005</v>
      </c>
      <c r="H359" t="s">
        <v>9565</v>
      </c>
      <c r="K359" s="10"/>
      <c r="L359" s="10"/>
      <c r="M359" t="s">
        <v>10323</v>
      </c>
    </row>
    <row r="360" spans="1:13" x14ac:dyDescent="0.25">
      <c r="A360" t="s">
        <v>10324</v>
      </c>
      <c r="B360" t="s">
        <v>10055</v>
      </c>
      <c r="C360" t="s">
        <v>10122</v>
      </c>
      <c r="D360" t="s">
        <v>10069</v>
      </c>
      <c r="E360" t="s">
        <v>10058</v>
      </c>
      <c r="G360" t="s">
        <v>10003</v>
      </c>
      <c r="H360" t="s">
        <v>10061</v>
      </c>
      <c r="K360" s="10"/>
      <c r="L360" s="10"/>
      <c r="M360" t="s">
        <v>10081</v>
      </c>
    </row>
    <row r="361" spans="1:13" x14ac:dyDescent="0.25">
      <c r="A361" t="s">
        <v>10324</v>
      </c>
      <c r="B361" t="s">
        <v>10055</v>
      </c>
      <c r="C361" t="s">
        <v>10149</v>
      </c>
      <c r="D361" t="s">
        <v>10146</v>
      </c>
      <c r="E361" t="s">
        <v>10058</v>
      </c>
      <c r="K361" s="10"/>
      <c r="L361" s="10"/>
      <c r="M361" t="s">
        <v>10186</v>
      </c>
    </row>
    <row r="362" spans="1:13" x14ac:dyDescent="0.25">
      <c r="A362" t="s">
        <v>10324</v>
      </c>
      <c r="B362" t="s">
        <v>10055</v>
      </c>
      <c r="C362" t="s">
        <v>10053</v>
      </c>
      <c r="D362" t="s">
        <v>10070</v>
      </c>
      <c r="E362" t="s">
        <v>532</v>
      </c>
      <c r="F362" t="s">
        <v>2537</v>
      </c>
      <c r="G362" t="s">
        <v>10003</v>
      </c>
      <c r="H362" t="s">
        <v>10147</v>
      </c>
      <c r="K362" s="10"/>
      <c r="L362" s="10"/>
      <c r="M362" t="s">
        <v>9993</v>
      </c>
    </row>
    <row r="363" spans="1:13" x14ac:dyDescent="0.25">
      <c r="A363" t="s">
        <v>10324</v>
      </c>
      <c r="B363" t="s">
        <v>10055</v>
      </c>
      <c r="C363" t="s">
        <v>10150</v>
      </c>
      <c r="D363" t="s">
        <v>10144</v>
      </c>
      <c r="E363" t="s">
        <v>532</v>
      </c>
      <c r="F363" t="s">
        <v>2537</v>
      </c>
      <c r="G363" t="s">
        <v>10003</v>
      </c>
      <c r="H363" t="s">
        <v>531</v>
      </c>
      <c r="K363" s="10"/>
      <c r="L363" s="10"/>
      <c r="M363" t="s">
        <v>10078</v>
      </c>
    </row>
    <row r="364" spans="1:13" x14ac:dyDescent="0.25">
      <c r="A364" t="s">
        <v>10324</v>
      </c>
      <c r="B364" t="s">
        <v>10055</v>
      </c>
      <c r="C364" t="s">
        <v>10150</v>
      </c>
      <c r="D364" t="s">
        <v>10073</v>
      </c>
      <c r="E364" t="s">
        <v>532</v>
      </c>
      <c r="F364" t="s">
        <v>2537</v>
      </c>
      <c r="G364" t="s">
        <v>10003</v>
      </c>
      <c r="H364" t="s">
        <v>531</v>
      </c>
      <c r="K364" s="10"/>
      <c r="L364" s="10"/>
      <c r="M364" t="s">
        <v>10069</v>
      </c>
    </row>
    <row r="365" spans="1:13" x14ac:dyDescent="0.25">
      <c r="A365" t="s">
        <v>10324</v>
      </c>
      <c r="B365" t="s">
        <v>10055</v>
      </c>
      <c r="C365" t="s">
        <v>10150</v>
      </c>
      <c r="D365" t="s">
        <v>10074</v>
      </c>
      <c r="E365" t="s">
        <v>532</v>
      </c>
      <c r="F365" t="s">
        <v>2537</v>
      </c>
      <c r="G365" t="s">
        <v>10003</v>
      </c>
      <c r="H365" t="s">
        <v>531</v>
      </c>
      <c r="K365" s="10"/>
      <c r="L365" s="10"/>
      <c r="M365" t="s">
        <v>10084</v>
      </c>
    </row>
    <row r="366" spans="1:13" x14ac:dyDescent="0.25">
      <c r="A366" t="s">
        <v>10324</v>
      </c>
      <c r="B366" t="s">
        <v>10055</v>
      </c>
      <c r="C366" t="s">
        <v>10150</v>
      </c>
      <c r="D366" t="s">
        <v>10153</v>
      </c>
      <c r="E366" t="s">
        <v>532</v>
      </c>
      <c r="F366" t="s">
        <v>2537</v>
      </c>
      <c r="G366" t="s">
        <v>10003</v>
      </c>
      <c r="H366" t="s">
        <v>10098</v>
      </c>
      <c r="K366" s="10"/>
      <c r="L366" s="10"/>
      <c r="M366" t="s">
        <v>10065</v>
      </c>
    </row>
    <row r="367" spans="1:13" x14ac:dyDescent="0.25">
      <c r="A367" t="s">
        <v>10324</v>
      </c>
      <c r="B367" t="s">
        <v>10055</v>
      </c>
      <c r="C367" t="s">
        <v>10150</v>
      </c>
      <c r="D367" t="s">
        <v>10061</v>
      </c>
      <c r="E367" t="s">
        <v>532</v>
      </c>
      <c r="F367" t="s">
        <v>2537</v>
      </c>
      <c r="G367" t="s">
        <v>10003</v>
      </c>
      <c r="H367" t="s">
        <v>9976</v>
      </c>
      <c r="K367" s="10"/>
      <c r="L367" s="10" t="s">
        <v>10094</v>
      </c>
      <c r="M367" t="s">
        <v>10061</v>
      </c>
    </row>
    <row r="368" spans="1:13" x14ac:dyDescent="0.25">
      <c r="A368" t="s">
        <v>10324</v>
      </c>
      <c r="B368" t="s">
        <v>10055</v>
      </c>
      <c r="C368" t="s">
        <v>10150</v>
      </c>
      <c r="D368" t="s">
        <v>10275</v>
      </c>
      <c r="E368" t="s">
        <v>532</v>
      </c>
      <c r="F368" t="s">
        <v>2537</v>
      </c>
      <c r="G368" t="s">
        <v>10003</v>
      </c>
      <c r="H368" t="s">
        <v>9976</v>
      </c>
      <c r="K368" s="10"/>
      <c r="L368" s="10" t="s">
        <v>10108</v>
      </c>
      <c r="M368" t="s">
        <v>10074</v>
      </c>
    </row>
    <row r="369" spans="1:13" x14ac:dyDescent="0.25">
      <c r="A369" t="s">
        <v>10324</v>
      </c>
      <c r="B369" t="s">
        <v>10055</v>
      </c>
      <c r="C369" t="s">
        <v>10150</v>
      </c>
      <c r="D369" t="s">
        <v>10276</v>
      </c>
      <c r="E369" t="s">
        <v>532</v>
      </c>
      <c r="F369" t="s">
        <v>2537</v>
      </c>
      <c r="G369" t="s">
        <v>10003</v>
      </c>
      <c r="H369" t="s">
        <v>10098</v>
      </c>
      <c r="K369" s="10"/>
      <c r="L369" s="10" t="s">
        <v>10071</v>
      </c>
      <c r="M369" t="s">
        <v>10076</v>
      </c>
    </row>
    <row r="370" spans="1:13" x14ac:dyDescent="0.25">
      <c r="A370" t="s">
        <v>10324</v>
      </c>
      <c r="B370" t="s">
        <v>10055</v>
      </c>
      <c r="C370" t="s">
        <v>10150</v>
      </c>
      <c r="D370" t="s">
        <v>10180</v>
      </c>
      <c r="E370" t="s">
        <v>532</v>
      </c>
      <c r="F370" t="s">
        <v>2537</v>
      </c>
      <c r="G370" t="s">
        <v>10003</v>
      </c>
      <c r="H370" t="s">
        <v>10098</v>
      </c>
      <c r="K370" s="10"/>
      <c r="L370" s="10"/>
      <c r="M370" t="s">
        <v>10061</v>
      </c>
    </row>
    <row r="371" spans="1:13" x14ac:dyDescent="0.25">
      <c r="A371" t="s">
        <v>10324</v>
      </c>
      <c r="B371" t="s">
        <v>10055</v>
      </c>
      <c r="C371" t="s">
        <v>10150</v>
      </c>
      <c r="D371" t="s">
        <v>10278</v>
      </c>
      <c r="E371" t="s">
        <v>532</v>
      </c>
      <c r="F371" t="s">
        <v>2537</v>
      </c>
      <c r="G371" t="s">
        <v>10003</v>
      </c>
      <c r="H371" t="s">
        <v>10098</v>
      </c>
      <c r="K371" s="10"/>
      <c r="L371" s="10"/>
      <c r="M371" t="s">
        <v>10101</v>
      </c>
    </row>
    <row r="372" spans="1:13" x14ac:dyDescent="0.25">
      <c r="A372" t="s">
        <v>10324</v>
      </c>
      <c r="B372" t="s">
        <v>10055</v>
      </c>
      <c r="C372" t="s">
        <v>10150</v>
      </c>
      <c r="D372" t="s">
        <v>10069</v>
      </c>
      <c r="E372" t="s">
        <v>532</v>
      </c>
      <c r="F372" t="s">
        <v>2537</v>
      </c>
      <c r="G372" t="s">
        <v>10003</v>
      </c>
      <c r="H372" t="s">
        <v>9976</v>
      </c>
      <c r="K372" s="11"/>
      <c r="L372" s="10"/>
      <c r="M372" t="s">
        <v>10065</v>
      </c>
    </row>
    <row r="373" spans="1:13" x14ac:dyDescent="0.25">
      <c r="A373" t="s">
        <v>10324</v>
      </c>
      <c r="B373" t="s">
        <v>10055</v>
      </c>
      <c r="C373" t="s">
        <v>10063</v>
      </c>
      <c r="D373" t="s">
        <v>10076</v>
      </c>
      <c r="E373" t="s">
        <v>532</v>
      </c>
      <c r="F373" t="s">
        <v>2587</v>
      </c>
      <c r="G373" t="s">
        <v>10003</v>
      </c>
      <c r="H373" t="s">
        <v>9976</v>
      </c>
      <c r="K373" s="10" t="s">
        <v>10089</v>
      </c>
      <c r="L373" s="10" t="s">
        <v>10273</v>
      </c>
      <c r="M373" t="s">
        <v>10159</v>
      </c>
    </row>
    <row r="374" spans="1:13" x14ac:dyDescent="0.25">
      <c r="A374" t="s">
        <v>10324</v>
      </c>
      <c r="B374" t="s">
        <v>10055</v>
      </c>
      <c r="C374" t="s">
        <v>10063</v>
      </c>
      <c r="D374" t="s">
        <v>10084</v>
      </c>
      <c r="E374" t="s">
        <v>532</v>
      </c>
      <c r="F374" t="s">
        <v>2587</v>
      </c>
      <c r="G374" t="s">
        <v>10003</v>
      </c>
      <c r="H374" t="s">
        <v>10147</v>
      </c>
      <c r="K374" s="11"/>
      <c r="L374" s="10" t="s">
        <v>10089</v>
      </c>
      <c r="M374" t="s">
        <v>10173</v>
      </c>
    </row>
    <row r="375" spans="1:13" x14ac:dyDescent="0.25">
      <c r="A375" t="s">
        <v>10324</v>
      </c>
      <c r="B375" t="s">
        <v>10055</v>
      </c>
      <c r="C375" t="s">
        <v>10077</v>
      </c>
      <c r="D375" t="s">
        <v>10061</v>
      </c>
      <c r="E375" t="s">
        <v>532</v>
      </c>
      <c r="F375" t="s">
        <v>2537</v>
      </c>
      <c r="G375" t="s">
        <v>10003</v>
      </c>
      <c r="H375" t="s">
        <v>9976</v>
      </c>
      <c r="K375" s="10" t="s">
        <v>10099</v>
      </c>
      <c r="L375" s="10" t="s">
        <v>10077</v>
      </c>
      <c r="M375" t="s">
        <v>10069</v>
      </c>
    </row>
    <row r="376" spans="1:13" x14ac:dyDescent="0.25">
      <c r="A376" t="s">
        <v>10324</v>
      </c>
      <c r="B376" t="s">
        <v>10055</v>
      </c>
      <c r="C376" t="s">
        <v>10094</v>
      </c>
      <c r="D376" t="s">
        <v>10061</v>
      </c>
      <c r="E376" t="s">
        <v>532</v>
      </c>
      <c r="F376" t="s">
        <v>10254</v>
      </c>
      <c r="G376" t="s">
        <v>10003</v>
      </c>
      <c r="H376" t="s">
        <v>9976</v>
      </c>
      <c r="K376" s="10"/>
      <c r="L376" s="10" t="s">
        <v>10095</v>
      </c>
      <c r="M376" t="s">
        <v>10074</v>
      </c>
    </row>
    <row r="377" spans="1:13" x14ac:dyDescent="0.25">
      <c r="A377" t="s">
        <v>10324</v>
      </c>
      <c r="B377" t="s">
        <v>10055</v>
      </c>
      <c r="C377" t="s">
        <v>10094</v>
      </c>
      <c r="D377" t="s">
        <v>10069</v>
      </c>
      <c r="E377" t="s">
        <v>532</v>
      </c>
      <c r="F377" t="s">
        <v>10254</v>
      </c>
      <c r="G377" t="s">
        <v>10003</v>
      </c>
      <c r="H377" t="s">
        <v>9976</v>
      </c>
      <c r="K377" s="10"/>
      <c r="L377" s="10"/>
      <c r="M377" t="s">
        <v>10181</v>
      </c>
    </row>
    <row r="378" spans="1:13" x14ac:dyDescent="0.25">
      <c r="A378" t="s">
        <v>10324</v>
      </c>
      <c r="B378" t="s">
        <v>10055</v>
      </c>
      <c r="C378" t="s">
        <v>10108</v>
      </c>
      <c r="D378" t="s">
        <v>10061</v>
      </c>
      <c r="E378" t="s">
        <v>532</v>
      </c>
      <c r="F378" t="s">
        <v>2537</v>
      </c>
      <c r="G378" t="s">
        <v>10003</v>
      </c>
      <c r="H378" t="s">
        <v>9976</v>
      </c>
      <c r="K378" s="11"/>
      <c r="L378" s="10"/>
      <c r="M378" t="s">
        <v>10084</v>
      </c>
    </row>
    <row r="379" spans="1:13" x14ac:dyDescent="0.25">
      <c r="A379" t="s">
        <v>10324</v>
      </c>
      <c r="B379" t="s">
        <v>10055</v>
      </c>
      <c r="C379" t="s">
        <v>10108</v>
      </c>
      <c r="D379" t="s">
        <v>10084</v>
      </c>
      <c r="E379" t="s">
        <v>532</v>
      </c>
      <c r="F379" t="s">
        <v>2537</v>
      </c>
      <c r="G379" t="s">
        <v>10003</v>
      </c>
      <c r="H379" t="s">
        <v>10147</v>
      </c>
    </row>
    <row r="380" spans="1:13" x14ac:dyDescent="0.25">
      <c r="A380" t="s">
        <v>10324</v>
      </c>
      <c r="B380" t="s">
        <v>10055</v>
      </c>
      <c r="C380" t="s">
        <v>10071</v>
      </c>
      <c r="D380" t="s">
        <v>10076</v>
      </c>
      <c r="E380" t="s">
        <v>532</v>
      </c>
      <c r="F380" t="s">
        <v>2587</v>
      </c>
      <c r="G380" t="s">
        <v>10003</v>
      </c>
      <c r="H380" t="s">
        <v>9976</v>
      </c>
    </row>
    <row r="381" spans="1:13" x14ac:dyDescent="0.25">
      <c r="A381" t="s">
        <v>10324</v>
      </c>
      <c r="B381" t="s">
        <v>10055</v>
      </c>
      <c r="C381" t="s">
        <v>10071</v>
      </c>
      <c r="D381" t="s">
        <v>10061</v>
      </c>
      <c r="E381" t="s">
        <v>532</v>
      </c>
      <c r="F381" t="s">
        <v>2587</v>
      </c>
      <c r="G381" t="s">
        <v>10003</v>
      </c>
      <c r="H381" t="s">
        <v>9976</v>
      </c>
    </row>
    <row r="382" spans="1:13" x14ac:dyDescent="0.25">
      <c r="A382" t="s">
        <v>10324</v>
      </c>
      <c r="B382" t="s">
        <v>10055</v>
      </c>
      <c r="C382" t="s">
        <v>10071</v>
      </c>
      <c r="D382" t="s">
        <v>10069</v>
      </c>
      <c r="E382" t="s">
        <v>532</v>
      </c>
      <c r="F382" t="s">
        <v>2587</v>
      </c>
      <c r="G382" t="s">
        <v>10003</v>
      </c>
      <c r="H382" t="s">
        <v>9976</v>
      </c>
    </row>
    <row r="383" spans="1:13" x14ac:dyDescent="0.25">
      <c r="A383" t="s">
        <v>10324</v>
      </c>
      <c r="B383" t="s">
        <v>10055</v>
      </c>
      <c r="C383" t="s">
        <v>10148</v>
      </c>
      <c r="D383" t="s">
        <v>10061</v>
      </c>
      <c r="E383" t="s">
        <v>532</v>
      </c>
      <c r="F383" t="s">
        <v>10254</v>
      </c>
      <c r="G383" t="s">
        <v>10003</v>
      </c>
      <c r="H383" t="s">
        <v>9976</v>
      </c>
    </row>
    <row r="384" spans="1:13" x14ac:dyDescent="0.25">
      <c r="A384" t="s">
        <v>10324</v>
      </c>
      <c r="B384" t="s">
        <v>10052</v>
      </c>
      <c r="C384" t="s">
        <v>10143</v>
      </c>
      <c r="D384" t="s">
        <v>10145</v>
      </c>
      <c r="E384" t="s">
        <v>10058</v>
      </c>
      <c r="G384" t="s">
        <v>10003</v>
      </c>
    </row>
    <row r="385" spans="1:8" x14ac:dyDescent="0.25">
      <c r="A385" t="s">
        <v>10324</v>
      </c>
      <c r="B385" t="s">
        <v>10052</v>
      </c>
      <c r="C385" t="s">
        <v>10143</v>
      </c>
      <c r="D385" t="s">
        <v>10153</v>
      </c>
      <c r="E385" t="s">
        <v>10058</v>
      </c>
      <c r="G385" t="s">
        <v>10003</v>
      </c>
      <c r="H385" t="s">
        <v>10098</v>
      </c>
    </row>
    <row r="386" spans="1:8" x14ac:dyDescent="0.25">
      <c r="A386" t="s">
        <v>10324</v>
      </c>
      <c r="B386" t="s">
        <v>10052</v>
      </c>
      <c r="C386" t="s">
        <v>10122</v>
      </c>
      <c r="D386" t="s">
        <v>10061</v>
      </c>
      <c r="E386" t="s">
        <v>10058</v>
      </c>
      <c r="G386" t="s">
        <v>10003</v>
      </c>
      <c r="H386" t="s">
        <v>9976</v>
      </c>
    </row>
    <row r="387" spans="1:8" x14ac:dyDescent="0.25">
      <c r="A387" t="s">
        <v>10324</v>
      </c>
      <c r="B387" t="s">
        <v>10052</v>
      </c>
      <c r="C387" t="s">
        <v>10056</v>
      </c>
      <c r="D387" t="s">
        <v>10070</v>
      </c>
      <c r="E387" t="s">
        <v>10058</v>
      </c>
      <c r="G387" t="s">
        <v>10003</v>
      </c>
    </row>
    <row r="388" spans="1:8" x14ac:dyDescent="0.25">
      <c r="A388" t="s">
        <v>10324</v>
      </c>
      <c r="B388" t="s">
        <v>10052</v>
      </c>
      <c r="C388" t="s">
        <v>10155</v>
      </c>
      <c r="D388" t="s">
        <v>10282</v>
      </c>
      <c r="E388" t="s">
        <v>10058</v>
      </c>
      <c r="G388" t="s">
        <v>10003</v>
      </c>
      <c r="H388" t="s">
        <v>9976</v>
      </c>
    </row>
    <row r="389" spans="1:8" x14ac:dyDescent="0.25">
      <c r="A389" t="s">
        <v>10324</v>
      </c>
      <c r="B389" t="s">
        <v>10052</v>
      </c>
      <c r="C389" t="s">
        <v>10155</v>
      </c>
      <c r="D389" t="s">
        <v>10069</v>
      </c>
      <c r="E389" t="s">
        <v>10058</v>
      </c>
      <c r="G389" t="s">
        <v>10003</v>
      </c>
    </row>
    <row r="390" spans="1:8" x14ac:dyDescent="0.25">
      <c r="A390" t="s">
        <v>10324</v>
      </c>
      <c r="B390" t="s">
        <v>10052</v>
      </c>
      <c r="C390" t="s">
        <v>10149</v>
      </c>
      <c r="D390" t="s">
        <v>10112</v>
      </c>
      <c r="E390" t="s">
        <v>10058</v>
      </c>
      <c r="G390" t="s">
        <v>10003</v>
      </c>
    </row>
    <row r="391" spans="1:8" x14ac:dyDescent="0.25">
      <c r="A391" t="s">
        <v>10324</v>
      </c>
      <c r="B391" t="s">
        <v>10052</v>
      </c>
      <c r="C391" t="s">
        <v>10149</v>
      </c>
      <c r="D391" t="s">
        <v>10069</v>
      </c>
      <c r="E391" t="s">
        <v>10058</v>
      </c>
      <c r="G391" t="s">
        <v>10003</v>
      </c>
    </row>
    <row r="392" spans="1:8" x14ac:dyDescent="0.25">
      <c r="A392" t="s">
        <v>10324</v>
      </c>
      <c r="B392" t="s">
        <v>10052</v>
      </c>
      <c r="C392" t="s">
        <v>10149</v>
      </c>
      <c r="D392" t="s">
        <v>10133</v>
      </c>
      <c r="E392" t="s">
        <v>10058</v>
      </c>
      <c r="G392" t="s">
        <v>10003</v>
      </c>
      <c r="H392" t="s">
        <v>10147</v>
      </c>
    </row>
    <row r="393" spans="1:8" x14ac:dyDescent="0.25">
      <c r="A393" t="s">
        <v>10324</v>
      </c>
      <c r="B393" t="s">
        <v>10052</v>
      </c>
      <c r="C393" t="s">
        <v>10053</v>
      </c>
      <c r="D393" t="s">
        <v>10287</v>
      </c>
      <c r="E393" t="s">
        <v>532</v>
      </c>
      <c r="F393" t="s">
        <v>10325</v>
      </c>
      <c r="G393" t="s">
        <v>10003</v>
      </c>
      <c r="H393" t="s">
        <v>531</v>
      </c>
    </row>
    <row r="394" spans="1:8" x14ac:dyDescent="0.25">
      <c r="A394" t="s">
        <v>10324</v>
      </c>
      <c r="B394" t="s">
        <v>10052</v>
      </c>
      <c r="C394" t="s">
        <v>10053</v>
      </c>
      <c r="D394" t="s">
        <v>10070</v>
      </c>
      <c r="E394" t="s">
        <v>532</v>
      </c>
      <c r="F394" t="s">
        <v>10325</v>
      </c>
      <c r="G394" t="s">
        <v>10003</v>
      </c>
      <c r="H394" t="s">
        <v>531</v>
      </c>
    </row>
    <row r="395" spans="1:8" x14ac:dyDescent="0.25">
      <c r="A395" t="s">
        <v>10324</v>
      </c>
      <c r="B395" t="s">
        <v>10052</v>
      </c>
      <c r="C395" t="s">
        <v>10053</v>
      </c>
      <c r="D395" t="s">
        <v>10069</v>
      </c>
      <c r="E395" t="s">
        <v>532</v>
      </c>
      <c r="F395" t="s">
        <v>10325</v>
      </c>
      <c r="G395" t="s">
        <v>10003</v>
      </c>
      <c r="H395" t="s">
        <v>531</v>
      </c>
    </row>
    <row r="396" spans="1:8" x14ac:dyDescent="0.25">
      <c r="A396" t="s">
        <v>10324</v>
      </c>
      <c r="B396" t="s">
        <v>10052</v>
      </c>
      <c r="C396" t="s">
        <v>10150</v>
      </c>
      <c r="D396" t="s">
        <v>10064</v>
      </c>
      <c r="E396" t="s">
        <v>532</v>
      </c>
      <c r="F396" t="s">
        <v>2537</v>
      </c>
      <c r="G396" t="s">
        <v>10003</v>
      </c>
      <c r="H396" t="s">
        <v>531</v>
      </c>
    </row>
    <row r="397" spans="1:8" x14ac:dyDescent="0.25">
      <c r="A397" t="s">
        <v>10324</v>
      </c>
      <c r="B397" t="s">
        <v>10052</v>
      </c>
      <c r="C397" t="s">
        <v>10150</v>
      </c>
      <c r="D397" t="s">
        <v>10159</v>
      </c>
      <c r="E397" t="s">
        <v>532</v>
      </c>
      <c r="F397" t="s">
        <v>2537</v>
      </c>
      <c r="G397" t="s">
        <v>10003</v>
      </c>
      <c r="H397" t="s">
        <v>531</v>
      </c>
    </row>
    <row r="398" spans="1:8" x14ac:dyDescent="0.25">
      <c r="A398" t="s">
        <v>10324</v>
      </c>
      <c r="B398" t="s">
        <v>10052</v>
      </c>
      <c r="C398" t="s">
        <v>10150</v>
      </c>
      <c r="D398" t="s">
        <v>10173</v>
      </c>
      <c r="E398" t="s">
        <v>532</v>
      </c>
      <c r="F398" t="s">
        <v>2537</v>
      </c>
      <c r="G398" t="s">
        <v>10003</v>
      </c>
      <c r="H398" t="s">
        <v>531</v>
      </c>
    </row>
    <row r="399" spans="1:8" x14ac:dyDescent="0.25">
      <c r="A399" t="s">
        <v>10324</v>
      </c>
      <c r="B399" t="s">
        <v>10052</v>
      </c>
      <c r="C399" t="s">
        <v>10150</v>
      </c>
      <c r="D399" t="s">
        <v>10076</v>
      </c>
      <c r="E399" t="s">
        <v>532</v>
      </c>
      <c r="F399" t="s">
        <v>2537</v>
      </c>
      <c r="G399" t="s">
        <v>10003</v>
      </c>
      <c r="H399" t="s">
        <v>9976</v>
      </c>
    </row>
    <row r="400" spans="1:8" x14ac:dyDescent="0.25">
      <c r="A400" t="s">
        <v>10324</v>
      </c>
      <c r="B400" t="s">
        <v>10052</v>
      </c>
      <c r="C400" t="s">
        <v>10150</v>
      </c>
      <c r="D400" t="s">
        <v>10153</v>
      </c>
      <c r="E400" t="s">
        <v>532</v>
      </c>
      <c r="F400" t="s">
        <v>2537</v>
      </c>
      <c r="G400" t="s">
        <v>10003</v>
      </c>
      <c r="H400" t="s">
        <v>10098</v>
      </c>
    </row>
    <row r="401" spans="1:8" x14ac:dyDescent="0.25">
      <c r="A401" t="s">
        <v>10324</v>
      </c>
      <c r="B401" t="s">
        <v>10052</v>
      </c>
      <c r="C401" t="s">
        <v>10150</v>
      </c>
      <c r="D401" t="s">
        <v>10290</v>
      </c>
      <c r="E401" t="s">
        <v>532</v>
      </c>
      <c r="F401" t="s">
        <v>2537</v>
      </c>
      <c r="G401" t="s">
        <v>10003</v>
      </c>
      <c r="H401" t="s">
        <v>10098</v>
      </c>
    </row>
    <row r="402" spans="1:8" x14ac:dyDescent="0.25">
      <c r="A402" t="s">
        <v>10324</v>
      </c>
      <c r="B402" t="s">
        <v>10052</v>
      </c>
      <c r="C402" t="s">
        <v>10150</v>
      </c>
      <c r="D402" t="s">
        <v>10292</v>
      </c>
      <c r="E402" t="s">
        <v>532</v>
      </c>
      <c r="F402" t="s">
        <v>2537</v>
      </c>
      <c r="G402" t="s">
        <v>10003</v>
      </c>
      <c r="H402" t="s">
        <v>10098</v>
      </c>
    </row>
    <row r="403" spans="1:8" x14ac:dyDescent="0.25">
      <c r="A403" t="s">
        <v>10324</v>
      </c>
      <c r="B403" t="s">
        <v>10052</v>
      </c>
      <c r="C403" t="s">
        <v>10150</v>
      </c>
      <c r="D403" t="s">
        <v>10194</v>
      </c>
      <c r="E403" t="s">
        <v>532</v>
      </c>
      <c r="F403" t="s">
        <v>2537</v>
      </c>
      <c r="G403" t="s">
        <v>10003</v>
      </c>
      <c r="H403" t="s">
        <v>10103</v>
      </c>
    </row>
    <row r="404" spans="1:8" x14ac:dyDescent="0.25">
      <c r="A404" t="s">
        <v>10324</v>
      </c>
      <c r="B404" t="s">
        <v>10052</v>
      </c>
      <c r="C404" t="s">
        <v>10150</v>
      </c>
      <c r="D404" t="s">
        <v>10054</v>
      </c>
      <c r="E404" t="s">
        <v>532</v>
      </c>
      <c r="F404" t="s">
        <v>2537</v>
      </c>
      <c r="G404" t="s">
        <v>10003</v>
      </c>
      <c r="H404" t="s">
        <v>9976</v>
      </c>
    </row>
    <row r="405" spans="1:8" x14ac:dyDescent="0.25">
      <c r="A405" t="s">
        <v>10324</v>
      </c>
      <c r="B405" t="s">
        <v>10052</v>
      </c>
      <c r="C405" t="s">
        <v>10150</v>
      </c>
      <c r="D405" t="s">
        <v>10061</v>
      </c>
      <c r="E405" t="s">
        <v>532</v>
      </c>
      <c r="F405" t="s">
        <v>2537</v>
      </c>
      <c r="G405" t="s">
        <v>10003</v>
      </c>
      <c r="H405" t="s">
        <v>9976</v>
      </c>
    </row>
    <row r="406" spans="1:8" x14ac:dyDescent="0.25">
      <c r="A406" t="s">
        <v>10324</v>
      </c>
      <c r="B406" t="s">
        <v>10052</v>
      </c>
      <c r="C406" t="s">
        <v>10150</v>
      </c>
      <c r="D406" t="s">
        <v>10276</v>
      </c>
      <c r="E406" t="s">
        <v>532</v>
      </c>
      <c r="F406" t="s">
        <v>2537</v>
      </c>
      <c r="G406" t="s">
        <v>10003</v>
      </c>
      <c r="H406" t="s">
        <v>10098</v>
      </c>
    </row>
    <row r="407" spans="1:8" x14ac:dyDescent="0.25">
      <c r="A407" t="s">
        <v>10324</v>
      </c>
      <c r="B407" t="s">
        <v>10052</v>
      </c>
      <c r="C407" t="s">
        <v>10150</v>
      </c>
      <c r="D407" t="s">
        <v>10297</v>
      </c>
      <c r="E407" t="s">
        <v>532</v>
      </c>
      <c r="F407" t="s">
        <v>2537</v>
      </c>
      <c r="G407" t="s">
        <v>10003</v>
      </c>
      <c r="H407" t="s">
        <v>10326</v>
      </c>
    </row>
    <row r="408" spans="1:8" x14ac:dyDescent="0.25">
      <c r="A408" t="s">
        <v>10324</v>
      </c>
      <c r="B408" t="s">
        <v>10052</v>
      </c>
      <c r="C408" t="s">
        <v>10150</v>
      </c>
      <c r="D408" t="s">
        <v>10299</v>
      </c>
      <c r="E408" t="s">
        <v>532</v>
      </c>
      <c r="F408" t="s">
        <v>2537</v>
      </c>
      <c r="G408" t="s">
        <v>10003</v>
      </c>
      <c r="H408" t="s">
        <v>10098</v>
      </c>
    </row>
    <row r="409" spans="1:8" x14ac:dyDescent="0.25">
      <c r="A409" t="s">
        <v>10324</v>
      </c>
      <c r="B409" t="s">
        <v>10052</v>
      </c>
      <c r="C409" t="s">
        <v>10150</v>
      </c>
      <c r="D409" t="s">
        <v>10125</v>
      </c>
      <c r="E409" t="s">
        <v>532</v>
      </c>
      <c r="F409" t="s">
        <v>2537</v>
      </c>
      <c r="G409" t="s">
        <v>10003</v>
      </c>
      <c r="H409" t="s">
        <v>9976</v>
      </c>
    </row>
    <row r="410" spans="1:8" x14ac:dyDescent="0.25">
      <c r="A410" t="s">
        <v>10324</v>
      </c>
      <c r="B410" t="s">
        <v>10052</v>
      </c>
      <c r="C410" t="s">
        <v>10150</v>
      </c>
      <c r="D410" t="s">
        <v>10282</v>
      </c>
      <c r="E410" t="s">
        <v>532</v>
      </c>
      <c r="F410" t="s">
        <v>2537</v>
      </c>
      <c r="G410" t="s">
        <v>10003</v>
      </c>
      <c r="H410" t="s">
        <v>9976</v>
      </c>
    </row>
    <row r="411" spans="1:8" x14ac:dyDescent="0.25">
      <c r="A411" t="s">
        <v>10324</v>
      </c>
      <c r="B411" t="s">
        <v>10052</v>
      </c>
      <c r="C411" t="s">
        <v>10150</v>
      </c>
      <c r="D411" t="s">
        <v>10180</v>
      </c>
      <c r="E411" t="s">
        <v>532</v>
      </c>
      <c r="F411" t="s">
        <v>2537</v>
      </c>
      <c r="G411" t="s">
        <v>10003</v>
      </c>
      <c r="H411" t="s">
        <v>10098</v>
      </c>
    </row>
    <row r="412" spans="1:8" x14ac:dyDescent="0.25">
      <c r="A412" t="s">
        <v>10324</v>
      </c>
      <c r="B412" t="s">
        <v>10052</v>
      </c>
      <c r="C412" t="s">
        <v>10150</v>
      </c>
      <c r="D412" t="s">
        <v>10300</v>
      </c>
      <c r="E412" t="s">
        <v>532</v>
      </c>
      <c r="F412" t="s">
        <v>2537</v>
      </c>
      <c r="G412" t="s">
        <v>10003</v>
      </c>
      <c r="H412" t="s">
        <v>10098</v>
      </c>
    </row>
    <row r="413" spans="1:8" x14ac:dyDescent="0.25">
      <c r="A413" t="s">
        <v>10324</v>
      </c>
      <c r="B413" t="s">
        <v>10052</v>
      </c>
      <c r="C413" t="s">
        <v>10150</v>
      </c>
      <c r="D413" t="s">
        <v>10095</v>
      </c>
      <c r="E413" t="s">
        <v>532</v>
      </c>
      <c r="F413" t="s">
        <v>2537</v>
      </c>
      <c r="G413" t="s">
        <v>10003</v>
      </c>
      <c r="H413" t="s">
        <v>9976</v>
      </c>
    </row>
    <row r="414" spans="1:8" x14ac:dyDescent="0.25">
      <c r="A414" t="s">
        <v>10324</v>
      </c>
      <c r="B414" t="s">
        <v>10052</v>
      </c>
      <c r="C414" t="s">
        <v>10150</v>
      </c>
      <c r="D414" t="s">
        <v>10069</v>
      </c>
      <c r="E414" t="s">
        <v>532</v>
      </c>
      <c r="F414" t="s">
        <v>2537</v>
      </c>
      <c r="G414" t="s">
        <v>10003</v>
      </c>
      <c r="H414" t="s">
        <v>9976</v>
      </c>
    </row>
    <row r="415" spans="1:8" x14ac:dyDescent="0.25">
      <c r="A415" t="s">
        <v>10324</v>
      </c>
      <c r="B415" t="s">
        <v>10052</v>
      </c>
      <c r="C415" t="s">
        <v>10150</v>
      </c>
      <c r="D415" t="s">
        <v>10301</v>
      </c>
      <c r="E415" t="s">
        <v>532</v>
      </c>
      <c r="F415" t="s">
        <v>2537</v>
      </c>
      <c r="G415" t="s">
        <v>10003</v>
      </c>
      <c r="H415" t="s">
        <v>9976</v>
      </c>
    </row>
    <row r="416" spans="1:8" x14ac:dyDescent="0.25">
      <c r="A416" t="s">
        <v>10324</v>
      </c>
      <c r="B416" t="s">
        <v>10052</v>
      </c>
      <c r="C416" t="s">
        <v>10150</v>
      </c>
      <c r="D416" t="s">
        <v>10102</v>
      </c>
      <c r="E416" t="s">
        <v>532</v>
      </c>
      <c r="F416" t="s">
        <v>2537</v>
      </c>
      <c r="G416" t="s">
        <v>10003</v>
      </c>
      <c r="H416" t="s">
        <v>10103</v>
      </c>
    </row>
    <row r="417" spans="1:8" x14ac:dyDescent="0.25">
      <c r="A417" t="s">
        <v>10324</v>
      </c>
      <c r="B417" t="s">
        <v>10052</v>
      </c>
      <c r="C417" t="s">
        <v>10150</v>
      </c>
      <c r="D417" t="s">
        <v>10084</v>
      </c>
      <c r="E417" t="s">
        <v>532</v>
      </c>
      <c r="F417" t="s">
        <v>2537</v>
      </c>
      <c r="G417" t="s">
        <v>10003</v>
      </c>
      <c r="H417" t="s">
        <v>10147</v>
      </c>
    </row>
    <row r="418" spans="1:8" x14ac:dyDescent="0.25">
      <c r="A418" t="s">
        <v>10324</v>
      </c>
      <c r="B418" t="s">
        <v>10052</v>
      </c>
      <c r="C418" t="s">
        <v>10150</v>
      </c>
      <c r="D418" t="s">
        <v>10103</v>
      </c>
      <c r="E418" t="s">
        <v>532</v>
      </c>
      <c r="F418" t="s">
        <v>2537</v>
      </c>
      <c r="G418" t="s">
        <v>10003</v>
      </c>
      <c r="H418" t="s">
        <v>10103</v>
      </c>
    </row>
    <row r="419" spans="1:8" x14ac:dyDescent="0.25">
      <c r="A419" t="s">
        <v>10324</v>
      </c>
      <c r="B419" t="s">
        <v>10052</v>
      </c>
      <c r="C419" t="s">
        <v>10063</v>
      </c>
      <c r="D419" t="s">
        <v>10073</v>
      </c>
      <c r="E419" t="s">
        <v>532</v>
      </c>
      <c r="F419" t="s">
        <v>2587</v>
      </c>
      <c r="G419" t="s">
        <v>10003</v>
      </c>
      <c r="H419" t="s">
        <v>9976</v>
      </c>
    </row>
    <row r="420" spans="1:8" x14ac:dyDescent="0.25">
      <c r="A420" t="s">
        <v>10324</v>
      </c>
      <c r="B420" t="s">
        <v>10052</v>
      </c>
      <c r="C420" t="s">
        <v>10063</v>
      </c>
      <c r="D420" t="s">
        <v>10061</v>
      </c>
      <c r="E420" t="s">
        <v>532</v>
      </c>
      <c r="F420" t="s">
        <v>2587</v>
      </c>
      <c r="G420" t="s">
        <v>10003</v>
      </c>
      <c r="H420" t="s">
        <v>9976</v>
      </c>
    </row>
    <row r="421" spans="1:8" x14ac:dyDescent="0.25">
      <c r="A421" t="s">
        <v>10324</v>
      </c>
      <c r="B421" t="s">
        <v>10052</v>
      </c>
      <c r="C421" t="s">
        <v>10063</v>
      </c>
      <c r="D421" t="s">
        <v>10069</v>
      </c>
      <c r="E421" t="s">
        <v>532</v>
      </c>
      <c r="F421" t="s">
        <v>2587</v>
      </c>
      <c r="G421" t="s">
        <v>10003</v>
      </c>
      <c r="H421" t="s">
        <v>9976</v>
      </c>
    </row>
    <row r="422" spans="1:8" x14ac:dyDescent="0.25">
      <c r="A422" t="s">
        <v>10324</v>
      </c>
      <c r="B422" t="s">
        <v>10052</v>
      </c>
      <c r="C422" t="s">
        <v>10063</v>
      </c>
      <c r="D422" t="s">
        <v>10084</v>
      </c>
      <c r="E422" t="s">
        <v>532</v>
      </c>
      <c r="F422" t="s">
        <v>2587</v>
      </c>
      <c r="G422" t="s">
        <v>10005</v>
      </c>
      <c r="H422" t="s">
        <v>10147</v>
      </c>
    </row>
    <row r="423" spans="1:8" x14ac:dyDescent="0.25">
      <c r="A423" t="s">
        <v>10324</v>
      </c>
      <c r="B423" t="s">
        <v>10052</v>
      </c>
      <c r="C423" t="s">
        <v>10077</v>
      </c>
      <c r="D423" t="s">
        <v>10061</v>
      </c>
      <c r="E423" t="s">
        <v>532</v>
      </c>
      <c r="F423" t="s">
        <v>2537</v>
      </c>
      <c r="G423" t="s">
        <v>10003</v>
      </c>
      <c r="H423" t="s">
        <v>9976</v>
      </c>
    </row>
    <row r="424" spans="1:8" x14ac:dyDescent="0.25">
      <c r="A424" t="s">
        <v>10324</v>
      </c>
      <c r="B424" t="s">
        <v>10052</v>
      </c>
      <c r="C424" t="s">
        <v>10077</v>
      </c>
      <c r="D424" t="s">
        <v>10069</v>
      </c>
      <c r="E424" t="s">
        <v>532</v>
      </c>
      <c r="F424" t="s">
        <v>2537</v>
      </c>
      <c r="G424" t="s">
        <v>10003</v>
      </c>
      <c r="H424" t="s">
        <v>9976</v>
      </c>
    </row>
    <row r="425" spans="1:8" x14ac:dyDescent="0.25">
      <c r="A425" t="s">
        <v>10324</v>
      </c>
      <c r="B425" t="s">
        <v>10052</v>
      </c>
      <c r="C425" t="s">
        <v>10094</v>
      </c>
      <c r="D425" t="s">
        <v>10084</v>
      </c>
      <c r="E425" t="s">
        <v>532</v>
      </c>
      <c r="F425" t="s">
        <v>2537</v>
      </c>
      <c r="G425" t="s">
        <v>10005</v>
      </c>
      <c r="H425" t="s">
        <v>10147</v>
      </c>
    </row>
    <row r="426" spans="1:8" x14ac:dyDescent="0.25">
      <c r="A426" t="s">
        <v>10324</v>
      </c>
      <c r="B426" t="s">
        <v>10052</v>
      </c>
      <c r="C426" t="s">
        <v>10108</v>
      </c>
      <c r="D426" t="s">
        <v>10069</v>
      </c>
      <c r="E426" t="s">
        <v>532</v>
      </c>
      <c r="F426" t="s">
        <v>2537</v>
      </c>
      <c r="G426" t="s">
        <v>10003</v>
      </c>
      <c r="H426" t="s">
        <v>9976</v>
      </c>
    </row>
    <row r="427" spans="1:8" x14ac:dyDescent="0.25">
      <c r="A427" t="s">
        <v>10324</v>
      </c>
      <c r="B427" t="s">
        <v>10052</v>
      </c>
      <c r="C427" t="s">
        <v>10131</v>
      </c>
      <c r="D427" t="s">
        <v>10084</v>
      </c>
      <c r="E427" t="s">
        <v>10058</v>
      </c>
      <c r="G427" t="s">
        <v>10005</v>
      </c>
      <c r="H427" t="s">
        <v>10147</v>
      </c>
    </row>
    <row r="428" spans="1:8" x14ac:dyDescent="0.25">
      <c r="A428" t="s">
        <v>10324</v>
      </c>
      <c r="B428" t="s">
        <v>10089</v>
      </c>
      <c r="C428" t="s">
        <v>10089</v>
      </c>
      <c r="D428" t="s">
        <v>10073</v>
      </c>
      <c r="E428" t="s">
        <v>532</v>
      </c>
      <c r="F428" t="s">
        <v>2537</v>
      </c>
      <c r="G428" t="s">
        <v>10005</v>
      </c>
      <c r="H428" t="s">
        <v>9976</v>
      </c>
    </row>
    <row r="429" spans="1:8" x14ac:dyDescent="0.25">
      <c r="A429" t="s">
        <v>10324</v>
      </c>
      <c r="B429" t="s">
        <v>10089</v>
      </c>
      <c r="C429" t="s">
        <v>10089</v>
      </c>
      <c r="D429" t="s">
        <v>10173</v>
      </c>
      <c r="E429" t="s">
        <v>532</v>
      </c>
      <c r="F429" t="s">
        <v>2537</v>
      </c>
      <c r="G429" t="s">
        <v>10005</v>
      </c>
      <c r="H429" t="s">
        <v>9976</v>
      </c>
    </row>
    <row r="430" spans="1:8" x14ac:dyDescent="0.25">
      <c r="A430" t="s">
        <v>10324</v>
      </c>
      <c r="B430" t="s">
        <v>10089</v>
      </c>
      <c r="C430" t="s">
        <v>10089</v>
      </c>
      <c r="D430" t="s">
        <v>10305</v>
      </c>
      <c r="E430" t="s">
        <v>532</v>
      </c>
      <c r="F430" t="s">
        <v>2537</v>
      </c>
      <c r="G430" t="s">
        <v>10005</v>
      </c>
      <c r="H430" t="s">
        <v>9976</v>
      </c>
    </row>
    <row r="431" spans="1:8" x14ac:dyDescent="0.25">
      <c r="A431" t="s">
        <v>10324</v>
      </c>
      <c r="B431" t="s">
        <v>10089</v>
      </c>
      <c r="C431" t="s">
        <v>10089</v>
      </c>
      <c r="D431" t="s">
        <v>10095</v>
      </c>
      <c r="E431" t="s">
        <v>532</v>
      </c>
      <c r="F431" t="s">
        <v>2537</v>
      </c>
      <c r="G431" t="s">
        <v>10005</v>
      </c>
      <c r="H431" t="s">
        <v>9976</v>
      </c>
    </row>
    <row r="432" spans="1:8" x14ac:dyDescent="0.25">
      <c r="A432" t="s">
        <v>10324</v>
      </c>
      <c r="B432" t="s">
        <v>10089</v>
      </c>
      <c r="C432" t="s">
        <v>10089</v>
      </c>
      <c r="D432" t="s">
        <v>10069</v>
      </c>
      <c r="E432" t="s">
        <v>532</v>
      </c>
      <c r="F432" t="s">
        <v>2537</v>
      </c>
      <c r="G432" t="s">
        <v>10005</v>
      </c>
      <c r="H432" t="s">
        <v>9976</v>
      </c>
    </row>
    <row r="433" spans="1:8" x14ac:dyDescent="0.25">
      <c r="A433" t="s">
        <v>10324</v>
      </c>
      <c r="B433" t="s">
        <v>10138</v>
      </c>
      <c r="C433" t="s">
        <v>10138</v>
      </c>
      <c r="D433" t="s">
        <v>10214</v>
      </c>
      <c r="E433" t="s">
        <v>10058</v>
      </c>
      <c r="G433" t="s">
        <v>10003</v>
      </c>
      <c r="H433" t="s">
        <v>9976</v>
      </c>
    </row>
    <row r="434" spans="1:8" x14ac:dyDescent="0.25">
      <c r="A434" t="s">
        <v>10324</v>
      </c>
      <c r="B434" t="s">
        <v>10099</v>
      </c>
      <c r="C434" t="s">
        <v>10095</v>
      </c>
      <c r="D434" t="s">
        <v>10100</v>
      </c>
      <c r="E434" t="s">
        <v>10058</v>
      </c>
      <c r="G434" t="s">
        <v>10005</v>
      </c>
      <c r="H434" t="s">
        <v>10160</v>
      </c>
    </row>
    <row r="435" spans="1:8" x14ac:dyDescent="0.25">
      <c r="A435" t="s">
        <v>10324</v>
      </c>
      <c r="B435" t="s">
        <v>10099</v>
      </c>
      <c r="C435" t="s">
        <v>10095</v>
      </c>
      <c r="D435" t="s">
        <v>10084</v>
      </c>
      <c r="E435" t="s">
        <v>10058</v>
      </c>
      <c r="G435" t="s">
        <v>10005</v>
      </c>
      <c r="H435" t="s">
        <v>10147</v>
      </c>
    </row>
    <row r="436" spans="1:8" x14ac:dyDescent="0.25">
      <c r="A436" t="s">
        <v>10324</v>
      </c>
      <c r="B436" t="s">
        <v>10257</v>
      </c>
      <c r="C436" t="s">
        <v>10135</v>
      </c>
      <c r="D436" t="s">
        <v>10157</v>
      </c>
      <c r="E436" t="s">
        <v>10058</v>
      </c>
      <c r="G436" t="s">
        <v>10005</v>
      </c>
      <c r="H436" t="s">
        <v>10160</v>
      </c>
    </row>
    <row r="437" spans="1:8" x14ac:dyDescent="0.25">
      <c r="A437" t="s">
        <v>10324</v>
      </c>
      <c r="B437" t="s">
        <v>10257</v>
      </c>
      <c r="C437" t="s">
        <v>10135</v>
      </c>
      <c r="D437" t="s">
        <v>10308</v>
      </c>
      <c r="E437" t="s">
        <v>10058</v>
      </c>
      <c r="G437" t="s">
        <v>10005</v>
      </c>
      <c r="H437" t="s">
        <v>10160</v>
      </c>
    </row>
    <row r="438" spans="1:8" x14ac:dyDescent="0.25">
      <c r="A438" t="s">
        <v>10324</v>
      </c>
      <c r="B438" t="s">
        <v>10257</v>
      </c>
      <c r="C438" t="s">
        <v>10135</v>
      </c>
      <c r="D438" t="s">
        <v>10235</v>
      </c>
      <c r="E438" t="s">
        <v>10058</v>
      </c>
      <c r="G438" t="s">
        <v>10005</v>
      </c>
      <c r="H438" t="s">
        <v>10160</v>
      </c>
    </row>
    <row r="439" spans="1:8" x14ac:dyDescent="0.25">
      <c r="A439" t="s">
        <v>10324</v>
      </c>
      <c r="B439" t="s">
        <v>10257</v>
      </c>
      <c r="C439" t="s">
        <v>10135</v>
      </c>
      <c r="D439" t="s">
        <v>10145</v>
      </c>
      <c r="E439" t="s">
        <v>10058</v>
      </c>
      <c r="G439" t="s">
        <v>10005</v>
      </c>
      <c r="H439" t="s">
        <v>9976</v>
      </c>
    </row>
    <row r="440" spans="1:8" x14ac:dyDescent="0.25">
      <c r="A440" t="s">
        <v>2544</v>
      </c>
      <c r="B440" t="s">
        <v>10055</v>
      </c>
      <c r="C440" t="s">
        <v>10056</v>
      </c>
      <c r="D440" t="s">
        <v>1162</v>
      </c>
    </row>
    <row r="441" spans="1:8" x14ac:dyDescent="0.25">
      <c r="A441" t="s">
        <v>2544</v>
      </c>
      <c r="B441" t="s">
        <v>10055</v>
      </c>
      <c r="C441" t="s">
        <v>10056</v>
      </c>
      <c r="D441" t="s">
        <v>9993</v>
      </c>
    </row>
    <row r="442" spans="1:8" x14ac:dyDescent="0.25">
      <c r="A442" t="s">
        <v>2544</v>
      </c>
      <c r="B442" t="s">
        <v>10055</v>
      </c>
      <c r="C442" t="s">
        <v>10056</v>
      </c>
      <c r="D442" t="s">
        <v>10070</v>
      </c>
    </row>
    <row r="443" spans="1:8" x14ac:dyDescent="0.25">
      <c r="A443" t="s">
        <v>2544</v>
      </c>
      <c r="B443" t="s">
        <v>10055</v>
      </c>
      <c r="C443" t="s">
        <v>10056</v>
      </c>
      <c r="D443" t="s">
        <v>10327</v>
      </c>
    </row>
    <row r="444" spans="1:8" x14ac:dyDescent="0.25">
      <c r="A444" t="s">
        <v>2544</v>
      </c>
      <c r="B444" t="s">
        <v>10055</v>
      </c>
      <c r="C444" t="s">
        <v>10056</v>
      </c>
      <c r="D444" t="s">
        <v>10069</v>
      </c>
    </row>
    <row r="445" spans="1:8" x14ac:dyDescent="0.25">
      <c r="A445" t="s">
        <v>2544</v>
      </c>
      <c r="B445" t="s">
        <v>10055</v>
      </c>
      <c r="C445" t="s">
        <v>10077</v>
      </c>
      <c r="D445" t="s">
        <v>1162</v>
      </c>
    </row>
    <row r="446" spans="1:8" x14ac:dyDescent="0.25">
      <c r="A446" t="s">
        <v>2544</v>
      </c>
      <c r="B446" t="s">
        <v>10055</v>
      </c>
      <c r="C446" t="s">
        <v>10077</v>
      </c>
      <c r="D446" t="s">
        <v>10061</v>
      </c>
    </row>
    <row r="447" spans="1:8" x14ac:dyDescent="0.25">
      <c r="A447" t="s">
        <v>2544</v>
      </c>
      <c r="B447" t="s">
        <v>10055</v>
      </c>
      <c r="C447" t="s">
        <v>10077</v>
      </c>
      <c r="D447" t="s">
        <v>10328</v>
      </c>
    </row>
    <row r="448" spans="1:8" x14ac:dyDescent="0.25">
      <c r="A448" t="s">
        <v>2544</v>
      </c>
      <c r="B448" t="s">
        <v>10055</v>
      </c>
      <c r="C448" t="s">
        <v>10077</v>
      </c>
      <c r="D448" t="s">
        <v>10125</v>
      </c>
    </row>
    <row r="449" spans="1:4" x14ac:dyDescent="0.25">
      <c r="A449" t="s">
        <v>2544</v>
      </c>
      <c r="B449" t="s">
        <v>10055</v>
      </c>
      <c r="C449" t="s">
        <v>10077</v>
      </c>
      <c r="D449" t="s">
        <v>10070</v>
      </c>
    </row>
    <row r="450" spans="1:4" x14ac:dyDescent="0.25">
      <c r="A450" t="s">
        <v>2544</v>
      </c>
      <c r="B450" t="s">
        <v>10055</v>
      </c>
      <c r="C450" t="s">
        <v>10077</v>
      </c>
      <c r="D450" t="s">
        <v>10329</v>
      </c>
    </row>
    <row r="451" spans="1:4" x14ac:dyDescent="0.25">
      <c r="A451" t="s">
        <v>2544</v>
      </c>
      <c r="B451" t="s">
        <v>10055</v>
      </c>
      <c r="C451" t="s">
        <v>10077</v>
      </c>
      <c r="D451" t="s">
        <v>10095</v>
      </c>
    </row>
    <row r="452" spans="1:4" x14ac:dyDescent="0.25">
      <c r="A452" t="s">
        <v>2544</v>
      </c>
      <c r="B452" t="s">
        <v>10055</v>
      </c>
      <c r="C452" t="s">
        <v>10077</v>
      </c>
      <c r="D452" t="s">
        <v>10069</v>
      </c>
    </row>
    <row r="453" spans="1:4" x14ac:dyDescent="0.25">
      <c r="A453" t="s">
        <v>2544</v>
      </c>
      <c r="B453" t="s">
        <v>10055</v>
      </c>
      <c r="C453" t="s">
        <v>10115</v>
      </c>
      <c r="D453" t="s">
        <v>10060</v>
      </c>
    </row>
    <row r="454" spans="1:4" x14ac:dyDescent="0.25">
      <c r="A454" t="s">
        <v>2544</v>
      </c>
      <c r="B454" t="s">
        <v>10055</v>
      </c>
      <c r="C454" t="s">
        <v>10115</v>
      </c>
      <c r="D454" t="s">
        <v>10072</v>
      </c>
    </row>
    <row r="455" spans="1:4" x14ac:dyDescent="0.25">
      <c r="A455" t="s">
        <v>2544</v>
      </c>
      <c r="B455" t="s">
        <v>10055</v>
      </c>
      <c r="C455" t="s">
        <v>10115</v>
      </c>
      <c r="D455" t="s">
        <v>10082</v>
      </c>
    </row>
    <row r="456" spans="1:4" x14ac:dyDescent="0.25">
      <c r="A456" t="s">
        <v>2544</v>
      </c>
      <c r="B456" t="s">
        <v>10055</v>
      </c>
      <c r="C456" t="s">
        <v>10161</v>
      </c>
      <c r="D456" t="s">
        <v>10095</v>
      </c>
    </row>
    <row r="457" spans="1:4" x14ac:dyDescent="0.25">
      <c r="A457" t="s">
        <v>2544</v>
      </c>
      <c r="B457" t="s">
        <v>10055</v>
      </c>
      <c r="C457" t="s">
        <v>10271</v>
      </c>
      <c r="D457" t="s">
        <v>10095</v>
      </c>
    </row>
    <row r="458" spans="1:4" x14ac:dyDescent="0.25">
      <c r="A458" t="s">
        <v>2544</v>
      </c>
      <c r="B458" t="s">
        <v>10052</v>
      </c>
      <c r="C458" t="s">
        <v>10143</v>
      </c>
      <c r="D458" t="s">
        <v>10144</v>
      </c>
    </row>
    <row r="459" spans="1:4" x14ac:dyDescent="0.25">
      <c r="A459" t="s">
        <v>2544</v>
      </c>
      <c r="B459" t="s">
        <v>10052</v>
      </c>
      <c r="C459" t="s">
        <v>10143</v>
      </c>
      <c r="D459" t="s">
        <v>10330</v>
      </c>
    </row>
    <row r="460" spans="1:4" x14ac:dyDescent="0.25">
      <c r="A460" t="s">
        <v>2544</v>
      </c>
      <c r="B460" t="s">
        <v>10052</v>
      </c>
      <c r="C460" t="s">
        <v>10056</v>
      </c>
      <c r="D460" t="s">
        <v>10061</v>
      </c>
    </row>
    <row r="461" spans="1:4" x14ac:dyDescent="0.25">
      <c r="A461" t="s">
        <v>2544</v>
      </c>
      <c r="B461" t="s">
        <v>10052</v>
      </c>
      <c r="C461" t="s">
        <v>10056</v>
      </c>
      <c r="D461" t="s">
        <v>10224</v>
      </c>
    </row>
    <row r="462" spans="1:4" x14ac:dyDescent="0.25">
      <c r="A462" t="s">
        <v>2544</v>
      </c>
      <c r="B462" t="s">
        <v>10052</v>
      </c>
      <c r="C462" t="s">
        <v>10056</v>
      </c>
      <c r="D462" t="s">
        <v>10070</v>
      </c>
    </row>
    <row r="463" spans="1:4" x14ac:dyDescent="0.25">
      <c r="A463" t="s">
        <v>2544</v>
      </c>
      <c r="B463" t="s">
        <v>10052</v>
      </c>
      <c r="C463" t="s">
        <v>10056</v>
      </c>
      <c r="D463" t="s">
        <v>10069</v>
      </c>
    </row>
    <row r="464" spans="1:4" x14ac:dyDescent="0.25">
      <c r="A464" t="s">
        <v>2544</v>
      </c>
      <c r="B464" t="s">
        <v>10052</v>
      </c>
      <c r="C464" t="s">
        <v>10155</v>
      </c>
      <c r="D464" t="s">
        <v>10214</v>
      </c>
    </row>
    <row r="465" spans="1:4" x14ac:dyDescent="0.25">
      <c r="A465" t="s">
        <v>2544</v>
      </c>
      <c r="B465" t="s">
        <v>10052</v>
      </c>
      <c r="C465" t="s">
        <v>10077</v>
      </c>
      <c r="D465" t="s">
        <v>10204</v>
      </c>
    </row>
    <row r="466" spans="1:4" x14ac:dyDescent="0.25">
      <c r="A466" t="s">
        <v>2544</v>
      </c>
      <c r="B466" t="s">
        <v>10052</v>
      </c>
      <c r="C466" t="s">
        <v>10077</v>
      </c>
      <c r="D466" t="s">
        <v>10061</v>
      </c>
    </row>
    <row r="467" spans="1:4" x14ac:dyDescent="0.25">
      <c r="A467" t="s">
        <v>2544</v>
      </c>
      <c r="B467" t="s">
        <v>10052</v>
      </c>
      <c r="C467" t="s">
        <v>10077</v>
      </c>
      <c r="D467" t="s">
        <v>10070</v>
      </c>
    </row>
    <row r="468" spans="1:4" x14ac:dyDescent="0.25">
      <c r="A468" t="s">
        <v>2544</v>
      </c>
      <c r="B468" t="s">
        <v>10052</v>
      </c>
      <c r="C468" t="s">
        <v>10077</v>
      </c>
      <c r="D468" t="s">
        <v>10331</v>
      </c>
    </row>
    <row r="469" spans="1:4" x14ac:dyDescent="0.25">
      <c r="A469" t="s">
        <v>2544</v>
      </c>
      <c r="B469" t="s">
        <v>10052</v>
      </c>
      <c r="C469" t="s">
        <v>10077</v>
      </c>
      <c r="D469" t="s">
        <v>10095</v>
      </c>
    </row>
    <row r="470" spans="1:4" x14ac:dyDescent="0.25">
      <c r="A470" t="s">
        <v>2544</v>
      </c>
      <c r="B470" t="s">
        <v>10052</v>
      </c>
      <c r="C470" t="s">
        <v>10077</v>
      </c>
      <c r="D470" t="s">
        <v>10069</v>
      </c>
    </row>
    <row r="471" spans="1:4" x14ac:dyDescent="0.25">
      <c r="A471" t="s">
        <v>2544</v>
      </c>
      <c r="B471" t="s">
        <v>10052</v>
      </c>
      <c r="C471" t="s">
        <v>10115</v>
      </c>
      <c r="D471" t="s">
        <v>10060</v>
      </c>
    </row>
    <row r="472" spans="1:4" x14ac:dyDescent="0.25">
      <c r="A472" t="s">
        <v>2544</v>
      </c>
      <c r="B472" t="s">
        <v>10052</v>
      </c>
      <c r="C472" t="s">
        <v>10115</v>
      </c>
      <c r="D472" t="s">
        <v>10082</v>
      </c>
    </row>
    <row r="473" spans="1:4" x14ac:dyDescent="0.25">
      <c r="A473" t="s">
        <v>2544</v>
      </c>
      <c r="B473" t="s">
        <v>10052</v>
      </c>
      <c r="C473" t="s">
        <v>10115</v>
      </c>
      <c r="D473" t="s">
        <v>10107</v>
      </c>
    </row>
    <row r="474" spans="1:4" x14ac:dyDescent="0.25">
      <c r="A474" t="s">
        <v>2544</v>
      </c>
      <c r="B474" t="s">
        <v>10052</v>
      </c>
      <c r="C474" t="s">
        <v>10161</v>
      </c>
      <c r="D474" t="s">
        <v>10065</v>
      </c>
    </row>
    <row r="475" spans="1:4" x14ac:dyDescent="0.25">
      <c r="A475" t="s">
        <v>2544</v>
      </c>
      <c r="B475" t="s">
        <v>10089</v>
      </c>
      <c r="C475" t="s">
        <v>10277</v>
      </c>
      <c r="D475" t="s">
        <v>10194</v>
      </c>
    </row>
    <row r="476" spans="1:4" x14ac:dyDescent="0.25">
      <c r="A476" t="s">
        <v>2544</v>
      </c>
      <c r="B476" t="s">
        <v>10138</v>
      </c>
      <c r="C476" t="s">
        <v>10138</v>
      </c>
      <c r="D476" t="s">
        <v>10284</v>
      </c>
    </row>
    <row r="477" spans="1:4" x14ac:dyDescent="0.25">
      <c r="A477" t="s">
        <v>2544</v>
      </c>
      <c r="B477" t="s">
        <v>10099</v>
      </c>
      <c r="C477" t="s">
        <v>10221</v>
      </c>
      <c r="D477" t="s">
        <v>9976</v>
      </c>
    </row>
    <row r="478" spans="1:4" x14ac:dyDescent="0.25">
      <c r="A478" t="s">
        <v>2544</v>
      </c>
      <c r="B478" t="s">
        <v>10099</v>
      </c>
      <c r="C478" t="s">
        <v>10135</v>
      </c>
      <c r="D478" t="s">
        <v>10227</v>
      </c>
    </row>
    <row r="479" spans="1:4" x14ac:dyDescent="0.25">
      <c r="A479" t="s">
        <v>2544</v>
      </c>
      <c r="B479" t="s">
        <v>10099</v>
      </c>
      <c r="C479" t="s">
        <v>10095</v>
      </c>
      <c r="D479" t="s">
        <v>10064</v>
      </c>
    </row>
    <row r="480" spans="1:4" x14ac:dyDescent="0.25">
      <c r="A480" t="s">
        <v>2544</v>
      </c>
      <c r="B480" t="s">
        <v>10099</v>
      </c>
      <c r="C480" t="s">
        <v>10095</v>
      </c>
      <c r="D480" t="s">
        <v>10235</v>
      </c>
    </row>
    <row r="481" spans="1:4" x14ac:dyDescent="0.25">
      <c r="A481" t="s">
        <v>2544</v>
      </c>
      <c r="B481" t="s">
        <v>10099</v>
      </c>
      <c r="C481" t="s">
        <v>10095</v>
      </c>
      <c r="D481" t="s">
        <v>10332</v>
      </c>
    </row>
    <row r="482" spans="1:4" x14ac:dyDescent="0.25">
      <c r="A482" t="s">
        <v>2544</v>
      </c>
      <c r="B482" t="s">
        <v>10099</v>
      </c>
      <c r="C482" t="s">
        <v>10095</v>
      </c>
      <c r="D482" t="s">
        <v>10100</v>
      </c>
    </row>
    <row r="483" spans="1:4" x14ac:dyDescent="0.25">
      <c r="A483" t="s">
        <v>2544</v>
      </c>
      <c r="B483" t="s">
        <v>10099</v>
      </c>
      <c r="C483" t="s">
        <v>10095</v>
      </c>
      <c r="D483" t="s">
        <v>10333</v>
      </c>
    </row>
    <row r="484" spans="1:4" x14ac:dyDescent="0.25">
      <c r="A484" t="s">
        <v>2544</v>
      </c>
      <c r="B484" t="s">
        <v>10099</v>
      </c>
      <c r="C484" t="s">
        <v>10095</v>
      </c>
      <c r="D484" t="s">
        <v>10136</v>
      </c>
    </row>
    <row r="485" spans="1:4" x14ac:dyDescent="0.25">
      <c r="A485" t="s">
        <v>2544</v>
      </c>
      <c r="B485" t="s">
        <v>10099</v>
      </c>
      <c r="C485" t="s">
        <v>10095</v>
      </c>
      <c r="D485" t="s">
        <v>10227</v>
      </c>
    </row>
    <row r="486" spans="1:4" x14ac:dyDescent="0.25">
      <c r="A486" t="s">
        <v>2544</v>
      </c>
      <c r="B486" t="s">
        <v>10099</v>
      </c>
      <c r="C486" t="s">
        <v>10095</v>
      </c>
      <c r="D486" t="s">
        <v>10095</v>
      </c>
    </row>
    <row r="487" spans="1:4" x14ac:dyDescent="0.25">
      <c r="A487" t="s">
        <v>2544</v>
      </c>
      <c r="B487" t="s">
        <v>10099</v>
      </c>
      <c r="C487" t="s">
        <v>10095</v>
      </c>
      <c r="D487" t="s">
        <v>10069</v>
      </c>
    </row>
    <row r="488" spans="1:4" x14ac:dyDescent="0.25">
      <c r="A488" t="s">
        <v>2544</v>
      </c>
      <c r="B488" t="s">
        <v>10099</v>
      </c>
      <c r="C488" t="s">
        <v>10095</v>
      </c>
      <c r="D488" t="s">
        <v>2419</v>
      </c>
    </row>
    <row r="489" spans="1:4" x14ac:dyDescent="0.25">
      <c r="A489" t="s">
        <v>2544</v>
      </c>
      <c r="B489" t="s">
        <v>10099</v>
      </c>
      <c r="C489" t="s">
        <v>10095</v>
      </c>
      <c r="D489" t="s">
        <v>10334</v>
      </c>
    </row>
    <row r="490" spans="1:4" x14ac:dyDescent="0.25">
      <c r="A490" t="s">
        <v>2544</v>
      </c>
      <c r="B490" t="s">
        <v>10257</v>
      </c>
      <c r="C490" t="s">
        <v>10135</v>
      </c>
      <c r="D490" t="s">
        <v>10201</v>
      </c>
    </row>
    <row r="491" spans="1:4" x14ac:dyDescent="0.25">
      <c r="A491" t="s">
        <v>2544</v>
      </c>
      <c r="B491" t="s">
        <v>10257</v>
      </c>
      <c r="C491" t="s">
        <v>10135</v>
      </c>
      <c r="D491" t="s">
        <v>10264</v>
      </c>
    </row>
    <row r="492" spans="1:4" x14ac:dyDescent="0.25">
      <c r="A492" t="s">
        <v>2544</v>
      </c>
      <c r="B492" t="s">
        <v>10257</v>
      </c>
      <c r="C492" t="s">
        <v>10270</v>
      </c>
      <c r="D492" t="s">
        <v>10201</v>
      </c>
    </row>
    <row r="493" spans="1:4" x14ac:dyDescent="0.25">
      <c r="A493" t="s">
        <v>10335</v>
      </c>
      <c r="B493" t="s">
        <v>10052</v>
      </c>
      <c r="C493" t="s">
        <v>10077</v>
      </c>
      <c r="D493" t="s">
        <v>10061</v>
      </c>
    </row>
    <row r="494" spans="1:4" x14ac:dyDescent="0.25">
      <c r="A494" t="s">
        <v>10336</v>
      </c>
      <c r="B494" t="s">
        <v>10099</v>
      </c>
      <c r="C494" t="s">
        <v>10095</v>
      </c>
      <c r="D494" t="s">
        <v>10069</v>
      </c>
    </row>
    <row r="495" spans="1:4" x14ac:dyDescent="0.25">
      <c r="A495" t="s">
        <v>10337</v>
      </c>
      <c r="B495" t="s">
        <v>10052</v>
      </c>
      <c r="C495" t="s">
        <v>10164</v>
      </c>
      <c r="D495" t="s">
        <v>10181</v>
      </c>
    </row>
    <row r="496" spans="1:4" x14ac:dyDescent="0.25">
      <c r="A496" t="s">
        <v>10338</v>
      </c>
      <c r="B496" t="s">
        <v>10099</v>
      </c>
      <c r="C496" t="s">
        <v>10095</v>
      </c>
      <c r="D496" t="s">
        <v>10064</v>
      </c>
    </row>
    <row r="497" spans="1:4" x14ac:dyDescent="0.25">
      <c r="A497" t="s">
        <v>10339</v>
      </c>
      <c r="B497" t="s">
        <v>10052</v>
      </c>
      <c r="C497" t="s">
        <v>10053</v>
      </c>
      <c r="D497" t="s">
        <v>10340</v>
      </c>
    </row>
    <row r="498" spans="1:4" x14ac:dyDescent="0.25">
      <c r="A498" t="s">
        <v>10341</v>
      </c>
      <c r="B498" t="s">
        <v>10055</v>
      </c>
      <c r="C498" t="s">
        <v>10059</v>
      </c>
      <c r="D498" t="s">
        <v>10342</v>
      </c>
    </row>
    <row r="499" spans="1:4" x14ac:dyDescent="0.25">
      <c r="A499" t="s">
        <v>10343</v>
      </c>
      <c r="B499" t="s">
        <v>10055</v>
      </c>
      <c r="C499" t="s">
        <v>10063</v>
      </c>
      <c r="D499" t="s">
        <v>10076</v>
      </c>
    </row>
    <row r="500" spans="1:4" x14ac:dyDescent="0.25">
      <c r="A500" t="s">
        <v>10343</v>
      </c>
      <c r="B500" t="s">
        <v>10055</v>
      </c>
      <c r="C500" t="s">
        <v>10063</v>
      </c>
      <c r="D500" t="s">
        <v>10344</v>
      </c>
    </row>
    <row r="501" spans="1:4" x14ac:dyDescent="0.25">
      <c r="A501" t="s">
        <v>10343</v>
      </c>
      <c r="B501" t="s">
        <v>10055</v>
      </c>
      <c r="C501" t="s">
        <v>10063</v>
      </c>
      <c r="D501" t="s">
        <v>10065</v>
      </c>
    </row>
    <row r="502" spans="1:4" x14ac:dyDescent="0.25">
      <c r="A502" t="s">
        <v>10343</v>
      </c>
      <c r="B502" t="s">
        <v>10055</v>
      </c>
      <c r="C502" t="s">
        <v>10345</v>
      </c>
      <c r="D502" t="s">
        <v>10061</v>
      </c>
    </row>
    <row r="503" spans="1:4" x14ac:dyDescent="0.25">
      <c r="A503" t="s">
        <v>10343</v>
      </c>
      <c r="B503" t="s">
        <v>10055</v>
      </c>
      <c r="C503" t="s">
        <v>10345</v>
      </c>
      <c r="D503" t="s">
        <v>10084</v>
      </c>
    </row>
    <row r="504" spans="1:4" x14ac:dyDescent="0.25">
      <c r="A504" t="s">
        <v>10343</v>
      </c>
      <c r="B504" t="s">
        <v>10055</v>
      </c>
      <c r="C504" t="s">
        <v>10271</v>
      </c>
      <c r="D504" t="s">
        <v>10069</v>
      </c>
    </row>
    <row r="505" spans="1:4" x14ac:dyDescent="0.25">
      <c r="A505" t="s">
        <v>10343</v>
      </c>
      <c r="B505" t="s">
        <v>10055</v>
      </c>
      <c r="C505" t="s">
        <v>10172</v>
      </c>
      <c r="D505" t="s">
        <v>10069</v>
      </c>
    </row>
    <row r="506" spans="1:4" x14ac:dyDescent="0.25">
      <c r="A506" t="s">
        <v>10343</v>
      </c>
      <c r="B506" t="s">
        <v>10055</v>
      </c>
      <c r="C506" t="s">
        <v>10088</v>
      </c>
      <c r="D506" t="s">
        <v>10076</v>
      </c>
    </row>
    <row r="507" spans="1:4" x14ac:dyDescent="0.25">
      <c r="A507" t="s">
        <v>10343</v>
      </c>
      <c r="B507" t="s">
        <v>10055</v>
      </c>
      <c r="C507" t="s">
        <v>10088</v>
      </c>
      <c r="D507" t="s">
        <v>10070</v>
      </c>
    </row>
    <row r="508" spans="1:4" x14ac:dyDescent="0.25">
      <c r="A508" t="s">
        <v>10343</v>
      </c>
      <c r="B508" t="s">
        <v>10055</v>
      </c>
      <c r="C508" t="s">
        <v>10088</v>
      </c>
      <c r="D508" t="s">
        <v>10069</v>
      </c>
    </row>
    <row r="509" spans="1:4" x14ac:dyDescent="0.25">
      <c r="A509" t="s">
        <v>10343</v>
      </c>
      <c r="B509" t="s">
        <v>10055</v>
      </c>
      <c r="C509" t="s">
        <v>10176</v>
      </c>
      <c r="D509" t="s">
        <v>10073</v>
      </c>
    </row>
    <row r="510" spans="1:4" x14ac:dyDescent="0.25">
      <c r="A510" t="s">
        <v>10343</v>
      </c>
      <c r="B510" t="s">
        <v>10055</v>
      </c>
      <c r="C510" t="s">
        <v>10176</v>
      </c>
      <c r="D510" t="s">
        <v>10195</v>
      </c>
    </row>
    <row r="511" spans="1:4" x14ac:dyDescent="0.25">
      <c r="A511" t="s">
        <v>10343</v>
      </c>
      <c r="B511" t="s">
        <v>10055</v>
      </c>
      <c r="C511" t="s">
        <v>10176</v>
      </c>
      <c r="D511" t="s">
        <v>9993</v>
      </c>
    </row>
    <row r="512" spans="1:4" x14ac:dyDescent="0.25">
      <c r="A512" t="s">
        <v>10343</v>
      </c>
      <c r="B512" t="s">
        <v>10055</v>
      </c>
      <c r="C512" t="s">
        <v>10071</v>
      </c>
      <c r="D512" t="s">
        <v>10069</v>
      </c>
    </row>
    <row r="513" spans="1:4" x14ac:dyDescent="0.25">
      <c r="A513" t="s">
        <v>10343</v>
      </c>
      <c r="B513" t="s">
        <v>10055</v>
      </c>
      <c r="C513" t="s">
        <v>10071</v>
      </c>
      <c r="D513" t="s">
        <v>10084</v>
      </c>
    </row>
    <row r="514" spans="1:4" x14ac:dyDescent="0.25">
      <c r="A514" t="s">
        <v>10343</v>
      </c>
      <c r="B514" t="s">
        <v>10052</v>
      </c>
      <c r="C514" t="s">
        <v>10063</v>
      </c>
      <c r="D514" t="s">
        <v>10065</v>
      </c>
    </row>
    <row r="515" spans="1:4" x14ac:dyDescent="0.25">
      <c r="A515" t="s">
        <v>10343</v>
      </c>
      <c r="B515" t="s">
        <v>10052</v>
      </c>
      <c r="C515" t="s">
        <v>10077</v>
      </c>
      <c r="D515" t="s">
        <v>10195</v>
      </c>
    </row>
    <row r="516" spans="1:4" x14ac:dyDescent="0.25">
      <c r="A516" t="s">
        <v>10343</v>
      </c>
      <c r="B516" t="s">
        <v>10052</v>
      </c>
      <c r="C516" t="s">
        <v>10077</v>
      </c>
      <c r="D516" t="s">
        <v>10069</v>
      </c>
    </row>
    <row r="517" spans="1:4" x14ac:dyDescent="0.25">
      <c r="A517" t="s">
        <v>10343</v>
      </c>
      <c r="B517" t="s">
        <v>10052</v>
      </c>
      <c r="C517" t="s">
        <v>10345</v>
      </c>
      <c r="D517" t="s">
        <v>10060</v>
      </c>
    </row>
    <row r="518" spans="1:4" x14ac:dyDescent="0.25">
      <c r="A518" t="s">
        <v>10343</v>
      </c>
      <c r="B518" t="s">
        <v>10052</v>
      </c>
      <c r="C518" t="s">
        <v>10345</v>
      </c>
      <c r="D518" t="s">
        <v>10061</v>
      </c>
    </row>
    <row r="519" spans="1:4" x14ac:dyDescent="0.25">
      <c r="A519" t="s">
        <v>10343</v>
      </c>
      <c r="B519" t="s">
        <v>10052</v>
      </c>
      <c r="C519" t="s">
        <v>10345</v>
      </c>
      <c r="D519" t="s">
        <v>10346</v>
      </c>
    </row>
    <row r="520" spans="1:4" x14ac:dyDescent="0.25">
      <c r="A520" t="s">
        <v>10343</v>
      </c>
      <c r="B520" t="s">
        <v>10052</v>
      </c>
      <c r="C520" t="s">
        <v>10345</v>
      </c>
      <c r="D520" t="s">
        <v>10069</v>
      </c>
    </row>
    <row r="521" spans="1:4" x14ac:dyDescent="0.25">
      <c r="A521" t="s">
        <v>10343</v>
      </c>
      <c r="B521" t="s">
        <v>10052</v>
      </c>
      <c r="C521" t="s">
        <v>10345</v>
      </c>
      <c r="D521" t="s">
        <v>10084</v>
      </c>
    </row>
    <row r="522" spans="1:4" x14ac:dyDescent="0.25">
      <c r="A522" t="s">
        <v>10343</v>
      </c>
      <c r="B522" t="s">
        <v>10052</v>
      </c>
      <c r="C522" t="s">
        <v>10271</v>
      </c>
      <c r="D522" t="s">
        <v>10061</v>
      </c>
    </row>
    <row r="523" spans="1:4" x14ac:dyDescent="0.25">
      <c r="A523" t="s">
        <v>10343</v>
      </c>
      <c r="B523" t="s">
        <v>10052</v>
      </c>
      <c r="C523" t="s">
        <v>10271</v>
      </c>
      <c r="D523" t="s">
        <v>10201</v>
      </c>
    </row>
    <row r="524" spans="1:4" x14ac:dyDescent="0.25">
      <c r="A524" t="s">
        <v>10343</v>
      </c>
      <c r="B524" t="s">
        <v>10052</v>
      </c>
      <c r="C524" t="s">
        <v>10172</v>
      </c>
      <c r="D524" t="s">
        <v>10064</v>
      </c>
    </row>
    <row r="525" spans="1:4" x14ac:dyDescent="0.25">
      <c r="A525" t="s">
        <v>10343</v>
      </c>
      <c r="B525" t="s">
        <v>10052</v>
      </c>
      <c r="C525" t="s">
        <v>10172</v>
      </c>
      <c r="D525" t="s">
        <v>10235</v>
      </c>
    </row>
    <row r="526" spans="1:4" x14ac:dyDescent="0.25">
      <c r="A526" t="s">
        <v>10343</v>
      </c>
      <c r="B526" t="s">
        <v>10052</v>
      </c>
      <c r="C526" t="s">
        <v>10172</v>
      </c>
      <c r="D526" t="s">
        <v>10145</v>
      </c>
    </row>
    <row r="527" spans="1:4" x14ac:dyDescent="0.25">
      <c r="A527" t="s">
        <v>10343</v>
      </c>
      <c r="B527" t="s">
        <v>10052</v>
      </c>
      <c r="C527" t="s">
        <v>10172</v>
      </c>
      <c r="D527" t="s">
        <v>10195</v>
      </c>
    </row>
    <row r="528" spans="1:4" x14ac:dyDescent="0.25">
      <c r="A528" t="s">
        <v>10343</v>
      </c>
      <c r="B528" t="s">
        <v>10052</v>
      </c>
      <c r="C528" t="s">
        <v>10172</v>
      </c>
      <c r="D528" t="s">
        <v>10347</v>
      </c>
    </row>
    <row r="529" spans="1:4" x14ac:dyDescent="0.25">
      <c r="A529" t="s">
        <v>10343</v>
      </c>
      <c r="B529" t="s">
        <v>10052</v>
      </c>
      <c r="C529" t="s">
        <v>10172</v>
      </c>
      <c r="D529" t="s">
        <v>10173</v>
      </c>
    </row>
    <row r="530" spans="1:4" x14ac:dyDescent="0.25">
      <c r="A530" t="s">
        <v>10343</v>
      </c>
      <c r="B530" t="s">
        <v>10052</v>
      </c>
      <c r="C530" t="s">
        <v>10172</v>
      </c>
      <c r="D530" t="s">
        <v>10196</v>
      </c>
    </row>
    <row r="531" spans="1:4" x14ac:dyDescent="0.25">
      <c r="A531" t="s">
        <v>10343</v>
      </c>
      <c r="B531" t="s">
        <v>10052</v>
      </c>
      <c r="C531" t="s">
        <v>10172</v>
      </c>
      <c r="D531" t="s">
        <v>10175</v>
      </c>
    </row>
    <row r="532" spans="1:4" x14ac:dyDescent="0.25">
      <c r="A532" t="s">
        <v>10343</v>
      </c>
      <c r="B532" t="s">
        <v>10052</v>
      </c>
      <c r="C532" t="s">
        <v>10172</v>
      </c>
      <c r="D532" t="s">
        <v>10177</v>
      </c>
    </row>
    <row r="533" spans="1:4" x14ac:dyDescent="0.25">
      <c r="A533" t="s">
        <v>10343</v>
      </c>
      <c r="B533" t="s">
        <v>10052</v>
      </c>
      <c r="C533" t="s">
        <v>10172</v>
      </c>
      <c r="D533" t="s">
        <v>10076</v>
      </c>
    </row>
    <row r="534" spans="1:4" x14ac:dyDescent="0.25">
      <c r="A534" t="s">
        <v>10343</v>
      </c>
      <c r="B534" t="s">
        <v>10052</v>
      </c>
      <c r="C534" t="s">
        <v>10172</v>
      </c>
      <c r="D534" t="s">
        <v>10061</v>
      </c>
    </row>
    <row r="535" spans="1:4" x14ac:dyDescent="0.25">
      <c r="A535" t="s">
        <v>10343</v>
      </c>
      <c r="B535" t="s">
        <v>10052</v>
      </c>
      <c r="C535" t="s">
        <v>10172</v>
      </c>
      <c r="D535" t="s">
        <v>9993</v>
      </c>
    </row>
    <row r="536" spans="1:4" x14ac:dyDescent="0.25">
      <c r="A536" t="s">
        <v>10343</v>
      </c>
      <c r="B536" t="s">
        <v>10052</v>
      </c>
      <c r="C536" t="s">
        <v>10172</v>
      </c>
      <c r="D536" t="s">
        <v>10348</v>
      </c>
    </row>
    <row r="537" spans="1:4" x14ac:dyDescent="0.25">
      <c r="A537" t="s">
        <v>10343</v>
      </c>
      <c r="B537" t="s">
        <v>10052</v>
      </c>
      <c r="C537" t="s">
        <v>10172</v>
      </c>
      <c r="D537" t="s">
        <v>10095</v>
      </c>
    </row>
    <row r="538" spans="1:4" x14ac:dyDescent="0.25">
      <c r="A538" t="s">
        <v>10343</v>
      </c>
      <c r="B538" t="s">
        <v>10052</v>
      </c>
      <c r="C538" t="s">
        <v>10172</v>
      </c>
      <c r="D538" t="s">
        <v>10237</v>
      </c>
    </row>
    <row r="539" spans="1:4" x14ac:dyDescent="0.25">
      <c r="A539" t="s">
        <v>10343</v>
      </c>
      <c r="B539" t="s">
        <v>10052</v>
      </c>
      <c r="C539" t="s">
        <v>10172</v>
      </c>
      <c r="D539" t="s">
        <v>10069</v>
      </c>
    </row>
    <row r="540" spans="1:4" x14ac:dyDescent="0.25">
      <c r="A540" t="s">
        <v>10343</v>
      </c>
      <c r="B540" t="s">
        <v>10052</v>
      </c>
      <c r="C540" t="s">
        <v>10172</v>
      </c>
      <c r="D540" t="s">
        <v>10133</v>
      </c>
    </row>
    <row r="541" spans="1:4" x14ac:dyDescent="0.25">
      <c r="A541" t="s">
        <v>10343</v>
      </c>
      <c r="B541" t="s">
        <v>10052</v>
      </c>
      <c r="C541" t="s">
        <v>10172</v>
      </c>
      <c r="D541" t="s">
        <v>10154</v>
      </c>
    </row>
    <row r="542" spans="1:4" x14ac:dyDescent="0.25">
      <c r="A542" t="s">
        <v>10343</v>
      </c>
      <c r="B542" t="s">
        <v>10052</v>
      </c>
      <c r="C542" t="s">
        <v>10172</v>
      </c>
      <c r="D542" t="s">
        <v>10107</v>
      </c>
    </row>
    <row r="543" spans="1:4" x14ac:dyDescent="0.25">
      <c r="A543" t="s">
        <v>10343</v>
      </c>
      <c r="B543" t="s">
        <v>10052</v>
      </c>
      <c r="C543" t="s">
        <v>10172</v>
      </c>
      <c r="D543" t="s">
        <v>10084</v>
      </c>
    </row>
    <row r="544" spans="1:4" x14ac:dyDescent="0.25">
      <c r="A544" t="s">
        <v>10343</v>
      </c>
      <c r="B544" t="s">
        <v>10052</v>
      </c>
      <c r="C544" t="s">
        <v>10172</v>
      </c>
      <c r="D544" t="s">
        <v>10293</v>
      </c>
    </row>
    <row r="545" spans="1:4" x14ac:dyDescent="0.25">
      <c r="A545" t="s">
        <v>10343</v>
      </c>
      <c r="B545" t="s">
        <v>10052</v>
      </c>
      <c r="C545" t="s">
        <v>10172</v>
      </c>
      <c r="D545" t="s">
        <v>10140</v>
      </c>
    </row>
    <row r="546" spans="1:4" x14ac:dyDescent="0.25">
      <c r="A546" t="s">
        <v>10343</v>
      </c>
      <c r="B546" t="s">
        <v>10052</v>
      </c>
      <c r="C546" t="s">
        <v>10088</v>
      </c>
      <c r="D546" t="s">
        <v>10061</v>
      </c>
    </row>
    <row r="547" spans="1:4" x14ac:dyDescent="0.25">
      <c r="A547" t="s">
        <v>10343</v>
      </c>
      <c r="B547" t="s">
        <v>10052</v>
      </c>
      <c r="C547" t="s">
        <v>10088</v>
      </c>
      <c r="D547" t="s">
        <v>10095</v>
      </c>
    </row>
    <row r="548" spans="1:4" x14ac:dyDescent="0.25">
      <c r="A548" t="s">
        <v>10343</v>
      </c>
      <c r="B548" t="s">
        <v>10052</v>
      </c>
      <c r="C548" t="s">
        <v>10088</v>
      </c>
      <c r="D548" t="s">
        <v>10349</v>
      </c>
    </row>
    <row r="549" spans="1:4" x14ac:dyDescent="0.25">
      <c r="A549" t="s">
        <v>10343</v>
      </c>
      <c r="B549" t="s">
        <v>10052</v>
      </c>
      <c r="C549" t="s">
        <v>10088</v>
      </c>
      <c r="D549" t="s">
        <v>10069</v>
      </c>
    </row>
    <row r="550" spans="1:4" x14ac:dyDescent="0.25">
      <c r="A550" t="s">
        <v>10343</v>
      </c>
      <c r="B550" t="s">
        <v>10052</v>
      </c>
      <c r="C550" t="s">
        <v>10176</v>
      </c>
      <c r="D550" t="s">
        <v>10195</v>
      </c>
    </row>
    <row r="551" spans="1:4" x14ac:dyDescent="0.25">
      <c r="A551" t="s">
        <v>10343</v>
      </c>
      <c r="B551" t="s">
        <v>10052</v>
      </c>
      <c r="C551" t="s">
        <v>10176</v>
      </c>
      <c r="D551" t="s">
        <v>10175</v>
      </c>
    </row>
    <row r="552" spans="1:4" x14ac:dyDescent="0.25">
      <c r="A552" t="s">
        <v>10343</v>
      </c>
      <c r="B552" t="s">
        <v>10052</v>
      </c>
      <c r="C552" t="s">
        <v>10176</v>
      </c>
      <c r="D552" t="s">
        <v>10177</v>
      </c>
    </row>
    <row r="553" spans="1:4" x14ac:dyDescent="0.25">
      <c r="A553" t="s">
        <v>10343</v>
      </c>
      <c r="B553" t="s">
        <v>10052</v>
      </c>
      <c r="C553" t="s">
        <v>10176</v>
      </c>
      <c r="D553" t="s">
        <v>10350</v>
      </c>
    </row>
    <row r="554" spans="1:4" x14ac:dyDescent="0.25">
      <c r="A554" t="s">
        <v>10343</v>
      </c>
      <c r="B554" t="s">
        <v>10052</v>
      </c>
      <c r="C554" t="s">
        <v>10176</v>
      </c>
      <c r="D554" t="s">
        <v>9993</v>
      </c>
    </row>
    <row r="555" spans="1:4" x14ac:dyDescent="0.25">
      <c r="A555" t="s">
        <v>10343</v>
      </c>
      <c r="B555" t="s">
        <v>10052</v>
      </c>
      <c r="C555" t="s">
        <v>10176</v>
      </c>
      <c r="D555" t="s">
        <v>10085</v>
      </c>
    </row>
    <row r="556" spans="1:4" x14ac:dyDescent="0.25">
      <c r="A556" t="s">
        <v>10343</v>
      </c>
      <c r="B556" t="s">
        <v>10052</v>
      </c>
      <c r="C556" t="s">
        <v>10176</v>
      </c>
      <c r="D556" t="s">
        <v>10095</v>
      </c>
    </row>
    <row r="557" spans="1:4" x14ac:dyDescent="0.25">
      <c r="A557" t="s">
        <v>10343</v>
      </c>
      <c r="B557" t="s">
        <v>10052</v>
      </c>
      <c r="C557" t="s">
        <v>10176</v>
      </c>
      <c r="D557" t="s">
        <v>10349</v>
      </c>
    </row>
    <row r="558" spans="1:4" x14ac:dyDescent="0.25">
      <c r="A558" t="s">
        <v>10343</v>
      </c>
      <c r="B558" t="s">
        <v>10052</v>
      </c>
      <c r="C558" t="s">
        <v>10176</v>
      </c>
      <c r="D558" t="s">
        <v>10069</v>
      </c>
    </row>
    <row r="559" spans="1:4" x14ac:dyDescent="0.25">
      <c r="A559" t="s">
        <v>10343</v>
      </c>
      <c r="B559" t="s">
        <v>10052</v>
      </c>
      <c r="C559" t="s">
        <v>10176</v>
      </c>
      <c r="D559" t="s">
        <v>10154</v>
      </c>
    </row>
    <row r="560" spans="1:4" x14ac:dyDescent="0.25">
      <c r="A560" t="s">
        <v>10343</v>
      </c>
      <c r="B560" t="s">
        <v>10052</v>
      </c>
      <c r="C560" t="s">
        <v>10176</v>
      </c>
      <c r="D560" t="s">
        <v>10084</v>
      </c>
    </row>
    <row r="561" spans="1:4" x14ac:dyDescent="0.25">
      <c r="A561" t="s">
        <v>10343</v>
      </c>
      <c r="B561" t="s">
        <v>10052</v>
      </c>
      <c r="C561" t="s">
        <v>10131</v>
      </c>
      <c r="D561" t="s">
        <v>10084</v>
      </c>
    </row>
    <row r="562" spans="1:4" x14ac:dyDescent="0.25">
      <c r="A562" t="s">
        <v>10343</v>
      </c>
      <c r="B562" t="s">
        <v>10089</v>
      </c>
      <c r="C562" t="s">
        <v>10089</v>
      </c>
      <c r="D562" t="s">
        <v>10061</v>
      </c>
    </row>
    <row r="563" spans="1:4" x14ac:dyDescent="0.25">
      <c r="A563" t="s">
        <v>10343</v>
      </c>
      <c r="B563" t="s">
        <v>10089</v>
      </c>
      <c r="C563" t="s">
        <v>10089</v>
      </c>
      <c r="D563" t="s">
        <v>10095</v>
      </c>
    </row>
    <row r="564" spans="1:4" x14ac:dyDescent="0.25">
      <c r="A564" t="s">
        <v>10343</v>
      </c>
      <c r="B564" t="s">
        <v>10089</v>
      </c>
      <c r="C564" t="s">
        <v>10089</v>
      </c>
      <c r="D564" t="s">
        <v>10069</v>
      </c>
    </row>
    <row r="565" spans="1:4" x14ac:dyDescent="0.25">
      <c r="A565" t="s">
        <v>10343</v>
      </c>
      <c r="B565" t="s">
        <v>10099</v>
      </c>
      <c r="C565" t="s">
        <v>10232</v>
      </c>
      <c r="D565" t="s">
        <v>9976</v>
      </c>
    </row>
    <row r="566" spans="1:4" x14ac:dyDescent="0.25">
      <c r="A566" t="s">
        <v>10343</v>
      </c>
      <c r="B566" t="s">
        <v>10099</v>
      </c>
      <c r="C566" t="s">
        <v>10095</v>
      </c>
      <c r="D566" t="s">
        <v>10351</v>
      </c>
    </row>
    <row r="567" spans="1:4" x14ac:dyDescent="0.25">
      <c r="A567" t="s">
        <v>10343</v>
      </c>
      <c r="B567" t="s">
        <v>10099</v>
      </c>
      <c r="C567" t="s">
        <v>10095</v>
      </c>
      <c r="D567" t="s">
        <v>10084</v>
      </c>
    </row>
    <row r="568" spans="1:4" x14ac:dyDescent="0.25">
      <c r="A568" t="s">
        <v>10343</v>
      </c>
      <c r="B568" t="s">
        <v>10257</v>
      </c>
      <c r="C568" t="s">
        <v>10135</v>
      </c>
      <c r="D568" t="s">
        <v>10069</v>
      </c>
    </row>
    <row r="569" spans="1:4" x14ac:dyDescent="0.25">
      <c r="A569" t="s">
        <v>10352</v>
      </c>
      <c r="B569" t="s">
        <v>10055</v>
      </c>
      <c r="C569" t="s">
        <v>10088</v>
      </c>
      <c r="D569" t="s">
        <v>10353</v>
      </c>
    </row>
    <row r="570" spans="1:4" x14ac:dyDescent="0.25">
      <c r="A570" t="s">
        <v>10354</v>
      </c>
      <c r="B570" t="s">
        <v>10055</v>
      </c>
      <c r="C570" t="s">
        <v>10077</v>
      </c>
      <c r="D570" t="s">
        <v>10069</v>
      </c>
    </row>
    <row r="571" spans="1:4" x14ac:dyDescent="0.25">
      <c r="A571" t="s">
        <v>10355</v>
      </c>
      <c r="B571" t="s">
        <v>10099</v>
      </c>
      <c r="C571" t="s">
        <v>10095</v>
      </c>
      <c r="D571" t="s">
        <v>10064</v>
      </c>
    </row>
    <row r="572" spans="1:4" x14ac:dyDescent="0.25">
      <c r="A572" t="s">
        <v>10356</v>
      </c>
      <c r="B572" t="s">
        <v>10099</v>
      </c>
      <c r="C572" t="s">
        <v>10232</v>
      </c>
      <c r="D572" t="s">
        <v>10064</v>
      </c>
    </row>
    <row r="573" spans="1:4" x14ac:dyDescent="0.25">
      <c r="A573" t="s">
        <v>10357</v>
      </c>
      <c r="B573" t="s">
        <v>10099</v>
      </c>
      <c r="C573" t="s">
        <v>10232</v>
      </c>
      <c r="D573" t="s">
        <v>10064</v>
      </c>
    </row>
    <row r="574" spans="1:4" x14ac:dyDescent="0.25">
      <c r="A574" t="s">
        <v>10357</v>
      </c>
      <c r="B574" t="s">
        <v>10099</v>
      </c>
      <c r="C574" t="s">
        <v>10232</v>
      </c>
      <c r="D574" t="s">
        <v>10227</v>
      </c>
    </row>
    <row r="575" spans="1:4" x14ac:dyDescent="0.25">
      <c r="A575" t="s">
        <v>10358</v>
      </c>
      <c r="B575" t="s">
        <v>10052</v>
      </c>
      <c r="C575" t="s">
        <v>10077</v>
      </c>
      <c r="D575" t="s">
        <v>10084</v>
      </c>
    </row>
    <row r="576" spans="1:4" x14ac:dyDescent="0.25">
      <c r="A576" t="s">
        <v>2570</v>
      </c>
      <c r="B576" t="s">
        <v>10055</v>
      </c>
      <c r="C576" t="s">
        <v>10088</v>
      </c>
      <c r="D576" t="s">
        <v>10359</v>
      </c>
    </row>
    <row r="577" spans="1:4" x14ac:dyDescent="0.25">
      <c r="A577" t="s">
        <v>2570</v>
      </c>
      <c r="B577" t="s">
        <v>10052</v>
      </c>
      <c r="C577" t="s">
        <v>10345</v>
      </c>
      <c r="D577" t="s">
        <v>10159</v>
      </c>
    </row>
    <row r="578" spans="1:4" x14ac:dyDescent="0.25">
      <c r="A578" t="s">
        <v>2570</v>
      </c>
      <c r="B578" t="s">
        <v>10052</v>
      </c>
      <c r="C578" t="s">
        <v>10172</v>
      </c>
      <c r="D578" t="s">
        <v>10199</v>
      </c>
    </row>
    <row r="579" spans="1:4" x14ac:dyDescent="0.25">
      <c r="A579" t="s">
        <v>2570</v>
      </c>
      <c r="B579" t="s">
        <v>10052</v>
      </c>
      <c r="C579" t="s">
        <v>10176</v>
      </c>
      <c r="D579" t="s">
        <v>10154</v>
      </c>
    </row>
    <row r="580" spans="1:4" x14ac:dyDescent="0.25">
      <c r="A580" t="s">
        <v>10360</v>
      </c>
      <c r="B580" t="s">
        <v>10055</v>
      </c>
      <c r="C580" t="s">
        <v>10361</v>
      </c>
      <c r="D580" t="s">
        <v>10177</v>
      </c>
    </row>
    <row r="581" spans="1:4" x14ac:dyDescent="0.25">
      <c r="A581" t="s">
        <v>10360</v>
      </c>
      <c r="B581" t="s">
        <v>10055</v>
      </c>
      <c r="C581" t="s">
        <v>10176</v>
      </c>
      <c r="D581" t="s">
        <v>10069</v>
      </c>
    </row>
    <row r="582" spans="1:4" x14ac:dyDescent="0.25">
      <c r="A582" t="s">
        <v>10360</v>
      </c>
      <c r="B582" t="s">
        <v>10052</v>
      </c>
      <c r="C582" t="s">
        <v>10151</v>
      </c>
      <c r="D582" t="s">
        <v>10069</v>
      </c>
    </row>
    <row r="583" spans="1:4" x14ac:dyDescent="0.25">
      <c r="A583" t="s">
        <v>10360</v>
      </c>
      <c r="B583" t="s">
        <v>10052</v>
      </c>
      <c r="C583" t="s">
        <v>10077</v>
      </c>
      <c r="D583" t="s">
        <v>9993</v>
      </c>
    </row>
    <row r="584" spans="1:4" x14ac:dyDescent="0.25">
      <c r="A584" t="s">
        <v>10360</v>
      </c>
      <c r="B584" t="s">
        <v>10052</v>
      </c>
      <c r="C584" t="s">
        <v>10077</v>
      </c>
      <c r="D584" t="s">
        <v>10095</v>
      </c>
    </row>
    <row r="585" spans="1:4" x14ac:dyDescent="0.25">
      <c r="A585" t="s">
        <v>10360</v>
      </c>
      <c r="B585" t="s">
        <v>10052</v>
      </c>
      <c r="C585" t="s">
        <v>10166</v>
      </c>
      <c r="D585" t="s">
        <v>10084</v>
      </c>
    </row>
    <row r="586" spans="1:4" x14ac:dyDescent="0.25">
      <c r="A586" t="s">
        <v>10360</v>
      </c>
      <c r="B586" t="s">
        <v>10052</v>
      </c>
      <c r="C586" t="s">
        <v>10088</v>
      </c>
      <c r="D586" t="s">
        <v>10069</v>
      </c>
    </row>
    <row r="587" spans="1:4" x14ac:dyDescent="0.25">
      <c r="A587" t="s">
        <v>10360</v>
      </c>
      <c r="B587" t="s">
        <v>10052</v>
      </c>
      <c r="C587" t="s">
        <v>10131</v>
      </c>
      <c r="D587" t="s">
        <v>10084</v>
      </c>
    </row>
    <row r="588" spans="1:4" x14ac:dyDescent="0.25">
      <c r="A588" t="s">
        <v>10360</v>
      </c>
      <c r="B588" t="s">
        <v>10089</v>
      </c>
      <c r="C588" t="s">
        <v>10273</v>
      </c>
      <c r="D588" t="s">
        <v>10199</v>
      </c>
    </row>
    <row r="589" spans="1:4" x14ac:dyDescent="0.25">
      <c r="A589" t="s">
        <v>10360</v>
      </c>
      <c r="B589" t="s">
        <v>10089</v>
      </c>
      <c r="C589" t="s">
        <v>10273</v>
      </c>
      <c r="D589" t="s">
        <v>10154</v>
      </c>
    </row>
    <row r="590" spans="1:4" x14ac:dyDescent="0.25">
      <c r="A590" t="s">
        <v>10360</v>
      </c>
      <c r="B590" t="s">
        <v>10089</v>
      </c>
      <c r="C590" t="s">
        <v>10273</v>
      </c>
      <c r="D590" t="s">
        <v>10107</v>
      </c>
    </row>
    <row r="591" spans="1:4" x14ac:dyDescent="0.25">
      <c r="A591" t="s">
        <v>10360</v>
      </c>
      <c r="B591" t="s">
        <v>10089</v>
      </c>
      <c r="C591" t="s">
        <v>10089</v>
      </c>
      <c r="D591" t="s">
        <v>10064</v>
      </c>
    </row>
    <row r="592" spans="1:4" x14ac:dyDescent="0.25">
      <c r="A592" t="s">
        <v>10360</v>
      </c>
      <c r="B592" t="s">
        <v>10089</v>
      </c>
      <c r="C592" t="s">
        <v>10089</v>
      </c>
      <c r="D592" t="s">
        <v>10073</v>
      </c>
    </row>
    <row r="593" spans="1:4" x14ac:dyDescent="0.25">
      <c r="A593" t="s">
        <v>10360</v>
      </c>
      <c r="B593" t="s">
        <v>10089</v>
      </c>
      <c r="C593" t="s">
        <v>10089</v>
      </c>
      <c r="D593" t="s">
        <v>10362</v>
      </c>
    </row>
    <row r="594" spans="1:4" x14ac:dyDescent="0.25">
      <c r="A594" t="s">
        <v>10360</v>
      </c>
      <c r="B594" t="s">
        <v>10089</v>
      </c>
      <c r="C594" t="s">
        <v>10089</v>
      </c>
      <c r="D594" t="s">
        <v>10173</v>
      </c>
    </row>
    <row r="595" spans="1:4" x14ac:dyDescent="0.25">
      <c r="A595" t="s">
        <v>10360</v>
      </c>
      <c r="B595" t="s">
        <v>10089</v>
      </c>
      <c r="C595" t="s">
        <v>10089</v>
      </c>
      <c r="D595" t="s">
        <v>10363</v>
      </c>
    </row>
    <row r="596" spans="1:4" x14ac:dyDescent="0.25">
      <c r="A596" t="s">
        <v>10360</v>
      </c>
      <c r="B596" t="s">
        <v>10089</v>
      </c>
      <c r="C596" t="s">
        <v>10089</v>
      </c>
      <c r="D596" t="s">
        <v>10364</v>
      </c>
    </row>
    <row r="597" spans="1:4" x14ac:dyDescent="0.25">
      <c r="A597" t="s">
        <v>10360</v>
      </c>
      <c r="B597" t="s">
        <v>10089</v>
      </c>
      <c r="C597" t="s">
        <v>10089</v>
      </c>
      <c r="D597" t="s">
        <v>10092</v>
      </c>
    </row>
    <row r="598" spans="1:4" x14ac:dyDescent="0.25">
      <c r="A598" t="s">
        <v>10360</v>
      </c>
      <c r="B598" t="s">
        <v>10089</v>
      </c>
      <c r="C598" t="s">
        <v>10089</v>
      </c>
      <c r="D598" t="s">
        <v>10305</v>
      </c>
    </row>
    <row r="599" spans="1:4" x14ac:dyDescent="0.25">
      <c r="A599" t="s">
        <v>10360</v>
      </c>
      <c r="B599" t="s">
        <v>10089</v>
      </c>
      <c r="C599" t="s">
        <v>10089</v>
      </c>
      <c r="D599" t="s">
        <v>10196</v>
      </c>
    </row>
    <row r="600" spans="1:4" x14ac:dyDescent="0.25">
      <c r="A600" t="s">
        <v>10360</v>
      </c>
      <c r="B600" t="s">
        <v>10089</v>
      </c>
      <c r="C600" t="s">
        <v>10089</v>
      </c>
      <c r="D600" t="s">
        <v>10076</v>
      </c>
    </row>
    <row r="601" spans="1:4" x14ac:dyDescent="0.25">
      <c r="A601" t="s">
        <v>10360</v>
      </c>
      <c r="B601" t="s">
        <v>10089</v>
      </c>
      <c r="C601" t="s">
        <v>10089</v>
      </c>
      <c r="D601" t="s">
        <v>9993</v>
      </c>
    </row>
    <row r="602" spans="1:4" x14ac:dyDescent="0.25">
      <c r="A602" t="s">
        <v>10360</v>
      </c>
      <c r="B602" t="s">
        <v>10089</v>
      </c>
      <c r="C602" t="s">
        <v>10089</v>
      </c>
      <c r="D602" t="s">
        <v>10095</v>
      </c>
    </row>
    <row r="603" spans="1:4" x14ac:dyDescent="0.25">
      <c r="A603" t="s">
        <v>10360</v>
      </c>
      <c r="B603" t="s">
        <v>10089</v>
      </c>
      <c r="C603" t="s">
        <v>10089</v>
      </c>
      <c r="D603" t="s">
        <v>10069</v>
      </c>
    </row>
    <row r="604" spans="1:4" x14ac:dyDescent="0.25">
      <c r="A604" t="s">
        <v>10360</v>
      </c>
      <c r="B604" t="s">
        <v>10089</v>
      </c>
      <c r="C604" t="s">
        <v>10089</v>
      </c>
      <c r="D604" t="s">
        <v>10154</v>
      </c>
    </row>
    <row r="605" spans="1:4" x14ac:dyDescent="0.25">
      <c r="A605" t="s">
        <v>10360</v>
      </c>
      <c r="B605" t="s">
        <v>10089</v>
      </c>
      <c r="C605" t="s">
        <v>10089</v>
      </c>
      <c r="D605" t="s">
        <v>10280</v>
      </c>
    </row>
    <row r="606" spans="1:4" x14ac:dyDescent="0.25">
      <c r="A606" t="s">
        <v>10360</v>
      </c>
      <c r="B606" t="s">
        <v>10089</v>
      </c>
      <c r="C606" t="s">
        <v>10365</v>
      </c>
      <c r="D606" t="s">
        <v>10107</v>
      </c>
    </row>
    <row r="607" spans="1:4" x14ac:dyDescent="0.25">
      <c r="A607" t="s">
        <v>10360</v>
      </c>
      <c r="B607" t="s">
        <v>10138</v>
      </c>
      <c r="C607" t="s">
        <v>10138</v>
      </c>
      <c r="D607" t="s">
        <v>10214</v>
      </c>
    </row>
    <row r="608" spans="1:4" x14ac:dyDescent="0.25">
      <c r="A608" t="s">
        <v>10360</v>
      </c>
      <c r="B608" t="s">
        <v>10099</v>
      </c>
      <c r="C608" t="s">
        <v>10095</v>
      </c>
      <c r="D608" t="s">
        <v>10181</v>
      </c>
    </row>
    <row r="609" spans="1:4" x14ac:dyDescent="0.25">
      <c r="A609" t="s">
        <v>10366</v>
      </c>
      <c r="B609" t="s">
        <v>10099</v>
      </c>
      <c r="C609" t="s">
        <v>10095</v>
      </c>
      <c r="D609" t="s">
        <v>10064</v>
      </c>
    </row>
    <row r="610" spans="1:4" x14ac:dyDescent="0.25">
      <c r="A610" t="s">
        <v>10367</v>
      </c>
      <c r="B610" t="s">
        <v>10089</v>
      </c>
      <c r="C610" t="s">
        <v>10089</v>
      </c>
      <c r="D610" t="s">
        <v>10145</v>
      </c>
    </row>
    <row r="611" spans="1:4" x14ac:dyDescent="0.25">
      <c r="A611" t="s">
        <v>5890</v>
      </c>
      <c r="B611" t="s">
        <v>10055</v>
      </c>
      <c r="C611" t="s">
        <v>10077</v>
      </c>
      <c r="D611" t="s">
        <v>10167</v>
      </c>
    </row>
    <row r="612" spans="1:4" x14ac:dyDescent="0.25">
      <c r="A612" t="s">
        <v>10368</v>
      </c>
      <c r="B612" t="s">
        <v>10257</v>
      </c>
      <c r="C612" t="s">
        <v>10135</v>
      </c>
      <c r="D612" t="s">
        <v>10069</v>
      </c>
    </row>
    <row r="613" spans="1:4" x14ac:dyDescent="0.25">
      <c r="A613" t="s">
        <v>10369</v>
      </c>
      <c r="B613" t="s">
        <v>10055</v>
      </c>
      <c r="C613" t="s">
        <v>10077</v>
      </c>
      <c r="D613" t="s">
        <v>10069</v>
      </c>
    </row>
    <row r="614" spans="1:4" x14ac:dyDescent="0.25">
      <c r="A614" t="s">
        <v>10370</v>
      </c>
      <c r="B614" t="s">
        <v>10099</v>
      </c>
      <c r="C614" t="s">
        <v>10371</v>
      </c>
      <c r="D614" t="s">
        <v>10189</v>
      </c>
    </row>
    <row r="615" spans="1:4" x14ac:dyDescent="0.25">
      <c r="A615" t="s">
        <v>10370</v>
      </c>
      <c r="B615" t="s">
        <v>10099</v>
      </c>
      <c r="C615" t="s">
        <v>10056</v>
      </c>
      <c r="D615" t="s">
        <v>10064</v>
      </c>
    </row>
    <row r="616" spans="1:4" x14ac:dyDescent="0.25">
      <c r="A616" t="s">
        <v>10370</v>
      </c>
      <c r="B616" t="s">
        <v>10099</v>
      </c>
      <c r="C616" t="s">
        <v>10232</v>
      </c>
      <c r="D616" t="s">
        <v>10064</v>
      </c>
    </row>
    <row r="617" spans="1:4" x14ac:dyDescent="0.25">
      <c r="A617" t="s">
        <v>10370</v>
      </c>
      <c r="B617" t="s">
        <v>10099</v>
      </c>
      <c r="C617" t="s">
        <v>10232</v>
      </c>
      <c r="D617" t="s">
        <v>10095</v>
      </c>
    </row>
    <row r="618" spans="1:4" x14ac:dyDescent="0.25">
      <c r="A618" t="s">
        <v>10370</v>
      </c>
      <c r="B618" t="s">
        <v>10099</v>
      </c>
      <c r="C618" t="s">
        <v>10232</v>
      </c>
      <c r="D618" t="s">
        <v>10069</v>
      </c>
    </row>
    <row r="619" spans="1:4" x14ac:dyDescent="0.25">
      <c r="A619" t="s">
        <v>10370</v>
      </c>
      <c r="B619" t="s">
        <v>10099</v>
      </c>
      <c r="C619" t="s">
        <v>10135</v>
      </c>
      <c r="D619" t="s">
        <v>10064</v>
      </c>
    </row>
    <row r="620" spans="1:4" x14ac:dyDescent="0.25">
      <c r="A620" t="s">
        <v>10370</v>
      </c>
      <c r="B620" t="s">
        <v>10099</v>
      </c>
      <c r="C620" t="s">
        <v>10095</v>
      </c>
      <c r="D620">
        <v>0</v>
      </c>
    </row>
    <row r="621" spans="1:4" x14ac:dyDescent="0.25">
      <c r="A621" t="s">
        <v>10370</v>
      </c>
      <c r="B621" t="s">
        <v>10099</v>
      </c>
      <c r="C621" t="s">
        <v>10095</v>
      </c>
    </row>
    <row r="622" spans="1:4" x14ac:dyDescent="0.25">
      <c r="A622" t="s">
        <v>10370</v>
      </c>
      <c r="B622" t="s">
        <v>10099</v>
      </c>
      <c r="C622" t="s">
        <v>10095</v>
      </c>
      <c r="D622" t="s">
        <v>10064</v>
      </c>
    </row>
    <row r="623" spans="1:4" x14ac:dyDescent="0.25">
      <c r="A623" t="s">
        <v>10370</v>
      </c>
      <c r="B623" t="s">
        <v>10099</v>
      </c>
      <c r="C623" t="s">
        <v>10095</v>
      </c>
      <c r="D623" t="s">
        <v>10157</v>
      </c>
    </row>
    <row r="624" spans="1:4" x14ac:dyDescent="0.25">
      <c r="A624" t="s">
        <v>10370</v>
      </c>
      <c r="B624" t="s">
        <v>10099</v>
      </c>
      <c r="C624" t="s">
        <v>10095</v>
      </c>
      <c r="D624" t="s">
        <v>10372</v>
      </c>
    </row>
    <row r="625" spans="1:4" x14ac:dyDescent="0.25">
      <c r="A625" t="s">
        <v>10370</v>
      </c>
      <c r="B625" t="s">
        <v>10099</v>
      </c>
      <c r="C625" t="s">
        <v>10095</v>
      </c>
      <c r="D625" t="s">
        <v>10136</v>
      </c>
    </row>
    <row r="626" spans="1:4" x14ac:dyDescent="0.25">
      <c r="A626" t="s">
        <v>10370</v>
      </c>
      <c r="B626" t="s">
        <v>10099</v>
      </c>
      <c r="C626" t="s">
        <v>10095</v>
      </c>
      <c r="D626" t="s">
        <v>10373</v>
      </c>
    </row>
    <row r="627" spans="1:4" x14ac:dyDescent="0.25">
      <c r="A627" t="s">
        <v>10370</v>
      </c>
      <c r="B627" t="s">
        <v>10099</v>
      </c>
      <c r="C627" t="s">
        <v>10095</v>
      </c>
      <c r="D627" t="s">
        <v>10065</v>
      </c>
    </row>
    <row r="628" spans="1:4" x14ac:dyDescent="0.25">
      <c r="A628" t="s">
        <v>10370</v>
      </c>
      <c r="B628" t="s">
        <v>10257</v>
      </c>
      <c r="C628" t="s">
        <v>10135</v>
      </c>
      <c r="D628" t="s">
        <v>10136</v>
      </c>
    </row>
    <row r="629" spans="1:4" x14ac:dyDescent="0.25">
      <c r="A629" t="s">
        <v>10370</v>
      </c>
      <c r="B629" t="s">
        <v>10257</v>
      </c>
      <c r="C629" t="s">
        <v>10135</v>
      </c>
      <c r="D629" t="s">
        <v>10201</v>
      </c>
    </row>
    <row r="630" spans="1:4" x14ac:dyDescent="0.25">
      <c r="A630" t="s">
        <v>10374</v>
      </c>
      <c r="B630" t="s">
        <v>10055</v>
      </c>
      <c r="C630" t="s">
        <v>10077</v>
      </c>
      <c r="D630" t="s">
        <v>10112</v>
      </c>
    </row>
    <row r="631" spans="1:4" x14ac:dyDescent="0.25">
      <c r="A631" t="s">
        <v>10374</v>
      </c>
      <c r="B631" t="s">
        <v>10055</v>
      </c>
      <c r="C631" t="s">
        <v>10077</v>
      </c>
      <c r="D631" t="s">
        <v>10069</v>
      </c>
    </row>
    <row r="632" spans="1:4" x14ac:dyDescent="0.25">
      <c r="A632" t="s">
        <v>10374</v>
      </c>
      <c r="B632" t="s">
        <v>10052</v>
      </c>
      <c r="C632" t="s">
        <v>10056</v>
      </c>
      <c r="D632" t="s">
        <v>10060</v>
      </c>
    </row>
    <row r="633" spans="1:4" x14ac:dyDescent="0.25">
      <c r="A633" t="s">
        <v>10374</v>
      </c>
      <c r="B633" t="s">
        <v>10052</v>
      </c>
      <c r="C633" t="s">
        <v>10053</v>
      </c>
      <c r="D633" t="s">
        <v>10111</v>
      </c>
    </row>
    <row r="634" spans="1:4" x14ac:dyDescent="0.25">
      <c r="A634" t="s">
        <v>10374</v>
      </c>
      <c r="B634" t="s">
        <v>10052</v>
      </c>
      <c r="C634" t="s">
        <v>10375</v>
      </c>
      <c r="D634" t="s">
        <v>10112</v>
      </c>
    </row>
    <row r="635" spans="1:4" x14ac:dyDescent="0.25">
      <c r="A635" t="s">
        <v>10374</v>
      </c>
      <c r="B635" t="s">
        <v>10052</v>
      </c>
      <c r="C635" t="s">
        <v>10063</v>
      </c>
      <c r="D635" t="s">
        <v>10376</v>
      </c>
    </row>
    <row r="636" spans="1:4" x14ac:dyDescent="0.25">
      <c r="A636" t="s">
        <v>10374</v>
      </c>
      <c r="B636" t="s">
        <v>10052</v>
      </c>
      <c r="C636" t="s">
        <v>10063</v>
      </c>
      <c r="D636" t="s">
        <v>10069</v>
      </c>
    </row>
    <row r="637" spans="1:4" x14ac:dyDescent="0.25">
      <c r="A637" t="s">
        <v>10374</v>
      </c>
      <c r="B637" t="s">
        <v>10052</v>
      </c>
      <c r="C637" t="s">
        <v>10063</v>
      </c>
      <c r="D637" t="s">
        <v>10084</v>
      </c>
    </row>
    <row r="638" spans="1:4" x14ac:dyDescent="0.25">
      <c r="A638" t="s">
        <v>10374</v>
      </c>
      <c r="B638" t="s">
        <v>10052</v>
      </c>
      <c r="C638" t="s">
        <v>10077</v>
      </c>
      <c r="D638" t="s">
        <v>10061</v>
      </c>
    </row>
    <row r="639" spans="1:4" x14ac:dyDescent="0.25">
      <c r="A639" t="s">
        <v>10374</v>
      </c>
      <c r="B639" t="s">
        <v>10052</v>
      </c>
      <c r="C639" t="s">
        <v>10077</v>
      </c>
      <c r="D639" t="s">
        <v>10377</v>
      </c>
    </row>
    <row r="640" spans="1:4" x14ac:dyDescent="0.25">
      <c r="A640" t="s">
        <v>10374</v>
      </c>
      <c r="B640" t="s">
        <v>10052</v>
      </c>
      <c r="C640" t="s">
        <v>10077</v>
      </c>
      <c r="D640" t="s">
        <v>9993</v>
      </c>
    </row>
    <row r="641" spans="1:8" x14ac:dyDescent="0.25">
      <c r="A641" t="s">
        <v>10374</v>
      </c>
      <c r="B641" t="s">
        <v>10052</v>
      </c>
      <c r="C641" t="s">
        <v>10077</v>
      </c>
      <c r="D641" t="s">
        <v>10070</v>
      </c>
    </row>
    <row r="642" spans="1:8" x14ac:dyDescent="0.25">
      <c r="A642" t="s">
        <v>10374</v>
      </c>
      <c r="B642" t="s">
        <v>10052</v>
      </c>
      <c r="C642" t="s">
        <v>10077</v>
      </c>
      <c r="D642" t="s">
        <v>10095</v>
      </c>
    </row>
    <row r="643" spans="1:8" x14ac:dyDescent="0.25">
      <c r="A643" t="s">
        <v>10374</v>
      </c>
      <c r="B643" t="s">
        <v>10052</v>
      </c>
      <c r="C643" t="s">
        <v>10077</v>
      </c>
      <c r="D643" t="s">
        <v>10069</v>
      </c>
    </row>
    <row r="644" spans="1:8" x14ac:dyDescent="0.25">
      <c r="A644" t="s">
        <v>10374</v>
      </c>
      <c r="B644" t="s">
        <v>10052</v>
      </c>
      <c r="C644" t="s">
        <v>10077</v>
      </c>
      <c r="D644" t="s">
        <v>10214</v>
      </c>
    </row>
    <row r="645" spans="1:8" x14ac:dyDescent="0.25">
      <c r="A645" t="s">
        <v>10374</v>
      </c>
      <c r="B645" t="s">
        <v>10052</v>
      </c>
      <c r="C645" t="s">
        <v>10345</v>
      </c>
      <c r="D645" t="s">
        <v>1162</v>
      </c>
    </row>
    <row r="646" spans="1:8" x14ac:dyDescent="0.25">
      <c r="A646" t="s">
        <v>10374</v>
      </c>
      <c r="B646" t="s">
        <v>10052</v>
      </c>
      <c r="C646" t="s">
        <v>10271</v>
      </c>
      <c r="D646" t="s">
        <v>10060</v>
      </c>
    </row>
    <row r="647" spans="1:8" x14ac:dyDescent="0.25">
      <c r="A647" t="s">
        <v>10374</v>
      </c>
      <c r="B647" t="s">
        <v>10052</v>
      </c>
      <c r="C647" t="s">
        <v>10088</v>
      </c>
      <c r="D647" t="s">
        <v>10069</v>
      </c>
    </row>
    <row r="648" spans="1:8" x14ac:dyDescent="0.25">
      <c r="A648" t="s">
        <v>10374</v>
      </c>
      <c r="B648" t="s">
        <v>10089</v>
      </c>
      <c r="C648" t="s">
        <v>10089</v>
      </c>
      <c r="D648" t="s">
        <v>10069</v>
      </c>
    </row>
    <row r="649" spans="1:8" x14ac:dyDescent="0.25">
      <c r="A649" t="s">
        <v>10374</v>
      </c>
      <c r="B649" t="s">
        <v>10099</v>
      </c>
      <c r="C649" t="s">
        <v>10077</v>
      </c>
      <c r="D649" t="s">
        <v>10061</v>
      </c>
    </row>
    <row r="650" spans="1:8" x14ac:dyDescent="0.25">
      <c r="A650" t="s">
        <v>10378</v>
      </c>
      <c r="B650" t="s">
        <v>10055</v>
      </c>
      <c r="C650" t="s">
        <v>10077</v>
      </c>
      <c r="D650" t="s">
        <v>10379</v>
      </c>
    </row>
    <row r="651" spans="1:8" x14ac:dyDescent="0.25">
      <c r="A651" t="s">
        <v>10378</v>
      </c>
      <c r="B651" t="s">
        <v>10089</v>
      </c>
      <c r="C651" t="s">
        <v>10089</v>
      </c>
      <c r="D651" t="s">
        <v>10073</v>
      </c>
    </row>
    <row r="652" spans="1:8" x14ac:dyDescent="0.25">
      <c r="A652" t="s">
        <v>10380</v>
      </c>
      <c r="B652" t="s">
        <v>10055</v>
      </c>
      <c r="C652" t="s">
        <v>10077</v>
      </c>
      <c r="D652" t="s">
        <v>10069</v>
      </c>
    </row>
    <row r="653" spans="1:8" x14ac:dyDescent="0.25">
      <c r="A653" t="s">
        <v>10381</v>
      </c>
      <c r="B653" t="s">
        <v>10052</v>
      </c>
      <c r="C653" t="s">
        <v>10056</v>
      </c>
      <c r="D653" t="s">
        <v>10178</v>
      </c>
    </row>
    <row r="654" spans="1:8" x14ac:dyDescent="0.25">
      <c r="A654" t="s">
        <v>10382</v>
      </c>
      <c r="B654" t="s">
        <v>10099</v>
      </c>
      <c r="C654" t="s">
        <v>10135</v>
      </c>
      <c r="D654" t="s">
        <v>10064</v>
      </c>
    </row>
    <row r="655" spans="1:8" x14ac:dyDescent="0.25">
      <c r="A655" t="s">
        <v>10383</v>
      </c>
      <c r="B655" t="s">
        <v>10055</v>
      </c>
      <c r="C655" t="s">
        <v>10063</v>
      </c>
      <c r="D655" t="s">
        <v>10076</v>
      </c>
      <c r="E655" t="s">
        <v>532</v>
      </c>
      <c r="F655" t="s">
        <v>2587</v>
      </c>
      <c r="G655" t="s">
        <v>10003</v>
      </c>
      <c r="H655" t="s">
        <v>10073</v>
      </c>
    </row>
    <row r="656" spans="1:8" x14ac:dyDescent="0.25">
      <c r="A656" t="s">
        <v>10383</v>
      </c>
      <c r="B656" t="s">
        <v>10055</v>
      </c>
      <c r="C656" t="s">
        <v>10063</v>
      </c>
      <c r="D656" t="s">
        <v>10080</v>
      </c>
      <c r="E656" t="s">
        <v>532</v>
      </c>
      <c r="F656" t="s">
        <v>2587</v>
      </c>
      <c r="G656" t="s">
        <v>10003</v>
      </c>
      <c r="H656" t="s">
        <v>9976</v>
      </c>
    </row>
    <row r="657" spans="1:8" x14ac:dyDescent="0.25">
      <c r="A657" t="s">
        <v>10383</v>
      </c>
      <c r="B657" t="s">
        <v>10055</v>
      </c>
      <c r="C657" t="s">
        <v>10063</v>
      </c>
      <c r="D657" t="s">
        <v>10065</v>
      </c>
      <c r="E657" t="s">
        <v>532</v>
      </c>
      <c r="F657" t="s">
        <v>2587</v>
      </c>
      <c r="G657" t="s">
        <v>10003</v>
      </c>
      <c r="H657" t="s">
        <v>9976</v>
      </c>
    </row>
    <row r="658" spans="1:8" x14ac:dyDescent="0.25">
      <c r="A658" t="s">
        <v>10383</v>
      </c>
      <c r="B658" t="s">
        <v>10055</v>
      </c>
      <c r="C658" t="s">
        <v>10071</v>
      </c>
      <c r="D658" t="s">
        <v>10065</v>
      </c>
      <c r="E658" t="s">
        <v>532</v>
      </c>
      <c r="F658" t="s">
        <v>2587</v>
      </c>
      <c r="G658" t="s">
        <v>10003</v>
      </c>
      <c r="H658" t="s">
        <v>9976</v>
      </c>
    </row>
    <row r="659" spans="1:8" x14ac:dyDescent="0.25">
      <c r="A659" t="s">
        <v>10383</v>
      </c>
      <c r="B659" t="s">
        <v>10052</v>
      </c>
      <c r="C659" t="s">
        <v>10063</v>
      </c>
      <c r="D659" t="s">
        <v>10076</v>
      </c>
      <c r="E659" t="s">
        <v>532</v>
      </c>
      <c r="F659" t="s">
        <v>2587</v>
      </c>
      <c r="G659" t="s">
        <v>10003</v>
      </c>
      <c r="H659" t="s">
        <v>10073</v>
      </c>
    </row>
    <row r="660" spans="1:8" x14ac:dyDescent="0.25">
      <c r="A660" t="s">
        <v>10383</v>
      </c>
      <c r="B660" t="s">
        <v>10099</v>
      </c>
      <c r="C660" t="s">
        <v>10095</v>
      </c>
      <c r="D660" t="s">
        <v>10181</v>
      </c>
      <c r="E660" t="s">
        <v>10058</v>
      </c>
      <c r="G660" t="s">
        <v>10005</v>
      </c>
      <c r="H660" t="s">
        <v>10147</v>
      </c>
    </row>
    <row r="661" spans="1:8" x14ac:dyDescent="0.25">
      <c r="A661" t="s">
        <v>2587</v>
      </c>
      <c r="B661" t="s">
        <v>10055</v>
      </c>
      <c r="C661" t="s">
        <v>10149</v>
      </c>
      <c r="D661" t="s">
        <v>10070</v>
      </c>
      <c r="E661" t="s">
        <v>532</v>
      </c>
      <c r="F661" t="s">
        <v>10325</v>
      </c>
      <c r="G661" t="s">
        <v>10003</v>
      </c>
      <c r="H661" t="s">
        <v>531</v>
      </c>
    </row>
    <row r="662" spans="1:8" x14ac:dyDescent="0.25">
      <c r="A662" t="s">
        <v>2587</v>
      </c>
      <c r="B662" t="s">
        <v>10055</v>
      </c>
      <c r="C662" t="s">
        <v>10053</v>
      </c>
      <c r="D662" t="s">
        <v>10070</v>
      </c>
      <c r="E662" t="s">
        <v>532</v>
      </c>
      <c r="F662" t="s">
        <v>10325</v>
      </c>
      <c r="G662" t="s">
        <v>10003</v>
      </c>
      <c r="H662" t="s">
        <v>531</v>
      </c>
    </row>
    <row r="663" spans="1:8" x14ac:dyDescent="0.25">
      <c r="A663" t="s">
        <v>2587</v>
      </c>
      <c r="B663" t="s">
        <v>10055</v>
      </c>
      <c r="C663" t="s">
        <v>10053</v>
      </c>
      <c r="D663" t="s">
        <v>10069</v>
      </c>
      <c r="E663" t="s">
        <v>532</v>
      </c>
      <c r="F663" t="s">
        <v>10325</v>
      </c>
      <c r="G663" t="s">
        <v>10003</v>
      </c>
      <c r="H663" t="s">
        <v>9976</v>
      </c>
    </row>
    <row r="664" spans="1:8" x14ac:dyDescent="0.25">
      <c r="A664" t="s">
        <v>2587</v>
      </c>
      <c r="B664" t="s">
        <v>10055</v>
      </c>
      <c r="C664" t="s">
        <v>10063</v>
      </c>
      <c r="D664" t="s">
        <v>10159</v>
      </c>
      <c r="E664" t="s">
        <v>532</v>
      </c>
      <c r="F664" t="s">
        <v>2587</v>
      </c>
      <c r="G664" t="s">
        <v>10003</v>
      </c>
      <c r="H664" t="s">
        <v>531</v>
      </c>
    </row>
    <row r="665" spans="1:8" x14ac:dyDescent="0.25">
      <c r="A665" t="s">
        <v>2587</v>
      </c>
      <c r="B665" t="s">
        <v>10055</v>
      </c>
      <c r="C665" t="s">
        <v>10063</v>
      </c>
      <c r="D665" t="s">
        <v>10072</v>
      </c>
      <c r="E665" t="s">
        <v>532</v>
      </c>
      <c r="F665" t="s">
        <v>2587</v>
      </c>
      <c r="G665" t="s">
        <v>10003</v>
      </c>
      <c r="H665" t="s">
        <v>531</v>
      </c>
    </row>
    <row r="666" spans="1:8" x14ac:dyDescent="0.25">
      <c r="A666" t="s">
        <v>2587</v>
      </c>
      <c r="B666" t="s">
        <v>10055</v>
      </c>
      <c r="C666" t="s">
        <v>10063</v>
      </c>
      <c r="D666" t="s">
        <v>10111</v>
      </c>
      <c r="E666" t="s">
        <v>532</v>
      </c>
      <c r="F666" t="s">
        <v>2587</v>
      </c>
      <c r="G666" t="s">
        <v>10003</v>
      </c>
      <c r="H666" t="s">
        <v>531</v>
      </c>
    </row>
    <row r="667" spans="1:8" x14ac:dyDescent="0.25">
      <c r="A667" t="s">
        <v>2587</v>
      </c>
      <c r="B667" t="s">
        <v>10055</v>
      </c>
      <c r="C667" t="s">
        <v>10063</v>
      </c>
      <c r="D667" t="s">
        <v>10074</v>
      </c>
      <c r="E667" t="s">
        <v>532</v>
      </c>
      <c r="F667" t="s">
        <v>2587</v>
      </c>
      <c r="G667" t="s">
        <v>10003</v>
      </c>
      <c r="H667" t="s">
        <v>10073</v>
      </c>
    </row>
    <row r="668" spans="1:8" x14ac:dyDescent="0.25">
      <c r="A668" t="s">
        <v>2587</v>
      </c>
      <c r="B668" t="s">
        <v>10055</v>
      </c>
      <c r="C668" t="s">
        <v>10063</v>
      </c>
      <c r="D668" t="s">
        <v>1162</v>
      </c>
      <c r="E668" t="s">
        <v>532</v>
      </c>
      <c r="F668" t="s">
        <v>2587</v>
      </c>
      <c r="G668" t="s">
        <v>10003</v>
      </c>
      <c r="H668" t="s">
        <v>1162</v>
      </c>
    </row>
    <row r="669" spans="1:8" x14ac:dyDescent="0.25">
      <c r="A669" t="s">
        <v>2587</v>
      </c>
      <c r="B669" t="s">
        <v>10055</v>
      </c>
      <c r="C669" t="s">
        <v>10063</v>
      </c>
      <c r="D669" t="s">
        <v>10314</v>
      </c>
      <c r="E669" t="s">
        <v>532</v>
      </c>
      <c r="F669" t="s">
        <v>2587</v>
      </c>
      <c r="G669" t="s">
        <v>10003</v>
      </c>
      <c r="H669" t="s">
        <v>9976</v>
      </c>
    </row>
    <row r="670" spans="1:8" x14ac:dyDescent="0.25">
      <c r="A670" t="s">
        <v>2587</v>
      </c>
      <c r="B670" t="s">
        <v>10055</v>
      </c>
      <c r="C670" t="s">
        <v>10063</v>
      </c>
      <c r="D670" t="s">
        <v>10076</v>
      </c>
      <c r="E670" t="s">
        <v>532</v>
      </c>
      <c r="F670" t="s">
        <v>2587</v>
      </c>
      <c r="G670" t="s">
        <v>10003</v>
      </c>
      <c r="H670" t="s">
        <v>10073</v>
      </c>
    </row>
    <row r="671" spans="1:8" x14ac:dyDescent="0.25">
      <c r="A671" t="s">
        <v>2587</v>
      </c>
      <c r="B671" t="s">
        <v>10055</v>
      </c>
      <c r="C671" t="s">
        <v>10063</v>
      </c>
      <c r="D671" t="s">
        <v>10061</v>
      </c>
      <c r="E671" t="s">
        <v>532</v>
      </c>
      <c r="F671" t="s">
        <v>2587</v>
      </c>
      <c r="G671" t="s">
        <v>10003</v>
      </c>
      <c r="H671" t="s">
        <v>9976</v>
      </c>
    </row>
    <row r="672" spans="1:8" x14ac:dyDescent="0.25">
      <c r="A672" t="s">
        <v>2587</v>
      </c>
      <c r="B672" t="s">
        <v>10055</v>
      </c>
      <c r="C672" t="s">
        <v>10063</v>
      </c>
      <c r="D672" t="s">
        <v>10083</v>
      </c>
      <c r="E672" t="s">
        <v>532</v>
      </c>
      <c r="F672" t="s">
        <v>2587</v>
      </c>
      <c r="G672" t="s">
        <v>10003</v>
      </c>
      <c r="H672" t="s">
        <v>9976</v>
      </c>
    </row>
    <row r="673" spans="1:8" x14ac:dyDescent="0.25">
      <c r="A673" t="s">
        <v>2587</v>
      </c>
      <c r="B673" t="s">
        <v>10055</v>
      </c>
      <c r="C673" t="s">
        <v>10063</v>
      </c>
      <c r="D673" t="s">
        <v>9993</v>
      </c>
      <c r="E673" t="s">
        <v>532</v>
      </c>
      <c r="F673" t="s">
        <v>2587</v>
      </c>
      <c r="G673" t="s">
        <v>10003</v>
      </c>
      <c r="H673" t="s">
        <v>531</v>
      </c>
    </row>
    <row r="674" spans="1:8" x14ac:dyDescent="0.25">
      <c r="A674" t="s">
        <v>2587</v>
      </c>
      <c r="B674" t="s">
        <v>10055</v>
      </c>
      <c r="C674" t="s">
        <v>10063</v>
      </c>
      <c r="D674" t="s">
        <v>10112</v>
      </c>
      <c r="E674" t="s">
        <v>532</v>
      </c>
      <c r="F674" t="s">
        <v>2587</v>
      </c>
      <c r="G674" t="s">
        <v>10003</v>
      </c>
      <c r="H674" t="s">
        <v>531</v>
      </c>
    </row>
    <row r="675" spans="1:8" x14ac:dyDescent="0.25">
      <c r="A675" t="s">
        <v>2587</v>
      </c>
      <c r="B675" t="s">
        <v>10055</v>
      </c>
      <c r="C675" t="s">
        <v>10063</v>
      </c>
      <c r="D675" t="s">
        <v>10078</v>
      </c>
      <c r="E675" t="s">
        <v>532</v>
      </c>
      <c r="F675" t="s">
        <v>2587</v>
      </c>
      <c r="G675" t="s">
        <v>10003</v>
      </c>
      <c r="H675" t="s">
        <v>9976</v>
      </c>
    </row>
    <row r="676" spans="1:8" x14ac:dyDescent="0.25">
      <c r="A676" t="s">
        <v>2587</v>
      </c>
      <c r="B676" t="s">
        <v>10055</v>
      </c>
      <c r="C676" t="s">
        <v>10063</v>
      </c>
      <c r="D676" t="s">
        <v>10070</v>
      </c>
      <c r="E676" t="s">
        <v>532</v>
      </c>
      <c r="F676" t="s">
        <v>2587</v>
      </c>
      <c r="G676" t="s">
        <v>10003</v>
      </c>
      <c r="H676" t="s">
        <v>531</v>
      </c>
    </row>
    <row r="677" spans="1:8" x14ac:dyDescent="0.25">
      <c r="A677" t="s">
        <v>2587</v>
      </c>
      <c r="B677" t="s">
        <v>10055</v>
      </c>
      <c r="C677" t="s">
        <v>10063</v>
      </c>
      <c r="D677" t="s">
        <v>10069</v>
      </c>
      <c r="E677" t="s">
        <v>532</v>
      </c>
      <c r="F677" t="s">
        <v>2587</v>
      </c>
      <c r="G677" t="s">
        <v>10003</v>
      </c>
      <c r="H677" t="s">
        <v>9976</v>
      </c>
    </row>
    <row r="678" spans="1:8" x14ac:dyDescent="0.25">
      <c r="A678" t="s">
        <v>2587</v>
      </c>
      <c r="B678" t="s">
        <v>10055</v>
      </c>
      <c r="C678" t="s">
        <v>10063</v>
      </c>
      <c r="D678" t="s">
        <v>10084</v>
      </c>
      <c r="E678" t="s">
        <v>532</v>
      </c>
      <c r="F678" t="s">
        <v>2587</v>
      </c>
      <c r="G678" t="s">
        <v>10005</v>
      </c>
      <c r="H678" t="s">
        <v>10147</v>
      </c>
    </row>
    <row r="679" spans="1:8" x14ac:dyDescent="0.25">
      <c r="A679" t="s">
        <v>2587</v>
      </c>
      <c r="B679" t="s">
        <v>10055</v>
      </c>
      <c r="C679" t="s">
        <v>10063</v>
      </c>
      <c r="D679" t="s">
        <v>10130</v>
      </c>
      <c r="E679" t="s">
        <v>532</v>
      </c>
      <c r="F679" t="s">
        <v>2587</v>
      </c>
      <c r="G679" t="s">
        <v>10005</v>
      </c>
      <c r="H679" t="s">
        <v>10147</v>
      </c>
    </row>
    <row r="680" spans="1:8" x14ac:dyDescent="0.25">
      <c r="A680" t="s">
        <v>2587</v>
      </c>
      <c r="B680" t="s">
        <v>10055</v>
      </c>
      <c r="C680" t="s">
        <v>10063</v>
      </c>
      <c r="D680" t="s">
        <v>10065</v>
      </c>
      <c r="E680" t="s">
        <v>532</v>
      </c>
      <c r="F680" t="s">
        <v>2587</v>
      </c>
      <c r="G680" t="s">
        <v>10003</v>
      </c>
      <c r="H680" t="s">
        <v>9976</v>
      </c>
    </row>
    <row r="681" spans="1:8" x14ac:dyDescent="0.25">
      <c r="A681" t="s">
        <v>2587</v>
      </c>
      <c r="B681" t="s">
        <v>10055</v>
      </c>
      <c r="C681" t="s">
        <v>10094</v>
      </c>
      <c r="D681" t="s">
        <v>10159</v>
      </c>
      <c r="E681" t="s">
        <v>532</v>
      </c>
      <c r="F681" t="s">
        <v>10254</v>
      </c>
      <c r="G681" t="s">
        <v>10003</v>
      </c>
      <c r="H681" t="s">
        <v>9976</v>
      </c>
    </row>
    <row r="682" spans="1:8" x14ac:dyDescent="0.25">
      <c r="A682" t="s">
        <v>2587</v>
      </c>
      <c r="B682" t="s">
        <v>10055</v>
      </c>
      <c r="C682" t="s">
        <v>10071</v>
      </c>
      <c r="D682" t="s">
        <v>10073</v>
      </c>
      <c r="E682" t="s">
        <v>532</v>
      </c>
      <c r="F682" t="s">
        <v>2587</v>
      </c>
      <c r="G682" t="s">
        <v>10003</v>
      </c>
      <c r="H682" t="s">
        <v>10073</v>
      </c>
    </row>
    <row r="683" spans="1:8" x14ac:dyDescent="0.25">
      <c r="A683" t="s">
        <v>2587</v>
      </c>
      <c r="B683" t="s">
        <v>10055</v>
      </c>
      <c r="C683" t="s">
        <v>10071</v>
      </c>
      <c r="D683" t="s">
        <v>10074</v>
      </c>
      <c r="E683" t="s">
        <v>532</v>
      </c>
      <c r="F683" t="s">
        <v>2587</v>
      </c>
      <c r="G683" t="s">
        <v>10003</v>
      </c>
      <c r="H683" t="s">
        <v>10073</v>
      </c>
    </row>
    <row r="684" spans="1:8" x14ac:dyDescent="0.25">
      <c r="A684" t="s">
        <v>2587</v>
      </c>
      <c r="B684" t="s">
        <v>10055</v>
      </c>
      <c r="C684" t="s">
        <v>10071</v>
      </c>
      <c r="D684" t="s">
        <v>10076</v>
      </c>
      <c r="E684" t="s">
        <v>532</v>
      </c>
      <c r="F684" t="s">
        <v>2587</v>
      </c>
      <c r="G684" t="s">
        <v>10003</v>
      </c>
      <c r="H684" t="s">
        <v>10073</v>
      </c>
    </row>
    <row r="685" spans="1:8" x14ac:dyDescent="0.25">
      <c r="A685" t="s">
        <v>2587</v>
      </c>
      <c r="B685" t="s">
        <v>10055</v>
      </c>
      <c r="C685" t="s">
        <v>10071</v>
      </c>
      <c r="D685" t="s">
        <v>10061</v>
      </c>
      <c r="E685" t="s">
        <v>532</v>
      </c>
      <c r="F685" t="s">
        <v>2587</v>
      </c>
      <c r="G685" t="s">
        <v>10003</v>
      </c>
      <c r="H685" t="s">
        <v>9976</v>
      </c>
    </row>
    <row r="686" spans="1:8" x14ac:dyDescent="0.25">
      <c r="A686" t="s">
        <v>2587</v>
      </c>
      <c r="B686" t="s">
        <v>10055</v>
      </c>
      <c r="C686" t="s">
        <v>10071</v>
      </c>
      <c r="D686" t="s">
        <v>10069</v>
      </c>
      <c r="E686" t="s">
        <v>532</v>
      </c>
      <c r="F686" t="s">
        <v>2587</v>
      </c>
      <c r="G686" t="s">
        <v>10003</v>
      </c>
      <c r="H686" t="s">
        <v>9976</v>
      </c>
    </row>
    <row r="687" spans="1:8" x14ac:dyDescent="0.25">
      <c r="A687" t="s">
        <v>2587</v>
      </c>
      <c r="B687" t="s">
        <v>10055</v>
      </c>
      <c r="C687" t="s">
        <v>10071</v>
      </c>
      <c r="D687" t="s">
        <v>10065</v>
      </c>
      <c r="E687" t="s">
        <v>532</v>
      </c>
      <c r="F687" t="s">
        <v>2587</v>
      </c>
      <c r="G687" t="s">
        <v>10003</v>
      </c>
      <c r="H687" t="s">
        <v>9976</v>
      </c>
    </row>
    <row r="688" spans="1:8" x14ac:dyDescent="0.25">
      <c r="A688" t="s">
        <v>2587</v>
      </c>
      <c r="B688" t="s">
        <v>10055</v>
      </c>
      <c r="C688" t="s">
        <v>10131</v>
      </c>
      <c r="D688" t="s">
        <v>10084</v>
      </c>
      <c r="E688" t="s">
        <v>10058</v>
      </c>
      <c r="G688" t="s">
        <v>10005</v>
      </c>
      <c r="H688" t="s">
        <v>10147</v>
      </c>
    </row>
    <row r="689" spans="1:8" x14ac:dyDescent="0.25">
      <c r="A689" t="s">
        <v>2587</v>
      </c>
      <c r="B689" t="s">
        <v>10052</v>
      </c>
      <c r="C689" t="s">
        <v>10122</v>
      </c>
      <c r="D689" t="s">
        <v>10159</v>
      </c>
      <c r="E689" t="s">
        <v>10058</v>
      </c>
      <c r="G689" t="s">
        <v>10003</v>
      </c>
      <c r="H689" t="s">
        <v>9976</v>
      </c>
    </row>
    <row r="690" spans="1:8" x14ac:dyDescent="0.25">
      <c r="A690" t="s">
        <v>2587</v>
      </c>
      <c r="B690" t="s">
        <v>10052</v>
      </c>
      <c r="C690" t="s">
        <v>10155</v>
      </c>
      <c r="D690" t="s">
        <v>10084</v>
      </c>
      <c r="E690" t="s">
        <v>10058</v>
      </c>
      <c r="G690" t="s">
        <v>10005</v>
      </c>
      <c r="H690" t="s">
        <v>10147</v>
      </c>
    </row>
    <row r="691" spans="1:8" x14ac:dyDescent="0.25">
      <c r="A691" t="s">
        <v>2587</v>
      </c>
      <c r="B691" t="s">
        <v>10052</v>
      </c>
      <c r="C691" t="s">
        <v>10053</v>
      </c>
      <c r="D691" t="s">
        <v>10070</v>
      </c>
      <c r="E691" t="s">
        <v>532</v>
      </c>
      <c r="F691" t="s">
        <v>10325</v>
      </c>
      <c r="G691" t="s">
        <v>10003</v>
      </c>
      <c r="H691" t="s">
        <v>531</v>
      </c>
    </row>
    <row r="692" spans="1:8" x14ac:dyDescent="0.25">
      <c r="A692" t="s">
        <v>2587</v>
      </c>
      <c r="B692" t="s">
        <v>10052</v>
      </c>
      <c r="C692" t="s">
        <v>10063</v>
      </c>
      <c r="D692" t="s">
        <v>10159</v>
      </c>
      <c r="E692" t="s">
        <v>532</v>
      </c>
      <c r="F692" t="s">
        <v>2587</v>
      </c>
      <c r="G692" t="s">
        <v>10003</v>
      </c>
      <c r="H692" t="s">
        <v>531</v>
      </c>
    </row>
    <row r="693" spans="1:8" x14ac:dyDescent="0.25">
      <c r="A693" t="s">
        <v>2587</v>
      </c>
      <c r="B693" t="s">
        <v>10052</v>
      </c>
      <c r="C693" t="s">
        <v>10063</v>
      </c>
      <c r="D693" t="s">
        <v>10074</v>
      </c>
      <c r="E693" t="s">
        <v>532</v>
      </c>
      <c r="F693" t="s">
        <v>2587</v>
      </c>
      <c r="G693" t="s">
        <v>10003</v>
      </c>
      <c r="H693" t="s">
        <v>10073</v>
      </c>
    </row>
    <row r="694" spans="1:8" x14ac:dyDescent="0.25">
      <c r="A694" t="s">
        <v>2587</v>
      </c>
      <c r="B694" t="s">
        <v>10052</v>
      </c>
      <c r="C694" t="s">
        <v>10063</v>
      </c>
      <c r="D694" t="s">
        <v>1162</v>
      </c>
      <c r="E694" t="s">
        <v>532</v>
      </c>
      <c r="F694" t="s">
        <v>2587</v>
      </c>
      <c r="G694" t="s">
        <v>10003</v>
      </c>
      <c r="H694" t="s">
        <v>1162</v>
      </c>
    </row>
    <row r="695" spans="1:8" x14ac:dyDescent="0.25">
      <c r="A695" t="s">
        <v>2587</v>
      </c>
      <c r="B695" t="s">
        <v>10052</v>
      </c>
      <c r="C695" t="s">
        <v>10063</v>
      </c>
      <c r="D695" t="s">
        <v>10076</v>
      </c>
      <c r="E695" t="s">
        <v>532</v>
      </c>
      <c r="F695" t="s">
        <v>2587</v>
      </c>
      <c r="G695" t="s">
        <v>10003</v>
      </c>
      <c r="H695" t="s">
        <v>10073</v>
      </c>
    </row>
    <row r="696" spans="1:8" x14ac:dyDescent="0.25">
      <c r="A696" t="s">
        <v>2587</v>
      </c>
      <c r="B696" t="s">
        <v>10052</v>
      </c>
      <c r="C696" t="s">
        <v>10063</v>
      </c>
      <c r="D696" t="s">
        <v>10181</v>
      </c>
      <c r="E696" t="s">
        <v>532</v>
      </c>
      <c r="F696" t="s">
        <v>2587</v>
      </c>
      <c r="G696" t="s">
        <v>10003</v>
      </c>
      <c r="H696" t="s">
        <v>10147</v>
      </c>
    </row>
    <row r="697" spans="1:8" x14ac:dyDescent="0.25">
      <c r="A697" t="s">
        <v>2587</v>
      </c>
      <c r="B697" t="s">
        <v>10052</v>
      </c>
      <c r="C697" t="s">
        <v>10063</v>
      </c>
      <c r="D697" t="s">
        <v>10061</v>
      </c>
      <c r="E697" t="s">
        <v>532</v>
      </c>
      <c r="F697" t="s">
        <v>2587</v>
      </c>
      <c r="G697" t="s">
        <v>10003</v>
      </c>
      <c r="H697" t="s">
        <v>9976</v>
      </c>
    </row>
    <row r="698" spans="1:8" x14ac:dyDescent="0.25">
      <c r="A698" t="s">
        <v>2587</v>
      </c>
      <c r="B698" t="s">
        <v>10052</v>
      </c>
      <c r="C698" t="s">
        <v>10063</v>
      </c>
      <c r="D698" t="s">
        <v>10323</v>
      </c>
      <c r="E698" t="s">
        <v>532</v>
      </c>
      <c r="F698" t="s">
        <v>2587</v>
      </c>
      <c r="G698" t="s">
        <v>10003</v>
      </c>
      <c r="H698" t="s">
        <v>10073</v>
      </c>
    </row>
    <row r="699" spans="1:8" x14ac:dyDescent="0.25">
      <c r="A699" t="s">
        <v>2587</v>
      </c>
      <c r="B699" t="s">
        <v>10052</v>
      </c>
      <c r="C699" t="s">
        <v>10063</v>
      </c>
      <c r="D699" t="s">
        <v>10081</v>
      </c>
      <c r="E699" t="s">
        <v>532</v>
      </c>
      <c r="F699" t="s">
        <v>2587</v>
      </c>
      <c r="G699" t="s">
        <v>10003</v>
      </c>
      <c r="H699" t="s">
        <v>10384</v>
      </c>
    </row>
    <row r="700" spans="1:8" x14ac:dyDescent="0.25">
      <c r="A700" t="s">
        <v>2587</v>
      </c>
      <c r="B700" t="s">
        <v>10052</v>
      </c>
      <c r="C700" t="s">
        <v>10063</v>
      </c>
      <c r="D700" t="s">
        <v>10186</v>
      </c>
      <c r="E700" t="s">
        <v>532</v>
      </c>
      <c r="F700" t="s">
        <v>2587</v>
      </c>
      <c r="G700" t="s">
        <v>10005</v>
      </c>
      <c r="H700" t="s">
        <v>10147</v>
      </c>
    </row>
    <row r="701" spans="1:8" x14ac:dyDescent="0.25">
      <c r="A701" t="s">
        <v>2587</v>
      </c>
      <c r="B701" t="s">
        <v>10052</v>
      </c>
      <c r="C701" t="s">
        <v>10063</v>
      </c>
      <c r="D701" t="s">
        <v>9993</v>
      </c>
      <c r="E701" t="s">
        <v>532</v>
      </c>
      <c r="F701" t="s">
        <v>2587</v>
      </c>
      <c r="G701" t="s">
        <v>10003</v>
      </c>
      <c r="H701" t="s">
        <v>531</v>
      </c>
    </row>
    <row r="702" spans="1:8" x14ac:dyDescent="0.25">
      <c r="A702" t="s">
        <v>2587</v>
      </c>
      <c r="B702" t="s">
        <v>10052</v>
      </c>
      <c r="C702" t="s">
        <v>10063</v>
      </c>
      <c r="D702" t="s">
        <v>10078</v>
      </c>
      <c r="E702" t="s">
        <v>532</v>
      </c>
      <c r="F702" t="s">
        <v>2587</v>
      </c>
      <c r="G702" t="s">
        <v>10003</v>
      </c>
      <c r="H702" t="s">
        <v>531</v>
      </c>
    </row>
    <row r="703" spans="1:8" x14ac:dyDescent="0.25">
      <c r="A703" t="s">
        <v>2587</v>
      </c>
      <c r="B703" t="s">
        <v>10052</v>
      </c>
      <c r="C703" t="s">
        <v>10063</v>
      </c>
      <c r="D703" t="s">
        <v>10069</v>
      </c>
      <c r="E703" t="s">
        <v>532</v>
      </c>
      <c r="F703" t="s">
        <v>2587</v>
      </c>
      <c r="G703" t="s">
        <v>10003</v>
      </c>
      <c r="H703" t="s">
        <v>9976</v>
      </c>
    </row>
    <row r="704" spans="1:8" x14ac:dyDescent="0.25">
      <c r="A704" t="s">
        <v>2587</v>
      </c>
      <c r="B704" t="s">
        <v>10052</v>
      </c>
      <c r="C704" t="s">
        <v>10063</v>
      </c>
      <c r="D704" t="s">
        <v>10084</v>
      </c>
      <c r="E704" t="s">
        <v>532</v>
      </c>
      <c r="F704" t="s">
        <v>2587</v>
      </c>
      <c r="G704" t="s">
        <v>10005</v>
      </c>
      <c r="H704" t="s">
        <v>10147</v>
      </c>
    </row>
    <row r="705" spans="1:8" x14ac:dyDescent="0.25">
      <c r="A705" t="s">
        <v>2587</v>
      </c>
      <c r="B705" t="s">
        <v>10052</v>
      </c>
      <c r="C705" t="s">
        <v>10063</v>
      </c>
      <c r="D705" t="s">
        <v>10065</v>
      </c>
      <c r="E705" t="s">
        <v>532</v>
      </c>
      <c r="F705" t="s">
        <v>2587</v>
      </c>
      <c r="G705" t="s">
        <v>10003</v>
      </c>
      <c r="H705" t="s">
        <v>9976</v>
      </c>
    </row>
    <row r="706" spans="1:8" x14ac:dyDescent="0.25">
      <c r="A706" t="s">
        <v>2587</v>
      </c>
      <c r="B706" t="s">
        <v>10052</v>
      </c>
      <c r="C706" t="s">
        <v>10108</v>
      </c>
      <c r="D706" t="s">
        <v>10074</v>
      </c>
      <c r="E706" t="s">
        <v>532</v>
      </c>
      <c r="F706" t="s">
        <v>2537</v>
      </c>
      <c r="G706" t="s">
        <v>10003</v>
      </c>
      <c r="H706" t="s">
        <v>10073</v>
      </c>
    </row>
    <row r="707" spans="1:8" x14ac:dyDescent="0.25">
      <c r="A707" t="s">
        <v>2587</v>
      </c>
      <c r="B707" t="s">
        <v>10052</v>
      </c>
      <c r="C707" t="s">
        <v>10071</v>
      </c>
      <c r="D707" t="s">
        <v>10076</v>
      </c>
      <c r="E707" t="s">
        <v>532</v>
      </c>
      <c r="F707" t="s">
        <v>2587</v>
      </c>
      <c r="G707" t="s">
        <v>10003</v>
      </c>
      <c r="H707" t="s">
        <v>10073</v>
      </c>
    </row>
    <row r="708" spans="1:8" x14ac:dyDescent="0.25">
      <c r="A708" t="s">
        <v>2587</v>
      </c>
      <c r="B708" t="s">
        <v>10052</v>
      </c>
      <c r="C708" t="s">
        <v>10071</v>
      </c>
      <c r="D708" t="s">
        <v>10061</v>
      </c>
      <c r="E708" t="s">
        <v>532</v>
      </c>
      <c r="F708" t="s">
        <v>2587</v>
      </c>
      <c r="G708" t="s">
        <v>10003</v>
      </c>
      <c r="H708" t="s">
        <v>9976</v>
      </c>
    </row>
    <row r="709" spans="1:8" x14ac:dyDescent="0.25">
      <c r="A709" t="s">
        <v>2587</v>
      </c>
      <c r="B709" t="s">
        <v>10052</v>
      </c>
      <c r="C709" t="s">
        <v>10071</v>
      </c>
      <c r="D709" t="s">
        <v>10101</v>
      </c>
      <c r="E709" t="s">
        <v>532</v>
      </c>
      <c r="F709" t="s">
        <v>2587</v>
      </c>
      <c r="G709" t="s">
        <v>10003</v>
      </c>
      <c r="H709" t="s">
        <v>9976</v>
      </c>
    </row>
    <row r="710" spans="1:8" x14ac:dyDescent="0.25">
      <c r="A710" t="s">
        <v>2587</v>
      </c>
      <c r="B710" t="s">
        <v>10052</v>
      </c>
      <c r="C710" t="s">
        <v>10071</v>
      </c>
      <c r="D710" t="s">
        <v>10065</v>
      </c>
      <c r="E710" t="s">
        <v>532</v>
      </c>
      <c r="F710" t="s">
        <v>2587</v>
      </c>
      <c r="G710" t="s">
        <v>10003</v>
      </c>
      <c r="H710" t="s">
        <v>9976</v>
      </c>
    </row>
    <row r="711" spans="1:8" x14ac:dyDescent="0.25">
      <c r="A711" t="s">
        <v>2587</v>
      </c>
      <c r="B711" t="s">
        <v>10089</v>
      </c>
      <c r="C711" t="s">
        <v>10273</v>
      </c>
      <c r="D711" t="s">
        <v>10159</v>
      </c>
      <c r="E711" t="s">
        <v>532</v>
      </c>
      <c r="F711" t="s">
        <v>2587</v>
      </c>
      <c r="G711" t="s">
        <v>10005</v>
      </c>
      <c r="H711" t="s">
        <v>9976</v>
      </c>
    </row>
    <row r="712" spans="1:8" x14ac:dyDescent="0.25">
      <c r="A712" t="s">
        <v>2587</v>
      </c>
      <c r="B712" t="s">
        <v>10089</v>
      </c>
      <c r="C712" t="s">
        <v>10089</v>
      </c>
      <c r="D712" t="s">
        <v>10173</v>
      </c>
      <c r="E712" t="s">
        <v>532</v>
      </c>
      <c r="F712" t="s">
        <v>2587</v>
      </c>
      <c r="G712" t="s">
        <v>10005</v>
      </c>
      <c r="H712" t="s">
        <v>9976</v>
      </c>
    </row>
    <row r="713" spans="1:8" x14ac:dyDescent="0.25">
      <c r="A713" t="s">
        <v>2587</v>
      </c>
      <c r="B713" t="s">
        <v>10099</v>
      </c>
      <c r="C713" t="s">
        <v>10077</v>
      </c>
      <c r="D713" t="s">
        <v>10069</v>
      </c>
      <c r="E713" t="s">
        <v>10058</v>
      </c>
      <c r="G713" t="s">
        <v>10005</v>
      </c>
      <c r="H713" t="s">
        <v>9976</v>
      </c>
    </row>
    <row r="714" spans="1:8" x14ac:dyDescent="0.25">
      <c r="A714" t="s">
        <v>2587</v>
      </c>
      <c r="B714" t="s">
        <v>10099</v>
      </c>
      <c r="C714" t="s">
        <v>10095</v>
      </c>
      <c r="D714" t="s">
        <v>10074</v>
      </c>
      <c r="E714" t="s">
        <v>10058</v>
      </c>
      <c r="G714" t="s">
        <v>10005</v>
      </c>
      <c r="H714" t="s">
        <v>10073</v>
      </c>
    </row>
    <row r="715" spans="1:8" x14ac:dyDescent="0.25">
      <c r="A715" t="s">
        <v>2587</v>
      </c>
      <c r="B715" t="s">
        <v>10099</v>
      </c>
      <c r="C715" t="s">
        <v>10095</v>
      </c>
      <c r="D715" t="s">
        <v>10084</v>
      </c>
      <c r="E715" t="s">
        <v>10058</v>
      </c>
      <c r="G715" t="s">
        <v>10005</v>
      </c>
      <c r="H715" t="s">
        <v>10147</v>
      </c>
    </row>
    <row r="716" spans="1:8" x14ac:dyDescent="0.25">
      <c r="A716" t="s">
        <v>10385</v>
      </c>
      <c r="B716" t="s">
        <v>10055</v>
      </c>
      <c r="C716" t="s">
        <v>10063</v>
      </c>
      <c r="D716" t="s">
        <v>10076</v>
      </c>
      <c r="E716" t="s">
        <v>532</v>
      </c>
      <c r="F716" t="s">
        <v>2587</v>
      </c>
      <c r="G716" t="s">
        <v>10003</v>
      </c>
      <c r="H716" t="s">
        <v>10073</v>
      </c>
    </row>
    <row r="717" spans="1:8" x14ac:dyDescent="0.25">
      <c r="A717" t="s">
        <v>10386</v>
      </c>
      <c r="B717" t="s">
        <v>10055</v>
      </c>
      <c r="C717" t="s">
        <v>10094</v>
      </c>
      <c r="D717" t="s">
        <v>10084</v>
      </c>
      <c r="E717" t="s">
        <v>532</v>
      </c>
      <c r="F717" t="s">
        <v>10254</v>
      </c>
      <c r="G717" t="s">
        <v>10003</v>
      </c>
      <c r="H717" t="s">
        <v>10147</v>
      </c>
    </row>
    <row r="718" spans="1:8" x14ac:dyDescent="0.25">
      <c r="A718" t="s">
        <v>10386</v>
      </c>
      <c r="B718" t="s">
        <v>10052</v>
      </c>
      <c r="C718" t="s">
        <v>10063</v>
      </c>
      <c r="D718" t="s">
        <v>10074</v>
      </c>
      <c r="E718" t="s">
        <v>532</v>
      </c>
      <c r="F718" t="s">
        <v>2587</v>
      </c>
      <c r="G718" t="s">
        <v>10003</v>
      </c>
      <c r="H718" t="s">
        <v>9976</v>
      </c>
    </row>
    <row r="719" spans="1:8" x14ac:dyDescent="0.25">
      <c r="A719" t="s">
        <v>10386</v>
      </c>
      <c r="B719" t="s">
        <v>10052</v>
      </c>
      <c r="C719" t="s">
        <v>10094</v>
      </c>
      <c r="D719" t="s">
        <v>10061</v>
      </c>
      <c r="E719" t="s">
        <v>532</v>
      </c>
      <c r="F719" t="s">
        <v>10254</v>
      </c>
      <c r="G719" t="s">
        <v>10003</v>
      </c>
      <c r="H719" t="s">
        <v>9976</v>
      </c>
    </row>
    <row r="720" spans="1:8" x14ac:dyDescent="0.25">
      <c r="A720" t="s">
        <v>10387</v>
      </c>
      <c r="B720" t="s">
        <v>10052</v>
      </c>
      <c r="C720" t="s">
        <v>10056</v>
      </c>
      <c r="D720" t="s">
        <v>10167</v>
      </c>
    </row>
    <row r="721" spans="1:4" x14ac:dyDescent="0.25">
      <c r="A721" t="s">
        <v>10388</v>
      </c>
      <c r="B721" t="s">
        <v>10052</v>
      </c>
      <c r="C721" t="s">
        <v>10056</v>
      </c>
      <c r="D721" t="s">
        <v>10222</v>
      </c>
    </row>
    <row r="722" spans="1:4" x14ac:dyDescent="0.25">
      <c r="A722" t="s">
        <v>10389</v>
      </c>
      <c r="B722" t="s">
        <v>10052</v>
      </c>
      <c r="C722" t="s">
        <v>10088</v>
      </c>
      <c r="D722" t="s">
        <v>10070</v>
      </c>
    </row>
    <row r="723" spans="1:4" x14ac:dyDescent="0.25">
      <c r="A723" t="s">
        <v>10390</v>
      </c>
      <c r="B723" t="s">
        <v>10052</v>
      </c>
      <c r="C723" t="s">
        <v>10271</v>
      </c>
      <c r="D723" t="s">
        <v>10391</v>
      </c>
    </row>
    <row r="724" spans="1:4" x14ac:dyDescent="0.25">
      <c r="A724" t="s">
        <v>10392</v>
      </c>
      <c r="B724" t="s">
        <v>10052</v>
      </c>
      <c r="C724" t="s">
        <v>10271</v>
      </c>
      <c r="D724" t="s">
        <v>10393</v>
      </c>
    </row>
    <row r="725" spans="1:4" x14ac:dyDescent="0.25">
      <c r="A725" t="s">
        <v>10394</v>
      </c>
      <c r="B725" t="s">
        <v>10055</v>
      </c>
      <c r="C725" t="s">
        <v>10271</v>
      </c>
      <c r="D725" t="s">
        <v>10070</v>
      </c>
    </row>
    <row r="726" spans="1:4" x14ac:dyDescent="0.25">
      <c r="A726" t="s">
        <v>10395</v>
      </c>
      <c r="B726" t="s">
        <v>10055</v>
      </c>
      <c r="C726" t="s">
        <v>10077</v>
      </c>
      <c r="D726" t="s">
        <v>10069</v>
      </c>
    </row>
    <row r="727" spans="1:4" x14ac:dyDescent="0.25">
      <c r="A727" t="s">
        <v>10395</v>
      </c>
      <c r="B727" t="s">
        <v>10055</v>
      </c>
      <c r="C727" t="s">
        <v>10166</v>
      </c>
      <c r="D727" t="s">
        <v>10061</v>
      </c>
    </row>
    <row r="728" spans="1:4" x14ac:dyDescent="0.25">
      <c r="A728" t="s">
        <v>10395</v>
      </c>
      <c r="B728" t="s">
        <v>10055</v>
      </c>
      <c r="C728" t="s">
        <v>10166</v>
      </c>
      <c r="D728" t="s">
        <v>10069</v>
      </c>
    </row>
    <row r="729" spans="1:4" x14ac:dyDescent="0.25">
      <c r="A729" t="s">
        <v>10395</v>
      </c>
      <c r="B729" t="s">
        <v>10055</v>
      </c>
      <c r="C729" t="s">
        <v>10166</v>
      </c>
      <c r="D729" t="s">
        <v>10084</v>
      </c>
    </row>
    <row r="730" spans="1:4" x14ac:dyDescent="0.25">
      <c r="A730" t="s">
        <v>10395</v>
      </c>
      <c r="B730" t="s">
        <v>10052</v>
      </c>
      <c r="C730" t="s">
        <v>10056</v>
      </c>
      <c r="D730" t="s">
        <v>10061</v>
      </c>
    </row>
    <row r="731" spans="1:4" x14ac:dyDescent="0.25">
      <c r="A731" t="s">
        <v>10395</v>
      </c>
      <c r="B731" t="s">
        <v>10052</v>
      </c>
      <c r="C731" t="s">
        <v>10077</v>
      </c>
      <c r="D731" t="s">
        <v>9993</v>
      </c>
    </row>
    <row r="732" spans="1:4" x14ac:dyDescent="0.25">
      <c r="A732" t="s">
        <v>10395</v>
      </c>
      <c r="B732" t="s">
        <v>10052</v>
      </c>
      <c r="C732" t="s">
        <v>10166</v>
      </c>
      <c r="D732" t="s">
        <v>10198</v>
      </c>
    </row>
    <row r="733" spans="1:4" x14ac:dyDescent="0.25">
      <c r="A733" t="s">
        <v>10395</v>
      </c>
      <c r="B733" t="s">
        <v>10052</v>
      </c>
      <c r="C733" t="s">
        <v>10166</v>
      </c>
      <c r="D733" t="s">
        <v>10175</v>
      </c>
    </row>
    <row r="734" spans="1:4" x14ac:dyDescent="0.25">
      <c r="A734" t="s">
        <v>10395</v>
      </c>
      <c r="B734" t="s">
        <v>10052</v>
      </c>
      <c r="C734" t="s">
        <v>10166</v>
      </c>
      <c r="D734" t="s">
        <v>10263</v>
      </c>
    </row>
    <row r="735" spans="1:4" x14ac:dyDescent="0.25">
      <c r="A735" t="s">
        <v>10395</v>
      </c>
      <c r="B735" t="s">
        <v>10052</v>
      </c>
      <c r="C735" t="s">
        <v>10166</v>
      </c>
      <c r="D735" t="s">
        <v>9993</v>
      </c>
    </row>
    <row r="736" spans="1:4" x14ac:dyDescent="0.25">
      <c r="A736" t="s">
        <v>10395</v>
      </c>
      <c r="B736" t="s">
        <v>10052</v>
      </c>
      <c r="C736" t="s">
        <v>10166</v>
      </c>
      <c r="D736" t="s">
        <v>10112</v>
      </c>
    </row>
    <row r="737" spans="1:4" x14ac:dyDescent="0.25">
      <c r="A737" t="s">
        <v>10395</v>
      </c>
      <c r="B737" t="s">
        <v>10052</v>
      </c>
      <c r="C737" t="s">
        <v>10166</v>
      </c>
      <c r="D737" t="s">
        <v>10095</v>
      </c>
    </row>
    <row r="738" spans="1:4" x14ac:dyDescent="0.25">
      <c r="A738" t="s">
        <v>10395</v>
      </c>
      <c r="B738" t="s">
        <v>10052</v>
      </c>
      <c r="C738" t="s">
        <v>10166</v>
      </c>
      <c r="D738" t="s">
        <v>10069</v>
      </c>
    </row>
    <row r="739" spans="1:4" x14ac:dyDescent="0.25">
      <c r="A739" t="s">
        <v>10395</v>
      </c>
      <c r="B739" t="s">
        <v>10052</v>
      </c>
      <c r="C739" t="s">
        <v>10166</v>
      </c>
      <c r="D739" t="s">
        <v>10084</v>
      </c>
    </row>
    <row r="740" spans="1:4" x14ac:dyDescent="0.25">
      <c r="A740" t="s">
        <v>10395</v>
      </c>
      <c r="B740" t="s">
        <v>10052</v>
      </c>
      <c r="C740" t="s">
        <v>10166</v>
      </c>
      <c r="D740" t="s">
        <v>10217</v>
      </c>
    </row>
    <row r="741" spans="1:4" x14ac:dyDescent="0.25">
      <c r="A741" t="s">
        <v>10395</v>
      </c>
      <c r="B741" t="s">
        <v>10052</v>
      </c>
      <c r="C741" t="s">
        <v>10172</v>
      </c>
      <c r="D741" t="s">
        <v>10078</v>
      </c>
    </row>
    <row r="742" spans="1:4" x14ac:dyDescent="0.25">
      <c r="A742" t="s">
        <v>10395</v>
      </c>
      <c r="B742" t="s">
        <v>10089</v>
      </c>
      <c r="C742" t="s">
        <v>10089</v>
      </c>
      <c r="D742" t="s">
        <v>10095</v>
      </c>
    </row>
    <row r="743" spans="1:4" x14ac:dyDescent="0.25">
      <c r="A743" t="s">
        <v>10395</v>
      </c>
      <c r="B743" t="s">
        <v>10099</v>
      </c>
      <c r="C743" t="s">
        <v>10095</v>
      </c>
      <c r="D743" t="s">
        <v>10100</v>
      </c>
    </row>
    <row r="744" spans="1:4" x14ac:dyDescent="0.25">
      <c r="A744" t="s">
        <v>10396</v>
      </c>
      <c r="B744" t="s">
        <v>10052</v>
      </c>
      <c r="C744" t="s">
        <v>10056</v>
      </c>
      <c r="D744" t="s">
        <v>10060</v>
      </c>
    </row>
    <row r="745" spans="1:4" x14ac:dyDescent="0.25">
      <c r="A745" t="s">
        <v>10396</v>
      </c>
      <c r="B745" t="s">
        <v>10052</v>
      </c>
      <c r="C745" t="s">
        <v>10375</v>
      </c>
      <c r="D745" t="s">
        <v>10072</v>
      </c>
    </row>
    <row r="746" spans="1:4" x14ac:dyDescent="0.25">
      <c r="A746" t="s">
        <v>10396</v>
      </c>
      <c r="B746" t="s">
        <v>10052</v>
      </c>
      <c r="C746" t="s">
        <v>10375</v>
      </c>
      <c r="D746" t="s">
        <v>10175</v>
      </c>
    </row>
    <row r="747" spans="1:4" x14ac:dyDescent="0.25">
      <c r="A747" t="s">
        <v>10396</v>
      </c>
      <c r="B747" t="s">
        <v>10052</v>
      </c>
      <c r="C747" t="s">
        <v>10375</v>
      </c>
      <c r="D747" t="s">
        <v>10177</v>
      </c>
    </row>
    <row r="748" spans="1:4" x14ac:dyDescent="0.25">
      <c r="A748" t="s">
        <v>10396</v>
      </c>
      <c r="B748" t="s">
        <v>10052</v>
      </c>
      <c r="C748" t="s">
        <v>10077</v>
      </c>
      <c r="D748" t="s">
        <v>10076</v>
      </c>
    </row>
    <row r="749" spans="1:4" x14ac:dyDescent="0.25">
      <c r="A749" t="s">
        <v>10396</v>
      </c>
      <c r="B749" t="s">
        <v>10052</v>
      </c>
      <c r="C749" t="s">
        <v>10077</v>
      </c>
      <c r="D749" t="s">
        <v>10125</v>
      </c>
    </row>
    <row r="750" spans="1:4" x14ac:dyDescent="0.25">
      <c r="A750" t="s">
        <v>10396</v>
      </c>
      <c r="B750" t="s">
        <v>10052</v>
      </c>
      <c r="C750" t="s">
        <v>10077</v>
      </c>
      <c r="D750" t="s">
        <v>10095</v>
      </c>
    </row>
    <row r="751" spans="1:4" x14ac:dyDescent="0.25">
      <c r="A751" t="s">
        <v>10397</v>
      </c>
      <c r="B751" t="s">
        <v>10055</v>
      </c>
      <c r="C751" t="s">
        <v>10271</v>
      </c>
      <c r="D751" t="s">
        <v>10398</v>
      </c>
    </row>
    <row r="752" spans="1:4" x14ac:dyDescent="0.25">
      <c r="A752" t="s">
        <v>10397</v>
      </c>
      <c r="B752" t="s">
        <v>10089</v>
      </c>
      <c r="C752" t="s">
        <v>10089</v>
      </c>
      <c r="D752" t="s">
        <v>10399</v>
      </c>
    </row>
    <row r="753" spans="1:4" x14ac:dyDescent="0.25">
      <c r="A753" t="s">
        <v>10400</v>
      </c>
      <c r="B753" t="s">
        <v>10052</v>
      </c>
      <c r="C753" t="s">
        <v>10056</v>
      </c>
      <c r="D753" t="s">
        <v>10060</v>
      </c>
    </row>
    <row r="754" spans="1:4" x14ac:dyDescent="0.25">
      <c r="A754" t="s">
        <v>10400</v>
      </c>
      <c r="B754" t="s">
        <v>10052</v>
      </c>
      <c r="C754" t="s">
        <v>10056</v>
      </c>
      <c r="D754" t="s">
        <v>10152</v>
      </c>
    </row>
    <row r="755" spans="1:4" x14ac:dyDescent="0.25">
      <c r="A755" t="s">
        <v>10400</v>
      </c>
      <c r="B755" t="s">
        <v>10052</v>
      </c>
      <c r="C755" t="s">
        <v>10056</v>
      </c>
      <c r="D755" t="s">
        <v>10154</v>
      </c>
    </row>
    <row r="756" spans="1:4" x14ac:dyDescent="0.25">
      <c r="A756" t="s">
        <v>10400</v>
      </c>
      <c r="B756" t="s">
        <v>10052</v>
      </c>
      <c r="C756" t="s">
        <v>10077</v>
      </c>
      <c r="D756" t="s">
        <v>10061</v>
      </c>
    </row>
    <row r="757" spans="1:4" x14ac:dyDescent="0.25">
      <c r="A757" t="s">
        <v>10401</v>
      </c>
      <c r="B757" t="s">
        <v>10052</v>
      </c>
      <c r="C757" t="s">
        <v>10143</v>
      </c>
      <c r="D757" t="s">
        <v>10152</v>
      </c>
    </row>
    <row r="758" spans="1:4" x14ac:dyDescent="0.25">
      <c r="A758" t="s">
        <v>10402</v>
      </c>
      <c r="B758" t="s">
        <v>10052</v>
      </c>
      <c r="C758" t="s">
        <v>10056</v>
      </c>
      <c r="D758" t="s">
        <v>10095</v>
      </c>
    </row>
    <row r="759" spans="1:4" x14ac:dyDescent="0.25">
      <c r="A759" t="s">
        <v>10403</v>
      </c>
      <c r="B759" t="s">
        <v>10055</v>
      </c>
      <c r="C759" t="s">
        <v>10077</v>
      </c>
      <c r="D759" t="s">
        <v>10095</v>
      </c>
    </row>
    <row r="760" spans="1:4" x14ac:dyDescent="0.25">
      <c r="A760" t="s">
        <v>10404</v>
      </c>
      <c r="B760" t="s">
        <v>10055</v>
      </c>
      <c r="C760" t="s">
        <v>10056</v>
      </c>
      <c r="D760" t="s">
        <v>10323</v>
      </c>
    </row>
    <row r="761" spans="1:4" x14ac:dyDescent="0.25">
      <c r="A761" t="s">
        <v>10404</v>
      </c>
      <c r="B761" t="s">
        <v>10052</v>
      </c>
      <c r="C761" t="s">
        <v>10056</v>
      </c>
      <c r="D761" t="s">
        <v>10060</v>
      </c>
    </row>
    <row r="762" spans="1:4" x14ac:dyDescent="0.25">
      <c r="A762" t="s">
        <v>10405</v>
      </c>
      <c r="B762" t="s">
        <v>10138</v>
      </c>
      <c r="C762" t="s">
        <v>10138</v>
      </c>
      <c r="D762" t="s">
        <v>10214</v>
      </c>
    </row>
    <row r="763" spans="1:4" x14ac:dyDescent="0.25">
      <c r="A763" t="s">
        <v>10406</v>
      </c>
      <c r="B763" t="s">
        <v>10055</v>
      </c>
      <c r="C763" t="s">
        <v>10077</v>
      </c>
      <c r="D763" t="s">
        <v>10144</v>
      </c>
    </row>
    <row r="764" spans="1:4" x14ac:dyDescent="0.25">
      <c r="A764" t="s">
        <v>10406</v>
      </c>
      <c r="B764" t="s">
        <v>10052</v>
      </c>
      <c r="C764" t="s">
        <v>10056</v>
      </c>
      <c r="D764" t="s">
        <v>10061</v>
      </c>
    </row>
    <row r="765" spans="1:4" x14ac:dyDescent="0.25">
      <c r="A765" t="s">
        <v>10406</v>
      </c>
      <c r="B765" t="s">
        <v>10052</v>
      </c>
      <c r="C765" t="s">
        <v>10077</v>
      </c>
      <c r="D765" t="s">
        <v>10061</v>
      </c>
    </row>
    <row r="766" spans="1:4" x14ac:dyDescent="0.25">
      <c r="A766" t="s">
        <v>10407</v>
      </c>
      <c r="B766" t="s">
        <v>10055</v>
      </c>
      <c r="C766" t="s">
        <v>10149</v>
      </c>
      <c r="D766" t="s">
        <v>10330</v>
      </c>
    </row>
    <row r="767" spans="1:4" x14ac:dyDescent="0.25">
      <c r="A767" t="s">
        <v>10407</v>
      </c>
      <c r="B767" t="s">
        <v>10052</v>
      </c>
      <c r="C767" t="s">
        <v>10056</v>
      </c>
      <c r="D767" t="s">
        <v>10070</v>
      </c>
    </row>
    <row r="768" spans="1:4" x14ac:dyDescent="0.25">
      <c r="A768" t="s">
        <v>10408</v>
      </c>
      <c r="B768" t="s">
        <v>10089</v>
      </c>
      <c r="C768" t="s">
        <v>10089</v>
      </c>
      <c r="D768" t="s">
        <v>10095</v>
      </c>
    </row>
    <row r="769" spans="1:4" x14ac:dyDescent="0.25">
      <c r="A769" t="s">
        <v>10409</v>
      </c>
      <c r="B769" t="s">
        <v>10052</v>
      </c>
      <c r="C769" t="s">
        <v>10056</v>
      </c>
      <c r="D769" t="s">
        <v>10070</v>
      </c>
    </row>
    <row r="770" spans="1:4" x14ac:dyDescent="0.25">
      <c r="A770" t="s">
        <v>10410</v>
      </c>
      <c r="B770" t="s">
        <v>10055</v>
      </c>
      <c r="C770" t="s">
        <v>10056</v>
      </c>
      <c r="D770" t="s">
        <v>10125</v>
      </c>
    </row>
    <row r="771" spans="1:4" x14ac:dyDescent="0.25">
      <c r="A771" t="s">
        <v>10411</v>
      </c>
      <c r="B771" t="s">
        <v>10055</v>
      </c>
      <c r="C771" t="s">
        <v>10056</v>
      </c>
      <c r="D771" t="s">
        <v>10070</v>
      </c>
    </row>
    <row r="772" spans="1:4" x14ac:dyDescent="0.25">
      <c r="A772" t="s">
        <v>10411</v>
      </c>
      <c r="B772" t="s">
        <v>10055</v>
      </c>
      <c r="C772" t="s">
        <v>10056</v>
      </c>
      <c r="D772" t="s">
        <v>10095</v>
      </c>
    </row>
    <row r="773" spans="1:4" x14ac:dyDescent="0.25">
      <c r="A773" t="s">
        <v>10411</v>
      </c>
      <c r="B773" t="s">
        <v>10055</v>
      </c>
      <c r="C773" t="s">
        <v>10077</v>
      </c>
      <c r="D773" t="s">
        <v>10070</v>
      </c>
    </row>
    <row r="774" spans="1:4" x14ac:dyDescent="0.25">
      <c r="A774" t="s">
        <v>10411</v>
      </c>
      <c r="B774" t="s">
        <v>10055</v>
      </c>
      <c r="C774" t="s">
        <v>10271</v>
      </c>
      <c r="D774" t="s">
        <v>1162</v>
      </c>
    </row>
    <row r="775" spans="1:4" x14ac:dyDescent="0.25">
      <c r="A775" t="s">
        <v>10411</v>
      </c>
      <c r="B775" t="s">
        <v>10055</v>
      </c>
      <c r="C775" t="s">
        <v>10271</v>
      </c>
      <c r="D775" t="s">
        <v>10061</v>
      </c>
    </row>
    <row r="776" spans="1:4" x14ac:dyDescent="0.25">
      <c r="A776" t="s">
        <v>10411</v>
      </c>
      <c r="B776" t="s">
        <v>10055</v>
      </c>
      <c r="C776" t="s">
        <v>10271</v>
      </c>
      <c r="D776" t="s">
        <v>10081</v>
      </c>
    </row>
    <row r="777" spans="1:4" x14ac:dyDescent="0.25">
      <c r="A777" t="s">
        <v>10411</v>
      </c>
      <c r="B777" t="s">
        <v>10055</v>
      </c>
      <c r="C777" t="s">
        <v>10088</v>
      </c>
      <c r="D777" t="s">
        <v>10081</v>
      </c>
    </row>
    <row r="778" spans="1:4" x14ac:dyDescent="0.25">
      <c r="A778" t="s">
        <v>10411</v>
      </c>
      <c r="B778" t="s">
        <v>10052</v>
      </c>
      <c r="C778" t="s">
        <v>10056</v>
      </c>
      <c r="D778" t="s">
        <v>10144</v>
      </c>
    </row>
    <row r="779" spans="1:4" x14ac:dyDescent="0.25">
      <c r="A779" t="s">
        <v>10411</v>
      </c>
      <c r="B779" t="s">
        <v>10052</v>
      </c>
      <c r="C779" t="s">
        <v>10056</v>
      </c>
      <c r="D779" t="s">
        <v>10061</v>
      </c>
    </row>
    <row r="780" spans="1:4" x14ac:dyDescent="0.25">
      <c r="A780" t="s">
        <v>10411</v>
      </c>
      <c r="B780" t="s">
        <v>10052</v>
      </c>
      <c r="C780" t="s">
        <v>10056</v>
      </c>
      <c r="D780" t="s">
        <v>10125</v>
      </c>
    </row>
    <row r="781" spans="1:4" x14ac:dyDescent="0.25">
      <c r="A781" t="s">
        <v>10411</v>
      </c>
      <c r="B781" t="s">
        <v>10052</v>
      </c>
      <c r="C781" t="s">
        <v>10056</v>
      </c>
      <c r="D781" t="s">
        <v>10070</v>
      </c>
    </row>
    <row r="782" spans="1:4" x14ac:dyDescent="0.25">
      <c r="A782" t="s">
        <v>10411</v>
      </c>
      <c r="B782" t="s">
        <v>10052</v>
      </c>
      <c r="C782" t="s">
        <v>10077</v>
      </c>
      <c r="D782" t="s">
        <v>10412</v>
      </c>
    </row>
    <row r="783" spans="1:4" x14ac:dyDescent="0.25">
      <c r="A783" t="s">
        <v>10411</v>
      </c>
      <c r="B783" t="s">
        <v>10052</v>
      </c>
      <c r="C783" t="s">
        <v>10077</v>
      </c>
      <c r="D783" t="s">
        <v>10061</v>
      </c>
    </row>
    <row r="784" spans="1:4" x14ac:dyDescent="0.25">
      <c r="A784" t="s">
        <v>10411</v>
      </c>
      <c r="B784" t="s">
        <v>10052</v>
      </c>
      <c r="C784" t="s">
        <v>10077</v>
      </c>
      <c r="D784" t="s">
        <v>10070</v>
      </c>
    </row>
    <row r="785" spans="1:4" x14ac:dyDescent="0.25">
      <c r="A785" t="s">
        <v>10411</v>
      </c>
      <c r="B785" t="s">
        <v>10052</v>
      </c>
      <c r="C785" t="s">
        <v>10077</v>
      </c>
      <c r="D785" t="s">
        <v>10069</v>
      </c>
    </row>
    <row r="786" spans="1:4" x14ac:dyDescent="0.25">
      <c r="A786" t="s">
        <v>10411</v>
      </c>
      <c r="B786" t="s">
        <v>10052</v>
      </c>
      <c r="C786" t="s">
        <v>10271</v>
      </c>
      <c r="D786" t="s">
        <v>10060</v>
      </c>
    </row>
    <row r="787" spans="1:4" x14ac:dyDescent="0.25">
      <c r="A787" t="s">
        <v>10411</v>
      </c>
      <c r="B787" t="s">
        <v>10052</v>
      </c>
      <c r="C787" t="s">
        <v>10271</v>
      </c>
      <c r="D787" t="s">
        <v>10061</v>
      </c>
    </row>
    <row r="788" spans="1:4" x14ac:dyDescent="0.25">
      <c r="A788" t="s">
        <v>10411</v>
      </c>
      <c r="B788" t="s">
        <v>10052</v>
      </c>
      <c r="C788" t="s">
        <v>10271</v>
      </c>
      <c r="D788" t="s">
        <v>10224</v>
      </c>
    </row>
    <row r="789" spans="1:4" x14ac:dyDescent="0.25">
      <c r="A789" t="s">
        <v>10411</v>
      </c>
      <c r="B789" t="s">
        <v>10052</v>
      </c>
      <c r="C789" t="s">
        <v>10271</v>
      </c>
      <c r="D789" t="s">
        <v>9993</v>
      </c>
    </row>
    <row r="790" spans="1:4" x14ac:dyDescent="0.25">
      <c r="A790" t="s">
        <v>10411</v>
      </c>
      <c r="B790" t="s">
        <v>10052</v>
      </c>
      <c r="C790" t="s">
        <v>10271</v>
      </c>
      <c r="D790" t="s">
        <v>10070</v>
      </c>
    </row>
    <row r="791" spans="1:4" x14ac:dyDescent="0.25">
      <c r="A791" t="s">
        <v>10411</v>
      </c>
      <c r="B791" t="s">
        <v>10052</v>
      </c>
      <c r="C791" t="s">
        <v>10271</v>
      </c>
      <c r="D791" t="s">
        <v>10095</v>
      </c>
    </row>
    <row r="792" spans="1:4" x14ac:dyDescent="0.25">
      <c r="A792" t="s">
        <v>10411</v>
      </c>
      <c r="B792" t="s">
        <v>10052</v>
      </c>
      <c r="C792" t="s">
        <v>10088</v>
      </c>
      <c r="D792" t="s">
        <v>10175</v>
      </c>
    </row>
    <row r="793" spans="1:4" x14ac:dyDescent="0.25">
      <c r="A793" t="s">
        <v>10411</v>
      </c>
      <c r="B793" t="s">
        <v>10052</v>
      </c>
      <c r="C793" t="s">
        <v>10088</v>
      </c>
      <c r="D793" t="s">
        <v>9993</v>
      </c>
    </row>
    <row r="794" spans="1:4" x14ac:dyDescent="0.25">
      <c r="A794" t="s">
        <v>10411</v>
      </c>
      <c r="B794" t="s">
        <v>10052</v>
      </c>
      <c r="C794" t="s">
        <v>10088</v>
      </c>
      <c r="D794" t="s">
        <v>10070</v>
      </c>
    </row>
    <row r="795" spans="1:4" x14ac:dyDescent="0.25">
      <c r="A795" t="s">
        <v>10411</v>
      </c>
      <c r="B795" t="s">
        <v>10052</v>
      </c>
      <c r="C795" t="s">
        <v>10088</v>
      </c>
      <c r="D795" t="s">
        <v>10069</v>
      </c>
    </row>
    <row r="796" spans="1:4" x14ac:dyDescent="0.25">
      <c r="A796" t="s">
        <v>10411</v>
      </c>
      <c r="B796" t="s">
        <v>10099</v>
      </c>
      <c r="C796" t="s">
        <v>10095</v>
      </c>
      <c r="D796" t="s">
        <v>10136</v>
      </c>
    </row>
    <row r="797" spans="1:4" x14ac:dyDescent="0.25">
      <c r="A797" t="s">
        <v>10411</v>
      </c>
      <c r="B797" t="s">
        <v>10099</v>
      </c>
      <c r="C797" t="s">
        <v>10095</v>
      </c>
      <c r="D797" t="s">
        <v>10069</v>
      </c>
    </row>
    <row r="798" spans="1:4" x14ac:dyDescent="0.25">
      <c r="A798" t="s">
        <v>10413</v>
      </c>
      <c r="B798" t="s">
        <v>10052</v>
      </c>
      <c r="C798" t="s">
        <v>10271</v>
      </c>
      <c r="D798" t="s">
        <v>10125</v>
      </c>
    </row>
    <row r="799" spans="1:4" x14ac:dyDescent="0.25">
      <c r="A799" t="s">
        <v>10414</v>
      </c>
      <c r="B799" t="s">
        <v>10055</v>
      </c>
      <c r="C799" t="s">
        <v>10271</v>
      </c>
      <c r="D799" t="s">
        <v>10064</v>
      </c>
    </row>
    <row r="800" spans="1:4" x14ac:dyDescent="0.25">
      <c r="A800" t="s">
        <v>10415</v>
      </c>
      <c r="B800" t="s">
        <v>10055</v>
      </c>
      <c r="C800" t="s">
        <v>10077</v>
      </c>
      <c r="D800" t="s">
        <v>10061</v>
      </c>
    </row>
    <row r="801" spans="1:4" x14ac:dyDescent="0.25">
      <c r="A801" t="s">
        <v>10415</v>
      </c>
      <c r="B801" t="s">
        <v>10055</v>
      </c>
      <c r="C801" t="s">
        <v>10176</v>
      </c>
      <c r="D801" t="s">
        <v>10069</v>
      </c>
    </row>
    <row r="802" spans="1:4" x14ac:dyDescent="0.25">
      <c r="A802" t="s">
        <v>10416</v>
      </c>
      <c r="B802" t="s">
        <v>10055</v>
      </c>
      <c r="C802" t="s">
        <v>10077</v>
      </c>
      <c r="D802" t="s">
        <v>10074</v>
      </c>
    </row>
    <row r="803" spans="1:4" x14ac:dyDescent="0.25">
      <c r="A803" t="s">
        <v>10417</v>
      </c>
      <c r="B803" t="s">
        <v>10099</v>
      </c>
      <c r="C803" t="s">
        <v>10095</v>
      </c>
      <c r="D803" t="s">
        <v>10136</v>
      </c>
    </row>
    <row r="804" spans="1:4" x14ac:dyDescent="0.25">
      <c r="A804" t="s">
        <v>10418</v>
      </c>
      <c r="B804" t="s">
        <v>10099</v>
      </c>
      <c r="C804" t="s">
        <v>10095</v>
      </c>
      <c r="D804" t="s">
        <v>10064</v>
      </c>
    </row>
    <row r="805" spans="1:4" x14ac:dyDescent="0.25">
      <c r="A805" t="s">
        <v>10419</v>
      </c>
      <c r="B805" t="s">
        <v>10099</v>
      </c>
      <c r="C805" t="s">
        <v>10232</v>
      </c>
      <c r="D805" t="s">
        <v>10154</v>
      </c>
    </row>
    <row r="806" spans="1:4" x14ac:dyDescent="0.25">
      <c r="A806" t="s">
        <v>10419</v>
      </c>
      <c r="B806" t="s">
        <v>10099</v>
      </c>
      <c r="C806" t="s">
        <v>10095</v>
      </c>
      <c r="D806" t="s">
        <v>10095</v>
      </c>
    </row>
    <row r="807" spans="1:4" x14ac:dyDescent="0.25">
      <c r="A807" t="s">
        <v>10420</v>
      </c>
      <c r="B807" t="s">
        <v>10099</v>
      </c>
      <c r="C807" t="s">
        <v>10221</v>
      </c>
      <c r="D807" t="s">
        <v>9976</v>
      </c>
    </row>
    <row r="808" spans="1:4" x14ac:dyDescent="0.25">
      <c r="A808" t="s">
        <v>10421</v>
      </c>
      <c r="B808" t="s">
        <v>10099</v>
      </c>
      <c r="C808" t="s">
        <v>10232</v>
      </c>
      <c r="D808" t="s">
        <v>10068</v>
      </c>
    </row>
    <row r="809" spans="1:4" x14ac:dyDescent="0.25">
      <c r="A809" t="s">
        <v>10421</v>
      </c>
      <c r="B809" t="s">
        <v>10099</v>
      </c>
      <c r="C809" t="s">
        <v>10095</v>
      </c>
      <c r="D809" t="s">
        <v>10064</v>
      </c>
    </row>
    <row r="810" spans="1:4" x14ac:dyDescent="0.25">
      <c r="A810" t="s">
        <v>10421</v>
      </c>
      <c r="B810" t="s">
        <v>10099</v>
      </c>
      <c r="C810" t="s">
        <v>10095</v>
      </c>
      <c r="D810" t="s">
        <v>10125</v>
      </c>
    </row>
    <row r="811" spans="1:4" x14ac:dyDescent="0.25">
      <c r="A811" t="s">
        <v>10422</v>
      </c>
      <c r="B811" t="s">
        <v>10055</v>
      </c>
      <c r="C811" t="s">
        <v>10056</v>
      </c>
      <c r="D811" t="s">
        <v>10070</v>
      </c>
    </row>
    <row r="812" spans="1:4" x14ac:dyDescent="0.25">
      <c r="A812" t="s">
        <v>10422</v>
      </c>
      <c r="B812" t="s">
        <v>10055</v>
      </c>
      <c r="C812" t="s">
        <v>10077</v>
      </c>
      <c r="D812" t="s">
        <v>10064</v>
      </c>
    </row>
    <row r="813" spans="1:4" x14ac:dyDescent="0.25">
      <c r="A813" t="s">
        <v>10422</v>
      </c>
      <c r="B813" t="s">
        <v>10055</v>
      </c>
      <c r="C813" t="s">
        <v>10077</v>
      </c>
      <c r="D813" t="s">
        <v>10261</v>
      </c>
    </row>
    <row r="814" spans="1:4" x14ac:dyDescent="0.25">
      <c r="A814" t="s">
        <v>10422</v>
      </c>
      <c r="B814" t="s">
        <v>10055</v>
      </c>
      <c r="C814" t="s">
        <v>10077</v>
      </c>
      <c r="D814" t="s">
        <v>10070</v>
      </c>
    </row>
    <row r="815" spans="1:4" x14ac:dyDescent="0.25">
      <c r="A815" t="s">
        <v>10422</v>
      </c>
      <c r="B815" t="s">
        <v>10055</v>
      </c>
      <c r="C815" t="s">
        <v>10077</v>
      </c>
      <c r="D815" t="s">
        <v>10095</v>
      </c>
    </row>
    <row r="816" spans="1:4" x14ac:dyDescent="0.25">
      <c r="A816" t="s">
        <v>10422</v>
      </c>
      <c r="B816" t="s">
        <v>10055</v>
      </c>
      <c r="C816" t="s">
        <v>10077</v>
      </c>
      <c r="D816" t="s">
        <v>10069</v>
      </c>
    </row>
    <row r="817" spans="1:4" x14ac:dyDescent="0.25">
      <c r="A817" t="s">
        <v>10422</v>
      </c>
      <c r="B817" t="s">
        <v>10055</v>
      </c>
      <c r="C817" t="s">
        <v>10077</v>
      </c>
      <c r="D817" t="s">
        <v>10084</v>
      </c>
    </row>
    <row r="818" spans="1:4" x14ac:dyDescent="0.25">
      <c r="A818" t="s">
        <v>10422</v>
      </c>
      <c r="B818" t="s">
        <v>10055</v>
      </c>
      <c r="C818" t="s">
        <v>10077</v>
      </c>
      <c r="D818" t="s">
        <v>10065</v>
      </c>
    </row>
    <row r="819" spans="1:4" x14ac:dyDescent="0.25">
      <c r="A819" t="s">
        <v>10422</v>
      </c>
      <c r="B819" t="s">
        <v>10052</v>
      </c>
      <c r="C819" t="s">
        <v>10143</v>
      </c>
      <c r="D819" t="s">
        <v>10070</v>
      </c>
    </row>
    <row r="820" spans="1:4" x14ac:dyDescent="0.25">
      <c r="A820" t="s">
        <v>10422</v>
      </c>
      <c r="B820" t="s">
        <v>10052</v>
      </c>
      <c r="C820" t="s">
        <v>10056</v>
      </c>
      <c r="D820" t="s">
        <v>10084</v>
      </c>
    </row>
    <row r="821" spans="1:4" x14ac:dyDescent="0.25">
      <c r="A821" t="s">
        <v>10422</v>
      </c>
      <c r="B821" t="s">
        <v>10052</v>
      </c>
      <c r="C821" t="s">
        <v>10077</v>
      </c>
      <c r="D821" t="s">
        <v>10064</v>
      </c>
    </row>
    <row r="822" spans="1:4" x14ac:dyDescent="0.25">
      <c r="A822" t="s">
        <v>10422</v>
      </c>
      <c r="B822" t="s">
        <v>10052</v>
      </c>
      <c r="C822" t="s">
        <v>10077</v>
      </c>
      <c r="D822" t="s">
        <v>10061</v>
      </c>
    </row>
    <row r="823" spans="1:4" x14ac:dyDescent="0.25">
      <c r="A823" t="s">
        <v>10422</v>
      </c>
      <c r="B823" t="s">
        <v>10052</v>
      </c>
      <c r="C823" t="s">
        <v>10077</v>
      </c>
      <c r="D823" t="s">
        <v>10095</v>
      </c>
    </row>
    <row r="824" spans="1:4" x14ac:dyDescent="0.25">
      <c r="A824" t="s">
        <v>10422</v>
      </c>
      <c r="B824" t="s">
        <v>10052</v>
      </c>
      <c r="C824" t="s">
        <v>10161</v>
      </c>
      <c r="D824" t="s">
        <v>10095</v>
      </c>
    </row>
    <row r="825" spans="1:4" x14ac:dyDescent="0.25">
      <c r="A825" t="s">
        <v>10422</v>
      </c>
      <c r="B825" t="s">
        <v>10089</v>
      </c>
      <c r="C825" t="s">
        <v>10089</v>
      </c>
      <c r="D825" t="s">
        <v>10095</v>
      </c>
    </row>
    <row r="826" spans="1:4" x14ac:dyDescent="0.25">
      <c r="A826" t="s">
        <v>10422</v>
      </c>
      <c r="B826" t="s">
        <v>10089</v>
      </c>
      <c r="C826" t="s">
        <v>10089</v>
      </c>
      <c r="D826" t="s">
        <v>10069</v>
      </c>
    </row>
    <row r="827" spans="1:4" x14ac:dyDescent="0.25">
      <c r="A827" t="s">
        <v>10422</v>
      </c>
      <c r="B827" t="s">
        <v>10099</v>
      </c>
      <c r="C827" t="s">
        <v>10056</v>
      </c>
      <c r="D827" t="s">
        <v>10064</v>
      </c>
    </row>
    <row r="828" spans="1:4" x14ac:dyDescent="0.25">
      <c r="A828" t="s">
        <v>10422</v>
      </c>
      <c r="B828" t="s">
        <v>10099</v>
      </c>
      <c r="C828" t="s">
        <v>10077</v>
      </c>
      <c r="D828" t="s">
        <v>10064</v>
      </c>
    </row>
    <row r="829" spans="1:4" x14ac:dyDescent="0.25">
      <c r="A829" t="s">
        <v>10422</v>
      </c>
      <c r="B829" t="s">
        <v>10099</v>
      </c>
      <c r="C829" t="s">
        <v>10077</v>
      </c>
      <c r="D829" t="s">
        <v>10069</v>
      </c>
    </row>
    <row r="830" spans="1:4" x14ac:dyDescent="0.25">
      <c r="A830" t="s">
        <v>10422</v>
      </c>
      <c r="B830" t="s">
        <v>10099</v>
      </c>
      <c r="C830" t="s">
        <v>10077</v>
      </c>
      <c r="D830" t="s">
        <v>10084</v>
      </c>
    </row>
    <row r="831" spans="1:4" x14ac:dyDescent="0.25">
      <c r="A831" t="s">
        <v>10422</v>
      </c>
      <c r="B831" t="s">
        <v>10099</v>
      </c>
      <c r="C831" t="s">
        <v>10232</v>
      </c>
      <c r="D831" t="s">
        <v>10064</v>
      </c>
    </row>
    <row r="832" spans="1:4" x14ac:dyDescent="0.25">
      <c r="A832" t="s">
        <v>10422</v>
      </c>
      <c r="B832" t="s">
        <v>10099</v>
      </c>
      <c r="C832" t="s">
        <v>10232</v>
      </c>
      <c r="D832" t="s">
        <v>10060</v>
      </c>
    </row>
    <row r="833" spans="1:4" x14ac:dyDescent="0.25">
      <c r="A833" t="s">
        <v>10422</v>
      </c>
      <c r="B833" t="s">
        <v>10099</v>
      </c>
      <c r="C833" t="s">
        <v>10232</v>
      </c>
      <c r="D833" t="s">
        <v>10112</v>
      </c>
    </row>
    <row r="834" spans="1:4" x14ac:dyDescent="0.25">
      <c r="A834" t="s">
        <v>10422</v>
      </c>
      <c r="B834" t="s">
        <v>10099</v>
      </c>
      <c r="C834" t="s">
        <v>10232</v>
      </c>
      <c r="D834" t="s">
        <v>10120</v>
      </c>
    </row>
    <row r="835" spans="1:4" x14ac:dyDescent="0.25">
      <c r="A835" t="s">
        <v>10422</v>
      </c>
      <c r="B835" t="s">
        <v>10099</v>
      </c>
      <c r="C835" t="s">
        <v>10232</v>
      </c>
      <c r="D835" t="s">
        <v>10069</v>
      </c>
    </row>
    <row r="836" spans="1:4" x14ac:dyDescent="0.25">
      <c r="A836" t="s">
        <v>10422</v>
      </c>
      <c r="B836" t="s">
        <v>10099</v>
      </c>
      <c r="C836" t="s">
        <v>10232</v>
      </c>
      <c r="D836" t="s">
        <v>10084</v>
      </c>
    </row>
    <row r="837" spans="1:4" x14ac:dyDescent="0.25">
      <c r="A837" t="s">
        <v>10422</v>
      </c>
      <c r="B837" t="s">
        <v>10099</v>
      </c>
      <c r="C837" t="s">
        <v>10135</v>
      </c>
      <c r="D837" t="s">
        <v>10227</v>
      </c>
    </row>
    <row r="838" spans="1:4" x14ac:dyDescent="0.25">
      <c r="A838" t="s">
        <v>10422</v>
      </c>
      <c r="B838" t="s">
        <v>10099</v>
      </c>
      <c r="C838" t="s">
        <v>10095</v>
      </c>
      <c r="D838">
        <v>0</v>
      </c>
    </row>
    <row r="839" spans="1:4" x14ac:dyDescent="0.25">
      <c r="A839" t="s">
        <v>10422</v>
      </c>
      <c r="B839" t="s">
        <v>10099</v>
      </c>
      <c r="C839" t="s">
        <v>10095</v>
      </c>
      <c r="D839" t="s">
        <v>10064</v>
      </c>
    </row>
    <row r="840" spans="1:4" x14ac:dyDescent="0.25">
      <c r="A840" t="s">
        <v>10422</v>
      </c>
      <c r="B840" t="s">
        <v>10099</v>
      </c>
      <c r="C840" t="s">
        <v>10095</v>
      </c>
      <c r="D840" t="s">
        <v>10136</v>
      </c>
    </row>
    <row r="841" spans="1:4" x14ac:dyDescent="0.25">
      <c r="A841" t="s">
        <v>10422</v>
      </c>
      <c r="B841" t="s">
        <v>10099</v>
      </c>
      <c r="C841" t="s">
        <v>10095</v>
      </c>
      <c r="D841" t="s">
        <v>10070</v>
      </c>
    </row>
    <row r="842" spans="1:4" x14ac:dyDescent="0.25">
      <c r="A842" t="s">
        <v>10422</v>
      </c>
      <c r="B842" t="s">
        <v>10099</v>
      </c>
      <c r="C842" t="s">
        <v>10095</v>
      </c>
      <c r="D842" t="s">
        <v>10423</v>
      </c>
    </row>
    <row r="843" spans="1:4" x14ac:dyDescent="0.25">
      <c r="A843" t="s">
        <v>10422</v>
      </c>
      <c r="B843" t="s">
        <v>10099</v>
      </c>
      <c r="C843" t="s">
        <v>10095</v>
      </c>
      <c r="D843" t="s">
        <v>10069</v>
      </c>
    </row>
    <row r="844" spans="1:4" x14ac:dyDescent="0.25">
      <c r="A844" t="s">
        <v>10422</v>
      </c>
      <c r="B844" t="s">
        <v>10099</v>
      </c>
      <c r="C844" t="s">
        <v>10095</v>
      </c>
      <c r="D844" t="s">
        <v>10084</v>
      </c>
    </row>
    <row r="845" spans="1:4" x14ac:dyDescent="0.25">
      <c r="A845" t="s">
        <v>10422</v>
      </c>
      <c r="B845" t="s">
        <v>10257</v>
      </c>
      <c r="C845" t="s">
        <v>10135</v>
      </c>
      <c r="D845" t="s">
        <v>10095</v>
      </c>
    </row>
    <row r="846" spans="1:4" x14ac:dyDescent="0.25">
      <c r="A846" t="s">
        <v>10422</v>
      </c>
      <c r="B846" t="s">
        <v>10257</v>
      </c>
      <c r="C846" t="s">
        <v>10135</v>
      </c>
      <c r="D846" t="s">
        <v>10069</v>
      </c>
    </row>
    <row r="847" spans="1:4" x14ac:dyDescent="0.25">
      <c r="A847" t="s">
        <v>10424</v>
      </c>
      <c r="B847" t="s">
        <v>10099</v>
      </c>
      <c r="C847" t="s">
        <v>10095</v>
      </c>
      <c r="D847" t="s">
        <v>10120</v>
      </c>
    </row>
    <row r="848" spans="1:4" x14ac:dyDescent="0.25">
      <c r="A848" t="s">
        <v>10425</v>
      </c>
      <c r="B848" t="s">
        <v>10052</v>
      </c>
      <c r="C848" t="s">
        <v>10056</v>
      </c>
      <c r="D848" t="s">
        <v>10144</v>
      </c>
    </row>
    <row r="849" spans="1:4" x14ac:dyDescent="0.25">
      <c r="A849" t="s">
        <v>10426</v>
      </c>
      <c r="B849" t="s">
        <v>10099</v>
      </c>
      <c r="C849" t="s">
        <v>10232</v>
      </c>
      <c r="D849" t="s">
        <v>10120</v>
      </c>
    </row>
    <row r="850" spans="1:4" x14ac:dyDescent="0.25">
      <c r="A850" t="s">
        <v>10019</v>
      </c>
      <c r="B850" t="s">
        <v>10371</v>
      </c>
      <c r="C850" t="s">
        <v>10371</v>
      </c>
      <c r="D850" t="s">
        <v>10064</v>
      </c>
    </row>
    <row r="851" spans="1:4" x14ac:dyDescent="0.25">
      <c r="A851" t="s">
        <v>10019</v>
      </c>
      <c r="D851" t="s">
        <v>10069</v>
      </c>
    </row>
    <row r="852" spans="1:4" x14ac:dyDescent="0.25">
      <c r="A852" t="s">
        <v>10019</v>
      </c>
      <c r="D852" t="s">
        <v>10084</v>
      </c>
    </row>
    <row r="853" spans="1:4" x14ac:dyDescent="0.25">
      <c r="A853" t="s">
        <v>10019</v>
      </c>
      <c r="D853" t="s">
        <v>10140</v>
      </c>
    </row>
    <row r="854" spans="1:4" x14ac:dyDescent="0.25">
      <c r="A854" t="s">
        <v>10019</v>
      </c>
      <c r="C854" t="s">
        <v>10138</v>
      </c>
      <c r="D854" t="s">
        <v>10064</v>
      </c>
    </row>
    <row r="855" spans="1:4" x14ac:dyDescent="0.25">
      <c r="A855" t="s">
        <v>10019</v>
      </c>
      <c r="C855" t="s">
        <v>10138</v>
      </c>
      <c r="D855" t="s">
        <v>10084</v>
      </c>
    </row>
    <row r="856" spans="1:4" x14ac:dyDescent="0.25">
      <c r="A856" t="s">
        <v>10019</v>
      </c>
      <c r="B856" t="s">
        <v>10055</v>
      </c>
      <c r="C856" t="s">
        <v>10143</v>
      </c>
      <c r="D856" t="s">
        <v>10069</v>
      </c>
    </row>
    <row r="857" spans="1:4" x14ac:dyDescent="0.25">
      <c r="A857" t="s">
        <v>10019</v>
      </c>
      <c r="B857" t="s">
        <v>10055</v>
      </c>
      <c r="C857" t="s">
        <v>10056</v>
      </c>
      <c r="D857" t="s">
        <v>10064</v>
      </c>
    </row>
    <row r="858" spans="1:4" x14ac:dyDescent="0.25">
      <c r="A858" t="s">
        <v>10019</v>
      </c>
      <c r="B858" t="s">
        <v>10055</v>
      </c>
      <c r="C858" t="s">
        <v>10149</v>
      </c>
      <c r="D858" t="s">
        <v>10064</v>
      </c>
    </row>
    <row r="859" spans="1:4" x14ac:dyDescent="0.25">
      <c r="A859" t="s">
        <v>10019</v>
      </c>
      <c r="B859" t="s">
        <v>10055</v>
      </c>
      <c r="C859" t="s">
        <v>10150</v>
      </c>
      <c r="D859" t="s">
        <v>10064</v>
      </c>
    </row>
    <row r="860" spans="1:4" x14ac:dyDescent="0.25">
      <c r="A860" t="s">
        <v>10019</v>
      </c>
      <c r="B860" t="s">
        <v>10055</v>
      </c>
      <c r="C860" t="s">
        <v>10063</v>
      </c>
      <c r="D860" t="s">
        <v>10064</v>
      </c>
    </row>
    <row r="861" spans="1:4" x14ac:dyDescent="0.25">
      <c r="A861" t="s">
        <v>10019</v>
      </c>
      <c r="B861" t="s">
        <v>10055</v>
      </c>
      <c r="C861" t="s">
        <v>10063</v>
      </c>
      <c r="D861" t="s">
        <v>10084</v>
      </c>
    </row>
    <row r="862" spans="1:4" x14ac:dyDescent="0.25">
      <c r="A862" t="s">
        <v>10019</v>
      </c>
      <c r="B862" t="s">
        <v>10055</v>
      </c>
      <c r="C862" t="s">
        <v>10077</v>
      </c>
      <c r="D862" t="s">
        <v>10064</v>
      </c>
    </row>
    <row r="863" spans="1:4" x14ac:dyDescent="0.25">
      <c r="A863" t="s">
        <v>10019</v>
      </c>
      <c r="B863" t="s">
        <v>10055</v>
      </c>
      <c r="C863" t="s">
        <v>10161</v>
      </c>
      <c r="D863" t="s">
        <v>10064</v>
      </c>
    </row>
    <row r="864" spans="1:4" x14ac:dyDescent="0.25">
      <c r="A864" t="s">
        <v>10019</v>
      </c>
      <c r="B864" t="s">
        <v>10055</v>
      </c>
      <c r="C864" t="s">
        <v>10161</v>
      </c>
      <c r="D864" t="s">
        <v>10069</v>
      </c>
    </row>
    <row r="865" spans="1:4" x14ac:dyDescent="0.25">
      <c r="A865" t="s">
        <v>10019</v>
      </c>
      <c r="B865" t="s">
        <v>10055</v>
      </c>
      <c r="C865" t="s">
        <v>10172</v>
      </c>
      <c r="D865" t="s">
        <v>10064</v>
      </c>
    </row>
    <row r="866" spans="1:4" x14ac:dyDescent="0.25">
      <c r="A866" t="s">
        <v>10019</v>
      </c>
      <c r="B866" t="s">
        <v>10055</v>
      </c>
      <c r="C866" t="s">
        <v>10071</v>
      </c>
      <c r="D866" t="s">
        <v>10064</v>
      </c>
    </row>
    <row r="867" spans="1:4" x14ac:dyDescent="0.25">
      <c r="A867" t="s">
        <v>10019</v>
      </c>
      <c r="B867" t="s">
        <v>10055</v>
      </c>
      <c r="C867" t="s">
        <v>10071</v>
      </c>
      <c r="D867" t="s">
        <v>10084</v>
      </c>
    </row>
    <row r="868" spans="1:4" x14ac:dyDescent="0.25">
      <c r="A868" t="s">
        <v>10019</v>
      </c>
      <c r="B868" t="s">
        <v>10055</v>
      </c>
      <c r="C868" t="s">
        <v>10131</v>
      </c>
      <c r="D868" t="s">
        <v>10084</v>
      </c>
    </row>
    <row r="869" spans="1:4" x14ac:dyDescent="0.25">
      <c r="A869" t="s">
        <v>10019</v>
      </c>
      <c r="B869" t="s">
        <v>10052</v>
      </c>
      <c r="C869" t="s">
        <v>10143</v>
      </c>
      <c r="D869" t="s">
        <v>10064</v>
      </c>
    </row>
    <row r="870" spans="1:4" x14ac:dyDescent="0.25">
      <c r="A870" t="s">
        <v>10019</v>
      </c>
      <c r="B870" t="s">
        <v>10052</v>
      </c>
      <c r="C870" t="s">
        <v>10143</v>
      </c>
      <c r="D870" t="s">
        <v>10084</v>
      </c>
    </row>
    <row r="871" spans="1:4" x14ac:dyDescent="0.25">
      <c r="A871" t="s">
        <v>10019</v>
      </c>
      <c r="B871" t="s">
        <v>10052</v>
      </c>
      <c r="C871" t="s">
        <v>10143</v>
      </c>
      <c r="D871" t="s">
        <v>10216</v>
      </c>
    </row>
    <row r="872" spans="1:4" x14ac:dyDescent="0.25">
      <c r="A872" t="s">
        <v>10019</v>
      </c>
      <c r="B872" t="s">
        <v>10052</v>
      </c>
      <c r="C872" t="s">
        <v>10143</v>
      </c>
      <c r="D872" t="s">
        <v>10140</v>
      </c>
    </row>
    <row r="873" spans="1:4" x14ac:dyDescent="0.25">
      <c r="A873" t="s">
        <v>10019</v>
      </c>
      <c r="B873" t="s">
        <v>10052</v>
      </c>
      <c r="C873" t="s">
        <v>10122</v>
      </c>
      <c r="D873" t="s">
        <v>10064</v>
      </c>
    </row>
    <row r="874" spans="1:4" x14ac:dyDescent="0.25">
      <c r="A874" t="s">
        <v>10019</v>
      </c>
      <c r="B874" t="s">
        <v>10052</v>
      </c>
      <c r="C874" t="s">
        <v>10122</v>
      </c>
      <c r="D874" t="s">
        <v>10423</v>
      </c>
    </row>
    <row r="875" spans="1:4" x14ac:dyDescent="0.25">
      <c r="A875" t="s">
        <v>10019</v>
      </c>
      <c r="B875" t="s">
        <v>10052</v>
      </c>
      <c r="C875" t="s">
        <v>10056</v>
      </c>
      <c r="D875" t="s">
        <v>10064</v>
      </c>
    </row>
    <row r="876" spans="1:4" x14ac:dyDescent="0.25">
      <c r="A876" t="s">
        <v>10019</v>
      </c>
      <c r="B876" t="s">
        <v>10052</v>
      </c>
      <c r="C876" t="s">
        <v>10056</v>
      </c>
      <c r="D876" t="s">
        <v>10201</v>
      </c>
    </row>
    <row r="877" spans="1:4" x14ac:dyDescent="0.25">
      <c r="A877" t="s">
        <v>10019</v>
      </c>
      <c r="B877" t="s">
        <v>10052</v>
      </c>
      <c r="C877" t="s">
        <v>10151</v>
      </c>
      <c r="D877" t="s">
        <v>10069</v>
      </c>
    </row>
    <row r="878" spans="1:4" x14ac:dyDescent="0.25">
      <c r="A878" t="s">
        <v>10019</v>
      </c>
      <c r="B878" t="s">
        <v>10052</v>
      </c>
      <c r="C878" t="s">
        <v>10149</v>
      </c>
      <c r="D878" t="s">
        <v>10064</v>
      </c>
    </row>
    <row r="879" spans="1:4" x14ac:dyDescent="0.25">
      <c r="A879" t="s">
        <v>10019</v>
      </c>
      <c r="B879" t="s">
        <v>10052</v>
      </c>
      <c r="C879" t="s">
        <v>10150</v>
      </c>
      <c r="D879" t="s">
        <v>10064</v>
      </c>
    </row>
    <row r="880" spans="1:4" x14ac:dyDescent="0.25">
      <c r="A880" t="s">
        <v>10019</v>
      </c>
      <c r="B880" t="s">
        <v>10052</v>
      </c>
      <c r="C880" t="s">
        <v>10150</v>
      </c>
      <c r="D880" t="s">
        <v>10084</v>
      </c>
    </row>
    <row r="881" spans="1:4" x14ac:dyDescent="0.25">
      <c r="A881" t="s">
        <v>10019</v>
      </c>
      <c r="B881" t="s">
        <v>10052</v>
      </c>
      <c r="C881" t="s">
        <v>10063</v>
      </c>
      <c r="D881" t="s">
        <v>10064</v>
      </c>
    </row>
    <row r="882" spans="1:4" x14ac:dyDescent="0.25">
      <c r="A882" t="s">
        <v>10019</v>
      </c>
      <c r="B882" t="s">
        <v>10052</v>
      </c>
      <c r="C882" t="s">
        <v>10077</v>
      </c>
      <c r="D882" t="s">
        <v>10064</v>
      </c>
    </row>
    <row r="883" spans="1:4" x14ac:dyDescent="0.25">
      <c r="A883" t="s">
        <v>10019</v>
      </c>
      <c r="B883" t="s">
        <v>10052</v>
      </c>
      <c r="C883" t="s">
        <v>10077</v>
      </c>
      <c r="D883" t="s">
        <v>10084</v>
      </c>
    </row>
    <row r="884" spans="1:4" x14ac:dyDescent="0.25">
      <c r="A884" t="s">
        <v>10019</v>
      </c>
      <c r="B884" t="s">
        <v>10052</v>
      </c>
      <c r="C884" t="s">
        <v>10166</v>
      </c>
      <c r="D884" t="s">
        <v>10064</v>
      </c>
    </row>
    <row r="885" spans="1:4" x14ac:dyDescent="0.25">
      <c r="A885" t="s">
        <v>10019</v>
      </c>
      <c r="B885" t="s">
        <v>10052</v>
      </c>
      <c r="C885" t="s">
        <v>10166</v>
      </c>
      <c r="D885" t="s">
        <v>10084</v>
      </c>
    </row>
    <row r="886" spans="1:4" x14ac:dyDescent="0.25">
      <c r="A886" t="s">
        <v>10019</v>
      </c>
      <c r="B886" t="s">
        <v>10052</v>
      </c>
      <c r="C886" t="s">
        <v>10094</v>
      </c>
      <c r="D886" t="s">
        <v>10064</v>
      </c>
    </row>
    <row r="887" spans="1:4" x14ac:dyDescent="0.25">
      <c r="A887" t="s">
        <v>10019</v>
      </c>
      <c r="B887" t="s">
        <v>10052</v>
      </c>
      <c r="C887" t="s">
        <v>10094</v>
      </c>
      <c r="D887" t="s">
        <v>10084</v>
      </c>
    </row>
    <row r="888" spans="1:4" x14ac:dyDescent="0.25">
      <c r="A888" t="s">
        <v>10019</v>
      </c>
      <c r="B888" t="s">
        <v>10052</v>
      </c>
      <c r="C888" t="s">
        <v>10161</v>
      </c>
      <c r="D888" t="s">
        <v>10064</v>
      </c>
    </row>
    <row r="889" spans="1:4" x14ac:dyDescent="0.25">
      <c r="A889" t="s">
        <v>10019</v>
      </c>
      <c r="B889" t="s">
        <v>10052</v>
      </c>
      <c r="C889" t="s">
        <v>10161</v>
      </c>
      <c r="D889" t="s">
        <v>10423</v>
      </c>
    </row>
    <row r="890" spans="1:4" x14ac:dyDescent="0.25">
      <c r="A890" t="s">
        <v>10019</v>
      </c>
      <c r="B890" t="s">
        <v>10052</v>
      </c>
      <c r="C890" t="s">
        <v>10161</v>
      </c>
      <c r="D890" t="s">
        <v>10084</v>
      </c>
    </row>
    <row r="891" spans="1:4" x14ac:dyDescent="0.25">
      <c r="A891" t="s">
        <v>10019</v>
      </c>
      <c r="B891" t="s">
        <v>10052</v>
      </c>
      <c r="C891" t="s">
        <v>10345</v>
      </c>
      <c r="D891" t="s">
        <v>10064</v>
      </c>
    </row>
    <row r="892" spans="1:4" x14ac:dyDescent="0.25">
      <c r="A892" t="s">
        <v>10019</v>
      </c>
      <c r="B892" t="s">
        <v>10052</v>
      </c>
      <c r="C892" t="s">
        <v>10271</v>
      </c>
      <c r="D892" t="s">
        <v>10064</v>
      </c>
    </row>
    <row r="893" spans="1:4" x14ac:dyDescent="0.25">
      <c r="A893" t="s">
        <v>10019</v>
      </c>
      <c r="B893" t="s">
        <v>10052</v>
      </c>
      <c r="C893" t="s">
        <v>10172</v>
      </c>
      <c r="D893" t="s">
        <v>10064</v>
      </c>
    </row>
    <row r="894" spans="1:4" x14ac:dyDescent="0.25">
      <c r="A894" t="s">
        <v>10019</v>
      </c>
      <c r="B894" t="s">
        <v>10052</v>
      </c>
      <c r="C894" t="s">
        <v>10176</v>
      </c>
      <c r="D894" t="s">
        <v>10064</v>
      </c>
    </row>
    <row r="895" spans="1:4" x14ac:dyDescent="0.25">
      <c r="A895" t="s">
        <v>10019</v>
      </c>
      <c r="B895" t="s">
        <v>10052</v>
      </c>
      <c r="C895" t="s">
        <v>10096</v>
      </c>
      <c r="D895" t="s">
        <v>10064</v>
      </c>
    </row>
    <row r="896" spans="1:4" x14ac:dyDescent="0.25">
      <c r="A896" t="s">
        <v>10019</v>
      </c>
      <c r="B896" t="s">
        <v>10052</v>
      </c>
      <c r="C896" t="s">
        <v>10096</v>
      </c>
      <c r="D896" t="s">
        <v>10069</v>
      </c>
    </row>
    <row r="897" spans="1:4" x14ac:dyDescent="0.25">
      <c r="A897" t="s">
        <v>10019</v>
      </c>
      <c r="B897" t="s">
        <v>10052</v>
      </c>
      <c r="C897" t="s">
        <v>10114</v>
      </c>
      <c r="D897" t="s">
        <v>10064</v>
      </c>
    </row>
    <row r="898" spans="1:4" x14ac:dyDescent="0.25">
      <c r="A898" t="s">
        <v>10019</v>
      </c>
      <c r="B898" t="s">
        <v>10052</v>
      </c>
      <c r="C898" t="s">
        <v>10071</v>
      </c>
      <c r="D898" t="s">
        <v>10064</v>
      </c>
    </row>
    <row r="899" spans="1:4" x14ac:dyDescent="0.25">
      <c r="A899" t="s">
        <v>10019</v>
      </c>
      <c r="B899" t="s">
        <v>10089</v>
      </c>
      <c r="C899" t="s">
        <v>10089</v>
      </c>
      <c r="D899" t="s">
        <v>10064</v>
      </c>
    </row>
    <row r="900" spans="1:4" x14ac:dyDescent="0.25">
      <c r="A900" t="s">
        <v>10019</v>
      </c>
      <c r="B900" t="s">
        <v>10089</v>
      </c>
      <c r="C900" t="s">
        <v>10148</v>
      </c>
      <c r="D900" t="s">
        <v>10064</v>
      </c>
    </row>
    <row r="901" spans="1:4" x14ac:dyDescent="0.25">
      <c r="A901" t="s">
        <v>10019</v>
      </c>
      <c r="B901" t="s">
        <v>10138</v>
      </c>
      <c r="C901" t="s">
        <v>10138</v>
      </c>
      <c r="D901" t="s">
        <v>10064</v>
      </c>
    </row>
    <row r="902" spans="1:4" x14ac:dyDescent="0.25">
      <c r="A902" t="s">
        <v>10019</v>
      </c>
      <c r="B902" t="s">
        <v>10138</v>
      </c>
      <c r="C902" t="s">
        <v>10138</v>
      </c>
      <c r="D902" t="s">
        <v>10061</v>
      </c>
    </row>
    <row r="903" spans="1:4" x14ac:dyDescent="0.25">
      <c r="A903" t="s">
        <v>10019</v>
      </c>
      <c r="B903" t="s">
        <v>10138</v>
      </c>
      <c r="C903" t="s">
        <v>10138</v>
      </c>
      <c r="D903" t="s">
        <v>10069</v>
      </c>
    </row>
    <row r="904" spans="1:4" x14ac:dyDescent="0.25">
      <c r="A904" t="s">
        <v>10019</v>
      </c>
      <c r="B904" t="s">
        <v>10138</v>
      </c>
      <c r="C904" t="s">
        <v>10138</v>
      </c>
      <c r="D904" t="s">
        <v>10284</v>
      </c>
    </row>
    <row r="905" spans="1:4" x14ac:dyDescent="0.25">
      <c r="A905" t="s">
        <v>10019</v>
      </c>
      <c r="B905" t="s">
        <v>10138</v>
      </c>
      <c r="C905" t="s">
        <v>10138</v>
      </c>
      <c r="D905" t="s">
        <v>10214</v>
      </c>
    </row>
    <row r="906" spans="1:4" x14ac:dyDescent="0.25">
      <c r="A906" t="s">
        <v>10019</v>
      </c>
      <c r="B906" t="s">
        <v>10138</v>
      </c>
      <c r="C906" t="s">
        <v>10138</v>
      </c>
      <c r="D906" t="s">
        <v>10216</v>
      </c>
    </row>
    <row r="907" spans="1:4" x14ac:dyDescent="0.25">
      <c r="A907" t="s">
        <v>10019</v>
      </c>
      <c r="B907" t="s">
        <v>10138</v>
      </c>
      <c r="C907" t="s">
        <v>10138</v>
      </c>
      <c r="D907" t="s">
        <v>10140</v>
      </c>
    </row>
    <row r="908" spans="1:4" x14ac:dyDescent="0.25">
      <c r="A908" t="s">
        <v>10019</v>
      </c>
      <c r="B908" t="s">
        <v>10099</v>
      </c>
      <c r="C908" t="s">
        <v>10138</v>
      </c>
      <c r="D908" t="s">
        <v>10064</v>
      </c>
    </row>
    <row r="909" spans="1:4" x14ac:dyDescent="0.25">
      <c r="A909" t="s">
        <v>10019</v>
      </c>
      <c r="B909" t="s">
        <v>10099</v>
      </c>
      <c r="C909" t="s">
        <v>10138</v>
      </c>
      <c r="D909" t="s">
        <v>10157</v>
      </c>
    </row>
    <row r="910" spans="1:4" x14ac:dyDescent="0.25">
      <c r="A910" t="s">
        <v>10019</v>
      </c>
      <c r="B910" t="s">
        <v>10099</v>
      </c>
      <c r="C910" t="s">
        <v>10138</v>
      </c>
      <c r="D910" t="s">
        <v>10140</v>
      </c>
    </row>
    <row r="911" spans="1:4" x14ac:dyDescent="0.25">
      <c r="A911" t="s">
        <v>10019</v>
      </c>
      <c r="B911" t="s">
        <v>10099</v>
      </c>
      <c r="C911" t="s">
        <v>10135</v>
      </c>
      <c r="D911" t="s">
        <v>10157</v>
      </c>
    </row>
    <row r="912" spans="1:4" x14ac:dyDescent="0.25">
      <c r="A912" t="s">
        <v>10019</v>
      </c>
      <c r="B912" t="s">
        <v>10099</v>
      </c>
      <c r="C912" t="s">
        <v>10095</v>
      </c>
      <c r="D912" t="s">
        <v>10064</v>
      </c>
    </row>
    <row r="913" spans="1:4" x14ac:dyDescent="0.25">
      <c r="A913" t="s">
        <v>10019</v>
      </c>
      <c r="B913" t="s">
        <v>10099</v>
      </c>
      <c r="C913" t="s">
        <v>10095</v>
      </c>
      <c r="D913" t="s">
        <v>10157</v>
      </c>
    </row>
    <row r="914" spans="1:4" x14ac:dyDescent="0.25">
      <c r="A914" t="s">
        <v>10019</v>
      </c>
      <c r="B914" t="s">
        <v>10099</v>
      </c>
      <c r="C914" t="s">
        <v>10095</v>
      </c>
      <c r="D914" t="s">
        <v>10235</v>
      </c>
    </row>
    <row r="915" spans="1:4" x14ac:dyDescent="0.25">
      <c r="A915" t="s">
        <v>10019</v>
      </c>
      <c r="B915" t="s">
        <v>10099</v>
      </c>
      <c r="C915" t="s">
        <v>10095</v>
      </c>
      <c r="D915" t="s">
        <v>10100</v>
      </c>
    </row>
    <row r="916" spans="1:4" x14ac:dyDescent="0.25">
      <c r="A916" t="s">
        <v>10019</v>
      </c>
      <c r="B916" t="s">
        <v>10099</v>
      </c>
      <c r="C916" t="s">
        <v>10095</v>
      </c>
      <c r="D916" t="s">
        <v>10227</v>
      </c>
    </row>
    <row r="917" spans="1:4" x14ac:dyDescent="0.25">
      <c r="A917" t="s">
        <v>10019</v>
      </c>
      <c r="B917" t="s">
        <v>10099</v>
      </c>
      <c r="C917" t="s">
        <v>10095</v>
      </c>
      <c r="D917" t="s">
        <v>10423</v>
      </c>
    </row>
    <row r="918" spans="1:4" x14ac:dyDescent="0.25">
      <c r="A918" t="s">
        <v>10019</v>
      </c>
      <c r="B918" t="s">
        <v>10099</v>
      </c>
      <c r="C918" t="s">
        <v>10095</v>
      </c>
      <c r="D918" t="s">
        <v>10095</v>
      </c>
    </row>
    <row r="919" spans="1:4" x14ac:dyDescent="0.25">
      <c r="A919" t="s">
        <v>10019</v>
      </c>
      <c r="B919" t="s">
        <v>10099</v>
      </c>
      <c r="C919" t="s">
        <v>10095</v>
      </c>
      <c r="D919" t="s">
        <v>10069</v>
      </c>
    </row>
    <row r="920" spans="1:4" x14ac:dyDescent="0.25">
      <c r="A920" t="s">
        <v>10019</v>
      </c>
      <c r="B920" t="s">
        <v>10099</v>
      </c>
      <c r="C920" t="s">
        <v>10095</v>
      </c>
      <c r="D920" t="s">
        <v>10084</v>
      </c>
    </row>
    <row r="921" spans="1:4" x14ac:dyDescent="0.25">
      <c r="A921" t="s">
        <v>10019</v>
      </c>
      <c r="B921" t="s">
        <v>10099</v>
      </c>
      <c r="C921" t="s">
        <v>10095</v>
      </c>
      <c r="D921" t="s">
        <v>10284</v>
      </c>
    </row>
    <row r="922" spans="1:4" x14ac:dyDescent="0.25">
      <c r="A922" t="s">
        <v>10019</v>
      </c>
      <c r="B922" t="s">
        <v>10099</v>
      </c>
      <c r="C922" t="s">
        <v>10131</v>
      </c>
      <c r="D922" t="s">
        <v>10084</v>
      </c>
    </row>
    <row r="923" spans="1:4" x14ac:dyDescent="0.25">
      <c r="A923" t="s">
        <v>10019</v>
      </c>
      <c r="B923" t="s">
        <v>10257</v>
      </c>
      <c r="C923" t="s">
        <v>10138</v>
      </c>
      <c r="D923" t="s">
        <v>10069</v>
      </c>
    </row>
    <row r="924" spans="1:4" x14ac:dyDescent="0.25">
      <c r="A924" t="s">
        <v>10019</v>
      </c>
      <c r="B924" t="s">
        <v>10257</v>
      </c>
      <c r="C924" t="s">
        <v>10135</v>
      </c>
      <c r="D924" t="s">
        <v>10064</v>
      </c>
    </row>
    <row r="925" spans="1:4" x14ac:dyDescent="0.25">
      <c r="A925" t="s">
        <v>10019</v>
      </c>
      <c r="B925" t="s">
        <v>10257</v>
      </c>
      <c r="C925" t="s">
        <v>10135</v>
      </c>
      <c r="D925" t="s">
        <v>10157</v>
      </c>
    </row>
    <row r="926" spans="1:4" x14ac:dyDescent="0.25">
      <c r="A926" t="s">
        <v>10019</v>
      </c>
      <c r="B926" t="s">
        <v>10257</v>
      </c>
      <c r="C926" t="s">
        <v>10135</v>
      </c>
      <c r="D926" t="s">
        <v>10227</v>
      </c>
    </row>
    <row r="927" spans="1:4" x14ac:dyDescent="0.25">
      <c r="A927" t="s">
        <v>10019</v>
      </c>
      <c r="B927" t="s">
        <v>10257</v>
      </c>
      <c r="C927" t="s">
        <v>10135</v>
      </c>
      <c r="D927" t="s">
        <v>10201</v>
      </c>
    </row>
    <row r="928" spans="1:4" x14ac:dyDescent="0.25">
      <c r="A928" t="s">
        <v>10019</v>
      </c>
      <c r="B928" t="s">
        <v>10257</v>
      </c>
      <c r="C928" t="s">
        <v>10135</v>
      </c>
      <c r="D928" t="s">
        <v>10069</v>
      </c>
    </row>
    <row r="929" spans="1:4" x14ac:dyDescent="0.25">
      <c r="A929" t="s">
        <v>10427</v>
      </c>
      <c r="B929" t="s">
        <v>10099</v>
      </c>
      <c r="C929" t="s">
        <v>10095</v>
      </c>
      <c r="D929" t="s">
        <v>10064</v>
      </c>
    </row>
    <row r="930" spans="1:4" x14ac:dyDescent="0.25">
      <c r="A930" t="s">
        <v>10428</v>
      </c>
      <c r="B930" t="s">
        <v>10099</v>
      </c>
      <c r="C930" t="s">
        <v>10095</v>
      </c>
      <c r="D930" t="s">
        <v>10100</v>
      </c>
    </row>
    <row r="931" spans="1:4" x14ac:dyDescent="0.25">
      <c r="A931" t="s">
        <v>10429</v>
      </c>
      <c r="B931" t="s">
        <v>10055</v>
      </c>
      <c r="C931" t="s">
        <v>10161</v>
      </c>
      <c r="D931" t="s">
        <v>10069</v>
      </c>
    </row>
    <row r="932" spans="1:4" x14ac:dyDescent="0.25">
      <c r="A932" t="s">
        <v>10430</v>
      </c>
      <c r="B932" t="s">
        <v>10099</v>
      </c>
      <c r="C932" t="s">
        <v>10232</v>
      </c>
      <c r="D932" t="s">
        <v>10095</v>
      </c>
    </row>
    <row r="933" spans="1:4" x14ac:dyDescent="0.25">
      <c r="A933" t="s">
        <v>10430</v>
      </c>
      <c r="B933" t="s">
        <v>10099</v>
      </c>
      <c r="C933" t="s">
        <v>10095</v>
      </c>
      <c r="D933" t="s">
        <v>10064</v>
      </c>
    </row>
    <row r="934" spans="1:4" x14ac:dyDescent="0.25">
      <c r="A934" t="s">
        <v>10430</v>
      </c>
      <c r="B934" t="s">
        <v>10099</v>
      </c>
      <c r="C934" t="s">
        <v>10095</v>
      </c>
      <c r="D934" t="s">
        <v>10136</v>
      </c>
    </row>
    <row r="935" spans="1:4" x14ac:dyDescent="0.25">
      <c r="A935" t="s">
        <v>10431</v>
      </c>
      <c r="B935" t="s">
        <v>10099</v>
      </c>
      <c r="C935" t="s">
        <v>10095</v>
      </c>
      <c r="D935" t="s">
        <v>10064</v>
      </c>
    </row>
    <row r="936" spans="1:4" x14ac:dyDescent="0.25">
      <c r="A936" t="s">
        <v>10432</v>
      </c>
      <c r="B936" t="s">
        <v>10099</v>
      </c>
      <c r="C936" t="s">
        <v>10095</v>
      </c>
      <c r="D936" t="s">
        <v>10064</v>
      </c>
    </row>
    <row r="937" spans="1:4" x14ac:dyDescent="0.25">
      <c r="A937" t="s">
        <v>10433</v>
      </c>
      <c r="B937" t="s">
        <v>10099</v>
      </c>
      <c r="C937" t="s">
        <v>10095</v>
      </c>
      <c r="D937" t="s">
        <v>10100</v>
      </c>
    </row>
    <row r="938" spans="1:4" x14ac:dyDescent="0.25">
      <c r="A938" t="s">
        <v>10433</v>
      </c>
      <c r="B938" t="s">
        <v>10099</v>
      </c>
      <c r="C938" t="s">
        <v>10095</v>
      </c>
      <c r="D938" t="s">
        <v>10069</v>
      </c>
    </row>
    <row r="939" spans="1:4" x14ac:dyDescent="0.25">
      <c r="A939" t="s">
        <v>10434</v>
      </c>
      <c r="B939" t="s">
        <v>10055</v>
      </c>
      <c r="C939" t="s">
        <v>10071</v>
      </c>
      <c r="D939" t="s">
        <v>10076</v>
      </c>
    </row>
    <row r="940" spans="1:4" x14ac:dyDescent="0.25">
      <c r="A940" t="s">
        <v>10435</v>
      </c>
      <c r="B940" t="s">
        <v>10099</v>
      </c>
      <c r="C940" t="s">
        <v>10095</v>
      </c>
      <c r="D940" t="s">
        <v>10064</v>
      </c>
    </row>
    <row r="941" spans="1:4" x14ac:dyDescent="0.25">
      <c r="A941" t="s">
        <v>10436</v>
      </c>
      <c r="B941" t="s">
        <v>10099</v>
      </c>
      <c r="C941" t="s">
        <v>10095</v>
      </c>
      <c r="D941" t="s">
        <v>10136</v>
      </c>
    </row>
    <row r="942" spans="1:4" x14ac:dyDescent="0.25">
      <c r="A942" t="s">
        <v>10437</v>
      </c>
      <c r="B942" t="s">
        <v>10099</v>
      </c>
      <c r="C942" t="s">
        <v>10095</v>
      </c>
      <c r="D942" t="s">
        <v>10064</v>
      </c>
    </row>
    <row r="943" spans="1:4" x14ac:dyDescent="0.25">
      <c r="A943" t="s">
        <v>10438</v>
      </c>
      <c r="B943" t="s">
        <v>10089</v>
      </c>
      <c r="C943" t="s">
        <v>10089</v>
      </c>
      <c r="D943" t="s">
        <v>9993</v>
      </c>
    </row>
    <row r="944" spans="1:4" x14ac:dyDescent="0.25">
      <c r="A944" t="s">
        <v>10439</v>
      </c>
      <c r="B944" t="s">
        <v>10089</v>
      </c>
      <c r="C944" t="s">
        <v>10089</v>
      </c>
      <c r="D944" t="s">
        <v>10069</v>
      </c>
    </row>
    <row r="945" spans="1:4" x14ac:dyDescent="0.25">
      <c r="A945" t="s">
        <v>10440</v>
      </c>
      <c r="B945" t="s">
        <v>10055</v>
      </c>
      <c r="C945" t="s">
        <v>10077</v>
      </c>
      <c r="D945" t="s">
        <v>10069</v>
      </c>
    </row>
    <row r="946" spans="1:4" x14ac:dyDescent="0.25">
      <c r="A946" t="s">
        <v>10441</v>
      </c>
      <c r="B946" t="s">
        <v>10138</v>
      </c>
      <c r="C946" t="s">
        <v>10138</v>
      </c>
      <c r="D946" t="s">
        <v>10216</v>
      </c>
    </row>
    <row r="947" spans="1:4" x14ac:dyDescent="0.25">
      <c r="A947" t="s">
        <v>10442</v>
      </c>
      <c r="B947" t="s">
        <v>10099</v>
      </c>
      <c r="C947" t="s">
        <v>10095</v>
      </c>
      <c r="D947" t="s">
        <v>10100</v>
      </c>
    </row>
    <row r="948" spans="1:4" x14ac:dyDescent="0.25">
      <c r="A948" t="s">
        <v>10443</v>
      </c>
      <c r="B948" t="s">
        <v>10052</v>
      </c>
      <c r="C948" t="s">
        <v>10056</v>
      </c>
      <c r="D948" t="s">
        <v>10057</v>
      </c>
    </row>
    <row r="949" spans="1:4" x14ac:dyDescent="0.25">
      <c r="A949" t="s">
        <v>10444</v>
      </c>
      <c r="B949" t="s">
        <v>10055</v>
      </c>
      <c r="C949" t="s">
        <v>10077</v>
      </c>
      <c r="D949" t="s">
        <v>10107</v>
      </c>
    </row>
    <row r="950" spans="1:4" x14ac:dyDescent="0.25">
      <c r="A950" t="s">
        <v>10444</v>
      </c>
      <c r="B950" t="s">
        <v>10052</v>
      </c>
      <c r="C950" t="s">
        <v>10077</v>
      </c>
      <c r="D950" t="s">
        <v>10061</v>
      </c>
    </row>
    <row r="951" spans="1:4" x14ac:dyDescent="0.25">
      <c r="A951" t="s">
        <v>10444</v>
      </c>
      <c r="B951" t="s">
        <v>10099</v>
      </c>
      <c r="C951" t="s">
        <v>10095</v>
      </c>
      <c r="D951" t="s">
        <v>10227</v>
      </c>
    </row>
    <row r="952" spans="1:4" x14ac:dyDescent="0.25">
      <c r="A952" t="s">
        <v>10445</v>
      </c>
      <c r="B952" t="s">
        <v>10055</v>
      </c>
      <c r="C952" t="s">
        <v>10056</v>
      </c>
      <c r="D952" t="s">
        <v>10125</v>
      </c>
    </row>
    <row r="953" spans="1:4" x14ac:dyDescent="0.25">
      <c r="A953" t="s">
        <v>10445</v>
      </c>
      <c r="B953" t="s">
        <v>10052</v>
      </c>
      <c r="C953" t="s">
        <v>10115</v>
      </c>
      <c r="D953" t="s">
        <v>10107</v>
      </c>
    </row>
    <row r="954" spans="1:4" x14ac:dyDescent="0.25">
      <c r="A954" t="s">
        <v>10446</v>
      </c>
      <c r="B954" t="s">
        <v>10052</v>
      </c>
      <c r="C954" t="s">
        <v>10115</v>
      </c>
      <c r="D954" t="s">
        <v>10072</v>
      </c>
    </row>
    <row r="955" spans="1:4" x14ac:dyDescent="0.25">
      <c r="A955" t="s">
        <v>10447</v>
      </c>
      <c r="B955" t="s">
        <v>10055</v>
      </c>
      <c r="C955" t="s">
        <v>10056</v>
      </c>
      <c r="D955" t="s">
        <v>10328</v>
      </c>
    </row>
    <row r="956" spans="1:4" x14ac:dyDescent="0.25">
      <c r="A956" t="s">
        <v>10447</v>
      </c>
      <c r="B956" t="s">
        <v>10055</v>
      </c>
      <c r="C956" t="s">
        <v>10077</v>
      </c>
      <c r="D956" t="s">
        <v>10448</v>
      </c>
    </row>
    <row r="957" spans="1:4" x14ac:dyDescent="0.25">
      <c r="A957" t="s">
        <v>10447</v>
      </c>
      <c r="B957" t="s">
        <v>10055</v>
      </c>
      <c r="C957" t="s">
        <v>10077</v>
      </c>
      <c r="D957" t="s">
        <v>10095</v>
      </c>
    </row>
    <row r="958" spans="1:4" x14ac:dyDescent="0.25">
      <c r="A958" t="s">
        <v>10447</v>
      </c>
      <c r="B958" t="s">
        <v>10055</v>
      </c>
      <c r="C958" t="s">
        <v>10077</v>
      </c>
      <c r="D958" t="s">
        <v>10069</v>
      </c>
    </row>
    <row r="959" spans="1:4" x14ac:dyDescent="0.25">
      <c r="A959" t="s">
        <v>10447</v>
      </c>
      <c r="B959" t="s">
        <v>10055</v>
      </c>
      <c r="C959" t="s">
        <v>10077</v>
      </c>
      <c r="D959" t="s">
        <v>10065</v>
      </c>
    </row>
    <row r="960" spans="1:4" x14ac:dyDescent="0.25">
      <c r="A960" t="s">
        <v>10447</v>
      </c>
      <c r="B960" t="s">
        <v>10055</v>
      </c>
      <c r="C960" t="s">
        <v>10088</v>
      </c>
      <c r="D960" t="s">
        <v>10449</v>
      </c>
    </row>
    <row r="961" spans="1:4" x14ac:dyDescent="0.25">
      <c r="A961" t="s">
        <v>10447</v>
      </c>
      <c r="B961" t="s">
        <v>10052</v>
      </c>
      <c r="C961" t="s">
        <v>10077</v>
      </c>
      <c r="D961" t="s">
        <v>10261</v>
      </c>
    </row>
    <row r="962" spans="1:4" x14ac:dyDescent="0.25">
      <c r="A962" t="s">
        <v>10447</v>
      </c>
      <c r="B962" t="s">
        <v>10052</v>
      </c>
      <c r="C962" t="s">
        <v>10077</v>
      </c>
      <c r="D962" t="s">
        <v>10069</v>
      </c>
    </row>
    <row r="963" spans="1:4" x14ac:dyDescent="0.25">
      <c r="A963" t="s">
        <v>10447</v>
      </c>
      <c r="B963" t="s">
        <v>10052</v>
      </c>
      <c r="C963" t="s">
        <v>10271</v>
      </c>
      <c r="D963" t="s">
        <v>10342</v>
      </c>
    </row>
    <row r="964" spans="1:4" x14ac:dyDescent="0.25">
      <c r="A964" t="s">
        <v>10447</v>
      </c>
      <c r="B964" t="s">
        <v>10052</v>
      </c>
      <c r="C964" t="s">
        <v>10131</v>
      </c>
      <c r="D964" t="s">
        <v>10084</v>
      </c>
    </row>
    <row r="965" spans="1:4" x14ac:dyDescent="0.25">
      <c r="A965" t="s">
        <v>10447</v>
      </c>
      <c r="B965" t="s">
        <v>10099</v>
      </c>
      <c r="C965" t="s">
        <v>10135</v>
      </c>
      <c r="D965" t="s">
        <v>10201</v>
      </c>
    </row>
    <row r="966" spans="1:4" x14ac:dyDescent="0.25">
      <c r="A966" t="s">
        <v>10447</v>
      </c>
      <c r="B966" t="s">
        <v>10099</v>
      </c>
      <c r="C966" t="s">
        <v>10095</v>
      </c>
      <c r="D966" t="s">
        <v>10227</v>
      </c>
    </row>
    <row r="967" spans="1:4" x14ac:dyDescent="0.25">
      <c r="A967" t="s">
        <v>10450</v>
      </c>
      <c r="B967" t="s">
        <v>10052</v>
      </c>
      <c r="C967" t="s">
        <v>10056</v>
      </c>
      <c r="D967" t="s">
        <v>10070</v>
      </c>
    </row>
    <row r="968" spans="1:4" x14ac:dyDescent="0.25">
      <c r="A968" t="s">
        <v>10451</v>
      </c>
      <c r="B968" t="s">
        <v>10052</v>
      </c>
      <c r="C968" t="s">
        <v>10143</v>
      </c>
      <c r="D968" t="s">
        <v>10060</v>
      </c>
    </row>
    <row r="969" spans="1:4" x14ac:dyDescent="0.25">
      <c r="A969" t="s">
        <v>10451</v>
      </c>
      <c r="B969" t="s">
        <v>10052</v>
      </c>
      <c r="C969" t="s">
        <v>10143</v>
      </c>
      <c r="D969" t="s">
        <v>10452</v>
      </c>
    </row>
    <row r="970" spans="1:4" x14ac:dyDescent="0.25">
      <c r="A970" t="s">
        <v>10451</v>
      </c>
      <c r="B970" t="s">
        <v>10052</v>
      </c>
      <c r="C970" t="s">
        <v>10143</v>
      </c>
      <c r="D970" t="s">
        <v>10061</v>
      </c>
    </row>
    <row r="971" spans="1:4" x14ac:dyDescent="0.25">
      <c r="A971" t="s">
        <v>10451</v>
      </c>
      <c r="B971" t="s">
        <v>10052</v>
      </c>
      <c r="C971" t="s">
        <v>10143</v>
      </c>
      <c r="D971" t="s">
        <v>10112</v>
      </c>
    </row>
    <row r="972" spans="1:4" x14ac:dyDescent="0.25">
      <c r="A972" t="s">
        <v>10451</v>
      </c>
      <c r="B972" t="s">
        <v>10052</v>
      </c>
      <c r="C972" t="s">
        <v>10122</v>
      </c>
      <c r="D972" t="s">
        <v>10412</v>
      </c>
    </row>
    <row r="973" spans="1:4" x14ac:dyDescent="0.25">
      <c r="A973" t="s">
        <v>10451</v>
      </c>
      <c r="B973" t="s">
        <v>10052</v>
      </c>
      <c r="C973" t="s">
        <v>10056</v>
      </c>
      <c r="D973" t="s">
        <v>10060</v>
      </c>
    </row>
    <row r="974" spans="1:4" x14ac:dyDescent="0.25">
      <c r="A974" t="s">
        <v>10451</v>
      </c>
      <c r="B974" t="s">
        <v>10052</v>
      </c>
      <c r="C974" t="s">
        <v>10056</v>
      </c>
      <c r="D974" t="s">
        <v>10144</v>
      </c>
    </row>
    <row r="975" spans="1:4" x14ac:dyDescent="0.25">
      <c r="A975" t="s">
        <v>10451</v>
      </c>
      <c r="B975" t="s">
        <v>10052</v>
      </c>
      <c r="C975" t="s">
        <v>10056</v>
      </c>
      <c r="D975" t="s">
        <v>10453</v>
      </c>
    </row>
    <row r="976" spans="1:4" x14ac:dyDescent="0.25">
      <c r="A976" t="s">
        <v>10451</v>
      </c>
      <c r="B976" t="s">
        <v>10052</v>
      </c>
      <c r="C976" t="s">
        <v>10056</v>
      </c>
      <c r="D976" t="s">
        <v>1162</v>
      </c>
    </row>
    <row r="977" spans="1:4" x14ac:dyDescent="0.25">
      <c r="A977" t="s">
        <v>10451</v>
      </c>
      <c r="B977" t="s">
        <v>10052</v>
      </c>
      <c r="C977" t="s">
        <v>10056</v>
      </c>
      <c r="D977" t="s">
        <v>10398</v>
      </c>
    </row>
    <row r="978" spans="1:4" x14ac:dyDescent="0.25">
      <c r="A978" t="s">
        <v>10451</v>
      </c>
      <c r="B978" t="s">
        <v>10052</v>
      </c>
      <c r="C978" t="s">
        <v>10056</v>
      </c>
      <c r="D978" t="s">
        <v>10175</v>
      </c>
    </row>
    <row r="979" spans="1:4" x14ac:dyDescent="0.25">
      <c r="A979" t="s">
        <v>10451</v>
      </c>
      <c r="B979" t="s">
        <v>10052</v>
      </c>
      <c r="C979" t="s">
        <v>10056</v>
      </c>
      <c r="D979" t="s">
        <v>10177</v>
      </c>
    </row>
    <row r="980" spans="1:4" x14ac:dyDescent="0.25">
      <c r="A980" t="s">
        <v>10451</v>
      </c>
      <c r="B980" t="s">
        <v>10052</v>
      </c>
      <c r="C980" t="s">
        <v>10056</v>
      </c>
      <c r="D980" t="s">
        <v>10454</v>
      </c>
    </row>
    <row r="981" spans="1:4" x14ac:dyDescent="0.25">
      <c r="A981" t="s">
        <v>10451</v>
      </c>
      <c r="B981" t="s">
        <v>10052</v>
      </c>
      <c r="C981" t="s">
        <v>10056</v>
      </c>
      <c r="D981" t="s">
        <v>10199</v>
      </c>
    </row>
    <row r="982" spans="1:4" x14ac:dyDescent="0.25">
      <c r="A982" t="s">
        <v>10451</v>
      </c>
      <c r="B982" t="s">
        <v>10052</v>
      </c>
      <c r="C982" t="s">
        <v>10056</v>
      </c>
      <c r="D982" t="s">
        <v>10057</v>
      </c>
    </row>
    <row r="983" spans="1:4" x14ac:dyDescent="0.25">
      <c r="A983" t="s">
        <v>10451</v>
      </c>
      <c r="B983" t="s">
        <v>10052</v>
      </c>
      <c r="C983" t="s">
        <v>10056</v>
      </c>
      <c r="D983" t="s">
        <v>10061</v>
      </c>
    </row>
    <row r="984" spans="1:4" x14ac:dyDescent="0.25">
      <c r="A984" t="s">
        <v>10451</v>
      </c>
      <c r="B984" t="s">
        <v>10052</v>
      </c>
      <c r="C984" t="s">
        <v>10056</v>
      </c>
      <c r="D984" t="s">
        <v>10081</v>
      </c>
    </row>
    <row r="985" spans="1:4" x14ac:dyDescent="0.25">
      <c r="A985" t="s">
        <v>10451</v>
      </c>
      <c r="B985" t="s">
        <v>10052</v>
      </c>
      <c r="C985" t="s">
        <v>10056</v>
      </c>
      <c r="D985" t="s">
        <v>10229</v>
      </c>
    </row>
    <row r="986" spans="1:4" x14ac:dyDescent="0.25">
      <c r="A986" t="s">
        <v>10451</v>
      </c>
      <c r="B986" t="s">
        <v>10052</v>
      </c>
      <c r="C986" t="s">
        <v>10056</v>
      </c>
      <c r="D986" t="s">
        <v>10070</v>
      </c>
    </row>
    <row r="987" spans="1:4" x14ac:dyDescent="0.25">
      <c r="A987" t="s">
        <v>10451</v>
      </c>
      <c r="B987" t="s">
        <v>10052</v>
      </c>
      <c r="C987" t="s">
        <v>10056</v>
      </c>
      <c r="D987" t="s">
        <v>10231</v>
      </c>
    </row>
    <row r="988" spans="1:4" x14ac:dyDescent="0.25">
      <c r="A988" t="s">
        <v>10451</v>
      </c>
      <c r="B988" t="s">
        <v>10052</v>
      </c>
      <c r="C988" t="s">
        <v>10161</v>
      </c>
      <c r="D988" t="s">
        <v>10095</v>
      </c>
    </row>
    <row r="989" spans="1:4" x14ac:dyDescent="0.25">
      <c r="A989" t="s">
        <v>10451</v>
      </c>
      <c r="B989" t="s">
        <v>10052</v>
      </c>
      <c r="C989" t="s">
        <v>10095</v>
      </c>
      <c r="D989" t="s">
        <v>10064</v>
      </c>
    </row>
    <row r="990" spans="1:4" x14ac:dyDescent="0.25">
      <c r="A990" t="s">
        <v>10451</v>
      </c>
      <c r="B990" t="s">
        <v>10138</v>
      </c>
      <c r="C990" t="s">
        <v>10138</v>
      </c>
      <c r="D990" t="s">
        <v>10140</v>
      </c>
    </row>
    <row r="991" spans="1:4" x14ac:dyDescent="0.25">
      <c r="A991" t="s">
        <v>10451</v>
      </c>
      <c r="B991" t="s">
        <v>10099</v>
      </c>
      <c r="C991" t="s">
        <v>10095</v>
      </c>
      <c r="D991" t="s">
        <v>10181</v>
      </c>
    </row>
    <row r="992" spans="1:4" x14ac:dyDescent="0.25">
      <c r="A992" t="s">
        <v>10455</v>
      </c>
      <c r="B992" t="s">
        <v>10089</v>
      </c>
      <c r="C992" t="s">
        <v>10089</v>
      </c>
      <c r="D992" t="s">
        <v>9993</v>
      </c>
    </row>
    <row r="993" spans="1:4" x14ac:dyDescent="0.25">
      <c r="A993" t="s">
        <v>2640</v>
      </c>
      <c r="B993" t="s">
        <v>10052</v>
      </c>
      <c r="C993" t="s">
        <v>10115</v>
      </c>
      <c r="D993" t="s">
        <v>10064</v>
      </c>
    </row>
    <row r="994" spans="1:4" x14ac:dyDescent="0.25">
      <c r="A994" t="s">
        <v>2640</v>
      </c>
      <c r="B994" t="s">
        <v>10052</v>
      </c>
      <c r="C994" t="s">
        <v>10115</v>
      </c>
      <c r="D994" t="s">
        <v>10060</v>
      </c>
    </row>
    <row r="995" spans="1:4" x14ac:dyDescent="0.25">
      <c r="A995" t="s">
        <v>2640</v>
      </c>
      <c r="B995" t="s">
        <v>10052</v>
      </c>
      <c r="C995" t="s">
        <v>10115</v>
      </c>
      <c r="D995" t="s">
        <v>9976</v>
      </c>
    </row>
    <row r="996" spans="1:4" x14ac:dyDescent="0.25">
      <c r="A996" t="s">
        <v>10456</v>
      </c>
      <c r="B996" t="s">
        <v>10052</v>
      </c>
      <c r="C996" t="s">
        <v>10122</v>
      </c>
      <c r="D996" t="s">
        <v>10057</v>
      </c>
    </row>
    <row r="997" spans="1:4" x14ac:dyDescent="0.25">
      <c r="A997" t="s">
        <v>10456</v>
      </c>
      <c r="B997" t="s">
        <v>10052</v>
      </c>
      <c r="C997" t="s">
        <v>10056</v>
      </c>
      <c r="D997" t="s">
        <v>10125</v>
      </c>
    </row>
    <row r="998" spans="1:4" x14ac:dyDescent="0.25">
      <c r="A998" t="s">
        <v>2666</v>
      </c>
      <c r="B998" t="s">
        <v>10055</v>
      </c>
      <c r="C998" t="s">
        <v>10056</v>
      </c>
      <c r="D998" t="s">
        <v>10057</v>
      </c>
    </row>
    <row r="999" spans="1:4" x14ac:dyDescent="0.25">
      <c r="A999" t="s">
        <v>2666</v>
      </c>
      <c r="B999" t="s">
        <v>10055</v>
      </c>
      <c r="C999" t="s">
        <v>10056</v>
      </c>
      <c r="D999" t="s">
        <v>10061</v>
      </c>
    </row>
    <row r="1000" spans="1:4" x14ac:dyDescent="0.25">
      <c r="A1000" t="s">
        <v>2666</v>
      </c>
      <c r="B1000" t="s">
        <v>10055</v>
      </c>
      <c r="C1000" t="s">
        <v>10056</v>
      </c>
      <c r="D1000" t="s">
        <v>10065</v>
      </c>
    </row>
    <row r="1001" spans="1:4" x14ac:dyDescent="0.25">
      <c r="A1001" t="s">
        <v>2666</v>
      </c>
      <c r="B1001" t="s">
        <v>10055</v>
      </c>
      <c r="C1001" t="s">
        <v>10067</v>
      </c>
      <c r="D1001" t="s">
        <v>10068</v>
      </c>
    </row>
    <row r="1002" spans="1:4" x14ac:dyDescent="0.25">
      <c r="A1002" t="s">
        <v>2666</v>
      </c>
      <c r="B1002" t="s">
        <v>10055</v>
      </c>
      <c r="C1002" t="s">
        <v>10149</v>
      </c>
      <c r="D1002" t="s">
        <v>10457</v>
      </c>
    </row>
    <row r="1003" spans="1:4" x14ac:dyDescent="0.25">
      <c r="A1003" t="s">
        <v>2666</v>
      </c>
      <c r="B1003" t="s">
        <v>10055</v>
      </c>
      <c r="C1003" t="s">
        <v>10149</v>
      </c>
      <c r="D1003" t="s">
        <v>10112</v>
      </c>
    </row>
    <row r="1004" spans="1:4" x14ac:dyDescent="0.25">
      <c r="A1004" t="s">
        <v>2666</v>
      </c>
      <c r="B1004" t="s">
        <v>10055</v>
      </c>
      <c r="C1004" t="s">
        <v>10149</v>
      </c>
      <c r="D1004" t="s">
        <v>10069</v>
      </c>
    </row>
    <row r="1005" spans="1:4" x14ac:dyDescent="0.25">
      <c r="A1005" t="s">
        <v>2666</v>
      </c>
      <c r="B1005" t="s">
        <v>10055</v>
      </c>
      <c r="C1005" t="s">
        <v>10149</v>
      </c>
      <c r="D1005" t="s">
        <v>10084</v>
      </c>
    </row>
    <row r="1006" spans="1:4" x14ac:dyDescent="0.25">
      <c r="A1006" t="s">
        <v>2666</v>
      </c>
      <c r="B1006" t="s">
        <v>10055</v>
      </c>
      <c r="C1006" t="s">
        <v>10053</v>
      </c>
      <c r="D1006" t="s">
        <v>10112</v>
      </c>
    </row>
    <row r="1007" spans="1:4" x14ac:dyDescent="0.25">
      <c r="A1007" t="s">
        <v>2666</v>
      </c>
      <c r="B1007" t="s">
        <v>10055</v>
      </c>
      <c r="C1007" t="s">
        <v>10053</v>
      </c>
      <c r="D1007" t="s">
        <v>10070</v>
      </c>
    </row>
    <row r="1008" spans="1:4" x14ac:dyDescent="0.25">
      <c r="A1008" t="s">
        <v>2666</v>
      </c>
      <c r="B1008" t="s">
        <v>10055</v>
      </c>
      <c r="C1008" t="s">
        <v>10059</v>
      </c>
      <c r="D1008" t="s">
        <v>9976</v>
      </c>
    </row>
    <row r="1009" spans="1:4" x14ac:dyDescent="0.25">
      <c r="A1009" t="s">
        <v>2666</v>
      </c>
      <c r="B1009" t="s">
        <v>10055</v>
      </c>
      <c r="C1009" t="s">
        <v>10063</v>
      </c>
      <c r="D1009" t="s">
        <v>10072</v>
      </c>
    </row>
    <row r="1010" spans="1:4" x14ac:dyDescent="0.25">
      <c r="A1010" t="s">
        <v>2666</v>
      </c>
      <c r="B1010" t="s">
        <v>10055</v>
      </c>
      <c r="C1010" t="s">
        <v>10063</v>
      </c>
      <c r="D1010" t="s">
        <v>10073</v>
      </c>
    </row>
    <row r="1011" spans="1:4" x14ac:dyDescent="0.25">
      <c r="A1011" t="s">
        <v>2666</v>
      </c>
      <c r="B1011" t="s">
        <v>10055</v>
      </c>
      <c r="C1011" t="s">
        <v>10063</v>
      </c>
      <c r="D1011" t="s">
        <v>10074</v>
      </c>
    </row>
    <row r="1012" spans="1:4" x14ac:dyDescent="0.25">
      <c r="A1012" t="s">
        <v>2666</v>
      </c>
      <c r="B1012" t="s">
        <v>10055</v>
      </c>
      <c r="C1012" t="s">
        <v>10063</v>
      </c>
      <c r="D1012" t="s">
        <v>10076</v>
      </c>
    </row>
    <row r="1013" spans="1:4" x14ac:dyDescent="0.25">
      <c r="A1013" t="s">
        <v>2666</v>
      </c>
      <c r="B1013" t="s">
        <v>10055</v>
      </c>
      <c r="C1013" t="s">
        <v>10063</v>
      </c>
      <c r="D1013" t="s">
        <v>10061</v>
      </c>
    </row>
    <row r="1014" spans="1:4" x14ac:dyDescent="0.25">
      <c r="A1014" t="s">
        <v>2666</v>
      </c>
      <c r="B1014" t="s">
        <v>10055</v>
      </c>
      <c r="C1014" t="s">
        <v>10063</v>
      </c>
      <c r="D1014" t="s">
        <v>10078</v>
      </c>
    </row>
    <row r="1015" spans="1:4" x14ac:dyDescent="0.25">
      <c r="A1015" t="s">
        <v>2666</v>
      </c>
      <c r="B1015" t="s">
        <v>10055</v>
      </c>
      <c r="C1015" t="s">
        <v>10063</v>
      </c>
      <c r="D1015" t="s">
        <v>10080</v>
      </c>
    </row>
    <row r="1016" spans="1:4" x14ac:dyDescent="0.25">
      <c r="A1016" t="s">
        <v>2666</v>
      </c>
      <c r="B1016" t="s">
        <v>10055</v>
      </c>
      <c r="C1016" t="s">
        <v>10063</v>
      </c>
      <c r="D1016" t="s">
        <v>10069</v>
      </c>
    </row>
    <row r="1017" spans="1:4" x14ac:dyDescent="0.25">
      <c r="A1017" t="s">
        <v>2666</v>
      </c>
      <c r="B1017" t="s">
        <v>10055</v>
      </c>
      <c r="C1017" t="s">
        <v>10063</v>
      </c>
      <c r="D1017" t="s">
        <v>10082</v>
      </c>
    </row>
    <row r="1018" spans="1:4" x14ac:dyDescent="0.25">
      <c r="A1018" t="s">
        <v>2666</v>
      </c>
      <c r="B1018" t="s">
        <v>10055</v>
      </c>
      <c r="C1018" t="s">
        <v>10063</v>
      </c>
      <c r="D1018" t="s">
        <v>10084</v>
      </c>
    </row>
    <row r="1019" spans="1:4" x14ac:dyDescent="0.25">
      <c r="A1019" t="s">
        <v>2666</v>
      </c>
      <c r="B1019" t="s">
        <v>10055</v>
      </c>
      <c r="C1019" t="s">
        <v>10063</v>
      </c>
      <c r="D1019" t="s">
        <v>10065</v>
      </c>
    </row>
    <row r="1020" spans="1:4" x14ac:dyDescent="0.25">
      <c r="A1020" t="s">
        <v>2666</v>
      </c>
      <c r="B1020" t="s">
        <v>10055</v>
      </c>
      <c r="C1020" t="s">
        <v>10077</v>
      </c>
      <c r="D1020" t="s">
        <v>10086</v>
      </c>
    </row>
    <row r="1021" spans="1:4" x14ac:dyDescent="0.25">
      <c r="A1021" t="s">
        <v>2666</v>
      </c>
      <c r="B1021" t="s">
        <v>10055</v>
      </c>
      <c r="C1021" t="s">
        <v>10077</v>
      </c>
      <c r="D1021" t="s">
        <v>10087</v>
      </c>
    </row>
    <row r="1022" spans="1:4" x14ac:dyDescent="0.25">
      <c r="A1022" t="s">
        <v>2666</v>
      </c>
      <c r="B1022" t="s">
        <v>10055</v>
      </c>
      <c r="C1022" t="s">
        <v>10077</v>
      </c>
      <c r="D1022" t="s">
        <v>9993</v>
      </c>
    </row>
    <row r="1023" spans="1:4" x14ac:dyDescent="0.25">
      <c r="A1023" t="s">
        <v>2666</v>
      </c>
      <c r="B1023" t="s">
        <v>10055</v>
      </c>
      <c r="C1023" t="s">
        <v>10077</v>
      </c>
      <c r="D1023" t="s">
        <v>10069</v>
      </c>
    </row>
    <row r="1024" spans="1:4" x14ac:dyDescent="0.25">
      <c r="A1024" t="s">
        <v>2666</v>
      </c>
      <c r="B1024" t="s">
        <v>10055</v>
      </c>
      <c r="C1024" t="s">
        <v>10077</v>
      </c>
      <c r="D1024" t="s">
        <v>10091</v>
      </c>
    </row>
    <row r="1025" spans="1:4" x14ac:dyDescent="0.25">
      <c r="A1025" t="s">
        <v>2666</v>
      </c>
      <c r="B1025" t="s">
        <v>10055</v>
      </c>
      <c r="C1025" t="s">
        <v>10077</v>
      </c>
      <c r="D1025" t="s">
        <v>10068</v>
      </c>
    </row>
    <row r="1026" spans="1:4" x14ac:dyDescent="0.25">
      <c r="A1026" t="s">
        <v>2666</v>
      </c>
      <c r="B1026" t="s">
        <v>10055</v>
      </c>
      <c r="C1026" t="s">
        <v>10094</v>
      </c>
      <c r="D1026" t="s">
        <v>10061</v>
      </c>
    </row>
    <row r="1027" spans="1:4" x14ac:dyDescent="0.25">
      <c r="A1027" t="s">
        <v>2666</v>
      </c>
      <c r="B1027" t="s">
        <v>10055</v>
      </c>
      <c r="C1027" t="s">
        <v>10094</v>
      </c>
      <c r="D1027" t="s">
        <v>10083</v>
      </c>
    </row>
    <row r="1028" spans="1:4" x14ac:dyDescent="0.25">
      <c r="A1028" t="s">
        <v>2666</v>
      </c>
      <c r="B1028" t="s">
        <v>10055</v>
      </c>
      <c r="C1028" t="s">
        <v>10096</v>
      </c>
      <c r="D1028" t="s">
        <v>10097</v>
      </c>
    </row>
    <row r="1029" spans="1:4" x14ac:dyDescent="0.25">
      <c r="A1029" t="s">
        <v>2666</v>
      </c>
      <c r="B1029" t="s">
        <v>10055</v>
      </c>
      <c r="C1029" t="s">
        <v>10096</v>
      </c>
      <c r="D1029" t="s">
        <v>10101</v>
      </c>
    </row>
    <row r="1030" spans="1:4" x14ac:dyDescent="0.25">
      <c r="A1030" t="s">
        <v>2666</v>
      </c>
      <c r="B1030" t="s">
        <v>10055</v>
      </c>
      <c r="C1030" t="s">
        <v>10096</v>
      </c>
      <c r="D1030" t="s">
        <v>10102</v>
      </c>
    </row>
    <row r="1031" spans="1:4" x14ac:dyDescent="0.25">
      <c r="A1031" t="s">
        <v>2666</v>
      </c>
      <c r="B1031" t="s">
        <v>10055</v>
      </c>
      <c r="C1031" t="s">
        <v>10104</v>
      </c>
      <c r="D1031" t="s">
        <v>10076</v>
      </c>
    </row>
    <row r="1032" spans="1:4" x14ac:dyDescent="0.25">
      <c r="A1032" t="s">
        <v>2666</v>
      </c>
      <c r="B1032" t="s">
        <v>10055</v>
      </c>
      <c r="C1032" t="s">
        <v>10108</v>
      </c>
      <c r="D1032" t="s">
        <v>10109</v>
      </c>
    </row>
    <row r="1033" spans="1:4" x14ac:dyDescent="0.25">
      <c r="A1033" t="s">
        <v>2666</v>
      </c>
      <c r="B1033" t="s">
        <v>10055</v>
      </c>
      <c r="C1033" t="s">
        <v>10108</v>
      </c>
      <c r="D1033" t="s">
        <v>10070</v>
      </c>
    </row>
    <row r="1034" spans="1:4" x14ac:dyDescent="0.25">
      <c r="A1034" t="s">
        <v>2666</v>
      </c>
      <c r="B1034" t="s">
        <v>10055</v>
      </c>
      <c r="C1034" t="s">
        <v>10108</v>
      </c>
      <c r="D1034" t="s">
        <v>10069</v>
      </c>
    </row>
    <row r="1035" spans="1:4" x14ac:dyDescent="0.25">
      <c r="A1035" t="s">
        <v>2666</v>
      </c>
      <c r="B1035" t="s">
        <v>10055</v>
      </c>
      <c r="C1035" t="s">
        <v>10114</v>
      </c>
      <c r="D1035" t="s">
        <v>10061</v>
      </c>
    </row>
    <row r="1036" spans="1:4" x14ac:dyDescent="0.25">
      <c r="A1036" t="s">
        <v>2666</v>
      </c>
      <c r="B1036" t="s">
        <v>10055</v>
      </c>
      <c r="C1036" t="s">
        <v>10114</v>
      </c>
      <c r="D1036" t="s">
        <v>10070</v>
      </c>
    </row>
    <row r="1037" spans="1:4" x14ac:dyDescent="0.25">
      <c r="A1037" t="s">
        <v>2666</v>
      </c>
      <c r="B1037" t="s">
        <v>10055</v>
      </c>
      <c r="C1037" t="s">
        <v>10114</v>
      </c>
      <c r="D1037" t="s">
        <v>10069</v>
      </c>
    </row>
    <row r="1038" spans="1:4" x14ac:dyDescent="0.25">
      <c r="A1038" t="s">
        <v>2666</v>
      </c>
      <c r="B1038" t="s">
        <v>10055</v>
      </c>
      <c r="C1038" t="s">
        <v>10114</v>
      </c>
      <c r="D1038" t="s">
        <v>10097</v>
      </c>
    </row>
    <row r="1039" spans="1:4" x14ac:dyDescent="0.25">
      <c r="A1039" t="s">
        <v>2666</v>
      </c>
      <c r="B1039" t="s">
        <v>10055</v>
      </c>
      <c r="C1039" t="s">
        <v>10071</v>
      </c>
      <c r="D1039" t="s">
        <v>10073</v>
      </c>
    </row>
    <row r="1040" spans="1:4" x14ac:dyDescent="0.25">
      <c r="A1040" t="s">
        <v>2666</v>
      </c>
      <c r="B1040" t="s">
        <v>10055</v>
      </c>
      <c r="C1040" t="s">
        <v>10071</v>
      </c>
      <c r="D1040" t="s">
        <v>10074</v>
      </c>
    </row>
    <row r="1041" spans="1:4" x14ac:dyDescent="0.25">
      <c r="A1041" t="s">
        <v>2666</v>
      </c>
      <c r="B1041" t="s">
        <v>10055</v>
      </c>
      <c r="C1041" t="s">
        <v>10071</v>
      </c>
      <c r="D1041" t="s">
        <v>10076</v>
      </c>
    </row>
    <row r="1042" spans="1:4" x14ac:dyDescent="0.25">
      <c r="A1042" t="s">
        <v>2666</v>
      </c>
      <c r="B1042" t="s">
        <v>10055</v>
      </c>
      <c r="C1042" t="s">
        <v>10071</v>
      </c>
      <c r="D1042" t="s">
        <v>10061</v>
      </c>
    </row>
    <row r="1043" spans="1:4" x14ac:dyDescent="0.25">
      <c r="A1043" t="s">
        <v>2666</v>
      </c>
      <c r="B1043" t="s">
        <v>10055</v>
      </c>
      <c r="C1043" t="s">
        <v>10071</v>
      </c>
      <c r="D1043" t="s">
        <v>10123</v>
      </c>
    </row>
    <row r="1044" spans="1:4" x14ac:dyDescent="0.25">
      <c r="A1044" t="s">
        <v>2666</v>
      </c>
      <c r="B1044" t="s">
        <v>10055</v>
      </c>
      <c r="C1044" t="s">
        <v>10071</v>
      </c>
      <c r="D1044" t="s">
        <v>10125</v>
      </c>
    </row>
    <row r="1045" spans="1:4" x14ac:dyDescent="0.25">
      <c r="A1045" t="s">
        <v>2666</v>
      </c>
      <c r="B1045" t="s">
        <v>10055</v>
      </c>
      <c r="C1045" t="s">
        <v>10071</v>
      </c>
      <c r="D1045" t="s">
        <v>9993</v>
      </c>
    </row>
    <row r="1046" spans="1:4" x14ac:dyDescent="0.25">
      <c r="A1046" t="s">
        <v>2666</v>
      </c>
      <c r="B1046" t="s">
        <v>10055</v>
      </c>
      <c r="C1046" t="s">
        <v>10071</v>
      </c>
      <c r="D1046" t="s">
        <v>10078</v>
      </c>
    </row>
    <row r="1047" spans="1:4" x14ac:dyDescent="0.25">
      <c r="A1047" t="s">
        <v>2666</v>
      </c>
      <c r="B1047" t="s">
        <v>10055</v>
      </c>
      <c r="C1047" t="s">
        <v>10071</v>
      </c>
      <c r="D1047" t="s">
        <v>10080</v>
      </c>
    </row>
    <row r="1048" spans="1:4" x14ac:dyDescent="0.25">
      <c r="A1048" t="s">
        <v>2666</v>
      </c>
      <c r="B1048" t="s">
        <v>10055</v>
      </c>
      <c r="C1048" t="s">
        <v>10071</v>
      </c>
      <c r="D1048" t="s">
        <v>10069</v>
      </c>
    </row>
    <row r="1049" spans="1:4" x14ac:dyDescent="0.25">
      <c r="A1049" t="s">
        <v>2666</v>
      </c>
      <c r="B1049" t="s">
        <v>10055</v>
      </c>
      <c r="C1049" t="s">
        <v>10071</v>
      </c>
      <c r="D1049" t="s">
        <v>10129</v>
      </c>
    </row>
    <row r="1050" spans="1:4" x14ac:dyDescent="0.25">
      <c r="A1050" t="s">
        <v>2666</v>
      </c>
      <c r="B1050" t="s">
        <v>10055</v>
      </c>
      <c r="C1050" t="s">
        <v>10071</v>
      </c>
      <c r="D1050" t="s">
        <v>10107</v>
      </c>
    </row>
    <row r="1051" spans="1:4" x14ac:dyDescent="0.25">
      <c r="A1051" t="s">
        <v>2666</v>
      </c>
      <c r="B1051" t="s">
        <v>10055</v>
      </c>
      <c r="C1051" t="s">
        <v>10071</v>
      </c>
      <c r="D1051" t="s">
        <v>10084</v>
      </c>
    </row>
    <row r="1052" spans="1:4" x14ac:dyDescent="0.25">
      <c r="A1052" t="s">
        <v>2666</v>
      </c>
      <c r="B1052" t="s">
        <v>10055</v>
      </c>
      <c r="C1052" t="s">
        <v>10071</v>
      </c>
      <c r="D1052" t="s">
        <v>10130</v>
      </c>
    </row>
    <row r="1053" spans="1:4" x14ac:dyDescent="0.25">
      <c r="A1053" t="s">
        <v>2666</v>
      </c>
      <c r="B1053" t="s">
        <v>10055</v>
      </c>
      <c r="C1053" t="s">
        <v>10071</v>
      </c>
      <c r="D1053" t="s">
        <v>10065</v>
      </c>
    </row>
    <row r="1054" spans="1:4" x14ac:dyDescent="0.25">
      <c r="A1054" t="s">
        <v>2666</v>
      </c>
      <c r="B1054" t="s">
        <v>10055</v>
      </c>
      <c r="C1054" t="s">
        <v>10131</v>
      </c>
      <c r="D1054" t="s">
        <v>10064</v>
      </c>
    </row>
    <row r="1055" spans="1:4" x14ac:dyDescent="0.25">
      <c r="A1055" t="s">
        <v>2666</v>
      </c>
      <c r="B1055" t="s">
        <v>10055</v>
      </c>
      <c r="C1055" t="s">
        <v>10131</v>
      </c>
      <c r="D1055" t="s">
        <v>10133</v>
      </c>
    </row>
    <row r="1056" spans="1:4" x14ac:dyDescent="0.25">
      <c r="A1056" t="s">
        <v>2666</v>
      </c>
      <c r="B1056" t="s">
        <v>10055</v>
      </c>
      <c r="C1056" t="s">
        <v>10131</v>
      </c>
      <c r="D1056" t="s">
        <v>10084</v>
      </c>
    </row>
    <row r="1057" spans="1:4" x14ac:dyDescent="0.25">
      <c r="A1057" t="s">
        <v>2666</v>
      </c>
      <c r="B1057" t="s">
        <v>10055</v>
      </c>
      <c r="C1057" t="s">
        <v>10141</v>
      </c>
      <c r="D1057" t="s">
        <v>10076</v>
      </c>
    </row>
    <row r="1058" spans="1:4" x14ac:dyDescent="0.25">
      <c r="A1058" t="s">
        <v>2666</v>
      </c>
      <c r="B1058" t="s">
        <v>10055</v>
      </c>
      <c r="C1058" t="s">
        <v>10141</v>
      </c>
      <c r="D1058" t="s">
        <v>10070</v>
      </c>
    </row>
    <row r="1059" spans="1:4" x14ac:dyDescent="0.25">
      <c r="A1059" t="s">
        <v>2666</v>
      </c>
      <c r="B1059" t="s">
        <v>10055</v>
      </c>
      <c r="C1059" t="s">
        <v>10141</v>
      </c>
      <c r="D1059" t="s">
        <v>10069</v>
      </c>
    </row>
    <row r="1060" spans="1:4" x14ac:dyDescent="0.25">
      <c r="A1060" t="s">
        <v>2666</v>
      </c>
      <c r="B1060" t="s">
        <v>10055</v>
      </c>
      <c r="C1060" t="s">
        <v>10141</v>
      </c>
      <c r="D1060" t="s">
        <v>10084</v>
      </c>
    </row>
    <row r="1061" spans="1:4" x14ac:dyDescent="0.25">
      <c r="A1061" t="s">
        <v>2666</v>
      </c>
      <c r="B1061" t="s">
        <v>10055</v>
      </c>
      <c r="C1061" t="s">
        <v>10148</v>
      </c>
      <c r="D1061" t="s">
        <v>10061</v>
      </c>
    </row>
    <row r="1062" spans="1:4" x14ac:dyDescent="0.25">
      <c r="A1062" t="s">
        <v>2666</v>
      </c>
      <c r="B1062" t="s">
        <v>10055</v>
      </c>
      <c r="C1062" t="s">
        <v>10148</v>
      </c>
      <c r="D1062" t="s">
        <v>10081</v>
      </c>
    </row>
    <row r="1063" spans="1:4" x14ac:dyDescent="0.25">
      <c r="A1063" t="s">
        <v>2666</v>
      </c>
      <c r="B1063" t="s">
        <v>10055</v>
      </c>
      <c r="C1063" t="s">
        <v>10148</v>
      </c>
      <c r="D1063" t="s">
        <v>10070</v>
      </c>
    </row>
    <row r="1064" spans="1:4" x14ac:dyDescent="0.25">
      <c r="A1064" t="s">
        <v>2666</v>
      </c>
      <c r="B1064" t="s">
        <v>10055</v>
      </c>
      <c r="C1064" t="s">
        <v>10148</v>
      </c>
      <c r="D1064" t="s">
        <v>10069</v>
      </c>
    </row>
    <row r="1065" spans="1:4" x14ac:dyDescent="0.25">
      <c r="A1065" t="s">
        <v>2666</v>
      </c>
      <c r="B1065" t="s">
        <v>10055</v>
      </c>
      <c r="C1065" t="s">
        <v>10148</v>
      </c>
      <c r="D1065" t="s">
        <v>10084</v>
      </c>
    </row>
    <row r="1066" spans="1:4" x14ac:dyDescent="0.25">
      <c r="A1066" t="s">
        <v>2666</v>
      </c>
      <c r="B1066" t="s">
        <v>10052</v>
      </c>
      <c r="C1066" t="s">
        <v>10143</v>
      </c>
      <c r="D1066" t="s">
        <v>10144</v>
      </c>
    </row>
    <row r="1067" spans="1:4" x14ac:dyDescent="0.25">
      <c r="A1067" t="s">
        <v>2666</v>
      </c>
      <c r="B1067" t="s">
        <v>10052</v>
      </c>
      <c r="C1067" t="s">
        <v>10122</v>
      </c>
      <c r="D1067" t="s">
        <v>10095</v>
      </c>
    </row>
    <row r="1068" spans="1:4" x14ac:dyDescent="0.25">
      <c r="A1068" t="s">
        <v>2666</v>
      </c>
      <c r="B1068" t="s">
        <v>10052</v>
      </c>
      <c r="C1068" t="s">
        <v>10122</v>
      </c>
      <c r="D1068" t="s">
        <v>10069</v>
      </c>
    </row>
    <row r="1069" spans="1:4" x14ac:dyDescent="0.25">
      <c r="A1069" t="s">
        <v>2666</v>
      </c>
      <c r="B1069" t="s">
        <v>10052</v>
      </c>
      <c r="C1069" t="s">
        <v>10122</v>
      </c>
      <c r="D1069" t="s">
        <v>10084</v>
      </c>
    </row>
    <row r="1070" spans="1:4" x14ac:dyDescent="0.25">
      <c r="A1070" t="s">
        <v>2666</v>
      </c>
      <c r="B1070" t="s">
        <v>10052</v>
      </c>
      <c r="C1070" t="s">
        <v>10056</v>
      </c>
      <c r="D1070" t="s">
        <v>9993</v>
      </c>
    </row>
    <row r="1071" spans="1:4" x14ac:dyDescent="0.25">
      <c r="A1071" t="s">
        <v>2666</v>
      </c>
      <c r="B1071" t="s">
        <v>10052</v>
      </c>
      <c r="C1071" t="s">
        <v>10149</v>
      </c>
      <c r="D1071" t="s">
        <v>10112</v>
      </c>
    </row>
    <row r="1072" spans="1:4" x14ac:dyDescent="0.25">
      <c r="A1072" t="s">
        <v>2666</v>
      </c>
      <c r="B1072" t="s">
        <v>10052</v>
      </c>
      <c r="C1072" t="s">
        <v>10149</v>
      </c>
      <c r="D1072" t="s">
        <v>10084</v>
      </c>
    </row>
    <row r="1073" spans="1:4" x14ac:dyDescent="0.25">
      <c r="A1073" t="s">
        <v>2666</v>
      </c>
      <c r="B1073" t="s">
        <v>10052</v>
      </c>
      <c r="C1073" t="s">
        <v>10053</v>
      </c>
      <c r="D1073" t="s">
        <v>10070</v>
      </c>
    </row>
    <row r="1074" spans="1:4" x14ac:dyDescent="0.25">
      <c r="A1074" t="s">
        <v>2666</v>
      </c>
      <c r="B1074" t="s">
        <v>10052</v>
      </c>
      <c r="C1074" t="s">
        <v>10053</v>
      </c>
      <c r="D1074" t="s">
        <v>10069</v>
      </c>
    </row>
    <row r="1075" spans="1:4" x14ac:dyDescent="0.25">
      <c r="A1075" t="s">
        <v>2666</v>
      </c>
      <c r="B1075" t="s">
        <v>10052</v>
      </c>
      <c r="C1075" t="s">
        <v>10150</v>
      </c>
      <c r="D1075" t="s">
        <v>10076</v>
      </c>
    </row>
    <row r="1076" spans="1:4" x14ac:dyDescent="0.25">
      <c r="A1076" t="s">
        <v>2666</v>
      </c>
      <c r="B1076" t="s">
        <v>10052</v>
      </c>
      <c r="C1076" t="s">
        <v>10150</v>
      </c>
      <c r="D1076" t="s">
        <v>10153</v>
      </c>
    </row>
    <row r="1077" spans="1:4" x14ac:dyDescent="0.25">
      <c r="A1077" t="s">
        <v>2666</v>
      </c>
      <c r="B1077" t="s">
        <v>10052</v>
      </c>
      <c r="C1077" t="s">
        <v>10150</v>
      </c>
      <c r="D1077" t="s">
        <v>10054</v>
      </c>
    </row>
    <row r="1078" spans="1:4" x14ac:dyDescent="0.25">
      <c r="A1078" t="s">
        <v>2666</v>
      </c>
      <c r="B1078" t="s">
        <v>10052</v>
      </c>
      <c r="C1078" t="s">
        <v>10150</v>
      </c>
      <c r="D1078" t="s">
        <v>9993</v>
      </c>
    </row>
    <row r="1079" spans="1:4" x14ac:dyDescent="0.25">
      <c r="A1079" t="s">
        <v>2666</v>
      </c>
      <c r="B1079" t="s">
        <v>10052</v>
      </c>
      <c r="C1079" t="s">
        <v>10150</v>
      </c>
      <c r="D1079" t="s">
        <v>10129</v>
      </c>
    </row>
    <row r="1080" spans="1:4" x14ac:dyDescent="0.25">
      <c r="A1080" t="s">
        <v>2666</v>
      </c>
      <c r="B1080" t="s">
        <v>10052</v>
      </c>
      <c r="C1080" t="s">
        <v>10150</v>
      </c>
      <c r="D1080" t="s">
        <v>10084</v>
      </c>
    </row>
    <row r="1081" spans="1:4" x14ac:dyDescent="0.25">
      <c r="A1081" t="s">
        <v>2666</v>
      </c>
      <c r="B1081" t="s">
        <v>10052</v>
      </c>
      <c r="C1081" t="s">
        <v>10059</v>
      </c>
      <c r="D1081" t="s">
        <v>10087</v>
      </c>
    </row>
    <row r="1082" spans="1:4" x14ac:dyDescent="0.25">
      <c r="A1082" t="s">
        <v>2666</v>
      </c>
      <c r="B1082" t="s">
        <v>10052</v>
      </c>
      <c r="C1082" t="s">
        <v>10059</v>
      </c>
      <c r="D1082" t="s">
        <v>10076</v>
      </c>
    </row>
    <row r="1083" spans="1:4" x14ac:dyDescent="0.25">
      <c r="A1083" t="s">
        <v>2666</v>
      </c>
      <c r="B1083" t="s">
        <v>10052</v>
      </c>
      <c r="C1083" t="s">
        <v>10059</v>
      </c>
      <c r="D1083" t="s">
        <v>9976</v>
      </c>
    </row>
    <row r="1084" spans="1:4" x14ac:dyDescent="0.25">
      <c r="A1084" t="s">
        <v>2666</v>
      </c>
      <c r="B1084" t="s">
        <v>10052</v>
      </c>
      <c r="C1084" t="s">
        <v>10063</v>
      </c>
      <c r="D1084" t="s">
        <v>10076</v>
      </c>
    </row>
    <row r="1085" spans="1:4" x14ac:dyDescent="0.25">
      <c r="A1085" t="s">
        <v>2666</v>
      </c>
      <c r="B1085" t="s">
        <v>10052</v>
      </c>
      <c r="C1085" t="s">
        <v>10063</v>
      </c>
      <c r="D1085" t="s">
        <v>10061</v>
      </c>
    </row>
    <row r="1086" spans="1:4" x14ac:dyDescent="0.25">
      <c r="A1086" t="s">
        <v>2666</v>
      </c>
      <c r="B1086" t="s">
        <v>10052</v>
      </c>
      <c r="C1086" t="s">
        <v>10063</v>
      </c>
      <c r="D1086" t="s">
        <v>10158</v>
      </c>
    </row>
    <row r="1087" spans="1:4" x14ac:dyDescent="0.25">
      <c r="A1087" t="s">
        <v>2666</v>
      </c>
      <c r="B1087" t="s">
        <v>10052</v>
      </c>
      <c r="C1087" t="s">
        <v>10063</v>
      </c>
      <c r="D1087" t="s">
        <v>10078</v>
      </c>
    </row>
    <row r="1088" spans="1:4" x14ac:dyDescent="0.25">
      <c r="A1088" t="s">
        <v>2666</v>
      </c>
      <c r="B1088" t="s">
        <v>10052</v>
      </c>
      <c r="C1088" t="s">
        <v>10063</v>
      </c>
      <c r="D1088" t="s">
        <v>10069</v>
      </c>
    </row>
    <row r="1089" spans="1:4" x14ac:dyDescent="0.25">
      <c r="A1089" t="s">
        <v>2666</v>
      </c>
      <c r="B1089" t="s">
        <v>10052</v>
      </c>
      <c r="C1089" t="s">
        <v>10063</v>
      </c>
      <c r="D1089" t="s">
        <v>10129</v>
      </c>
    </row>
    <row r="1090" spans="1:4" x14ac:dyDescent="0.25">
      <c r="A1090" t="s">
        <v>2666</v>
      </c>
      <c r="B1090" t="s">
        <v>10052</v>
      </c>
      <c r="C1090" t="s">
        <v>10063</v>
      </c>
      <c r="D1090" t="s">
        <v>10102</v>
      </c>
    </row>
    <row r="1091" spans="1:4" x14ac:dyDescent="0.25">
      <c r="A1091" t="s">
        <v>2666</v>
      </c>
      <c r="B1091" t="s">
        <v>10052</v>
      </c>
      <c r="C1091" t="s">
        <v>10063</v>
      </c>
      <c r="D1091" t="s">
        <v>10084</v>
      </c>
    </row>
    <row r="1092" spans="1:4" x14ac:dyDescent="0.25">
      <c r="A1092" t="s">
        <v>2666</v>
      </c>
      <c r="B1092" t="s">
        <v>10052</v>
      </c>
      <c r="C1092" t="s">
        <v>10063</v>
      </c>
      <c r="D1092" t="s">
        <v>10065</v>
      </c>
    </row>
    <row r="1093" spans="1:4" x14ac:dyDescent="0.25">
      <c r="A1093" t="s">
        <v>2666</v>
      </c>
      <c r="B1093" t="s">
        <v>10052</v>
      </c>
      <c r="C1093" t="s">
        <v>10077</v>
      </c>
      <c r="D1093" t="s">
        <v>10100</v>
      </c>
    </row>
    <row r="1094" spans="1:4" x14ac:dyDescent="0.25">
      <c r="A1094" t="s">
        <v>2666</v>
      </c>
      <c r="B1094" t="s">
        <v>10052</v>
      </c>
      <c r="C1094" t="s">
        <v>10077</v>
      </c>
      <c r="D1094" t="s">
        <v>10057</v>
      </c>
    </row>
    <row r="1095" spans="1:4" x14ac:dyDescent="0.25">
      <c r="A1095" t="s">
        <v>2666</v>
      </c>
      <c r="B1095" t="s">
        <v>10052</v>
      </c>
      <c r="C1095" t="s">
        <v>10077</v>
      </c>
      <c r="D1095" t="s">
        <v>10061</v>
      </c>
    </row>
    <row r="1096" spans="1:4" x14ac:dyDescent="0.25">
      <c r="A1096" t="s">
        <v>2666</v>
      </c>
      <c r="B1096" t="s">
        <v>10052</v>
      </c>
      <c r="C1096" t="s">
        <v>10077</v>
      </c>
      <c r="D1096" t="s">
        <v>10095</v>
      </c>
    </row>
    <row r="1097" spans="1:4" x14ac:dyDescent="0.25">
      <c r="A1097" t="s">
        <v>2666</v>
      </c>
      <c r="B1097" t="s">
        <v>10052</v>
      </c>
      <c r="C1097" t="s">
        <v>10077</v>
      </c>
      <c r="D1097" t="s">
        <v>10069</v>
      </c>
    </row>
    <row r="1098" spans="1:4" x14ac:dyDescent="0.25">
      <c r="A1098" t="s">
        <v>2666</v>
      </c>
      <c r="B1098" t="s">
        <v>10052</v>
      </c>
      <c r="C1098" t="s">
        <v>10077</v>
      </c>
      <c r="D1098" t="s">
        <v>10163</v>
      </c>
    </row>
    <row r="1099" spans="1:4" x14ac:dyDescent="0.25">
      <c r="A1099" t="s">
        <v>2666</v>
      </c>
      <c r="B1099" t="s">
        <v>10052</v>
      </c>
      <c r="C1099" t="s">
        <v>10164</v>
      </c>
      <c r="D1099" t="s">
        <v>10165</v>
      </c>
    </row>
    <row r="1100" spans="1:4" x14ac:dyDescent="0.25">
      <c r="A1100" t="s">
        <v>2666</v>
      </c>
      <c r="B1100" t="s">
        <v>10052</v>
      </c>
      <c r="C1100" t="s">
        <v>10166</v>
      </c>
      <c r="D1100" t="s">
        <v>10061</v>
      </c>
    </row>
    <row r="1101" spans="1:4" x14ac:dyDescent="0.25">
      <c r="A1101" t="s">
        <v>2666</v>
      </c>
      <c r="B1101" t="s">
        <v>10052</v>
      </c>
      <c r="C1101" t="s">
        <v>10166</v>
      </c>
      <c r="D1101" t="s">
        <v>10112</v>
      </c>
    </row>
    <row r="1102" spans="1:4" x14ac:dyDescent="0.25">
      <c r="A1102" t="s">
        <v>2666</v>
      </c>
      <c r="B1102" t="s">
        <v>10052</v>
      </c>
      <c r="C1102" t="s">
        <v>10094</v>
      </c>
      <c r="D1102" t="s">
        <v>10144</v>
      </c>
    </row>
    <row r="1103" spans="1:4" x14ac:dyDescent="0.25">
      <c r="A1103" t="s">
        <v>2666</v>
      </c>
      <c r="B1103" t="s">
        <v>10052</v>
      </c>
      <c r="C1103" t="s">
        <v>10094</v>
      </c>
      <c r="D1103" t="s">
        <v>10169</v>
      </c>
    </row>
    <row r="1104" spans="1:4" x14ac:dyDescent="0.25">
      <c r="A1104" t="s">
        <v>2666</v>
      </c>
      <c r="B1104" t="s">
        <v>10052</v>
      </c>
      <c r="C1104" t="s">
        <v>10094</v>
      </c>
      <c r="D1104" t="s">
        <v>10061</v>
      </c>
    </row>
    <row r="1105" spans="1:4" x14ac:dyDescent="0.25">
      <c r="A1105" t="s">
        <v>2666</v>
      </c>
      <c r="B1105" t="s">
        <v>10052</v>
      </c>
      <c r="C1105" t="s">
        <v>10094</v>
      </c>
      <c r="D1105" t="s">
        <v>10084</v>
      </c>
    </row>
    <row r="1106" spans="1:4" x14ac:dyDescent="0.25">
      <c r="A1106" t="s">
        <v>2666</v>
      </c>
      <c r="B1106" t="s">
        <v>10052</v>
      </c>
      <c r="C1106" t="s">
        <v>10161</v>
      </c>
      <c r="D1106" t="s">
        <v>10061</v>
      </c>
    </row>
    <row r="1107" spans="1:4" x14ac:dyDescent="0.25">
      <c r="A1107" t="s">
        <v>2666</v>
      </c>
      <c r="B1107" t="s">
        <v>10052</v>
      </c>
      <c r="C1107" t="s">
        <v>10161</v>
      </c>
      <c r="D1107" t="s">
        <v>10095</v>
      </c>
    </row>
    <row r="1108" spans="1:4" x14ac:dyDescent="0.25">
      <c r="A1108" t="s">
        <v>2666</v>
      </c>
      <c r="B1108" t="s">
        <v>10052</v>
      </c>
      <c r="C1108" t="s">
        <v>10172</v>
      </c>
      <c r="D1108" t="s">
        <v>10173</v>
      </c>
    </row>
    <row r="1109" spans="1:4" x14ac:dyDescent="0.25">
      <c r="A1109" t="s">
        <v>2666</v>
      </c>
      <c r="B1109" t="s">
        <v>10052</v>
      </c>
      <c r="C1109" t="s">
        <v>10172</v>
      </c>
      <c r="D1109" t="s">
        <v>10095</v>
      </c>
    </row>
    <row r="1110" spans="1:4" x14ac:dyDescent="0.25">
      <c r="A1110" t="s">
        <v>2666</v>
      </c>
      <c r="B1110" t="s">
        <v>10052</v>
      </c>
      <c r="C1110" t="s">
        <v>10172</v>
      </c>
      <c r="D1110" t="s">
        <v>10069</v>
      </c>
    </row>
    <row r="1111" spans="1:4" x14ac:dyDescent="0.25">
      <c r="A1111" t="s">
        <v>2666</v>
      </c>
      <c r="B1111" t="s">
        <v>10052</v>
      </c>
      <c r="C1111" t="s">
        <v>10176</v>
      </c>
      <c r="D1111" t="s">
        <v>10095</v>
      </c>
    </row>
    <row r="1112" spans="1:4" x14ac:dyDescent="0.25">
      <c r="A1112" t="s">
        <v>2666</v>
      </c>
      <c r="B1112" t="s">
        <v>10052</v>
      </c>
      <c r="C1112" t="s">
        <v>10096</v>
      </c>
      <c r="D1112" t="s">
        <v>10178</v>
      </c>
    </row>
    <row r="1113" spans="1:4" x14ac:dyDescent="0.25">
      <c r="A1113" t="s">
        <v>2666</v>
      </c>
      <c r="B1113" t="s">
        <v>10052</v>
      </c>
      <c r="C1113" t="s">
        <v>10096</v>
      </c>
      <c r="D1113" t="s">
        <v>10180</v>
      </c>
    </row>
    <row r="1114" spans="1:4" x14ac:dyDescent="0.25">
      <c r="A1114" t="s">
        <v>2666</v>
      </c>
      <c r="B1114" t="s">
        <v>10052</v>
      </c>
      <c r="C1114" t="s">
        <v>10096</v>
      </c>
      <c r="D1114" t="s">
        <v>10182</v>
      </c>
    </row>
    <row r="1115" spans="1:4" x14ac:dyDescent="0.25">
      <c r="A1115" t="s">
        <v>2666</v>
      </c>
      <c r="B1115" t="s">
        <v>10052</v>
      </c>
      <c r="C1115" t="s">
        <v>10096</v>
      </c>
      <c r="D1115" t="s">
        <v>10097</v>
      </c>
    </row>
    <row r="1116" spans="1:4" x14ac:dyDescent="0.25">
      <c r="A1116" t="s">
        <v>2666</v>
      </c>
      <c r="B1116" t="s">
        <v>10052</v>
      </c>
      <c r="C1116" t="s">
        <v>10096</v>
      </c>
      <c r="D1116" t="s">
        <v>10183</v>
      </c>
    </row>
    <row r="1117" spans="1:4" x14ac:dyDescent="0.25">
      <c r="A1117" t="s">
        <v>2666</v>
      </c>
      <c r="B1117" t="s">
        <v>10052</v>
      </c>
      <c r="C1117" t="s">
        <v>10096</v>
      </c>
      <c r="D1117" t="s">
        <v>10185</v>
      </c>
    </row>
    <row r="1118" spans="1:4" x14ac:dyDescent="0.25">
      <c r="A1118" t="s">
        <v>2666</v>
      </c>
      <c r="B1118" t="s">
        <v>10052</v>
      </c>
      <c r="C1118" t="s">
        <v>10096</v>
      </c>
      <c r="D1118" t="s">
        <v>10187</v>
      </c>
    </row>
    <row r="1119" spans="1:4" x14ac:dyDescent="0.25">
      <c r="A1119" t="s">
        <v>2666</v>
      </c>
      <c r="B1119" t="s">
        <v>10052</v>
      </c>
      <c r="C1119" t="s">
        <v>10096</v>
      </c>
      <c r="D1119" t="s">
        <v>10129</v>
      </c>
    </row>
    <row r="1120" spans="1:4" x14ac:dyDescent="0.25">
      <c r="A1120" t="s">
        <v>2666</v>
      </c>
      <c r="B1120" t="s">
        <v>10052</v>
      </c>
      <c r="C1120" t="s">
        <v>10096</v>
      </c>
      <c r="D1120" t="s">
        <v>10188</v>
      </c>
    </row>
    <row r="1121" spans="1:4" x14ac:dyDescent="0.25">
      <c r="A1121" t="s">
        <v>2666</v>
      </c>
      <c r="B1121" t="s">
        <v>10052</v>
      </c>
      <c r="C1121" t="s">
        <v>10096</v>
      </c>
      <c r="D1121" t="s">
        <v>10102</v>
      </c>
    </row>
    <row r="1122" spans="1:4" x14ac:dyDescent="0.25">
      <c r="A1122" t="s">
        <v>2666</v>
      </c>
      <c r="B1122" t="s">
        <v>10052</v>
      </c>
      <c r="C1122" t="s">
        <v>10096</v>
      </c>
      <c r="D1122" t="s">
        <v>10084</v>
      </c>
    </row>
    <row r="1123" spans="1:4" x14ac:dyDescent="0.25">
      <c r="A1123" t="s">
        <v>2666</v>
      </c>
      <c r="B1123" t="s">
        <v>10052</v>
      </c>
      <c r="C1123" t="s">
        <v>10096</v>
      </c>
      <c r="D1123" t="s">
        <v>10103</v>
      </c>
    </row>
    <row r="1124" spans="1:4" x14ac:dyDescent="0.25">
      <c r="A1124" t="s">
        <v>2666</v>
      </c>
      <c r="B1124" t="s">
        <v>10052</v>
      </c>
      <c r="C1124" t="s">
        <v>10096</v>
      </c>
      <c r="D1124" t="s">
        <v>10065</v>
      </c>
    </row>
    <row r="1125" spans="1:4" x14ac:dyDescent="0.25">
      <c r="A1125" t="s">
        <v>2666</v>
      </c>
      <c r="B1125" t="s">
        <v>10052</v>
      </c>
      <c r="C1125" t="s">
        <v>10104</v>
      </c>
      <c r="D1125" t="s">
        <v>10190</v>
      </c>
    </row>
    <row r="1126" spans="1:4" x14ac:dyDescent="0.25">
      <c r="A1126" t="s">
        <v>2666</v>
      </c>
      <c r="B1126" t="s">
        <v>10052</v>
      </c>
      <c r="C1126" t="s">
        <v>10104</v>
      </c>
      <c r="D1126" t="s">
        <v>10140</v>
      </c>
    </row>
    <row r="1127" spans="1:4" x14ac:dyDescent="0.25">
      <c r="A1127" t="s">
        <v>2666</v>
      </c>
      <c r="B1127" t="s">
        <v>10052</v>
      </c>
      <c r="C1127" t="s">
        <v>10192</v>
      </c>
      <c r="D1127" t="s">
        <v>10153</v>
      </c>
    </row>
    <row r="1128" spans="1:4" x14ac:dyDescent="0.25">
      <c r="A1128" t="s">
        <v>2666</v>
      </c>
      <c r="B1128" t="s">
        <v>10052</v>
      </c>
      <c r="C1128" t="s">
        <v>10192</v>
      </c>
      <c r="D1128" t="s">
        <v>10194</v>
      </c>
    </row>
    <row r="1129" spans="1:4" x14ac:dyDescent="0.25">
      <c r="A1129" t="s">
        <v>2666</v>
      </c>
      <c r="B1129" t="s">
        <v>10052</v>
      </c>
      <c r="C1129" t="s">
        <v>10108</v>
      </c>
      <c r="D1129" t="s">
        <v>10195</v>
      </c>
    </row>
    <row r="1130" spans="1:4" x14ac:dyDescent="0.25">
      <c r="A1130" t="s">
        <v>2666</v>
      </c>
      <c r="B1130" t="s">
        <v>10052</v>
      </c>
      <c r="C1130" t="s">
        <v>10108</v>
      </c>
      <c r="D1130" t="s">
        <v>10061</v>
      </c>
    </row>
    <row r="1131" spans="1:4" x14ac:dyDescent="0.25">
      <c r="A1131" t="s">
        <v>2666</v>
      </c>
      <c r="B1131" t="s">
        <v>10052</v>
      </c>
      <c r="C1131" t="s">
        <v>10108</v>
      </c>
      <c r="D1131" t="s">
        <v>10197</v>
      </c>
    </row>
    <row r="1132" spans="1:4" x14ac:dyDescent="0.25">
      <c r="A1132" t="s">
        <v>2666</v>
      </c>
      <c r="B1132" t="s">
        <v>10052</v>
      </c>
      <c r="C1132" t="s">
        <v>10108</v>
      </c>
      <c r="D1132" t="s">
        <v>10069</v>
      </c>
    </row>
    <row r="1133" spans="1:4" x14ac:dyDescent="0.25">
      <c r="A1133" t="s">
        <v>2666</v>
      </c>
      <c r="B1133" t="s">
        <v>10052</v>
      </c>
      <c r="C1133" t="s">
        <v>10108</v>
      </c>
      <c r="D1133" t="s">
        <v>10103</v>
      </c>
    </row>
    <row r="1134" spans="1:4" x14ac:dyDescent="0.25">
      <c r="A1134" t="s">
        <v>2666</v>
      </c>
      <c r="B1134" t="s">
        <v>10052</v>
      </c>
      <c r="C1134" t="s">
        <v>10114</v>
      </c>
      <c r="D1134" t="s">
        <v>10069</v>
      </c>
    </row>
    <row r="1135" spans="1:4" x14ac:dyDescent="0.25">
      <c r="A1135" t="s">
        <v>2666</v>
      </c>
      <c r="B1135" t="s">
        <v>10052</v>
      </c>
      <c r="C1135" t="s">
        <v>10114</v>
      </c>
      <c r="D1135" t="s">
        <v>10102</v>
      </c>
    </row>
    <row r="1136" spans="1:4" x14ac:dyDescent="0.25">
      <c r="A1136" t="s">
        <v>2666</v>
      </c>
      <c r="B1136" t="s">
        <v>10052</v>
      </c>
      <c r="C1136" t="s">
        <v>10071</v>
      </c>
      <c r="D1136" t="s">
        <v>10200</v>
      </c>
    </row>
    <row r="1137" spans="1:4" x14ac:dyDescent="0.25">
      <c r="A1137" t="s">
        <v>2666</v>
      </c>
      <c r="B1137" t="s">
        <v>10052</v>
      </c>
      <c r="C1137" t="s">
        <v>10071</v>
      </c>
      <c r="D1137" t="s">
        <v>10074</v>
      </c>
    </row>
    <row r="1138" spans="1:4" x14ac:dyDescent="0.25">
      <c r="A1138" t="s">
        <v>2666</v>
      </c>
      <c r="B1138" t="s">
        <v>10052</v>
      </c>
      <c r="C1138" t="s">
        <v>10071</v>
      </c>
      <c r="D1138" t="s">
        <v>10076</v>
      </c>
    </row>
    <row r="1139" spans="1:4" x14ac:dyDescent="0.25">
      <c r="A1139" t="s">
        <v>2666</v>
      </c>
      <c r="B1139" t="s">
        <v>10052</v>
      </c>
      <c r="C1139" t="s">
        <v>10071</v>
      </c>
      <c r="D1139" t="s">
        <v>10061</v>
      </c>
    </row>
    <row r="1140" spans="1:4" x14ac:dyDescent="0.25">
      <c r="A1140" t="s">
        <v>2666</v>
      </c>
      <c r="B1140" t="s">
        <v>10052</v>
      </c>
      <c r="C1140" t="s">
        <v>10071</v>
      </c>
      <c r="D1140" t="s">
        <v>10069</v>
      </c>
    </row>
    <row r="1141" spans="1:4" x14ac:dyDescent="0.25">
      <c r="A1141" t="s">
        <v>2666</v>
      </c>
      <c r="B1141" t="s">
        <v>10052</v>
      </c>
      <c r="C1141" t="s">
        <v>10071</v>
      </c>
      <c r="D1141" t="s">
        <v>10129</v>
      </c>
    </row>
    <row r="1142" spans="1:4" x14ac:dyDescent="0.25">
      <c r="A1142" t="s">
        <v>2666</v>
      </c>
      <c r="B1142" t="s">
        <v>10052</v>
      </c>
      <c r="C1142" t="s">
        <v>10071</v>
      </c>
      <c r="D1142" t="s">
        <v>10202</v>
      </c>
    </row>
    <row r="1143" spans="1:4" x14ac:dyDescent="0.25">
      <c r="A1143" t="s">
        <v>2666</v>
      </c>
      <c r="B1143" t="s">
        <v>10052</v>
      </c>
      <c r="C1143" t="s">
        <v>10071</v>
      </c>
      <c r="D1143" t="s">
        <v>10101</v>
      </c>
    </row>
    <row r="1144" spans="1:4" x14ac:dyDescent="0.25">
      <c r="A1144" t="s">
        <v>2666</v>
      </c>
      <c r="B1144" t="s">
        <v>10052</v>
      </c>
      <c r="C1144" t="s">
        <v>10131</v>
      </c>
      <c r="D1144" t="s">
        <v>10133</v>
      </c>
    </row>
    <row r="1145" spans="1:4" x14ac:dyDescent="0.25">
      <c r="A1145" t="s">
        <v>2666</v>
      </c>
      <c r="B1145" t="s">
        <v>10052</v>
      </c>
      <c r="C1145" t="s">
        <v>10131</v>
      </c>
      <c r="D1145" t="s">
        <v>10084</v>
      </c>
    </row>
    <row r="1146" spans="1:4" x14ac:dyDescent="0.25">
      <c r="A1146" t="s">
        <v>2666</v>
      </c>
      <c r="B1146" t="s">
        <v>10052</v>
      </c>
      <c r="C1146" t="s">
        <v>10141</v>
      </c>
      <c r="D1146" t="s">
        <v>10204</v>
      </c>
    </row>
    <row r="1147" spans="1:4" x14ac:dyDescent="0.25">
      <c r="A1147" t="s">
        <v>2666</v>
      </c>
      <c r="B1147" t="s">
        <v>10052</v>
      </c>
      <c r="C1147" t="s">
        <v>10141</v>
      </c>
      <c r="D1147" t="s">
        <v>10061</v>
      </c>
    </row>
    <row r="1148" spans="1:4" x14ac:dyDescent="0.25">
      <c r="A1148" t="s">
        <v>2666</v>
      </c>
      <c r="B1148" t="s">
        <v>10052</v>
      </c>
      <c r="C1148" t="s">
        <v>10141</v>
      </c>
      <c r="D1148" t="s">
        <v>10069</v>
      </c>
    </row>
    <row r="1149" spans="1:4" x14ac:dyDescent="0.25">
      <c r="A1149" t="s">
        <v>2666</v>
      </c>
      <c r="B1149" t="s">
        <v>10052</v>
      </c>
      <c r="C1149" t="s">
        <v>10141</v>
      </c>
      <c r="D1149" t="s">
        <v>10207</v>
      </c>
    </row>
    <row r="1150" spans="1:4" x14ac:dyDescent="0.25">
      <c r="A1150" t="s">
        <v>2666</v>
      </c>
      <c r="B1150" t="s">
        <v>10052</v>
      </c>
      <c r="C1150" t="s">
        <v>10148</v>
      </c>
      <c r="D1150" t="s">
        <v>10069</v>
      </c>
    </row>
    <row r="1151" spans="1:4" x14ac:dyDescent="0.25">
      <c r="A1151" t="s">
        <v>2666</v>
      </c>
      <c r="B1151" t="s">
        <v>10089</v>
      </c>
      <c r="C1151" t="s">
        <v>10089</v>
      </c>
      <c r="D1151" t="s">
        <v>10064</v>
      </c>
    </row>
    <row r="1152" spans="1:4" x14ac:dyDescent="0.25">
      <c r="A1152" t="s">
        <v>2666</v>
      </c>
      <c r="B1152" t="s">
        <v>10089</v>
      </c>
      <c r="C1152" t="s">
        <v>10089</v>
      </c>
      <c r="D1152" t="s">
        <v>10145</v>
      </c>
    </row>
    <row r="1153" spans="1:4" x14ac:dyDescent="0.25">
      <c r="A1153" t="s">
        <v>2666</v>
      </c>
      <c r="B1153" t="s">
        <v>10089</v>
      </c>
      <c r="C1153" t="s">
        <v>10089</v>
      </c>
      <c r="D1153" t="s">
        <v>10195</v>
      </c>
    </row>
    <row r="1154" spans="1:4" x14ac:dyDescent="0.25">
      <c r="A1154" t="s">
        <v>2666</v>
      </c>
      <c r="B1154" t="s">
        <v>10089</v>
      </c>
      <c r="C1154" t="s">
        <v>10089</v>
      </c>
      <c r="D1154" t="s">
        <v>10173</v>
      </c>
    </row>
    <row r="1155" spans="1:4" x14ac:dyDescent="0.25">
      <c r="A1155" t="s">
        <v>2666</v>
      </c>
      <c r="B1155" t="s">
        <v>10089</v>
      </c>
      <c r="C1155" t="s">
        <v>10089</v>
      </c>
      <c r="D1155" t="s">
        <v>10208</v>
      </c>
    </row>
    <row r="1156" spans="1:4" x14ac:dyDescent="0.25">
      <c r="A1156" t="s">
        <v>2666</v>
      </c>
      <c r="B1156" t="s">
        <v>10089</v>
      </c>
      <c r="C1156" t="s">
        <v>10089</v>
      </c>
      <c r="D1156" t="s">
        <v>9993</v>
      </c>
    </row>
    <row r="1157" spans="1:4" x14ac:dyDescent="0.25">
      <c r="A1157" t="s">
        <v>2666</v>
      </c>
      <c r="B1157" t="s">
        <v>10089</v>
      </c>
      <c r="C1157" t="s">
        <v>10089</v>
      </c>
      <c r="D1157" t="s">
        <v>10095</v>
      </c>
    </row>
    <row r="1158" spans="1:4" x14ac:dyDescent="0.25">
      <c r="A1158" t="s">
        <v>2666</v>
      </c>
      <c r="B1158" t="s">
        <v>10089</v>
      </c>
      <c r="C1158" t="s">
        <v>10089</v>
      </c>
      <c r="D1158" t="s">
        <v>10211</v>
      </c>
    </row>
    <row r="1159" spans="1:4" x14ac:dyDescent="0.25">
      <c r="A1159" t="s">
        <v>2666</v>
      </c>
      <c r="B1159" t="s">
        <v>10089</v>
      </c>
      <c r="C1159" t="s">
        <v>10089</v>
      </c>
      <c r="D1159" t="s">
        <v>10069</v>
      </c>
    </row>
    <row r="1160" spans="1:4" x14ac:dyDescent="0.25">
      <c r="A1160" t="s">
        <v>2666</v>
      </c>
      <c r="B1160" t="s">
        <v>10089</v>
      </c>
      <c r="C1160" t="s">
        <v>10089</v>
      </c>
      <c r="D1160" t="s">
        <v>10154</v>
      </c>
    </row>
    <row r="1161" spans="1:4" x14ac:dyDescent="0.25">
      <c r="A1161" t="s">
        <v>2666</v>
      </c>
      <c r="B1161" t="s">
        <v>10089</v>
      </c>
      <c r="C1161" t="s">
        <v>10089</v>
      </c>
      <c r="D1161" t="s">
        <v>10065</v>
      </c>
    </row>
    <row r="1162" spans="1:4" x14ac:dyDescent="0.25">
      <c r="A1162" t="s">
        <v>2666</v>
      </c>
      <c r="B1162" t="s">
        <v>10138</v>
      </c>
      <c r="C1162" t="s">
        <v>10138</v>
      </c>
      <c r="D1162" t="s">
        <v>10214</v>
      </c>
    </row>
    <row r="1163" spans="1:4" x14ac:dyDescent="0.25">
      <c r="A1163" t="s">
        <v>2666</v>
      </c>
      <c r="B1163" t="s">
        <v>10138</v>
      </c>
      <c r="C1163" t="s">
        <v>10138</v>
      </c>
      <c r="D1163" t="s">
        <v>10216</v>
      </c>
    </row>
    <row r="1164" spans="1:4" x14ac:dyDescent="0.25">
      <c r="A1164" t="s">
        <v>2666</v>
      </c>
      <c r="B1164" t="s">
        <v>10138</v>
      </c>
      <c r="C1164" t="s">
        <v>10138</v>
      </c>
      <c r="D1164" t="s">
        <v>10217</v>
      </c>
    </row>
    <row r="1165" spans="1:4" x14ac:dyDescent="0.25">
      <c r="A1165" t="s">
        <v>2666</v>
      </c>
      <c r="B1165" t="s">
        <v>10138</v>
      </c>
      <c r="C1165" t="s">
        <v>10138</v>
      </c>
      <c r="D1165" t="s">
        <v>10218</v>
      </c>
    </row>
    <row r="1166" spans="1:4" x14ac:dyDescent="0.25">
      <c r="A1166" t="s">
        <v>2666</v>
      </c>
      <c r="B1166" t="s">
        <v>10138</v>
      </c>
      <c r="C1166" t="s">
        <v>10138</v>
      </c>
      <c r="D1166" t="s">
        <v>10140</v>
      </c>
    </row>
    <row r="1167" spans="1:4" x14ac:dyDescent="0.25">
      <c r="A1167" t="s">
        <v>2666</v>
      </c>
      <c r="B1167" t="s">
        <v>10138</v>
      </c>
      <c r="C1167" t="s">
        <v>10139</v>
      </c>
      <c r="D1167" t="s">
        <v>10220</v>
      </c>
    </row>
    <row r="1168" spans="1:4" x14ac:dyDescent="0.25">
      <c r="A1168" t="s">
        <v>2666</v>
      </c>
      <c r="B1168" t="s">
        <v>10099</v>
      </c>
      <c r="C1168" t="s">
        <v>10221</v>
      </c>
      <c r="D1168" t="s">
        <v>10064</v>
      </c>
    </row>
    <row r="1169" spans="1:4" x14ac:dyDescent="0.25">
      <c r="A1169" t="s">
        <v>2666</v>
      </c>
      <c r="B1169" t="s">
        <v>10099</v>
      </c>
      <c r="C1169" t="s">
        <v>10221</v>
      </c>
      <c r="D1169" t="s">
        <v>10223</v>
      </c>
    </row>
    <row r="1170" spans="1:4" x14ac:dyDescent="0.25">
      <c r="A1170" t="s">
        <v>2666</v>
      </c>
      <c r="B1170" t="s">
        <v>10099</v>
      </c>
      <c r="C1170" t="s">
        <v>10221</v>
      </c>
      <c r="D1170" t="s">
        <v>10225</v>
      </c>
    </row>
    <row r="1171" spans="1:4" x14ac:dyDescent="0.25">
      <c r="A1171" t="s">
        <v>2666</v>
      </c>
      <c r="B1171" t="s">
        <v>10099</v>
      </c>
      <c r="C1171" t="s">
        <v>10221</v>
      </c>
      <c r="D1171" t="s">
        <v>10227</v>
      </c>
    </row>
    <row r="1172" spans="1:4" x14ac:dyDescent="0.25">
      <c r="A1172" t="s">
        <v>2666</v>
      </c>
      <c r="B1172" t="s">
        <v>10099</v>
      </c>
      <c r="C1172" t="s">
        <v>10221</v>
      </c>
      <c r="D1172" t="s">
        <v>9976</v>
      </c>
    </row>
    <row r="1173" spans="1:4" x14ac:dyDescent="0.25">
      <c r="A1173" t="s">
        <v>2666</v>
      </c>
      <c r="B1173" t="s">
        <v>10099</v>
      </c>
      <c r="C1173" t="s">
        <v>10056</v>
      </c>
      <c r="D1173" t="s">
        <v>10061</v>
      </c>
    </row>
    <row r="1174" spans="1:4" x14ac:dyDescent="0.25">
      <c r="A1174" t="s">
        <v>2666</v>
      </c>
      <c r="B1174" t="s">
        <v>10099</v>
      </c>
      <c r="C1174" t="s">
        <v>10150</v>
      </c>
      <c r="D1174" t="s">
        <v>10084</v>
      </c>
    </row>
    <row r="1175" spans="1:4" x14ac:dyDescent="0.25">
      <c r="A1175" t="s">
        <v>2666</v>
      </c>
      <c r="B1175" t="s">
        <v>10099</v>
      </c>
      <c r="C1175" t="s">
        <v>10063</v>
      </c>
      <c r="D1175" t="s">
        <v>10084</v>
      </c>
    </row>
    <row r="1176" spans="1:4" x14ac:dyDescent="0.25">
      <c r="A1176" t="s">
        <v>2666</v>
      </c>
      <c r="B1176" t="s">
        <v>10099</v>
      </c>
      <c r="C1176" t="s">
        <v>10077</v>
      </c>
      <c r="D1176" t="s">
        <v>10084</v>
      </c>
    </row>
    <row r="1177" spans="1:4" x14ac:dyDescent="0.25">
      <c r="A1177" t="s">
        <v>2666</v>
      </c>
      <c r="B1177" t="s">
        <v>10099</v>
      </c>
      <c r="C1177" t="s">
        <v>10161</v>
      </c>
      <c r="D1177" t="s">
        <v>10064</v>
      </c>
    </row>
    <row r="1178" spans="1:4" x14ac:dyDescent="0.25">
      <c r="A1178" t="s">
        <v>2666</v>
      </c>
      <c r="B1178" t="s">
        <v>10099</v>
      </c>
      <c r="C1178" t="s">
        <v>10232</v>
      </c>
      <c r="D1178" t="s">
        <v>10064</v>
      </c>
    </row>
    <row r="1179" spans="1:4" x14ac:dyDescent="0.25">
      <c r="A1179" t="s">
        <v>2666</v>
      </c>
      <c r="B1179" t="s">
        <v>10099</v>
      </c>
      <c r="C1179" t="s">
        <v>10232</v>
      </c>
      <c r="D1179" t="s">
        <v>10175</v>
      </c>
    </row>
    <row r="1180" spans="1:4" x14ac:dyDescent="0.25">
      <c r="A1180" t="s">
        <v>2666</v>
      </c>
      <c r="B1180" t="s">
        <v>10099</v>
      </c>
      <c r="C1180" t="s">
        <v>10232</v>
      </c>
      <c r="D1180" t="s">
        <v>10181</v>
      </c>
    </row>
    <row r="1181" spans="1:4" x14ac:dyDescent="0.25">
      <c r="A1181" t="s">
        <v>2666</v>
      </c>
      <c r="B1181" t="s">
        <v>10099</v>
      </c>
      <c r="C1181" t="s">
        <v>10232</v>
      </c>
      <c r="D1181" t="s">
        <v>10112</v>
      </c>
    </row>
    <row r="1182" spans="1:4" x14ac:dyDescent="0.25">
      <c r="A1182" t="s">
        <v>2666</v>
      </c>
      <c r="B1182" t="s">
        <v>10099</v>
      </c>
      <c r="C1182" t="s">
        <v>10232</v>
      </c>
      <c r="D1182" t="s">
        <v>9976</v>
      </c>
    </row>
    <row r="1183" spans="1:4" x14ac:dyDescent="0.25">
      <c r="A1183" t="s">
        <v>2666</v>
      </c>
      <c r="B1183" t="s">
        <v>10099</v>
      </c>
      <c r="C1183" t="s">
        <v>10135</v>
      </c>
      <c r="D1183" t="s">
        <v>10157</v>
      </c>
    </row>
    <row r="1184" spans="1:4" x14ac:dyDescent="0.25">
      <c r="A1184" t="s">
        <v>2666</v>
      </c>
      <c r="B1184" t="s">
        <v>10099</v>
      </c>
      <c r="C1184" t="s">
        <v>10135</v>
      </c>
      <c r="D1184" t="s">
        <v>10235</v>
      </c>
    </row>
    <row r="1185" spans="1:4" x14ac:dyDescent="0.25">
      <c r="A1185" t="s">
        <v>2666</v>
      </c>
      <c r="B1185" t="s">
        <v>10099</v>
      </c>
      <c r="C1185" t="s">
        <v>10135</v>
      </c>
      <c r="D1185" t="s">
        <v>10100</v>
      </c>
    </row>
    <row r="1186" spans="1:4" x14ac:dyDescent="0.25">
      <c r="A1186" t="s">
        <v>2666</v>
      </c>
      <c r="B1186" t="s">
        <v>10099</v>
      </c>
      <c r="C1186" t="s">
        <v>10135</v>
      </c>
      <c r="D1186" t="s">
        <v>10227</v>
      </c>
    </row>
    <row r="1187" spans="1:4" x14ac:dyDescent="0.25">
      <c r="A1187" t="s">
        <v>2666</v>
      </c>
      <c r="B1187" t="s">
        <v>10099</v>
      </c>
      <c r="C1187" t="s">
        <v>10135</v>
      </c>
      <c r="D1187" t="s">
        <v>10201</v>
      </c>
    </row>
    <row r="1188" spans="1:4" x14ac:dyDescent="0.25">
      <c r="A1188" t="s">
        <v>2666</v>
      </c>
      <c r="B1188" t="s">
        <v>10099</v>
      </c>
      <c r="C1188" t="s">
        <v>10135</v>
      </c>
      <c r="D1188" t="s">
        <v>10236</v>
      </c>
    </row>
    <row r="1189" spans="1:4" x14ac:dyDescent="0.25">
      <c r="A1189" t="s">
        <v>2666</v>
      </c>
      <c r="B1189" t="s">
        <v>10099</v>
      </c>
      <c r="C1189" t="s">
        <v>10135</v>
      </c>
      <c r="D1189" t="s">
        <v>10069</v>
      </c>
    </row>
    <row r="1190" spans="1:4" x14ac:dyDescent="0.25">
      <c r="A1190" t="s">
        <v>2666</v>
      </c>
      <c r="B1190" t="s">
        <v>10099</v>
      </c>
      <c r="C1190" t="s">
        <v>10095</v>
      </c>
      <c r="D1190" t="s">
        <v>10064</v>
      </c>
    </row>
    <row r="1191" spans="1:4" x14ac:dyDescent="0.25">
      <c r="A1191" t="s">
        <v>2666</v>
      </c>
      <c r="B1191" t="s">
        <v>10099</v>
      </c>
      <c r="C1191" t="s">
        <v>10095</v>
      </c>
      <c r="D1191" t="s">
        <v>10157</v>
      </c>
    </row>
    <row r="1192" spans="1:4" x14ac:dyDescent="0.25">
      <c r="A1192" t="s">
        <v>2666</v>
      </c>
      <c r="B1192" t="s">
        <v>10099</v>
      </c>
      <c r="C1192" t="s">
        <v>10095</v>
      </c>
      <c r="D1192" t="s">
        <v>10238</v>
      </c>
    </row>
    <row r="1193" spans="1:4" x14ac:dyDescent="0.25">
      <c r="A1193" t="s">
        <v>2666</v>
      </c>
      <c r="B1193" t="s">
        <v>10099</v>
      </c>
      <c r="C1193" t="s">
        <v>10095</v>
      </c>
      <c r="D1193" t="s">
        <v>10235</v>
      </c>
    </row>
    <row r="1194" spans="1:4" x14ac:dyDescent="0.25">
      <c r="A1194" t="s">
        <v>2666</v>
      </c>
      <c r="B1194" t="s">
        <v>10099</v>
      </c>
      <c r="C1194" t="s">
        <v>10095</v>
      </c>
      <c r="D1194" t="s">
        <v>10239</v>
      </c>
    </row>
    <row r="1195" spans="1:4" x14ac:dyDescent="0.25">
      <c r="A1195" t="s">
        <v>2666</v>
      </c>
      <c r="B1195" t="s">
        <v>10099</v>
      </c>
      <c r="C1195" t="s">
        <v>10095</v>
      </c>
      <c r="D1195" t="s">
        <v>10240</v>
      </c>
    </row>
    <row r="1196" spans="1:4" x14ac:dyDescent="0.25">
      <c r="A1196" t="s">
        <v>2666</v>
      </c>
      <c r="B1196" t="s">
        <v>10099</v>
      </c>
      <c r="C1196" t="s">
        <v>10095</v>
      </c>
      <c r="D1196" t="s">
        <v>10100</v>
      </c>
    </row>
    <row r="1197" spans="1:4" x14ac:dyDescent="0.25">
      <c r="A1197" t="s">
        <v>2666</v>
      </c>
      <c r="B1197" t="s">
        <v>10099</v>
      </c>
      <c r="C1197" t="s">
        <v>10095</v>
      </c>
      <c r="D1197" t="s">
        <v>10181</v>
      </c>
    </row>
    <row r="1198" spans="1:4" x14ac:dyDescent="0.25">
      <c r="A1198" t="s">
        <v>2666</v>
      </c>
      <c r="B1198" t="s">
        <v>10099</v>
      </c>
      <c r="C1198" t="s">
        <v>10095</v>
      </c>
      <c r="D1198" t="s">
        <v>10225</v>
      </c>
    </row>
    <row r="1199" spans="1:4" x14ac:dyDescent="0.25">
      <c r="A1199" t="s">
        <v>2666</v>
      </c>
      <c r="B1199" t="s">
        <v>10099</v>
      </c>
      <c r="C1199" t="s">
        <v>10095</v>
      </c>
      <c r="D1199" t="s">
        <v>10227</v>
      </c>
    </row>
    <row r="1200" spans="1:4" x14ac:dyDescent="0.25">
      <c r="A1200" t="s">
        <v>2666</v>
      </c>
      <c r="B1200" t="s">
        <v>10099</v>
      </c>
      <c r="C1200" t="s">
        <v>10095</v>
      </c>
      <c r="D1200" t="s">
        <v>10201</v>
      </c>
    </row>
    <row r="1201" spans="1:4" x14ac:dyDescent="0.25">
      <c r="A1201" t="s">
        <v>2666</v>
      </c>
      <c r="B1201" t="s">
        <v>10099</v>
      </c>
      <c r="C1201" t="s">
        <v>10095</v>
      </c>
      <c r="D1201" t="s">
        <v>10112</v>
      </c>
    </row>
    <row r="1202" spans="1:4" x14ac:dyDescent="0.25">
      <c r="A1202" t="s">
        <v>2666</v>
      </c>
      <c r="B1202" t="s">
        <v>10099</v>
      </c>
      <c r="C1202" t="s">
        <v>10095</v>
      </c>
      <c r="D1202" t="s">
        <v>10236</v>
      </c>
    </row>
    <row r="1203" spans="1:4" x14ac:dyDescent="0.25">
      <c r="A1203" t="s">
        <v>2666</v>
      </c>
      <c r="B1203" t="s">
        <v>10099</v>
      </c>
      <c r="C1203" t="s">
        <v>10095</v>
      </c>
      <c r="D1203" t="s">
        <v>10095</v>
      </c>
    </row>
    <row r="1204" spans="1:4" x14ac:dyDescent="0.25">
      <c r="A1204" t="s">
        <v>2666</v>
      </c>
      <c r="B1204" t="s">
        <v>10099</v>
      </c>
      <c r="C1204" t="s">
        <v>10095</v>
      </c>
      <c r="D1204" t="s">
        <v>10242</v>
      </c>
    </row>
    <row r="1205" spans="1:4" x14ac:dyDescent="0.25">
      <c r="A1205" t="s">
        <v>2666</v>
      </c>
      <c r="B1205" t="s">
        <v>10099</v>
      </c>
      <c r="C1205" t="s">
        <v>10095</v>
      </c>
      <c r="D1205" t="s">
        <v>10069</v>
      </c>
    </row>
    <row r="1206" spans="1:4" x14ac:dyDescent="0.25">
      <c r="A1206" t="s">
        <v>2666</v>
      </c>
      <c r="B1206" t="s">
        <v>10099</v>
      </c>
      <c r="C1206" t="s">
        <v>10095</v>
      </c>
      <c r="D1206" t="s">
        <v>10243</v>
      </c>
    </row>
    <row r="1207" spans="1:4" x14ac:dyDescent="0.25">
      <c r="A1207" t="s">
        <v>2666</v>
      </c>
      <c r="B1207" t="s">
        <v>10099</v>
      </c>
      <c r="C1207" t="s">
        <v>10095</v>
      </c>
      <c r="D1207" t="s">
        <v>10133</v>
      </c>
    </row>
    <row r="1208" spans="1:4" x14ac:dyDescent="0.25">
      <c r="A1208" t="s">
        <v>2666</v>
      </c>
      <c r="B1208" t="s">
        <v>10099</v>
      </c>
      <c r="C1208" t="s">
        <v>10095</v>
      </c>
      <c r="D1208" t="s">
        <v>10245</v>
      </c>
    </row>
    <row r="1209" spans="1:4" x14ac:dyDescent="0.25">
      <c r="A1209" t="s">
        <v>2666</v>
      </c>
      <c r="B1209" t="s">
        <v>10099</v>
      </c>
      <c r="C1209" t="s">
        <v>10095</v>
      </c>
      <c r="D1209" t="s">
        <v>10246</v>
      </c>
    </row>
    <row r="1210" spans="1:4" x14ac:dyDescent="0.25">
      <c r="A1210" t="s">
        <v>2666</v>
      </c>
      <c r="B1210" t="s">
        <v>10099</v>
      </c>
      <c r="C1210" t="s">
        <v>10095</v>
      </c>
      <c r="D1210" t="s">
        <v>10084</v>
      </c>
    </row>
    <row r="1211" spans="1:4" x14ac:dyDescent="0.25">
      <c r="A1211" t="s">
        <v>2666</v>
      </c>
      <c r="B1211" t="s">
        <v>10099</v>
      </c>
      <c r="C1211" t="s">
        <v>10095</v>
      </c>
      <c r="D1211" t="s">
        <v>10247</v>
      </c>
    </row>
    <row r="1212" spans="1:4" x14ac:dyDescent="0.25">
      <c r="A1212" t="s">
        <v>2666</v>
      </c>
      <c r="B1212" t="s">
        <v>10099</v>
      </c>
      <c r="C1212" t="s">
        <v>10095</v>
      </c>
      <c r="D1212" t="s">
        <v>2419</v>
      </c>
    </row>
    <row r="1213" spans="1:4" x14ac:dyDescent="0.25">
      <c r="A1213" t="s">
        <v>2666</v>
      </c>
      <c r="B1213" t="s">
        <v>10099</v>
      </c>
      <c r="C1213" t="s">
        <v>10131</v>
      </c>
      <c r="D1213" t="s">
        <v>10133</v>
      </c>
    </row>
    <row r="1214" spans="1:4" x14ac:dyDescent="0.25">
      <c r="A1214" t="s">
        <v>2666</v>
      </c>
      <c r="B1214" t="s">
        <v>10099</v>
      </c>
      <c r="C1214" t="s">
        <v>10131</v>
      </c>
      <c r="D1214" t="s">
        <v>10084</v>
      </c>
    </row>
    <row r="1215" spans="1:4" x14ac:dyDescent="0.25">
      <c r="A1215" t="s">
        <v>2666</v>
      </c>
      <c r="B1215" t="s">
        <v>10099</v>
      </c>
      <c r="C1215" t="s">
        <v>10249</v>
      </c>
      <c r="D1215" t="s">
        <v>10250</v>
      </c>
    </row>
    <row r="1216" spans="1:4" x14ac:dyDescent="0.25">
      <c r="A1216" t="s">
        <v>2666</v>
      </c>
      <c r="B1216" t="s">
        <v>10099</v>
      </c>
      <c r="C1216" t="s">
        <v>10249</v>
      </c>
      <c r="D1216" t="s">
        <v>10251</v>
      </c>
    </row>
    <row r="1217" spans="1:4" x14ac:dyDescent="0.25">
      <c r="A1217" t="s">
        <v>2666</v>
      </c>
      <c r="B1217" t="s">
        <v>10099</v>
      </c>
      <c r="C1217" t="s">
        <v>10252</v>
      </c>
      <c r="D1217" t="s">
        <v>10064</v>
      </c>
    </row>
    <row r="1218" spans="1:4" x14ac:dyDescent="0.25">
      <c r="A1218" t="s">
        <v>2666</v>
      </c>
      <c r="B1218" t="s">
        <v>10099</v>
      </c>
      <c r="C1218" t="s">
        <v>10252</v>
      </c>
      <c r="D1218" t="s">
        <v>10253</v>
      </c>
    </row>
    <row r="1219" spans="1:4" x14ac:dyDescent="0.25">
      <c r="A1219" t="s">
        <v>2666</v>
      </c>
      <c r="B1219" t="s">
        <v>10099</v>
      </c>
      <c r="C1219" t="s">
        <v>10252</v>
      </c>
      <c r="D1219" t="s">
        <v>10223</v>
      </c>
    </row>
    <row r="1220" spans="1:4" x14ac:dyDescent="0.25">
      <c r="A1220" t="s">
        <v>2666</v>
      </c>
      <c r="B1220" t="s">
        <v>10099</v>
      </c>
      <c r="C1220" t="s">
        <v>10252</v>
      </c>
      <c r="D1220" t="s">
        <v>10250</v>
      </c>
    </row>
    <row r="1221" spans="1:4" x14ac:dyDescent="0.25">
      <c r="A1221" t="s">
        <v>2666</v>
      </c>
      <c r="B1221" t="s">
        <v>10099</v>
      </c>
      <c r="C1221" t="s">
        <v>10252</v>
      </c>
      <c r="D1221" t="s">
        <v>10255</v>
      </c>
    </row>
    <row r="1222" spans="1:4" x14ac:dyDescent="0.25">
      <c r="A1222" t="s">
        <v>2666</v>
      </c>
      <c r="B1222" t="s">
        <v>10099</v>
      </c>
      <c r="C1222" t="s">
        <v>10252</v>
      </c>
      <c r="D1222" t="s">
        <v>10112</v>
      </c>
    </row>
    <row r="1223" spans="1:4" x14ac:dyDescent="0.25">
      <c r="A1223" t="s">
        <v>2666</v>
      </c>
      <c r="B1223" t="s">
        <v>10257</v>
      </c>
      <c r="C1223" t="s">
        <v>10135</v>
      </c>
      <c r="D1223" t="s">
        <v>10157</v>
      </c>
    </row>
    <row r="1224" spans="1:4" x14ac:dyDescent="0.25">
      <c r="A1224" t="s">
        <v>2666</v>
      </c>
      <c r="B1224" t="s">
        <v>10257</v>
      </c>
      <c r="C1224" t="s">
        <v>10135</v>
      </c>
      <c r="D1224" t="s">
        <v>10258</v>
      </c>
    </row>
    <row r="1225" spans="1:4" x14ac:dyDescent="0.25">
      <c r="A1225" t="s">
        <v>2666</v>
      </c>
      <c r="B1225" t="s">
        <v>10257</v>
      </c>
      <c r="C1225" t="s">
        <v>10135</v>
      </c>
      <c r="D1225" t="s">
        <v>10235</v>
      </c>
    </row>
    <row r="1226" spans="1:4" x14ac:dyDescent="0.25">
      <c r="A1226" t="s">
        <v>2666</v>
      </c>
      <c r="B1226" t="s">
        <v>10257</v>
      </c>
      <c r="C1226" t="s">
        <v>10135</v>
      </c>
      <c r="D1226" t="s">
        <v>10240</v>
      </c>
    </row>
    <row r="1227" spans="1:4" x14ac:dyDescent="0.25">
      <c r="A1227" t="s">
        <v>2666</v>
      </c>
      <c r="B1227" t="s">
        <v>10257</v>
      </c>
      <c r="C1227" t="s">
        <v>10135</v>
      </c>
      <c r="D1227" t="s">
        <v>10262</v>
      </c>
    </row>
    <row r="1228" spans="1:4" x14ac:dyDescent="0.25">
      <c r="A1228" t="s">
        <v>2666</v>
      </c>
      <c r="B1228" t="s">
        <v>10257</v>
      </c>
      <c r="C1228" t="s">
        <v>10135</v>
      </c>
      <c r="D1228" t="s">
        <v>10227</v>
      </c>
    </row>
    <row r="1229" spans="1:4" x14ac:dyDescent="0.25">
      <c r="A1229" t="s">
        <v>2666</v>
      </c>
      <c r="B1229" t="s">
        <v>10257</v>
      </c>
      <c r="C1229" t="s">
        <v>10135</v>
      </c>
      <c r="D1229" t="s">
        <v>10201</v>
      </c>
    </row>
    <row r="1230" spans="1:4" x14ac:dyDescent="0.25">
      <c r="A1230" t="s">
        <v>2666</v>
      </c>
      <c r="B1230" t="s">
        <v>10257</v>
      </c>
      <c r="C1230" t="s">
        <v>10135</v>
      </c>
      <c r="D1230" t="s">
        <v>10264</v>
      </c>
    </row>
    <row r="1231" spans="1:4" x14ac:dyDescent="0.25">
      <c r="A1231" t="s">
        <v>2666</v>
      </c>
      <c r="B1231" t="s">
        <v>10257</v>
      </c>
      <c r="C1231" t="s">
        <v>10135</v>
      </c>
      <c r="D1231" t="s">
        <v>10265</v>
      </c>
    </row>
    <row r="1232" spans="1:4" x14ac:dyDescent="0.25">
      <c r="A1232" t="s">
        <v>2666</v>
      </c>
      <c r="B1232" t="s">
        <v>10257</v>
      </c>
      <c r="C1232" t="s">
        <v>10135</v>
      </c>
      <c r="D1232" t="s">
        <v>10069</v>
      </c>
    </row>
    <row r="1233" spans="1:4" x14ac:dyDescent="0.25">
      <c r="A1233" t="s">
        <v>2666</v>
      </c>
      <c r="B1233" t="s">
        <v>10257</v>
      </c>
      <c r="C1233" t="s">
        <v>10135</v>
      </c>
      <c r="D1233" t="s">
        <v>10266</v>
      </c>
    </row>
    <row r="1234" spans="1:4" x14ac:dyDescent="0.25">
      <c r="A1234" t="s">
        <v>2666</v>
      </c>
      <c r="B1234" t="s">
        <v>10257</v>
      </c>
      <c r="C1234" t="s">
        <v>10135</v>
      </c>
      <c r="D1234" t="s">
        <v>10267</v>
      </c>
    </row>
    <row r="1235" spans="1:4" x14ac:dyDescent="0.25">
      <c r="A1235" t="s">
        <v>2666</v>
      </c>
      <c r="B1235" t="s">
        <v>10257</v>
      </c>
      <c r="C1235" t="s">
        <v>10135</v>
      </c>
      <c r="D1235" t="s">
        <v>10268</v>
      </c>
    </row>
    <row r="1236" spans="1:4" x14ac:dyDescent="0.25">
      <c r="A1236" t="s">
        <v>2666</v>
      </c>
      <c r="B1236" t="s">
        <v>10257</v>
      </c>
      <c r="C1236" t="s">
        <v>10269</v>
      </c>
      <c r="D1236" t="s">
        <v>10223</v>
      </c>
    </row>
    <row r="1237" spans="1:4" x14ac:dyDescent="0.25">
      <c r="A1237" t="s">
        <v>2666</v>
      </c>
      <c r="B1237" t="s">
        <v>10257</v>
      </c>
      <c r="C1237" t="s">
        <v>10270</v>
      </c>
      <c r="D1237" t="s">
        <v>10201</v>
      </c>
    </row>
    <row r="1238" spans="1:4" x14ac:dyDescent="0.25">
      <c r="A1238" t="s">
        <v>10458</v>
      </c>
      <c r="B1238" t="s">
        <v>10052</v>
      </c>
      <c r="C1238" t="s">
        <v>10063</v>
      </c>
      <c r="D1238" t="s">
        <v>10065</v>
      </c>
    </row>
    <row r="1239" spans="1:4" x14ac:dyDescent="0.25">
      <c r="A1239" t="s">
        <v>10459</v>
      </c>
      <c r="B1239" t="s">
        <v>10052</v>
      </c>
      <c r="C1239" t="s">
        <v>10077</v>
      </c>
      <c r="D1239" t="s">
        <v>10061</v>
      </c>
    </row>
    <row r="1240" spans="1:4" x14ac:dyDescent="0.25">
      <c r="A1240" t="s">
        <v>10459</v>
      </c>
      <c r="B1240" t="s">
        <v>10089</v>
      </c>
      <c r="C1240" t="s">
        <v>10089</v>
      </c>
      <c r="D1240" t="s">
        <v>10095</v>
      </c>
    </row>
    <row r="1241" spans="1:4" x14ac:dyDescent="0.25">
      <c r="A1241" t="s">
        <v>10460</v>
      </c>
      <c r="B1241" t="s">
        <v>10099</v>
      </c>
      <c r="C1241" t="s">
        <v>10095</v>
      </c>
      <c r="D1241" t="s">
        <v>10136</v>
      </c>
    </row>
    <row r="1242" spans="1:4" x14ac:dyDescent="0.25">
      <c r="A1242" t="s">
        <v>10461</v>
      </c>
      <c r="B1242" t="s">
        <v>10099</v>
      </c>
      <c r="C1242" t="s">
        <v>10095</v>
      </c>
      <c r="D1242" t="s">
        <v>10064</v>
      </c>
    </row>
    <row r="1243" spans="1:4" x14ac:dyDescent="0.25">
      <c r="A1243" t="s">
        <v>10462</v>
      </c>
      <c r="B1243" t="s">
        <v>10055</v>
      </c>
      <c r="C1243" t="s">
        <v>10077</v>
      </c>
      <c r="D1243" t="s">
        <v>10084</v>
      </c>
    </row>
    <row r="1244" spans="1:4" x14ac:dyDescent="0.25">
      <c r="A1244" t="s">
        <v>10463</v>
      </c>
      <c r="B1244" t="s">
        <v>10099</v>
      </c>
      <c r="C1244" t="s">
        <v>10135</v>
      </c>
      <c r="D1244" t="s">
        <v>10064</v>
      </c>
    </row>
    <row r="1245" spans="1:4" x14ac:dyDescent="0.25">
      <c r="A1245" t="s">
        <v>10464</v>
      </c>
      <c r="B1245" t="s">
        <v>10052</v>
      </c>
      <c r="C1245" t="s">
        <v>10056</v>
      </c>
      <c r="D1245" t="s">
        <v>10065</v>
      </c>
    </row>
    <row r="1246" spans="1:4" x14ac:dyDescent="0.25">
      <c r="A1246" t="s">
        <v>2694</v>
      </c>
      <c r="B1246" t="s">
        <v>10055</v>
      </c>
      <c r="C1246" t="s">
        <v>10077</v>
      </c>
      <c r="D1246" t="s">
        <v>10070</v>
      </c>
    </row>
    <row r="1247" spans="1:4" x14ac:dyDescent="0.25">
      <c r="A1247" t="s">
        <v>2694</v>
      </c>
      <c r="B1247" t="s">
        <v>10055</v>
      </c>
      <c r="C1247" t="s">
        <v>10077</v>
      </c>
      <c r="D1247" t="s">
        <v>10069</v>
      </c>
    </row>
    <row r="1248" spans="1:4" x14ac:dyDescent="0.25">
      <c r="A1248" t="s">
        <v>2694</v>
      </c>
      <c r="B1248" t="s">
        <v>10055</v>
      </c>
      <c r="C1248" t="s">
        <v>10077</v>
      </c>
      <c r="D1248" t="s">
        <v>10154</v>
      </c>
    </row>
    <row r="1249" spans="1:4" x14ac:dyDescent="0.25">
      <c r="A1249" t="s">
        <v>2694</v>
      </c>
      <c r="B1249" t="s">
        <v>10052</v>
      </c>
      <c r="C1249" t="s">
        <v>10056</v>
      </c>
      <c r="D1249" t="s">
        <v>10331</v>
      </c>
    </row>
    <row r="1250" spans="1:4" x14ac:dyDescent="0.25">
      <c r="A1250" t="s">
        <v>2694</v>
      </c>
      <c r="B1250" t="s">
        <v>10052</v>
      </c>
      <c r="C1250" t="s">
        <v>10077</v>
      </c>
      <c r="D1250" t="s">
        <v>10112</v>
      </c>
    </row>
    <row r="1251" spans="1:4" x14ac:dyDescent="0.25">
      <c r="A1251" t="s">
        <v>2694</v>
      </c>
      <c r="B1251" t="s">
        <v>10052</v>
      </c>
      <c r="C1251" t="s">
        <v>10077</v>
      </c>
      <c r="D1251" t="s">
        <v>10070</v>
      </c>
    </row>
    <row r="1252" spans="1:4" x14ac:dyDescent="0.25">
      <c r="A1252" t="s">
        <v>2694</v>
      </c>
      <c r="B1252" t="s">
        <v>10052</v>
      </c>
      <c r="C1252" t="s">
        <v>10161</v>
      </c>
      <c r="D1252" t="s">
        <v>10095</v>
      </c>
    </row>
    <row r="1253" spans="1:4" x14ac:dyDescent="0.25">
      <c r="A1253" t="s">
        <v>2694</v>
      </c>
      <c r="B1253" t="s">
        <v>10052</v>
      </c>
      <c r="C1253" t="s">
        <v>10271</v>
      </c>
      <c r="D1253" t="s">
        <v>10070</v>
      </c>
    </row>
    <row r="1254" spans="1:4" x14ac:dyDescent="0.25">
      <c r="A1254" t="s">
        <v>2694</v>
      </c>
      <c r="B1254" t="s">
        <v>10052</v>
      </c>
      <c r="C1254" t="s">
        <v>10131</v>
      </c>
      <c r="D1254" t="s">
        <v>10084</v>
      </c>
    </row>
    <row r="1255" spans="1:4" x14ac:dyDescent="0.25">
      <c r="A1255" t="s">
        <v>2694</v>
      </c>
      <c r="B1255" t="s">
        <v>10089</v>
      </c>
      <c r="C1255" t="s">
        <v>10273</v>
      </c>
      <c r="D1255" t="s">
        <v>10154</v>
      </c>
    </row>
    <row r="1256" spans="1:4" x14ac:dyDescent="0.25">
      <c r="A1256" t="s">
        <v>2694</v>
      </c>
      <c r="B1256" t="s">
        <v>10089</v>
      </c>
      <c r="C1256" t="s">
        <v>10089</v>
      </c>
      <c r="D1256" t="s">
        <v>10064</v>
      </c>
    </row>
    <row r="1257" spans="1:4" x14ac:dyDescent="0.25">
      <c r="A1257" t="s">
        <v>2694</v>
      </c>
      <c r="B1257" t="s">
        <v>10089</v>
      </c>
      <c r="C1257" t="s">
        <v>10089</v>
      </c>
      <c r="D1257" t="s">
        <v>10173</v>
      </c>
    </row>
    <row r="1258" spans="1:4" x14ac:dyDescent="0.25">
      <c r="A1258" t="s">
        <v>2694</v>
      </c>
      <c r="B1258" t="s">
        <v>10089</v>
      </c>
      <c r="C1258" t="s">
        <v>10089</v>
      </c>
      <c r="D1258" t="s">
        <v>10069</v>
      </c>
    </row>
    <row r="1259" spans="1:4" x14ac:dyDescent="0.25">
      <c r="A1259" t="s">
        <v>2694</v>
      </c>
      <c r="B1259" t="s">
        <v>10089</v>
      </c>
      <c r="C1259" t="s">
        <v>10089</v>
      </c>
      <c r="D1259" t="s">
        <v>10154</v>
      </c>
    </row>
    <row r="1260" spans="1:4" x14ac:dyDescent="0.25">
      <c r="A1260" t="s">
        <v>10465</v>
      </c>
      <c r="B1260" t="s">
        <v>10099</v>
      </c>
      <c r="C1260" t="s">
        <v>10095</v>
      </c>
      <c r="D1260" t="s">
        <v>10064</v>
      </c>
    </row>
    <row r="1261" spans="1:4" x14ac:dyDescent="0.25">
      <c r="A1261" t="s">
        <v>2709</v>
      </c>
      <c r="B1261" t="s">
        <v>10055</v>
      </c>
      <c r="C1261" t="s">
        <v>10161</v>
      </c>
      <c r="D1261" t="s">
        <v>1162</v>
      </c>
    </row>
    <row r="1262" spans="1:4" x14ac:dyDescent="0.25">
      <c r="A1262" t="s">
        <v>2709</v>
      </c>
      <c r="B1262" t="s">
        <v>10052</v>
      </c>
      <c r="C1262" t="s">
        <v>10166</v>
      </c>
      <c r="D1262" t="s">
        <v>10084</v>
      </c>
    </row>
    <row r="1263" spans="1:4" x14ac:dyDescent="0.25">
      <c r="A1263" t="s">
        <v>2709</v>
      </c>
      <c r="B1263" t="s">
        <v>10089</v>
      </c>
      <c r="C1263" t="s">
        <v>10089</v>
      </c>
      <c r="D1263" t="s">
        <v>10173</v>
      </c>
    </row>
    <row r="1264" spans="1:4" x14ac:dyDescent="0.25">
      <c r="A1264" t="s">
        <v>2709</v>
      </c>
      <c r="B1264" t="s">
        <v>10089</v>
      </c>
      <c r="C1264" t="s">
        <v>10089</v>
      </c>
      <c r="D1264" t="s">
        <v>10069</v>
      </c>
    </row>
    <row r="1265" spans="1:4" x14ac:dyDescent="0.25">
      <c r="A1265" t="s">
        <v>2709</v>
      </c>
      <c r="B1265" t="s">
        <v>10089</v>
      </c>
      <c r="C1265" t="s">
        <v>10089</v>
      </c>
      <c r="D1265" t="s">
        <v>10154</v>
      </c>
    </row>
    <row r="1266" spans="1:4" x14ac:dyDescent="0.25">
      <c r="A1266" t="s">
        <v>10466</v>
      </c>
      <c r="B1266" t="s">
        <v>10055</v>
      </c>
      <c r="C1266" t="s">
        <v>10115</v>
      </c>
      <c r="D1266" t="s">
        <v>10107</v>
      </c>
    </row>
    <row r="1267" spans="1:4" x14ac:dyDescent="0.25">
      <c r="A1267" t="s">
        <v>10467</v>
      </c>
      <c r="B1267" t="s">
        <v>10099</v>
      </c>
      <c r="C1267" t="s">
        <v>10131</v>
      </c>
      <c r="D1267" t="s">
        <v>10084</v>
      </c>
    </row>
    <row r="1268" spans="1:4" x14ac:dyDescent="0.25">
      <c r="A1268" t="s">
        <v>10468</v>
      </c>
      <c r="B1268" t="s">
        <v>10055</v>
      </c>
      <c r="C1268" t="s">
        <v>10176</v>
      </c>
      <c r="D1268" t="s">
        <v>10061</v>
      </c>
    </row>
    <row r="1269" spans="1:4" x14ac:dyDescent="0.25">
      <c r="A1269" t="s">
        <v>5036</v>
      </c>
      <c r="B1269" t="s">
        <v>10055</v>
      </c>
      <c r="C1269" t="s">
        <v>10143</v>
      </c>
      <c r="D1269" t="s">
        <v>10144</v>
      </c>
    </row>
    <row r="1270" spans="1:4" x14ac:dyDescent="0.25">
      <c r="A1270" t="s">
        <v>5036</v>
      </c>
      <c r="B1270" t="s">
        <v>10055</v>
      </c>
      <c r="C1270" t="s">
        <v>10122</v>
      </c>
      <c r="D1270" t="s">
        <v>10144</v>
      </c>
    </row>
    <row r="1271" spans="1:4" x14ac:dyDescent="0.25">
      <c r="A1271" t="s">
        <v>5036</v>
      </c>
      <c r="B1271" t="s">
        <v>10055</v>
      </c>
      <c r="C1271" t="s">
        <v>10122</v>
      </c>
      <c r="D1271" t="s">
        <v>10069</v>
      </c>
    </row>
    <row r="1272" spans="1:4" x14ac:dyDescent="0.25">
      <c r="A1272" t="s">
        <v>5036</v>
      </c>
      <c r="B1272" t="s">
        <v>10055</v>
      </c>
      <c r="C1272" t="s">
        <v>10056</v>
      </c>
      <c r="D1272" t="s">
        <v>10060</v>
      </c>
    </row>
    <row r="1273" spans="1:4" x14ac:dyDescent="0.25">
      <c r="A1273" t="s">
        <v>5036</v>
      </c>
      <c r="B1273" t="s">
        <v>10055</v>
      </c>
      <c r="C1273" t="s">
        <v>10056</v>
      </c>
      <c r="D1273" t="s">
        <v>10144</v>
      </c>
    </row>
    <row r="1274" spans="1:4" x14ac:dyDescent="0.25">
      <c r="A1274" t="s">
        <v>5036</v>
      </c>
      <c r="B1274" t="s">
        <v>10055</v>
      </c>
      <c r="C1274" t="s">
        <v>10056</v>
      </c>
      <c r="D1274" t="s">
        <v>10070</v>
      </c>
    </row>
    <row r="1275" spans="1:4" x14ac:dyDescent="0.25">
      <c r="A1275" t="s">
        <v>5036</v>
      </c>
      <c r="B1275" t="s">
        <v>10055</v>
      </c>
      <c r="C1275" t="s">
        <v>10155</v>
      </c>
      <c r="D1275" t="s">
        <v>10061</v>
      </c>
    </row>
    <row r="1276" spans="1:4" x14ac:dyDescent="0.25">
      <c r="A1276" t="s">
        <v>5036</v>
      </c>
      <c r="B1276" t="s">
        <v>10055</v>
      </c>
      <c r="C1276" t="s">
        <v>10077</v>
      </c>
      <c r="D1276" t="s">
        <v>10064</v>
      </c>
    </row>
    <row r="1277" spans="1:4" x14ac:dyDescent="0.25">
      <c r="A1277" t="s">
        <v>5036</v>
      </c>
      <c r="B1277" t="s">
        <v>10055</v>
      </c>
      <c r="C1277" t="s">
        <v>10077</v>
      </c>
      <c r="D1277" t="s">
        <v>10469</v>
      </c>
    </row>
    <row r="1278" spans="1:4" x14ac:dyDescent="0.25">
      <c r="A1278" t="s">
        <v>5036</v>
      </c>
      <c r="B1278" t="s">
        <v>10055</v>
      </c>
      <c r="C1278" t="s">
        <v>10077</v>
      </c>
      <c r="D1278" t="s">
        <v>10069</v>
      </c>
    </row>
    <row r="1279" spans="1:4" x14ac:dyDescent="0.25">
      <c r="A1279" t="s">
        <v>5036</v>
      </c>
      <c r="B1279" t="s">
        <v>10052</v>
      </c>
      <c r="C1279" t="s">
        <v>10143</v>
      </c>
      <c r="D1279" t="s">
        <v>10144</v>
      </c>
    </row>
    <row r="1280" spans="1:4" x14ac:dyDescent="0.25">
      <c r="A1280" t="s">
        <v>5036</v>
      </c>
      <c r="B1280" t="s">
        <v>10052</v>
      </c>
      <c r="C1280" t="s">
        <v>10143</v>
      </c>
      <c r="D1280" t="s">
        <v>10145</v>
      </c>
    </row>
    <row r="1281" spans="1:4" x14ac:dyDescent="0.25">
      <c r="A1281" t="s">
        <v>5036</v>
      </c>
      <c r="B1281" t="s">
        <v>10052</v>
      </c>
      <c r="C1281" t="s">
        <v>10143</v>
      </c>
      <c r="D1281" t="s">
        <v>10174</v>
      </c>
    </row>
    <row r="1282" spans="1:4" x14ac:dyDescent="0.25">
      <c r="A1282" t="s">
        <v>5036</v>
      </c>
      <c r="B1282" t="s">
        <v>10052</v>
      </c>
      <c r="C1282" t="s">
        <v>10143</v>
      </c>
      <c r="D1282" t="s">
        <v>10076</v>
      </c>
    </row>
    <row r="1283" spans="1:4" x14ac:dyDescent="0.25">
      <c r="A1283" t="s">
        <v>5036</v>
      </c>
      <c r="B1283" t="s">
        <v>10052</v>
      </c>
      <c r="C1283" t="s">
        <v>10143</v>
      </c>
      <c r="D1283" t="s">
        <v>10057</v>
      </c>
    </row>
    <row r="1284" spans="1:4" x14ac:dyDescent="0.25">
      <c r="A1284" t="s">
        <v>5036</v>
      </c>
      <c r="B1284" t="s">
        <v>10052</v>
      </c>
      <c r="C1284" t="s">
        <v>10143</v>
      </c>
      <c r="D1284" t="s">
        <v>10061</v>
      </c>
    </row>
    <row r="1285" spans="1:4" x14ac:dyDescent="0.25">
      <c r="A1285" t="s">
        <v>5036</v>
      </c>
      <c r="B1285" t="s">
        <v>10052</v>
      </c>
      <c r="C1285" t="s">
        <v>10143</v>
      </c>
      <c r="D1285" t="s">
        <v>10069</v>
      </c>
    </row>
    <row r="1286" spans="1:4" x14ac:dyDescent="0.25">
      <c r="A1286" t="s">
        <v>5036</v>
      </c>
      <c r="B1286" t="s">
        <v>10052</v>
      </c>
      <c r="C1286" t="s">
        <v>10143</v>
      </c>
      <c r="D1286" t="s">
        <v>10084</v>
      </c>
    </row>
    <row r="1287" spans="1:4" x14ac:dyDescent="0.25">
      <c r="A1287" t="s">
        <v>5036</v>
      </c>
      <c r="B1287" t="s">
        <v>10052</v>
      </c>
      <c r="C1287" t="s">
        <v>10143</v>
      </c>
      <c r="D1287" t="s">
        <v>10330</v>
      </c>
    </row>
    <row r="1288" spans="1:4" x14ac:dyDescent="0.25">
      <c r="A1288" t="s">
        <v>5036</v>
      </c>
      <c r="B1288" t="s">
        <v>10052</v>
      </c>
      <c r="C1288" t="s">
        <v>10143</v>
      </c>
      <c r="D1288" t="s">
        <v>10470</v>
      </c>
    </row>
    <row r="1289" spans="1:4" x14ac:dyDescent="0.25">
      <c r="A1289" t="s">
        <v>5036</v>
      </c>
      <c r="B1289" t="s">
        <v>10052</v>
      </c>
      <c r="C1289" t="s">
        <v>10056</v>
      </c>
      <c r="D1289" t="s">
        <v>10144</v>
      </c>
    </row>
    <row r="1290" spans="1:4" x14ac:dyDescent="0.25">
      <c r="A1290" t="s">
        <v>5036</v>
      </c>
      <c r="B1290" t="s">
        <v>10052</v>
      </c>
      <c r="C1290" t="s">
        <v>10056</v>
      </c>
      <c r="D1290" t="s">
        <v>10471</v>
      </c>
    </row>
    <row r="1291" spans="1:4" x14ac:dyDescent="0.25">
      <c r="A1291" t="s">
        <v>5036</v>
      </c>
      <c r="B1291" t="s">
        <v>10052</v>
      </c>
      <c r="C1291" t="s">
        <v>10056</v>
      </c>
      <c r="D1291" t="s">
        <v>10061</v>
      </c>
    </row>
    <row r="1292" spans="1:4" x14ac:dyDescent="0.25">
      <c r="A1292" t="s">
        <v>5036</v>
      </c>
      <c r="B1292" t="s">
        <v>10052</v>
      </c>
      <c r="C1292" t="s">
        <v>10056</v>
      </c>
      <c r="D1292" t="s">
        <v>10070</v>
      </c>
    </row>
    <row r="1293" spans="1:4" x14ac:dyDescent="0.25">
      <c r="A1293" t="s">
        <v>5036</v>
      </c>
      <c r="B1293" t="s">
        <v>10052</v>
      </c>
      <c r="C1293" t="s">
        <v>10056</v>
      </c>
      <c r="D1293" t="s">
        <v>10069</v>
      </c>
    </row>
    <row r="1294" spans="1:4" x14ac:dyDescent="0.25">
      <c r="A1294" t="s">
        <v>5036</v>
      </c>
      <c r="B1294" t="s">
        <v>10052</v>
      </c>
      <c r="C1294" t="s">
        <v>10151</v>
      </c>
      <c r="D1294" t="s">
        <v>10112</v>
      </c>
    </row>
    <row r="1295" spans="1:4" x14ac:dyDescent="0.25">
      <c r="A1295" t="s">
        <v>5036</v>
      </c>
      <c r="B1295" t="s">
        <v>10052</v>
      </c>
      <c r="C1295" t="s">
        <v>10067</v>
      </c>
      <c r="D1295" t="s">
        <v>10175</v>
      </c>
    </row>
    <row r="1296" spans="1:4" x14ac:dyDescent="0.25">
      <c r="A1296" t="s">
        <v>5036</v>
      </c>
      <c r="B1296" t="s">
        <v>10052</v>
      </c>
      <c r="C1296" t="s">
        <v>10067</v>
      </c>
      <c r="D1296" t="s">
        <v>10057</v>
      </c>
    </row>
    <row r="1297" spans="1:4" x14ac:dyDescent="0.25">
      <c r="A1297" t="s">
        <v>5036</v>
      </c>
      <c r="B1297" t="s">
        <v>10052</v>
      </c>
      <c r="C1297" t="s">
        <v>10155</v>
      </c>
      <c r="D1297" t="s">
        <v>10145</v>
      </c>
    </row>
    <row r="1298" spans="1:4" x14ac:dyDescent="0.25">
      <c r="A1298" t="s">
        <v>5036</v>
      </c>
      <c r="B1298" t="s">
        <v>10052</v>
      </c>
      <c r="C1298" t="s">
        <v>10155</v>
      </c>
      <c r="D1298" t="s">
        <v>10057</v>
      </c>
    </row>
    <row r="1299" spans="1:4" x14ac:dyDescent="0.25">
      <c r="A1299" t="s">
        <v>5036</v>
      </c>
      <c r="B1299" t="s">
        <v>10052</v>
      </c>
      <c r="C1299" t="s">
        <v>10077</v>
      </c>
      <c r="D1299" t="s">
        <v>10061</v>
      </c>
    </row>
    <row r="1300" spans="1:4" x14ac:dyDescent="0.25">
      <c r="A1300" t="s">
        <v>5036</v>
      </c>
      <c r="B1300" t="s">
        <v>10052</v>
      </c>
      <c r="C1300" t="s">
        <v>10077</v>
      </c>
      <c r="D1300" t="s">
        <v>10069</v>
      </c>
    </row>
    <row r="1301" spans="1:4" x14ac:dyDescent="0.25">
      <c r="A1301" t="s">
        <v>5036</v>
      </c>
      <c r="B1301" t="s">
        <v>10052</v>
      </c>
      <c r="C1301" t="s">
        <v>10094</v>
      </c>
      <c r="D1301" t="s">
        <v>10069</v>
      </c>
    </row>
    <row r="1302" spans="1:4" x14ac:dyDescent="0.25">
      <c r="A1302" t="s">
        <v>5036</v>
      </c>
      <c r="B1302" t="s">
        <v>10089</v>
      </c>
      <c r="C1302" t="s">
        <v>10089</v>
      </c>
      <c r="D1302" t="s">
        <v>10069</v>
      </c>
    </row>
    <row r="1303" spans="1:4" x14ac:dyDescent="0.25">
      <c r="A1303" t="s">
        <v>5036</v>
      </c>
      <c r="B1303" t="s">
        <v>10138</v>
      </c>
      <c r="C1303" t="s">
        <v>10138</v>
      </c>
      <c r="D1303" t="s">
        <v>10284</v>
      </c>
    </row>
    <row r="1304" spans="1:4" x14ac:dyDescent="0.25">
      <c r="A1304" t="s">
        <v>5036</v>
      </c>
      <c r="B1304" t="s">
        <v>10138</v>
      </c>
      <c r="C1304" t="s">
        <v>10138</v>
      </c>
      <c r="D1304" t="s">
        <v>10214</v>
      </c>
    </row>
    <row r="1305" spans="1:4" x14ac:dyDescent="0.25">
      <c r="A1305" t="s">
        <v>5036</v>
      </c>
      <c r="B1305" t="s">
        <v>10138</v>
      </c>
      <c r="C1305" t="s">
        <v>10138</v>
      </c>
      <c r="D1305" t="s">
        <v>10216</v>
      </c>
    </row>
    <row r="1306" spans="1:4" x14ac:dyDescent="0.25">
      <c r="A1306" t="s">
        <v>5036</v>
      </c>
      <c r="B1306" t="s">
        <v>10138</v>
      </c>
      <c r="C1306" t="s">
        <v>10138</v>
      </c>
      <c r="D1306" t="s">
        <v>10218</v>
      </c>
    </row>
    <row r="1307" spans="1:4" x14ac:dyDescent="0.25">
      <c r="A1307" t="s">
        <v>5036</v>
      </c>
      <c r="B1307" t="s">
        <v>10099</v>
      </c>
      <c r="C1307" t="s">
        <v>10232</v>
      </c>
      <c r="D1307" t="s">
        <v>10064</v>
      </c>
    </row>
    <row r="1308" spans="1:4" x14ac:dyDescent="0.25">
      <c r="A1308" t="s">
        <v>5036</v>
      </c>
      <c r="B1308" t="s">
        <v>10099</v>
      </c>
      <c r="C1308" t="s">
        <v>10232</v>
      </c>
      <c r="D1308" t="s">
        <v>10225</v>
      </c>
    </row>
    <row r="1309" spans="1:4" x14ac:dyDescent="0.25">
      <c r="A1309" t="s">
        <v>5036</v>
      </c>
      <c r="B1309" t="s">
        <v>10099</v>
      </c>
      <c r="C1309" t="s">
        <v>10232</v>
      </c>
      <c r="D1309" t="s">
        <v>10201</v>
      </c>
    </row>
    <row r="1310" spans="1:4" x14ac:dyDescent="0.25">
      <c r="A1310" t="s">
        <v>5036</v>
      </c>
      <c r="B1310" t="s">
        <v>10099</v>
      </c>
      <c r="C1310" t="s">
        <v>10232</v>
      </c>
      <c r="D1310" t="s">
        <v>9976</v>
      </c>
    </row>
    <row r="1311" spans="1:4" x14ac:dyDescent="0.25">
      <c r="A1311" t="s">
        <v>5036</v>
      </c>
      <c r="B1311" t="s">
        <v>10099</v>
      </c>
      <c r="C1311" t="s">
        <v>10135</v>
      </c>
      <c r="D1311" t="s">
        <v>10064</v>
      </c>
    </row>
    <row r="1312" spans="1:4" x14ac:dyDescent="0.25">
      <c r="A1312" t="s">
        <v>5036</v>
      </c>
      <c r="B1312" t="s">
        <v>10099</v>
      </c>
      <c r="C1312" t="s">
        <v>10135</v>
      </c>
      <c r="D1312" t="s">
        <v>10095</v>
      </c>
    </row>
    <row r="1313" spans="1:4" x14ac:dyDescent="0.25">
      <c r="A1313" t="s">
        <v>5036</v>
      </c>
      <c r="B1313" t="s">
        <v>10099</v>
      </c>
      <c r="C1313" t="s">
        <v>10095</v>
      </c>
      <c r="D1313" t="s">
        <v>10064</v>
      </c>
    </row>
    <row r="1314" spans="1:4" x14ac:dyDescent="0.25">
      <c r="A1314" t="s">
        <v>5036</v>
      </c>
      <c r="B1314" t="s">
        <v>10099</v>
      </c>
      <c r="C1314" t="s">
        <v>10095</v>
      </c>
      <c r="D1314" t="s">
        <v>10235</v>
      </c>
    </row>
    <row r="1315" spans="1:4" x14ac:dyDescent="0.25">
      <c r="A1315" t="s">
        <v>5036</v>
      </c>
      <c r="B1315" t="s">
        <v>10099</v>
      </c>
      <c r="C1315" t="s">
        <v>10095</v>
      </c>
      <c r="D1315" t="s">
        <v>10100</v>
      </c>
    </row>
    <row r="1316" spans="1:4" x14ac:dyDescent="0.25">
      <c r="A1316" t="s">
        <v>5036</v>
      </c>
      <c r="B1316" t="s">
        <v>10099</v>
      </c>
      <c r="C1316" t="s">
        <v>10095</v>
      </c>
      <c r="D1316" t="s">
        <v>10136</v>
      </c>
    </row>
    <row r="1317" spans="1:4" x14ac:dyDescent="0.25">
      <c r="A1317" t="s">
        <v>5036</v>
      </c>
      <c r="B1317" t="s">
        <v>10099</v>
      </c>
      <c r="C1317" t="s">
        <v>10095</v>
      </c>
      <c r="D1317" t="s">
        <v>10227</v>
      </c>
    </row>
    <row r="1318" spans="1:4" x14ac:dyDescent="0.25">
      <c r="A1318" t="s">
        <v>5036</v>
      </c>
      <c r="B1318" t="s">
        <v>10099</v>
      </c>
      <c r="C1318" t="s">
        <v>10095</v>
      </c>
      <c r="D1318" t="s">
        <v>10201</v>
      </c>
    </row>
    <row r="1319" spans="1:4" x14ac:dyDescent="0.25">
      <c r="A1319" t="s">
        <v>5036</v>
      </c>
      <c r="B1319" t="s">
        <v>10099</v>
      </c>
      <c r="C1319" t="s">
        <v>10095</v>
      </c>
      <c r="D1319" t="s">
        <v>10069</v>
      </c>
    </row>
    <row r="1320" spans="1:4" x14ac:dyDescent="0.25">
      <c r="A1320" t="s">
        <v>5036</v>
      </c>
      <c r="B1320" t="s">
        <v>10099</v>
      </c>
      <c r="C1320" t="s">
        <v>10095</v>
      </c>
      <c r="D1320" t="s">
        <v>10084</v>
      </c>
    </row>
    <row r="1321" spans="1:4" x14ac:dyDescent="0.25">
      <c r="A1321" t="s">
        <v>5036</v>
      </c>
      <c r="B1321" t="s">
        <v>10099</v>
      </c>
      <c r="C1321" t="s">
        <v>10095</v>
      </c>
      <c r="D1321" t="s">
        <v>2419</v>
      </c>
    </row>
    <row r="1322" spans="1:4" x14ac:dyDescent="0.25">
      <c r="A1322" t="s">
        <v>5036</v>
      </c>
      <c r="B1322" t="s">
        <v>10257</v>
      </c>
      <c r="C1322" t="s">
        <v>10135</v>
      </c>
      <c r="D1322" t="s">
        <v>10201</v>
      </c>
    </row>
    <row r="1323" spans="1:4" x14ac:dyDescent="0.25">
      <c r="A1323" t="s">
        <v>5036</v>
      </c>
      <c r="B1323" t="s">
        <v>10257</v>
      </c>
      <c r="C1323" t="s">
        <v>10315</v>
      </c>
      <c r="D1323" t="s">
        <v>10190</v>
      </c>
    </row>
    <row r="1324" spans="1:4" x14ac:dyDescent="0.25">
      <c r="A1324" t="s">
        <v>5036</v>
      </c>
      <c r="B1324" t="s">
        <v>10257</v>
      </c>
      <c r="C1324" t="s">
        <v>10270</v>
      </c>
      <c r="D1324" t="s">
        <v>10201</v>
      </c>
    </row>
    <row r="1325" spans="1:4" x14ac:dyDescent="0.25">
      <c r="A1325" t="s">
        <v>10472</v>
      </c>
      <c r="B1325" t="s">
        <v>10055</v>
      </c>
      <c r="C1325" t="s">
        <v>10056</v>
      </c>
      <c r="D1325" t="s">
        <v>10070</v>
      </c>
    </row>
    <row r="1326" spans="1:4" x14ac:dyDescent="0.25">
      <c r="A1326" t="s">
        <v>10472</v>
      </c>
      <c r="B1326" t="s">
        <v>10055</v>
      </c>
      <c r="C1326" t="s">
        <v>10056</v>
      </c>
      <c r="D1326" t="s">
        <v>10069</v>
      </c>
    </row>
    <row r="1327" spans="1:4" x14ac:dyDescent="0.25">
      <c r="A1327" t="s">
        <v>10472</v>
      </c>
      <c r="B1327" t="s">
        <v>10055</v>
      </c>
      <c r="C1327" t="s">
        <v>10271</v>
      </c>
      <c r="D1327" t="s">
        <v>10070</v>
      </c>
    </row>
    <row r="1328" spans="1:4" x14ac:dyDescent="0.25">
      <c r="A1328" t="s">
        <v>10472</v>
      </c>
      <c r="B1328" t="s">
        <v>10055</v>
      </c>
      <c r="C1328" t="s">
        <v>10271</v>
      </c>
      <c r="D1328" t="s">
        <v>10095</v>
      </c>
    </row>
    <row r="1329" spans="1:4" x14ac:dyDescent="0.25">
      <c r="A1329" t="s">
        <v>10472</v>
      </c>
      <c r="B1329" t="s">
        <v>10099</v>
      </c>
      <c r="C1329" t="s">
        <v>10345</v>
      </c>
      <c r="D1329" t="s">
        <v>9976</v>
      </c>
    </row>
    <row r="1330" spans="1:4" x14ac:dyDescent="0.25">
      <c r="A1330" t="s">
        <v>10472</v>
      </c>
      <c r="B1330" t="s">
        <v>10099</v>
      </c>
      <c r="C1330" t="s">
        <v>10095</v>
      </c>
      <c r="D1330" t="s">
        <v>10136</v>
      </c>
    </row>
    <row r="1331" spans="1:4" x14ac:dyDescent="0.25">
      <c r="A1331" t="s">
        <v>10473</v>
      </c>
      <c r="B1331" t="s">
        <v>10099</v>
      </c>
      <c r="C1331" t="s">
        <v>10095</v>
      </c>
      <c r="D1331" t="s">
        <v>10064</v>
      </c>
    </row>
    <row r="1332" spans="1:4" x14ac:dyDescent="0.25">
      <c r="A1332" t="s">
        <v>10474</v>
      </c>
      <c r="B1332" t="s">
        <v>10099</v>
      </c>
      <c r="C1332" t="s">
        <v>10095</v>
      </c>
      <c r="D1332" t="s">
        <v>10064</v>
      </c>
    </row>
    <row r="1333" spans="1:4" x14ac:dyDescent="0.25">
      <c r="A1333" t="s">
        <v>10475</v>
      </c>
      <c r="B1333" t="s">
        <v>10099</v>
      </c>
      <c r="C1333" t="s">
        <v>10232</v>
      </c>
      <c r="D1333" t="s">
        <v>10064</v>
      </c>
    </row>
    <row r="1334" spans="1:4" x14ac:dyDescent="0.25">
      <c r="A1334" t="s">
        <v>10476</v>
      </c>
      <c r="B1334" t="s">
        <v>10099</v>
      </c>
      <c r="C1334" t="s">
        <v>10095</v>
      </c>
      <c r="D1334" t="s">
        <v>10136</v>
      </c>
    </row>
    <row r="1335" spans="1:4" x14ac:dyDescent="0.25">
      <c r="A1335" t="s">
        <v>10477</v>
      </c>
      <c r="B1335" t="s">
        <v>10052</v>
      </c>
      <c r="C1335" t="s">
        <v>10143</v>
      </c>
      <c r="D1335" t="s">
        <v>10159</v>
      </c>
    </row>
    <row r="1336" spans="1:4" x14ac:dyDescent="0.25">
      <c r="A1336" t="s">
        <v>10477</v>
      </c>
      <c r="B1336" t="s">
        <v>10052</v>
      </c>
      <c r="C1336" t="s">
        <v>10056</v>
      </c>
      <c r="D1336" t="s">
        <v>10060</v>
      </c>
    </row>
    <row r="1337" spans="1:4" x14ac:dyDescent="0.25">
      <c r="A1337" t="s">
        <v>10477</v>
      </c>
      <c r="B1337" t="s">
        <v>10052</v>
      </c>
      <c r="C1337" t="s">
        <v>10056</v>
      </c>
      <c r="D1337" t="s">
        <v>10167</v>
      </c>
    </row>
    <row r="1338" spans="1:4" x14ac:dyDescent="0.25">
      <c r="A1338" t="s">
        <v>10478</v>
      </c>
      <c r="B1338" t="s">
        <v>10052</v>
      </c>
      <c r="C1338" t="s">
        <v>10056</v>
      </c>
      <c r="D1338" t="s">
        <v>10152</v>
      </c>
    </row>
    <row r="1339" spans="1:4" x14ac:dyDescent="0.25">
      <c r="A1339" t="s">
        <v>2730</v>
      </c>
      <c r="B1339" t="s">
        <v>10055</v>
      </c>
      <c r="C1339" t="s">
        <v>10164</v>
      </c>
      <c r="D1339" t="s">
        <v>10095</v>
      </c>
    </row>
    <row r="1340" spans="1:4" x14ac:dyDescent="0.25">
      <c r="A1340" t="s">
        <v>2730</v>
      </c>
      <c r="B1340" t="s">
        <v>10099</v>
      </c>
      <c r="C1340" t="s">
        <v>10095</v>
      </c>
      <c r="D1340" t="s">
        <v>10100</v>
      </c>
    </row>
    <row r="1341" spans="1:4" x14ac:dyDescent="0.25">
      <c r="A1341" t="s">
        <v>2730</v>
      </c>
      <c r="B1341" t="s">
        <v>10257</v>
      </c>
      <c r="C1341" t="s">
        <v>10135</v>
      </c>
      <c r="D1341" t="s">
        <v>10157</v>
      </c>
    </row>
    <row r="1342" spans="1:4" x14ac:dyDescent="0.25">
      <c r="A1342" t="s">
        <v>2730</v>
      </c>
      <c r="B1342" t="s">
        <v>10257</v>
      </c>
      <c r="C1342" t="s">
        <v>10135</v>
      </c>
      <c r="D1342" t="s">
        <v>10264</v>
      </c>
    </row>
    <row r="1343" spans="1:4" x14ac:dyDescent="0.25">
      <c r="A1343" t="s">
        <v>2730</v>
      </c>
      <c r="B1343" t="s">
        <v>10257</v>
      </c>
      <c r="C1343" t="s">
        <v>10135</v>
      </c>
      <c r="D1343" t="s">
        <v>10095</v>
      </c>
    </row>
    <row r="1344" spans="1:4" x14ac:dyDescent="0.25">
      <c r="A1344" t="s">
        <v>2730</v>
      </c>
      <c r="B1344" t="s">
        <v>10257</v>
      </c>
      <c r="C1344" t="s">
        <v>10135</v>
      </c>
      <c r="D1344" t="s">
        <v>10069</v>
      </c>
    </row>
    <row r="1345" spans="1:4" x14ac:dyDescent="0.25">
      <c r="A1345" t="s">
        <v>10479</v>
      </c>
      <c r="B1345" t="s">
        <v>10052</v>
      </c>
      <c r="C1345" t="s">
        <v>10164</v>
      </c>
      <c r="D1345" t="s">
        <v>1162</v>
      </c>
    </row>
    <row r="1346" spans="1:4" x14ac:dyDescent="0.25">
      <c r="A1346" t="s">
        <v>10479</v>
      </c>
      <c r="B1346" t="s">
        <v>10257</v>
      </c>
      <c r="C1346" t="s">
        <v>10270</v>
      </c>
      <c r="D1346" t="s">
        <v>10223</v>
      </c>
    </row>
    <row r="1347" spans="1:4" x14ac:dyDescent="0.25">
      <c r="A1347" t="s">
        <v>10480</v>
      </c>
      <c r="B1347" t="s">
        <v>10055</v>
      </c>
      <c r="C1347" t="s">
        <v>10077</v>
      </c>
      <c r="D1347" t="s">
        <v>10095</v>
      </c>
    </row>
    <row r="1348" spans="1:4" x14ac:dyDescent="0.25">
      <c r="A1348" t="s">
        <v>10481</v>
      </c>
      <c r="B1348" t="s">
        <v>10055</v>
      </c>
      <c r="C1348" t="s">
        <v>10063</v>
      </c>
      <c r="D1348" t="s">
        <v>10353</v>
      </c>
    </row>
    <row r="1349" spans="1:4" x14ac:dyDescent="0.25">
      <c r="A1349" t="s">
        <v>10482</v>
      </c>
      <c r="B1349" t="s">
        <v>10055</v>
      </c>
      <c r="C1349" t="s">
        <v>10077</v>
      </c>
      <c r="D1349" t="s">
        <v>10107</v>
      </c>
    </row>
    <row r="1350" spans="1:4" x14ac:dyDescent="0.25">
      <c r="A1350" t="s">
        <v>10483</v>
      </c>
      <c r="B1350" t="s">
        <v>10055</v>
      </c>
      <c r="C1350" t="s">
        <v>10077</v>
      </c>
      <c r="D1350" t="s">
        <v>10070</v>
      </c>
    </row>
    <row r="1351" spans="1:4" x14ac:dyDescent="0.25">
      <c r="A1351" t="s">
        <v>10484</v>
      </c>
      <c r="B1351" t="s">
        <v>10055</v>
      </c>
      <c r="C1351" t="s">
        <v>10141</v>
      </c>
      <c r="D1351" t="s">
        <v>10070</v>
      </c>
    </row>
    <row r="1352" spans="1:4" x14ac:dyDescent="0.25">
      <c r="A1352" t="s">
        <v>10484</v>
      </c>
      <c r="B1352" t="s">
        <v>10055</v>
      </c>
      <c r="C1352" t="s">
        <v>10141</v>
      </c>
      <c r="D1352" t="s">
        <v>10069</v>
      </c>
    </row>
    <row r="1353" spans="1:4" x14ac:dyDescent="0.25">
      <c r="A1353" t="s">
        <v>10484</v>
      </c>
      <c r="B1353" t="s">
        <v>10052</v>
      </c>
      <c r="C1353" t="s">
        <v>10077</v>
      </c>
      <c r="D1353" t="s">
        <v>10069</v>
      </c>
    </row>
    <row r="1354" spans="1:4" x14ac:dyDescent="0.25">
      <c r="A1354" t="s">
        <v>10484</v>
      </c>
      <c r="B1354" t="s">
        <v>10089</v>
      </c>
      <c r="C1354" t="s">
        <v>10089</v>
      </c>
      <c r="D1354" t="s">
        <v>10448</v>
      </c>
    </row>
    <row r="1355" spans="1:4" x14ac:dyDescent="0.25">
      <c r="A1355" t="s">
        <v>10484</v>
      </c>
      <c r="B1355" t="s">
        <v>10257</v>
      </c>
      <c r="C1355" t="s">
        <v>10135</v>
      </c>
      <c r="D1355" t="s">
        <v>10227</v>
      </c>
    </row>
    <row r="1356" spans="1:4" x14ac:dyDescent="0.25">
      <c r="A1356" t="s">
        <v>10484</v>
      </c>
      <c r="B1356" t="s">
        <v>10257</v>
      </c>
      <c r="C1356" t="s">
        <v>10135</v>
      </c>
      <c r="D1356" t="s">
        <v>10069</v>
      </c>
    </row>
    <row r="1357" spans="1:4" x14ac:dyDescent="0.25">
      <c r="A1357" t="s">
        <v>10485</v>
      </c>
      <c r="B1357" t="s">
        <v>10099</v>
      </c>
      <c r="C1357" t="s">
        <v>10095</v>
      </c>
      <c r="D1357" t="s">
        <v>10064</v>
      </c>
    </row>
    <row r="1358" spans="1:4" x14ac:dyDescent="0.25">
      <c r="A1358" t="s">
        <v>10486</v>
      </c>
      <c r="B1358" t="s">
        <v>10052</v>
      </c>
      <c r="C1358" t="s">
        <v>10271</v>
      </c>
      <c r="D1358" t="s">
        <v>10125</v>
      </c>
    </row>
    <row r="1359" spans="1:4" x14ac:dyDescent="0.25">
      <c r="A1359" t="s">
        <v>10487</v>
      </c>
      <c r="B1359" t="s">
        <v>10089</v>
      </c>
      <c r="C1359" t="s">
        <v>10089</v>
      </c>
      <c r="D1359" t="s">
        <v>10095</v>
      </c>
    </row>
    <row r="1360" spans="1:4" x14ac:dyDescent="0.25">
      <c r="A1360" t="s">
        <v>2768</v>
      </c>
      <c r="B1360" t="s">
        <v>10055</v>
      </c>
      <c r="C1360" t="s">
        <v>10056</v>
      </c>
      <c r="D1360" t="s">
        <v>10070</v>
      </c>
    </row>
    <row r="1361" spans="1:4" x14ac:dyDescent="0.25">
      <c r="A1361" t="s">
        <v>2768</v>
      </c>
      <c r="B1361" t="s">
        <v>10055</v>
      </c>
      <c r="C1361" t="s">
        <v>10149</v>
      </c>
      <c r="D1361" t="s">
        <v>10061</v>
      </c>
    </row>
    <row r="1362" spans="1:4" x14ac:dyDescent="0.25">
      <c r="A1362" t="s">
        <v>2768</v>
      </c>
      <c r="B1362" t="s">
        <v>10055</v>
      </c>
      <c r="C1362" t="s">
        <v>10149</v>
      </c>
      <c r="D1362" t="s">
        <v>10070</v>
      </c>
    </row>
    <row r="1363" spans="1:4" x14ac:dyDescent="0.25">
      <c r="A1363" t="s">
        <v>2768</v>
      </c>
      <c r="B1363" t="s">
        <v>10055</v>
      </c>
      <c r="C1363" t="s">
        <v>10149</v>
      </c>
      <c r="D1363" t="s">
        <v>10069</v>
      </c>
    </row>
    <row r="1364" spans="1:4" x14ac:dyDescent="0.25">
      <c r="A1364" t="s">
        <v>2768</v>
      </c>
      <c r="B1364" t="s">
        <v>10055</v>
      </c>
      <c r="C1364" t="s">
        <v>10077</v>
      </c>
      <c r="D1364" t="s">
        <v>10069</v>
      </c>
    </row>
    <row r="1365" spans="1:4" x14ac:dyDescent="0.25">
      <c r="A1365" t="s">
        <v>2768</v>
      </c>
      <c r="B1365" t="s">
        <v>10055</v>
      </c>
      <c r="C1365" t="s">
        <v>10077</v>
      </c>
      <c r="D1365" t="s">
        <v>10107</v>
      </c>
    </row>
    <row r="1366" spans="1:4" x14ac:dyDescent="0.25">
      <c r="A1366" t="s">
        <v>2768</v>
      </c>
      <c r="B1366" t="s">
        <v>10055</v>
      </c>
      <c r="C1366" t="s">
        <v>10166</v>
      </c>
      <c r="D1366" t="s">
        <v>10070</v>
      </c>
    </row>
    <row r="1367" spans="1:4" x14ac:dyDescent="0.25">
      <c r="A1367" t="s">
        <v>2768</v>
      </c>
      <c r="B1367" t="s">
        <v>10052</v>
      </c>
      <c r="C1367" t="s">
        <v>10122</v>
      </c>
      <c r="D1367" t="s">
        <v>10069</v>
      </c>
    </row>
    <row r="1368" spans="1:4" x14ac:dyDescent="0.25">
      <c r="A1368" t="s">
        <v>2768</v>
      </c>
      <c r="B1368" t="s">
        <v>10052</v>
      </c>
      <c r="C1368" t="s">
        <v>10056</v>
      </c>
      <c r="D1368" t="s">
        <v>10144</v>
      </c>
    </row>
    <row r="1369" spans="1:4" x14ac:dyDescent="0.25">
      <c r="A1369" t="s">
        <v>2768</v>
      </c>
      <c r="B1369" t="s">
        <v>10052</v>
      </c>
      <c r="C1369" t="s">
        <v>10056</v>
      </c>
      <c r="D1369" t="s">
        <v>10146</v>
      </c>
    </row>
    <row r="1370" spans="1:4" x14ac:dyDescent="0.25">
      <c r="A1370" t="s">
        <v>2768</v>
      </c>
      <c r="B1370" t="s">
        <v>10052</v>
      </c>
      <c r="C1370" t="s">
        <v>10056</v>
      </c>
      <c r="D1370" t="s">
        <v>10070</v>
      </c>
    </row>
    <row r="1371" spans="1:4" x14ac:dyDescent="0.25">
      <c r="A1371" t="s">
        <v>2768</v>
      </c>
      <c r="B1371" t="s">
        <v>10052</v>
      </c>
      <c r="C1371" t="s">
        <v>10056</v>
      </c>
      <c r="D1371" t="s">
        <v>10488</v>
      </c>
    </row>
    <row r="1372" spans="1:4" x14ac:dyDescent="0.25">
      <c r="A1372" t="s">
        <v>2768</v>
      </c>
      <c r="B1372" t="s">
        <v>10052</v>
      </c>
      <c r="C1372" t="s">
        <v>10149</v>
      </c>
      <c r="D1372" t="s">
        <v>9993</v>
      </c>
    </row>
    <row r="1373" spans="1:4" x14ac:dyDescent="0.25">
      <c r="A1373" t="s">
        <v>2768</v>
      </c>
      <c r="B1373" t="s">
        <v>10052</v>
      </c>
      <c r="C1373" t="s">
        <v>10059</v>
      </c>
      <c r="D1373" t="s">
        <v>10159</v>
      </c>
    </row>
    <row r="1374" spans="1:4" x14ac:dyDescent="0.25">
      <c r="A1374" t="s">
        <v>2768</v>
      </c>
      <c r="B1374" t="s">
        <v>10052</v>
      </c>
      <c r="C1374" t="s">
        <v>10077</v>
      </c>
      <c r="D1374" t="s">
        <v>10144</v>
      </c>
    </row>
    <row r="1375" spans="1:4" x14ac:dyDescent="0.25">
      <c r="A1375" t="s">
        <v>2768</v>
      </c>
      <c r="B1375" t="s">
        <v>10052</v>
      </c>
      <c r="C1375" t="s">
        <v>10077</v>
      </c>
      <c r="D1375" t="s">
        <v>1162</v>
      </c>
    </row>
    <row r="1376" spans="1:4" x14ac:dyDescent="0.25">
      <c r="A1376" t="s">
        <v>2768</v>
      </c>
      <c r="B1376" t="s">
        <v>10052</v>
      </c>
      <c r="C1376" t="s">
        <v>10077</v>
      </c>
      <c r="D1376" t="s">
        <v>10076</v>
      </c>
    </row>
    <row r="1377" spans="1:4" x14ac:dyDescent="0.25">
      <c r="A1377" t="s">
        <v>2768</v>
      </c>
      <c r="B1377" t="s">
        <v>10052</v>
      </c>
      <c r="C1377" t="s">
        <v>10077</v>
      </c>
      <c r="D1377" t="s">
        <v>10261</v>
      </c>
    </row>
    <row r="1378" spans="1:4" x14ac:dyDescent="0.25">
      <c r="A1378" t="s">
        <v>2768</v>
      </c>
      <c r="B1378" t="s">
        <v>10052</v>
      </c>
      <c r="C1378" t="s">
        <v>10077</v>
      </c>
      <c r="D1378" t="s">
        <v>10070</v>
      </c>
    </row>
    <row r="1379" spans="1:4" x14ac:dyDescent="0.25">
      <c r="A1379" t="s">
        <v>2768</v>
      </c>
      <c r="B1379" t="s">
        <v>10052</v>
      </c>
      <c r="C1379" t="s">
        <v>10077</v>
      </c>
      <c r="D1379" t="s">
        <v>10095</v>
      </c>
    </row>
    <row r="1380" spans="1:4" x14ac:dyDescent="0.25">
      <c r="A1380" t="s">
        <v>2768</v>
      </c>
      <c r="B1380" t="s">
        <v>10052</v>
      </c>
      <c r="C1380" t="s">
        <v>10077</v>
      </c>
      <c r="D1380" t="s">
        <v>10069</v>
      </c>
    </row>
    <row r="1381" spans="1:4" x14ac:dyDescent="0.25">
      <c r="A1381" t="s">
        <v>2768</v>
      </c>
      <c r="B1381" t="s">
        <v>10052</v>
      </c>
      <c r="C1381" t="s">
        <v>10077</v>
      </c>
      <c r="D1381" t="s">
        <v>10084</v>
      </c>
    </row>
    <row r="1382" spans="1:4" x14ac:dyDescent="0.25">
      <c r="A1382" t="s">
        <v>2768</v>
      </c>
      <c r="B1382" t="s">
        <v>10052</v>
      </c>
      <c r="C1382" t="s">
        <v>10166</v>
      </c>
      <c r="D1382" t="s">
        <v>10084</v>
      </c>
    </row>
    <row r="1383" spans="1:4" x14ac:dyDescent="0.25">
      <c r="A1383" t="s">
        <v>2768</v>
      </c>
      <c r="B1383" t="s">
        <v>10052</v>
      </c>
      <c r="C1383" t="s">
        <v>10172</v>
      </c>
      <c r="D1383" t="s">
        <v>9993</v>
      </c>
    </row>
    <row r="1384" spans="1:4" x14ac:dyDescent="0.25">
      <c r="A1384" t="s">
        <v>2768</v>
      </c>
      <c r="B1384" t="s">
        <v>10052</v>
      </c>
      <c r="C1384" t="s">
        <v>10088</v>
      </c>
      <c r="D1384" t="s">
        <v>10069</v>
      </c>
    </row>
    <row r="1385" spans="1:4" x14ac:dyDescent="0.25">
      <c r="A1385" t="s">
        <v>2768</v>
      </c>
      <c r="B1385" t="s">
        <v>10089</v>
      </c>
      <c r="C1385" t="s">
        <v>10274</v>
      </c>
      <c r="D1385" t="s">
        <v>10154</v>
      </c>
    </row>
    <row r="1386" spans="1:4" x14ac:dyDescent="0.25">
      <c r="A1386" t="s">
        <v>2768</v>
      </c>
      <c r="B1386" t="s">
        <v>10089</v>
      </c>
      <c r="C1386" t="s">
        <v>10089</v>
      </c>
      <c r="D1386" t="s">
        <v>10064</v>
      </c>
    </row>
    <row r="1387" spans="1:4" x14ac:dyDescent="0.25">
      <c r="A1387" t="s">
        <v>2768</v>
      </c>
      <c r="B1387" t="s">
        <v>10089</v>
      </c>
      <c r="C1387" t="s">
        <v>10089</v>
      </c>
      <c r="D1387" t="s">
        <v>10173</v>
      </c>
    </row>
    <row r="1388" spans="1:4" x14ac:dyDescent="0.25">
      <c r="A1388" t="s">
        <v>2768</v>
      </c>
      <c r="B1388" t="s">
        <v>10089</v>
      </c>
      <c r="C1388" t="s">
        <v>10089</v>
      </c>
      <c r="D1388" t="s">
        <v>10196</v>
      </c>
    </row>
    <row r="1389" spans="1:4" x14ac:dyDescent="0.25">
      <c r="A1389" t="s">
        <v>2768</v>
      </c>
      <c r="B1389" t="s">
        <v>10089</v>
      </c>
      <c r="C1389" t="s">
        <v>10089</v>
      </c>
      <c r="D1389" t="s">
        <v>10076</v>
      </c>
    </row>
    <row r="1390" spans="1:4" x14ac:dyDescent="0.25">
      <c r="A1390" t="s">
        <v>2768</v>
      </c>
      <c r="B1390" t="s">
        <v>10089</v>
      </c>
      <c r="C1390" t="s">
        <v>10089</v>
      </c>
      <c r="D1390" t="s">
        <v>10489</v>
      </c>
    </row>
    <row r="1391" spans="1:4" x14ac:dyDescent="0.25">
      <c r="A1391" t="s">
        <v>2768</v>
      </c>
      <c r="B1391" t="s">
        <v>10089</v>
      </c>
      <c r="C1391" t="s">
        <v>10089</v>
      </c>
      <c r="D1391" t="s">
        <v>10095</v>
      </c>
    </row>
    <row r="1392" spans="1:4" x14ac:dyDescent="0.25">
      <c r="A1392" t="s">
        <v>2768</v>
      </c>
      <c r="B1392" t="s">
        <v>10089</v>
      </c>
      <c r="C1392" t="s">
        <v>10089</v>
      </c>
      <c r="D1392" t="s">
        <v>10069</v>
      </c>
    </row>
    <row r="1393" spans="1:4" x14ac:dyDescent="0.25">
      <c r="A1393" t="s">
        <v>2768</v>
      </c>
      <c r="B1393" t="s">
        <v>10089</v>
      </c>
      <c r="C1393" t="s">
        <v>10089</v>
      </c>
      <c r="D1393" t="s">
        <v>10330</v>
      </c>
    </row>
    <row r="1394" spans="1:4" x14ac:dyDescent="0.25">
      <c r="A1394" t="s">
        <v>2768</v>
      </c>
      <c r="B1394" t="s">
        <v>10089</v>
      </c>
      <c r="C1394" t="s">
        <v>10365</v>
      </c>
      <c r="D1394" t="s">
        <v>10107</v>
      </c>
    </row>
    <row r="1395" spans="1:4" x14ac:dyDescent="0.25">
      <c r="A1395" t="s">
        <v>2768</v>
      </c>
      <c r="B1395" t="s">
        <v>10138</v>
      </c>
      <c r="C1395" t="s">
        <v>10138</v>
      </c>
      <c r="D1395" t="s">
        <v>10216</v>
      </c>
    </row>
    <row r="1396" spans="1:4" x14ac:dyDescent="0.25">
      <c r="A1396" t="s">
        <v>2768</v>
      </c>
      <c r="B1396" t="s">
        <v>10138</v>
      </c>
      <c r="C1396" t="s">
        <v>10138</v>
      </c>
      <c r="D1396" t="s">
        <v>10140</v>
      </c>
    </row>
    <row r="1397" spans="1:4" x14ac:dyDescent="0.25">
      <c r="A1397" t="s">
        <v>2768</v>
      </c>
      <c r="B1397" t="s">
        <v>10099</v>
      </c>
      <c r="C1397" t="s">
        <v>10221</v>
      </c>
      <c r="D1397" t="s">
        <v>9976</v>
      </c>
    </row>
    <row r="1398" spans="1:4" x14ac:dyDescent="0.25">
      <c r="A1398" t="s">
        <v>2768</v>
      </c>
      <c r="B1398" t="s">
        <v>10099</v>
      </c>
      <c r="C1398" t="s">
        <v>10232</v>
      </c>
      <c r="D1398" t="s">
        <v>10064</v>
      </c>
    </row>
    <row r="1399" spans="1:4" x14ac:dyDescent="0.25">
      <c r="A1399" t="s">
        <v>2768</v>
      </c>
      <c r="B1399" t="s">
        <v>10099</v>
      </c>
      <c r="C1399" t="s">
        <v>10095</v>
      </c>
      <c r="D1399" t="s">
        <v>10084</v>
      </c>
    </row>
    <row r="1400" spans="1:4" x14ac:dyDescent="0.25">
      <c r="A1400" t="s">
        <v>2768</v>
      </c>
      <c r="B1400" t="s">
        <v>10257</v>
      </c>
      <c r="C1400" t="s">
        <v>10270</v>
      </c>
      <c r="D1400" t="s">
        <v>10201</v>
      </c>
    </row>
    <row r="1401" spans="1:4" x14ac:dyDescent="0.25">
      <c r="A1401" t="s">
        <v>10490</v>
      </c>
      <c r="B1401" t="s">
        <v>10052</v>
      </c>
      <c r="C1401" t="s">
        <v>10166</v>
      </c>
      <c r="D1401" t="s">
        <v>10084</v>
      </c>
    </row>
    <row r="1402" spans="1:4" x14ac:dyDescent="0.25">
      <c r="A1402" t="s">
        <v>10490</v>
      </c>
      <c r="B1402" t="s">
        <v>10089</v>
      </c>
      <c r="C1402" t="s">
        <v>10273</v>
      </c>
      <c r="D1402" t="s">
        <v>10068</v>
      </c>
    </row>
    <row r="1403" spans="1:4" x14ac:dyDescent="0.25">
      <c r="A1403" t="s">
        <v>10491</v>
      </c>
      <c r="B1403" t="s">
        <v>10055</v>
      </c>
      <c r="C1403" t="s">
        <v>10059</v>
      </c>
      <c r="D1403" t="s">
        <v>10070</v>
      </c>
    </row>
    <row r="1404" spans="1:4" x14ac:dyDescent="0.25">
      <c r="A1404" t="s">
        <v>10491</v>
      </c>
      <c r="B1404" t="s">
        <v>10055</v>
      </c>
      <c r="C1404" t="s">
        <v>10077</v>
      </c>
      <c r="D1404" t="s">
        <v>10061</v>
      </c>
    </row>
    <row r="1405" spans="1:4" x14ac:dyDescent="0.25">
      <c r="A1405" t="s">
        <v>10491</v>
      </c>
      <c r="B1405" t="s">
        <v>10052</v>
      </c>
      <c r="C1405" t="s">
        <v>10056</v>
      </c>
      <c r="D1405" t="s">
        <v>10069</v>
      </c>
    </row>
    <row r="1406" spans="1:4" x14ac:dyDescent="0.25">
      <c r="A1406" t="s">
        <v>10492</v>
      </c>
      <c r="B1406" t="s">
        <v>10052</v>
      </c>
      <c r="C1406" t="s">
        <v>10053</v>
      </c>
      <c r="D1406" t="s">
        <v>10070</v>
      </c>
    </row>
    <row r="1407" spans="1:4" x14ac:dyDescent="0.25">
      <c r="A1407" t="s">
        <v>10493</v>
      </c>
      <c r="B1407" t="s">
        <v>10052</v>
      </c>
      <c r="C1407" t="s">
        <v>10053</v>
      </c>
      <c r="D1407" t="s">
        <v>10070</v>
      </c>
    </row>
    <row r="1408" spans="1:4" x14ac:dyDescent="0.25">
      <c r="A1408" t="s">
        <v>10494</v>
      </c>
      <c r="B1408" t="s">
        <v>10055</v>
      </c>
      <c r="C1408" t="s">
        <v>10094</v>
      </c>
      <c r="D1408" t="s">
        <v>1162</v>
      </c>
    </row>
    <row r="1409" spans="1:4" x14ac:dyDescent="0.25">
      <c r="A1409" t="s">
        <v>4992</v>
      </c>
      <c r="B1409" t="s">
        <v>10052</v>
      </c>
      <c r="C1409" t="s">
        <v>10077</v>
      </c>
      <c r="D1409" t="s">
        <v>10095</v>
      </c>
    </row>
    <row r="1410" spans="1:4" x14ac:dyDescent="0.25">
      <c r="A1410" t="s">
        <v>4992</v>
      </c>
      <c r="B1410" t="s">
        <v>10052</v>
      </c>
      <c r="C1410" t="s">
        <v>10088</v>
      </c>
      <c r="D1410" t="s">
        <v>10125</v>
      </c>
    </row>
    <row r="1411" spans="1:4" x14ac:dyDescent="0.25">
      <c r="A1411" t="s">
        <v>4992</v>
      </c>
      <c r="B1411" t="s">
        <v>10089</v>
      </c>
      <c r="C1411" t="s">
        <v>10273</v>
      </c>
      <c r="D1411" t="s">
        <v>10154</v>
      </c>
    </row>
    <row r="1412" spans="1:4" x14ac:dyDescent="0.25">
      <c r="A1412" t="s">
        <v>4992</v>
      </c>
      <c r="B1412" t="s">
        <v>10089</v>
      </c>
      <c r="C1412" t="s">
        <v>10089</v>
      </c>
      <c r="D1412" t="s">
        <v>10154</v>
      </c>
    </row>
    <row r="1413" spans="1:4" x14ac:dyDescent="0.25">
      <c r="A1413" t="s">
        <v>4992</v>
      </c>
      <c r="B1413" t="s">
        <v>10099</v>
      </c>
      <c r="C1413" t="s">
        <v>10095</v>
      </c>
      <c r="D1413" t="s">
        <v>10095</v>
      </c>
    </row>
    <row r="1414" spans="1:4" x14ac:dyDescent="0.25">
      <c r="A1414" t="s">
        <v>2786</v>
      </c>
      <c r="B1414" t="s">
        <v>10099</v>
      </c>
      <c r="C1414" t="s">
        <v>10095</v>
      </c>
      <c r="D1414" t="s">
        <v>10064</v>
      </c>
    </row>
    <row r="1415" spans="1:4" x14ac:dyDescent="0.25">
      <c r="A1415" t="s">
        <v>10495</v>
      </c>
      <c r="B1415" t="s">
        <v>10099</v>
      </c>
      <c r="C1415" t="s">
        <v>10095</v>
      </c>
      <c r="D1415" t="s">
        <v>10064</v>
      </c>
    </row>
    <row r="1416" spans="1:4" x14ac:dyDescent="0.25">
      <c r="A1416" t="s">
        <v>10496</v>
      </c>
      <c r="B1416" t="s">
        <v>10055</v>
      </c>
      <c r="C1416" t="s">
        <v>10056</v>
      </c>
      <c r="D1416" t="s">
        <v>10061</v>
      </c>
    </row>
    <row r="1417" spans="1:4" x14ac:dyDescent="0.25">
      <c r="A1417" t="s">
        <v>9965</v>
      </c>
      <c r="B1417" t="s">
        <v>10052</v>
      </c>
      <c r="C1417" t="s">
        <v>10094</v>
      </c>
      <c r="D1417" t="s">
        <v>10159</v>
      </c>
    </row>
    <row r="1418" spans="1:4" x14ac:dyDescent="0.25">
      <c r="A1418" t="s">
        <v>10497</v>
      </c>
      <c r="B1418" t="s">
        <v>10055</v>
      </c>
      <c r="C1418" t="s">
        <v>10094</v>
      </c>
      <c r="D1418" t="s">
        <v>10159</v>
      </c>
    </row>
    <row r="1419" spans="1:4" x14ac:dyDescent="0.25">
      <c r="A1419" t="s">
        <v>10497</v>
      </c>
      <c r="B1419" t="s">
        <v>10052</v>
      </c>
      <c r="C1419" t="s">
        <v>10094</v>
      </c>
      <c r="D1419" t="s">
        <v>10159</v>
      </c>
    </row>
    <row r="1420" spans="1:4" x14ac:dyDescent="0.25">
      <c r="A1420" t="s">
        <v>10497</v>
      </c>
      <c r="B1420" t="s">
        <v>10052</v>
      </c>
      <c r="C1420" t="s">
        <v>10094</v>
      </c>
      <c r="D1420" t="s">
        <v>10144</v>
      </c>
    </row>
    <row r="1421" spans="1:4" x14ac:dyDescent="0.25">
      <c r="A1421" t="s">
        <v>10498</v>
      </c>
      <c r="B1421" t="s">
        <v>10052</v>
      </c>
      <c r="C1421" t="s">
        <v>10077</v>
      </c>
      <c r="D1421" t="s">
        <v>10095</v>
      </c>
    </row>
    <row r="1422" spans="1:4" x14ac:dyDescent="0.25">
      <c r="A1422" t="s">
        <v>10498</v>
      </c>
      <c r="B1422" t="s">
        <v>10099</v>
      </c>
      <c r="C1422" t="s">
        <v>10095</v>
      </c>
      <c r="D1422" t="s">
        <v>10280</v>
      </c>
    </row>
    <row r="1423" spans="1:4" x14ac:dyDescent="0.25">
      <c r="A1423" t="s">
        <v>2798</v>
      </c>
      <c r="B1423" t="s">
        <v>10055</v>
      </c>
      <c r="C1423" t="s">
        <v>10151</v>
      </c>
      <c r="D1423" t="s">
        <v>10314</v>
      </c>
    </row>
    <row r="1424" spans="1:4" x14ac:dyDescent="0.25">
      <c r="A1424" t="s">
        <v>2798</v>
      </c>
      <c r="B1424" t="s">
        <v>10055</v>
      </c>
      <c r="C1424" t="s">
        <v>10077</v>
      </c>
      <c r="D1424" t="s">
        <v>10072</v>
      </c>
    </row>
    <row r="1425" spans="1:4" x14ac:dyDescent="0.25">
      <c r="A1425" t="s">
        <v>2798</v>
      </c>
      <c r="B1425" t="s">
        <v>10052</v>
      </c>
      <c r="C1425" t="s">
        <v>10077</v>
      </c>
      <c r="D1425" t="s">
        <v>10159</v>
      </c>
    </row>
    <row r="1426" spans="1:4" x14ac:dyDescent="0.25">
      <c r="A1426" t="s">
        <v>2798</v>
      </c>
      <c r="B1426" t="s">
        <v>10089</v>
      </c>
      <c r="C1426" t="s">
        <v>10277</v>
      </c>
      <c r="D1426" t="s">
        <v>10499</v>
      </c>
    </row>
    <row r="1427" spans="1:4" x14ac:dyDescent="0.25">
      <c r="A1427" t="s">
        <v>2798</v>
      </c>
      <c r="B1427" t="s">
        <v>10089</v>
      </c>
      <c r="C1427" t="s">
        <v>10089</v>
      </c>
      <c r="D1427" t="s">
        <v>10500</v>
      </c>
    </row>
    <row r="1428" spans="1:4" x14ac:dyDescent="0.25">
      <c r="A1428" t="s">
        <v>2798</v>
      </c>
      <c r="B1428" t="s">
        <v>10089</v>
      </c>
      <c r="C1428" t="s">
        <v>10089</v>
      </c>
      <c r="D1428" t="s">
        <v>10154</v>
      </c>
    </row>
    <row r="1429" spans="1:4" x14ac:dyDescent="0.25">
      <c r="A1429" t="s">
        <v>2798</v>
      </c>
      <c r="B1429" t="s">
        <v>10099</v>
      </c>
      <c r="C1429" t="s">
        <v>10095</v>
      </c>
      <c r="D1429" t="s">
        <v>10084</v>
      </c>
    </row>
    <row r="1430" spans="1:4" x14ac:dyDescent="0.25">
      <c r="A1430" t="s">
        <v>10501</v>
      </c>
      <c r="B1430" t="s">
        <v>10099</v>
      </c>
      <c r="C1430" t="s">
        <v>10095</v>
      </c>
      <c r="D1430" t="s">
        <v>10064</v>
      </c>
    </row>
    <row r="1431" spans="1:4" x14ac:dyDescent="0.25">
      <c r="A1431" t="s">
        <v>10502</v>
      </c>
      <c r="B1431" t="s">
        <v>10055</v>
      </c>
      <c r="C1431" t="s">
        <v>10056</v>
      </c>
      <c r="D1431" t="s">
        <v>10061</v>
      </c>
    </row>
    <row r="1432" spans="1:4" x14ac:dyDescent="0.25">
      <c r="A1432" t="s">
        <v>10502</v>
      </c>
      <c r="B1432" t="s">
        <v>10055</v>
      </c>
      <c r="C1432" t="s">
        <v>10056</v>
      </c>
      <c r="D1432" t="s">
        <v>10095</v>
      </c>
    </row>
    <row r="1433" spans="1:4" x14ac:dyDescent="0.25">
      <c r="A1433" t="s">
        <v>10502</v>
      </c>
      <c r="B1433" t="s">
        <v>10055</v>
      </c>
      <c r="C1433" t="s">
        <v>10077</v>
      </c>
      <c r="D1433" t="s">
        <v>10261</v>
      </c>
    </row>
    <row r="1434" spans="1:4" x14ac:dyDescent="0.25">
      <c r="A1434" t="s">
        <v>10502</v>
      </c>
      <c r="B1434" t="s">
        <v>10055</v>
      </c>
      <c r="C1434" t="s">
        <v>10077</v>
      </c>
      <c r="D1434" t="s">
        <v>10095</v>
      </c>
    </row>
    <row r="1435" spans="1:4" x14ac:dyDescent="0.25">
      <c r="A1435" t="s">
        <v>10502</v>
      </c>
      <c r="B1435" t="s">
        <v>10055</v>
      </c>
      <c r="C1435" t="s">
        <v>10161</v>
      </c>
      <c r="D1435" t="s">
        <v>10095</v>
      </c>
    </row>
    <row r="1436" spans="1:4" x14ac:dyDescent="0.25">
      <c r="A1436" t="s">
        <v>10502</v>
      </c>
      <c r="B1436" t="s">
        <v>10055</v>
      </c>
      <c r="C1436" t="s">
        <v>10114</v>
      </c>
      <c r="D1436" t="s">
        <v>10069</v>
      </c>
    </row>
    <row r="1437" spans="1:4" x14ac:dyDescent="0.25">
      <c r="A1437" t="s">
        <v>10502</v>
      </c>
      <c r="B1437" t="s">
        <v>10052</v>
      </c>
      <c r="C1437" t="s">
        <v>10056</v>
      </c>
      <c r="D1437" t="s">
        <v>10111</v>
      </c>
    </row>
    <row r="1438" spans="1:4" x14ac:dyDescent="0.25">
      <c r="A1438" t="s">
        <v>10502</v>
      </c>
      <c r="B1438" t="s">
        <v>10052</v>
      </c>
      <c r="C1438" t="s">
        <v>10056</v>
      </c>
      <c r="D1438" t="s">
        <v>10061</v>
      </c>
    </row>
    <row r="1439" spans="1:4" x14ac:dyDescent="0.25">
      <c r="A1439" t="s">
        <v>10502</v>
      </c>
      <c r="B1439" t="s">
        <v>10052</v>
      </c>
      <c r="C1439" t="s">
        <v>10056</v>
      </c>
      <c r="D1439" t="s">
        <v>10069</v>
      </c>
    </row>
    <row r="1440" spans="1:4" x14ac:dyDescent="0.25">
      <c r="A1440" t="s">
        <v>10502</v>
      </c>
      <c r="B1440" t="s">
        <v>10052</v>
      </c>
      <c r="C1440" t="s">
        <v>10077</v>
      </c>
      <c r="D1440" t="s">
        <v>10503</v>
      </c>
    </row>
    <row r="1441" spans="1:4" x14ac:dyDescent="0.25">
      <c r="A1441" t="s">
        <v>10502</v>
      </c>
      <c r="B1441" t="s">
        <v>10052</v>
      </c>
      <c r="C1441" t="s">
        <v>10077</v>
      </c>
      <c r="D1441" t="s">
        <v>10069</v>
      </c>
    </row>
    <row r="1442" spans="1:4" x14ac:dyDescent="0.25">
      <c r="A1442" t="s">
        <v>10502</v>
      </c>
      <c r="B1442" t="s">
        <v>10089</v>
      </c>
      <c r="C1442" t="s">
        <v>10089</v>
      </c>
      <c r="D1442" t="s">
        <v>10095</v>
      </c>
    </row>
    <row r="1443" spans="1:4" x14ac:dyDescent="0.25">
      <c r="A1443" t="s">
        <v>10502</v>
      </c>
      <c r="B1443" t="s">
        <v>10099</v>
      </c>
      <c r="C1443" t="s">
        <v>10095</v>
      </c>
      <c r="D1443" t="s">
        <v>10064</v>
      </c>
    </row>
    <row r="1444" spans="1:4" x14ac:dyDescent="0.25">
      <c r="A1444" t="s">
        <v>10502</v>
      </c>
      <c r="B1444" t="s">
        <v>10099</v>
      </c>
      <c r="C1444" t="s">
        <v>10095</v>
      </c>
      <c r="D1444" t="s">
        <v>10157</v>
      </c>
    </row>
    <row r="1445" spans="1:4" x14ac:dyDescent="0.25">
      <c r="A1445" t="s">
        <v>10502</v>
      </c>
      <c r="B1445" t="s">
        <v>10257</v>
      </c>
      <c r="C1445" t="s">
        <v>10135</v>
      </c>
      <c r="D1445" t="s">
        <v>10264</v>
      </c>
    </row>
    <row r="1446" spans="1:4" x14ac:dyDescent="0.25">
      <c r="A1446" t="s">
        <v>10504</v>
      </c>
      <c r="B1446" t="s">
        <v>10052</v>
      </c>
      <c r="C1446" t="s">
        <v>10106</v>
      </c>
      <c r="D1446" t="s">
        <v>10060</v>
      </c>
    </row>
    <row r="1447" spans="1:4" x14ac:dyDescent="0.25">
      <c r="A1447" t="s">
        <v>10504</v>
      </c>
      <c r="B1447" t="s">
        <v>10052</v>
      </c>
      <c r="C1447" t="s">
        <v>10106</v>
      </c>
      <c r="D1447" t="s">
        <v>10068</v>
      </c>
    </row>
    <row r="1448" spans="1:4" x14ac:dyDescent="0.25">
      <c r="A1448" t="s">
        <v>10505</v>
      </c>
      <c r="B1448" t="s">
        <v>10055</v>
      </c>
      <c r="C1448" t="s">
        <v>10077</v>
      </c>
      <c r="D1448" t="s">
        <v>10061</v>
      </c>
    </row>
    <row r="1449" spans="1:4" x14ac:dyDescent="0.25">
      <c r="A1449" t="s">
        <v>10505</v>
      </c>
      <c r="B1449" t="s">
        <v>10055</v>
      </c>
      <c r="C1449" t="s">
        <v>10106</v>
      </c>
      <c r="D1449" t="s">
        <v>10068</v>
      </c>
    </row>
    <row r="1450" spans="1:4" x14ac:dyDescent="0.25">
      <c r="A1450" t="s">
        <v>10505</v>
      </c>
      <c r="B1450" t="s">
        <v>10052</v>
      </c>
      <c r="C1450" t="s">
        <v>10077</v>
      </c>
      <c r="D1450" t="s">
        <v>10506</v>
      </c>
    </row>
    <row r="1451" spans="1:4" x14ac:dyDescent="0.25">
      <c r="A1451" t="s">
        <v>10505</v>
      </c>
      <c r="B1451" t="s">
        <v>10089</v>
      </c>
      <c r="C1451" t="s">
        <v>10089</v>
      </c>
      <c r="D1451" t="s">
        <v>10095</v>
      </c>
    </row>
    <row r="1452" spans="1:4" x14ac:dyDescent="0.25">
      <c r="A1452" t="s">
        <v>531</v>
      </c>
      <c r="B1452" t="s">
        <v>10099</v>
      </c>
      <c r="C1452" t="s">
        <v>10095</v>
      </c>
      <c r="D1452" t="s">
        <v>10225</v>
      </c>
    </row>
    <row r="1453" spans="1:4" x14ac:dyDescent="0.25">
      <c r="A1453" t="s">
        <v>10507</v>
      </c>
      <c r="B1453" t="s">
        <v>10099</v>
      </c>
      <c r="C1453" t="s">
        <v>10095</v>
      </c>
      <c r="D1453" t="s">
        <v>10064</v>
      </c>
    </row>
    <row r="1454" spans="1:4" x14ac:dyDescent="0.25">
      <c r="A1454" t="s">
        <v>10508</v>
      </c>
      <c r="B1454" t="s">
        <v>10055</v>
      </c>
      <c r="C1454" t="s">
        <v>10077</v>
      </c>
      <c r="D1454" t="s">
        <v>10107</v>
      </c>
    </row>
    <row r="1455" spans="1:4" x14ac:dyDescent="0.25">
      <c r="A1455" t="s">
        <v>10509</v>
      </c>
      <c r="B1455" t="s">
        <v>10099</v>
      </c>
      <c r="C1455" t="s">
        <v>10095</v>
      </c>
      <c r="D1455" t="s">
        <v>10064</v>
      </c>
    </row>
    <row r="1456" spans="1:4" x14ac:dyDescent="0.25">
      <c r="A1456" t="s">
        <v>10510</v>
      </c>
      <c r="B1456" t="s">
        <v>10099</v>
      </c>
      <c r="C1456" t="s">
        <v>10232</v>
      </c>
      <c r="D1456" t="s">
        <v>10064</v>
      </c>
    </row>
    <row r="1457" spans="1:4" x14ac:dyDescent="0.25">
      <c r="A1457" t="s">
        <v>2442</v>
      </c>
      <c r="B1457" t="s">
        <v>10052</v>
      </c>
      <c r="C1457" t="s">
        <v>10172</v>
      </c>
      <c r="D1457" t="s">
        <v>10154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C4C04-2D15-458C-AFA9-2C26F9BE2626}">
  <dimension ref="C1:P46"/>
  <sheetViews>
    <sheetView topLeftCell="A16" workbookViewId="0">
      <selection activeCell="L53" sqref="L53"/>
    </sheetView>
  </sheetViews>
  <sheetFormatPr defaultRowHeight="15" x14ac:dyDescent="0.25"/>
  <cols>
    <col min="3" max="3" width="22" bestFit="1" customWidth="1"/>
    <col min="6" max="6" width="20.85546875" bestFit="1" customWidth="1"/>
    <col min="7" max="7" width="12.42578125" bestFit="1" customWidth="1"/>
    <col min="8" max="8" width="15.42578125" bestFit="1" customWidth="1"/>
    <col min="9" max="9" width="39.42578125" bestFit="1" customWidth="1"/>
    <col min="12" max="12" width="21" customWidth="1"/>
    <col min="16" max="16" width="11.5703125" bestFit="1" customWidth="1"/>
  </cols>
  <sheetData>
    <row r="1" spans="3:16" x14ac:dyDescent="0.25">
      <c r="P1" t="s">
        <v>10511</v>
      </c>
    </row>
    <row r="2" spans="3:16" x14ac:dyDescent="0.25">
      <c r="C2" t="s">
        <v>10512</v>
      </c>
    </row>
    <row r="3" spans="3:16" x14ac:dyDescent="0.25">
      <c r="C3" s="2" t="s">
        <v>2</v>
      </c>
      <c r="F3" t="s">
        <v>10513</v>
      </c>
      <c r="G3" t="s">
        <v>10514</v>
      </c>
      <c r="H3" t="s">
        <v>10515</v>
      </c>
      <c r="I3" s="2" t="s">
        <v>3</v>
      </c>
      <c r="L3" t="s">
        <v>10516</v>
      </c>
    </row>
    <row r="4" spans="3:16" x14ac:dyDescent="0.25">
      <c r="C4" s="2" t="s">
        <v>10517</v>
      </c>
      <c r="F4" t="s">
        <v>3136</v>
      </c>
      <c r="I4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(any reason)</v>
      </c>
      <c r="L4" t="s">
        <v>575</v>
      </c>
    </row>
    <row r="5" spans="3:16" x14ac:dyDescent="0.25">
      <c r="C5" s="2" t="s">
        <v>4804</v>
      </c>
      <c r="F5" t="s">
        <v>10037</v>
      </c>
      <c r="I5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(wear)</v>
      </c>
      <c r="L5" t="s">
        <v>579</v>
      </c>
    </row>
    <row r="6" spans="3:16" x14ac:dyDescent="0.25">
      <c r="C6" s="2" t="s">
        <v>572</v>
      </c>
      <c r="F6" t="s">
        <v>10518</v>
      </c>
      <c r="I6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(contamination)</v>
      </c>
      <c r="L6" t="s">
        <v>573</v>
      </c>
    </row>
    <row r="7" spans="3:16" x14ac:dyDescent="0.25">
      <c r="C7" s="2" t="s">
        <v>10519</v>
      </c>
      <c r="F7" t="s">
        <v>10014</v>
      </c>
      <c r="I7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(fatigue)</v>
      </c>
      <c r="L7" t="s">
        <v>587</v>
      </c>
    </row>
    <row r="8" spans="3:16" x14ac:dyDescent="0.25">
      <c r="C8" s="2" t="s">
        <v>10520</v>
      </c>
      <c r="F8" t="s">
        <v>10521</v>
      </c>
      <c r="I8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(shear)</v>
      </c>
      <c r="L8" t="s">
        <v>536</v>
      </c>
    </row>
    <row r="9" spans="3:16" x14ac:dyDescent="0.25">
      <c r="C9" s="2" t="s">
        <v>10522</v>
      </c>
      <c r="F9" t="s">
        <v>10011</v>
      </c>
      <c r="I9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(impact)</v>
      </c>
    </row>
    <row r="10" spans="3:16" x14ac:dyDescent="0.25">
      <c r="C10" s="2" t="s">
        <v>10523</v>
      </c>
      <c r="F10" t="s">
        <v>10029</v>
      </c>
      <c r="I10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(maintenance error)</v>
      </c>
    </row>
    <row r="11" spans="3:16" x14ac:dyDescent="0.25">
      <c r="C11" s="2" t="s">
        <v>3181</v>
      </c>
      <c r="F11" t="s">
        <v>10027</v>
      </c>
      <c r="I11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(installation error)</v>
      </c>
    </row>
    <row r="12" spans="3:16" x14ac:dyDescent="0.25">
      <c r="C12" s="2" t="s">
        <v>10524</v>
      </c>
      <c r="F12" t="s">
        <v>10525</v>
      </c>
      <c r="I12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(operator error)</v>
      </c>
    </row>
    <row r="13" spans="3:16" x14ac:dyDescent="0.25">
      <c r="C13" s="2" t="s">
        <v>10526</v>
      </c>
      <c r="F13" t="s">
        <v>10527</v>
      </c>
      <c r="I13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(human error)</v>
      </c>
    </row>
    <row r="14" spans="3:16" x14ac:dyDescent="0.25">
      <c r="C14" s="2" t="s">
        <v>2828</v>
      </c>
      <c r="F14" t="s">
        <v>10528</v>
      </c>
      <c r="I14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(lack of lubrication)</v>
      </c>
    </row>
    <row r="15" spans="3:16" x14ac:dyDescent="0.25">
      <c r="C15" t="s">
        <v>10529</v>
      </c>
      <c r="F15" t="s">
        <v>10530</v>
      </c>
      <c r="I15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(dirt ingress)</v>
      </c>
    </row>
    <row r="16" spans="3:16" x14ac:dyDescent="0.25">
      <c r="C16" s="2" t="s">
        <v>10531</v>
      </c>
      <c r="F16" t="s">
        <v>10012</v>
      </c>
      <c r="I16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(corrosion)</v>
      </c>
    </row>
    <row r="17" spans="3:12" x14ac:dyDescent="0.25">
      <c r="C17" s="2" t="s">
        <v>10532</v>
      </c>
      <c r="F17" t="s">
        <v>10010</v>
      </c>
      <c r="I17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(extreme environment)</v>
      </c>
    </row>
    <row r="18" spans="3:12" x14ac:dyDescent="0.25">
      <c r="C18" s="2" t="s">
        <v>10533</v>
      </c>
      <c r="F18" t="s">
        <v>10032</v>
      </c>
      <c r="I18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(out of specification)</v>
      </c>
    </row>
    <row r="19" spans="3:12" x14ac:dyDescent="0.25">
      <c r="C19" s="2" t="s">
        <v>10534</v>
      </c>
      <c r="F19" t="s">
        <v>10002</v>
      </c>
      <c r="I19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(age)</v>
      </c>
    </row>
    <row r="20" spans="3:12" x14ac:dyDescent="0.25">
      <c r="C20" s="2" t="s">
        <v>10535</v>
      </c>
      <c r="F20" t="s">
        <v>7882</v>
      </c>
      <c r="I20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(misalignment)</v>
      </c>
    </row>
    <row r="21" spans="3:12" x14ac:dyDescent="0.25">
      <c r="C21" s="2" t="s">
        <v>10536</v>
      </c>
      <c r="F21" t="s">
        <v>10537</v>
      </c>
      <c r="I21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(poor airflow)</v>
      </c>
    </row>
    <row r="22" spans="3:12" x14ac:dyDescent="0.25">
      <c r="C22" s="2" t="s">
        <v>10538</v>
      </c>
      <c r="F22" t="s">
        <v>10539</v>
      </c>
      <c r="I22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(build up of material)</v>
      </c>
    </row>
    <row r="23" spans="3:12" x14ac:dyDescent="0.25">
      <c r="C23" s="2" t="s">
        <v>10540</v>
      </c>
      <c r="F23" t="s">
        <v>10541</v>
      </c>
      <c r="I23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(cavitation)</v>
      </c>
    </row>
    <row r="24" spans="3:12" x14ac:dyDescent="0.25">
      <c r="C24" s="2" t="s">
        <v>10542</v>
      </c>
      <c r="F24" t="s">
        <v>10543</v>
      </c>
      <c r="I24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(poor connection)</v>
      </c>
    </row>
    <row r="25" spans="3:12" x14ac:dyDescent="0.25">
      <c r="C25" s="2" t="s">
        <v>10544</v>
      </c>
      <c r="F25" t="s">
        <v>10545</v>
      </c>
      <c r="I25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(vibration)</v>
      </c>
      <c r="L25" t="s">
        <v>10546</v>
      </c>
    </row>
    <row r="26" spans="3:12" x14ac:dyDescent="0.25">
      <c r="C26" s="2" t="s">
        <v>10547</v>
      </c>
      <c r="F26" t="s">
        <v>10548</v>
      </c>
      <c r="I26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(over tightening)</v>
      </c>
      <c r="L26" t="s">
        <v>10549</v>
      </c>
    </row>
    <row r="27" spans="3:12" x14ac:dyDescent="0.25">
      <c r="C27" s="2" t="s">
        <v>3210</v>
      </c>
      <c r="F27" t="s">
        <v>10550</v>
      </c>
      <c r="I27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(overloaded)</v>
      </c>
      <c r="L27" t="s">
        <v>10551</v>
      </c>
    </row>
    <row r="28" spans="3:12" x14ac:dyDescent="0.25">
      <c r="C28" s="2" t="s">
        <v>814</v>
      </c>
      <c r="F28" t="s">
        <v>10552</v>
      </c>
      <c r="I28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(out of calibration)</v>
      </c>
      <c r="L28" t="s">
        <v>10553</v>
      </c>
    </row>
    <row r="29" spans="3:12" x14ac:dyDescent="0.25">
      <c r="C29" s="2" t="s">
        <v>9996</v>
      </c>
      <c r="F29" t="s">
        <v>10554</v>
      </c>
      <c r="I29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(incorrect setting)</v>
      </c>
      <c r="L29" t="s">
        <v>10555</v>
      </c>
    </row>
    <row r="30" spans="3:12" x14ac:dyDescent="0.25">
      <c r="C30" s="2" t="s">
        <v>10556</v>
      </c>
      <c r="F30" t="s">
        <v>10013</v>
      </c>
      <c r="I30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(environment)</v>
      </c>
      <c r="L30" t="s">
        <v>10557</v>
      </c>
    </row>
    <row r="31" spans="3:12" x14ac:dyDescent="0.25">
      <c r="C31" s="2" t="s">
        <v>10558</v>
      </c>
      <c r="F31" t="s">
        <v>10036</v>
      </c>
      <c r="I31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(vandalism)</v>
      </c>
      <c r="L31" t="s">
        <v>10559</v>
      </c>
    </row>
    <row r="32" spans="3:12" x14ac:dyDescent="0.25">
      <c r="C32" s="2" t="s">
        <v>10560</v>
      </c>
      <c r="F32" t="s">
        <v>10035</v>
      </c>
      <c r="I32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(termites)</v>
      </c>
      <c r="L32" t="s">
        <v>10561</v>
      </c>
    </row>
    <row r="33" spans="3:9" x14ac:dyDescent="0.25">
      <c r="C33" s="2" t="s">
        <v>10562</v>
      </c>
      <c r="F33" s="2" t="s">
        <v>10015</v>
      </c>
      <c r="I33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(fire damage)</v>
      </c>
    </row>
    <row r="34" spans="3:9" x14ac:dyDescent="0.25">
      <c r="C34" s="2" t="s">
        <v>10563</v>
      </c>
      <c r="F34" t="s">
        <v>10015</v>
      </c>
      <c r="G34" t="s">
        <v>10564</v>
      </c>
      <c r="I34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(fire damage - bushfire)</v>
      </c>
    </row>
    <row r="35" spans="3:9" x14ac:dyDescent="0.25">
      <c r="C35" s="2" t="s">
        <v>581</v>
      </c>
      <c r="F35" t="s">
        <v>10015</v>
      </c>
      <c r="G35" t="s">
        <v>10016</v>
      </c>
      <c r="I35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(fire damage - asset related)</v>
      </c>
    </row>
    <row r="36" spans="3:9" x14ac:dyDescent="0.25">
      <c r="C36" s="2" t="s">
        <v>10565</v>
      </c>
      <c r="F36" t="s">
        <v>10028</v>
      </c>
      <c r="I36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(lightning strike)</v>
      </c>
    </row>
    <row r="37" spans="3:9" x14ac:dyDescent="0.25">
      <c r="C37" s="2" t="s">
        <v>10566</v>
      </c>
      <c r="F37" s="2" t="s">
        <v>10020</v>
      </c>
      <c r="I37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(fungal decay)</v>
      </c>
    </row>
    <row r="38" spans="3:9" x14ac:dyDescent="0.25">
      <c r="C38" s="2" t="s">
        <v>9997</v>
      </c>
      <c r="F38" s="2" t="s">
        <v>10020</v>
      </c>
      <c r="G38" t="s">
        <v>10021</v>
      </c>
      <c r="I38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(fungal decay - external)</v>
      </c>
    </row>
    <row r="39" spans="3:9" x14ac:dyDescent="0.25">
      <c r="C39" s="2" t="s">
        <v>3761</v>
      </c>
      <c r="F39" t="s">
        <v>10020</v>
      </c>
      <c r="G39" t="s">
        <v>10021</v>
      </c>
      <c r="H39" t="s">
        <v>10567</v>
      </c>
      <c r="I39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(fungal decay - external - external soft rot)</v>
      </c>
    </row>
    <row r="40" spans="3:9" x14ac:dyDescent="0.25">
      <c r="C40" s="2" t="s">
        <v>4187</v>
      </c>
      <c r="F40" t="s">
        <v>10020</v>
      </c>
      <c r="G40" t="s">
        <v>10023</v>
      </c>
      <c r="I40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(fungal decay - internal)</v>
      </c>
    </row>
    <row r="41" spans="3:9" x14ac:dyDescent="0.25">
      <c r="C41" s="2" t="s">
        <v>10568</v>
      </c>
      <c r="F41" t="s">
        <v>10020</v>
      </c>
      <c r="G41" t="s">
        <v>10023</v>
      </c>
      <c r="H41" t="s">
        <v>10024</v>
      </c>
      <c r="I41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(fungal decay - internal - brown rot)</v>
      </c>
    </row>
    <row r="42" spans="3:9" x14ac:dyDescent="0.25">
      <c r="C42" s="2" t="s">
        <v>10569</v>
      </c>
      <c r="F42" t="s">
        <v>10020</v>
      </c>
      <c r="G42" t="s">
        <v>10023</v>
      </c>
      <c r="H42" t="s">
        <v>10570</v>
      </c>
      <c r="I42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(fungal decay - internal - carroty rot)</v>
      </c>
    </row>
    <row r="43" spans="3:9" x14ac:dyDescent="0.25">
      <c r="C43" s="6" t="s">
        <v>852</v>
      </c>
      <c r="F43" t="s">
        <v>10020</v>
      </c>
      <c r="G43" t="s">
        <v>10023</v>
      </c>
      <c r="H43" t="s">
        <v>10026</v>
      </c>
      <c r="I43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(fungal decay - internal - white rot)</v>
      </c>
    </row>
    <row r="44" spans="3:9" x14ac:dyDescent="0.25">
      <c r="C44" s="2" t="s">
        <v>10571</v>
      </c>
      <c r="F44" t="s">
        <v>10038</v>
      </c>
      <c r="I44" s="2" t="str">
        <f>_xlfn.CONCAT("(",TReason[[#This Row],[R1]],IF(NOT(ISBLANK(TReason[[#This Row],[R2]])),_xlfn.CONCAT(" - ",TReason[[#This Row],[R2]], IF(NOT(ISBLANK(TReason[[#This Row],[R3]])),  _xlfn.CONCAT(" - ", TReason[[#This Row],[R3]]),"")),""),")")</f>
        <v>(weathering)</v>
      </c>
    </row>
    <row r="45" spans="3:9" x14ac:dyDescent="0.25">
      <c r="C45" s="6" t="s">
        <v>534</v>
      </c>
    </row>
    <row r="46" spans="3:9" x14ac:dyDescent="0.25">
      <c r="C46" s="6" t="s">
        <v>577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C8A34-3B78-4ECE-8C58-5C45A3FE4CA2}">
  <sheetPr>
    <pageSetUpPr fitToPage="1"/>
  </sheetPr>
  <dimension ref="A1:D4658"/>
  <sheetViews>
    <sheetView workbookViewId="0">
      <pane ySplit="1" topLeftCell="A2" activePane="bottomLeft" state="frozen"/>
      <selection pane="bottomLeft" activeCell="M29" sqref="M29"/>
    </sheetView>
  </sheetViews>
  <sheetFormatPr defaultColWidth="8.85546875" defaultRowHeight="15" x14ac:dyDescent="0.25"/>
  <cols>
    <col min="1" max="1" width="11.42578125" style="24" customWidth="1"/>
    <col min="2" max="16384" width="8.85546875" style="24"/>
  </cols>
  <sheetData>
    <row r="1" spans="1:4" x14ac:dyDescent="0.25">
      <c r="A1" s="24" t="s">
        <v>10572</v>
      </c>
      <c r="B1" s="24" t="s">
        <v>10573</v>
      </c>
      <c r="C1" s="24" t="s">
        <v>10574</v>
      </c>
    </row>
    <row r="2" spans="1:4" x14ac:dyDescent="0.25">
      <c r="A2" s="24" t="s">
        <v>10575</v>
      </c>
      <c r="B2" s="24" t="s">
        <v>4186</v>
      </c>
      <c r="C2" s="24" t="s">
        <v>10576</v>
      </c>
      <c r="D2" s="24" t="str">
        <f>B2&amp;C2</f>
        <v>Y05UX0AH</v>
      </c>
    </row>
    <row r="3" spans="1:4" x14ac:dyDescent="0.25">
      <c r="A3" s="24" t="s">
        <v>10575</v>
      </c>
      <c r="B3" s="24" t="s">
        <v>4193</v>
      </c>
      <c r="C3" s="24" t="s">
        <v>10577</v>
      </c>
      <c r="D3" s="24" t="str">
        <f t="shared" ref="D3:D66" si="0">B3&amp;C3</f>
        <v>Y05WX0A7</v>
      </c>
    </row>
    <row r="4" spans="1:4" x14ac:dyDescent="0.25">
      <c r="A4" s="24" t="s">
        <v>10575</v>
      </c>
      <c r="B4" s="24" t="s">
        <v>4812</v>
      </c>
      <c r="C4" s="24" t="s">
        <v>10578</v>
      </c>
      <c r="D4" s="24" t="str">
        <f t="shared" si="0"/>
        <v>Y063X11M</v>
      </c>
    </row>
    <row r="5" spans="1:4" x14ac:dyDescent="0.25">
      <c r="A5" s="24" t="s">
        <v>10575</v>
      </c>
      <c r="B5" s="24" t="s">
        <v>4781</v>
      </c>
      <c r="C5" s="24" t="s">
        <v>10579</v>
      </c>
      <c r="D5" s="24" t="str">
        <f t="shared" si="0"/>
        <v>Y068X12Z</v>
      </c>
    </row>
    <row r="6" spans="1:4" x14ac:dyDescent="0.25">
      <c r="A6" s="24" t="s">
        <v>10575</v>
      </c>
      <c r="B6" s="24" t="s">
        <v>4369</v>
      </c>
      <c r="C6" s="24" t="s">
        <v>10580</v>
      </c>
      <c r="D6" s="24" t="str">
        <f t="shared" si="0"/>
        <v>Y07MX12J</v>
      </c>
    </row>
    <row r="7" spans="1:4" x14ac:dyDescent="0.25">
      <c r="A7" s="24" t="s">
        <v>10575</v>
      </c>
      <c r="B7" s="24" t="s">
        <v>4557</v>
      </c>
      <c r="C7" s="24" t="s">
        <v>10581</v>
      </c>
      <c r="D7" s="24" t="str">
        <f t="shared" si="0"/>
        <v>Y07YX12Y</v>
      </c>
    </row>
    <row r="8" spans="1:4" x14ac:dyDescent="0.25">
      <c r="A8" s="24" t="s">
        <v>10575</v>
      </c>
      <c r="B8" s="24" t="s">
        <v>4587</v>
      </c>
      <c r="C8" s="24" t="s">
        <v>10582</v>
      </c>
      <c r="D8" s="24" t="str">
        <f t="shared" si="0"/>
        <v>YZZZXZZZ</v>
      </c>
    </row>
    <row r="9" spans="1:4" x14ac:dyDescent="0.25">
      <c r="A9" s="24" t="s">
        <v>10583</v>
      </c>
      <c r="B9" s="24" t="s">
        <v>4186</v>
      </c>
      <c r="C9" s="24" t="s">
        <v>10576</v>
      </c>
      <c r="D9" s="24" t="str">
        <f t="shared" si="0"/>
        <v>Y05UX0AH</v>
      </c>
    </row>
    <row r="10" spans="1:4" x14ac:dyDescent="0.25">
      <c r="A10" s="24" t="s">
        <v>10583</v>
      </c>
      <c r="B10" s="24" t="s">
        <v>4193</v>
      </c>
      <c r="C10" s="24" t="s">
        <v>10577</v>
      </c>
      <c r="D10" s="24" t="str">
        <f t="shared" si="0"/>
        <v>Y05WX0A7</v>
      </c>
    </row>
    <row r="11" spans="1:4" x14ac:dyDescent="0.25">
      <c r="A11" s="24" t="s">
        <v>10583</v>
      </c>
      <c r="B11" s="24" t="s">
        <v>4812</v>
      </c>
      <c r="C11" s="24" t="s">
        <v>10578</v>
      </c>
      <c r="D11" s="24" t="str">
        <f t="shared" si="0"/>
        <v>Y063X11M</v>
      </c>
    </row>
    <row r="12" spans="1:4" x14ac:dyDescent="0.25">
      <c r="A12" s="24" t="s">
        <v>10583</v>
      </c>
      <c r="B12" s="24" t="s">
        <v>4781</v>
      </c>
      <c r="C12" s="24" t="s">
        <v>10579</v>
      </c>
      <c r="D12" s="24" t="str">
        <f t="shared" si="0"/>
        <v>Y068X12Z</v>
      </c>
    </row>
    <row r="13" spans="1:4" x14ac:dyDescent="0.25">
      <c r="A13" s="24" t="s">
        <v>10583</v>
      </c>
      <c r="B13" s="24" t="s">
        <v>4369</v>
      </c>
      <c r="C13" s="24" t="s">
        <v>10580</v>
      </c>
      <c r="D13" s="24" t="str">
        <f t="shared" si="0"/>
        <v>Y07MX12J</v>
      </c>
    </row>
    <row r="14" spans="1:4" x14ac:dyDescent="0.25">
      <c r="A14" s="24" t="s">
        <v>10583</v>
      </c>
      <c r="B14" s="24" t="s">
        <v>4558</v>
      </c>
      <c r="C14" s="24" t="s">
        <v>10584</v>
      </c>
      <c r="D14" s="24" t="str">
        <f t="shared" si="0"/>
        <v>Y07ZX130</v>
      </c>
    </row>
    <row r="15" spans="1:4" x14ac:dyDescent="0.25">
      <c r="A15" s="24" t="s">
        <v>10583</v>
      </c>
      <c r="B15" s="24" t="s">
        <v>4587</v>
      </c>
      <c r="C15" s="24" t="s">
        <v>10582</v>
      </c>
      <c r="D15" s="24" t="str">
        <f t="shared" si="0"/>
        <v>YZZZXZZZ</v>
      </c>
    </row>
    <row r="16" spans="1:4" x14ac:dyDescent="0.25">
      <c r="A16" s="24" t="s">
        <v>10585</v>
      </c>
      <c r="B16" s="24" t="s">
        <v>3266</v>
      </c>
      <c r="C16" s="24" t="s">
        <v>10586</v>
      </c>
      <c r="D16" s="24" t="str">
        <f t="shared" si="0"/>
        <v>Y002X0LV</v>
      </c>
    </row>
    <row r="17" spans="1:4" x14ac:dyDescent="0.25">
      <c r="A17" s="24" t="s">
        <v>10585</v>
      </c>
      <c r="B17" s="24" t="s">
        <v>3266</v>
      </c>
      <c r="C17" s="24" t="s">
        <v>10587</v>
      </c>
      <c r="D17" s="24" t="str">
        <f t="shared" si="0"/>
        <v>Y002X0M0</v>
      </c>
    </row>
    <row r="18" spans="1:4" x14ac:dyDescent="0.25">
      <c r="A18" s="24" t="s">
        <v>10585</v>
      </c>
      <c r="B18" s="24" t="s">
        <v>3348</v>
      </c>
      <c r="C18" s="24" t="s">
        <v>10588</v>
      </c>
      <c r="D18" s="24" t="str">
        <f t="shared" si="0"/>
        <v>Y00RX026</v>
      </c>
    </row>
    <row r="19" spans="1:4" x14ac:dyDescent="0.25">
      <c r="A19" s="24" t="s">
        <v>10585</v>
      </c>
      <c r="B19" s="24" t="s">
        <v>3348</v>
      </c>
      <c r="C19" s="24" t="s">
        <v>10589</v>
      </c>
      <c r="D19" s="24" t="str">
        <f t="shared" si="0"/>
        <v>Y00RX02A</v>
      </c>
    </row>
    <row r="20" spans="1:4" x14ac:dyDescent="0.25">
      <c r="A20" s="24" t="s">
        <v>10585</v>
      </c>
      <c r="B20" s="24" t="s">
        <v>3348</v>
      </c>
      <c r="C20" s="24" t="s">
        <v>10590</v>
      </c>
      <c r="D20" s="24" t="str">
        <f t="shared" si="0"/>
        <v>Y00RX02C</v>
      </c>
    </row>
    <row r="21" spans="1:4" x14ac:dyDescent="0.25">
      <c r="A21" s="24" t="s">
        <v>10585</v>
      </c>
      <c r="B21" s="24" t="s">
        <v>3362</v>
      </c>
      <c r="C21" s="24" t="s">
        <v>10591</v>
      </c>
      <c r="D21" s="24" t="str">
        <f t="shared" si="0"/>
        <v>Y00SX025</v>
      </c>
    </row>
    <row r="22" spans="1:4" x14ac:dyDescent="0.25">
      <c r="A22" s="24" t="s">
        <v>10585</v>
      </c>
      <c r="B22" s="24" t="s">
        <v>3362</v>
      </c>
      <c r="C22" s="24" t="s">
        <v>10592</v>
      </c>
      <c r="D22" s="24" t="str">
        <f t="shared" si="0"/>
        <v>Y00SX027</v>
      </c>
    </row>
    <row r="23" spans="1:4" x14ac:dyDescent="0.25">
      <c r="A23" s="24" t="s">
        <v>10585</v>
      </c>
      <c r="B23" s="24" t="s">
        <v>3362</v>
      </c>
      <c r="C23" s="24" t="s">
        <v>10593</v>
      </c>
      <c r="D23" s="24" t="str">
        <f t="shared" si="0"/>
        <v>Y00SX028</v>
      </c>
    </row>
    <row r="24" spans="1:4" x14ac:dyDescent="0.25">
      <c r="A24" s="24" t="s">
        <v>10585</v>
      </c>
      <c r="B24" s="24" t="s">
        <v>3362</v>
      </c>
      <c r="C24" s="24" t="s">
        <v>10594</v>
      </c>
      <c r="D24" s="24" t="str">
        <f t="shared" si="0"/>
        <v>Y00SX02B</v>
      </c>
    </row>
    <row r="25" spans="1:4" x14ac:dyDescent="0.25">
      <c r="A25" s="24" t="s">
        <v>10585</v>
      </c>
      <c r="B25" s="24" t="s">
        <v>3379</v>
      </c>
      <c r="C25" s="24" t="s">
        <v>10595</v>
      </c>
      <c r="D25" s="24" t="str">
        <f t="shared" si="0"/>
        <v>Y010X0T3</v>
      </c>
    </row>
    <row r="26" spans="1:4" x14ac:dyDescent="0.25">
      <c r="A26" s="24" t="s">
        <v>10585</v>
      </c>
      <c r="B26" s="24" t="s">
        <v>3379</v>
      </c>
      <c r="C26" s="24" t="s">
        <v>10596</v>
      </c>
      <c r="D26" s="24" t="str">
        <f t="shared" si="0"/>
        <v>Y010X0T4</v>
      </c>
    </row>
    <row r="27" spans="1:4" x14ac:dyDescent="0.25">
      <c r="A27" s="24" t="s">
        <v>10585</v>
      </c>
      <c r="B27" s="24" t="s">
        <v>3399</v>
      </c>
      <c r="C27" s="24" t="s">
        <v>10597</v>
      </c>
      <c r="D27" s="24" t="str">
        <f t="shared" si="0"/>
        <v>Y015X042</v>
      </c>
    </row>
    <row r="28" spans="1:4" x14ac:dyDescent="0.25">
      <c r="A28" s="24" t="s">
        <v>10585</v>
      </c>
      <c r="B28" s="24" t="s">
        <v>3399</v>
      </c>
      <c r="C28" s="24" t="s">
        <v>10598</v>
      </c>
      <c r="D28" s="24" t="str">
        <f t="shared" si="0"/>
        <v>Y015X044</v>
      </c>
    </row>
    <row r="29" spans="1:4" x14ac:dyDescent="0.25">
      <c r="A29" s="24" t="s">
        <v>10585</v>
      </c>
      <c r="B29" s="24" t="s">
        <v>3399</v>
      </c>
      <c r="C29" s="24" t="s">
        <v>10599</v>
      </c>
      <c r="D29" s="24" t="str">
        <f t="shared" si="0"/>
        <v>Y015X045</v>
      </c>
    </row>
    <row r="30" spans="1:4" x14ac:dyDescent="0.25">
      <c r="A30" s="24" t="s">
        <v>10585</v>
      </c>
      <c r="B30" s="24" t="s">
        <v>3399</v>
      </c>
      <c r="C30" s="24" t="s">
        <v>10600</v>
      </c>
      <c r="D30" s="24" t="str">
        <f t="shared" si="0"/>
        <v>Y015X046</v>
      </c>
    </row>
    <row r="31" spans="1:4" x14ac:dyDescent="0.25">
      <c r="A31" s="24" t="s">
        <v>10585</v>
      </c>
      <c r="B31" s="24" t="s">
        <v>3408</v>
      </c>
      <c r="C31" s="24" t="s">
        <v>10601</v>
      </c>
      <c r="D31" s="24" t="str">
        <f t="shared" si="0"/>
        <v>Y016X055</v>
      </c>
    </row>
    <row r="32" spans="1:4" x14ac:dyDescent="0.25">
      <c r="A32" s="24" t="s">
        <v>10585</v>
      </c>
      <c r="B32" s="24" t="s">
        <v>3415</v>
      </c>
      <c r="C32" s="24" t="s">
        <v>10602</v>
      </c>
      <c r="D32" s="24" t="str">
        <f t="shared" si="0"/>
        <v>Y018X05Z</v>
      </c>
    </row>
    <row r="33" spans="1:4" x14ac:dyDescent="0.25">
      <c r="A33" s="24" t="s">
        <v>10585</v>
      </c>
      <c r="B33" s="24" t="s">
        <v>3415</v>
      </c>
      <c r="C33" s="24" t="s">
        <v>10603</v>
      </c>
      <c r="D33" s="24" t="str">
        <f t="shared" si="0"/>
        <v>Y018X060</v>
      </c>
    </row>
    <row r="34" spans="1:4" x14ac:dyDescent="0.25">
      <c r="A34" s="24" t="s">
        <v>10585</v>
      </c>
      <c r="B34" s="24" t="s">
        <v>3421</v>
      </c>
      <c r="C34" s="24" t="s">
        <v>10604</v>
      </c>
      <c r="D34" s="24" t="str">
        <f t="shared" si="0"/>
        <v>Y019X061</v>
      </c>
    </row>
    <row r="35" spans="1:4" x14ac:dyDescent="0.25">
      <c r="A35" s="24" t="s">
        <v>10585</v>
      </c>
      <c r="B35" s="24" t="s">
        <v>3448</v>
      </c>
      <c r="C35" s="24" t="s">
        <v>10605</v>
      </c>
      <c r="D35" s="24" t="str">
        <f t="shared" si="0"/>
        <v>Y01FX0RM</v>
      </c>
    </row>
    <row r="36" spans="1:4" x14ac:dyDescent="0.25">
      <c r="A36" s="24" t="s">
        <v>10585</v>
      </c>
      <c r="B36" s="24" t="s">
        <v>3448</v>
      </c>
      <c r="C36" s="24" t="s">
        <v>10606</v>
      </c>
      <c r="D36" s="24" t="str">
        <f t="shared" si="0"/>
        <v>Y01FX0RN</v>
      </c>
    </row>
    <row r="37" spans="1:4" x14ac:dyDescent="0.25">
      <c r="A37" s="24" t="s">
        <v>10585</v>
      </c>
      <c r="B37" s="24" t="s">
        <v>3491</v>
      </c>
      <c r="C37" s="24" t="s">
        <v>10607</v>
      </c>
      <c r="D37" s="24" t="str">
        <f t="shared" si="0"/>
        <v>Y01YX0JU</v>
      </c>
    </row>
    <row r="38" spans="1:4" x14ac:dyDescent="0.25">
      <c r="A38" s="24" t="s">
        <v>10585</v>
      </c>
      <c r="B38" s="24" t="s">
        <v>3491</v>
      </c>
      <c r="C38" s="24" t="s">
        <v>10608</v>
      </c>
      <c r="D38" s="24" t="str">
        <f t="shared" si="0"/>
        <v>Y01YX0JY</v>
      </c>
    </row>
    <row r="39" spans="1:4" x14ac:dyDescent="0.25">
      <c r="A39" s="24" t="s">
        <v>10585</v>
      </c>
      <c r="B39" s="24" t="s">
        <v>3493</v>
      </c>
      <c r="C39" s="24" t="s">
        <v>10609</v>
      </c>
      <c r="D39" s="24" t="str">
        <f t="shared" si="0"/>
        <v>Y01ZX0D3</v>
      </c>
    </row>
    <row r="40" spans="1:4" x14ac:dyDescent="0.25">
      <c r="A40" s="24" t="s">
        <v>10585</v>
      </c>
      <c r="B40" s="24" t="s">
        <v>3530</v>
      </c>
      <c r="C40" s="24" t="s">
        <v>10610</v>
      </c>
      <c r="D40" s="24" t="str">
        <f t="shared" si="0"/>
        <v>Y02AX0Y7</v>
      </c>
    </row>
    <row r="41" spans="1:4" x14ac:dyDescent="0.25">
      <c r="A41" s="24" t="s">
        <v>10585</v>
      </c>
      <c r="B41" s="24" t="s">
        <v>3532</v>
      </c>
      <c r="C41" s="24" t="s">
        <v>10611</v>
      </c>
      <c r="D41" s="24" t="str">
        <f t="shared" si="0"/>
        <v>Y02BX0F0</v>
      </c>
    </row>
    <row r="42" spans="1:4" x14ac:dyDescent="0.25">
      <c r="A42" s="24" t="s">
        <v>10585</v>
      </c>
      <c r="B42" s="24" t="s">
        <v>3532</v>
      </c>
      <c r="C42" s="24" t="s">
        <v>10612</v>
      </c>
      <c r="D42" s="24" t="str">
        <f t="shared" si="0"/>
        <v>Y02BX0F1</v>
      </c>
    </row>
    <row r="43" spans="1:4" x14ac:dyDescent="0.25">
      <c r="A43" s="24" t="s">
        <v>10585</v>
      </c>
      <c r="B43" s="24" t="s">
        <v>3532</v>
      </c>
      <c r="C43" s="24" t="s">
        <v>10613</v>
      </c>
      <c r="D43" s="24" t="str">
        <f t="shared" si="0"/>
        <v>Y02BX0F2</v>
      </c>
    </row>
    <row r="44" spans="1:4" x14ac:dyDescent="0.25">
      <c r="A44" s="24" t="s">
        <v>10585</v>
      </c>
      <c r="B44" s="24" t="s">
        <v>3532</v>
      </c>
      <c r="C44" s="24" t="s">
        <v>10614</v>
      </c>
      <c r="D44" s="24" t="str">
        <f t="shared" si="0"/>
        <v>Y02BX0F3</v>
      </c>
    </row>
    <row r="45" spans="1:4" x14ac:dyDescent="0.25">
      <c r="A45" s="24" t="s">
        <v>10585</v>
      </c>
      <c r="B45" s="24" t="s">
        <v>3532</v>
      </c>
      <c r="C45" s="24" t="s">
        <v>10615</v>
      </c>
      <c r="D45" s="24" t="str">
        <f t="shared" si="0"/>
        <v>Y02BX0F4</v>
      </c>
    </row>
    <row r="46" spans="1:4" x14ac:dyDescent="0.25">
      <c r="A46" s="24" t="s">
        <v>10585</v>
      </c>
      <c r="B46" s="24" t="s">
        <v>3532</v>
      </c>
      <c r="C46" s="24" t="s">
        <v>10616</v>
      </c>
      <c r="D46" s="24" t="str">
        <f t="shared" si="0"/>
        <v>Y02BX0F5</v>
      </c>
    </row>
    <row r="47" spans="1:4" x14ac:dyDescent="0.25">
      <c r="A47" s="24" t="s">
        <v>10585</v>
      </c>
      <c r="B47" s="24" t="s">
        <v>3532</v>
      </c>
      <c r="C47" s="24" t="s">
        <v>10617</v>
      </c>
      <c r="D47" s="24" t="str">
        <f t="shared" si="0"/>
        <v>Y02BX0F6</v>
      </c>
    </row>
    <row r="48" spans="1:4" x14ac:dyDescent="0.25">
      <c r="A48" s="24" t="s">
        <v>10585</v>
      </c>
      <c r="B48" s="24" t="s">
        <v>3552</v>
      </c>
      <c r="C48" s="24" t="s">
        <v>10618</v>
      </c>
      <c r="D48" s="24" t="str">
        <f t="shared" si="0"/>
        <v>Y02DX053</v>
      </c>
    </row>
    <row r="49" spans="1:4" x14ac:dyDescent="0.25">
      <c r="A49" s="24" t="s">
        <v>10585</v>
      </c>
      <c r="B49" s="24" t="s">
        <v>3552</v>
      </c>
      <c r="C49" s="24" t="s">
        <v>10619</v>
      </c>
      <c r="D49" s="24" t="str">
        <f t="shared" si="0"/>
        <v>Y02DX057</v>
      </c>
    </row>
    <row r="50" spans="1:4" x14ac:dyDescent="0.25">
      <c r="A50" s="24" t="s">
        <v>10585</v>
      </c>
      <c r="B50" s="24" t="s">
        <v>3563</v>
      </c>
      <c r="C50" s="24" t="s">
        <v>10620</v>
      </c>
      <c r="D50" s="24" t="str">
        <f t="shared" si="0"/>
        <v>Y02EX0VE</v>
      </c>
    </row>
    <row r="51" spans="1:4" x14ac:dyDescent="0.25">
      <c r="A51" s="24" t="s">
        <v>10585</v>
      </c>
      <c r="B51" s="24" t="s">
        <v>3578</v>
      </c>
      <c r="C51" s="24" t="s">
        <v>10621</v>
      </c>
      <c r="D51" s="24" t="str">
        <f t="shared" si="0"/>
        <v>Y02GX0QM</v>
      </c>
    </row>
    <row r="52" spans="1:4" x14ac:dyDescent="0.25">
      <c r="A52" s="24" t="s">
        <v>10585</v>
      </c>
      <c r="B52" s="24" t="s">
        <v>3621</v>
      </c>
      <c r="C52" s="24" t="s">
        <v>10622</v>
      </c>
      <c r="D52" s="24" t="str">
        <f t="shared" si="0"/>
        <v>Y02MX0T2</v>
      </c>
    </row>
    <row r="53" spans="1:4" x14ac:dyDescent="0.25">
      <c r="A53" s="24" t="s">
        <v>10585</v>
      </c>
      <c r="B53" s="24" t="s">
        <v>3697</v>
      </c>
      <c r="C53" s="24" t="s">
        <v>10623</v>
      </c>
      <c r="D53" s="24" t="str">
        <f t="shared" si="0"/>
        <v>Y03KX0CD</v>
      </c>
    </row>
    <row r="54" spans="1:4" x14ac:dyDescent="0.25">
      <c r="A54" s="24" t="s">
        <v>10585</v>
      </c>
      <c r="B54" s="24" t="s">
        <v>3698</v>
      </c>
      <c r="C54" s="24" t="s">
        <v>10624</v>
      </c>
      <c r="D54" s="24" t="str">
        <f t="shared" si="0"/>
        <v>Y03LX04E</v>
      </c>
    </row>
    <row r="55" spans="1:4" x14ac:dyDescent="0.25">
      <c r="A55" s="24" t="s">
        <v>10585</v>
      </c>
      <c r="B55" s="24" t="s">
        <v>3730</v>
      </c>
      <c r="C55" s="24" t="s">
        <v>10625</v>
      </c>
      <c r="D55" s="24" t="str">
        <f t="shared" si="0"/>
        <v>Y03TX051</v>
      </c>
    </row>
    <row r="56" spans="1:4" x14ac:dyDescent="0.25">
      <c r="A56" s="24" t="s">
        <v>10585</v>
      </c>
      <c r="B56" s="24" t="s">
        <v>3731</v>
      </c>
      <c r="C56" s="24" t="s">
        <v>10626</v>
      </c>
      <c r="D56" s="24" t="str">
        <f t="shared" si="0"/>
        <v>Y03UX054</v>
      </c>
    </row>
    <row r="57" spans="1:4" x14ac:dyDescent="0.25">
      <c r="A57" s="24" t="s">
        <v>10585</v>
      </c>
      <c r="B57" s="24" t="s">
        <v>4110</v>
      </c>
      <c r="C57" s="24" t="s">
        <v>10627</v>
      </c>
      <c r="D57" s="24" t="str">
        <f t="shared" si="0"/>
        <v>Y05QX0VA</v>
      </c>
    </row>
    <row r="58" spans="1:4" x14ac:dyDescent="0.25">
      <c r="A58" s="24" t="s">
        <v>10585</v>
      </c>
      <c r="B58" s="24" t="s">
        <v>4118</v>
      </c>
      <c r="C58" s="24" t="s">
        <v>10628</v>
      </c>
      <c r="D58" s="24" t="str">
        <f t="shared" si="0"/>
        <v>Y05RX0WH</v>
      </c>
    </row>
    <row r="59" spans="1:4" x14ac:dyDescent="0.25">
      <c r="A59" s="24" t="s">
        <v>10585</v>
      </c>
      <c r="B59" s="24" t="s">
        <v>4118</v>
      </c>
      <c r="C59" s="24" t="s">
        <v>10629</v>
      </c>
      <c r="D59" s="24" t="str">
        <f t="shared" si="0"/>
        <v>Y05RX0WJ</v>
      </c>
    </row>
    <row r="60" spans="1:4" x14ac:dyDescent="0.25">
      <c r="A60" s="24" t="s">
        <v>10585</v>
      </c>
      <c r="B60" s="24" t="s">
        <v>4118</v>
      </c>
      <c r="C60" s="24" t="s">
        <v>10630</v>
      </c>
      <c r="D60" s="24" t="str">
        <f t="shared" si="0"/>
        <v>Y05RX11U</v>
      </c>
    </row>
    <row r="61" spans="1:4" x14ac:dyDescent="0.25">
      <c r="A61" s="24" t="s">
        <v>10585</v>
      </c>
      <c r="B61" s="24" t="s">
        <v>4245</v>
      </c>
      <c r="C61" s="24" t="s">
        <v>10631</v>
      </c>
      <c r="D61" s="24" t="str">
        <f t="shared" si="0"/>
        <v>Y06RX06Q</v>
      </c>
    </row>
    <row r="62" spans="1:4" x14ac:dyDescent="0.25">
      <c r="A62" s="24" t="s">
        <v>10585</v>
      </c>
      <c r="B62" s="24" t="s">
        <v>4307</v>
      </c>
      <c r="C62" s="24" t="s">
        <v>10592</v>
      </c>
      <c r="D62" s="24" t="str">
        <f t="shared" si="0"/>
        <v>Y07AX027</v>
      </c>
    </row>
    <row r="63" spans="1:4" x14ac:dyDescent="0.25">
      <c r="A63" s="24" t="s">
        <v>10585</v>
      </c>
      <c r="B63" s="24" t="s">
        <v>4345</v>
      </c>
      <c r="C63" s="24" t="s">
        <v>10632</v>
      </c>
      <c r="D63" s="24" t="str">
        <f t="shared" si="0"/>
        <v>Y07HX04H</v>
      </c>
    </row>
    <row r="64" spans="1:4" x14ac:dyDescent="0.25">
      <c r="A64" s="24" t="s">
        <v>10585</v>
      </c>
      <c r="B64" s="24" t="s">
        <v>4354</v>
      </c>
      <c r="C64" s="24" t="s">
        <v>10633</v>
      </c>
      <c r="D64" s="24" t="str">
        <f t="shared" si="0"/>
        <v>Y07LX0JF</v>
      </c>
    </row>
    <row r="65" spans="1:4" x14ac:dyDescent="0.25">
      <c r="A65" s="24" t="s">
        <v>10585</v>
      </c>
      <c r="B65" s="24" t="s">
        <v>4354</v>
      </c>
      <c r="C65" s="24" t="s">
        <v>10634</v>
      </c>
      <c r="D65" s="24" t="str">
        <f t="shared" si="0"/>
        <v>Y07LX0JG</v>
      </c>
    </row>
    <row r="66" spans="1:4" x14ac:dyDescent="0.25">
      <c r="A66" s="24" t="s">
        <v>10585</v>
      </c>
      <c r="B66" s="24" t="s">
        <v>4354</v>
      </c>
      <c r="C66" s="24" t="s">
        <v>10635</v>
      </c>
      <c r="D66" s="24" t="str">
        <f t="shared" si="0"/>
        <v>Y07LX0JK</v>
      </c>
    </row>
    <row r="67" spans="1:4" x14ac:dyDescent="0.25">
      <c r="A67" s="24" t="s">
        <v>10585</v>
      </c>
      <c r="B67" s="24" t="s">
        <v>4553</v>
      </c>
      <c r="C67" s="24" t="s">
        <v>10636</v>
      </c>
      <c r="D67" s="24" t="str">
        <f t="shared" ref="D67:D130" si="1">B67&amp;C67</f>
        <v>Y07XX0CC</v>
      </c>
    </row>
    <row r="68" spans="1:4" x14ac:dyDescent="0.25">
      <c r="A68" s="24" t="s">
        <v>10585</v>
      </c>
      <c r="B68" s="24" t="s">
        <v>4553</v>
      </c>
      <c r="C68" s="24" t="s">
        <v>10637</v>
      </c>
      <c r="D68" s="24" t="str">
        <f t="shared" si="1"/>
        <v>Y07XX12Q</v>
      </c>
    </row>
    <row r="69" spans="1:4" x14ac:dyDescent="0.25">
      <c r="A69" s="24" t="s">
        <v>10585</v>
      </c>
      <c r="B69" s="24" t="s">
        <v>4587</v>
      </c>
      <c r="C69" s="24" t="s">
        <v>10582</v>
      </c>
      <c r="D69" s="24" t="str">
        <f t="shared" si="1"/>
        <v>YZZZXZZZ</v>
      </c>
    </row>
    <row r="70" spans="1:4" x14ac:dyDescent="0.25">
      <c r="A70" s="24" t="s">
        <v>10638</v>
      </c>
      <c r="B70" s="24" t="s">
        <v>3266</v>
      </c>
      <c r="C70" s="24" t="s">
        <v>10639</v>
      </c>
      <c r="D70" s="24" t="str">
        <f t="shared" si="1"/>
        <v>Y002X0LS</v>
      </c>
    </row>
    <row r="71" spans="1:4" x14ac:dyDescent="0.25">
      <c r="A71" s="24" t="s">
        <v>10638</v>
      </c>
      <c r="B71" s="24" t="s">
        <v>3266</v>
      </c>
      <c r="C71" s="24" t="s">
        <v>10640</v>
      </c>
      <c r="D71" s="24" t="str">
        <f t="shared" si="1"/>
        <v>Y002X0LU</v>
      </c>
    </row>
    <row r="72" spans="1:4" x14ac:dyDescent="0.25">
      <c r="A72" s="24" t="s">
        <v>10638</v>
      </c>
      <c r="B72" s="24" t="s">
        <v>3266</v>
      </c>
      <c r="C72" s="24" t="s">
        <v>10641</v>
      </c>
      <c r="D72" s="24" t="str">
        <f t="shared" si="1"/>
        <v>Y002X0LZ</v>
      </c>
    </row>
    <row r="73" spans="1:4" x14ac:dyDescent="0.25">
      <c r="A73" s="24" t="s">
        <v>10638</v>
      </c>
      <c r="B73" s="24" t="s">
        <v>3348</v>
      </c>
      <c r="C73" s="24" t="s">
        <v>10642</v>
      </c>
      <c r="D73" s="24" t="str">
        <f t="shared" si="1"/>
        <v>Y00RX0W6</v>
      </c>
    </row>
    <row r="74" spans="1:4" x14ac:dyDescent="0.25">
      <c r="A74" s="24" t="s">
        <v>10638</v>
      </c>
      <c r="B74" s="24" t="s">
        <v>3378</v>
      </c>
      <c r="C74" s="24" t="s">
        <v>10643</v>
      </c>
      <c r="D74" s="24" t="str">
        <f t="shared" si="1"/>
        <v>Y00ZX0SX</v>
      </c>
    </row>
    <row r="75" spans="1:4" x14ac:dyDescent="0.25">
      <c r="A75" s="24" t="s">
        <v>10638</v>
      </c>
      <c r="B75" s="24" t="s">
        <v>3379</v>
      </c>
      <c r="C75" s="24" t="s">
        <v>10644</v>
      </c>
      <c r="D75" s="24" t="str">
        <f t="shared" si="1"/>
        <v>Y010X0FT</v>
      </c>
    </row>
    <row r="76" spans="1:4" x14ac:dyDescent="0.25">
      <c r="A76" s="24" t="s">
        <v>10638</v>
      </c>
      <c r="B76" s="24" t="s">
        <v>3383</v>
      </c>
      <c r="C76" s="24" t="s">
        <v>10645</v>
      </c>
      <c r="D76" s="24" t="str">
        <f t="shared" si="1"/>
        <v>Y011X0W7</v>
      </c>
    </row>
    <row r="77" spans="1:4" x14ac:dyDescent="0.25">
      <c r="A77" s="24" t="s">
        <v>10638</v>
      </c>
      <c r="B77" s="24" t="s">
        <v>3383</v>
      </c>
      <c r="C77" s="24" t="s">
        <v>10646</v>
      </c>
      <c r="D77" s="24" t="str">
        <f t="shared" si="1"/>
        <v>Y011X0W9</v>
      </c>
    </row>
    <row r="78" spans="1:4" x14ac:dyDescent="0.25">
      <c r="A78" s="24" t="s">
        <v>10638</v>
      </c>
      <c r="B78" s="24" t="s">
        <v>3384</v>
      </c>
      <c r="C78" s="24" t="s">
        <v>10647</v>
      </c>
      <c r="D78" s="24" t="str">
        <f t="shared" si="1"/>
        <v>Y012X0WB</v>
      </c>
    </row>
    <row r="79" spans="1:4" x14ac:dyDescent="0.25">
      <c r="A79" s="24" t="s">
        <v>10638</v>
      </c>
      <c r="B79" s="24" t="s">
        <v>3392</v>
      </c>
      <c r="C79" s="24" t="s">
        <v>10642</v>
      </c>
      <c r="D79" s="24" t="str">
        <f t="shared" si="1"/>
        <v>Y013X0W6</v>
      </c>
    </row>
    <row r="80" spans="1:4" x14ac:dyDescent="0.25">
      <c r="A80" s="24" t="s">
        <v>10638</v>
      </c>
      <c r="B80" s="24" t="s">
        <v>3399</v>
      </c>
      <c r="C80" s="24" t="s">
        <v>10597</v>
      </c>
      <c r="D80" s="24" t="str">
        <f t="shared" si="1"/>
        <v>Y015X042</v>
      </c>
    </row>
    <row r="81" spans="1:4" x14ac:dyDescent="0.25">
      <c r="A81" s="24" t="s">
        <v>10638</v>
      </c>
      <c r="B81" s="24" t="s">
        <v>3399</v>
      </c>
      <c r="C81" s="24" t="s">
        <v>10648</v>
      </c>
      <c r="D81" s="24" t="str">
        <f t="shared" si="1"/>
        <v>Y015X047</v>
      </c>
    </row>
    <row r="82" spans="1:4" x14ac:dyDescent="0.25">
      <c r="A82" s="24" t="s">
        <v>10638</v>
      </c>
      <c r="B82" s="24" t="s">
        <v>3408</v>
      </c>
      <c r="C82" s="24" t="s">
        <v>10649</v>
      </c>
      <c r="D82" s="24" t="str">
        <f t="shared" si="1"/>
        <v>Y016X050</v>
      </c>
    </row>
    <row r="83" spans="1:4" x14ac:dyDescent="0.25">
      <c r="A83" s="24" t="s">
        <v>10638</v>
      </c>
      <c r="B83" s="24" t="s">
        <v>3408</v>
      </c>
      <c r="C83" s="24" t="s">
        <v>10650</v>
      </c>
      <c r="D83" s="24" t="str">
        <f t="shared" si="1"/>
        <v>Y016X052</v>
      </c>
    </row>
    <row r="84" spans="1:4" x14ac:dyDescent="0.25">
      <c r="A84" s="24" t="s">
        <v>10638</v>
      </c>
      <c r="B84" s="24" t="s">
        <v>3408</v>
      </c>
      <c r="C84" s="24" t="s">
        <v>10651</v>
      </c>
      <c r="D84" s="24" t="str">
        <f t="shared" si="1"/>
        <v>Y016X056</v>
      </c>
    </row>
    <row r="85" spans="1:4" x14ac:dyDescent="0.25">
      <c r="A85" s="24" t="s">
        <v>10638</v>
      </c>
      <c r="B85" s="24" t="s">
        <v>3532</v>
      </c>
      <c r="C85" s="24" t="s">
        <v>10652</v>
      </c>
      <c r="D85" s="24" t="str">
        <f t="shared" si="1"/>
        <v>Y02BX007</v>
      </c>
    </row>
    <row r="86" spans="1:4" x14ac:dyDescent="0.25">
      <c r="A86" s="24" t="s">
        <v>10638</v>
      </c>
      <c r="B86" s="24" t="s">
        <v>3532</v>
      </c>
      <c r="C86" s="24" t="s">
        <v>10653</v>
      </c>
      <c r="D86" s="24" t="str">
        <f t="shared" si="1"/>
        <v>Y02BX008</v>
      </c>
    </row>
    <row r="87" spans="1:4" x14ac:dyDescent="0.25">
      <c r="A87" s="24" t="s">
        <v>10638</v>
      </c>
      <c r="B87" s="24" t="s">
        <v>3532</v>
      </c>
      <c r="C87" s="24" t="s">
        <v>10654</v>
      </c>
      <c r="D87" s="24" t="str">
        <f t="shared" si="1"/>
        <v>Y02BX0FL</v>
      </c>
    </row>
    <row r="88" spans="1:4" x14ac:dyDescent="0.25">
      <c r="A88" s="24" t="s">
        <v>10638</v>
      </c>
      <c r="B88" s="24" t="s">
        <v>3532</v>
      </c>
      <c r="C88" s="24" t="s">
        <v>10655</v>
      </c>
      <c r="D88" s="24" t="str">
        <f t="shared" si="1"/>
        <v>Y02BX0FQ</v>
      </c>
    </row>
    <row r="89" spans="1:4" x14ac:dyDescent="0.25">
      <c r="A89" s="24" t="s">
        <v>10638</v>
      </c>
      <c r="B89" s="24" t="s">
        <v>3532</v>
      </c>
      <c r="C89" s="24" t="s">
        <v>10656</v>
      </c>
      <c r="D89" s="24" t="str">
        <f t="shared" si="1"/>
        <v>Y02BX0FR</v>
      </c>
    </row>
    <row r="90" spans="1:4" x14ac:dyDescent="0.25">
      <c r="A90" s="24" t="s">
        <v>10638</v>
      </c>
      <c r="B90" s="24" t="s">
        <v>3550</v>
      </c>
      <c r="C90" s="24" t="s">
        <v>10657</v>
      </c>
      <c r="D90" s="24" t="str">
        <f t="shared" si="1"/>
        <v>Y02CX0SY</v>
      </c>
    </row>
    <row r="91" spans="1:4" x14ac:dyDescent="0.25">
      <c r="A91" s="24" t="s">
        <v>10638</v>
      </c>
      <c r="B91" s="24" t="s">
        <v>3552</v>
      </c>
      <c r="C91" s="24" t="s">
        <v>10658</v>
      </c>
      <c r="D91" s="24" t="str">
        <f t="shared" si="1"/>
        <v>Y02DX0S4</v>
      </c>
    </row>
    <row r="92" spans="1:4" x14ac:dyDescent="0.25">
      <c r="A92" s="24" t="s">
        <v>10638</v>
      </c>
      <c r="B92" s="24" t="s">
        <v>3563</v>
      </c>
      <c r="C92" s="24" t="s">
        <v>10659</v>
      </c>
      <c r="D92" s="24" t="str">
        <f t="shared" si="1"/>
        <v>Y02EX0L1</v>
      </c>
    </row>
    <row r="93" spans="1:4" x14ac:dyDescent="0.25">
      <c r="A93" s="24" t="s">
        <v>10638</v>
      </c>
      <c r="B93" s="24" t="s">
        <v>3567</v>
      </c>
      <c r="C93" s="24" t="s">
        <v>10660</v>
      </c>
      <c r="D93" s="24" t="str">
        <f t="shared" si="1"/>
        <v>Y02FX0L3</v>
      </c>
    </row>
    <row r="94" spans="1:4" x14ac:dyDescent="0.25">
      <c r="A94" s="24" t="s">
        <v>10638</v>
      </c>
      <c r="B94" s="24" t="s">
        <v>3567</v>
      </c>
      <c r="C94" s="24" t="s">
        <v>10661</v>
      </c>
      <c r="D94" s="24" t="str">
        <f t="shared" si="1"/>
        <v>Y02FX0L7</v>
      </c>
    </row>
    <row r="95" spans="1:4" x14ac:dyDescent="0.25">
      <c r="A95" s="24" t="s">
        <v>10638</v>
      </c>
      <c r="B95" s="24" t="s">
        <v>3567</v>
      </c>
      <c r="C95" s="24" t="s">
        <v>10662</v>
      </c>
      <c r="D95" s="24" t="str">
        <f t="shared" si="1"/>
        <v>Y02FX0L8</v>
      </c>
    </row>
    <row r="96" spans="1:4" x14ac:dyDescent="0.25">
      <c r="A96" s="24" t="s">
        <v>10638</v>
      </c>
      <c r="B96" s="24" t="s">
        <v>3578</v>
      </c>
      <c r="C96" s="24" t="s">
        <v>10663</v>
      </c>
      <c r="D96" s="24" t="str">
        <f t="shared" si="1"/>
        <v>Y02GX0KT</v>
      </c>
    </row>
    <row r="97" spans="1:4" x14ac:dyDescent="0.25">
      <c r="A97" s="24" t="s">
        <v>10638</v>
      </c>
      <c r="B97" s="24" t="s">
        <v>3578</v>
      </c>
      <c r="C97" s="24" t="s">
        <v>10664</v>
      </c>
      <c r="D97" s="24" t="str">
        <f t="shared" si="1"/>
        <v>Y02GX0KV</v>
      </c>
    </row>
    <row r="98" spans="1:4" x14ac:dyDescent="0.25">
      <c r="A98" s="24" t="s">
        <v>10638</v>
      </c>
      <c r="B98" s="24" t="s">
        <v>3578</v>
      </c>
      <c r="C98" s="24" t="s">
        <v>10665</v>
      </c>
      <c r="D98" s="24" t="str">
        <f t="shared" si="1"/>
        <v>Y02GX0S8</v>
      </c>
    </row>
    <row r="99" spans="1:4" x14ac:dyDescent="0.25">
      <c r="A99" s="24" t="s">
        <v>10638</v>
      </c>
      <c r="B99" s="24" t="s">
        <v>3578</v>
      </c>
      <c r="C99" s="24" t="s">
        <v>10666</v>
      </c>
      <c r="D99" s="24" t="str">
        <f t="shared" si="1"/>
        <v>Y02GX0VG</v>
      </c>
    </row>
    <row r="100" spans="1:4" x14ac:dyDescent="0.25">
      <c r="A100" s="24" t="s">
        <v>10638</v>
      </c>
      <c r="B100" s="24" t="s">
        <v>3578</v>
      </c>
      <c r="C100" s="24" t="s">
        <v>10667</v>
      </c>
      <c r="D100" s="24" t="str">
        <f t="shared" si="1"/>
        <v>Y02GX0VQ</v>
      </c>
    </row>
    <row r="101" spans="1:4" x14ac:dyDescent="0.25">
      <c r="A101" s="24" t="s">
        <v>10638</v>
      </c>
      <c r="B101" s="24" t="s">
        <v>3578</v>
      </c>
      <c r="C101" s="24" t="s">
        <v>10668</v>
      </c>
      <c r="D101" s="24" t="str">
        <f t="shared" si="1"/>
        <v>Y02GX0VY</v>
      </c>
    </row>
    <row r="102" spans="1:4" x14ac:dyDescent="0.25">
      <c r="A102" s="24" t="s">
        <v>10638</v>
      </c>
      <c r="B102" s="24" t="s">
        <v>3578</v>
      </c>
      <c r="C102" s="24" t="s">
        <v>10669</v>
      </c>
      <c r="D102" s="24" t="str">
        <f t="shared" si="1"/>
        <v>Y02GX0W0</v>
      </c>
    </row>
    <row r="103" spans="1:4" x14ac:dyDescent="0.25">
      <c r="A103" s="24" t="s">
        <v>10638</v>
      </c>
      <c r="B103" s="24" t="s">
        <v>3621</v>
      </c>
      <c r="C103" s="24" t="s">
        <v>10670</v>
      </c>
      <c r="D103" s="24" t="str">
        <f t="shared" si="1"/>
        <v>Y02MX102</v>
      </c>
    </row>
    <row r="104" spans="1:4" x14ac:dyDescent="0.25">
      <c r="A104" s="24" t="s">
        <v>10638</v>
      </c>
      <c r="B104" s="24" t="s">
        <v>3639</v>
      </c>
      <c r="C104" s="24" t="s">
        <v>10671</v>
      </c>
      <c r="D104" s="24" t="str">
        <f t="shared" si="1"/>
        <v>Y02WX0MW</v>
      </c>
    </row>
    <row r="105" spans="1:4" x14ac:dyDescent="0.25">
      <c r="A105" s="24" t="s">
        <v>10638</v>
      </c>
      <c r="B105" s="24" t="s">
        <v>3639</v>
      </c>
      <c r="C105" s="24" t="s">
        <v>10672</v>
      </c>
      <c r="D105" s="24" t="str">
        <f t="shared" si="1"/>
        <v>Y02WX0MX</v>
      </c>
    </row>
    <row r="106" spans="1:4" x14ac:dyDescent="0.25">
      <c r="A106" s="24" t="s">
        <v>10638</v>
      </c>
      <c r="B106" s="24" t="s">
        <v>3639</v>
      </c>
      <c r="C106" s="24" t="s">
        <v>10673</v>
      </c>
      <c r="D106" s="24" t="str">
        <f t="shared" si="1"/>
        <v>Y02WX0MZ</v>
      </c>
    </row>
    <row r="107" spans="1:4" x14ac:dyDescent="0.25">
      <c r="A107" s="24" t="s">
        <v>10638</v>
      </c>
      <c r="B107" s="24" t="s">
        <v>3639</v>
      </c>
      <c r="C107" s="24" t="s">
        <v>10674</v>
      </c>
      <c r="D107" s="24" t="str">
        <f t="shared" si="1"/>
        <v>Y02WX0N2</v>
      </c>
    </row>
    <row r="108" spans="1:4" x14ac:dyDescent="0.25">
      <c r="A108" s="24" t="s">
        <v>10638</v>
      </c>
      <c r="B108" s="24" t="s">
        <v>3675</v>
      </c>
      <c r="C108" s="24" t="s">
        <v>10675</v>
      </c>
      <c r="D108" s="24" t="str">
        <f t="shared" si="1"/>
        <v>Y039X0PA</v>
      </c>
    </row>
    <row r="109" spans="1:4" x14ac:dyDescent="0.25">
      <c r="A109" s="24" t="s">
        <v>10638</v>
      </c>
      <c r="B109" s="24" t="s">
        <v>3675</v>
      </c>
      <c r="C109" s="24" t="s">
        <v>10676</v>
      </c>
      <c r="D109" s="24" t="str">
        <f t="shared" si="1"/>
        <v>Y039X0PC</v>
      </c>
    </row>
    <row r="110" spans="1:4" x14ac:dyDescent="0.25">
      <c r="A110" s="24" t="s">
        <v>10638</v>
      </c>
      <c r="B110" s="24" t="s">
        <v>3675</v>
      </c>
      <c r="C110" s="24" t="s">
        <v>10677</v>
      </c>
      <c r="D110" s="24" t="str">
        <f t="shared" si="1"/>
        <v>Y039X0WE</v>
      </c>
    </row>
    <row r="111" spans="1:4" x14ac:dyDescent="0.25">
      <c r="A111" s="24" t="s">
        <v>10638</v>
      </c>
      <c r="B111" s="24" t="s">
        <v>3681</v>
      </c>
      <c r="C111" s="24" t="s">
        <v>10678</v>
      </c>
      <c r="D111" s="24" t="str">
        <f t="shared" si="1"/>
        <v>Y03AX0PE</v>
      </c>
    </row>
    <row r="112" spans="1:4" x14ac:dyDescent="0.25">
      <c r="A112" s="24" t="s">
        <v>10638</v>
      </c>
      <c r="B112" s="24" t="s">
        <v>3698</v>
      </c>
      <c r="C112" s="24" t="s">
        <v>10679</v>
      </c>
      <c r="D112" s="24" t="str">
        <f t="shared" si="1"/>
        <v>Y03LX0KQ</v>
      </c>
    </row>
    <row r="113" spans="1:4" x14ac:dyDescent="0.25">
      <c r="A113" s="24" t="s">
        <v>10638</v>
      </c>
      <c r="B113" s="24" t="s">
        <v>3698</v>
      </c>
      <c r="C113" s="24" t="s">
        <v>10680</v>
      </c>
      <c r="D113" s="24" t="str">
        <f t="shared" si="1"/>
        <v>Y03LX0KS</v>
      </c>
    </row>
    <row r="114" spans="1:4" x14ac:dyDescent="0.25">
      <c r="A114" s="24" t="s">
        <v>10638</v>
      </c>
      <c r="B114" s="24" t="s">
        <v>3732</v>
      </c>
      <c r="C114" s="24" t="s">
        <v>10681</v>
      </c>
      <c r="D114" s="24" t="str">
        <f t="shared" si="1"/>
        <v>Y03VX0S6</v>
      </c>
    </row>
    <row r="115" spans="1:4" x14ac:dyDescent="0.25">
      <c r="A115" s="24" t="s">
        <v>10638</v>
      </c>
      <c r="B115" s="24" t="s">
        <v>3744</v>
      </c>
      <c r="C115" s="24" t="s">
        <v>10682</v>
      </c>
      <c r="D115" s="24" t="str">
        <f t="shared" si="1"/>
        <v>Y03XX0PB</v>
      </c>
    </row>
    <row r="116" spans="1:4" x14ac:dyDescent="0.25">
      <c r="A116" s="24" t="s">
        <v>10638</v>
      </c>
      <c r="B116" s="24" t="s">
        <v>4110</v>
      </c>
      <c r="C116" s="24" t="s">
        <v>10683</v>
      </c>
      <c r="D116" s="24" t="str">
        <f t="shared" si="1"/>
        <v>Y05QX0KU</v>
      </c>
    </row>
    <row r="117" spans="1:4" x14ac:dyDescent="0.25">
      <c r="A117" s="24" t="s">
        <v>10638</v>
      </c>
      <c r="B117" s="24" t="s">
        <v>4110</v>
      </c>
      <c r="C117" s="24" t="s">
        <v>10684</v>
      </c>
      <c r="D117" s="24" t="str">
        <f t="shared" si="1"/>
        <v>Y05QX0L0</v>
      </c>
    </row>
    <row r="118" spans="1:4" x14ac:dyDescent="0.25">
      <c r="A118" s="24" t="s">
        <v>10638</v>
      </c>
      <c r="B118" s="24" t="s">
        <v>4110</v>
      </c>
      <c r="C118" s="24" t="s">
        <v>10685</v>
      </c>
      <c r="D118" s="24" t="str">
        <f t="shared" si="1"/>
        <v>Y05QX0V5</v>
      </c>
    </row>
    <row r="119" spans="1:4" x14ac:dyDescent="0.25">
      <c r="A119" s="24" t="s">
        <v>10638</v>
      </c>
      <c r="B119" s="24" t="s">
        <v>4110</v>
      </c>
      <c r="C119" s="24" t="s">
        <v>10686</v>
      </c>
      <c r="D119" s="24" t="str">
        <f t="shared" si="1"/>
        <v>Y05QX0VD</v>
      </c>
    </row>
    <row r="120" spans="1:4" x14ac:dyDescent="0.25">
      <c r="A120" s="24" t="s">
        <v>10638</v>
      </c>
      <c r="B120" s="24" t="s">
        <v>4118</v>
      </c>
      <c r="C120" s="24" t="s">
        <v>10687</v>
      </c>
      <c r="D120" s="24" t="str">
        <f t="shared" si="1"/>
        <v>Y05RX0EF</v>
      </c>
    </row>
    <row r="121" spans="1:4" x14ac:dyDescent="0.25">
      <c r="A121" s="24" t="s">
        <v>10638</v>
      </c>
      <c r="B121" s="24" t="s">
        <v>4118</v>
      </c>
      <c r="C121" s="24" t="s">
        <v>10688</v>
      </c>
      <c r="D121" s="24" t="str">
        <f t="shared" si="1"/>
        <v>Y05RX0EG</v>
      </c>
    </row>
    <row r="122" spans="1:4" x14ac:dyDescent="0.25">
      <c r="A122" s="24" t="s">
        <v>10638</v>
      </c>
      <c r="B122" s="24" t="s">
        <v>4225</v>
      </c>
      <c r="C122" s="24" t="s">
        <v>10689</v>
      </c>
      <c r="D122" s="24" t="str">
        <f t="shared" si="1"/>
        <v>Y06JX0MY</v>
      </c>
    </row>
    <row r="123" spans="1:4" x14ac:dyDescent="0.25">
      <c r="A123" s="24" t="s">
        <v>10638</v>
      </c>
      <c r="B123" s="24" t="s">
        <v>4225</v>
      </c>
      <c r="C123" s="24" t="s">
        <v>10690</v>
      </c>
      <c r="D123" s="24" t="str">
        <f t="shared" si="1"/>
        <v>Y06JX0N0</v>
      </c>
    </row>
    <row r="124" spans="1:4" x14ac:dyDescent="0.25">
      <c r="A124" s="24" t="s">
        <v>10638</v>
      </c>
      <c r="B124" s="24" t="s">
        <v>4225</v>
      </c>
      <c r="C124" s="24" t="s">
        <v>10691</v>
      </c>
      <c r="D124" s="24" t="str">
        <f t="shared" si="1"/>
        <v>Y06JX0XT</v>
      </c>
    </row>
    <row r="125" spans="1:4" x14ac:dyDescent="0.25">
      <c r="A125" s="24" t="s">
        <v>10638</v>
      </c>
      <c r="B125" s="24" t="s">
        <v>4235</v>
      </c>
      <c r="C125" s="24" t="s">
        <v>10692</v>
      </c>
      <c r="D125" s="24" t="str">
        <f t="shared" si="1"/>
        <v>Y06LX0X9</v>
      </c>
    </row>
    <row r="126" spans="1:4" x14ac:dyDescent="0.25">
      <c r="A126" s="24" t="s">
        <v>10638</v>
      </c>
      <c r="B126" s="24" t="s">
        <v>4332</v>
      </c>
      <c r="C126" s="24" t="s">
        <v>10693</v>
      </c>
      <c r="D126" s="24" t="str">
        <f t="shared" si="1"/>
        <v>Y07FX0X7</v>
      </c>
    </row>
    <row r="127" spans="1:4" x14ac:dyDescent="0.25">
      <c r="A127" s="24" t="s">
        <v>10638</v>
      </c>
      <c r="B127" s="24" t="s">
        <v>4345</v>
      </c>
      <c r="C127" s="24" t="s">
        <v>10694</v>
      </c>
      <c r="D127" s="24" t="str">
        <f t="shared" si="1"/>
        <v>Y07HX0WF</v>
      </c>
    </row>
    <row r="128" spans="1:4" x14ac:dyDescent="0.25">
      <c r="A128" s="24" t="s">
        <v>10638</v>
      </c>
      <c r="B128" s="24" t="s">
        <v>4354</v>
      </c>
      <c r="C128" s="24" t="s">
        <v>10633</v>
      </c>
      <c r="D128" s="24" t="str">
        <f t="shared" si="1"/>
        <v>Y07LX0JF</v>
      </c>
    </row>
    <row r="129" spans="1:4" x14ac:dyDescent="0.25">
      <c r="A129" s="24" t="s">
        <v>10638</v>
      </c>
      <c r="B129" s="24" t="s">
        <v>4354</v>
      </c>
      <c r="C129" s="24" t="s">
        <v>10634</v>
      </c>
      <c r="D129" s="24" t="str">
        <f t="shared" si="1"/>
        <v>Y07LX0JG</v>
      </c>
    </row>
    <row r="130" spans="1:4" x14ac:dyDescent="0.25">
      <c r="A130" s="24" t="s">
        <v>10638</v>
      </c>
      <c r="B130" s="24" t="s">
        <v>4496</v>
      </c>
      <c r="C130" s="24" t="s">
        <v>10695</v>
      </c>
      <c r="D130" s="24" t="str">
        <f t="shared" si="1"/>
        <v>Y07TX0RP</v>
      </c>
    </row>
    <row r="131" spans="1:4" x14ac:dyDescent="0.25">
      <c r="A131" s="24" t="s">
        <v>10638</v>
      </c>
      <c r="B131" s="24" t="s">
        <v>4496</v>
      </c>
      <c r="C131" s="24" t="s">
        <v>10696</v>
      </c>
      <c r="D131" s="24" t="str">
        <f t="shared" ref="D131:D194" si="2">B131&amp;C131</f>
        <v>Y07TX0RT</v>
      </c>
    </row>
    <row r="132" spans="1:4" x14ac:dyDescent="0.25">
      <c r="A132" s="24" t="s">
        <v>10638</v>
      </c>
      <c r="B132" s="24" t="s">
        <v>4496</v>
      </c>
      <c r="C132" s="24" t="s">
        <v>10697</v>
      </c>
      <c r="D132" s="24" t="str">
        <f t="shared" si="2"/>
        <v>Y07TX0RV</v>
      </c>
    </row>
    <row r="133" spans="1:4" x14ac:dyDescent="0.25">
      <c r="A133" s="24" t="s">
        <v>10638</v>
      </c>
      <c r="B133" s="24" t="s">
        <v>4531</v>
      </c>
      <c r="C133" s="24" t="s">
        <v>10698</v>
      </c>
      <c r="D133" s="24" t="str">
        <f t="shared" si="2"/>
        <v>Y07WX0P0</v>
      </c>
    </row>
    <row r="134" spans="1:4" x14ac:dyDescent="0.25">
      <c r="A134" s="24" t="s">
        <v>10638</v>
      </c>
      <c r="B134" s="24" t="s">
        <v>4531</v>
      </c>
      <c r="C134" s="24" t="s">
        <v>10699</v>
      </c>
      <c r="D134" s="24" t="str">
        <f t="shared" si="2"/>
        <v>Y07WX0P2</v>
      </c>
    </row>
    <row r="135" spans="1:4" x14ac:dyDescent="0.25">
      <c r="A135" s="24" t="s">
        <v>10638</v>
      </c>
      <c r="B135" s="24" t="s">
        <v>4531</v>
      </c>
      <c r="C135" s="24" t="s">
        <v>10700</v>
      </c>
      <c r="D135" s="24" t="str">
        <f t="shared" si="2"/>
        <v>Y07WX111</v>
      </c>
    </row>
    <row r="136" spans="1:4" x14ac:dyDescent="0.25">
      <c r="A136" s="24" t="s">
        <v>10638</v>
      </c>
      <c r="B136" s="24" t="s">
        <v>4531</v>
      </c>
      <c r="C136" s="24" t="s">
        <v>10701</v>
      </c>
      <c r="D136" s="24" t="str">
        <f t="shared" si="2"/>
        <v>Y07WX113</v>
      </c>
    </row>
    <row r="137" spans="1:4" x14ac:dyDescent="0.25">
      <c r="A137" s="24" t="s">
        <v>10638</v>
      </c>
      <c r="B137" s="24" t="s">
        <v>4531</v>
      </c>
      <c r="C137" s="24" t="s">
        <v>10702</v>
      </c>
      <c r="D137" s="24" t="str">
        <f t="shared" si="2"/>
        <v>Y07WX114</v>
      </c>
    </row>
    <row r="138" spans="1:4" x14ac:dyDescent="0.25">
      <c r="A138" s="24" t="s">
        <v>10638</v>
      </c>
      <c r="B138" s="24" t="s">
        <v>4531</v>
      </c>
      <c r="C138" s="24" t="s">
        <v>10703</v>
      </c>
      <c r="D138" s="24" t="str">
        <f t="shared" si="2"/>
        <v>Y07WX11A</v>
      </c>
    </row>
    <row r="139" spans="1:4" x14ac:dyDescent="0.25">
      <c r="A139" s="24" t="s">
        <v>10638</v>
      </c>
      <c r="B139" s="24" t="s">
        <v>4531</v>
      </c>
      <c r="C139" s="24" t="s">
        <v>10704</v>
      </c>
      <c r="D139" s="24" t="str">
        <f t="shared" si="2"/>
        <v>Y07WX11D</v>
      </c>
    </row>
    <row r="140" spans="1:4" x14ac:dyDescent="0.25">
      <c r="A140" s="24" t="s">
        <v>10638</v>
      </c>
      <c r="B140" s="24" t="s">
        <v>4587</v>
      </c>
      <c r="C140" s="24" t="s">
        <v>10582</v>
      </c>
      <c r="D140" s="24" t="str">
        <f t="shared" si="2"/>
        <v>YZZZXZZZ</v>
      </c>
    </row>
    <row r="141" spans="1:4" x14ac:dyDescent="0.25">
      <c r="A141" s="24" t="s">
        <v>10705</v>
      </c>
      <c r="B141" s="24" t="s">
        <v>3266</v>
      </c>
      <c r="C141" s="24" t="s">
        <v>10639</v>
      </c>
      <c r="D141" s="24" t="str">
        <f t="shared" si="2"/>
        <v>Y002X0LS</v>
      </c>
    </row>
    <row r="142" spans="1:4" x14ac:dyDescent="0.25">
      <c r="A142" s="24" t="s">
        <v>10705</v>
      </c>
      <c r="B142" s="24" t="s">
        <v>3266</v>
      </c>
      <c r="C142" s="24" t="s">
        <v>10640</v>
      </c>
      <c r="D142" s="24" t="str">
        <f t="shared" si="2"/>
        <v>Y002X0LU</v>
      </c>
    </row>
    <row r="143" spans="1:4" x14ac:dyDescent="0.25">
      <c r="A143" s="24" t="s">
        <v>10705</v>
      </c>
      <c r="B143" s="24" t="s">
        <v>3266</v>
      </c>
      <c r="C143" s="24" t="s">
        <v>10706</v>
      </c>
      <c r="D143" s="24" t="str">
        <f t="shared" si="2"/>
        <v>Y002X0LX</v>
      </c>
    </row>
    <row r="144" spans="1:4" x14ac:dyDescent="0.25">
      <c r="A144" s="24" t="s">
        <v>10705</v>
      </c>
      <c r="B144" s="24" t="s">
        <v>3266</v>
      </c>
      <c r="C144" s="24" t="s">
        <v>10707</v>
      </c>
      <c r="D144" s="24" t="str">
        <f t="shared" si="2"/>
        <v>Y002X0LY</v>
      </c>
    </row>
    <row r="145" spans="1:4" x14ac:dyDescent="0.25">
      <c r="A145" s="24" t="s">
        <v>10705</v>
      </c>
      <c r="B145" s="24" t="s">
        <v>3266</v>
      </c>
      <c r="C145" s="24" t="s">
        <v>10641</v>
      </c>
      <c r="D145" s="24" t="str">
        <f t="shared" si="2"/>
        <v>Y002X0LZ</v>
      </c>
    </row>
    <row r="146" spans="1:4" x14ac:dyDescent="0.25">
      <c r="A146" s="24" t="s">
        <v>10705</v>
      </c>
      <c r="B146" s="24" t="s">
        <v>3347</v>
      </c>
      <c r="C146" s="24" t="s">
        <v>10708</v>
      </c>
      <c r="D146" s="24" t="str">
        <f t="shared" si="2"/>
        <v>Y00QX0E7</v>
      </c>
    </row>
    <row r="147" spans="1:4" x14ac:dyDescent="0.25">
      <c r="A147" s="24" t="s">
        <v>10705</v>
      </c>
      <c r="B147" s="24" t="s">
        <v>3362</v>
      </c>
      <c r="C147" s="24" t="s">
        <v>10709</v>
      </c>
      <c r="D147" s="24" t="str">
        <f t="shared" si="2"/>
        <v>Y00SX0W4</v>
      </c>
    </row>
    <row r="148" spans="1:4" x14ac:dyDescent="0.25">
      <c r="A148" s="24" t="s">
        <v>10705</v>
      </c>
      <c r="B148" s="24" t="s">
        <v>3362</v>
      </c>
      <c r="C148" s="24" t="s">
        <v>10710</v>
      </c>
      <c r="D148" s="24" t="str">
        <f t="shared" si="2"/>
        <v>Y00SX0W5</v>
      </c>
    </row>
    <row r="149" spans="1:4" x14ac:dyDescent="0.25">
      <c r="A149" s="24" t="s">
        <v>10705</v>
      </c>
      <c r="B149" s="24" t="s">
        <v>3362</v>
      </c>
      <c r="C149" s="24" t="s">
        <v>10642</v>
      </c>
      <c r="D149" s="24" t="str">
        <f t="shared" si="2"/>
        <v>Y00SX0W6</v>
      </c>
    </row>
    <row r="150" spans="1:4" x14ac:dyDescent="0.25">
      <c r="A150" s="24" t="s">
        <v>10705</v>
      </c>
      <c r="B150" s="24" t="s">
        <v>3362</v>
      </c>
      <c r="C150" s="24" t="s">
        <v>10646</v>
      </c>
      <c r="D150" s="24" t="str">
        <f t="shared" si="2"/>
        <v>Y00SX0W9</v>
      </c>
    </row>
    <row r="151" spans="1:4" x14ac:dyDescent="0.25">
      <c r="A151" s="24" t="s">
        <v>10705</v>
      </c>
      <c r="B151" s="24" t="s">
        <v>3378</v>
      </c>
      <c r="C151" s="24" t="s">
        <v>10643</v>
      </c>
      <c r="D151" s="24" t="str">
        <f t="shared" si="2"/>
        <v>Y00ZX0SX</v>
      </c>
    </row>
    <row r="152" spans="1:4" x14ac:dyDescent="0.25">
      <c r="A152" s="24" t="s">
        <v>10705</v>
      </c>
      <c r="B152" s="24" t="s">
        <v>3379</v>
      </c>
      <c r="C152" s="24" t="s">
        <v>10644</v>
      </c>
      <c r="D152" s="24" t="str">
        <f t="shared" si="2"/>
        <v>Y010X0FT</v>
      </c>
    </row>
    <row r="153" spans="1:4" x14ac:dyDescent="0.25">
      <c r="A153" s="24" t="s">
        <v>10705</v>
      </c>
      <c r="B153" s="24" t="s">
        <v>3379</v>
      </c>
      <c r="C153" s="24" t="s">
        <v>10711</v>
      </c>
      <c r="D153" s="24" t="str">
        <f t="shared" si="2"/>
        <v>Y010X0SM</v>
      </c>
    </row>
    <row r="154" spans="1:4" x14ac:dyDescent="0.25">
      <c r="A154" s="24" t="s">
        <v>10705</v>
      </c>
      <c r="B154" s="24" t="s">
        <v>3383</v>
      </c>
      <c r="C154" s="24" t="s">
        <v>10645</v>
      </c>
      <c r="D154" s="24" t="str">
        <f t="shared" si="2"/>
        <v>Y011X0W7</v>
      </c>
    </row>
    <row r="155" spans="1:4" x14ac:dyDescent="0.25">
      <c r="A155" s="24" t="s">
        <v>10705</v>
      </c>
      <c r="B155" s="24" t="s">
        <v>3384</v>
      </c>
      <c r="C155" s="24" t="s">
        <v>10647</v>
      </c>
      <c r="D155" s="24" t="str">
        <f t="shared" si="2"/>
        <v>Y012X0WB</v>
      </c>
    </row>
    <row r="156" spans="1:4" x14ac:dyDescent="0.25">
      <c r="A156" s="24" t="s">
        <v>10705</v>
      </c>
      <c r="B156" s="24" t="s">
        <v>3392</v>
      </c>
      <c r="C156" s="24" t="s">
        <v>10709</v>
      </c>
      <c r="D156" s="24" t="str">
        <f t="shared" si="2"/>
        <v>Y013X0W4</v>
      </c>
    </row>
    <row r="157" spans="1:4" x14ac:dyDescent="0.25">
      <c r="A157" s="24" t="s">
        <v>10705</v>
      </c>
      <c r="B157" s="24" t="s">
        <v>3392</v>
      </c>
      <c r="C157" s="24" t="s">
        <v>10710</v>
      </c>
      <c r="D157" s="24" t="str">
        <f t="shared" si="2"/>
        <v>Y013X0W5</v>
      </c>
    </row>
    <row r="158" spans="1:4" x14ac:dyDescent="0.25">
      <c r="A158" s="24" t="s">
        <v>10705</v>
      </c>
      <c r="B158" s="24" t="s">
        <v>3392</v>
      </c>
      <c r="C158" s="24" t="s">
        <v>10642</v>
      </c>
      <c r="D158" s="24" t="str">
        <f t="shared" si="2"/>
        <v>Y013X0W6</v>
      </c>
    </row>
    <row r="159" spans="1:4" x14ac:dyDescent="0.25">
      <c r="A159" s="24" t="s">
        <v>10705</v>
      </c>
      <c r="B159" s="24" t="s">
        <v>3392</v>
      </c>
      <c r="C159" s="24" t="s">
        <v>10646</v>
      </c>
      <c r="D159" s="24" t="str">
        <f t="shared" si="2"/>
        <v>Y013X0W9</v>
      </c>
    </row>
    <row r="160" spans="1:4" x14ac:dyDescent="0.25">
      <c r="A160" s="24" t="s">
        <v>10705</v>
      </c>
      <c r="B160" s="24" t="s">
        <v>3399</v>
      </c>
      <c r="C160" s="24" t="s">
        <v>10712</v>
      </c>
      <c r="D160" s="24" t="str">
        <f t="shared" si="2"/>
        <v>Y015X043</v>
      </c>
    </row>
    <row r="161" spans="1:4" x14ac:dyDescent="0.25">
      <c r="A161" s="24" t="s">
        <v>10705</v>
      </c>
      <c r="B161" s="24" t="s">
        <v>3399</v>
      </c>
      <c r="C161" s="24" t="s">
        <v>10648</v>
      </c>
      <c r="D161" s="24" t="str">
        <f t="shared" si="2"/>
        <v>Y015X047</v>
      </c>
    </row>
    <row r="162" spans="1:4" x14ac:dyDescent="0.25">
      <c r="A162" s="24" t="s">
        <v>10705</v>
      </c>
      <c r="B162" s="24" t="s">
        <v>3399</v>
      </c>
      <c r="C162" s="24" t="s">
        <v>10713</v>
      </c>
      <c r="D162" s="24" t="str">
        <f t="shared" si="2"/>
        <v>Y015X0L2</v>
      </c>
    </row>
    <row r="163" spans="1:4" x14ac:dyDescent="0.25">
      <c r="A163" s="24" t="s">
        <v>10705</v>
      </c>
      <c r="B163" s="24" t="s">
        <v>3408</v>
      </c>
      <c r="C163" s="24" t="s">
        <v>10649</v>
      </c>
      <c r="D163" s="24" t="str">
        <f t="shared" si="2"/>
        <v>Y016X050</v>
      </c>
    </row>
    <row r="164" spans="1:4" x14ac:dyDescent="0.25">
      <c r="A164" s="24" t="s">
        <v>10705</v>
      </c>
      <c r="B164" s="24" t="s">
        <v>3408</v>
      </c>
      <c r="C164" s="24" t="s">
        <v>10650</v>
      </c>
      <c r="D164" s="24" t="str">
        <f t="shared" si="2"/>
        <v>Y016X052</v>
      </c>
    </row>
    <row r="165" spans="1:4" x14ac:dyDescent="0.25">
      <c r="A165" s="24" t="s">
        <v>10705</v>
      </c>
      <c r="B165" s="24" t="s">
        <v>3408</v>
      </c>
      <c r="C165" s="24" t="s">
        <v>10651</v>
      </c>
      <c r="D165" s="24" t="str">
        <f t="shared" si="2"/>
        <v>Y016X056</v>
      </c>
    </row>
    <row r="166" spans="1:4" x14ac:dyDescent="0.25">
      <c r="A166" s="24" t="s">
        <v>10705</v>
      </c>
      <c r="B166" s="24" t="s">
        <v>3530</v>
      </c>
      <c r="C166" s="24" t="s">
        <v>10714</v>
      </c>
      <c r="D166" s="24" t="str">
        <f t="shared" si="2"/>
        <v>Y02AX0KY</v>
      </c>
    </row>
    <row r="167" spans="1:4" x14ac:dyDescent="0.25">
      <c r="A167" s="24" t="s">
        <v>10705</v>
      </c>
      <c r="B167" s="24" t="s">
        <v>3530</v>
      </c>
      <c r="C167" s="24" t="s">
        <v>10659</v>
      </c>
      <c r="D167" s="24" t="str">
        <f t="shared" si="2"/>
        <v>Y02AX0L1</v>
      </c>
    </row>
    <row r="168" spans="1:4" x14ac:dyDescent="0.25">
      <c r="A168" s="24" t="s">
        <v>10705</v>
      </c>
      <c r="B168" s="24" t="s">
        <v>3532</v>
      </c>
      <c r="C168" s="24" t="s">
        <v>10652</v>
      </c>
      <c r="D168" s="24" t="str">
        <f t="shared" si="2"/>
        <v>Y02BX007</v>
      </c>
    </row>
    <row r="169" spans="1:4" x14ac:dyDescent="0.25">
      <c r="A169" s="24" t="s">
        <v>10705</v>
      </c>
      <c r="B169" s="24" t="s">
        <v>3532</v>
      </c>
      <c r="C169" s="24" t="s">
        <v>10653</v>
      </c>
      <c r="D169" s="24" t="str">
        <f t="shared" si="2"/>
        <v>Y02BX008</v>
      </c>
    </row>
    <row r="170" spans="1:4" x14ac:dyDescent="0.25">
      <c r="A170" s="24" t="s">
        <v>10705</v>
      </c>
      <c r="B170" s="24" t="s">
        <v>3532</v>
      </c>
      <c r="C170" s="24" t="s">
        <v>10654</v>
      </c>
      <c r="D170" s="24" t="str">
        <f t="shared" si="2"/>
        <v>Y02BX0FL</v>
      </c>
    </row>
    <row r="171" spans="1:4" x14ac:dyDescent="0.25">
      <c r="A171" s="24" t="s">
        <v>10705</v>
      </c>
      <c r="B171" s="24" t="s">
        <v>3532</v>
      </c>
      <c r="C171" s="24" t="s">
        <v>10655</v>
      </c>
      <c r="D171" s="24" t="str">
        <f t="shared" si="2"/>
        <v>Y02BX0FQ</v>
      </c>
    </row>
    <row r="172" spans="1:4" x14ac:dyDescent="0.25">
      <c r="A172" s="24" t="s">
        <v>10705</v>
      </c>
      <c r="B172" s="24" t="s">
        <v>3552</v>
      </c>
      <c r="C172" s="24" t="s">
        <v>10658</v>
      </c>
      <c r="D172" s="24" t="str">
        <f t="shared" si="2"/>
        <v>Y02DX0S4</v>
      </c>
    </row>
    <row r="173" spans="1:4" x14ac:dyDescent="0.25">
      <c r="A173" s="24" t="s">
        <v>10705</v>
      </c>
      <c r="B173" s="24" t="s">
        <v>3567</v>
      </c>
      <c r="C173" s="24" t="s">
        <v>10715</v>
      </c>
      <c r="D173" s="24" t="str">
        <f t="shared" si="2"/>
        <v>Y02FX0KZ</v>
      </c>
    </row>
    <row r="174" spans="1:4" x14ac:dyDescent="0.25">
      <c r="A174" s="24" t="s">
        <v>10705</v>
      </c>
      <c r="B174" s="24" t="s">
        <v>3578</v>
      </c>
      <c r="C174" s="24" t="s">
        <v>10665</v>
      </c>
      <c r="D174" s="24" t="str">
        <f t="shared" si="2"/>
        <v>Y02GX0S8</v>
      </c>
    </row>
    <row r="175" spans="1:4" x14ac:dyDescent="0.25">
      <c r="A175" s="24" t="s">
        <v>10705</v>
      </c>
      <c r="B175" s="24" t="s">
        <v>3578</v>
      </c>
      <c r="C175" s="24" t="s">
        <v>10667</v>
      </c>
      <c r="D175" s="24" t="str">
        <f t="shared" si="2"/>
        <v>Y02GX0VQ</v>
      </c>
    </row>
    <row r="176" spans="1:4" x14ac:dyDescent="0.25">
      <c r="A176" s="24" t="s">
        <v>10705</v>
      </c>
      <c r="B176" s="24" t="s">
        <v>3578</v>
      </c>
      <c r="C176" s="24" t="s">
        <v>10668</v>
      </c>
      <c r="D176" s="24" t="str">
        <f t="shared" si="2"/>
        <v>Y02GX0VY</v>
      </c>
    </row>
    <row r="177" spans="1:4" x14ac:dyDescent="0.25">
      <c r="A177" s="24" t="s">
        <v>10705</v>
      </c>
      <c r="B177" s="24" t="s">
        <v>3621</v>
      </c>
      <c r="C177" s="24" t="s">
        <v>10693</v>
      </c>
      <c r="D177" s="24" t="str">
        <f t="shared" si="2"/>
        <v>Y02MX0X7</v>
      </c>
    </row>
    <row r="178" spans="1:4" x14ac:dyDescent="0.25">
      <c r="A178" s="24" t="s">
        <v>10705</v>
      </c>
      <c r="B178" s="24" t="s">
        <v>3621</v>
      </c>
      <c r="C178" s="24" t="s">
        <v>10716</v>
      </c>
      <c r="D178" s="24" t="str">
        <f t="shared" si="2"/>
        <v>Y02MX0X8</v>
      </c>
    </row>
    <row r="179" spans="1:4" x14ac:dyDescent="0.25">
      <c r="A179" s="24" t="s">
        <v>10705</v>
      </c>
      <c r="B179" s="24" t="s">
        <v>3639</v>
      </c>
      <c r="C179" s="24" t="s">
        <v>10717</v>
      </c>
      <c r="D179" s="24" t="str">
        <f t="shared" si="2"/>
        <v>Y02WX0N8</v>
      </c>
    </row>
    <row r="180" spans="1:4" x14ac:dyDescent="0.25">
      <c r="A180" s="24" t="s">
        <v>10705</v>
      </c>
      <c r="B180" s="24" t="s">
        <v>3639</v>
      </c>
      <c r="C180" s="24" t="s">
        <v>10718</v>
      </c>
      <c r="D180" s="24" t="str">
        <f t="shared" si="2"/>
        <v>Y02WX0N9</v>
      </c>
    </row>
    <row r="181" spans="1:4" x14ac:dyDescent="0.25">
      <c r="A181" s="24" t="s">
        <v>10705</v>
      </c>
      <c r="B181" s="24" t="s">
        <v>3639</v>
      </c>
      <c r="C181" s="24" t="s">
        <v>10719</v>
      </c>
      <c r="D181" s="24" t="str">
        <f t="shared" si="2"/>
        <v>Y02WX0NB</v>
      </c>
    </row>
    <row r="182" spans="1:4" x14ac:dyDescent="0.25">
      <c r="A182" s="24" t="s">
        <v>10705</v>
      </c>
      <c r="B182" s="24" t="s">
        <v>3639</v>
      </c>
      <c r="C182" s="24" t="s">
        <v>10720</v>
      </c>
      <c r="D182" s="24" t="str">
        <f t="shared" si="2"/>
        <v>Y02WX0NC</v>
      </c>
    </row>
    <row r="183" spans="1:4" x14ac:dyDescent="0.25">
      <c r="A183" s="24" t="s">
        <v>10705</v>
      </c>
      <c r="B183" s="24" t="s">
        <v>3675</v>
      </c>
      <c r="C183" s="24" t="s">
        <v>10721</v>
      </c>
      <c r="D183" s="24" t="str">
        <f t="shared" si="2"/>
        <v>Y039X0P9</v>
      </c>
    </row>
    <row r="184" spans="1:4" x14ac:dyDescent="0.25">
      <c r="A184" s="24" t="s">
        <v>10705</v>
      </c>
      <c r="B184" s="24" t="s">
        <v>3675</v>
      </c>
      <c r="C184" s="24" t="s">
        <v>10675</v>
      </c>
      <c r="D184" s="24" t="str">
        <f t="shared" si="2"/>
        <v>Y039X0PA</v>
      </c>
    </row>
    <row r="185" spans="1:4" x14ac:dyDescent="0.25">
      <c r="A185" s="24" t="s">
        <v>10705</v>
      </c>
      <c r="B185" s="24" t="s">
        <v>3675</v>
      </c>
      <c r="C185" s="24" t="s">
        <v>10677</v>
      </c>
      <c r="D185" s="24" t="str">
        <f t="shared" si="2"/>
        <v>Y039X0WE</v>
      </c>
    </row>
    <row r="186" spans="1:4" x14ac:dyDescent="0.25">
      <c r="A186" s="24" t="s">
        <v>10705</v>
      </c>
      <c r="B186" s="24" t="s">
        <v>3681</v>
      </c>
      <c r="C186" s="24" t="s">
        <v>10678</v>
      </c>
      <c r="D186" s="24" t="str">
        <f t="shared" si="2"/>
        <v>Y03AX0PE</v>
      </c>
    </row>
    <row r="187" spans="1:4" x14ac:dyDescent="0.25">
      <c r="A187" s="24" t="s">
        <v>10705</v>
      </c>
      <c r="B187" s="24" t="s">
        <v>3732</v>
      </c>
      <c r="C187" s="24" t="s">
        <v>10681</v>
      </c>
      <c r="D187" s="24" t="str">
        <f t="shared" si="2"/>
        <v>Y03VX0S6</v>
      </c>
    </row>
    <row r="188" spans="1:4" x14ac:dyDescent="0.25">
      <c r="A188" s="24" t="s">
        <v>10705</v>
      </c>
      <c r="B188" s="24" t="s">
        <v>4110</v>
      </c>
      <c r="C188" s="24" t="s">
        <v>10684</v>
      </c>
      <c r="D188" s="24" t="str">
        <f t="shared" si="2"/>
        <v>Y05QX0L0</v>
      </c>
    </row>
    <row r="189" spans="1:4" x14ac:dyDescent="0.25">
      <c r="A189" s="24" t="s">
        <v>10705</v>
      </c>
      <c r="B189" s="24" t="s">
        <v>4110</v>
      </c>
      <c r="C189" s="24" t="s">
        <v>10685</v>
      </c>
      <c r="D189" s="24" t="str">
        <f t="shared" si="2"/>
        <v>Y05QX0V5</v>
      </c>
    </row>
    <row r="190" spans="1:4" x14ac:dyDescent="0.25">
      <c r="A190" s="24" t="s">
        <v>10705</v>
      </c>
      <c r="B190" s="24" t="s">
        <v>4110</v>
      </c>
      <c r="C190" s="24" t="s">
        <v>10686</v>
      </c>
      <c r="D190" s="24" t="str">
        <f t="shared" si="2"/>
        <v>Y05QX0VD</v>
      </c>
    </row>
    <row r="191" spans="1:4" x14ac:dyDescent="0.25">
      <c r="A191" s="24" t="s">
        <v>10705</v>
      </c>
      <c r="B191" s="24" t="s">
        <v>4118</v>
      </c>
      <c r="C191" s="24" t="s">
        <v>10722</v>
      </c>
      <c r="D191" s="24" t="str">
        <f t="shared" si="2"/>
        <v>Y05RX0EH</v>
      </c>
    </row>
    <row r="192" spans="1:4" x14ac:dyDescent="0.25">
      <c r="A192" s="24" t="s">
        <v>10705</v>
      </c>
      <c r="B192" s="24" t="s">
        <v>4345</v>
      </c>
      <c r="C192" s="24" t="s">
        <v>10694</v>
      </c>
      <c r="D192" s="24" t="str">
        <f t="shared" si="2"/>
        <v>Y07HX0WF</v>
      </c>
    </row>
    <row r="193" spans="1:4" x14ac:dyDescent="0.25">
      <c r="A193" s="24" t="s">
        <v>10705</v>
      </c>
      <c r="B193" s="24" t="s">
        <v>4354</v>
      </c>
      <c r="C193" s="24" t="s">
        <v>10633</v>
      </c>
      <c r="D193" s="24" t="str">
        <f t="shared" si="2"/>
        <v>Y07LX0JF</v>
      </c>
    </row>
    <row r="194" spans="1:4" x14ac:dyDescent="0.25">
      <c r="A194" s="24" t="s">
        <v>10705</v>
      </c>
      <c r="B194" s="24" t="s">
        <v>4354</v>
      </c>
      <c r="C194" s="24" t="s">
        <v>10634</v>
      </c>
      <c r="D194" s="24" t="str">
        <f t="shared" si="2"/>
        <v>Y07LX0JG</v>
      </c>
    </row>
    <row r="195" spans="1:4" x14ac:dyDescent="0.25">
      <c r="A195" s="24" t="s">
        <v>10705</v>
      </c>
      <c r="B195" s="24" t="s">
        <v>4496</v>
      </c>
      <c r="C195" s="24" t="s">
        <v>10695</v>
      </c>
      <c r="D195" s="24" t="str">
        <f t="shared" ref="D195:D258" si="3">B195&amp;C195</f>
        <v>Y07TX0RP</v>
      </c>
    </row>
    <row r="196" spans="1:4" x14ac:dyDescent="0.25">
      <c r="A196" s="24" t="s">
        <v>10705</v>
      </c>
      <c r="B196" s="24" t="s">
        <v>4496</v>
      </c>
      <c r="C196" s="24" t="s">
        <v>10696</v>
      </c>
      <c r="D196" s="24" t="str">
        <f t="shared" si="3"/>
        <v>Y07TX0RT</v>
      </c>
    </row>
    <row r="197" spans="1:4" x14ac:dyDescent="0.25">
      <c r="A197" s="24" t="s">
        <v>10705</v>
      </c>
      <c r="B197" s="24" t="s">
        <v>4496</v>
      </c>
      <c r="C197" s="24" t="s">
        <v>10697</v>
      </c>
      <c r="D197" s="24" t="str">
        <f t="shared" si="3"/>
        <v>Y07TX0RV</v>
      </c>
    </row>
    <row r="198" spans="1:4" x14ac:dyDescent="0.25">
      <c r="A198" s="24" t="s">
        <v>10705</v>
      </c>
      <c r="B198" s="24" t="s">
        <v>4531</v>
      </c>
      <c r="C198" s="24" t="s">
        <v>10723</v>
      </c>
      <c r="D198" s="24" t="str">
        <f t="shared" si="3"/>
        <v>Y07WX112</v>
      </c>
    </row>
    <row r="199" spans="1:4" x14ac:dyDescent="0.25">
      <c r="A199" s="24" t="s">
        <v>10705</v>
      </c>
      <c r="B199" s="24" t="s">
        <v>4531</v>
      </c>
      <c r="C199" s="24" t="s">
        <v>10701</v>
      </c>
      <c r="D199" s="24" t="str">
        <f t="shared" si="3"/>
        <v>Y07WX113</v>
      </c>
    </row>
    <row r="200" spans="1:4" x14ac:dyDescent="0.25">
      <c r="A200" s="24" t="s">
        <v>10705</v>
      </c>
      <c r="B200" s="24" t="s">
        <v>4531</v>
      </c>
      <c r="C200" s="24" t="s">
        <v>10703</v>
      </c>
      <c r="D200" s="24" t="str">
        <f t="shared" si="3"/>
        <v>Y07WX11A</v>
      </c>
    </row>
    <row r="201" spans="1:4" x14ac:dyDescent="0.25">
      <c r="A201" s="24" t="s">
        <v>10705</v>
      </c>
      <c r="B201" s="24" t="s">
        <v>4531</v>
      </c>
      <c r="C201" s="24" t="s">
        <v>10724</v>
      </c>
      <c r="D201" s="24" t="str">
        <f t="shared" si="3"/>
        <v>Y07WX11B</v>
      </c>
    </row>
    <row r="202" spans="1:4" x14ac:dyDescent="0.25">
      <c r="A202" s="24" t="s">
        <v>10705</v>
      </c>
      <c r="B202" s="24" t="s">
        <v>4587</v>
      </c>
      <c r="C202" s="24" t="s">
        <v>10582</v>
      </c>
      <c r="D202" s="24" t="str">
        <f t="shared" si="3"/>
        <v>YZZZXZZZ</v>
      </c>
    </row>
    <row r="203" spans="1:4" x14ac:dyDescent="0.25">
      <c r="A203" s="24" t="s">
        <v>10725</v>
      </c>
      <c r="B203" s="24" t="s">
        <v>3266</v>
      </c>
      <c r="C203" s="24" t="s">
        <v>10726</v>
      </c>
      <c r="D203" s="24" t="str">
        <f t="shared" si="3"/>
        <v>Y002X00L</v>
      </c>
    </row>
    <row r="204" spans="1:4" x14ac:dyDescent="0.25">
      <c r="A204" s="24" t="s">
        <v>10725</v>
      </c>
      <c r="B204" s="24" t="s">
        <v>3266</v>
      </c>
      <c r="C204" s="24" t="s">
        <v>10727</v>
      </c>
      <c r="D204" s="24" t="str">
        <f t="shared" si="3"/>
        <v>Y002X00M</v>
      </c>
    </row>
    <row r="205" spans="1:4" x14ac:dyDescent="0.25">
      <c r="A205" s="24" t="s">
        <v>10725</v>
      </c>
      <c r="B205" s="24" t="s">
        <v>3266</v>
      </c>
      <c r="C205" s="24" t="s">
        <v>10728</v>
      </c>
      <c r="D205" s="24" t="str">
        <f t="shared" si="3"/>
        <v>Y002X00N</v>
      </c>
    </row>
    <row r="206" spans="1:4" x14ac:dyDescent="0.25">
      <c r="A206" s="24" t="s">
        <v>10725</v>
      </c>
      <c r="B206" s="24" t="s">
        <v>3266</v>
      </c>
      <c r="C206" s="24" t="s">
        <v>10729</v>
      </c>
      <c r="D206" s="24" t="str">
        <f t="shared" si="3"/>
        <v>Y002X00X</v>
      </c>
    </row>
    <row r="207" spans="1:4" x14ac:dyDescent="0.25">
      <c r="A207" s="24" t="s">
        <v>10725</v>
      </c>
      <c r="B207" s="24" t="s">
        <v>3266</v>
      </c>
      <c r="C207" s="24" t="s">
        <v>10730</v>
      </c>
      <c r="D207" s="24" t="str">
        <f t="shared" si="3"/>
        <v>Y002X00Y</v>
      </c>
    </row>
    <row r="208" spans="1:4" x14ac:dyDescent="0.25">
      <c r="A208" s="24" t="s">
        <v>10725</v>
      </c>
      <c r="B208" s="24" t="s">
        <v>3266</v>
      </c>
      <c r="C208" s="24" t="s">
        <v>10640</v>
      </c>
      <c r="D208" s="24" t="str">
        <f t="shared" si="3"/>
        <v>Y002X0LU</v>
      </c>
    </row>
    <row r="209" spans="1:4" x14ac:dyDescent="0.25">
      <c r="A209" s="24" t="s">
        <v>10725</v>
      </c>
      <c r="B209" s="24" t="s">
        <v>3347</v>
      </c>
      <c r="C209" s="24" t="s">
        <v>10708</v>
      </c>
      <c r="D209" s="24" t="str">
        <f t="shared" si="3"/>
        <v>Y00QX0E7</v>
      </c>
    </row>
    <row r="210" spans="1:4" x14ac:dyDescent="0.25">
      <c r="A210" s="24" t="s">
        <v>10725</v>
      </c>
      <c r="B210" s="24" t="s">
        <v>3348</v>
      </c>
      <c r="C210" s="24" t="s">
        <v>10643</v>
      </c>
      <c r="D210" s="24" t="str">
        <f t="shared" si="3"/>
        <v>Y00RX0SX</v>
      </c>
    </row>
    <row r="211" spans="1:4" x14ac:dyDescent="0.25">
      <c r="A211" s="24" t="s">
        <v>10725</v>
      </c>
      <c r="B211" s="24" t="s">
        <v>3348</v>
      </c>
      <c r="C211" s="24" t="s">
        <v>10710</v>
      </c>
      <c r="D211" s="24" t="str">
        <f t="shared" si="3"/>
        <v>Y00RX0W5</v>
      </c>
    </row>
    <row r="212" spans="1:4" x14ac:dyDescent="0.25">
      <c r="A212" s="24" t="s">
        <v>10725</v>
      </c>
      <c r="B212" s="24" t="s">
        <v>3348</v>
      </c>
      <c r="C212" s="24" t="s">
        <v>10642</v>
      </c>
      <c r="D212" s="24" t="str">
        <f t="shared" si="3"/>
        <v>Y00RX0W6</v>
      </c>
    </row>
    <row r="213" spans="1:4" x14ac:dyDescent="0.25">
      <c r="A213" s="24" t="s">
        <v>10725</v>
      </c>
      <c r="B213" s="24" t="s">
        <v>3348</v>
      </c>
      <c r="C213" s="24" t="s">
        <v>10646</v>
      </c>
      <c r="D213" s="24" t="str">
        <f t="shared" si="3"/>
        <v>Y00RX0W9</v>
      </c>
    </row>
    <row r="214" spans="1:4" x14ac:dyDescent="0.25">
      <c r="A214" s="24" t="s">
        <v>10725</v>
      </c>
      <c r="B214" s="24" t="s">
        <v>3383</v>
      </c>
      <c r="C214" s="24" t="s">
        <v>10645</v>
      </c>
      <c r="D214" s="24" t="str">
        <f t="shared" si="3"/>
        <v>Y011X0W7</v>
      </c>
    </row>
    <row r="215" spans="1:4" x14ac:dyDescent="0.25">
      <c r="A215" s="24" t="s">
        <v>10725</v>
      </c>
      <c r="B215" s="24" t="s">
        <v>3384</v>
      </c>
      <c r="C215" s="24" t="s">
        <v>10647</v>
      </c>
      <c r="D215" s="24" t="str">
        <f t="shared" si="3"/>
        <v>Y012X0WB</v>
      </c>
    </row>
    <row r="216" spans="1:4" x14ac:dyDescent="0.25">
      <c r="A216" s="24" t="s">
        <v>10725</v>
      </c>
      <c r="B216" s="24" t="s">
        <v>3392</v>
      </c>
      <c r="C216" s="24" t="s">
        <v>10643</v>
      </c>
      <c r="D216" s="24" t="str">
        <f t="shared" si="3"/>
        <v>Y013X0SX</v>
      </c>
    </row>
    <row r="217" spans="1:4" x14ac:dyDescent="0.25">
      <c r="A217" s="24" t="s">
        <v>10725</v>
      </c>
      <c r="B217" s="24" t="s">
        <v>3392</v>
      </c>
      <c r="C217" s="24" t="s">
        <v>10710</v>
      </c>
      <c r="D217" s="24" t="str">
        <f t="shared" si="3"/>
        <v>Y013X0W5</v>
      </c>
    </row>
    <row r="218" spans="1:4" x14ac:dyDescent="0.25">
      <c r="A218" s="24" t="s">
        <v>10725</v>
      </c>
      <c r="B218" s="24" t="s">
        <v>3392</v>
      </c>
      <c r="C218" s="24" t="s">
        <v>10642</v>
      </c>
      <c r="D218" s="24" t="str">
        <f t="shared" si="3"/>
        <v>Y013X0W6</v>
      </c>
    </row>
    <row r="219" spans="1:4" x14ac:dyDescent="0.25">
      <c r="A219" s="24" t="s">
        <v>10725</v>
      </c>
      <c r="B219" s="24" t="s">
        <v>3392</v>
      </c>
      <c r="C219" s="24" t="s">
        <v>10646</v>
      </c>
      <c r="D219" s="24" t="str">
        <f t="shared" si="3"/>
        <v>Y013X0W9</v>
      </c>
    </row>
    <row r="220" spans="1:4" x14ac:dyDescent="0.25">
      <c r="A220" s="24" t="s">
        <v>10725</v>
      </c>
      <c r="B220" s="24" t="s">
        <v>3399</v>
      </c>
      <c r="C220" s="24" t="s">
        <v>10731</v>
      </c>
      <c r="D220" s="24" t="str">
        <f t="shared" si="3"/>
        <v>Y015X041</v>
      </c>
    </row>
    <row r="221" spans="1:4" x14ac:dyDescent="0.25">
      <c r="A221" s="24" t="s">
        <v>10725</v>
      </c>
      <c r="B221" s="24" t="s">
        <v>3399</v>
      </c>
      <c r="C221" s="24" t="s">
        <v>10732</v>
      </c>
      <c r="D221" s="24" t="str">
        <f t="shared" si="3"/>
        <v>Y015X048</v>
      </c>
    </row>
    <row r="222" spans="1:4" x14ac:dyDescent="0.25">
      <c r="A222" s="24" t="s">
        <v>10725</v>
      </c>
      <c r="B222" s="24" t="s">
        <v>3408</v>
      </c>
      <c r="C222" s="24" t="s">
        <v>10733</v>
      </c>
      <c r="D222" s="24" t="str">
        <f t="shared" si="3"/>
        <v>Y016X04Z</v>
      </c>
    </row>
    <row r="223" spans="1:4" x14ac:dyDescent="0.25">
      <c r="A223" s="24" t="s">
        <v>10725</v>
      </c>
      <c r="B223" s="24" t="s">
        <v>3408</v>
      </c>
      <c r="C223" s="24" t="s">
        <v>10649</v>
      </c>
      <c r="D223" s="24" t="str">
        <f t="shared" si="3"/>
        <v>Y016X050</v>
      </c>
    </row>
    <row r="224" spans="1:4" x14ac:dyDescent="0.25">
      <c r="A224" s="24" t="s">
        <v>10725</v>
      </c>
      <c r="B224" s="24" t="s">
        <v>3408</v>
      </c>
      <c r="C224" s="24" t="s">
        <v>10650</v>
      </c>
      <c r="D224" s="24" t="str">
        <f t="shared" si="3"/>
        <v>Y016X052</v>
      </c>
    </row>
    <row r="225" spans="1:4" x14ac:dyDescent="0.25">
      <c r="A225" s="24" t="s">
        <v>10725</v>
      </c>
      <c r="B225" s="24" t="s">
        <v>3408</v>
      </c>
      <c r="C225" s="24" t="s">
        <v>10651</v>
      </c>
      <c r="D225" s="24" t="str">
        <f t="shared" si="3"/>
        <v>Y016X056</v>
      </c>
    </row>
    <row r="226" spans="1:4" x14ac:dyDescent="0.25">
      <c r="A226" s="24" t="s">
        <v>10725</v>
      </c>
      <c r="B226" s="24" t="s">
        <v>3425</v>
      </c>
      <c r="C226" s="24" t="s">
        <v>10734</v>
      </c>
      <c r="D226" s="24" t="str">
        <f t="shared" si="3"/>
        <v>Y01BX0LJ</v>
      </c>
    </row>
    <row r="227" spans="1:4" x14ac:dyDescent="0.25">
      <c r="A227" s="24" t="s">
        <v>10725</v>
      </c>
      <c r="B227" s="24" t="s">
        <v>3425</v>
      </c>
      <c r="C227" s="24" t="s">
        <v>10735</v>
      </c>
      <c r="D227" s="24" t="str">
        <f t="shared" si="3"/>
        <v>Y01BX0LL</v>
      </c>
    </row>
    <row r="228" spans="1:4" x14ac:dyDescent="0.25">
      <c r="A228" s="24" t="s">
        <v>10725</v>
      </c>
      <c r="B228" s="24" t="s">
        <v>3425</v>
      </c>
      <c r="C228" s="24" t="s">
        <v>10736</v>
      </c>
      <c r="D228" s="24" t="str">
        <f t="shared" si="3"/>
        <v>Y01BX0LM</v>
      </c>
    </row>
    <row r="229" spans="1:4" x14ac:dyDescent="0.25">
      <c r="A229" s="24" t="s">
        <v>10725</v>
      </c>
      <c r="B229" s="24" t="s">
        <v>3425</v>
      </c>
      <c r="C229" s="24" t="s">
        <v>10737</v>
      </c>
      <c r="D229" s="24" t="str">
        <f t="shared" si="3"/>
        <v>Y01BX0LN</v>
      </c>
    </row>
    <row r="230" spans="1:4" x14ac:dyDescent="0.25">
      <c r="A230" s="24" t="s">
        <v>10725</v>
      </c>
      <c r="B230" s="24" t="s">
        <v>3532</v>
      </c>
      <c r="C230" s="24" t="s">
        <v>10652</v>
      </c>
      <c r="D230" s="24" t="str">
        <f t="shared" si="3"/>
        <v>Y02BX007</v>
      </c>
    </row>
    <row r="231" spans="1:4" x14ac:dyDescent="0.25">
      <c r="A231" s="24" t="s">
        <v>10725</v>
      </c>
      <c r="B231" s="24" t="s">
        <v>3532</v>
      </c>
      <c r="C231" s="24" t="s">
        <v>10653</v>
      </c>
      <c r="D231" s="24" t="str">
        <f t="shared" si="3"/>
        <v>Y02BX008</v>
      </c>
    </row>
    <row r="232" spans="1:4" x14ac:dyDescent="0.25">
      <c r="A232" s="24" t="s">
        <v>10725</v>
      </c>
      <c r="B232" s="24" t="s">
        <v>3532</v>
      </c>
      <c r="C232" s="24" t="s">
        <v>10654</v>
      </c>
      <c r="D232" s="24" t="str">
        <f t="shared" si="3"/>
        <v>Y02BX0FL</v>
      </c>
    </row>
    <row r="233" spans="1:4" x14ac:dyDescent="0.25">
      <c r="A233" s="24" t="s">
        <v>10725</v>
      </c>
      <c r="B233" s="24" t="s">
        <v>3532</v>
      </c>
      <c r="C233" s="24" t="s">
        <v>10655</v>
      </c>
      <c r="D233" s="24" t="str">
        <f t="shared" si="3"/>
        <v>Y02BX0FQ</v>
      </c>
    </row>
    <row r="234" spans="1:4" x14ac:dyDescent="0.25">
      <c r="A234" s="24" t="s">
        <v>10725</v>
      </c>
      <c r="B234" s="24" t="s">
        <v>3532</v>
      </c>
      <c r="C234" s="24" t="s">
        <v>10656</v>
      </c>
      <c r="D234" s="24" t="str">
        <f t="shared" si="3"/>
        <v>Y02BX0FR</v>
      </c>
    </row>
    <row r="235" spans="1:4" x14ac:dyDescent="0.25">
      <c r="A235" s="24" t="s">
        <v>10725</v>
      </c>
      <c r="B235" s="24" t="s">
        <v>3563</v>
      </c>
      <c r="C235" s="24" t="s">
        <v>10659</v>
      </c>
      <c r="D235" s="24" t="str">
        <f t="shared" si="3"/>
        <v>Y02EX0L1</v>
      </c>
    </row>
    <row r="236" spans="1:4" x14ac:dyDescent="0.25">
      <c r="A236" s="24" t="s">
        <v>10725</v>
      </c>
      <c r="B236" s="24" t="s">
        <v>3567</v>
      </c>
      <c r="C236" s="24" t="s">
        <v>10714</v>
      </c>
      <c r="D236" s="24" t="str">
        <f t="shared" si="3"/>
        <v>Y02FX0KY</v>
      </c>
    </row>
    <row r="237" spans="1:4" x14ac:dyDescent="0.25">
      <c r="A237" s="24" t="s">
        <v>10725</v>
      </c>
      <c r="B237" s="24" t="s">
        <v>3567</v>
      </c>
      <c r="C237" s="24" t="s">
        <v>10715</v>
      </c>
      <c r="D237" s="24" t="str">
        <f t="shared" si="3"/>
        <v>Y02FX0KZ</v>
      </c>
    </row>
    <row r="238" spans="1:4" x14ac:dyDescent="0.25">
      <c r="A238" s="24" t="s">
        <v>10725</v>
      </c>
      <c r="B238" s="24" t="s">
        <v>3567</v>
      </c>
      <c r="C238" s="24" t="s">
        <v>10661</v>
      </c>
      <c r="D238" s="24" t="str">
        <f t="shared" si="3"/>
        <v>Y02FX0L7</v>
      </c>
    </row>
    <row r="239" spans="1:4" x14ac:dyDescent="0.25">
      <c r="A239" s="24" t="s">
        <v>10725</v>
      </c>
      <c r="B239" s="24" t="s">
        <v>3567</v>
      </c>
      <c r="C239" s="24" t="s">
        <v>10738</v>
      </c>
      <c r="D239" s="24" t="str">
        <f t="shared" si="3"/>
        <v>Y02FX0VR</v>
      </c>
    </row>
    <row r="240" spans="1:4" x14ac:dyDescent="0.25">
      <c r="A240" s="24" t="s">
        <v>10725</v>
      </c>
      <c r="B240" s="24" t="s">
        <v>3578</v>
      </c>
      <c r="C240" s="24" t="s">
        <v>10684</v>
      </c>
      <c r="D240" s="24" t="str">
        <f t="shared" si="3"/>
        <v>Y02GX0L0</v>
      </c>
    </row>
    <row r="241" spans="1:4" x14ac:dyDescent="0.25">
      <c r="A241" s="24" t="s">
        <v>10725</v>
      </c>
      <c r="B241" s="24" t="s">
        <v>3578</v>
      </c>
      <c r="C241" s="24" t="s">
        <v>10739</v>
      </c>
      <c r="D241" s="24" t="str">
        <f t="shared" si="3"/>
        <v>Y02GX0VB</v>
      </c>
    </row>
    <row r="242" spans="1:4" x14ac:dyDescent="0.25">
      <c r="A242" s="24" t="s">
        <v>10725</v>
      </c>
      <c r="B242" s="24" t="s">
        <v>3578</v>
      </c>
      <c r="C242" s="24" t="s">
        <v>10740</v>
      </c>
      <c r="D242" s="24" t="str">
        <f t="shared" si="3"/>
        <v>Y02GX0VH</v>
      </c>
    </row>
    <row r="243" spans="1:4" x14ac:dyDescent="0.25">
      <c r="A243" s="24" t="s">
        <v>10725</v>
      </c>
      <c r="B243" s="24" t="s">
        <v>3578</v>
      </c>
      <c r="C243" s="24" t="s">
        <v>10741</v>
      </c>
      <c r="D243" s="24" t="str">
        <f t="shared" si="3"/>
        <v>Y02GX0VS</v>
      </c>
    </row>
    <row r="244" spans="1:4" x14ac:dyDescent="0.25">
      <c r="A244" s="24" t="s">
        <v>10725</v>
      </c>
      <c r="B244" s="24" t="s">
        <v>3578</v>
      </c>
      <c r="C244" s="24" t="s">
        <v>10668</v>
      </c>
      <c r="D244" s="24" t="str">
        <f t="shared" si="3"/>
        <v>Y02GX0VY</v>
      </c>
    </row>
    <row r="245" spans="1:4" x14ac:dyDescent="0.25">
      <c r="A245" s="24" t="s">
        <v>10725</v>
      </c>
      <c r="B245" s="24" t="s">
        <v>3609</v>
      </c>
      <c r="C245" s="24" t="s">
        <v>10742</v>
      </c>
      <c r="D245" s="24" t="str">
        <f t="shared" si="3"/>
        <v>Y02JX0S2</v>
      </c>
    </row>
    <row r="246" spans="1:4" x14ac:dyDescent="0.25">
      <c r="A246" s="24" t="s">
        <v>10725</v>
      </c>
      <c r="B246" s="24" t="s">
        <v>3615</v>
      </c>
      <c r="C246" s="24" t="s">
        <v>10743</v>
      </c>
      <c r="D246" s="24" t="str">
        <f t="shared" si="3"/>
        <v>Y02KX0LW</v>
      </c>
    </row>
    <row r="247" spans="1:4" x14ac:dyDescent="0.25">
      <c r="A247" s="24" t="s">
        <v>10725</v>
      </c>
      <c r="B247" s="24" t="s">
        <v>3621</v>
      </c>
      <c r="C247" s="24" t="s">
        <v>10644</v>
      </c>
      <c r="D247" s="24" t="str">
        <f t="shared" si="3"/>
        <v>Y02MX0FT</v>
      </c>
    </row>
    <row r="248" spans="1:4" x14ac:dyDescent="0.25">
      <c r="A248" s="24" t="s">
        <v>10725</v>
      </c>
      <c r="B248" s="24" t="s">
        <v>3621</v>
      </c>
      <c r="C248" s="24" t="s">
        <v>10693</v>
      </c>
      <c r="D248" s="24" t="str">
        <f t="shared" si="3"/>
        <v>Y02MX0X7</v>
      </c>
    </row>
    <row r="249" spans="1:4" x14ac:dyDescent="0.25">
      <c r="A249" s="24" t="s">
        <v>10725</v>
      </c>
      <c r="B249" s="24" t="s">
        <v>3639</v>
      </c>
      <c r="C249" s="24" t="s">
        <v>10744</v>
      </c>
      <c r="D249" s="24" t="str">
        <f t="shared" si="3"/>
        <v>Y02WX0N4</v>
      </c>
    </row>
    <row r="250" spans="1:4" x14ac:dyDescent="0.25">
      <c r="A250" s="24" t="s">
        <v>10725</v>
      </c>
      <c r="B250" s="24" t="s">
        <v>3639</v>
      </c>
      <c r="C250" s="24" t="s">
        <v>10745</v>
      </c>
      <c r="D250" s="24" t="str">
        <f t="shared" si="3"/>
        <v>Y02WX0N5</v>
      </c>
    </row>
    <row r="251" spans="1:4" x14ac:dyDescent="0.25">
      <c r="A251" s="24" t="s">
        <v>10725</v>
      </c>
      <c r="B251" s="24" t="s">
        <v>3639</v>
      </c>
      <c r="C251" s="24" t="s">
        <v>10746</v>
      </c>
      <c r="D251" s="24" t="str">
        <f t="shared" si="3"/>
        <v>Y02WX0NA</v>
      </c>
    </row>
    <row r="252" spans="1:4" x14ac:dyDescent="0.25">
      <c r="A252" s="24" t="s">
        <v>10725</v>
      </c>
      <c r="B252" s="24" t="s">
        <v>3639</v>
      </c>
      <c r="C252" s="24" t="s">
        <v>10719</v>
      </c>
      <c r="D252" s="24" t="str">
        <f t="shared" si="3"/>
        <v>Y02WX0NB</v>
      </c>
    </row>
    <row r="253" spans="1:4" x14ac:dyDescent="0.25">
      <c r="A253" s="24" t="s">
        <v>10725</v>
      </c>
      <c r="B253" s="24" t="s">
        <v>3681</v>
      </c>
      <c r="C253" s="24" t="s">
        <v>10678</v>
      </c>
      <c r="D253" s="24" t="str">
        <f t="shared" si="3"/>
        <v>Y03AX0PE</v>
      </c>
    </row>
    <row r="254" spans="1:4" x14ac:dyDescent="0.25">
      <c r="A254" s="24" t="s">
        <v>10725</v>
      </c>
      <c r="B254" s="24" t="s">
        <v>4110</v>
      </c>
      <c r="C254" s="24" t="s">
        <v>10683</v>
      </c>
      <c r="D254" s="24" t="str">
        <f t="shared" si="3"/>
        <v>Y05QX0KU</v>
      </c>
    </row>
    <row r="255" spans="1:4" x14ac:dyDescent="0.25">
      <c r="A255" s="24" t="s">
        <v>10725</v>
      </c>
      <c r="B255" s="24" t="s">
        <v>4110</v>
      </c>
      <c r="C255" s="24" t="s">
        <v>10685</v>
      </c>
      <c r="D255" s="24" t="str">
        <f t="shared" si="3"/>
        <v>Y05QX0V5</v>
      </c>
    </row>
    <row r="256" spans="1:4" x14ac:dyDescent="0.25">
      <c r="A256" s="24" t="s">
        <v>10725</v>
      </c>
      <c r="B256" s="24" t="s">
        <v>4110</v>
      </c>
      <c r="C256" s="24" t="s">
        <v>10686</v>
      </c>
      <c r="D256" s="24" t="str">
        <f t="shared" si="3"/>
        <v>Y05QX0VD</v>
      </c>
    </row>
    <row r="257" spans="1:4" x14ac:dyDescent="0.25">
      <c r="A257" s="24" t="s">
        <v>10725</v>
      </c>
      <c r="B257" s="24" t="s">
        <v>4118</v>
      </c>
      <c r="C257" s="24" t="s">
        <v>10747</v>
      </c>
      <c r="D257" s="24" t="str">
        <f t="shared" si="3"/>
        <v>Y05RX0EB</v>
      </c>
    </row>
    <row r="258" spans="1:4" x14ac:dyDescent="0.25">
      <c r="A258" s="24" t="s">
        <v>10725</v>
      </c>
      <c r="B258" s="24" t="s">
        <v>4118</v>
      </c>
      <c r="C258" s="24" t="s">
        <v>10748</v>
      </c>
      <c r="D258" s="24" t="str">
        <f t="shared" si="3"/>
        <v>Y05RX0EC</v>
      </c>
    </row>
    <row r="259" spans="1:4" x14ac:dyDescent="0.25">
      <c r="A259" s="24" t="s">
        <v>10725</v>
      </c>
      <c r="B259" s="24" t="s">
        <v>4118</v>
      </c>
      <c r="C259" s="24" t="s">
        <v>10749</v>
      </c>
      <c r="D259" s="24" t="str">
        <f t="shared" ref="D259:D322" si="4">B259&amp;C259</f>
        <v>Y05RX0ED</v>
      </c>
    </row>
    <row r="260" spans="1:4" x14ac:dyDescent="0.25">
      <c r="A260" s="24" t="s">
        <v>10725</v>
      </c>
      <c r="B260" s="24" t="s">
        <v>4225</v>
      </c>
      <c r="C260" s="24" t="s">
        <v>10750</v>
      </c>
      <c r="D260" s="24" t="str">
        <f t="shared" si="4"/>
        <v>Y06JX0WX</v>
      </c>
    </row>
    <row r="261" spans="1:4" x14ac:dyDescent="0.25">
      <c r="A261" s="24" t="s">
        <v>10725</v>
      </c>
      <c r="B261" s="24" t="s">
        <v>4235</v>
      </c>
      <c r="C261" s="24" t="s">
        <v>10692</v>
      </c>
      <c r="D261" s="24" t="str">
        <f t="shared" si="4"/>
        <v>Y06LX0X9</v>
      </c>
    </row>
    <row r="262" spans="1:4" x14ac:dyDescent="0.25">
      <c r="A262" s="24" t="s">
        <v>10725</v>
      </c>
      <c r="B262" s="24" t="s">
        <v>4235</v>
      </c>
      <c r="C262" s="24" t="s">
        <v>10751</v>
      </c>
      <c r="D262" s="24" t="str">
        <f t="shared" si="4"/>
        <v>Y06LX107</v>
      </c>
    </row>
    <row r="263" spans="1:4" x14ac:dyDescent="0.25">
      <c r="A263" s="24" t="s">
        <v>10725</v>
      </c>
      <c r="B263" s="24" t="s">
        <v>4345</v>
      </c>
      <c r="C263" s="24" t="s">
        <v>10694</v>
      </c>
      <c r="D263" s="24" t="str">
        <f t="shared" si="4"/>
        <v>Y07HX0WF</v>
      </c>
    </row>
    <row r="264" spans="1:4" x14ac:dyDescent="0.25">
      <c r="A264" s="24" t="s">
        <v>10725</v>
      </c>
      <c r="B264" s="24" t="s">
        <v>4354</v>
      </c>
      <c r="C264" s="24" t="s">
        <v>10633</v>
      </c>
      <c r="D264" s="24" t="str">
        <f t="shared" si="4"/>
        <v>Y07LX0JF</v>
      </c>
    </row>
    <row r="265" spans="1:4" x14ac:dyDescent="0.25">
      <c r="A265" s="24" t="s">
        <v>10725</v>
      </c>
      <c r="B265" s="24" t="s">
        <v>4354</v>
      </c>
      <c r="C265" s="24" t="s">
        <v>10634</v>
      </c>
      <c r="D265" s="24" t="str">
        <f t="shared" si="4"/>
        <v>Y07LX0JG</v>
      </c>
    </row>
    <row r="266" spans="1:4" x14ac:dyDescent="0.25">
      <c r="A266" s="24" t="s">
        <v>10725</v>
      </c>
      <c r="B266" s="24" t="s">
        <v>4496</v>
      </c>
      <c r="C266" s="24" t="s">
        <v>10695</v>
      </c>
      <c r="D266" s="24" t="str">
        <f t="shared" si="4"/>
        <v>Y07TX0RP</v>
      </c>
    </row>
    <row r="267" spans="1:4" x14ac:dyDescent="0.25">
      <c r="A267" s="24" t="s">
        <v>10725</v>
      </c>
      <c r="B267" s="24" t="s">
        <v>4496</v>
      </c>
      <c r="C267" s="24" t="s">
        <v>10696</v>
      </c>
      <c r="D267" s="24" t="str">
        <f t="shared" si="4"/>
        <v>Y07TX0RT</v>
      </c>
    </row>
    <row r="268" spans="1:4" x14ac:dyDescent="0.25">
      <c r="A268" s="24" t="s">
        <v>10725</v>
      </c>
      <c r="B268" s="24" t="s">
        <v>4496</v>
      </c>
      <c r="C268" s="24" t="s">
        <v>10697</v>
      </c>
      <c r="D268" s="24" t="str">
        <f t="shared" si="4"/>
        <v>Y07TX0RV</v>
      </c>
    </row>
    <row r="269" spans="1:4" x14ac:dyDescent="0.25">
      <c r="A269" s="24" t="s">
        <v>10725</v>
      </c>
      <c r="B269" s="24" t="s">
        <v>4531</v>
      </c>
      <c r="C269" s="24" t="s">
        <v>10641</v>
      </c>
      <c r="D269" s="24" t="str">
        <f t="shared" si="4"/>
        <v>Y07WX0LZ</v>
      </c>
    </row>
    <row r="270" spans="1:4" x14ac:dyDescent="0.25">
      <c r="A270" s="24" t="s">
        <v>10725</v>
      </c>
      <c r="B270" s="24" t="s">
        <v>4531</v>
      </c>
      <c r="C270" s="24" t="s">
        <v>10701</v>
      </c>
      <c r="D270" s="24" t="str">
        <f t="shared" si="4"/>
        <v>Y07WX113</v>
      </c>
    </row>
    <row r="271" spans="1:4" x14ac:dyDescent="0.25">
      <c r="A271" s="24" t="s">
        <v>10725</v>
      </c>
      <c r="B271" s="24" t="s">
        <v>4531</v>
      </c>
      <c r="C271" s="24" t="s">
        <v>10752</v>
      </c>
      <c r="D271" s="24" t="str">
        <f t="shared" si="4"/>
        <v>Y07WX119</v>
      </c>
    </row>
    <row r="272" spans="1:4" x14ac:dyDescent="0.25">
      <c r="A272" s="24" t="s">
        <v>10725</v>
      </c>
      <c r="B272" s="24" t="s">
        <v>4531</v>
      </c>
      <c r="C272" s="24" t="s">
        <v>10724</v>
      </c>
      <c r="D272" s="24" t="str">
        <f t="shared" si="4"/>
        <v>Y07WX11B</v>
      </c>
    </row>
    <row r="273" spans="1:4" x14ac:dyDescent="0.25">
      <c r="A273" s="24" t="s">
        <v>10725</v>
      </c>
      <c r="B273" s="24" t="s">
        <v>4587</v>
      </c>
      <c r="C273" s="24" t="s">
        <v>10582</v>
      </c>
      <c r="D273" s="24" t="str">
        <f t="shared" si="4"/>
        <v>YZZZXZZZ</v>
      </c>
    </row>
    <row r="274" spans="1:4" x14ac:dyDescent="0.25">
      <c r="A274" s="24" t="s">
        <v>10753</v>
      </c>
      <c r="B274" s="24" t="s">
        <v>3266</v>
      </c>
      <c r="C274" s="24" t="s">
        <v>10754</v>
      </c>
      <c r="D274" s="24" t="str">
        <f t="shared" si="4"/>
        <v>Y002X0LT</v>
      </c>
    </row>
    <row r="275" spans="1:4" x14ac:dyDescent="0.25">
      <c r="A275" s="24" t="s">
        <v>10753</v>
      </c>
      <c r="B275" s="24" t="s">
        <v>3266</v>
      </c>
      <c r="C275" s="24" t="s">
        <v>10640</v>
      </c>
      <c r="D275" s="24" t="str">
        <f t="shared" si="4"/>
        <v>Y002X0LU</v>
      </c>
    </row>
    <row r="276" spans="1:4" x14ac:dyDescent="0.25">
      <c r="A276" s="24" t="s">
        <v>10753</v>
      </c>
      <c r="B276" s="24" t="s">
        <v>3266</v>
      </c>
      <c r="C276" s="24" t="s">
        <v>10641</v>
      </c>
      <c r="D276" s="24" t="str">
        <f t="shared" si="4"/>
        <v>Y002X0LZ</v>
      </c>
    </row>
    <row r="277" spans="1:4" x14ac:dyDescent="0.25">
      <c r="A277" s="24" t="s">
        <v>10753</v>
      </c>
      <c r="B277" s="24" t="s">
        <v>3348</v>
      </c>
      <c r="C277" s="24" t="s">
        <v>10755</v>
      </c>
      <c r="D277" s="24" t="str">
        <f t="shared" si="4"/>
        <v>Y00RX0LK</v>
      </c>
    </row>
    <row r="278" spans="1:4" x14ac:dyDescent="0.25">
      <c r="A278" s="24" t="s">
        <v>10753</v>
      </c>
      <c r="B278" s="24" t="s">
        <v>3348</v>
      </c>
      <c r="C278" s="24" t="s">
        <v>10642</v>
      </c>
      <c r="D278" s="24" t="str">
        <f t="shared" si="4"/>
        <v>Y00RX0W6</v>
      </c>
    </row>
    <row r="279" spans="1:4" x14ac:dyDescent="0.25">
      <c r="A279" s="24" t="s">
        <v>10753</v>
      </c>
      <c r="B279" s="24" t="s">
        <v>3348</v>
      </c>
      <c r="C279" s="24" t="s">
        <v>10756</v>
      </c>
      <c r="D279" s="24" t="str">
        <f t="shared" si="4"/>
        <v>Y00RX0W8</v>
      </c>
    </row>
    <row r="280" spans="1:4" x14ac:dyDescent="0.25">
      <c r="A280" s="24" t="s">
        <v>10753</v>
      </c>
      <c r="B280" s="24" t="s">
        <v>3348</v>
      </c>
      <c r="C280" s="24" t="s">
        <v>10646</v>
      </c>
      <c r="D280" s="24" t="str">
        <f t="shared" si="4"/>
        <v>Y00RX0W9</v>
      </c>
    </row>
    <row r="281" spans="1:4" x14ac:dyDescent="0.25">
      <c r="A281" s="24" t="s">
        <v>10753</v>
      </c>
      <c r="B281" s="24" t="s">
        <v>3378</v>
      </c>
      <c r="C281" s="24" t="s">
        <v>10643</v>
      </c>
      <c r="D281" s="24" t="str">
        <f t="shared" si="4"/>
        <v>Y00ZX0SX</v>
      </c>
    </row>
    <row r="282" spans="1:4" x14ac:dyDescent="0.25">
      <c r="A282" s="24" t="s">
        <v>10753</v>
      </c>
      <c r="B282" s="24" t="s">
        <v>3379</v>
      </c>
      <c r="C282" s="24" t="s">
        <v>10644</v>
      </c>
      <c r="D282" s="24" t="str">
        <f t="shared" si="4"/>
        <v>Y010X0FT</v>
      </c>
    </row>
    <row r="283" spans="1:4" x14ac:dyDescent="0.25">
      <c r="A283" s="24" t="s">
        <v>10753</v>
      </c>
      <c r="B283" s="24" t="s">
        <v>3383</v>
      </c>
      <c r="C283" s="24" t="s">
        <v>10757</v>
      </c>
      <c r="D283" s="24" t="str">
        <f t="shared" si="4"/>
        <v>Y011X0M2</v>
      </c>
    </row>
    <row r="284" spans="1:4" x14ac:dyDescent="0.25">
      <c r="A284" s="24" t="s">
        <v>10753</v>
      </c>
      <c r="B284" s="24" t="s">
        <v>3383</v>
      </c>
      <c r="C284" s="24" t="s">
        <v>10645</v>
      </c>
      <c r="D284" s="24" t="str">
        <f t="shared" si="4"/>
        <v>Y011X0W7</v>
      </c>
    </row>
    <row r="285" spans="1:4" x14ac:dyDescent="0.25">
      <c r="A285" s="24" t="s">
        <v>10753</v>
      </c>
      <c r="B285" s="24" t="s">
        <v>3384</v>
      </c>
      <c r="C285" s="24" t="s">
        <v>10647</v>
      </c>
      <c r="D285" s="24" t="str">
        <f t="shared" si="4"/>
        <v>Y012X0WB</v>
      </c>
    </row>
    <row r="286" spans="1:4" x14ac:dyDescent="0.25">
      <c r="A286" s="24" t="s">
        <v>10753</v>
      </c>
      <c r="B286" s="24" t="s">
        <v>3392</v>
      </c>
      <c r="C286" s="24" t="s">
        <v>10642</v>
      </c>
      <c r="D286" s="24" t="str">
        <f t="shared" si="4"/>
        <v>Y013X0W6</v>
      </c>
    </row>
    <row r="287" spans="1:4" x14ac:dyDescent="0.25">
      <c r="A287" s="24" t="s">
        <v>10753</v>
      </c>
      <c r="B287" s="24" t="s">
        <v>3392</v>
      </c>
      <c r="C287" s="24" t="s">
        <v>10756</v>
      </c>
      <c r="D287" s="24" t="str">
        <f t="shared" si="4"/>
        <v>Y013X0W8</v>
      </c>
    </row>
    <row r="288" spans="1:4" x14ac:dyDescent="0.25">
      <c r="A288" s="24" t="s">
        <v>10753</v>
      </c>
      <c r="B288" s="24" t="s">
        <v>3392</v>
      </c>
      <c r="C288" s="24" t="s">
        <v>10646</v>
      </c>
      <c r="D288" s="24" t="str">
        <f t="shared" si="4"/>
        <v>Y013X0W9</v>
      </c>
    </row>
    <row r="289" spans="1:4" x14ac:dyDescent="0.25">
      <c r="A289" s="24" t="s">
        <v>10753</v>
      </c>
      <c r="B289" s="24" t="s">
        <v>3399</v>
      </c>
      <c r="C289" s="24" t="s">
        <v>10732</v>
      </c>
      <c r="D289" s="24" t="str">
        <f t="shared" si="4"/>
        <v>Y015X048</v>
      </c>
    </row>
    <row r="290" spans="1:4" x14ac:dyDescent="0.25">
      <c r="A290" s="24" t="s">
        <v>10753</v>
      </c>
      <c r="B290" s="24" t="s">
        <v>3408</v>
      </c>
      <c r="C290" s="24" t="s">
        <v>10649</v>
      </c>
      <c r="D290" s="24" t="str">
        <f t="shared" si="4"/>
        <v>Y016X050</v>
      </c>
    </row>
    <row r="291" spans="1:4" x14ac:dyDescent="0.25">
      <c r="A291" s="24" t="s">
        <v>10753</v>
      </c>
      <c r="B291" s="24" t="s">
        <v>3408</v>
      </c>
      <c r="C291" s="24" t="s">
        <v>10650</v>
      </c>
      <c r="D291" s="24" t="str">
        <f t="shared" si="4"/>
        <v>Y016X052</v>
      </c>
    </row>
    <row r="292" spans="1:4" x14ac:dyDescent="0.25">
      <c r="A292" s="24" t="s">
        <v>10753</v>
      </c>
      <c r="B292" s="24" t="s">
        <v>3408</v>
      </c>
      <c r="C292" s="24" t="s">
        <v>10651</v>
      </c>
      <c r="D292" s="24" t="str">
        <f t="shared" si="4"/>
        <v>Y016X056</v>
      </c>
    </row>
    <row r="293" spans="1:4" x14ac:dyDescent="0.25">
      <c r="A293" s="24" t="s">
        <v>10753</v>
      </c>
      <c r="B293" s="24" t="s">
        <v>3421</v>
      </c>
      <c r="C293" s="24" t="s">
        <v>10735</v>
      </c>
      <c r="D293" s="24" t="str">
        <f t="shared" si="4"/>
        <v>Y019X0LL</v>
      </c>
    </row>
    <row r="294" spans="1:4" x14ac:dyDescent="0.25">
      <c r="A294" s="24" t="s">
        <v>10753</v>
      </c>
      <c r="B294" s="24" t="s">
        <v>3460</v>
      </c>
      <c r="C294" s="24" t="s">
        <v>10715</v>
      </c>
      <c r="D294" s="24" t="str">
        <f t="shared" si="4"/>
        <v>Y01HX0KZ</v>
      </c>
    </row>
    <row r="295" spans="1:4" x14ac:dyDescent="0.25">
      <c r="A295" s="24" t="s">
        <v>10753</v>
      </c>
      <c r="B295" s="24" t="s">
        <v>3530</v>
      </c>
      <c r="C295" s="24" t="s">
        <v>10659</v>
      </c>
      <c r="D295" s="24" t="str">
        <f t="shared" si="4"/>
        <v>Y02AX0L1</v>
      </c>
    </row>
    <row r="296" spans="1:4" x14ac:dyDescent="0.25">
      <c r="A296" s="24" t="s">
        <v>10753</v>
      </c>
      <c r="B296" s="24" t="s">
        <v>3532</v>
      </c>
      <c r="C296" s="24" t="s">
        <v>10652</v>
      </c>
      <c r="D296" s="24" t="str">
        <f t="shared" si="4"/>
        <v>Y02BX007</v>
      </c>
    </row>
    <row r="297" spans="1:4" x14ac:dyDescent="0.25">
      <c r="A297" s="24" t="s">
        <v>10753</v>
      </c>
      <c r="B297" s="24" t="s">
        <v>3532</v>
      </c>
      <c r="C297" s="24" t="s">
        <v>10653</v>
      </c>
      <c r="D297" s="24" t="str">
        <f t="shared" si="4"/>
        <v>Y02BX008</v>
      </c>
    </row>
    <row r="298" spans="1:4" x14ac:dyDescent="0.25">
      <c r="A298" s="24" t="s">
        <v>10753</v>
      </c>
      <c r="B298" s="24" t="s">
        <v>3532</v>
      </c>
      <c r="C298" s="24" t="s">
        <v>10758</v>
      </c>
      <c r="D298" s="24" t="str">
        <f t="shared" si="4"/>
        <v>Y02BX0FK</v>
      </c>
    </row>
    <row r="299" spans="1:4" x14ac:dyDescent="0.25">
      <c r="A299" s="24" t="s">
        <v>10753</v>
      </c>
      <c r="B299" s="24" t="s">
        <v>3532</v>
      </c>
      <c r="C299" s="24" t="s">
        <v>10654</v>
      </c>
      <c r="D299" s="24" t="str">
        <f t="shared" si="4"/>
        <v>Y02BX0FL</v>
      </c>
    </row>
    <row r="300" spans="1:4" x14ac:dyDescent="0.25">
      <c r="A300" s="24" t="s">
        <v>10753</v>
      </c>
      <c r="B300" s="24" t="s">
        <v>3532</v>
      </c>
      <c r="C300" s="24" t="s">
        <v>10655</v>
      </c>
      <c r="D300" s="24" t="str">
        <f t="shared" si="4"/>
        <v>Y02BX0FQ</v>
      </c>
    </row>
    <row r="301" spans="1:4" x14ac:dyDescent="0.25">
      <c r="A301" s="24" t="s">
        <v>10753</v>
      </c>
      <c r="B301" s="24" t="s">
        <v>3532</v>
      </c>
      <c r="C301" s="24" t="s">
        <v>10656</v>
      </c>
      <c r="D301" s="24" t="str">
        <f t="shared" si="4"/>
        <v>Y02BX0FR</v>
      </c>
    </row>
    <row r="302" spans="1:4" x14ac:dyDescent="0.25">
      <c r="A302" s="24" t="s">
        <v>10753</v>
      </c>
      <c r="B302" s="24" t="s">
        <v>3578</v>
      </c>
      <c r="C302" s="24" t="s">
        <v>10759</v>
      </c>
      <c r="D302" s="24" t="str">
        <f t="shared" si="4"/>
        <v>Y02GX0KX</v>
      </c>
    </row>
    <row r="303" spans="1:4" x14ac:dyDescent="0.25">
      <c r="A303" s="24" t="s">
        <v>10753</v>
      </c>
      <c r="B303" s="24" t="s">
        <v>3578</v>
      </c>
      <c r="C303" s="24" t="s">
        <v>10760</v>
      </c>
      <c r="D303" s="24" t="str">
        <f t="shared" si="4"/>
        <v>Y02GX0VF</v>
      </c>
    </row>
    <row r="304" spans="1:4" x14ac:dyDescent="0.25">
      <c r="A304" s="24" t="s">
        <v>10753</v>
      </c>
      <c r="B304" s="24" t="s">
        <v>3578</v>
      </c>
      <c r="C304" s="24" t="s">
        <v>10761</v>
      </c>
      <c r="D304" s="24" t="str">
        <f t="shared" si="4"/>
        <v>Y02GX0VT</v>
      </c>
    </row>
    <row r="305" spans="1:4" x14ac:dyDescent="0.25">
      <c r="A305" s="24" t="s">
        <v>10753</v>
      </c>
      <c r="B305" s="24" t="s">
        <v>3578</v>
      </c>
      <c r="C305" s="24" t="s">
        <v>10668</v>
      </c>
      <c r="D305" s="24" t="str">
        <f t="shared" si="4"/>
        <v>Y02GX0VY</v>
      </c>
    </row>
    <row r="306" spans="1:4" x14ac:dyDescent="0.25">
      <c r="A306" s="24" t="s">
        <v>10753</v>
      </c>
      <c r="B306" s="24" t="s">
        <v>3578</v>
      </c>
      <c r="C306" s="24" t="s">
        <v>10669</v>
      </c>
      <c r="D306" s="24" t="str">
        <f t="shared" si="4"/>
        <v>Y02GX0W0</v>
      </c>
    </row>
    <row r="307" spans="1:4" x14ac:dyDescent="0.25">
      <c r="A307" s="24" t="s">
        <v>10753</v>
      </c>
      <c r="B307" s="24" t="s">
        <v>3606</v>
      </c>
      <c r="C307" s="24" t="s">
        <v>10714</v>
      </c>
      <c r="D307" s="24" t="str">
        <f t="shared" si="4"/>
        <v>Y02HX0KY</v>
      </c>
    </row>
    <row r="308" spans="1:4" x14ac:dyDescent="0.25">
      <c r="A308" s="24" t="s">
        <v>10753</v>
      </c>
      <c r="B308" s="24" t="s">
        <v>3609</v>
      </c>
      <c r="C308" s="24" t="s">
        <v>10742</v>
      </c>
      <c r="D308" s="24" t="str">
        <f t="shared" si="4"/>
        <v>Y02JX0S2</v>
      </c>
    </row>
    <row r="309" spans="1:4" x14ac:dyDescent="0.25">
      <c r="A309" s="24" t="s">
        <v>10753</v>
      </c>
      <c r="B309" s="24" t="s">
        <v>3615</v>
      </c>
      <c r="C309" s="24" t="s">
        <v>10743</v>
      </c>
      <c r="D309" s="24" t="str">
        <f t="shared" si="4"/>
        <v>Y02KX0LW</v>
      </c>
    </row>
    <row r="310" spans="1:4" x14ac:dyDescent="0.25">
      <c r="A310" s="24" t="s">
        <v>10753</v>
      </c>
      <c r="B310" s="24" t="s">
        <v>3639</v>
      </c>
      <c r="C310" s="24" t="s">
        <v>10744</v>
      </c>
      <c r="D310" s="24" t="str">
        <f t="shared" si="4"/>
        <v>Y02WX0N4</v>
      </c>
    </row>
    <row r="311" spans="1:4" x14ac:dyDescent="0.25">
      <c r="A311" s="24" t="s">
        <v>10753</v>
      </c>
      <c r="B311" s="24" t="s">
        <v>3639</v>
      </c>
      <c r="C311" s="24" t="s">
        <v>10745</v>
      </c>
      <c r="D311" s="24" t="str">
        <f t="shared" si="4"/>
        <v>Y02WX0N5</v>
      </c>
    </row>
    <row r="312" spans="1:4" x14ac:dyDescent="0.25">
      <c r="A312" s="24" t="s">
        <v>10753</v>
      </c>
      <c r="B312" s="24" t="s">
        <v>3639</v>
      </c>
      <c r="C312" s="24" t="s">
        <v>10762</v>
      </c>
      <c r="D312" s="24" t="str">
        <f t="shared" si="4"/>
        <v>Y02WX0N6</v>
      </c>
    </row>
    <row r="313" spans="1:4" x14ac:dyDescent="0.25">
      <c r="A313" s="24" t="s">
        <v>10753</v>
      </c>
      <c r="B313" s="24" t="s">
        <v>3639</v>
      </c>
      <c r="C313" s="24" t="s">
        <v>10719</v>
      </c>
      <c r="D313" s="24" t="str">
        <f t="shared" si="4"/>
        <v>Y02WX0NB</v>
      </c>
    </row>
    <row r="314" spans="1:4" x14ac:dyDescent="0.25">
      <c r="A314" s="24" t="s">
        <v>10753</v>
      </c>
      <c r="B314" s="24" t="s">
        <v>3675</v>
      </c>
      <c r="C314" s="24" t="s">
        <v>10694</v>
      </c>
      <c r="D314" s="24" t="str">
        <f t="shared" si="4"/>
        <v>Y039X0WF</v>
      </c>
    </row>
    <row r="315" spans="1:4" x14ac:dyDescent="0.25">
      <c r="A315" s="24" t="s">
        <v>10753</v>
      </c>
      <c r="B315" s="24" t="s">
        <v>3681</v>
      </c>
      <c r="C315" s="24" t="s">
        <v>10678</v>
      </c>
      <c r="D315" s="24" t="str">
        <f t="shared" si="4"/>
        <v>Y03AX0PE</v>
      </c>
    </row>
    <row r="316" spans="1:4" x14ac:dyDescent="0.25">
      <c r="A316" s="24" t="s">
        <v>10753</v>
      </c>
      <c r="B316" s="24" t="s">
        <v>3732</v>
      </c>
      <c r="C316" s="24" t="s">
        <v>10763</v>
      </c>
      <c r="D316" s="24" t="str">
        <f t="shared" si="4"/>
        <v>Y03VX0S0</v>
      </c>
    </row>
    <row r="317" spans="1:4" x14ac:dyDescent="0.25">
      <c r="A317" s="24" t="s">
        <v>10753</v>
      </c>
      <c r="B317" s="24" t="s">
        <v>3732</v>
      </c>
      <c r="C317" s="24" t="s">
        <v>10764</v>
      </c>
      <c r="D317" s="24" t="str">
        <f t="shared" si="4"/>
        <v>Y03VX0S1</v>
      </c>
    </row>
    <row r="318" spans="1:4" x14ac:dyDescent="0.25">
      <c r="A318" s="24" t="s">
        <v>10753</v>
      </c>
      <c r="B318" s="24" t="s">
        <v>4110</v>
      </c>
      <c r="C318" s="24" t="s">
        <v>10685</v>
      </c>
      <c r="D318" s="24" t="str">
        <f t="shared" si="4"/>
        <v>Y05QX0V5</v>
      </c>
    </row>
    <row r="319" spans="1:4" x14ac:dyDescent="0.25">
      <c r="A319" s="24" t="s">
        <v>10753</v>
      </c>
      <c r="B319" s="24" t="s">
        <v>4110</v>
      </c>
      <c r="C319" s="24" t="s">
        <v>10765</v>
      </c>
      <c r="D319" s="24" t="str">
        <f t="shared" si="4"/>
        <v>Y05QX0VC</v>
      </c>
    </row>
    <row r="320" spans="1:4" x14ac:dyDescent="0.25">
      <c r="A320" s="24" t="s">
        <v>10753</v>
      </c>
      <c r="B320" s="24" t="s">
        <v>4110</v>
      </c>
      <c r="C320" s="24" t="s">
        <v>10686</v>
      </c>
      <c r="D320" s="24" t="str">
        <f t="shared" si="4"/>
        <v>Y05QX0VD</v>
      </c>
    </row>
    <row r="321" spans="1:4" x14ac:dyDescent="0.25">
      <c r="A321" s="24" t="s">
        <v>10753</v>
      </c>
      <c r="B321" s="24" t="s">
        <v>4118</v>
      </c>
      <c r="C321" s="24" t="s">
        <v>10747</v>
      </c>
      <c r="D321" s="24" t="str">
        <f t="shared" si="4"/>
        <v>Y05RX0EB</v>
      </c>
    </row>
    <row r="322" spans="1:4" x14ac:dyDescent="0.25">
      <c r="A322" s="24" t="s">
        <v>10753</v>
      </c>
      <c r="B322" s="24" t="s">
        <v>4118</v>
      </c>
      <c r="C322" s="24" t="s">
        <v>10748</v>
      </c>
      <c r="D322" s="24" t="str">
        <f t="shared" si="4"/>
        <v>Y05RX0EC</v>
      </c>
    </row>
    <row r="323" spans="1:4" x14ac:dyDescent="0.25">
      <c r="A323" s="24" t="s">
        <v>10753</v>
      </c>
      <c r="B323" s="24" t="s">
        <v>4118</v>
      </c>
      <c r="C323" s="24" t="s">
        <v>10749</v>
      </c>
      <c r="D323" s="24" t="str">
        <f t="shared" ref="D323:D386" si="5">B323&amp;C323</f>
        <v>Y05RX0ED</v>
      </c>
    </row>
    <row r="324" spans="1:4" x14ac:dyDescent="0.25">
      <c r="A324" s="24" t="s">
        <v>10753</v>
      </c>
      <c r="B324" s="24" t="s">
        <v>4118</v>
      </c>
      <c r="C324" s="24" t="s">
        <v>10766</v>
      </c>
      <c r="D324" s="24" t="str">
        <f t="shared" si="5"/>
        <v>Y05RX0WP</v>
      </c>
    </row>
    <row r="325" spans="1:4" x14ac:dyDescent="0.25">
      <c r="A325" s="24" t="s">
        <v>10753</v>
      </c>
      <c r="B325" s="24" t="s">
        <v>4235</v>
      </c>
      <c r="C325" s="24" t="s">
        <v>10692</v>
      </c>
      <c r="D325" s="24" t="str">
        <f t="shared" si="5"/>
        <v>Y06LX0X9</v>
      </c>
    </row>
    <row r="326" spans="1:4" x14ac:dyDescent="0.25">
      <c r="A326" s="24" t="s">
        <v>10753</v>
      </c>
      <c r="B326" s="24" t="s">
        <v>4235</v>
      </c>
      <c r="C326" s="24" t="s">
        <v>10751</v>
      </c>
      <c r="D326" s="24" t="str">
        <f t="shared" si="5"/>
        <v>Y06LX107</v>
      </c>
    </row>
    <row r="327" spans="1:4" x14ac:dyDescent="0.25">
      <c r="A327" s="24" t="s">
        <v>10753</v>
      </c>
      <c r="B327" s="24" t="s">
        <v>4354</v>
      </c>
      <c r="C327" s="24" t="s">
        <v>10633</v>
      </c>
      <c r="D327" s="24" t="str">
        <f t="shared" si="5"/>
        <v>Y07LX0JF</v>
      </c>
    </row>
    <row r="328" spans="1:4" x14ac:dyDescent="0.25">
      <c r="A328" s="24" t="s">
        <v>10753</v>
      </c>
      <c r="B328" s="24" t="s">
        <v>4354</v>
      </c>
      <c r="C328" s="24" t="s">
        <v>10634</v>
      </c>
      <c r="D328" s="24" t="str">
        <f t="shared" si="5"/>
        <v>Y07LX0JG</v>
      </c>
    </row>
    <row r="329" spans="1:4" x14ac:dyDescent="0.25">
      <c r="A329" s="24" t="s">
        <v>10753</v>
      </c>
      <c r="B329" s="24" t="s">
        <v>4496</v>
      </c>
      <c r="C329" s="24" t="s">
        <v>10695</v>
      </c>
      <c r="D329" s="24" t="str">
        <f t="shared" si="5"/>
        <v>Y07TX0RP</v>
      </c>
    </row>
    <row r="330" spans="1:4" x14ac:dyDescent="0.25">
      <c r="A330" s="24" t="s">
        <v>10753</v>
      </c>
      <c r="B330" s="24" t="s">
        <v>4496</v>
      </c>
      <c r="C330" s="24" t="s">
        <v>10696</v>
      </c>
      <c r="D330" s="24" t="str">
        <f t="shared" si="5"/>
        <v>Y07TX0RT</v>
      </c>
    </row>
    <row r="331" spans="1:4" x14ac:dyDescent="0.25">
      <c r="A331" s="24" t="s">
        <v>10753</v>
      </c>
      <c r="B331" s="24" t="s">
        <v>4496</v>
      </c>
      <c r="C331" s="24" t="s">
        <v>10697</v>
      </c>
      <c r="D331" s="24" t="str">
        <f t="shared" si="5"/>
        <v>Y07TX0RV</v>
      </c>
    </row>
    <row r="332" spans="1:4" x14ac:dyDescent="0.25">
      <c r="A332" s="24" t="s">
        <v>10753</v>
      </c>
      <c r="B332" s="24" t="s">
        <v>4531</v>
      </c>
      <c r="C332" s="24" t="s">
        <v>10701</v>
      </c>
      <c r="D332" s="24" t="str">
        <f t="shared" si="5"/>
        <v>Y07WX113</v>
      </c>
    </row>
    <row r="333" spans="1:4" x14ac:dyDescent="0.25">
      <c r="A333" s="24" t="s">
        <v>10753</v>
      </c>
      <c r="B333" s="24" t="s">
        <v>4531</v>
      </c>
      <c r="C333" s="24" t="s">
        <v>10767</v>
      </c>
      <c r="D333" s="24" t="str">
        <f t="shared" si="5"/>
        <v>Y07WX118</v>
      </c>
    </row>
    <row r="334" spans="1:4" x14ac:dyDescent="0.25">
      <c r="A334" s="24" t="s">
        <v>10753</v>
      </c>
      <c r="B334" s="24" t="s">
        <v>4531</v>
      </c>
      <c r="C334" s="24" t="s">
        <v>10768</v>
      </c>
      <c r="D334" s="24" t="str">
        <f t="shared" si="5"/>
        <v>Y07WX11C</v>
      </c>
    </row>
    <row r="335" spans="1:4" x14ac:dyDescent="0.25">
      <c r="A335" s="24" t="s">
        <v>10753</v>
      </c>
      <c r="B335" s="24" t="s">
        <v>4587</v>
      </c>
      <c r="C335" s="24" t="s">
        <v>10582</v>
      </c>
      <c r="D335" s="24" t="str">
        <f t="shared" si="5"/>
        <v>YZZZXZZZ</v>
      </c>
    </row>
    <row r="336" spans="1:4" x14ac:dyDescent="0.25">
      <c r="A336" s="24" t="s">
        <v>10769</v>
      </c>
      <c r="B336" s="24" t="s">
        <v>3266</v>
      </c>
      <c r="C336" s="24" t="s">
        <v>10639</v>
      </c>
      <c r="D336" s="24" t="str">
        <f t="shared" si="5"/>
        <v>Y002X0LS</v>
      </c>
    </row>
    <row r="337" spans="1:4" x14ac:dyDescent="0.25">
      <c r="A337" s="24" t="s">
        <v>10769</v>
      </c>
      <c r="B337" s="24" t="s">
        <v>3266</v>
      </c>
      <c r="C337" s="24" t="s">
        <v>10640</v>
      </c>
      <c r="D337" s="24" t="str">
        <f t="shared" si="5"/>
        <v>Y002X0LU</v>
      </c>
    </row>
    <row r="338" spans="1:4" x14ac:dyDescent="0.25">
      <c r="A338" s="24" t="s">
        <v>10769</v>
      </c>
      <c r="B338" s="24" t="s">
        <v>3266</v>
      </c>
      <c r="C338" s="24" t="s">
        <v>10641</v>
      </c>
      <c r="D338" s="24" t="str">
        <f t="shared" si="5"/>
        <v>Y002X0LZ</v>
      </c>
    </row>
    <row r="339" spans="1:4" x14ac:dyDescent="0.25">
      <c r="A339" s="24" t="s">
        <v>10769</v>
      </c>
      <c r="B339" s="24" t="s">
        <v>3348</v>
      </c>
      <c r="C339" s="24" t="s">
        <v>10642</v>
      </c>
      <c r="D339" s="24" t="str">
        <f t="shared" si="5"/>
        <v>Y00RX0W6</v>
      </c>
    </row>
    <row r="340" spans="1:4" x14ac:dyDescent="0.25">
      <c r="A340" s="24" t="s">
        <v>10769</v>
      </c>
      <c r="B340" s="24" t="s">
        <v>3378</v>
      </c>
      <c r="C340" s="24" t="s">
        <v>10643</v>
      </c>
      <c r="D340" s="24" t="str">
        <f t="shared" si="5"/>
        <v>Y00ZX0SX</v>
      </c>
    </row>
    <row r="341" spans="1:4" x14ac:dyDescent="0.25">
      <c r="A341" s="24" t="s">
        <v>10769</v>
      </c>
      <c r="B341" s="24" t="s">
        <v>3379</v>
      </c>
      <c r="C341" s="24" t="s">
        <v>10644</v>
      </c>
      <c r="D341" s="24" t="str">
        <f t="shared" si="5"/>
        <v>Y010X0FT</v>
      </c>
    </row>
    <row r="342" spans="1:4" x14ac:dyDescent="0.25">
      <c r="A342" s="24" t="s">
        <v>10769</v>
      </c>
      <c r="B342" s="24" t="s">
        <v>3383</v>
      </c>
      <c r="C342" s="24" t="s">
        <v>10645</v>
      </c>
      <c r="D342" s="24" t="str">
        <f t="shared" si="5"/>
        <v>Y011X0W7</v>
      </c>
    </row>
    <row r="343" spans="1:4" x14ac:dyDescent="0.25">
      <c r="A343" s="24" t="s">
        <v>10769</v>
      </c>
      <c r="B343" s="24" t="s">
        <v>3383</v>
      </c>
      <c r="C343" s="24" t="s">
        <v>10646</v>
      </c>
      <c r="D343" s="24" t="str">
        <f t="shared" si="5"/>
        <v>Y011X0W9</v>
      </c>
    </row>
    <row r="344" spans="1:4" x14ac:dyDescent="0.25">
      <c r="A344" s="24" t="s">
        <v>10769</v>
      </c>
      <c r="B344" s="24" t="s">
        <v>3384</v>
      </c>
      <c r="C344" s="24" t="s">
        <v>10647</v>
      </c>
      <c r="D344" s="24" t="str">
        <f t="shared" si="5"/>
        <v>Y012X0WB</v>
      </c>
    </row>
    <row r="345" spans="1:4" x14ac:dyDescent="0.25">
      <c r="A345" s="24" t="s">
        <v>10769</v>
      </c>
      <c r="B345" s="24" t="s">
        <v>3392</v>
      </c>
      <c r="C345" s="24" t="s">
        <v>10642</v>
      </c>
      <c r="D345" s="24" t="str">
        <f t="shared" si="5"/>
        <v>Y013X0W6</v>
      </c>
    </row>
    <row r="346" spans="1:4" x14ac:dyDescent="0.25">
      <c r="A346" s="24" t="s">
        <v>10769</v>
      </c>
      <c r="B346" s="24" t="s">
        <v>3399</v>
      </c>
      <c r="C346" s="24" t="s">
        <v>10597</v>
      </c>
      <c r="D346" s="24" t="str">
        <f t="shared" si="5"/>
        <v>Y015X042</v>
      </c>
    </row>
    <row r="347" spans="1:4" x14ac:dyDescent="0.25">
      <c r="A347" s="24" t="s">
        <v>10769</v>
      </c>
      <c r="B347" s="24" t="s">
        <v>3399</v>
      </c>
      <c r="C347" s="24" t="s">
        <v>10648</v>
      </c>
      <c r="D347" s="24" t="str">
        <f t="shared" si="5"/>
        <v>Y015X047</v>
      </c>
    </row>
    <row r="348" spans="1:4" x14ac:dyDescent="0.25">
      <c r="A348" s="24" t="s">
        <v>10769</v>
      </c>
      <c r="B348" s="24" t="s">
        <v>3408</v>
      </c>
      <c r="C348" s="24" t="s">
        <v>10649</v>
      </c>
      <c r="D348" s="24" t="str">
        <f t="shared" si="5"/>
        <v>Y016X050</v>
      </c>
    </row>
    <row r="349" spans="1:4" x14ac:dyDescent="0.25">
      <c r="A349" s="24" t="s">
        <v>10769</v>
      </c>
      <c r="B349" s="24" t="s">
        <v>3408</v>
      </c>
      <c r="C349" s="24" t="s">
        <v>10650</v>
      </c>
      <c r="D349" s="24" t="str">
        <f t="shared" si="5"/>
        <v>Y016X052</v>
      </c>
    </row>
    <row r="350" spans="1:4" x14ac:dyDescent="0.25">
      <c r="A350" s="24" t="s">
        <v>10769</v>
      </c>
      <c r="B350" s="24" t="s">
        <v>3408</v>
      </c>
      <c r="C350" s="24" t="s">
        <v>10651</v>
      </c>
      <c r="D350" s="24" t="str">
        <f t="shared" si="5"/>
        <v>Y016X056</v>
      </c>
    </row>
    <row r="351" spans="1:4" x14ac:dyDescent="0.25">
      <c r="A351" s="24" t="s">
        <v>10769</v>
      </c>
      <c r="B351" s="24" t="s">
        <v>3532</v>
      </c>
      <c r="C351" s="24" t="s">
        <v>10652</v>
      </c>
      <c r="D351" s="24" t="str">
        <f t="shared" si="5"/>
        <v>Y02BX007</v>
      </c>
    </row>
    <row r="352" spans="1:4" x14ac:dyDescent="0.25">
      <c r="A352" s="24" t="s">
        <v>10769</v>
      </c>
      <c r="B352" s="24" t="s">
        <v>3532</v>
      </c>
      <c r="C352" s="24" t="s">
        <v>10653</v>
      </c>
      <c r="D352" s="24" t="str">
        <f t="shared" si="5"/>
        <v>Y02BX008</v>
      </c>
    </row>
    <row r="353" spans="1:4" x14ac:dyDescent="0.25">
      <c r="A353" s="24" t="s">
        <v>10769</v>
      </c>
      <c r="B353" s="24" t="s">
        <v>3532</v>
      </c>
      <c r="C353" s="24" t="s">
        <v>10654</v>
      </c>
      <c r="D353" s="24" t="str">
        <f t="shared" si="5"/>
        <v>Y02BX0FL</v>
      </c>
    </row>
    <row r="354" spans="1:4" x14ac:dyDescent="0.25">
      <c r="A354" s="24" t="s">
        <v>10769</v>
      </c>
      <c r="B354" s="24" t="s">
        <v>3532</v>
      </c>
      <c r="C354" s="24" t="s">
        <v>10655</v>
      </c>
      <c r="D354" s="24" t="str">
        <f t="shared" si="5"/>
        <v>Y02BX0FQ</v>
      </c>
    </row>
    <row r="355" spans="1:4" x14ac:dyDescent="0.25">
      <c r="A355" s="24" t="s">
        <v>10769</v>
      </c>
      <c r="B355" s="24" t="s">
        <v>3532</v>
      </c>
      <c r="C355" s="24" t="s">
        <v>10656</v>
      </c>
      <c r="D355" s="24" t="str">
        <f t="shared" si="5"/>
        <v>Y02BX0FR</v>
      </c>
    </row>
    <row r="356" spans="1:4" x14ac:dyDescent="0.25">
      <c r="A356" s="24" t="s">
        <v>10769</v>
      </c>
      <c r="B356" s="24" t="s">
        <v>3550</v>
      </c>
      <c r="C356" s="24" t="s">
        <v>10657</v>
      </c>
      <c r="D356" s="24" t="str">
        <f t="shared" si="5"/>
        <v>Y02CX0SY</v>
      </c>
    </row>
    <row r="357" spans="1:4" x14ac:dyDescent="0.25">
      <c r="A357" s="24" t="s">
        <v>10769</v>
      </c>
      <c r="B357" s="24" t="s">
        <v>3552</v>
      </c>
      <c r="C357" s="24" t="s">
        <v>10658</v>
      </c>
      <c r="D357" s="24" t="str">
        <f t="shared" si="5"/>
        <v>Y02DX0S4</v>
      </c>
    </row>
    <row r="358" spans="1:4" x14ac:dyDescent="0.25">
      <c r="A358" s="24" t="s">
        <v>10769</v>
      </c>
      <c r="B358" s="24" t="s">
        <v>3563</v>
      </c>
      <c r="C358" s="24" t="s">
        <v>10659</v>
      </c>
      <c r="D358" s="24" t="str">
        <f t="shared" si="5"/>
        <v>Y02EX0L1</v>
      </c>
    </row>
    <row r="359" spans="1:4" x14ac:dyDescent="0.25">
      <c r="A359" s="24" t="s">
        <v>10769</v>
      </c>
      <c r="B359" s="24" t="s">
        <v>3567</v>
      </c>
      <c r="C359" s="24" t="s">
        <v>10660</v>
      </c>
      <c r="D359" s="24" t="str">
        <f t="shared" si="5"/>
        <v>Y02FX0L3</v>
      </c>
    </row>
    <row r="360" spans="1:4" x14ac:dyDescent="0.25">
      <c r="A360" s="24" t="s">
        <v>10769</v>
      </c>
      <c r="B360" s="24" t="s">
        <v>3567</v>
      </c>
      <c r="C360" s="24" t="s">
        <v>10661</v>
      </c>
      <c r="D360" s="24" t="str">
        <f t="shared" si="5"/>
        <v>Y02FX0L7</v>
      </c>
    </row>
    <row r="361" spans="1:4" x14ac:dyDescent="0.25">
      <c r="A361" s="24" t="s">
        <v>10769</v>
      </c>
      <c r="B361" s="24" t="s">
        <v>3567</v>
      </c>
      <c r="C361" s="24" t="s">
        <v>10662</v>
      </c>
      <c r="D361" s="24" t="str">
        <f t="shared" si="5"/>
        <v>Y02FX0L8</v>
      </c>
    </row>
    <row r="362" spans="1:4" x14ac:dyDescent="0.25">
      <c r="A362" s="24" t="s">
        <v>10769</v>
      </c>
      <c r="B362" s="24" t="s">
        <v>3578</v>
      </c>
      <c r="C362" s="24" t="s">
        <v>10663</v>
      </c>
      <c r="D362" s="24" t="str">
        <f t="shared" si="5"/>
        <v>Y02GX0KT</v>
      </c>
    </row>
    <row r="363" spans="1:4" x14ac:dyDescent="0.25">
      <c r="A363" s="24" t="s">
        <v>10769</v>
      </c>
      <c r="B363" s="24" t="s">
        <v>3578</v>
      </c>
      <c r="C363" s="24" t="s">
        <v>10664</v>
      </c>
      <c r="D363" s="24" t="str">
        <f t="shared" si="5"/>
        <v>Y02GX0KV</v>
      </c>
    </row>
    <row r="364" spans="1:4" x14ac:dyDescent="0.25">
      <c r="A364" s="24" t="s">
        <v>10769</v>
      </c>
      <c r="B364" s="24" t="s">
        <v>3578</v>
      </c>
      <c r="C364" s="24" t="s">
        <v>10665</v>
      </c>
      <c r="D364" s="24" t="str">
        <f t="shared" si="5"/>
        <v>Y02GX0S8</v>
      </c>
    </row>
    <row r="365" spans="1:4" x14ac:dyDescent="0.25">
      <c r="A365" s="24" t="s">
        <v>10769</v>
      </c>
      <c r="B365" s="24" t="s">
        <v>3578</v>
      </c>
      <c r="C365" s="24" t="s">
        <v>10666</v>
      </c>
      <c r="D365" s="24" t="str">
        <f t="shared" si="5"/>
        <v>Y02GX0VG</v>
      </c>
    </row>
    <row r="366" spans="1:4" x14ac:dyDescent="0.25">
      <c r="A366" s="24" t="s">
        <v>10769</v>
      </c>
      <c r="B366" s="24" t="s">
        <v>3578</v>
      </c>
      <c r="C366" s="24" t="s">
        <v>10667</v>
      </c>
      <c r="D366" s="24" t="str">
        <f t="shared" si="5"/>
        <v>Y02GX0VQ</v>
      </c>
    </row>
    <row r="367" spans="1:4" x14ac:dyDescent="0.25">
      <c r="A367" s="24" t="s">
        <v>10769</v>
      </c>
      <c r="B367" s="24" t="s">
        <v>3578</v>
      </c>
      <c r="C367" s="24" t="s">
        <v>10668</v>
      </c>
      <c r="D367" s="24" t="str">
        <f t="shared" si="5"/>
        <v>Y02GX0VY</v>
      </c>
    </row>
    <row r="368" spans="1:4" x14ac:dyDescent="0.25">
      <c r="A368" s="24" t="s">
        <v>10769</v>
      </c>
      <c r="B368" s="24" t="s">
        <v>3578</v>
      </c>
      <c r="C368" s="24" t="s">
        <v>10669</v>
      </c>
      <c r="D368" s="24" t="str">
        <f t="shared" si="5"/>
        <v>Y02GX0W0</v>
      </c>
    </row>
    <row r="369" spans="1:4" x14ac:dyDescent="0.25">
      <c r="A369" s="24" t="s">
        <v>10769</v>
      </c>
      <c r="B369" s="24" t="s">
        <v>3621</v>
      </c>
      <c r="C369" s="24" t="s">
        <v>10693</v>
      </c>
      <c r="D369" s="24" t="str">
        <f t="shared" si="5"/>
        <v>Y02MX0X7</v>
      </c>
    </row>
    <row r="370" spans="1:4" x14ac:dyDescent="0.25">
      <c r="A370" s="24" t="s">
        <v>10769</v>
      </c>
      <c r="B370" s="24" t="s">
        <v>3621</v>
      </c>
      <c r="C370" s="24" t="s">
        <v>10670</v>
      </c>
      <c r="D370" s="24" t="str">
        <f t="shared" si="5"/>
        <v>Y02MX102</v>
      </c>
    </row>
    <row r="371" spans="1:4" x14ac:dyDescent="0.25">
      <c r="A371" s="24" t="s">
        <v>10769</v>
      </c>
      <c r="B371" s="24" t="s">
        <v>3639</v>
      </c>
      <c r="C371" s="24" t="s">
        <v>10671</v>
      </c>
      <c r="D371" s="24" t="str">
        <f t="shared" si="5"/>
        <v>Y02WX0MW</v>
      </c>
    </row>
    <row r="372" spans="1:4" x14ac:dyDescent="0.25">
      <c r="A372" s="24" t="s">
        <v>10769</v>
      </c>
      <c r="B372" s="24" t="s">
        <v>3639</v>
      </c>
      <c r="C372" s="24" t="s">
        <v>10672</v>
      </c>
      <c r="D372" s="24" t="str">
        <f t="shared" si="5"/>
        <v>Y02WX0MX</v>
      </c>
    </row>
    <row r="373" spans="1:4" x14ac:dyDescent="0.25">
      <c r="A373" s="24" t="s">
        <v>10769</v>
      </c>
      <c r="B373" s="24" t="s">
        <v>3639</v>
      </c>
      <c r="C373" s="24" t="s">
        <v>10673</v>
      </c>
      <c r="D373" s="24" t="str">
        <f t="shared" si="5"/>
        <v>Y02WX0MZ</v>
      </c>
    </row>
    <row r="374" spans="1:4" x14ac:dyDescent="0.25">
      <c r="A374" s="24" t="s">
        <v>10769</v>
      </c>
      <c r="B374" s="24" t="s">
        <v>3639</v>
      </c>
      <c r="C374" s="24" t="s">
        <v>10674</v>
      </c>
      <c r="D374" s="24" t="str">
        <f t="shared" si="5"/>
        <v>Y02WX0N2</v>
      </c>
    </row>
    <row r="375" spans="1:4" x14ac:dyDescent="0.25">
      <c r="A375" s="24" t="s">
        <v>10769</v>
      </c>
      <c r="B375" s="24" t="s">
        <v>3675</v>
      </c>
      <c r="C375" s="24" t="s">
        <v>10675</v>
      </c>
      <c r="D375" s="24" t="str">
        <f t="shared" si="5"/>
        <v>Y039X0PA</v>
      </c>
    </row>
    <row r="376" spans="1:4" x14ac:dyDescent="0.25">
      <c r="A376" s="24" t="s">
        <v>10769</v>
      </c>
      <c r="B376" s="24" t="s">
        <v>3675</v>
      </c>
      <c r="C376" s="24" t="s">
        <v>10676</v>
      </c>
      <c r="D376" s="24" t="str">
        <f t="shared" si="5"/>
        <v>Y039X0PC</v>
      </c>
    </row>
    <row r="377" spans="1:4" x14ac:dyDescent="0.25">
      <c r="A377" s="24" t="s">
        <v>10769</v>
      </c>
      <c r="B377" s="24" t="s">
        <v>3675</v>
      </c>
      <c r="C377" s="24" t="s">
        <v>10677</v>
      </c>
      <c r="D377" s="24" t="str">
        <f t="shared" si="5"/>
        <v>Y039X0WE</v>
      </c>
    </row>
    <row r="378" spans="1:4" x14ac:dyDescent="0.25">
      <c r="A378" s="24" t="s">
        <v>10769</v>
      </c>
      <c r="B378" s="24" t="s">
        <v>3681</v>
      </c>
      <c r="C378" s="24" t="s">
        <v>10678</v>
      </c>
      <c r="D378" s="24" t="str">
        <f t="shared" si="5"/>
        <v>Y03AX0PE</v>
      </c>
    </row>
    <row r="379" spans="1:4" x14ac:dyDescent="0.25">
      <c r="A379" s="24" t="s">
        <v>10769</v>
      </c>
      <c r="B379" s="24" t="s">
        <v>3698</v>
      </c>
      <c r="C379" s="24" t="s">
        <v>10679</v>
      </c>
      <c r="D379" s="24" t="str">
        <f t="shared" si="5"/>
        <v>Y03LX0KQ</v>
      </c>
    </row>
    <row r="380" spans="1:4" x14ac:dyDescent="0.25">
      <c r="A380" s="24" t="s">
        <v>10769</v>
      </c>
      <c r="B380" s="24" t="s">
        <v>3698</v>
      </c>
      <c r="C380" s="24" t="s">
        <v>10680</v>
      </c>
      <c r="D380" s="24" t="str">
        <f t="shared" si="5"/>
        <v>Y03LX0KS</v>
      </c>
    </row>
    <row r="381" spans="1:4" x14ac:dyDescent="0.25">
      <c r="A381" s="24" t="s">
        <v>10769</v>
      </c>
      <c r="B381" s="24" t="s">
        <v>3732</v>
      </c>
      <c r="C381" s="24" t="s">
        <v>10681</v>
      </c>
      <c r="D381" s="24" t="str">
        <f t="shared" si="5"/>
        <v>Y03VX0S6</v>
      </c>
    </row>
    <row r="382" spans="1:4" x14ac:dyDescent="0.25">
      <c r="A382" s="24" t="s">
        <v>10769</v>
      </c>
      <c r="B382" s="24" t="s">
        <v>3744</v>
      </c>
      <c r="C382" s="24" t="s">
        <v>10682</v>
      </c>
      <c r="D382" s="24" t="str">
        <f t="shared" si="5"/>
        <v>Y03XX0PB</v>
      </c>
    </row>
    <row r="383" spans="1:4" x14ac:dyDescent="0.25">
      <c r="A383" s="24" t="s">
        <v>10769</v>
      </c>
      <c r="B383" s="24" t="s">
        <v>4110</v>
      </c>
      <c r="C383" s="24" t="s">
        <v>10683</v>
      </c>
      <c r="D383" s="24" t="str">
        <f t="shared" si="5"/>
        <v>Y05QX0KU</v>
      </c>
    </row>
    <row r="384" spans="1:4" x14ac:dyDescent="0.25">
      <c r="A384" s="24" t="s">
        <v>10769</v>
      </c>
      <c r="B384" s="24" t="s">
        <v>4110</v>
      </c>
      <c r="C384" s="24" t="s">
        <v>10684</v>
      </c>
      <c r="D384" s="24" t="str">
        <f t="shared" si="5"/>
        <v>Y05QX0L0</v>
      </c>
    </row>
    <row r="385" spans="1:4" x14ac:dyDescent="0.25">
      <c r="A385" s="24" t="s">
        <v>10769</v>
      </c>
      <c r="B385" s="24" t="s">
        <v>4110</v>
      </c>
      <c r="C385" s="24" t="s">
        <v>10685</v>
      </c>
      <c r="D385" s="24" t="str">
        <f t="shared" si="5"/>
        <v>Y05QX0V5</v>
      </c>
    </row>
    <row r="386" spans="1:4" x14ac:dyDescent="0.25">
      <c r="A386" s="24" t="s">
        <v>10769</v>
      </c>
      <c r="B386" s="24" t="s">
        <v>4110</v>
      </c>
      <c r="C386" s="24" t="s">
        <v>10686</v>
      </c>
      <c r="D386" s="24" t="str">
        <f t="shared" si="5"/>
        <v>Y05QX0VD</v>
      </c>
    </row>
    <row r="387" spans="1:4" x14ac:dyDescent="0.25">
      <c r="A387" s="24" t="s">
        <v>10769</v>
      </c>
      <c r="B387" s="24" t="s">
        <v>4118</v>
      </c>
      <c r="C387" s="24" t="s">
        <v>10687</v>
      </c>
      <c r="D387" s="24" t="str">
        <f t="shared" ref="D387:D450" si="6">B387&amp;C387</f>
        <v>Y05RX0EF</v>
      </c>
    </row>
    <row r="388" spans="1:4" x14ac:dyDescent="0.25">
      <c r="A388" s="24" t="s">
        <v>10769</v>
      </c>
      <c r="B388" s="24" t="s">
        <v>4118</v>
      </c>
      <c r="C388" s="24" t="s">
        <v>10688</v>
      </c>
      <c r="D388" s="24" t="str">
        <f t="shared" si="6"/>
        <v>Y05RX0EG</v>
      </c>
    </row>
    <row r="389" spans="1:4" x14ac:dyDescent="0.25">
      <c r="A389" s="24" t="s">
        <v>10769</v>
      </c>
      <c r="B389" s="24" t="s">
        <v>4225</v>
      </c>
      <c r="C389" s="24" t="s">
        <v>10689</v>
      </c>
      <c r="D389" s="24" t="str">
        <f t="shared" si="6"/>
        <v>Y06JX0MY</v>
      </c>
    </row>
    <row r="390" spans="1:4" x14ac:dyDescent="0.25">
      <c r="A390" s="24" t="s">
        <v>10769</v>
      </c>
      <c r="B390" s="24" t="s">
        <v>4225</v>
      </c>
      <c r="C390" s="24" t="s">
        <v>10690</v>
      </c>
      <c r="D390" s="24" t="str">
        <f t="shared" si="6"/>
        <v>Y06JX0N0</v>
      </c>
    </row>
    <row r="391" spans="1:4" x14ac:dyDescent="0.25">
      <c r="A391" s="24" t="s">
        <v>10769</v>
      </c>
      <c r="B391" s="24" t="s">
        <v>4225</v>
      </c>
      <c r="C391" s="24" t="s">
        <v>10691</v>
      </c>
      <c r="D391" s="24" t="str">
        <f t="shared" si="6"/>
        <v>Y06JX0XT</v>
      </c>
    </row>
    <row r="392" spans="1:4" x14ac:dyDescent="0.25">
      <c r="A392" s="24" t="s">
        <v>10769</v>
      </c>
      <c r="B392" s="24" t="s">
        <v>4235</v>
      </c>
      <c r="C392" s="24" t="s">
        <v>10692</v>
      </c>
      <c r="D392" s="24" t="str">
        <f t="shared" si="6"/>
        <v>Y06LX0X9</v>
      </c>
    </row>
    <row r="393" spans="1:4" x14ac:dyDescent="0.25">
      <c r="A393" s="24" t="s">
        <v>10769</v>
      </c>
      <c r="B393" s="24" t="s">
        <v>4345</v>
      </c>
      <c r="C393" s="24" t="s">
        <v>10694</v>
      </c>
      <c r="D393" s="24" t="str">
        <f t="shared" si="6"/>
        <v>Y07HX0WF</v>
      </c>
    </row>
    <row r="394" spans="1:4" x14ac:dyDescent="0.25">
      <c r="A394" s="24" t="s">
        <v>10769</v>
      </c>
      <c r="B394" s="24" t="s">
        <v>4354</v>
      </c>
      <c r="C394" s="24" t="s">
        <v>10633</v>
      </c>
      <c r="D394" s="24" t="str">
        <f t="shared" si="6"/>
        <v>Y07LX0JF</v>
      </c>
    </row>
    <row r="395" spans="1:4" x14ac:dyDescent="0.25">
      <c r="A395" s="24" t="s">
        <v>10769</v>
      </c>
      <c r="B395" s="24" t="s">
        <v>4354</v>
      </c>
      <c r="C395" s="24" t="s">
        <v>10634</v>
      </c>
      <c r="D395" s="24" t="str">
        <f t="shared" si="6"/>
        <v>Y07LX0JG</v>
      </c>
    </row>
    <row r="396" spans="1:4" x14ac:dyDescent="0.25">
      <c r="A396" s="24" t="s">
        <v>10769</v>
      </c>
      <c r="B396" s="24" t="s">
        <v>4496</v>
      </c>
      <c r="C396" s="24" t="s">
        <v>10695</v>
      </c>
      <c r="D396" s="24" t="str">
        <f t="shared" si="6"/>
        <v>Y07TX0RP</v>
      </c>
    </row>
    <row r="397" spans="1:4" x14ac:dyDescent="0.25">
      <c r="A397" s="24" t="s">
        <v>10769</v>
      </c>
      <c r="B397" s="24" t="s">
        <v>4496</v>
      </c>
      <c r="C397" s="24" t="s">
        <v>10696</v>
      </c>
      <c r="D397" s="24" t="str">
        <f t="shared" si="6"/>
        <v>Y07TX0RT</v>
      </c>
    </row>
    <row r="398" spans="1:4" x14ac:dyDescent="0.25">
      <c r="A398" s="24" t="s">
        <v>10769</v>
      </c>
      <c r="B398" s="24" t="s">
        <v>4496</v>
      </c>
      <c r="C398" s="24" t="s">
        <v>10697</v>
      </c>
      <c r="D398" s="24" t="str">
        <f t="shared" si="6"/>
        <v>Y07TX0RV</v>
      </c>
    </row>
    <row r="399" spans="1:4" x14ac:dyDescent="0.25">
      <c r="A399" s="24" t="s">
        <v>10769</v>
      </c>
      <c r="B399" s="24" t="s">
        <v>4531</v>
      </c>
      <c r="C399" s="24" t="s">
        <v>10698</v>
      </c>
      <c r="D399" s="24" t="str">
        <f t="shared" si="6"/>
        <v>Y07WX0P0</v>
      </c>
    </row>
    <row r="400" spans="1:4" x14ac:dyDescent="0.25">
      <c r="A400" s="24" t="s">
        <v>10769</v>
      </c>
      <c r="B400" s="24" t="s">
        <v>4531</v>
      </c>
      <c r="C400" s="24" t="s">
        <v>10699</v>
      </c>
      <c r="D400" s="24" t="str">
        <f t="shared" si="6"/>
        <v>Y07WX0P2</v>
      </c>
    </row>
    <row r="401" spans="1:4" x14ac:dyDescent="0.25">
      <c r="A401" s="24" t="s">
        <v>10769</v>
      </c>
      <c r="B401" s="24" t="s">
        <v>4531</v>
      </c>
      <c r="C401" s="24" t="s">
        <v>10700</v>
      </c>
      <c r="D401" s="24" t="str">
        <f t="shared" si="6"/>
        <v>Y07WX111</v>
      </c>
    </row>
    <row r="402" spans="1:4" x14ac:dyDescent="0.25">
      <c r="A402" s="24" t="s">
        <v>10769</v>
      </c>
      <c r="B402" s="24" t="s">
        <v>4531</v>
      </c>
      <c r="C402" s="24" t="s">
        <v>10701</v>
      </c>
      <c r="D402" s="24" t="str">
        <f t="shared" si="6"/>
        <v>Y07WX113</v>
      </c>
    </row>
    <row r="403" spans="1:4" x14ac:dyDescent="0.25">
      <c r="A403" s="24" t="s">
        <v>10769</v>
      </c>
      <c r="B403" s="24" t="s">
        <v>4531</v>
      </c>
      <c r="C403" s="24" t="s">
        <v>10702</v>
      </c>
      <c r="D403" s="24" t="str">
        <f t="shared" si="6"/>
        <v>Y07WX114</v>
      </c>
    </row>
    <row r="404" spans="1:4" x14ac:dyDescent="0.25">
      <c r="A404" s="24" t="s">
        <v>10769</v>
      </c>
      <c r="B404" s="24" t="s">
        <v>4531</v>
      </c>
      <c r="C404" s="24" t="s">
        <v>10703</v>
      </c>
      <c r="D404" s="24" t="str">
        <f t="shared" si="6"/>
        <v>Y07WX11A</v>
      </c>
    </row>
    <row r="405" spans="1:4" x14ac:dyDescent="0.25">
      <c r="A405" s="24" t="s">
        <v>10769</v>
      </c>
      <c r="B405" s="24" t="s">
        <v>4531</v>
      </c>
      <c r="C405" s="24" t="s">
        <v>10704</v>
      </c>
      <c r="D405" s="24" t="str">
        <f t="shared" si="6"/>
        <v>Y07WX11D</v>
      </c>
    </row>
    <row r="406" spans="1:4" x14ac:dyDescent="0.25">
      <c r="A406" s="24" t="s">
        <v>10769</v>
      </c>
      <c r="B406" s="24" t="s">
        <v>4587</v>
      </c>
      <c r="C406" s="24" t="s">
        <v>10582</v>
      </c>
      <c r="D406" s="24" t="str">
        <f t="shared" si="6"/>
        <v>YZZZXZZZ</v>
      </c>
    </row>
    <row r="407" spans="1:4" x14ac:dyDescent="0.25">
      <c r="A407" s="24" t="s">
        <v>10770</v>
      </c>
      <c r="B407" s="24" t="s">
        <v>3415</v>
      </c>
      <c r="C407" s="24" t="s">
        <v>10771</v>
      </c>
      <c r="D407" s="24" t="str">
        <f t="shared" si="6"/>
        <v>Y018X065</v>
      </c>
    </row>
    <row r="408" spans="1:4" x14ac:dyDescent="0.25">
      <c r="A408" s="24" t="s">
        <v>10770</v>
      </c>
      <c r="B408" s="24" t="s">
        <v>3415</v>
      </c>
      <c r="C408" s="24" t="s">
        <v>10772</v>
      </c>
      <c r="D408" s="24" t="str">
        <f t="shared" si="6"/>
        <v>Y018X123</v>
      </c>
    </row>
    <row r="409" spans="1:4" x14ac:dyDescent="0.25">
      <c r="A409" s="24" t="s">
        <v>10770</v>
      </c>
      <c r="B409" s="24" t="s">
        <v>3415</v>
      </c>
      <c r="C409" s="24" t="s">
        <v>10773</v>
      </c>
      <c r="D409" s="24" t="str">
        <f t="shared" si="6"/>
        <v>Y018X125</v>
      </c>
    </row>
    <row r="410" spans="1:4" x14ac:dyDescent="0.25">
      <c r="A410" s="24" t="s">
        <v>10770</v>
      </c>
      <c r="B410" s="24" t="s">
        <v>3421</v>
      </c>
      <c r="C410" s="24" t="s">
        <v>10774</v>
      </c>
      <c r="D410" s="24" t="str">
        <f t="shared" si="6"/>
        <v>Y019X124</v>
      </c>
    </row>
    <row r="411" spans="1:4" x14ac:dyDescent="0.25">
      <c r="A411" s="24" t="s">
        <v>10770</v>
      </c>
      <c r="B411" s="24" t="s">
        <v>4256</v>
      </c>
      <c r="C411" s="24" t="s">
        <v>10775</v>
      </c>
      <c r="D411" s="24" t="str">
        <f t="shared" si="6"/>
        <v>Y06VX0FU</v>
      </c>
    </row>
    <row r="412" spans="1:4" x14ac:dyDescent="0.25">
      <c r="A412" s="24" t="s">
        <v>10770</v>
      </c>
      <c r="B412" s="24" t="s">
        <v>4256</v>
      </c>
      <c r="C412" s="24" t="s">
        <v>10776</v>
      </c>
      <c r="D412" s="24" t="str">
        <f t="shared" si="6"/>
        <v>Y06VX0RL</v>
      </c>
    </row>
    <row r="413" spans="1:4" x14ac:dyDescent="0.25">
      <c r="A413" s="24" t="s">
        <v>10770</v>
      </c>
      <c r="B413" s="24" t="s">
        <v>4256</v>
      </c>
      <c r="C413" s="24" t="s">
        <v>10777</v>
      </c>
      <c r="D413" s="24" t="str">
        <f t="shared" si="6"/>
        <v>Y06VX0W3</v>
      </c>
    </row>
    <row r="414" spans="1:4" x14ac:dyDescent="0.25">
      <c r="A414" s="24" t="s">
        <v>10770</v>
      </c>
      <c r="B414" s="24" t="s">
        <v>4256</v>
      </c>
      <c r="C414" s="24" t="s">
        <v>10778</v>
      </c>
      <c r="D414" s="24" t="str">
        <f t="shared" si="6"/>
        <v>Y06VX0X2</v>
      </c>
    </row>
    <row r="415" spans="1:4" x14ac:dyDescent="0.25">
      <c r="A415" s="24" t="s">
        <v>10770</v>
      </c>
      <c r="B415" s="24" t="s">
        <v>4256</v>
      </c>
      <c r="C415" s="24" t="s">
        <v>10779</v>
      </c>
      <c r="D415" s="24" t="str">
        <f t="shared" si="6"/>
        <v>Y06VX0X5</v>
      </c>
    </row>
    <row r="416" spans="1:4" x14ac:dyDescent="0.25">
      <c r="A416" s="24" t="s">
        <v>10770</v>
      </c>
      <c r="B416" s="24" t="s">
        <v>4256</v>
      </c>
      <c r="C416" s="24" t="s">
        <v>10780</v>
      </c>
      <c r="D416" s="24" t="str">
        <f t="shared" si="6"/>
        <v>Y06VX0X6</v>
      </c>
    </row>
    <row r="417" spans="1:4" x14ac:dyDescent="0.25">
      <c r="A417" s="24" t="s">
        <v>10770</v>
      </c>
      <c r="B417" s="24" t="s">
        <v>4256</v>
      </c>
      <c r="C417" s="24" t="s">
        <v>10781</v>
      </c>
      <c r="D417" s="24" t="str">
        <f t="shared" si="6"/>
        <v>Y06VX10N</v>
      </c>
    </row>
    <row r="418" spans="1:4" x14ac:dyDescent="0.25">
      <c r="A418" s="24" t="s">
        <v>10782</v>
      </c>
      <c r="B418" s="24" t="s">
        <v>3263</v>
      </c>
      <c r="C418" s="24" t="s">
        <v>10783</v>
      </c>
      <c r="D418" s="24" t="str">
        <f t="shared" si="6"/>
        <v>Y000X04N</v>
      </c>
    </row>
    <row r="419" spans="1:4" x14ac:dyDescent="0.25">
      <c r="A419" s="24" t="s">
        <v>10782</v>
      </c>
      <c r="B419" s="24" t="s">
        <v>3266</v>
      </c>
      <c r="C419" s="24" t="s">
        <v>10784</v>
      </c>
      <c r="D419" s="24" t="str">
        <f t="shared" si="6"/>
        <v>Y002X00C</v>
      </c>
    </row>
    <row r="420" spans="1:4" x14ac:dyDescent="0.25">
      <c r="A420" s="24" t="s">
        <v>10782</v>
      </c>
      <c r="B420" s="24" t="s">
        <v>3266</v>
      </c>
      <c r="C420" s="24" t="s">
        <v>10785</v>
      </c>
      <c r="D420" s="24" t="str">
        <f t="shared" si="6"/>
        <v>Y002X00E</v>
      </c>
    </row>
    <row r="421" spans="1:4" x14ac:dyDescent="0.25">
      <c r="A421" s="24" t="s">
        <v>10782</v>
      </c>
      <c r="B421" s="24" t="s">
        <v>3370</v>
      </c>
      <c r="C421" s="24" t="s">
        <v>10786</v>
      </c>
      <c r="D421" s="24" t="str">
        <f t="shared" si="6"/>
        <v>Y00WX0NK</v>
      </c>
    </row>
    <row r="422" spans="1:4" x14ac:dyDescent="0.25">
      <c r="A422" s="24" t="s">
        <v>10782</v>
      </c>
      <c r="B422" s="24" t="s">
        <v>3370</v>
      </c>
      <c r="C422" s="24" t="s">
        <v>10787</v>
      </c>
      <c r="D422" s="24" t="str">
        <f t="shared" si="6"/>
        <v>Y00WX0NL</v>
      </c>
    </row>
    <row r="423" spans="1:4" x14ac:dyDescent="0.25">
      <c r="A423" s="24" t="s">
        <v>10782</v>
      </c>
      <c r="B423" s="24" t="s">
        <v>3370</v>
      </c>
      <c r="C423" s="24" t="s">
        <v>10788</v>
      </c>
      <c r="D423" s="24" t="str">
        <f t="shared" si="6"/>
        <v>Y00WX0NM</v>
      </c>
    </row>
    <row r="424" spans="1:4" x14ac:dyDescent="0.25">
      <c r="A424" s="24" t="s">
        <v>10782</v>
      </c>
      <c r="B424" s="24" t="s">
        <v>3370</v>
      </c>
      <c r="C424" s="24" t="s">
        <v>10789</v>
      </c>
      <c r="D424" s="24" t="str">
        <f t="shared" si="6"/>
        <v>Y00WX0NT</v>
      </c>
    </row>
    <row r="425" spans="1:4" x14ac:dyDescent="0.25">
      <c r="A425" s="24" t="s">
        <v>10782</v>
      </c>
      <c r="B425" s="24" t="s">
        <v>3413</v>
      </c>
      <c r="C425" s="24" t="s">
        <v>10790</v>
      </c>
      <c r="D425" s="24" t="str">
        <f t="shared" si="6"/>
        <v>Y017X04C</v>
      </c>
    </row>
    <row r="426" spans="1:4" x14ac:dyDescent="0.25">
      <c r="A426" s="24" t="s">
        <v>10782</v>
      </c>
      <c r="B426" s="24" t="s">
        <v>3413</v>
      </c>
      <c r="C426" s="24" t="s">
        <v>10791</v>
      </c>
      <c r="D426" s="24" t="str">
        <f t="shared" si="6"/>
        <v>Y017X058</v>
      </c>
    </row>
    <row r="427" spans="1:4" x14ac:dyDescent="0.25">
      <c r="A427" s="24" t="s">
        <v>10782</v>
      </c>
      <c r="B427" s="24" t="s">
        <v>3415</v>
      </c>
      <c r="C427" s="24" t="s">
        <v>10609</v>
      </c>
      <c r="D427" s="24" t="str">
        <f t="shared" si="6"/>
        <v>Y018X0D3</v>
      </c>
    </row>
    <row r="428" spans="1:4" x14ac:dyDescent="0.25">
      <c r="A428" s="24" t="s">
        <v>10782</v>
      </c>
      <c r="B428" s="24" t="s">
        <v>3415</v>
      </c>
      <c r="C428" s="24" t="s">
        <v>10772</v>
      </c>
      <c r="D428" s="24" t="str">
        <f t="shared" si="6"/>
        <v>Y018X123</v>
      </c>
    </row>
    <row r="429" spans="1:4" x14ac:dyDescent="0.25">
      <c r="A429" s="24" t="s">
        <v>10782</v>
      </c>
      <c r="B429" s="24" t="s">
        <v>3415</v>
      </c>
      <c r="C429" s="24" t="s">
        <v>10773</v>
      </c>
      <c r="D429" s="24" t="str">
        <f t="shared" si="6"/>
        <v>Y018X125</v>
      </c>
    </row>
    <row r="430" spans="1:4" x14ac:dyDescent="0.25">
      <c r="A430" s="24" t="s">
        <v>10782</v>
      </c>
      <c r="B430" s="24" t="s">
        <v>3421</v>
      </c>
      <c r="C430" s="24" t="s">
        <v>10774</v>
      </c>
      <c r="D430" s="24" t="str">
        <f t="shared" si="6"/>
        <v>Y019X124</v>
      </c>
    </row>
    <row r="431" spans="1:4" x14ac:dyDescent="0.25">
      <c r="A431" s="24" t="s">
        <v>10782</v>
      </c>
      <c r="B431" s="24" t="s">
        <v>3448</v>
      </c>
      <c r="C431" s="24" t="s">
        <v>10792</v>
      </c>
      <c r="D431" s="24" t="str">
        <f t="shared" si="6"/>
        <v>Y01FX049</v>
      </c>
    </row>
    <row r="432" spans="1:4" x14ac:dyDescent="0.25">
      <c r="A432" s="24" t="s">
        <v>10782</v>
      </c>
      <c r="B432" s="24" t="s">
        <v>3448</v>
      </c>
      <c r="C432" s="24" t="s">
        <v>10793</v>
      </c>
      <c r="D432" s="24" t="str">
        <f t="shared" si="6"/>
        <v>Y01FX06W</v>
      </c>
    </row>
    <row r="433" spans="1:4" x14ac:dyDescent="0.25">
      <c r="A433" s="24" t="s">
        <v>10782</v>
      </c>
      <c r="B433" s="24" t="s">
        <v>3458</v>
      </c>
      <c r="C433" s="24" t="s">
        <v>10794</v>
      </c>
      <c r="D433" s="24" t="str">
        <f t="shared" si="6"/>
        <v>Y01GX04P</v>
      </c>
    </row>
    <row r="434" spans="1:4" x14ac:dyDescent="0.25">
      <c r="A434" s="24" t="s">
        <v>10782</v>
      </c>
      <c r="B434" s="24" t="s">
        <v>3460</v>
      </c>
      <c r="C434" s="24" t="s">
        <v>10795</v>
      </c>
      <c r="D434" s="24" t="str">
        <f t="shared" si="6"/>
        <v>Y01HX04G</v>
      </c>
    </row>
    <row r="435" spans="1:4" x14ac:dyDescent="0.25">
      <c r="A435" s="24" t="s">
        <v>10782</v>
      </c>
      <c r="B435" s="24" t="s">
        <v>3532</v>
      </c>
      <c r="C435" s="24" t="s">
        <v>10796</v>
      </c>
      <c r="D435" s="24" t="str">
        <f t="shared" si="6"/>
        <v>Y02BX0FG</v>
      </c>
    </row>
    <row r="436" spans="1:4" x14ac:dyDescent="0.25">
      <c r="A436" s="24" t="s">
        <v>10782</v>
      </c>
      <c r="B436" s="24" t="s">
        <v>3532</v>
      </c>
      <c r="C436" s="24" t="s">
        <v>10797</v>
      </c>
      <c r="D436" s="24" t="str">
        <f t="shared" si="6"/>
        <v>Y02BX0FH</v>
      </c>
    </row>
    <row r="437" spans="1:4" x14ac:dyDescent="0.25">
      <c r="A437" s="24" t="s">
        <v>10782</v>
      </c>
      <c r="B437" s="24" t="s">
        <v>3532</v>
      </c>
      <c r="C437" s="24" t="s">
        <v>10798</v>
      </c>
      <c r="D437" s="24" t="str">
        <f t="shared" si="6"/>
        <v>Y02BX0FN</v>
      </c>
    </row>
    <row r="438" spans="1:4" x14ac:dyDescent="0.25">
      <c r="A438" s="24" t="s">
        <v>10782</v>
      </c>
      <c r="B438" s="24" t="s">
        <v>3552</v>
      </c>
      <c r="C438" s="24" t="s">
        <v>10799</v>
      </c>
      <c r="D438" s="24" t="str">
        <f t="shared" si="6"/>
        <v>Y02DX04T</v>
      </c>
    </row>
    <row r="439" spans="1:4" x14ac:dyDescent="0.25">
      <c r="A439" s="24" t="s">
        <v>10782</v>
      </c>
      <c r="B439" s="24" t="s">
        <v>3567</v>
      </c>
      <c r="C439" s="24" t="s">
        <v>10800</v>
      </c>
      <c r="D439" s="24" t="str">
        <f t="shared" si="6"/>
        <v>Y02FX04B</v>
      </c>
    </row>
    <row r="440" spans="1:4" x14ac:dyDescent="0.25">
      <c r="A440" s="24" t="s">
        <v>10782</v>
      </c>
      <c r="B440" s="24" t="s">
        <v>3567</v>
      </c>
      <c r="C440" s="24" t="s">
        <v>10801</v>
      </c>
      <c r="D440" s="24" t="str">
        <f t="shared" si="6"/>
        <v>Y02FX0FM</v>
      </c>
    </row>
    <row r="441" spans="1:4" x14ac:dyDescent="0.25">
      <c r="A441" s="24" t="s">
        <v>10782</v>
      </c>
      <c r="B441" s="24" t="s">
        <v>3567</v>
      </c>
      <c r="C441" s="24" t="s">
        <v>10669</v>
      </c>
      <c r="D441" s="24" t="str">
        <f t="shared" si="6"/>
        <v>Y02FX0W0</v>
      </c>
    </row>
    <row r="442" spans="1:4" x14ac:dyDescent="0.25">
      <c r="A442" s="24" t="s">
        <v>10782</v>
      </c>
      <c r="B442" s="24" t="s">
        <v>3567</v>
      </c>
      <c r="C442" s="24" t="s">
        <v>10610</v>
      </c>
      <c r="D442" s="24" t="str">
        <f t="shared" si="6"/>
        <v>Y02FX0Y7</v>
      </c>
    </row>
    <row r="443" spans="1:4" x14ac:dyDescent="0.25">
      <c r="A443" s="24" t="s">
        <v>10782</v>
      </c>
      <c r="B443" s="24" t="s">
        <v>3567</v>
      </c>
      <c r="C443" s="24" t="s">
        <v>10802</v>
      </c>
      <c r="D443" s="24" t="str">
        <f t="shared" si="6"/>
        <v>Y02FX110</v>
      </c>
    </row>
    <row r="444" spans="1:4" x14ac:dyDescent="0.25">
      <c r="A444" s="24" t="s">
        <v>10782</v>
      </c>
      <c r="B444" s="24" t="s">
        <v>3578</v>
      </c>
      <c r="C444" s="24" t="s">
        <v>10803</v>
      </c>
      <c r="D444" s="24" t="str">
        <f t="shared" si="6"/>
        <v>Y02GX0VP</v>
      </c>
    </row>
    <row r="445" spans="1:4" x14ac:dyDescent="0.25">
      <c r="A445" s="24" t="s">
        <v>10782</v>
      </c>
      <c r="B445" s="24" t="s">
        <v>3578</v>
      </c>
      <c r="C445" s="24" t="s">
        <v>10804</v>
      </c>
      <c r="D445" s="24" t="str">
        <f t="shared" si="6"/>
        <v>Y02GX0W2</v>
      </c>
    </row>
    <row r="446" spans="1:4" x14ac:dyDescent="0.25">
      <c r="A446" s="24" t="s">
        <v>10782</v>
      </c>
      <c r="B446" s="24" t="s">
        <v>3578</v>
      </c>
      <c r="C446" s="24" t="s">
        <v>10777</v>
      </c>
      <c r="D446" s="24" t="str">
        <f t="shared" si="6"/>
        <v>Y02GX0W3</v>
      </c>
    </row>
    <row r="447" spans="1:4" x14ac:dyDescent="0.25">
      <c r="A447" s="24" t="s">
        <v>10782</v>
      </c>
      <c r="B447" s="24" t="s">
        <v>3609</v>
      </c>
      <c r="C447" s="24" t="s">
        <v>10805</v>
      </c>
      <c r="D447" s="24" t="str">
        <f t="shared" si="6"/>
        <v>Y02JX0Y6</v>
      </c>
    </row>
    <row r="448" spans="1:4" x14ac:dyDescent="0.25">
      <c r="A448" s="24" t="s">
        <v>10782</v>
      </c>
      <c r="B448" s="24" t="s">
        <v>3621</v>
      </c>
      <c r="C448" s="24" t="s">
        <v>10806</v>
      </c>
      <c r="D448" s="24" t="str">
        <f t="shared" si="6"/>
        <v>Y02MX0NV</v>
      </c>
    </row>
    <row r="449" spans="1:4" x14ac:dyDescent="0.25">
      <c r="A449" s="24" t="s">
        <v>10782</v>
      </c>
      <c r="B449" s="24" t="s">
        <v>3654</v>
      </c>
      <c r="C449" s="24" t="s">
        <v>10807</v>
      </c>
      <c r="D449" s="24" t="str">
        <f t="shared" si="6"/>
        <v>Y02XX0NN</v>
      </c>
    </row>
    <row r="450" spans="1:4" x14ac:dyDescent="0.25">
      <c r="A450" s="24" t="s">
        <v>10782</v>
      </c>
      <c r="B450" s="24" t="s">
        <v>3720</v>
      </c>
      <c r="C450" s="24" t="s">
        <v>10808</v>
      </c>
      <c r="D450" s="24" t="str">
        <f t="shared" si="6"/>
        <v>Y03RX0NR</v>
      </c>
    </row>
    <row r="451" spans="1:4" x14ac:dyDescent="0.25">
      <c r="A451" s="24" t="s">
        <v>10782</v>
      </c>
      <c r="B451" s="24" t="s">
        <v>3745</v>
      </c>
      <c r="C451" s="24" t="s">
        <v>10809</v>
      </c>
      <c r="D451" s="24" t="str">
        <f t="shared" ref="D451:D514" si="7">B451&amp;C451</f>
        <v>Y03YX0NS</v>
      </c>
    </row>
    <row r="452" spans="1:4" x14ac:dyDescent="0.25">
      <c r="A452" s="24" t="s">
        <v>10782</v>
      </c>
      <c r="B452" s="24" t="s">
        <v>4118</v>
      </c>
      <c r="C452" s="24" t="s">
        <v>10810</v>
      </c>
      <c r="D452" s="24" t="str">
        <f t="shared" si="7"/>
        <v>Y05RX0WL</v>
      </c>
    </row>
    <row r="453" spans="1:4" x14ac:dyDescent="0.25">
      <c r="A453" s="24" t="s">
        <v>10782</v>
      </c>
      <c r="B453" s="24" t="s">
        <v>4118</v>
      </c>
      <c r="C453" s="24" t="s">
        <v>10811</v>
      </c>
      <c r="D453" s="24" t="str">
        <f t="shared" si="7"/>
        <v>Y05RX0WN</v>
      </c>
    </row>
    <row r="454" spans="1:4" x14ac:dyDescent="0.25">
      <c r="A454" s="24" t="s">
        <v>10782</v>
      </c>
      <c r="B454" s="24" t="s">
        <v>4118</v>
      </c>
      <c r="C454" s="24" t="s">
        <v>10812</v>
      </c>
      <c r="D454" s="24" t="str">
        <f t="shared" si="7"/>
        <v>Y05RX11V</v>
      </c>
    </row>
    <row r="455" spans="1:4" x14ac:dyDescent="0.25">
      <c r="A455" s="24" t="s">
        <v>10782</v>
      </c>
      <c r="B455" s="24" t="s">
        <v>4255</v>
      </c>
      <c r="C455" s="24" t="s">
        <v>10813</v>
      </c>
      <c r="D455" s="24" t="str">
        <f t="shared" si="7"/>
        <v>Y06UX062</v>
      </c>
    </row>
    <row r="456" spans="1:4" x14ac:dyDescent="0.25">
      <c r="A456" s="24" t="s">
        <v>10782</v>
      </c>
      <c r="B456" s="24" t="s">
        <v>4274</v>
      </c>
      <c r="C456" s="24" t="s">
        <v>10814</v>
      </c>
      <c r="D456" s="24" t="str">
        <f t="shared" si="7"/>
        <v>Y071X0JZ</v>
      </c>
    </row>
    <row r="457" spans="1:4" x14ac:dyDescent="0.25">
      <c r="A457" s="24" t="s">
        <v>10782</v>
      </c>
      <c r="B457" s="24" t="s">
        <v>4335</v>
      </c>
      <c r="C457" s="24" t="s">
        <v>10815</v>
      </c>
      <c r="D457" s="24" t="str">
        <f t="shared" si="7"/>
        <v>Y07GX0NW</v>
      </c>
    </row>
    <row r="458" spans="1:4" x14ac:dyDescent="0.25">
      <c r="A458" s="24" t="s">
        <v>10782</v>
      </c>
      <c r="B458" s="24" t="s">
        <v>4354</v>
      </c>
      <c r="C458" s="24" t="s">
        <v>10816</v>
      </c>
      <c r="D458" s="24" t="str">
        <f t="shared" si="7"/>
        <v>Y07LX0JE</v>
      </c>
    </row>
    <row r="459" spans="1:4" x14ac:dyDescent="0.25">
      <c r="A459" s="24" t="s">
        <v>10782</v>
      </c>
      <c r="B459" s="24" t="s">
        <v>4354</v>
      </c>
      <c r="C459" s="24" t="s">
        <v>10633</v>
      </c>
      <c r="D459" s="24" t="str">
        <f t="shared" si="7"/>
        <v>Y07LX0JF</v>
      </c>
    </row>
    <row r="460" spans="1:4" x14ac:dyDescent="0.25">
      <c r="A460" s="24" t="s">
        <v>10782</v>
      </c>
      <c r="B460" s="24" t="s">
        <v>4354</v>
      </c>
      <c r="C460" s="24" t="s">
        <v>10635</v>
      </c>
      <c r="D460" s="24" t="str">
        <f t="shared" si="7"/>
        <v>Y07LX0JK</v>
      </c>
    </row>
    <row r="461" spans="1:4" x14ac:dyDescent="0.25">
      <c r="A461" s="24" t="s">
        <v>10782</v>
      </c>
      <c r="B461" s="24" t="s">
        <v>4354</v>
      </c>
      <c r="C461" s="24" t="s">
        <v>10806</v>
      </c>
      <c r="D461" s="24" t="str">
        <f t="shared" si="7"/>
        <v>Y07LX0NV</v>
      </c>
    </row>
    <row r="462" spans="1:4" x14ac:dyDescent="0.25">
      <c r="A462" s="24" t="s">
        <v>10782</v>
      </c>
      <c r="B462" s="24" t="s">
        <v>4553</v>
      </c>
      <c r="C462" s="24" t="s">
        <v>10637</v>
      </c>
      <c r="D462" s="24" t="str">
        <f t="shared" si="7"/>
        <v>Y07XX12Q</v>
      </c>
    </row>
    <row r="463" spans="1:4" x14ac:dyDescent="0.25">
      <c r="A463" s="24" t="s">
        <v>10782</v>
      </c>
      <c r="B463" s="24" t="s">
        <v>4587</v>
      </c>
      <c r="C463" s="24" t="s">
        <v>10582</v>
      </c>
      <c r="D463" s="24" t="str">
        <f t="shared" si="7"/>
        <v>YZZZXZZZ</v>
      </c>
    </row>
    <row r="464" spans="1:4" x14ac:dyDescent="0.25">
      <c r="A464" s="24" t="s">
        <v>10817</v>
      </c>
      <c r="B464" s="24" t="s">
        <v>3266</v>
      </c>
      <c r="C464" s="24" t="s">
        <v>10818</v>
      </c>
      <c r="D464" s="24" t="str">
        <f t="shared" si="7"/>
        <v>Y002X00H</v>
      </c>
    </row>
    <row r="465" spans="1:4" x14ac:dyDescent="0.25">
      <c r="A465" s="24" t="s">
        <v>10817</v>
      </c>
      <c r="B465" s="24" t="s">
        <v>3375</v>
      </c>
      <c r="C465" s="24" t="s">
        <v>10819</v>
      </c>
      <c r="D465" s="24" t="str">
        <f t="shared" si="7"/>
        <v>Y00XX0DP</v>
      </c>
    </row>
    <row r="466" spans="1:4" x14ac:dyDescent="0.25">
      <c r="A466" s="24" t="s">
        <v>10817</v>
      </c>
      <c r="B466" s="24" t="s">
        <v>3413</v>
      </c>
      <c r="C466" s="24" t="s">
        <v>10791</v>
      </c>
      <c r="D466" s="24" t="str">
        <f t="shared" si="7"/>
        <v>Y017X058</v>
      </c>
    </row>
    <row r="467" spans="1:4" x14ac:dyDescent="0.25">
      <c r="A467" s="24" t="s">
        <v>10817</v>
      </c>
      <c r="B467" s="24" t="s">
        <v>3415</v>
      </c>
      <c r="C467" s="24" t="s">
        <v>10820</v>
      </c>
      <c r="D467" s="24" t="str">
        <f t="shared" si="7"/>
        <v>Y018X064</v>
      </c>
    </row>
    <row r="468" spans="1:4" x14ac:dyDescent="0.25">
      <c r="A468" s="24" t="s">
        <v>10817</v>
      </c>
      <c r="B468" s="24" t="s">
        <v>3415</v>
      </c>
      <c r="C468" s="24" t="s">
        <v>10609</v>
      </c>
      <c r="D468" s="24" t="str">
        <f t="shared" si="7"/>
        <v>Y018X0D3</v>
      </c>
    </row>
    <row r="469" spans="1:4" x14ac:dyDescent="0.25">
      <c r="A469" s="24" t="s">
        <v>10817</v>
      </c>
      <c r="B469" s="24" t="s">
        <v>3415</v>
      </c>
      <c r="C469" s="24" t="s">
        <v>10773</v>
      </c>
      <c r="D469" s="24" t="str">
        <f t="shared" si="7"/>
        <v>Y018X125</v>
      </c>
    </row>
    <row r="470" spans="1:4" x14ac:dyDescent="0.25">
      <c r="A470" s="24" t="s">
        <v>10817</v>
      </c>
      <c r="B470" s="24" t="s">
        <v>3421</v>
      </c>
      <c r="C470" s="24" t="s">
        <v>10774</v>
      </c>
      <c r="D470" s="24" t="str">
        <f t="shared" si="7"/>
        <v>Y019X124</v>
      </c>
    </row>
    <row r="471" spans="1:4" x14ac:dyDescent="0.25">
      <c r="A471" s="24" t="s">
        <v>10817</v>
      </c>
      <c r="B471" s="24" t="s">
        <v>3448</v>
      </c>
      <c r="C471" s="24" t="s">
        <v>10821</v>
      </c>
      <c r="D471" s="24" t="str">
        <f t="shared" si="7"/>
        <v>Y01FX0EZ</v>
      </c>
    </row>
    <row r="472" spans="1:4" x14ac:dyDescent="0.25">
      <c r="A472" s="24" t="s">
        <v>10817</v>
      </c>
      <c r="B472" s="24" t="s">
        <v>3448</v>
      </c>
      <c r="C472" s="24" t="s">
        <v>10822</v>
      </c>
      <c r="D472" s="24" t="str">
        <f t="shared" si="7"/>
        <v>Y01FX0WZ</v>
      </c>
    </row>
    <row r="473" spans="1:4" x14ac:dyDescent="0.25">
      <c r="A473" s="24" t="s">
        <v>10817</v>
      </c>
      <c r="B473" s="24" t="s">
        <v>3458</v>
      </c>
      <c r="C473" s="24" t="s">
        <v>10794</v>
      </c>
      <c r="D473" s="24" t="str">
        <f t="shared" si="7"/>
        <v>Y01GX04P</v>
      </c>
    </row>
    <row r="474" spans="1:4" x14ac:dyDescent="0.25">
      <c r="A474" s="24" t="s">
        <v>10817</v>
      </c>
      <c r="B474" s="24" t="s">
        <v>3460</v>
      </c>
      <c r="C474" s="24" t="s">
        <v>10823</v>
      </c>
      <c r="D474" s="24" t="str">
        <f t="shared" si="7"/>
        <v>Y01HX04K</v>
      </c>
    </row>
    <row r="475" spans="1:4" x14ac:dyDescent="0.25">
      <c r="A475" s="24" t="s">
        <v>10817</v>
      </c>
      <c r="B475" s="24" t="s">
        <v>3478</v>
      </c>
      <c r="C475" s="24" t="s">
        <v>10824</v>
      </c>
      <c r="D475" s="24" t="str">
        <f t="shared" si="7"/>
        <v>Y01RX0JH</v>
      </c>
    </row>
    <row r="476" spans="1:4" x14ac:dyDescent="0.25">
      <c r="A476" s="24" t="s">
        <v>10817</v>
      </c>
      <c r="B476" s="24" t="s">
        <v>3493</v>
      </c>
      <c r="C476" s="24" t="s">
        <v>10825</v>
      </c>
      <c r="D476" s="24" t="str">
        <f t="shared" si="7"/>
        <v>Y01ZX0D2</v>
      </c>
    </row>
    <row r="477" spans="1:4" x14ac:dyDescent="0.25">
      <c r="A477" s="24" t="s">
        <v>10817</v>
      </c>
      <c r="B477" s="24" t="s">
        <v>3532</v>
      </c>
      <c r="C477" s="24" t="s">
        <v>10796</v>
      </c>
      <c r="D477" s="24" t="str">
        <f t="shared" si="7"/>
        <v>Y02BX0FG</v>
      </c>
    </row>
    <row r="478" spans="1:4" x14ac:dyDescent="0.25">
      <c r="A478" s="24" t="s">
        <v>10817</v>
      </c>
      <c r="B478" s="24" t="s">
        <v>3532</v>
      </c>
      <c r="C478" s="24" t="s">
        <v>10797</v>
      </c>
      <c r="D478" s="24" t="str">
        <f t="shared" si="7"/>
        <v>Y02BX0FH</v>
      </c>
    </row>
    <row r="479" spans="1:4" x14ac:dyDescent="0.25">
      <c r="A479" s="24" t="s">
        <v>10817</v>
      </c>
      <c r="B479" s="24" t="s">
        <v>3532</v>
      </c>
      <c r="C479" s="24" t="s">
        <v>10801</v>
      </c>
      <c r="D479" s="24" t="str">
        <f t="shared" si="7"/>
        <v>Y02BX0FM</v>
      </c>
    </row>
    <row r="480" spans="1:4" x14ac:dyDescent="0.25">
      <c r="A480" s="24" t="s">
        <v>10817</v>
      </c>
      <c r="B480" s="24" t="s">
        <v>3532</v>
      </c>
      <c r="C480" s="24" t="s">
        <v>10798</v>
      </c>
      <c r="D480" s="24" t="str">
        <f t="shared" si="7"/>
        <v>Y02BX0FN</v>
      </c>
    </row>
    <row r="481" spans="1:4" x14ac:dyDescent="0.25">
      <c r="A481" s="24" t="s">
        <v>10817</v>
      </c>
      <c r="B481" s="24" t="s">
        <v>3552</v>
      </c>
      <c r="C481" s="24" t="s">
        <v>10826</v>
      </c>
      <c r="D481" s="24" t="str">
        <f t="shared" si="7"/>
        <v>Y02DX04M</v>
      </c>
    </row>
    <row r="482" spans="1:4" x14ac:dyDescent="0.25">
      <c r="A482" s="24" t="s">
        <v>10817</v>
      </c>
      <c r="B482" s="24" t="s">
        <v>3552</v>
      </c>
      <c r="C482" s="24" t="s">
        <v>10799</v>
      </c>
      <c r="D482" s="24" t="str">
        <f t="shared" si="7"/>
        <v>Y02DX04T</v>
      </c>
    </row>
    <row r="483" spans="1:4" x14ac:dyDescent="0.25">
      <c r="A483" s="24" t="s">
        <v>10817</v>
      </c>
      <c r="B483" s="24" t="s">
        <v>3567</v>
      </c>
      <c r="C483" s="24" t="s">
        <v>10800</v>
      </c>
      <c r="D483" s="24" t="str">
        <f t="shared" si="7"/>
        <v>Y02FX04B</v>
      </c>
    </row>
    <row r="484" spans="1:4" x14ac:dyDescent="0.25">
      <c r="A484" s="24" t="s">
        <v>10817</v>
      </c>
      <c r="B484" s="24" t="s">
        <v>3567</v>
      </c>
      <c r="C484" s="24" t="s">
        <v>10827</v>
      </c>
      <c r="D484" s="24" t="str">
        <f t="shared" si="7"/>
        <v>Y02FX0VU</v>
      </c>
    </row>
    <row r="485" spans="1:4" x14ac:dyDescent="0.25">
      <c r="A485" s="24" t="s">
        <v>10817</v>
      </c>
      <c r="B485" s="24" t="s">
        <v>3567</v>
      </c>
      <c r="C485" s="24" t="s">
        <v>10669</v>
      </c>
      <c r="D485" s="24" t="str">
        <f t="shared" si="7"/>
        <v>Y02FX0W0</v>
      </c>
    </row>
    <row r="486" spans="1:4" x14ac:dyDescent="0.25">
      <c r="A486" s="24" t="s">
        <v>10817</v>
      </c>
      <c r="B486" s="24" t="s">
        <v>3567</v>
      </c>
      <c r="C486" s="24" t="s">
        <v>10610</v>
      </c>
      <c r="D486" s="24" t="str">
        <f t="shared" si="7"/>
        <v>Y02FX0Y7</v>
      </c>
    </row>
    <row r="487" spans="1:4" x14ac:dyDescent="0.25">
      <c r="A487" s="24" t="s">
        <v>10817</v>
      </c>
      <c r="B487" s="24" t="s">
        <v>3578</v>
      </c>
      <c r="C487" s="24" t="s">
        <v>10828</v>
      </c>
      <c r="D487" s="24" t="str">
        <f t="shared" si="7"/>
        <v>Y02GX0VL</v>
      </c>
    </row>
    <row r="488" spans="1:4" x14ac:dyDescent="0.25">
      <c r="A488" s="24" t="s">
        <v>10817</v>
      </c>
      <c r="B488" s="24" t="s">
        <v>3578</v>
      </c>
      <c r="C488" s="24" t="s">
        <v>10829</v>
      </c>
      <c r="D488" s="24" t="str">
        <f t="shared" si="7"/>
        <v>Y02GX0W1</v>
      </c>
    </row>
    <row r="489" spans="1:4" x14ac:dyDescent="0.25">
      <c r="A489" s="24" t="s">
        <v>10817</v>
      </c>
      <c r="B489" s="24" t="s">
        <v>3578</v>
      </c>
      <c r="C489" s="24" t="s">
        <v>10777</v>
      </c>
      <c r="D489" s="24" t="str">
        <f t="shared" si="7"/>
        <v>Y02GX0W3</v>
      </c>
    </row>
    <row r="490" spans="1:4" x14ac:dyDescent="0.25">
      <c r="A490" s="24" t="s">
        <v>10817</v>
      </c>
      <c r="B490" s="24" t="s">
        <v>3621</v>
      </c>
      <c r="C490" s="24" t="s">
        <v>10806</v>
      </c>
      <c r="D490" s="24" t="str">
        <f t="shared" si="7"/>
        <v>Y02MX0NV</v>
      </c>
    </row>
    <row r="491" spans="1:4" x14ac:dyDescent="0.25">
      <c r="A491" s="24" t="s">
        <v>10817</v>
      </c>
      <c r="B491" s="24" t="s">
        <v>3637</v>
      </c>
      <c r="C491" s="24" t="s">
        <v>10830</v>
      </c>
      <c r="D491" s="24" t="str">
        <f t="shared" si="7"/>
        <v>Y02VX0VW</v>
      </c>
    </row>
    <row r="492" spans="1:4" x14ac:dyDescent="0.25">
      <c r="A492" s="24" t="s">
        <v>10817</v>
      </c>
      <c r="B492" s="24" t="s">
        <v>3732</v>
      </c>
      <c r="C492" s="24" t="s">
        <v>10831</v>
      </c>
      <c r="D492" s="24" t="str">
        <f t="shared" si="7"/>
        <v>Y03VX0RZ</v>
      </c>
    </row>
    <row r="493" spans="1:4" x14ac:dyDescent="0.25">
      <c r="A493" s="24" t="s">
        <v>10817</v>
      </c>
      <c r="B493" s="24" t="s">
        <v>3732</v>
      </c>
      <c r="C493" s="24" t="s">
        <v>10832</v>
      </c>
      <c r="D493" s="24" t="str">
        <f t="shared" si="7"/>
        <v>Y03VX0S3</v>
      </c>
    </row>
    <row r="494" spans="1:4" x14ac:dyDescent="0.25">
      <c r="A494" s="24" t="s">
        <v>10817</v>
      </c>
      <c r="B494" s="24" t="s">
        <v>4110</v>
      </c>
      <c r="C494" s="24" t="s">
        <v>10833</v>
      </c>
      <c r="D494" s="24" t="str">
        <f t="shared" si="7"/>
        <v>Y05QX0VJ</v>
      </c>
    </row>
    <row r="495" spans="1:4" x14ac:dyDescent="0.25">
      <c r="A495" s="24" t="s">
        <v>10817</v>
      </c>
      <c r="B495" s="24" t="s">
        <v>4118</v>
      </c>
      <c r="C495" s="24" t="s">
        <v>10834</v>
      </c>
      <c r="D495" s="24" t="str">
        <f t="shared" si="7"/>
        <v>Y05RX0WK</v>
      </c>
    </row>
    <row r="496" spans="1:4" x14ac:dyDescent="0.25">
      <c r="A496" s="24" t="s">
        <v>10817</v>
      </c>
      <c r="B496" s="24" t="s">
        <v>4118</v>
      </c>
      <c r="C496" s="24" t="s">
        <v>10810</v>
      </c>
      <c r="D496" s="24" t="str">
        <f t="shared" si="7"/>
        <v>Y05RX0WL</v>
      </c>
    </row>
    <row r="497" spans="1:4" x14ac:dyDescent="0.25">
      <c r="A497" s="24" t="s">
        <v>10817</v>
      </c>
      <c r="B497" s="24" t="s">
        <v>4118</v>
      </c>
      <c r="C497" s="24" t="s">
        <v>10835</v>
      </c>
      <c r="D497" s="24" t="str">
        <f t="shared" si="7"/>
        <v>Y05RX0WM</v>
      </c>
    </row>
    <row r="498" spans="1:4" x14ac:dyDescent="0.25">
      <c r="A498" s="24" t="s">
        <v>10817</v>
      </c>
      <c r="B498" s="24" t="s">
        <v>4118</v>
      </c>
      <c r="C498" s="24" t="s">
        <v>10811</v>
      </c>
      <c r="D498" s="24" t="str">
        <f t="shared" si="7"/>
        <v>Y05RX0WN</v>
      </c>
    </row>
    <row r="499" spans="1:4" x14ac:dyDescent="0.25">
      <c r="A499" s="24" t="s">
        <v>10817</v>
      </c>
      <c r="B499" s="24" t="s">
        <v>4118</v>
      </c>
      <c r="C499" s="24" t="s">
        <v>10812</v>
      </c>
      <c r="D499" s="24" t="str">
        <f t="shared" si="7"/>
        <v>Y05RX11V</v>
      </c>
    </row>
    <row r="500" spans="1:4" x14ac:dyDescent="0.25">
      <c r="A500" s="24" t="s">
        <v>10817</v>
      </c>
      <c r="B500" s="24" t="s">
        <v>4245</v>
      </c>
      <c r="C500" s="24" t="s">
        <v>10836</v>
      </c>
      <c r="D500" s="24" t="str">
        <f t="shared" si="7"/>
        <v>Y06RX00J</v>
      </c>
    </row>
    <row r="501" spans="1:4" x14ac:dyDescent="0.25">
      <c r="A501" s="24" t="s">
        <v>10817</v>
      </c>
      <c r="B501" s="24" t="s">
        <v>4274</v>
      </c>
      <c r="C501" s="24" t="s">
        <v>10837</v>
      </c>
      <c r="D501" s="24" t="str">
        <f t="shared" si="7"/>
        <v>Y071X0JD</v>
      </c>
    </row>
    <row r="502" spans="1:4" x14ac:dyDescent="0.25">
      <c r="A502" s="24" t="s">
        <v>10817</v>
      </c>
      <c r="B502" s="24" t="s">
        <v>4287</v>
      </c>
      <c r="C502" s="24" t="s">
        <v>10635</v>
      </c>
      <c r="D502" s="24" t="str">
        <f t="shared" si="7"/>
        <v>Y074X0JK</v>
      </c>
    </row>
    <row r="503" spans="1:4" x14ac:dyDescent="0.25">
      <c r="A503" s="24" t="s">
        <v>10817</v>
      </c>
      <c r="B503" s="24" t="s">
        <v>4297</v>
      </c>
      <c r="C503" s="24" t="s">
        <v>10819</v>
      </c>
      <c r="D503" s="24" t="str">
        <f t="shared" si="7"/>
        <v>Y077X0DP</v>
      </c>
    </row>
    <row r="504" spans="1:4" x14ac:dyDescent="0.25">
      <c r="A504" s="24" t="s">
        <v>10817</v>
      </c>
      <c r="B504" s="24" t="s">
        <v>4335</v>
      </c>
      <c r="C504" s="24" t="s">
        <v>10815</v>
      </c>
      <c r="D504" s="24" t="str">
        <f t="shared" si="7"/>
        <v>Y07GX0NW</v>
      </c>
    </row>
    <row r="505" spans="1:4" x14ac:dyDescent="0.25">
      <c r="A505" s="24" t="s">
        <v>10817</v>
      </c>
      <c r="B505" s="24" t="s">
        <v>4354</v>
      </c>
      <c r="C505" s="24" t="s">
        <v>10633</v>
      </c>
      <c r="D505" s="24" t="str">
        <f t="shared" si="7"/>
        <v>Y07LX0JF</v>
      </c>
    </row>
    <row r="506" spans="1:4" x14ac:dyDescent="0.25">
      <c r="A506" s="24" t="s">
        <v>10817</v>
      </c>
      <c r="B506" s="24" t="s">
        <v>4354</v>
      </c>
      <c r="C506" s="24" t="s">
        <v>10634</v>
      </c>
      <c r="D506" s="24" t="str">
        <f t="shared" si="7"/>
        <v>Y07LX0JG</v>
      </c>
    </row>
    <row r="507" spans="1:4" x14ac:dyDescent="0.25">
      <c r="A507" s="24" t="s">
        <v>10817</v>
      </c>
      <c r="B507" s="24" t="s">
        <v>4354</v>
      </c>
      <c r="C507" s="24" t="s">
        <v>10838</v>
      </c>
      <c r="D507" s="24" t="str">
        <f t="shared" si="7"/>
        <v>Y07LX0JJ</v>
      </c>
    </row>
    <row r="508" spans="1:4" x14ac:dyDescent="0.25">
      <c r="A508" s="24" t="s">
        <v>10817</v>
      </c>
      <c r="B508" s="24" t="s">
        <v>4354</v>
      </c>
      <c r="C508" s="24" t="s">
        <v>10839</v>
      </c>
      <c r="D508" s="24" t="str">
        <f t="shared" si="7"/>
        <v>Y07LX0NU</v>
      </c>
    </row>
    <row r="509" spans="1:4" x14ac:dyDescent="0.25">
      <c r="A509" s="24" t="s">
        <v>10817</v>
      </c>
      <c r="B509" s="24" t="s">
        <v>4354</v>
      </c>
      <c r="C509" s="24" t="s">
        <v>10806</v>
      </c>
      <c r="D509" s="24" t="str">
        <f t="shared" si="7"/>
        <v>Y07LX0NV</v>
      </c>
    </row>
    <row r="510" spans="1:4" x14ac:dyDescent="0.25">
      <c r="A510" s="24" t="s">
        <v>10817</v>
      </c>
      <c r="B510" s="24" t="s">
        <v>4553</v>
      </c>
      <c r="C510" s="24" t="s">
        <v>10637</v>
      </c>
      <c r="D510" s="24" t="str">
        <f t="shared" si="7"/>
        <v>Y07XX12Q</v>
      </c>
    </row>
    <row r="511" spans="1:4" x14ac:dyDescent="0.25">
      <c r="A511" s="24" t="s">
        <v>10817</v>
      </c>
      <c r="B511" s="24" t="s">
        <v>4587</v>
      </c>
      <c r="C511" s="24" t="s">
        <v>10582</v>
      </c>
      <c r="D511" s="24" t="str">
        <f t="shared" si="7"/>
        <v>YZZZXZZZ</v>
      </c>
    </row>
    <row r="512" spans="1:4" x14ac:dyDescent="0.25">
      <c r="A512" s="24" t="s">
        <v>10840</v>
      </c>
      <c r="B512" s="24" t="s">
        <v>3266</v>
      </c>
      <c r="C512" s="24" t="s">
        <v>10818</v>
      </c>
      <c r="D512" s="24" t="str">
        <f t="shared" si="7"/>
        <v>Y002X00H</v>
      </c>
    </row>
    <row r="513" spans="1:4" x14ac:dyDescent="0.25">
      <c r="A513" s="24" t="s">
        <v>10840</v>
      </c>
      <c r="B513" s="24" t="s">
        <v>3370</v>
      </c>
      <c r="C513" s="24" t="s">
        <v>10787</v>
      </c>
      <c r="D513" s="24" t="str">
        <f t="shared" si="7"/>
        <v>Y00WX0NL</v>
      </c>
    </row>
    <row r="514" spans="1:4" x14ac:dyDescent="0.25">
      <c r="A514" s="24" t="s">
        <v>10840</v>
      </c>
      <c r="B514" s="24" t="s">
        <v>3370</v>
      </c>
      <c r="C514" s="24" t="s">
        <v>10788</v>
      </c>
      <c r="D514" s="24" t="str">
        <f t="shared" si="7"/>
        <v>Y00WX0NM</v>
      </c>
    </row>
    <row r="515" spans="1:4" x14ac:dyDescent="0.25">
      <c r="A515" s="24" t="s">
        <v>10840</v>
      </c>
      <c r="B515" s="24" t="s">
        <v>3370</v>
      </c>
      <c r="C515" s="24" t="s">
        <v>10841</v>
      </c>
      <c r="D515" s="24" t="str">
        <f t="shared" ref="D515:D578" si="8">B515&amp;C515</f>
        <v>Y00WX0NQ</v>
      </c>
    </row>
    <row r="516" spans="1:4" x14ac:dyDescent="0.25">
      <c r="A516" s="24" t="s">
        <v>10840</v>
      </c>
      <c r="B516" s="24" t="s">
        <v>3375</v>
      </c>
      <c r="C516" s="24" t="s">
        <v>10842</v>
      </c>
      <c r="D516" s="24" t="str">
        <f t="shared" si="8"/>
        <v>Y00XX0DQ</v>
      </c>
    </row>
    <row r="517" spans="1:4" x14ac:dyDescent="0.25">
      <c r="A517" s="24" t="s">
        <v>10840</v>
      </c>
      <c r="B517" s="24" t="s">
        <v>3413</v>
      </c>
      <c r="C517" s="24" t="s">
        <v>10791</v>
      </c>
      <c r="D517" s="24" t="str">
        <f t="shared" si="8"/>
        <v>Y017X058</v>
      </c>
    </row>
    <row r="518" spans="1:4" x14ac:dyDescent="0.25">
      <c r="A518" s="24" t="s">
        <v>10840</v>
      </c>
      <c r="B518" s="24" t="s">
        <v>3415</v>
      </c>
      <c r="C518" s="24" t="s">
        <v>10820</v>
      </c>
      <c r="D518" s="24" t="str">
        <f t="shared" si="8"/>
        <v>Y018X064</v>
      </c>
    </row>
    <row r="519" spans="1:4" x14ac:dyDescent="0.25">
      <c r="A519" s="24" t="s">
        <v>10840</v>
      </c>
      <c r="B519" s="24" t="s">
        <v>3415</v>
      </c>
      <c r="C519" s="24" t="s">
        <v>10609</v>
      </c>
      <c r="D519" s="24" t="str">
        <f t="shared" si="8"/>
        <v>Y018X0D3</v>
      </c>
    </row>
    <row r="520" spans="1:4" x14ac:dyDescent="0.25">
      <c r="A520" s="24" t="s">
        <v>10840</v>
      </c>
      <c r="B520" s="24" t="s">
        <v>3415</v>
      </c>
      <c r="C520" s="24" t="s">
        <v>10773</v>
      </c>
      <c r="D520" s="24" t="str">
        <f t="shared" si="8"/>
        <v>Y018X125</v>
      </c>
    </row>
    <row r="521" spans="1:4" x14ac:dyDescent="0.25">
      <c r="A521" s="24" t="s">
        <v>10840</v>
      </c>
      <c r="B521" s="24" t="s">
        <v>3421</v>
      </c>
      <c r="C521" s="24" t="s">
        <v>10774</v>
      </c>
      <c r="D521" s="24" t="str">
        <f t="shared" si="8"/>
        <v>Y019X124</v>
      </c>
    </row>
    <row r="522" spans="1:4" x14ac:dyDescent="0.25">
      <c r="A522" s="24" t="s">
        <v>10840</v>
      </c>
      <c r="B522" s="24" t="s">
        <v>3448</v>
      </c>
      <c r="C522" s="24" t="s">
        <v>10821</v>
      </c>
      <c r="D522" s="24" t="str">
        <f t="shared" si="8"/>
        <v>Y01FX0EZ</v>
      </c>
    </row>
    <row r="523" spans="1:4" x14ac:dyDescent="0.25">
      <c r="A523" s="24" t="s">
        <v>10840</v>
      </c>
      <c r="B523" s="24" t="s">
        <v>3448</v>
      </c>
      <c r="C523" s="24" t="s">
        <v>10822</v>
      </c>
      <c r="D523" s="24" t="str">
        <f t="shared" si="8"/>
        <v>Y01FX0WZ</v>
      </c>
    </row>
    <row r="524" spans="1:4" x14ac:dyDescent="0.25">
      <c r="A524" s="24" t="s">
        <v>10840</v>
      </c>
      <c r="B524" s="24" t="s">
        <v>3458</v>
      </c>
      <c r="C524" s="24" t="s">
        <v>10794</v>
      </c>
      <c r="D524" s="24" t="str">
        <f t="shared" si="8"/>
        <v>Y01GX04P</v>
      </c>
    </row>
    <row r="525" spans="1:4" x14ac:dyDescent="0.25">
      <c r="A525" s="24" t="s">
        <v>10840</v>
      </c>
      <c r="B525" s="24" t="s">
        <v>3460</v>
      </c>
      <c r="C525" s="24" t="s">
        <v>10823</v>
      </c>
      <c r="D525" s="24" t="str">
        <f t="shared" si="8"/>
        <v>Y01HX04K</v>
      </c>
    </row>
    <row r="526" spans="1:4" x14ac:dyDescent="0.25">
      <c r="A526" s="24" t="s">
        <v>10840</v>
      </c>
      <c r="B526" s="24" t="s">
        <v>3493</v>
      </c>
      <c r="C526" s="24" t="s">
        <v>10825</v>
      </c>
      <c r="D526" s="24" t="str">
        <f t="shared" si="8"/>
        <v>Y01ZX0D2</v>
      </c>
    </row>
    <row r="527" spans="1:4" x14ac:dyDescent="0.25">
      <c r="A527" s="24" t="s">
        <v>10840</v>
      </c>
      <c r="B527" s="24" t="s">
        <v>3532</v>
      </c>
      <c r="C527" s="24" t="s">
        <v>10796</v>
      </c>
      <c r="D527" s="24" t="str">
        <f t="shared" si="8"/>
        <v>Y02BX0FG</v>
      </c>
    </row>
    <row r="528" spans="1:4" x14ac:dyDescent="0.25">
      <c r="A528" s="24" t="s">
        <v>10840</v>
      </c>
      <c r="B528" s="24" t="s">
        <v>3532</v>
      </c>
      <c r="C528" s="24" t="s">
        <v>10797</v>
      </c>
      <c r="D528" s="24" t="str">
        <f t="shared" si="8"/>
        <v>Y02BX0FH</v>
      </c>
    </row>
    <row r="529" spans="1:4" x14ac:dyDescent="0.25">
      <c r="A529" s="24" t="s">
        <v>10840</v>
      </c>
      <c r="B529" s="24" t="s">
        <v>3532</v>
      </c>
      <c r="C529" s="24" t="s">
        <v>10801</v>
      </c>
      <c r="D529" s="24" t="str">
        <f t="shared" si="8"/>
        <v>Y02BX0FM</v>
      </c>
    </row>
    <row r="530" spans="1:4" x14ac:dyDescent="0.25">
      <c r="A530" s="24" t="s">
        <v>10840</v>
      </c>
      <c r="B530" s="24" t="s">
        <v>3532</v>
      </c>
      <c r="C530" s="24" t="s">
        <v>10798</v>
      </c>
      <c r="D530" s="24" t="str">
        <f t="shared" si="8"/>
        <v>Y02BX0FN</v>
      </c>
    </row>
    <row r="531" spans="1:4" x14ac:dyDescent="0.25">
      <c r="A531" s="24" t="s">
        <v>10840</v>
      </c>
      <c r="B531" s="24" t="s">
        <v>3552</v>
      </c>
      <c r="C531" s="24" t="s">
        <v>10826</v>
      </c>
      <c r="D531" s="24" t="str">
        <f t="shared" si="8"/>
        <v>Y02DX04M</v>
      </c>
    </row>
    <row r="532" spans="1:4" x14ac:dyDescent="0.25">
      <c r="A532" s="24" t="s">
        <v>10840</v>
      </c>
      <c r="B532" s="24" t="s">
        <v>3552</v>
      </c>
      <c r="C532" s="24" t="s">
        <v>10799</v>
      </c>
      <c r="D532" s="24" t="str">
        <f t="shared" si="8"/>
        <v>Y02DX04T</v>
      </c>
    </row>
    <row r="533" spans="1:4" x14ac:dyDescent="0.25">
      <c r="A533" s="24" t="s">
        <v>10840</v>
      </c>
      <c r="B533" s="24" t="s">
        <v>3567</v>
      </c>
      <c r="C533" s="24" t="s">
        <v>10800</v>
      </c>
      <c r="D533" s="24" t="str">
        <f t="shared" si="8"/>
        <v>Y02FX04B</v>
      </c>
    </row>
    <row r="534" spans="1:4" x14ac:dyDescent="0.25">
      <c r="A534" s="24" t="s">
        <v>10840</v>
      </c>
      <c r="B534" s="24" t="s">
        <v>3567</v>
      </c>
      <c r="C534" s="24" t="s">
        <v>10827</v>
      </c>
      <c r="D534" s="24" t="str">
        <f t="shared" si="8"/>
        <v>Y02FX0VU</v>
      </c>
    </row>
    <row r="535" spans="1:4" x14ac:dyDescent="0.25">
      <c r="A535" s="24" t="s">
        <v>10840</v>
      </c>
      <c r="B535" s="24" t="s">
        <v>3567</v>
      </c>
      <c r="C535" s="24" t="s">
        <v>10669</v>
      </c>
      <c r="D535" s="24" t="str">
        <f t="shared" si="8"/>
        <v>Y02FX0W0</v>
      </c>
    </row>
    <row r="536" spans="1:4" x14ac:dyDescent="0.25">
      <c r="A536" s="24" t="s">
        <v>10840</v>
      </c>
      <c r="B536" s="24" t="s">
        <v>3567</v>
      </c>
      <c r="C536" s="24" t="s">
        <v>10610</v>
      </c>
      <c r="D536" s="24" t="str">
        <f t="shared" si="8"/>
        <v>Y02FX0Y7</v>
      </c>
    </row>
    <row r="537" spans="1:4" x14ac:dyDescent="0.25">
      <c r="A537" s="24" t="s">
        <v>10840</v>
      </c>
      <c r="B537" s="24" t="s">
        <v>3578</v>
      </c>
      <c r="C537" s="24" t="s">
        <v>10828</v>
      </c>
      <c r="D537" s="24" t="str">
        <f t="shared" si="8"/>
        <v>Y02GX0VL</v>
      </c>
    </row>
    <row r="538" spans="1:4" x14ac:dyDescent="0.25">
      <c r="A538" s="24" t="s">
        <v>10840</v>
      </c>
      <c r="B538" s="24" t="s">
        <v>3578</v>
      </c>
      <c r="C538" s="24" t="s">
        <v>10829</v>
      </c>
      <c r="D538" s="24" t="str">
        <f t="shared" si="8"/>
        <v>Y02GX0W1</v>
      </c>
    </row>
    <row r="539" spans="1:4" x14ac:dyDescent="0.25">
      <c r="A539" s="24" t="s">
        <v>10840</v>
      </c>
      <c r="B539" s="24" t="s">
        <v>3578</v>
      </c>
      <c r="C539" s="24" t="s">
        <v>10777</v>
      </c>
      <c r="D539" s="24" t="str">
        <f t="shared" si="8"/>
        <v>Y02GX0W3</v>
      </c>
    </row>
    <row r="540" spans="1:4" x14ac:dyDescent="0.25">
      <c r="A540" s="24" t="s">
        <v>10840</v>
      </c>
      <c r="B540" s="24" t="s">
        <v>3616</v>
      </c>
      <c r="C540" s="24" t="s">
        <v>10843</v>
      </c>
      <c r="D540" s="24" t="str">
        <f t="shared" si="8"/>
        <v>Y02LX10B</v>
      </c>
    </row>
    <row r="541" spans="1:4" x14ac:dyDescent="0.25">
      <c r="A541" s="24" t="s">
        <v>10840</v>
      </c>
      <c r="B541" s="24" t="s">
        <v>3621</v>
      </c>
      <c r="C541" s="24" t="s">
        <v>10806</v>
      </c>
      <c r="D541" s="24" t="str">
        <f t="shared" si="8"/>
        <v>Y02MX0NV</v>
      </c>
    </row>
    <row r="542" spans="1:4" x14ac:dyDescent="0.25">
      <c r="A542" s="24" t="s">
        <v>10840</v>
      </c>
      <c r="B542" s="24" t="s">
        <v>3637</v>
      </c>
      <c r="C542" s="24" t="s">
        <v>10830</v>
      </c>
      <c r="D542" s="24" t="str">
        <f t="shared" si="8"/>
        <v>Y02VX0VW</v>
      </c>
    </row>
    <row r="543" spans="1:4" x14ac:dyDescent="0.25">
      <c r="A543" s="24" t="s">
        <v>10840</v>
      </c>
      <c r="B543" s="24" t="s">
        <v>3654</v>
      </c>
      <c r="C543" s="24" t="s">
        <v>10844</v>
      </c>
      <c r="D543" s="24" t="str">
        <f t="shared" si="8"/>
        <v>Y02XX0NJ</v>
      </c>
    </row>
    <row r="544" spans="1:4" x14ac:dyDescent="0.25">
      <c r="A544" s="24" t="s">
        <v>10840</v>
      </c>
      <c r="B544" s="24" t="s">
        <v>3656</v>
      </c>
      <c r="C544" s="24" t="s">
        <v>10845</v>
      </c>
      <c r="D544" s="24" t="str">
        <f t="shared" si="8"/>
        <v>Y02YX0NP</v>
      </c>
    </row>
    <row r="545" spans="1:4" x14ac:dyDescent="0.25">
      <c r="A545" s="24" t="s">
        <v>10840</v>
      </c>
      <c r="B545" s="24" t="s">
        <v>3732</v>
      </c>
      <c r="C545" s="24" t="s">
        <v>10831</v>
      </c>
      <c r="D545" s="24" t="str">
        <f t="shared" si="8"/>
        <v>Y03VX0RZ</v>
      </c>
    </row>
    <row r="546" spans="1:4" x14ac:dyDescent="0.25">
      <c r="A546" s="24" t="s">
        <v>10840</v>
      </c>
      <c r="B546" s="24" t="s">
        <v>3732</v>
      </c>
      <c r="C546" s="24" t="s">
        <v>10832</v>
      </c>
      <c r="D546" s="24" t="str">
        <f t="shared" si="8"/>
        <v>Y03VX0S3</v>
      </c>
    </row>
    <row r="547" spans="1:4" x14ac:dyDescent="0.25">
      <c r="A547" s="24" t="s">
        <v>10840</v>
      </c>
      <c r="B547" s="24" t="s">
        <v>4110</v>
      </c>
      <c r="C547" s="24" t="s">
        <v>10833</v>
      </c>
      <c r="D547" s="24" t="str">
        <f t="shared" si="8"/>
        <v>Y05QX0VJ</v>
      </c>
    </row>
    <row r="548" spans="1:4" x14ac:dyDescent="0.25">
      <c r="A548" s="24" t="s">
        <v>10840</v>
      </c>
      <c r="B548" s="24" t="s">
        <v>4118</v>
      </c>
      <c r="C548" s="24" t="s">
        <v>10834</v>
      </c>
      <c r="D548" s="24" t="str">
        <f t="shared" si="8"/>
        <v>Y05RX0WK</v>
      </c>
    </row>
    <row r="549" spans="1:4" x14ac:dyDescent="0.25">
      <c r="A549" s="24" t="s">
        <v>10840</v>
      </c>
      <c r="B549" s="24" t="s">
        <v>4118</v>
      </c>
      <c r="C549" s="24" t="s">
        <v>10810</v>
      </c>
      <c r="D549" s="24" t="str">
        <f t="shared" si="8"/>
        <v>Y05RX0WL</v>
      </c>
    </row>
    <row r="550" spans="1:4" x14ac:dyDescent="0.25">
      <c r="A550" s="24" t="s">
        <v>10840</v>
      </c>
      <c r="B550" s="24" t="s">
        <v>4118</v>
      </c>
      <c r="C550" s="24" t="s">
        <v>10835</v>
      </c>
      <c r="D550" s="24" t="str">
        <f t="shared" si="8"/>
        <v>Y05RX0WM</v>
      </c>
    </row>
    <row r="551" spans="1:4" x14ac:dyDescent="0.25">
      <c r="A551" s="24" t="s">
        <v>10840</v>
      </c>
      <c r="B551" s="24" t="s">
        <v>4118</v>
      </c>
      <c r="C551" s="24" t="s">
        <v>10811</v>
      </c>
      <c r="D551" s="24" t="str">
        <f t="shared" si="8"/>
        <v>Y05RX0WN</v>
      </c>
    </row>
    <row r="552" spans="1:4" x14ac:dyDescent="0.25">
      <c r="A552" s="24" t="s">
        <v>10840</v>
      </c>
      <c r="B552" s="24" t="s">
        <v>4118</v>
      </c>
      <c r="C552" s="24" t="s">
        <v>10812</v>
      </c>
      <c r="D552" s="24" t="str">
        <f t="shared" si="8"/>
        <v>Y05RX11V</v>
      </c>
    </row>
    <row r="553" spans="1:4" x14ac:dyDescent="0.25">
      <c r="A553" s="24" t="s">
        <v>10840</v>
      </c>
      <c r="B553" s="24" t="s">
        <v>4245</v>
      </c>
      <c r="C553" s="24" t="s">
        <v>10836</v>
      </c>
      <c r="D553" s="24" t="str">
        <f t="shared" si="8"/>
        <v>Y06RX00J</v>
      </c>
    </row>
    <row r="554" spans="1:4" x14ac:dyDescent="0.25">
      <c r="A554" s="24" t="s">
        <v>10840</v>
      </c>
      <c r="B554" s="24" t="s">
        <v>4274</v>
      </c>
      <c r="C554" s="24" t="s">
        <v>10837</v>
      </c>
      <c r="D554" s="24" t="str">
        <f t="shared" si="8"/>
        <v>Y071X0JD</v>
      </c>
    </row>
    <row r="555" spans="1:4" x14ac:dyDescent="0.25">
      <c r="A555" s="24" t="s">
        <v>10840</v>
      </c>
      <c r="B555" s="24" t="s">
        <v>4297</v>
      </c>
      <c r="C555" s="24" t="s">
        <v>10842</v>
      </c>
      <c r="D555" s="24" t="str">
        <f t="shared" si="8"/>
        <v>Y077X0DQ</v>
      </c>
    </row>
    <row r="556" spans="1:4" x14ac:dyDescent="0.25">
      <c r="A556" s="24" t="s">
        <v>10840</v>
      </c>
      <c r="B556" s="24" t="s">
        <v>4335</v>
      </c>
      <c r="C556" s="24" t="s">
        <v>10815</v>
      </c>
      <c r="D556" s="24" t="str">
        <f t="shared" si="8"/>
        <v>Y07GX0NW</v>
      </c>
    </row>
    <row r="557" spans="1:4" x14ac:dyDescent="0.25">
      <c r="A557" s="24" t="s">
        <v>10840</v>
      </c>
      <c r="B557" s="24" t="s">
        <v>4354</v>
      </c>
      <c r="C557" s="24" t="s">
        <v>10816</v>
      </c>
      <c r="D557" s="24" t="str">
        <f t="shared" si="8"/>
        <v>Y07LX0JE</v>
      </c>
    </row>
    <row r="558" spans="1:4" x14ac:dyDescent="0.25">
      <c r="A558" s="24" t="s">
        <v>10840</v>
      </c>
      <c r="B558" s="24" t="s">
        <v>4354</v>
      </c>
      <c r="C558" s="24" t="s">
        <v>10633</v>
      </c>
      <c r="D558" s="24" t="str">
        <f t="shared" si="8"/>
        <v>Y07LX0JF</v>
      </c>
    </row>
    <row r="559" spans="1:4" x14ac:dyDescent="0.25">
      <c r="A559" s="24" t="s">
        <v>10840</v>
      </c>
      <c r="B559" s="24" t="s">
        <v>4354</v>
      </c>
      <c r="C559" s="24" t="s">
        <v>10635</v>
      </c>
      <c r="D559" s="24" t="str">
        <f t="shared" si="8"/>
        <v>Y07LX0JK</v>
      </c>
    </row>
    <row r="560" spans="1:4" x14ac:dyDescent="0.25">
      <c r="A560" s="24" t="s">
        <v>10840</v>
      </c>
      <c r="B560" s="24" t="s">
        <v>4354</v>
      </c>
      <c r="C560" s="24" t="s">
        <v>10839</v>
      </c>
      <c r="D560" s="24" t="str">
        <f t="shared" si="8"/>
        <v>Y07LX0NU</v>
      </c>
    </row>
    <row r="561" spans="1:4" x14ac:dyDescent="0.25">
      <c r="A561" s="24" t="s">
        <v>10840</v>
      </c>
      <c r="B561" s="24" t="s">
        <v>4354</v>
      </c>
      <c r="C561" s="24" t="s">
        <v>10806</v>
      </c>
      <c r="D561" s="24" t="str">
        <f t="shared" si="8"/>
        <v>Y07LX0NV</v>
      </c>
    </row>
    <row r="562" spans="1:4" x14ac:dyDescent="0.25">
      <c r="A562" s="24" t="s">
        <v>10840</v>
      </c>
      <c r="B562" s="24" t="s">
        <v>4553</v>
      </c>
      <c r="C562" s="24" t="s">
        <v>10637</v>
      </c>
      <c r="D562" s="24" t="str">
        <f t="shared" si="8"/>
        <v>Y07XX12Q</v>
      </c>
    </row>
    <row r="563" spans="1:4" x14ac:dyDescent="0.25">
      <c r="A563" s="24" t="s">
        <v>10840</v>
      </c>
      <c r="B563" s="24" t="s">
        <v>4587</v>
      </c>
      <c r="C563" s="24" t="s">
        <v>10582</v>
      </c>
      <c r="D563" s="24" t="str">
        <f t="shared" si="8"/>
        <v>YZZZXZZZ</v>
      </c>
    </row>
    <row r="564" spans="1:4" x14ac:dyDescent="0.25">
      <c r="A564" s="24" t="s">
        <v>10846</v>
      </c>
      <c r="B564" s="24" t="s">
        <v>3266</v>
      </c>
      <c r="C564" s="24" t="s">
        <v>10847</v>
      </c>
      <c r="D564" s="24" t="str">
        <f t="shared" si="8"/>
        <v>Y002X0M1</v>
      </c>
    </row>
    <row r="565" spans="1:4" x14ac:dyDescent="0.25">
      <c r="A565" s="24" t="s">
        <v>10846</v>
      </c>
      <c r="B565" s="24" t="s">
        <v>3415</v>
      </c>
      <c r="C565" s="24" t="s">
        <v>10820</v>
      </c>
      <c r="D565" s="24" t="str">
        <f t="shared" si="8"/>
        <v>Y018X064</v>
      </c>
    </row>
    <row r="566" spans="1:4" x14ac:dyDescent="0.25">
      <c r="A566" s="24" t="s">
        <v>10846</v>
      </c>
      <c r="B566" s="24" t="s">
        <v>3415</v>
      </c>
      <c r="C566" s="24" t="s">
        <v>10609</v>
      </c>
      <c r="D566" s="24" t="str">
        <f t="shared" si="8"/>
        <v>Y018X0D3</v>
      </c>
    </row>
    <row r="567" spans="1:4" x14ac:dyDescent="0.25">
      <c r="A567" s="24" t="s">
        <v>10846</v>
      </c>
      <c r="B567" s="24" t="s">
        <v>3415</v>
      </c>
      <c r="C567" s="24" t="s">
        <v>10773</v>
      </c>
      <c r="D567" s="24" t="str">
        <f t="shared" si="8"/>
        <v>Y018X125</v>
      </c>
    </row>
    <row r="568" spans="1:4" x14ac:dyDescent="0.25">
      <c r="A568" s="24" t="s">
        <v>10846</v>
      </c>
      <c r="B568" s="24" t="s">
        <v>3421</v>
      </c>
      <c r="C568" s="24" t="s">
        <v>10774</v>
      </c>
      <c r="D568" s="24" t="str">
        <f t="shared" si="8"/>
        <v>Y019X124</v>
      </c>
    </row>
    <row r="569" spans="1:4" x14ac:dyDescent="0.25">
      <c r="A569" s="24" t="s">
        <v>10846</v>
      </c>
      <c r="B569" s="24" t="s">
        <v>3448</v>
      </c>
      <c r="C569" s="24" t="s">
        <v>10848</v>
      </c>
      <c r="D569" s="24" t="str">
        <f t="shared" si="8"/>
        <v>Y01FX06U</v>
      </c>
    </row>
    <row r="570" spans="1:4" x14ac:dyDescent="0.25">
      <c r="A570" s="24" t="s">
        <v>10846</v>
      </c>
      <c r="B570" s="24" t="s">
        <v>3458</v>
      </c>
      <c r="C570" s="24" t="s">
        <v>10794</v>
      </c>
      <c r="D570" s="24" t="str">
        <f t="shared" si="8"/>
        <v>Y01GX04P</v>
      </c>
    </row>
    <row r="571" spans="1:4" x14ac:dyDescent="0.25">
      <c r="A571" s="24" t="s">
        <v>10846</v>
      </c>
      <c r="B571" s="24" t="s">
        <v>3532</v>
      </c>
      <c r="C571" s="24" t="s">
        <v>10796</v>
      </c>
      <c r="D571" s="24" t="str">
        <f t="shared" si="8"/>
        <v>Y02BX0FG</v>
      </c>
    </row>
    <row r="572" spans="1:4" x14ac:dyDescent="0.25">
      <c r="A572" s="24" t="s">
        <v>10846</v>
      </c>
      <c r="B572" s="24" t="s">
        <v>3532</v>
      </c>
      <c r="C572" s="24" t="s">
        <v>10797</v>
      </c>
      <c r="D572" s="24" t="str">
        <f t="shared" si="8"/>
        <v>Y02BX0FH</v>
      </c>
    </row>
    <row r="573" spans="1:4" x14ac:dyDescent="0.25">
      <c r="A573" s="24" t="s">
        <v>10846</v>
      </c>
      <c r="B573" s="24" t="s">
        <v>3532</v>
      </c>
      <c r="C573" s="24" t="s">
        <v>10801</v>
      </c>
      <c r="D573" s="24" t="str">
        <f t="shared" si="8"/>
        <v>Y02BX0FM</v>
      </c>
    </row>
    <row r="574" spans="1:4" x14ac:dyDescent="0.25">
      <c r="A574" s="24" t="s">
        <v>10846</v>
      </c>
      <c r="B574" s="24" t="s">
        <v>3532</v>
      </c>
      <c r="C574" s="24" t="s">
        <v>10798</v>
      </c>
      <c r="D574" s="24" t="str">
        <f t="shared" si="8"/>
        <v>Y02BX0FN</v>
      </c>
    </row>
    <row r="575" spans="1:4" x14ac:dyDescent="0.25">
      <c r="A575" s="24" t="s">
        <v>10846</v>
      </c>
      <c r="B575" s="24" t="s">
        <v>3552</v>
      </c>
      <c r="C575" s="24" t="s">
        <v>10826</v>
      </c>
      <c r="D575" s="24" t="str">
        <f t="shared" si="8"/>
        <v>Y02DX04M</v>
      </c>
    </row>
    <row r="576" spans="1:4" x14ac:dyDescent="0.25">
      <c r="A576" s="24" t="s">
        <v>10846</v>
      </c>
      <c r="B576" s="24" t="s">
        <v>3552</v>
      </c>
      <c r="C576" s="24" t="s">
        <v>10849</v>
      </c>
      <c r="D576" s="24" t="str">
        <f t="shared" si="8"/>
        <v>Y02DX04R</v>
      </c>
    </row>
    <row r="577" spans="1:4" x14ac:dyDescent="0.25">
      <c r="A577" s="24" t="s">
        <v>10846</v>
      </c>
      <c r="B577" s="24" t="s">
        <v>3552</v>
      </c>
      <c r="C577" s="24" t="s">
        <v>10799</v>
      </c>
      <c r="D577" s="24" t="str">
        <f t="shared" si="8"/>
        <v>Y02DX04T</v>
      </c>
    </row>
    <row r="578" spans="1:4" x14ac:dyDescent="0.25">
      <c r="A578" s="24" t="s">
        <v>10846</v>
      </c>
      <c r="B578" s="24" t="s">
        <v>3567</v>
      </c>
      <c r="C578" s="24" t="s">
        <v>10850</v>
      </c>
      <c r="D578" s="24" t="str">
        <f t="shared" si="8"/>
        <v>Y02FX04A</v>
      </c>
    </row>
    <row r="579" spans="1:4" x14ac:dyDescent="0.25">
      <c r="A579" s="24" t="s">
        <v>10846</v>
      </c>
      <c r="B579" s="24" t="s">
        <v>3567</v>
      </c>
      <c r="C579" s="24" t="s">
        <v>10800</v>
      </c>
      <c r="D579" s="24" t="str">
        <f t="shared" ref="D579:D642" si="9">B579&amp;C579</f>
        <v>Y02FX04B</v>
      </c>
    </row>
    <row r="580" spans="1:4" x14ac:dyDescent="0.25">
      <c r="A580" s="24" t="s">
        <v>10846</v>
      </c>
      <c r="B580" s="24" t="s">
        <v>3567</v>
      </c>
      <c r="C580" s="24" t="s">
        <v>10851</v>
      </c>
      <c r="D580" s="24" t="str">
        <f t="shared" si="9"/>
        <v>Y02FX0VK</v>
      </c>
    </row>
    <row r="581" spans="1:4" x14ac:dyDescent="0.25">
      <c r="A581" s="24" t="s">
        <v>10846</v>
      </c>
      <c r="B581" s="24" t="s">
        <v>3567</v>
      </c>
      <c r="C581" s="24" t="s">
        <v>10827</v>
      </c>
      <c r="D581" s="24" t="str">
        <f t="shared" si="9"/>
        <v>Y02FX0VU</v>
      </c>
    </row>
    <row r="582" spans="1:4" x14ac:dyDescent="0.25">
      <c r="A582" s="24" t="s">
        <v>10846</v>
      </c>
      <c r="B582" s="24" t="s">
        <v>3567</v>
      </c>
      <c r="C582" s="24" t="s">
        <v>10669</v>
      </c>
      <c r="D582" s="24" t="str">
        <f t="shared" si="9"/>
        <v>Y02FX0W0</v>
      </c>
    </row>
    <row r="583" spans="1:4" x14ac:dyDescent="0.25">
      <c r="A583" s="24" t="s">
        <v>10846</v>
      </c>
      <c r="B583" s="24" t="s">
        <v>3567</v>
      </c>
      <c r="C583" s="24" t="s">
        <v>10610</v>
      </c>
      <c r="D583" s="24" t="str">
        <f t="shared" si="9"/>
        <v>Y02FX0Y7</v>
      </c>
    </row>
    <row r="584" spans="1:4" x14ac:dyDescent="0.25">
      <c r="A584" s="24" t="s">
        <v>10846</v>
      </c>
      <c r="B584" s="24" t="s">
        <v>3578</v>
      </c>
      <c r="C584" s="24" t="s">
        <v>10829</v>
      </c>
      <c r="D584" s="24" t="str">
        <f t="shared" si="9"/>
        <v>Y02GX0W1</v>
      </c>
    </row>
    <row r="585" spans="1:4" x14ac:dyDescent="0.25">
      <c r="A585" s="24" t="s">
        <v>10846</v>
      </c>
      <c r="B585" s="24" t="s">
        <v>3578</v>
      </c>
      <c r="C585" s="24" t="s">
        <v>10777</v>
      </c>
      <c r="D585" s="24" t="str">
        <f t="shared" si="9"/>
        <v>Y02GX0W3</v>
      </c>
    </row>
    <row r="586" spans="1:4" x14ac:dyDescent="0.25">
      <c r="A586" s="24" t="s">
        <v>10846</v>
      </c>
      <c r="B586" s="24" t="s">
        <v>3609</v>
      </c>
      <c r="C586" s="24" t="s">
        <v>10852</v>
      </c>
      <c r="D586" s="24" t="str">
        <f t="shared" si="9"/>
        <v>Y02JX08R</v>
      </c>
    </row>
    <row r="587" spans="1:4" x14ac:dyDescent="0.25">
      <c r="A587" s="24" t="s">
        <v>10846</v>
      </c>
      <c r="B587" s="24" t="s">
        <v>3609</v>
      </c>
      <c r="C587" s="24" t="s">
        <v>10853</v>
      </c>
      <c r="D587" s="24" t="str">
        <f t="shared" si="9"/>
        <v>Y02JX08S</v>
      </c>
    </row>
    <row r="588" spans="1:4" x14ac:dyDescent="0.25">
      <c r="A588" s="24" t="s">
        <v>10846</v>
      </c>
      <c r="B588" s="24" t="s">
        <v>3609</v>
      </c>
      <c r="C588" s="24" t="s">
        <v>10854</v>
      </c>
      <c r="D588" s="24" t="str">
        <f t="shared" si="9"/>
        <v>Y02JX0YJ</v>
      </c>
    </row>
    <row r="589" spans="1:4" x14ac:dyDescent="0.25">
      <c r="A589" s="24" t="s">
        <v>10846</v>
      </c>
      <c r="B589" s="24" t="s">
        <v>3621</v>
      </c>
      <c r="C589" s="24" t="s">
        <v>10806</v>
      </c>
      <c r="D589" s="24" t="str">
        <f t="shared" si="9"/>
        <v>Y02MX0NV</v>
      </c>
    </row>
    <row r="590" spans="1:4" x14ac:dyDescent="0.25">
      <c r="A590" s="24" t="s">
        <v>10846</v>
      </c>
      <c r="B590" s="24" t="s">
        <v>4118</v>
      </c>
      <c r="C590" s="24" t="s">
        <v>10834</v>
      </c>
      <c r="D590" s="24" t="str">
        <f t="shared" si="9"/>
        <v>Y05RX0WK</v>
      </c>
    </row>
    <row r="591" spans="1:4" x14ac:dyDescent="0.25">
      <c r="A591" s="24" t="s">
        <v>10846</v>
      </c>
      <c r="B591" s="24" t="s">
        <v>4118</v>
      </c>
      <c r="C591" s="24" t="s">
        <v>10810</v>
      </c>
      <c r="D591" s="24" t="str">
        <f t="shared" si="9"/>
        <v>Y05RX0WL</v>
      </c>
    </row>
    <row r="592" spans="1:4" x14ac:dyDescent="0.25">
      <c r="A592" s="24" t="s">
        <v>10846</v>
      </c>
      <c r="B592" s="24" t="s">
        <v>4118</v>
      </c>
      <c r="C592" s="24" t="s">
        <v>10835</v>
      </c>
      <c r="D592" s="24" t="str">
        <f t="shared" si="9"/>
        <v>Y05RX0WM</v>
      </c>
    </row>
    <row r="593" spans="1:4" x14ac:dyDescent="0.25">
      <c r="A593" s="24" t="s">
        <v>10846</v>
      </c>
      <c r="B593" s="24" t="s">
        <v>4118</v>
      </c>
      <c r="C593" s="24" t="s">
        <v>10811</v>
      </c>
      <c r="D593" s="24" t="str">
        <f t="shared" si="9"/>
        <v>Y05RX0WN</v>
      </c>
    </row>
    <row r="594" spans="1:4" x14ac:dyDescent="0.25">
      <c r="A594" s="24" t="s">
        <v>10846</v>
      </c>
      <c r="B594" s="24" t="s">
        <v>4274</v>
      </c>
      <c r="C594" s="24" t="s">
        <v>10837</v>
      </c>
      <c r="D594" s="24" t="str">
        <f t="shared" si="9"/>
        <v>Y071X0JD</v>
      </c>
    </row>
    <row r="595" spans="1:4" x14ac:dyDescent="0.25">
      <c r="A595" s="24" t="s">
        <v>10846</v>
      </c>
      <c r="B595" s="24" t="s">
        <v>4335</v>
      </c>
      <c r="C595" s="24" t="s">
        <v>10815</v>
      </c>
      <c r="D595" s="24" t="str">
        <f t="shared" si="9"/>
        <v>Y07GX0NW</v>
      </c>
    </row>
    <row r="596" spans="1:4" x14ac:dyDescent="0.25">
      <c r="A596" s="24" t="s">
        <v>10846</v>
      </c>
      <c r="B596" s="24" t="s">
        <v>4354</v>
      </c>
      <c r="C596" s="24" t="s">
        <v>10816</v>
      </c>
      <c r="D596" s="24" t="str">
        <f t="shared" si="9"/>
        <v>Y07LX0JE</v>
      </c>
    </row>
    <row r="597" spans="1:4" x14ac:dyDescent="0.25">
      <c r="A597" s="24" t="s">
        <v>10846</v>
      </c>
      <c r="B597" s="24" t="s">
        <v>4354</v>
      </c>
      <c r="C597" s="24" t="s">
        <v>10633</v>
      </c>
      <c r="D597" s="24" t="str">
        <f t="shared" si="9"/>
        <v>Y07LX0JF</v>
      </c>
    </row>
    <row r="598" spans="1:4" x14ac:dyDescent="0.25">
      <c r="A598" s="24" t="s">
        <v>10846</v>
      </c>
      <c r="B598" s="24" t="s">
        <v>4354</v>
      </c>
      <c r="C598" s="24" t="s">
        <v>10635</v>
      </c>
      <c r="D598" s="24" t="str">
        <f t="shared" si="9"/>
        <v>Y07LX0JK</v>
      </c>
    </row>
    <row r="599" spans="1:4" x14ac:dyDescent="0.25">
      <c r="A599" s="24" t="s">
        <v>10846</v>
      </c>
      <c r="B599" s="24" t="s">
        <v>4354</v>
      </c>
      <c r="C599" s="24" t="s">
        <v>10839</v>
      </c>
      <c r="D599" s="24" t="str">
        <f t="shared" si="9"/>
        <v>Y07LX0NU</v>
      </c>
    </row>
    <row r="600" spans="1:4" x14ac:dyDescent="0.25">
      <c r="A600" s="24" t="s">
        <v>10846</v>
      </c>
      <c r="B600" s="24" t="s">
        <v>4553</v>
      </c>
      <c r="C600" s="24" t="s">
        <v>10637</v>
      </c>
      <c r="D600" s="24" t="str">
        <f t="shared" si="9"/>
        <v>Y07XX12Q</v>
      </c>
    </row>
    <row r="601" spans="1:4" x14ac:dyDescent="0.25">
      <c r="A601" s="24" t="s">
        <v>10846</v>
      </c>
      <c r="B601" s="24" t="s">
        <v>4587</v>
      </c>
      <c r="C601" s="24" t="s">
        <v>10582</v>
      </c>
      <c r="D601" s="24" t="str">
        <f t="shared" si="9"/>
        <v>YZZZXZZZ</v>
      </c>
    </row>
    <row r="602" spans="1:4" x14ac:dyDescent="0.25">
      <c r="A602" s="24" t="s">
        <v>10855</v>
      </c>
      <c r="B602" s="24" t="s">
        <v>3266</v>
      </c>
      <c r="C602" s="24" t="s">
        <v>10847</v>
      </c>
      <c r="D602" s="24" t="str">
        <f t="shared" si="9"/>
        <v>Y002X0M1</v>
      </c>
    </row>
    <row r="603" spans="1:4" x14ac:dyDescent="0.25">
      <c r="A603" s="24" t="s">
        <v>10855</v>
      </c>
      <c r="B603" s="24" t="s">
        <v>3375</v>
      </c>
      <c r="C603" s="24" t="s">
        <v>10842</v>
      </c>
      <c r="D603" s="24" t="str">
        <f t="shared" si="9"/>
        <v>Y00XX0DQ</v>
      </c>
    </row>
    <row r="604" spans="1:4" x14ac:dyDescent="0.25">
      <c r="A604" s="24" t="s">
        <v>10855</v>
      </c>
      <c r="B604" s="24" t="s">
        <v>3375</v>
      </c>
      <c r="C604" s="24" t="s">
        <v>10856</v>
      </c>
      <c r="D604" s="24" t="str">
        <f t="shared" si="9"/>
        <v>Y00XX0WG</v>
      </c>
    </row>
    <row r="605" spans="1:4" x14ac:dyDescent="0.25">
      <c r="A605" s="24" t="s">
        <v>10855</v>
      </c>
      <c r="B605" s="24" t="s">
        <v>3413</v>
      </c>
      <c r="C605" s="24" t="s">
        <v>10791</v>
      </c>
      <c r="D605" s="24" t="str">
        <f t="shared" si="9"/>
        <v>Y017X058</v>
      </c>
    </row>
    <row r="606" spans="1:4" x14ac:dyDescent="0.25">
      <c r="A606" s="24" t="s">
        <v>10855</v>
      </c>
      <c r="B606" s="24" t="s">
        <v>3415</v>
      </c>
      <c r="C606" s="24" t="s">
        <v>10820</v>
      </c>
      <c r="D606" s="24" t="str">
        <f t="shared" si="9"/>
        <v>Y018X064</v>
      </c>
    </row>
    <row r="607" spans="1:4" x14ac:dyDescent="0.25">
      <c r="A607" s="24" t="s">
        <v>10855</v>
      </c>
      <c r="B607" s="24" t="s">
        <v>3415</v>
      </c>
      <c r="C607" s="24" t="s">
        <v>10609</v>
      </c>
      <c r="D607" s="24" t="str">
        <f t="shared" si="9"/>
        <v>Y018X0D3</v>
      </c>
    </row>
    <row r="608" spans="1:4" x14ac:dyDescent="0.25">
      <c r="A608" s="24" t="s">
        <v>10855</v>
      </c>
      <c r="B608" s="24" t="s">
        <v>3415</v>
      </c>
      <c r="C608" s="24" t="s">
        <v>10773</v>
      </c>
      <c r="D608" s="24" t="str">
        <f t="shared" si="9"/>
        <v>Y018X125</v>
      </c>
    </row>
    <row r="609" spans="1:4" x14ac:dyDescent="0.25">
      <c r="A609" s="24" t="s">
        <v>10855</v>
      </c>
      <c r="B609" s="24" t="s">
        <v>3421</v>
      </c>
      <c r="C609" s="24" t="s">
        <v>10774</v>
      </c>
      <c r="D609" s="24" t="str">
        <f t="shared" si="9"/>
        <v>Y019X124</v>
      </c>
    </row>
    <row r="610" spans="1:4" x14ac:dyDescent="0.25">
      <c r="A610" s="24" t="s">
        <v>10855</v>
      </c>
      <c r="B610" s="24" t="s">
        <v>3448</v>
      </c>
      <c r="C610" s="24" t="s">
        <v>10857</v>
      </c>
      <c r="D610" s="24" t="str">
        <f t="shared" si="9"/>
        <v>Y01FX06T</v>
      </c>
    </row>
    <row r="611" spans="1:4" x14ac:dyDescent="0.25">
      <c r="A611" s="24" t="s">
        <v>10855</v>
      </c>
      <c r="B611" s="24" t="s">
        <v>3458</v>
      </c>
      <c r="C611" s="24" t="s">
        <v>10794</v>
      </c>
      <c r="D611" s="24" t="str">
        <f t="shared" si="9"/>
        <v>Y01GX04P</v>
      </c>
    </row>
    <row r="612" spans="1:4" x14ac:dyDescent="0.25">
      <c r="A612" s="24" t="s">
        <v>10855</v>
      </c>
      <c r="B612" s="24" t="s">
        <v>3483</v>
      </c>
      <c r="C612" s="24" t="s">
        <v>10858</v>
      </c>
      <c r="D612" s="24" t="str">
        <f t="shared" si="9"/>
        <v>Y01UX04L</v>
      </c>
    </row>
    <row r="613" spans="1:4" x14ac:dyDescent="0.25">
      <c r="A613" s="24" t="s">
        <v>10855</v>
      </c>
      <c r="B613" s="24" t="s">
        <v>3532</v>
      </c>
      <c r="C613" s="24" t="s">
        <v>10796</v>
      </c>
      <c r="D613" s="24" t="str">
        <f t="shared" si="9"/>
        <v>Y02BX0FG</v>
      </c>
    </row>
    <row r="614" spans="1:4" x14ac:dyDescent="0.25">
      <c r="A614" s="24" t="s">
        <v>10855</v>
      </c>
      <c r="B614" s="24" t="s">
        <v>3532</v>
      </c>
      <c r="C614" s="24" t="s">
        <v>10797</v>
      </c>
      <c r="D614" s="24" t="str">
        <f t="shared" si="9"/>
        <v>Y02BX0FH</v>
      </c>
    </row>
    <row r="615" spans="1:4" x14ac:dyDescent="0.25">
      <c r="A615" s="24" t="s">
        <v>10855</v>
      </c>
      <c r="B615" s="24" t="s">
        <v>3532</v>
      </c>
      <c r="C615" s="24" t="s">
        <v>10801</v>
      </c>
      <c r="D615" s="24" t="str">
        <f t="shared" si="9"/>
        <v>Y02BX0FM</v>
      </c>
    </row>
    <row r="616" spans="1:4" x14ac:dyDescent="0.25">
      <c r="A616" s="24" t="s">
        <v>10855</v>
      </c>
      <c r="B616" s="24" t="s">
        <v>3532</v>
      </c>
      <c r="C616" s="24" t="s">
        <v>10798</v>
      </c>
      <c r="D616" s="24" t="str">
        <f t="shared" si="9"/>
        <v>Y02BX0FN</v>
      </c>
    </row>
    <row r="617" spans="1:4" x14ac:dyDescent="0.25">
      <c r="A617" s="24" t="s">
        <v>10855</v>
      </c>
      <c r="B617" s="24" t="s">
        <v>3552</v>
      </c>
      <c r="C617" s="24" t="s">
        <v>10826</v>
      </c>
      <c r="D617" s="24" t="str">
        <f t="shared" si="9"/>
        <v>Y02DX04M</v>
      </c>
    </row>
    <row r="618" spans="1:4" x14ac:dyDescent="0.25">
      <c r="A618" s="24" t="s">
        <v>10855</v>
      </c>
      <c r="B618" s="24" t="s">
        <v>3552</v>
      </c>
      <c r="C618" s="24" t="s">
        <v>10859</v>
      </c>
      <c r="D618" s="24" t="str">
        <f t="shared" si="9"/>
        <v>Y02DX04Q</v>
      </c>
    </row>
    <row r="619" spans="1:4" x14ac:dyDescent="0.25">
      <c r="A619" s="24" t="s">
        <v>10855</v>
      </c>
      <c r="B619" s="24" t="s">
        <v>3552</v>
      </c>
      <c r="C619" s="24" t="s">
        <v>10799</v>
      </c>
      <c r="D619" s="24" t="str">
        <f t="shared" si="9"/>
        <v>Y02DX04T</v>
      </c>
    </row>
    <row r="620" spans="1:4" x14ac:dyDescent="0.25">
      <c r="A620" s="24" t="s">
        <v>10855</v>
      </c>
      <c r="B620" s="24" t="s">
        <v>3563</v>
      </c>
      <c r="C620" s="24" t="s">
        <v>10800</v>
      </c>
      <c r="D620" s="24" t="str">
        <f t="shared" si="9"/>
        <v>Y02EX04B</v>
      </c>
    </row>
    <row r="621" spans="1:4" x14ac:dyDescent="0.25">
      <c r="A621" s="24" t="s">
        <v>10855</v>
      </c>
      <c r="B621" s="24" t="s">
        <v>3567</v>
      </c>
      <c r="C621" s="24" t="s">
        <v>10827</v>
      </c>
      <c r="D621" s="24" t="str">
        <f t="shared" si="9"/>
        <v>Y02FX0VU</v>
      </c>
    </row>
    <row r="622" spans="1:4" x14ac:dyDescent="0.25">
      <c r="A622" s="24" t="s">
        <v>10855</v>
      </c>
      <c r="B622" s="24" t="s">
        <v>3567</v>
      </c>
      <c r="C622" s="24" t="s">
        <v>10669</v>
      </c>
      <c r="D622" s="24" t="str">
        <f t="shared" si="9"/>
        <v>Y02FX0W0</v>
      </c>
    </row>
    <row r="623" spans="1:4" x14ac:dyDescent="0.25">
      <c r="A623" s="24" t="s">
        <v>10855</v>
      </c>
      <c r="B623" s="24" t="s">
        <v>3567</v>
      </c>
      <c r="C623" s="24" t="s">
        <v>10610</v>
      </c>
      <c r="D623" s="24" t="str">
        <f t="shared" si="9"/>
        <v>Y02FX0Y7</v>
      </c>
    </row>
    <row r="624" spans="1:4" x14ac:dyDescent="0.25">
      <c r="A624" s="24" t="s">
        <v>10855</v>
      </c>
      <c r="B624" s="24" t="s">
        <v>3578</v>
      </c>
      <c r="C624" s="24" t="s">
        <v>10860</v>
      </c>
      <c r="D624" s="24" t="str">
        <f t="shared" si="9"/>
        <v>Y02GX04D</v>
      </c>
    </row>
    <row r="625" spans="1:4" x14ac:dyDescent="0.25">
      <c r="A625" s="24" t="s">
        <v>10855</v>
      </c>
      <c r="B625" s="24" t="s">
        <v>3578</v>
      </c>
      <c r="C625" s="24" t="s">
        <v>10829</v>
      </c>
      <c r="D625" s="24" t="str">
        <f t="shared" si="9"/>
        <v>Y02GX0W1</v>
      </c>
    </row>
    <row r="626" spans="1:4" x14ac:dyDescent="0.25">
      <c r="A626" s="24" t="s">
        <v>10855</v>
      </c>
      <c r="B626" s="24" t="s">
        <v>3578</v>
      </c>
      <c r="C626" s="24" t="s">
        <v>10777</v>
      </c>
      <c r="D626" s="24" t="str">
        <f t="shared" si="9"/>
        <v>Y02GX0W3</v>
      </c>
    </row>
    <row r="627" spans="1:4" x14ac:dyDescent="0.25">
      <c r="A627" s="24" t="s">
        <v>10855</v>
      </c>
      <c r="B627" s="24" t="s">
        <v>3609</v>
      </c>
      <c r="C627" s="24" t="s">
        <v>10853</v>
      </c>
      <c r="D627" s="24" t="str">
        <f t="shared" si="9"/>
        <v>Y02JX08S</v>
      </c>
    </row>
    <row r="628" spans="1:4" x14ac:dyDescent="0.25">
      <c r="A628" s="24" t="s">
        <v>10855</v>
      </c>
      <c r="B628" s="24" t="s">
        <v>3621</v>
      </c>
      <c r="C628" s="24" t="s">
        <v>10806</v>
      </c>
      <c r="D628" s="24" t="str">
        <f t="shared" si="9"/>
        <v>Y02MX0NV</v>
      </c>
    </row>
    <row r="629" spans="1:4" x14ac:dyDescent="0.25">
      <c r="A629" s="24" t="s">
        <v>10855</v>
      </c>
      <c r="B629" s="24" t="s">
        <v>3637</v>
      </c>
      <c r="C629" s="24" t="s">
        <v>10861</v>
      </c>
      <c r="D629" s="24" t="str">
        <f t="shared" si="9"/>
        <v>Y02VX0XZ</v>
      </c>
    </row>
    <row r="630" spans="1:4" x14ac:dyDescent="0.25">
      <c r="A630" s="24" t="s">
        <v>10855</v>
      </c>
      <c r="B630" s="24" t="s">
        <v>4118</v>
      </c>
      <c r="C630" s="24" t="s">
        <v>10834</v>
      </c>
      <c r="D630" s="24" t="str">
        <f t="shared" si="9"/>
        <v>Y05RX0WK</v>
      </c>
    </row>
    <row r="631" spans="1:4" x14ac:dyDescent="0.25">
      <c r="A631" s="24" t="s">
        <v>10855</v>
      </c>
      <c r="B631" s="24" t="s">
        <v>4118</v>
      </c>
      <c r="C631" s="24" t="s">
        <v>10810</v>
      </c>
      <c r="D631" s="24" t="str">
        <f t="shared" si="9"/>
        <v>Y05RX0WL</v>
      </c>
    </row>
    <row r="632" spans="1:4" x14ac:dyDescent="0.25">
      <c r="A632" s="24" t="s">
        <v>10855</v>
      </c>
      <c r="B632" s="24" t="s">
        <v>4118</v>
      </c>
      <c r="C632" s="24" t="s">
        <v>10835</v>
      </c>
      <c r="D632" s="24" t="str">
        <f t="shared" si="9"/>
        <v>Y05RX0WM</v>
      </c>
    </row>
    <row r="633" spans="1:4" x14ac:dyDescent="0.25">
      <c r="A633" s="24" t="s">
        <v>10855</v>
      </c>
      <c r="B633" s="24" t="s">
        <v>4118</v>
      </c>
      <c r="C633" s="24" t="s">
        <v>10811</v>
      </c>
      <c r="D633" s="24" t="str">
        <f t="shared" si="9"/>
        <v>Y05RX0WN</v>
      </c>
    </row>
    <row r="634" spans="1:4" x14ac:dyDescent="0.25">
      <c r="A634" s="24" t="s">
        <v>10855</v>
      </c>
      <c r="B634" s="24" t="s">
        <v>4118</v>
      </c>
      <c r="C634" s="24" t="s">
        <v>10812</v>
      </c>
      <c r="D634" s="24" t="str">
        <f t="shared" si="9"/>
        <v>Y05RX11V</v>
      </c>
    </row>
    <row r="635" spans="1:4" x14ac:dyDescent="0.25">
      <c r="A635" s="24" t="s">
        <v>10855</v>
      </c>
      <c r="B635" s="24" t="s">
        <v>4274</v>
      </c>
      <c r="C635" s="24" t="s">
        <v>10837</v>
      </c>
      <c r="D635" s="24" t="str">
        <f t="shared" si="9"/>
        <v>Y071X0JD</v>
      </c>
    </row>
    <row r="636" spans="1:4" x14ac:dyDescent="0.25">
      <c r="A636" s="24" t="s">
        <v>10855</v>
      </c>
      <c r="B636" s="24" t="s">
        <v>4297</v>
      </c>
      <c r="C636" s="24" t="s">
        <v>10842</v>
      </c>
      <c r="D636" s="24" t="str">
        <f t="shared" si="9"/>
        <v>Y077X0DQ</v>
      </c>
    </row>
    <row r="637" spans="1:4" x14ac:dyDescent="0.25">
      <c r="A637" s="24" t="s">
        <v>10855</v>
      </c>
      <c r="B637" s="24" t="s">
        <v>4297</v>
      </c>
      <c r="C637" s="24" t="s">
        <v>10856</v>
      </c>
      <c r="D637" s="24" t="str">
        <f t="shared" si="9"/>
        <v>Y077X0WG</v>
      </c>
    </row>
    <row r="638" spans="1:4" x14ac:dyDescent="0.25">
      <c r="A638" s="24" t="s">
        <v>10855</v>
      </c>
      <c r="B638" s="24" t="s">
        <v>4335</v>
      </c>
      <c r="C638" s="24" t="s">
        <v>10815</v>
      </c>
      <c r="D638" s="24" t="str">
        <f t="shared" si="9"/>
        <v>Y07GX0NW</v>
      </c>
    </row>
    <row r="639" spans="1:4" x14ac:dyDescent="0.25">
      <c r="A639" s="24" t="s">
        <v>10855</v>
      </c>
      <c r="B639" s="24" t="s">
        <v>4354</v>
      </c>
      <c r="C639" s="24" t="s">
        <v>10633</v>
      </c>
      <c r="D639" s="24" t="str">
        <f t="shared" si="9"/>
        <v>Y07LX0JF</v>
      </c>
    </row>
    <row r="640" spans="1:4" x14ac:dyDescent="0.25">
      <c r="A640" s="24" t="s">
        <v>10855</v>
      </c>
      <c r="B640" s="24" t="s">
        <v>4354</v>
      </c>
      <c r="C640" s="24" t="s">
        <v>10634</v>
      </c>
      <c r="D640" s="24" t="str">
        <f t="shared" si="9"/>
        <v>Y07LX0JG</v>
      </c>
    </row>
    <row r="641" spans="1:4" x14ac:dyDescent="0.25">
      <c r="A641" s="24" t="s">
        <v>10855</v>
      </c>
      <c r="B641" s="24" t="s">
        <v>4354</v>
      </c>
      <c r="C641" s="24" t="s">
        <v>10635</v>
      </c>
      <c r="D641" s="24" t="str">
        <f t="shared" si="9"/>
        <v>Y07LX0JK</v>
      </c>
    </row>
    <row r="642" spans="1:4" x14ac:dyDescent="0.25">
      <c r="A642" s="24" t="s">
        <v>10855</v>
      </c>
      <c r="B642" s="24" t="s">
        <v>4354</v>
      </c>
      <c r="C642" s="24" t="s">
        <v>10839</v>
      </c>
      <c r="D642" s="24" t="str">
        <f t="shared" si="9"/>
        <v>Y07LX0NU</v>
      </c>
    </row>
    <row r="643" spans="1:4" x14ac:dyDescent="0.25">
      <c r="A643" s="24" t="s">
        <v>10855</v>
      </c>
      <c r="B643" s="24" t="s">
        <v>4553</v>
      </c>
      <c r="C643" s="24" t="s">
        <v>10637</v>
      </c>
      <c r="D643" s="24" t="str">
        <f t="shared" ref="D643:D706" si="10">B643&amp;C643</f>
        <v>Y07XX12Q</v>
      </c>
    </row>
    <row r="644" spans="1:4" x14ac:dyDescent="0.25">
      <c r="A644" s="24" t="s">
        <v>10855</v>
      </c>
      <c r="B644" s="24" t="s">
        <v>4587</v>
      </c>
      <c r="C644" s="24" t="s">
        <v>10582</v>
      </c>
      <c r="D644" s="24" t="str">
        <f t="shared" si="10"/>
        <v>YZZZXZZZ</v>
      </c>
    </row>
    <row r="645" spans="1:4" x14ac:dyDescent="0.25">
      <c r="A645" s="24" t="s">
        <v>10862</v>
      </c>
      <c r="B645" s="24" t="s">
        <v>3266</v>
      </c>
      <c r="C645" s="24" t="s">
        <v>10847</v>
      </c>
      <c r="D645" s="24" t="str">
        <f t="shared" si="10"/>
        <v>Y002X0M1</v>
      </c>
    </row>
    <row r="646" spans="1:4" x14ac:dyDescent="0.25">
      <c r="A646" s="24" t="s">
        <v>10862</v>
      </c>
      <c r="B646" s="24" t="s">
        <v>3375</v>
      </c>
      <c r="C646" s="24" t="s">
        <v>10842</v>
      </c>
      <c r="D646" s="24" t="str">
        <f t="shared" si="10"/>
        <v>Y00XX0DQ</v>
      </c>
    </row>
    <row r="647" spans="1:4" x14ac:dyDescent="0.25">
      <c r="A647" s="24" t="s">
        <v>10862</v>
      </c>
      <c r="B647" s="24" t="s">
        <v>3413</v>
      </c>
      <c r="C647" s="24" t="s">
        <v>10791</v>
      </c>
      <c r="D647" s="24" t="str">
        <f t="shared" si="10"/>
        <v>Y017X058</v>
      </c>
    </row>
    <row r="648" spans="1:4" x14ac:dyDescent="0.25">
      <c r="A648" s="24" t="s">
        <v>10862</v>
      </c>
      <c r="B648" s="24" t="s">
        <v>3415</v>
      </c>
      <c r="C648" s="24" t="s">
        <v>10820</v>
      </c>
      <c r="D648" s="24" t="str">
        <f t="shared" si="10"/>
        <v>Y018X064</v>
      </c>
    </row>
    <row r="649" spans="1:4" x14ac:dyDescent="0.25">
      <c r="A649" s="24" t="s">
        <v>10862</v>
      </c>
      <c r="B649" s="24" t="s">
        <v>3415</v>
      </c>
      <c r="C649" s="24" t="s">
        <v>10609</v>
      </c>
      <c r="D649" s="24" t="str">
        <f t="shared" si="10"/>
        <v>Y018X0D3</v>
      </c>
    </row>
    <row r="650" spans="1:4" x14ac:dyDescent="0.25">
      <c r="A650" s="24" t="s">
        <v>10862</v>
      </c>
      <c r="B650" s="24" t="s">
        <v>3415</v>
      </c>
      <c r="C650" s="24" t="s">
        <v>10773</v>
      </c>
      <c r="D650" s="24" t="str">
        <f t="shared" si="10"/>
        <v>Y018X125</v>
      </c>
    </row>
    <row r="651" spans="1:4" x14ac:dyDescent="0.25">
      <c r="A651" s="24" t="s">
        <v>10862</v>
      </c>
      <c r="B651" s="24" t="s">
        <v>3421</v>
      </c>
      <c r="C651" s="24" t="s">
        <v>10774</v>
      </c>
      <c r="D651" s="24" t="str">
        <f t="shared" si="10"/>
        <v>Y019X124</v>
      </c>
    </row>
    <row r="652" spans="1:4" x14ac:dyDescent="0.25">
      <c r="A652" s="24" t="s">
        <v>10862</v>
      </c>
      <c r="B652" s="24" t="s">
        <v>3448</v>
      </c>
      <c r="C652" s="24" t="s">
        <v>10857</v>
      </c>
      <c r="D652" s="24" t="str">
        <f t="shared" si="10"/>
        <v>Y01FX06T</v>
      </c>
    </row>
    <row r="653" spans="1:4" x14ac:dyDescent="0.25">
      <c r="A653" s="24" t="s">
        <v>10862</v>
      </c>
      <c r="B653" s="24" t="s">
        <v>3458</v>
      </c>
      <c r="C653" s="24" t="s">
        <v>10794</v>
      </c>
      <c r="D653" s="24" t="str">
        <f t="shared" si="10"/>
        <v>Y01GX04P</v>
      </c>
    </row>
    <row r="654" spans="1:4" x14ac:dyDescent="0.25">
      <c r="A654" s="24" t="s">
        <v>10862</v>
      </c>
      <c r="B654" s="24" t="s">
        <v>3483</v>
      </c>
      <c r="C654" s="24" t="s">
        <v>10858</v>
      </c>
      <c r="D654" s="24" t="str">
        <f t="shared" si="10"/>
        <v>Y01UX04L</v>
      </c>
    </row>
    <row r="655" spans="1:4" x14ac:dyDescent="0.25">
      <c r="A655" s="24" t="s">
        <v>10862</v>
      </c>
      <c r="B655" s="24" t="s">
        <v>3532</v>
      </c>
      <c r="C655" s="24" t="s">
        <v>10796</v>
      </c>
      <c r="D655" s="24" t="str">
        <f t="shared" si="10"/>
        <v>Y02BX0FG</v>
      </c>
    </row>
    <row r="656" spans="1:4" x14ac:dyDescent="0.25">
      <c r="A656" s="24" t="s">
        <v>10862</v>
      </c>
      <c r="B656" s="24" t="s">
        <v>3532</v>
      </c>
      <c r="C656" s="24" t="s">
        <v>10797</v>
      </c>
      <c r="D656" s="24" t="str">
        <f t="shared" si="10"/>
        <v>Y02BX0FH</v>
      </c>
    </row>
    <row r="657" spans="1:4" x14ac:dyDescent="0.25">
      <c r="A657" s="24" t="s">
        <v>10862</v>
      </c>
      <c r="B657" s="24" t="s">
        <v>3532</v>
      </c>
      <c r="C657" s="24" t="s">
        <v>10801</v>
      </c>
      <c r="D657" s="24" t="str">
        <f t="shared" si="10"/>
        <v>Y02BX0FM</v>
      </c>
    </row>
    <row r="658" spans="1:4" x14ac:dyDescent="0.25">
      <c r="A658" s="24" t="s">
        <v>10862</v>
      </c>
      <c r="B658" s="24" t="s">
        <v>3532</v>
      </c>
      <c r="C658" s="24" t="s">
        <v>10798</v>
      </c>
      <c r="D658" s="24" t="str">
        <f t="shared" si="10"/>
        <v>Y02BX0FN</v>
      </c>
    </row>
    <row r="659" spans="1:4" x14ac:dyDescent="0.25">
      <c r="A659" s="24" t="s">
        <v>10862</v>
      </c>
      <c r="B659" s="24" t="s">
        <v>3552</v>
      </c>
      <c r="C659" s="24" t="s">
        <v>10863</v>
      </c>
      <c r="D659" s="24" t="str">
        <f t="shared" si="10"/>
        <v>Y02DX04F</v>
      </c>
    </row>
    <row r="660" spans="1:4" x14ac:dyDescent="0.25">
      <c r="A660" s="24" t="s">
        <v>10862</v>
      </c>
      <c r="B660" s="24" t="s">
        <v>3552</v>
      </c>
      <c r="C660" s="24" t="s">
        <v>10826</v>
      </c>
      <c r="D660" s="24" t="str">
        <f t="shared" si="10"/>
        <v>Y02DX04M</v>
      </c>
    </row>
    <row r="661" spans="1:4" x14ac:dyDescent="0.25">
      <c r="A661" s="24" t="s">
        <v>10862</v>
      </c>
      <c r="B661" s="24" t="s">
        <v>3552</v>
      </c>
      <c r="C661" s="24" t="s">
        <v>10859</v>
      </c>
      <c r="D661" s="24" t="str">
        <f t="shared" si="10"/>
        <v>Y02DX04Q</v>
      </c>
    </row>
    <row r="662" spans="1:4" x14ac:dyDescent="0.25">
      <c r="A662" s="24" t="s">
        <v>10862</v>
      </c>
      <c r="B662" s="24" t="s">
        <v>3552</v>
      </c>
      <c r="C662" s="24" t="s">
        <v>10799</v>
      </c>
      <c r="D662" s="24" t="str">
        <f t="shared" si="10"/>
        <v>Y02DX04T</v>
      </c>
    </row>
    <row r="663" spans="1:4" x14ac:dyDescent="0.25">
      <c r="A663" s="24" t="s">
        <v>10862</v>
      </c>
      <c r="B663" s="24" t="s">
        <v>3563</v>
      </c>
      <c r="C663" s="24" t="s">
        <v>10800</v>
      </c>
      <c r="D663" s="24" t="str">
        <f t="shared" si="10"/>
        <v>Y02EX04B</v>
      </c>
    </row>
    <row r="664" spans="1:4" x14ac:dyDescent="0.25">
      <c r="A664" s="24" t="s">
        <v>10862</v>
      </c>
      <c r="B664" s="24" t="s">
        <v>3567</v>
      </c>
      <c r="C664" s="24" t="s">
        <v>10827</v>
      </c>
      <c r="D664" s="24" t="str">
        <f t="shared" si="10"/>
        <v>Y02FX0VU</v>
      </c>
    </row>
    <row r="665" spans="1:4" x14ac:dyDescent="0.25">
      <c r="A665" s="24" t="s">
        <v>10862</v>
      </c>
      <c r="B665" s="24" t="s">
        <v>3567</v>
      </c>
      <c r="C665" s="24" t="s">
        <v>10669</v>
      </c>
      <c r="D665" s="24" t="str">
        <f t="shared" si="10"/>
        <v>Y02FX0W0</v>
      </c>
    </row>
    <row r="666" spans="1:4" x14ac:dyDescent="0.25">
      <c r="A666" s="24" t="s">
        <v>10862</v>
      </c>
      <c r="B666" s="24" t="s">
        <v>3567</v>
      </c>
      <c r="C666" s="24" t="s">
        <v>10610</v>
      </c>
      <c r="D666" s="24" t="str">
        <f t="shared" si="10"/>
        <v>Y02FX0Y7</v>
      </c>
    </row>
    <row r="667" spans="1:4" x14ac:dyDescent="0.25">
      <c r="A667" s="24" t="s">
        <v>10862</v>
      </c>
      <c r="B667" s="24" t="s">
        <v>3578</v>
      </c>
      <c r="C667" s="24" t="s">
        <v>10860</v>
      </c>
      <c r="D667" s="24" t="str">
        <f t="shared" si="10"/>
        <v>Y02GX04D</v>
      </c>
    </row>
    <row r="668" spans="1:4" x14ac:dyDescent="0.25">
      <c r="A668" s="24" t="s">
        <v>10862</v>
      </c>
      <c r="B668" s="24" t="s">
        <v>3578</v>
      </c>
      <c r="C668" s="24" t="s">
        <v>10829</v>
      </c>
      <c r="D668" s="24" t="str">
        <f t="shared" si="10"/>
        <v>Y02GX0W1</v>
      </c>
    </row>
    <row r="669" spans="1:4" x14ac:dyDescent="0.25">
      <c r="A669" s="24" t="s">
        <v>10862</v>
      </c>
      <c r="B669" s="24" t="s">
        <v>3578</v>
      </c>
      <c r="C669" s="24" t="s">
        <v>10777</v>
      </c>
      <c r="D669" s="24" t="str">
        <f t="shared" si="10"/>
        <v>Y02GX0W3</v>
      </c>
    </row>
    <row r="670" spans="1:4" x14ac:dyDescent="0.25">
      <c r="A670" s="24" t="s">
        <v>10862</v>
      </c>
      <c r="B670" s="24" t="s">
        <v>3609</v>
      </c>
      <c r="C670" s="24" t="s">
        <v>10852</v>
      </c>
      <c r="D670" s="24" t="str">
        <f t="shared" si="10"/>
        <v>Y02JX08R</v>
      </c>
    </row>
    <row r="671" spans="1:4" x14ac:dyDescent="0.25">
      <c r="A671" s="24" t="s">
        <v>10862</v>
      </c>
      <c r="B671" s="24" t="s">
        <v>3609</v>
      </c>
      <c r="C671" s="24" t="s">
        <v>10853</v>
      </c>
      <c r="D671" s="24" t="str">
        <f t="shared" si="10"/>
        <v>Y02JX08S</v>
      </c>
    </row>
    <row r="672" spans="1:4" x14ac:dyDescent="0.25">
      <c r="A672" s="24" t="s">
        <v>10862</v>
      </c>
      <c r="B672" s="24" t="s">
        <v>3621</v>
      </c>
      <c r="C672" s="24" t="s">
        <v>10806</v>
      </c>
      <c r="D672" s="24" t="str">
        <f t="shared" si="10"/>
        <v>Y02MX0NV</v>
      </c>
    </row>
    <row r="673" spans="1:4" x14ac:dyDescent="0.25">
      <c r="A673" s="24" t="s">
        <v>10862</v>
      </c>
      <c r="B673" s="24" t="s">
        <v>4118</v>
      </c>
      <c r="C673" s="24" t="s">
        <v>10834</v>
      </c>
      <c r="D673" s="24" t="str">
        <f t="shared" si="10"/>
        <v>Y05RX0WK</v>
      </c>
    </row>
    <row r="674" spans="1:4" x14ac:dyDescent="0.25">
      <c r="A674" s="24" t="s">
        <v>10862</v>
      </c>
      <c r="B674" s="24" t="s">
        <v>4118</v>
      </c>
      <c r="C674" s="24" t="s">
        <v>10810</v>
      </c>
      <c r="D674" s="24" t="str">
        <f t="shared" si="10"/>
        <v>Y05RX0WL</v>
      </c>
    </row>
    <row r="675" spans="1:4" x14ac:dyDescent="0.25">
      <c r="A675" s="24" t="s">
        <v>10862</v>
      </c>
      <c r="B675" s="24" t="s">
        <v>4118</v>
      </c>
      <c r="C675" s="24" t="s">
        <v>10835</v>
      </c>
      <c r="D675" s="24" t="str">
        <f t="shared" si="10"/>
        <v>Y05RX0WM</v>
      </c>
    </row>
    <row r="676" spans="1:4" x14ac:dyDescent="0.25">
      <c r="A676" s="24" t="s">
        <v>10862</v>
      </c>
      <c r="B676" s="24" t="s">
        <v>4118</v>
      </c>
      <c r="C676" s="24" t="s">
        <v>10811</v>
      </c>
      <c r="D676" s="24" t="str">
        <f t="shared" si="10"/>
        <v>Y05RX0WN</v>
      </c>
    </row>
    <row r="677" spans="1:4" x14ac:dyDescent="0.25">
      <c r="A677" s="24" t="s">
        <v>10862</v>
      </c>
      <c r="B677" s="24" t="s">
        <v>4118</v>
      </c>
      <c r="C677" s="24" t="s">
        <v>10812</v>
      </c>
      <c r="D677" s="24" t="str">
        <f t="shared" si="10"/>
        <v>Y05RX11V</v>
      </c>
    </row>
    <row r="678" spans="1:4" x14ac:dyDescent="0.25">
      <c r="A678" s="24" t="s">
        <v>10862</v>
      </c>
      <c r="B678" s="24" t="s">
        <v>4274</v>
      </c>
      <c r="C678" s="24" t="s">
        <v>10837</v>
      </c>
      <c r="D678" s="24" t="str">
        <f t="shared" si="10"/>
        <v>Y071X0JD</v>
      </c>
    </row>
    <row r="679" spans="1:4" x14ac:dyDescent="0.25">
      <c r="A679" s="24" t="s">
        <v>10862</v>
      </c>
      <c r="B679" s="24" t="s">
        <v>4297</v>
      </c>
      <c r="C679" s="24" t="s">
        <v>10842</v>
      </c>
      <c r="D679" s="24" t="str">
        <f t="shared" si="10"/>
        <v>Y077X0DQ</v>
      </c>
    </row>
    <row r="680" spans="1:4" x14ac:dyDescent="0.25">
      <c r="A680" s="24" t="s">
        <v>10862</v>
      </c>
      <c r="B680" s="24" t="s">
        <v>4335</v>
      </c>
      <c r="C680" s="24" t="s">
        <v>10815</v>
      </c>
      <c r="D680" s="24" t="str">
        <f t="shared" si="10"/>
        <v>Y07GX0NW</v>
      </c>
    </row>
    <row r="681" spans="1:4" x14ac:dyDescent="0.25">
      <c r="A681" s="24" t="s">
        <v>10862</v>
      </c>
      <c r="B681" s="24" t="s">
        <v>4354</v>
      </c>
      <c r="C681" s="24" t="s">
        <v>10633</v>
      </c>
      <c r="D681" s="24" t="str">
        <f t="shared" si="10"/>
        <v>Y07LX0JF</v>
      </c>
    </row>
    <row r="682" spans="1:4" x14ac:dyDescent="0.25">
      <c r="A682" s="24" t="s">
        <v>10862</v>
      </c>
      <c r="B682" s="24" t="s">
        <v>4354</v>
      </c>
      <c r="C682" s="24" t="s">
        <v>10634</v>
      </c>
      <c r="D682" s="24" t="str">
        <f t="shared" si="10"/>
        <v>Y07LX0JG</v>
      </c>
    </row>
    <row r="683" spans="1:4" x14ac:dyDescent="0.25">
      <c r="A683" s="24" t="s">
        <v>10862</v>
      </c>
      <c r="B683" s="24" t="s">
        <v>4354</v>
      </c>
      <c r="C683" s="24" t="s">
        <v>10635</v>
      </c>
      <c r="D683" s="24" t="str">
        <f t="shared" si="10"/>
        <v>Y07LX0JK</v>
      </c>
    </row>
    <row r="684" spans="1:4" x14ac:dyDescent="0.25">
      <c r="A684" s="24" t="s">
        <v>10862</v>
      </c>
      <c r="B684" s="24" t="s">
        <v>4354</v>
      </c>
      <c r="C684" s="24" t="s">
        <v>10839</v>
      </c>
      <c r="D684" s="24" t="str">
        <f t="shared" si="10"/>
        <v>Y07LX0NU</v>
      </c>
    </row>
    <row r="685" spans="1:4" x14ac:dyDescent="0.25">
      <c r="A685" s="24" t="s">
        <v>10862</v>
      </c>
      <c r="B685" s="24" t="s">
        <v>4553</v>
      </c>
      <c r="C685" s="24" t="s">
        <v>10637</v>
      </c>
      <c r="D685" s="24" t="str">
        <f t="shared" si="10"/>
        <v>Y07XX12Q</v>
      </c>
    </row>
    <row r="686" spans="1:4" x14ac:dyDescent="0.25">
      <c r="A686" s="24" t="s">
        <v>10862</v>
      </c>
      <c r="B686" s="24" t="s">
        <v>4587</v>
      </c>
      <c r="C686" s="24" t="s">
        <v>10582</v>
      </c>
      <c r="D686" s="24" t="str">
        <f t="shared" si="10"/>
        <v>YZZZXZZZ</v>
      </c>
    </row>
    <row r="687" spans="1:4" x14ac:dyDescent="0.25">
      <c r="A687" s="24" t="s">
        <v>10864</v>
      </c>
      <c r="B687" s="24" t="s">
        <v>3266</v>
      </c>
      <c r="C687" s="24" t="s">
        <v>10818</v>
      </c>
      <c r="D687" s="24" t="str">
        <f t="shared" si="10"/>
        <v>Y002X00H</v>
      </c>
    </row>
    <row r="688" spans="1:4" x14ac:dyDescent="0.25">
      <c r="A688" s="24" t="s">
        <v>10864</v>
      </c>
      <c r="B688" s="24" t="s">
        <v>3266</v>
      </c>
      <c r="C688" s="24" t="s">
        <v>10865</v>
      </c>
      <c r="D688" s="24" t="str">
        <f t="shared" si="10"/>
        <v>Y002X00K</v>
      </c>
    </row>
    <row r="689" spans="1:4" x14ac:dyDescent="0.25">
      <c r="A689" s="24" t="s">
        <v>10864</v>
      </c>
      <c r="B689" s="24" t="s">
        <v>3266</v>
      </c>
      <c r="C689" s="24" t="s">
        <v>10866</v>
      </c>
      <c r="D689" s="24" t="str">
        <f t="shared" si="10"/>
        <v>Y002X0VM</v>
      </c>
    </row>
    <row r="690" spans="1:4" x14ac:dyDescent="0.25">
      <c r="A690" s="24" t="s">
        <v>10864</v>
      </c>
      <c r="B690" s="24" t="s">
        <v>3415</v>
      </c>
      <c r="C690" s="24" t="s">
        <v>10820</v>
      </c>
      <c r="D690" s="24" t="str">
        <f t="shared" si="10"/>
        <v>Y018X064</v>
      </c>
    </row>
    <row r="691" spans="1:4" x14ac:dyDescent="0.25">
      <c r="A691" s="24" t="s">
        <v>10864</v>
      </c>
      <c r="B691" s="24" t="s">
        <v>3415</v>
      </c>
      <c r="C691" s="24" t="s">
        <v>10609</v>
      </c>
      <c r="D691" s="24" t="str">
        <f t="shared" si="10"/>
        <v>Y018X0D3</v>
      </c>
    </row>
    <row r="692" spans="1:4" x14ac:dyDescent="0.25">
      <c r="A692" s="24" t="s">
        <v>10864</v>
      </c>
      <c r="B692" s="24" t="s">
        <v>3415</v>
      </c>
      <c r="C692" s="24" t="s">
        <v>10772</v>
      </c>
      <c r="D692" s="24" t="str">
        <f t="shared" si="10"/>
        <v>Y018X123</v>
      </c>
    </row>
    <row r="693" spans="1:4" x14ac:dyDescent="0.25">
      <c r="A693" s="24" t="s">
        <v>10864</v>
      </c>
      <c r="B693" s="24" t="s">
        <v>3415</v>
      </c>
      <c r="C693" s="24" t="s">
        <v>10773</v>
      </c>
      <c r="D693" s="24" t="str">
        <f t="shared" si="10"/>
        <v>Y018X125</v>
      </c>
    </row>
    <row r="694" spans="1:4" x14ac:dyDescent="0.25">
      <c r="A694" s="24" t="s">
        <v>10864</v>
      </c>
      <c r="B694" s="24" t="s">
        <v>3421</v>
      </c>
      <c r="C694" s="24" t="s">
        <v>10774</v>
      </c>
      <c r="D694" s="24" t="str">
        <f t="shared" si="10"/>
        <v>Y019X124</v>
      </c>
    </row>
    <row r="695" spans="1:4" x14ac:dyDescent="0.25">
      <c r="A695" s="24" t="s">
        <v>10864</v>
      </c>
      <c r="B695" s="24" t="s">
        <v>3448</v>
      </c>
      <c r="C695" s="24" t="s">
        <v>10867</v>
      </c>
      <c r="D695" s="24" t="str">
        <f t="shared" si="10"/>
        <v>Y01FX06V</v>
      </c>
    </row>
    <row r="696" spans="1:4" x14ac:dyDescent="0.25">
      <c r="A696" s="24" t="s">
        <v>10864</v>
      </c>
      <c r="B696" s="24" t="s">
        <v>3460</v>
      </c>
      <c r="C696" s="24" t="s">
        <v>10823</v>
      </c>
      <c r="D696" s="24" t="str">
        <f t="shared" si="10"/>
        <v>Y01HX04K</v>
      </c>
    </row>
    <row r="697" spans="1:4" x14ac:dyDescent="0.25">
      <c r="A697" s="24" t="s">
        <v>10864</v>
      </c>
      <c r="B697" s="24" t="s">
        <v>3493</v>
      </c>
      <c r="C697" s="24" t="s">
        <v>10825</v>
      </c>
      <c r="D697" s="24" t="str">
        <f t="shared" si="10"/>
        <v>Y01ZX0D2</v>
      </c>
    </row>
    <row r="698" spans="1:4" x14ac:dyDescent="0.25">
      <c r="A698" s="24" t="s">
        <v>10864</v>
      </c>
      <c r="B698" s="24" t="s">
        <v>3552</v>
      </c>
      <c r="C698" s="24" t="s">
        <v>10826</v>
      </c>
      <c r="D698" s="24" t="str">
        <f t="shared" si="10"/>
        <v>Y02DX04M</v>
      </c>
    </row>
    <row r="699" spans="1:4" x14ac:dyDescent="0.25">
      <c r="A699" s="24" t="s">
        <v>10864</v>
      </c>
      <c r="B699" s="24" t="s">
        <v>3552</v>
      </c>
      <c r="C699" s="24" t="s">
        <v>10799</v>
      </c>
      <c r="D699" s="24" t="str">
        <f t="shared" si="10"/>
        <v>Y02DX04T</v>
      </c>
    </row>
    <row r="700" spans="1:4" x14ac:dyDescent="0.25">
      <c r="A700" s="24" t="s">
        <v>10864</v>
      </c>
      <c r="B700" s="24" t="s">
        <v>3552</v>
      </c>
      <c r="C700" s="24" t="s">
        <v>10610</v>
      </c>
      <c r="D700" s="24" t="str">
        <f t="shared" si="10"/>
        <v>Y02DX0Y7</v>
      </c>
    </row>
    <row r="701" spans="1:4" x14ac:dyDescent="0.25">
      <c r="A701" s="24" t="s">
        <v>10864</v>
      </c>
      <c r="B701" s="24" t="s">
        <v>3563</v>
      </c>
      <c r="C701" s="24" t="s">
        <v>10800</v>
      </c>
      <c r="D701" s="24" t="str">
        <f t="shared" si="10"/>
        <v>Y02EX04B</v>
      </c>
    </row>
    <row r="702" spans="1:4" x14ac:dyDescent="0.25">
      <c r="A702" s="24" t="s">
        <v>10864</v>
      </c>
      <c r="B702" s="24" t="s">
        <v>3567</v>
      </c>
      <c r="C702" s="24" t="s">
        <v>10868</v>
      </c>
      <c r="D702" s="24" t="str">
        <f t="shared" si="10"/>
        <v>Y02FX0FP</v>
      </c>
    </row>
    <row r="703" spans="1:4" x14ac:dyDescent="0.25">
      <c r="A703" s="24" t="s">
        <v>10864</v>
      </c>
      <c r="B703" s="24" t="s">
        <v>3578</v>
      </c>
      <c r="C703" s="24" t="s">
        <v>10827</v>
      </c>
      <c r="D703" s="24" t="str">
        <f t="shared" si="10"/>
        <v>Y02GX0VU</v>
      </c>
    </row>
    <row r="704" spans="1:4" x14ac:dyDescent="0.25">
      <c r="A704" s="24" t="s">
        <v>10864</v>
      </c>
      <c r="B704" s="24" t="s">
        <v>3578</v>
      </c>
      <c r="C704" s="24" t="s">
        <v>10829</v>
      </c>
      <c r="D704" s="24" t="str">
        <f t="shared" si="10"/>
        <v>Y02GX0W1</v>
      </c>
    </row>
    <row r="705" spans="1:4" x14ac:dyDescent="0.25">
      <c r="A705" s="24" t="s">
        <v>10864</v>
      </c>
      <c r="B705" s="24" t="s">
        <v>3578</v>
      </c>
      <c r="C705" s="24" t="s">
        <v>10777</v>
      </c>
      <c r="D705" s="24" t="str">
        <f t="shared" si="10"/>
        <v>Y02GX0W3</v>
      </c>
    </row>
    <row r="706" spans="1:4" x14ac:dyDescent="0.25">
      <c r="A706" s="24" t="s">
        <v>10864</v>
      </c>
      <c r="B706" s="24" t="s">
        <v>3616</v>
      </c>
      <c r="C706" s="24" t="s">
        <v>10869</v>
      </c>
      <c r="D706" s="24" t="str">
        <f t="shared" si="10"/>
        <v>Y02LX10G</v>
      </c>
    </row>
    <row r="707" spans="1:4" x14ac:dyDescent="0.25">
      <c r="A707" s="24" t="s">
        <v>10864</v>
      </c>
      <c r="B707" s="24" t="s">
        <v>3707</v>
      </c>
      <c r="C707" s="24" t="s">
        <v>10870</v>
      </c>
      <c r="D707" s="24" t="str">
        <f t="shared" ref="D707:D770" si="11">B707&amp;C707</f>
        <v>Y03PX10K</v>
      </c>
    </row>
    <row r="708" spans="1:4" x14ac:dyDescent="0.25">
      <c r="A708" s="24" t="s">
        <v>10864</v>
      </c>
      <c r="B708" s="24" t="s">
        <v>3707</v>
      </c>
      <c r="C708" s="24" t="s">
        <v>10871</v>
      </c>
      <c r="D708" s="24" t="str">
        <f t="shared" si="11"/>
        <v>Y03PX10M</v>
      </c>
    </row>
    <row r="709" spans="1:4" x14ac:dyDescent="0.25">
      <c r="A709" s="24" t="s">
        <v>10864</v>
      </c>
      <c r="B709" s="24" t="s">
        <v>3720</v>
      </c>
      <c r="C709" s="24" t="s">
        <v>10872</v>
      </c>
      <c r="D709" s="24" t="str">
        <f t="shared" si="11"/>
        <v>Y03RX10H</v>
      </c>
    </row>
    <row r="710" spans="1:4" x14ac:dyDescent="0.25">
      <c r="A710" s="24" t="s">
        <v>10864</v>
      </c>
      <c r="B710" s="24" t="s">
        <v>3720</v>
      </c>
      <c r="C710" s="24" t="s">
        <v>10873</v>
      </c>
      <c r="D710" s="24" t="str">
        <f t="shared" si="11"/>
        <v>Y03RX10J</v>
      </c>
    </row>
    <row r="711" spans="1:4" x14ac:dyDescent="0.25">
      <c r="A711" s="24" t="s">
        <v>10864</v>
      </c>
      <c r="B711" s="24" t="s">
        <v>3720</v>
      </c>
      <c r="C711" s="24" t="s">
        <v>10874</v>
      </c>
      <c r="D711" s="24" t="str">
        <f t="shared" si="11"/>
        <v>Y03RX10L</v>
      </c>
    </row>
    <row r="712" spans="1:4" x14ac:dyDescent="0.25">
      <c r="A712" s="24" t="s">
        <v>10864</v>
      </c>
      <c r="B712" s="24" t="s">
        <v>3732</v>
      </c>
      <c r="C712" s="24" t="s">
        <v>10875</v>
      </c>
      <c r="D712" s="24" t="str">
        <f t="shared" si="11"/>
        <v>Y03VX04S</v>
      </c>
    </row>
    <row r="713" spans="1:4" x14ac:dyDescent="0.25">
      <c r="A713" s="24" t="s">
        <v>10864</v>
      </c>
      <c r="B713" s="24" t="s">
        <v>3732</v>
      </c>
      <c r="C713" s="24" t="s">
        <v>10876</v>
      </c>
      <c r="D713" s="24" t="str">
        <f t="shared" si="11"/>
        <v>Y03VX04V</v>
      </c>
    </row>
    <row r="714" spans="1:4" x14ac:dyDescent="0.25">
      <c r="A714" s="24" t="s">
        <v>10864</v>
      </c>
      <c r="B714" s="24" t="s">
        <v>3732</v>
      </c>
      <c r="C714" s="24" t="s">
        <v>10877</v>
      </c>
      <c r="D714" s="24" t="str">
        <f t="shared" si="11"/>
        <v>Y03VX04X</v>
      </c>
    </row>
    <row r="715" spans="1:4" x14ac:dyDescent="0.25">
      <c r="A715" s="24" t="s">
        <v>10864</v>
      </c>
      <c r="B715" s="24" t="s">
        <v>3743</v>
      </c>
      <c r="C715" s="24" t="s">
        <v>10878</v>
      </c>
      <c r="D715" s="24" t="str">
        <f t="shared" si="11"/>
        <v>Y03WX04Y</v>
      </c>
    </row>
    <row r="716" spans="1:4" x14ac:dyDescent="0.25">
      <c r="A716" s="24" t="s">
        <v>10864</v>
      </c>
      <c r="B716" s="24" t="s">
        <v>4245</v>
      </c>
      <c r="C716" s="24" t="s">
        <v>10836</v>
      </c>
      <c r="D716" s="24" t="str">
        <f t="shared" si="11"/>
        <v>Y06RX00J</v>
      </c>
    </row>
    <row r="717" spans="1:4" x14ac:dyDescent="0.25">
      <c r="A717" s="24" t="s">
        <v>10864</v>
      </c>
      <c r="B717" s="24" t="s">
        <v>4254</v>
      </c>
      <c r="C717" s="24" t="s">
        <v>10879</v>
      </c>
      <c r="D717" s="24" t="str">
        <f t="shared" si="11"/>
        <v>Y06TX11S</v>
      </c>
    </row>
    <row r="718" spans="1:4" x14ac:dyDescent="0.25">
      <c r="A718" s="24" t="s">
        <v>10864</v>
      </c>
      <c r="B718" s="24" t="s">
        <v>4297</v>
      </c>
      <c r="C718" s="24" t="s">
        <v>10796</v>
      </c>
      <c r="D718" s="24" t="str">
        <f t="shared" si="11"/>
        <v>Y077X0FG</v>
      </c>
    </row>
    <row r="719" spans="1:4" x14ac:dyDescent="0.25">
      <c r="A719" s="24" t="s">
        <v>10864</v>
      </c>
      <c r="B719" s="24" t="s">
        <v>4297</v>
      </c>
      <c r="C719" s="24" t="s">
        <v>10797</v>
      </c>
      <c r="D719" s="24" t="str">
        <f t="shared" si="11"/>
        <v>Y077X0FH</v>
      </c>
    </row>
    <row r="720" spans="1:4" x14ac:dyDescent="0.25">
      <c r="A720" s="24" t="s">
        <v>10864</v>
      </c>
      <c r="B720" s="24" t="s">
        <v>4297</v>
      </c>
      <c r="C720" s="24" t="s">
        <v>10880</v>
      </c>
      <c r="D720" s="24" t="str">
        <f t="shared" si="11"/>
        <v>Y077X0YV</v>
      </c>
    </row>
    <row r="721" spans="1:4" x14ac:dyDescent="0.25">
      <c r="A721" s="24" t="s">
        <v>10864</v>
      </c>
      <c r="B721" s="24" t="s">
        <v>4297</v>
      </c>
      <c r="C721" s="24" t="s">
        <v>10881</v>
      </c>
      <c r="D721" s="24" t="str">
        <f t="shared" si="11"/>
        <v>Y077X10C</v>
      </c>
    </row>
    <row r="722" spans="1:4" x14ac:dyDescent="0.25">
      <c r="A722" s="24" t="s">
        <v>10864</v>
      </c>
      <c r="B722" s="24" t="s">
        <v>4335</v>
      </c>
      <c r="C722" s="24" t="s">
        <v>10882</v>
      </c>
      <c r="D722" s="24" t="str">
        <f t="shared" si="11"/>
        <v>Y07GX10D</v>
      </c>
    </row>
    <row r="723" spans="1:4" x14ac:dyDescent="0.25">
      <c r="A723" s="24" t="s">
        <v>10864</v>
      </c>
      <c r="B723" s="24" t="s">
        <v>4335</v>
      </c>
      <c r="C723" s="24" t="s">
        <v>10883</v>
      </c>
      <c r="D723" s="24" t="str">
        <f t="shared" si="11"/>
        <v>Y07GX10E</v>
      </c>
    </row>
    <row r="724" spans="1:4" x14ac:dyDescent="0.25">
      <c r="A724" s="24" t="s">
        <v>10864</v>
      </c>
      <c r="B724" s="24" t="s">
        <v>4553</v>
      </c>
      <c r="C724" s="24" t="s">
        <v>10637</v>
      </c>
      <c r="D724" s="24" t="str">
        <f t="shared" si="11"/>
        <v>Y07XX12Q</v>
      </c>
    </row>
    <row r="725" spans="1:4" x14ac:dyDescent="0.25">
      <c r="A725" s="24" t="s">
        <v>10864</v>
      </c>
      <c r="B725" s="24" t="s">
        <v>4587</v>
      </c>
      <c r="C725" s="24" t="s">
        <v>10582</v>
      </c>
      <c r="D725" s="24" t="str">
        <f t="shared" si="11"/>
        <v>YZZZXZZZ</v>
      </c>
    </row>
    <row r="726" spans="1:4" x14ac:dyDescent="0.25">
      <c r="A726" s="24" t="s">
        <v>10884</v>
      </c>
      <c r="B726" s="24" t="s">
        <v>3266</v>
      </c>
      <c r="C726" s="24" t="s">
        <v>10818</v>
      </c>
      <c r="D726" s="24" t="str">
        <f t="shared" si="11"/>
        <v>Y002X00H</v>
      </c>
    </row>
    <row r="727" spans="1:4" x14ac:dyDescent="0.25">
      <c r="A727" s="24" t="s">
        <v>10884</v>
      </c>
      <c r="B727" s="24" t="s">
        <v>3266</v>
      </c>
      <c r="C727" s="24" t="s">
        <v>10885</v>
      </c>
      <c r="D727" s="24" t="str">
        <f t="shared" si="11"/>
        <v>Y002X0XY</v>
      </c>
    </row>
    <row r="728" spans="1:4" x14ac:dyDescent="0.25">
      <c r="A728" s="24" t="s">
        <v>10884</v>
      </c>
      <c r="B728" s="24" t="s">
        <v>3266</v>
      </c>
      <c r="C728" s="24" t="s">
        <v>10886</v>
      </c>
      <c r="D728" s="24" t="str">
        <f t="shared" si="11"/>
        <v>Y002X11T</v>
      </c>
    </row>
    <row r="729" spans="1:4" x14ac:dyDescent="0.25">
      <c r="A729" s="24" t="s">
        <v>10884</v>
      </c>
      <c r="B729" s="24" t="s">
        <v>3395</v>
      </c>
      <c r="C729" s="24" t="s">
        <v>10887</v>
      </c>
      <c r="D729" s="24" t="str">
        <f t="shared" si="11"/>
        <v>Y014X040</v>
      </c>
    </row>
    <row r="730" spans="1:4" x14ac:dyDescent="0.25">
      <c r="A730" s="24" t="s">
        <v>10884</v>
      </c>
      <c r="B730" s="24" t="s">
        <v>3415</v>
      </c>
      <c r="C730" s="24" t="s">
        <v>10820</v>
      </c>
      <c r="D730" s="24" t="str">
        <f t="shared" si="11"/>
        <v>Y018X064</v>
      </c>
    </row>
    <row r="731" spans="1:4" x14ac:dyDescent="0.25">
      <c r="A731" s="24" t="s">
        <v>10884</v>
      </c>
      <c r="B731" s="24" t="s">
        <v>3415</v>
      </c>
      <c r="C731" s="24" t="s">
        <v>10609</v>
      </c>
      <c r="D731" s="24" t="str">
        <f t="shared" si="11"/>
        <v>Y018X0D3</v>
      </c>
    </row>
    <row r="732" spans="1:4" x14ac:dyDescent="0.25">
      <c r="A732" s="24" t="s">
        <v>10884</v>
      </c>
      <c r="B732" s="24" t="s">
        <v>3415</v>
      </c>
      <c r="C732" s="24" t="s">
        <v>10772</v>
      </c>
      <c r="D732" s="24" t="str">
        <f t="shared" si="11"/>
        <v>Y018X123</v>
      </c>
    </row>
    <row r="733" spans="1:4" x14ac:dyDescent="0.25">
      <c r="A733" s="24" t="s">
        <v>10884</v>
      </c>
      <c r="B733" s="24" t="s">
        <v>3415</v>
      </c>
      <c r="C733" s="24" t="s">
        <v>10773</v>
      </c>
      <c r="D733" s="24" t="str">
        <f t="shared" si="11"/>
        <v>Y018X125</v>
      </c>
    </row>
    <row r="734" spans="1:4" x14ac:dyDescent="0.25">
      <c r="A734" s="24" t="s">
        <v>10884</v>
      </c>
      <c r="B734" s="24" t="s">
        <v>3421</v>
      </c>
      <c r="C734" s="24" t="s">
        <v>10774</v>
      </c>
      <c r="D734" s="24" t="str">
        <f t="shared" si="11"/>
        <v>Y019X124</v>
      </c>
    </row>
    <row r="735" spans="1:4" x14ac:dyDescent="0.25">
      <c r="A735" s="24" t="s">
        <v>10884</v>
      </c>
      <c r="B735" s="24" t="s">
        <v>3448</v>
      </c>
      <c r="C735" s="24" t="s">
        <v>10888</v>
      </c>
      <c r="D735" s="24" t="str">
        <f t="shared" si="11"/>
        <v>Y01FX0RK</v>
      </c>
    </row>
    <row r="736" spans="1:4" x14ac:dyDescent="0.25">
      <c r="A736" s="24" t="s">
        <v>10884</v>
      </c>
      <c r="B736" s="24" t="s">
        <v>3460</v>
      </c>
      <c r="C736" s="24" t="s">
        <v>10823</v>
      </c>
      <c r="D736" s="24" t="str">
        <f t="shared" si="11"/>
        <v>Y01HX04K</v>
      </c>
    </row>
    <row r="737" spans="1:4" x14ac:dyDescent="0.25">
      <c r="A737" s="24" t="s">
        <v>10884</v>
      </c>
      <c r="B737" s="24" t="s">
        <v>3479</v>
      </c>
      <c r="C737" s="24" t="s">
        <v>10889</v>
      </c>
      <c r="D737" s="24" t="str">
        <f t="shared" si="11"/>
        <v>Y01SX0VN</v>
      </c>
    </row>
    <row r="738" spans="1:4" x14ac:dyDescent="0.25">
      <c r="A738" s="24" t="s">
        <v>10884</v>
      </c>
      <c r="B738" s="24" t="s">
        <v>3552</v>
      </c>
      <c r="C738" s="24" t="s">
        <v>10826</v>
      </c>
      <c r="D738" s="24" t="str">
        <f t="shared" si="11"/>
        <v>Y02DX04M</v>
      </c>
    </row>
    <row r="739" spans="1:4" x14ac:dyDescent="0.25">
      <c r="A739" s="24" t="s">
        <v>10884</v>
      </c>
      <c r="B739" s="24" t="s">
        <v>3552</v>
      </c>
      <c r="C739" s="24" t="s">
        <v>10799</v>
      </c>
      <c r="D739" s="24" t="str">
        <f t="shared" si="11"/>
        <v>Y02DX04T</v>
      </c>
    </row>
    <row r="740" spans="1:4" x14ac:dyDescent="0.25">
      <c r="A740" s="24" t="s">
        <v>10884</v>
      </c>
      <c r="B740" s="24" t="s">
        <v>3552</v>
      </c>
      <c r="C740" s="24" t="s">
        <v>10610</v>
      </c>
      <c r="D740" s="24" t="str">
        <f t="shared" si="11"/>
        <v>Y02DX0Y7</v>
      </c>
    </row>
    <row r="741" spans="1:4" x14ac:dyDescent="0.25">
      <c r="A741" s="24" t="s">
        <v>10884</v>
      </c>
      <c r="B741" s="24" t="s">
        <v>3563</v>
      </c>
      <c r="C741" s="24" t="s">
        <v>10800</v>
      </c>
      <c r="D741" s="24" t="str">
        <f t="shared" si="11"/>
        <v>Y02EX04B</v>
      </c>
    </row>
    <row r="742" spans="1:4" x14ac:dyDescent="0.25">
      <c r="A742" s="24" t="s">
        <v>10884</v>
      </c>
      <c r="B742" s="24" t="s">
        <v>3567</v>
      </c>
      <c r="C742" s="24" t="s">
        <v>10868</v>
      </c>
      <c r="D742" s="24" t="str">
        <f t="shared" si="11"/>
        <v>Y02FX0FP</v>
      </c>
    </row>
    <row r="743" spans="1:4" x14ac:dyDescent="0.25">
      <c r="A743" s="24" t="s">
        <v>10884</v>
      </c>
      <c r="B743" s="24" t="s">
        <v>3578</v>
      </c>
      <c r="C743" s="24" t="s">
        <v>10827</v>
      </c>
      <c r="D743" s="24" t="str">
        <f t="shared" si="11"/>
        <v>Y02GX0VU</v>
      </c>
    </row>
    <row r="744" spans="1:4" x14ac:dyDescent="0.25">
      <c r="A744" s="24" t="s">
        <v>10884</v>
      </c>
      <c r="B744" s="24" t="s">
        <v>3578</v>
      </c>
      <c r="C744" s="24" t="s">
        <v>10829</v>
      </c>
      <c r="D744" s="24" t="str">
        <f t="shared" si="11"/>
        <v>Y02GX0W1</v>
      </c>
    </row>
    <row r="745" spans="1:4" x14ac:dyDescent="0.25">
      <c r="A745" s="24" t="s">
        <v>10884</v>
      </c>
      <c r="B745" s="24" t="s">
        <v>3578</v>
      </c>
      <c r="C745" s="24" t="s">
        <v>10777</v>
      </c>
      <c r="D745" s="24" t="str">
        <f t="shared" si="11"/>
        <v>Y02GX0W3</v>
      </c>
    </row>
    <row r="746" spans="1:4" x14ac:dyDescent="0.25">
      <c r="A746" s="24" t="s">
        <v>10884</v>
      </c>
      <c r="B746" s="24" t="s">
        <v>3616</v>
      </c>
      <c r="C746" s="24" t="s">
        <v>10869</v>
      </c>
      <c r="D746" s="24" t="str">
        <f t="shared" si="11"/>
        <v>Y02LX10G</v>
      </c>
    </row>
    <row r="747" spans="1:4" x14ac:dyDescent="0.25">
      <c r="A747" s="24" t="s">
        <v>10884</v>
      </c>
      <c r="B747" s="24" t="s">
        <v>3707</v>
      </c>
      <c r="C747" s="24" t="s">
        <v>10870</v>
      </c>
      <c r="D747" s="24" t="str">
        <f t="shared" si="11"/>
        <v>Y03PX10K</v>
      </c>
    </row>
    <row r="748" spans="1:4" x14ac:dyDescent="0.25">
      <c r="A748" s="24" t="s">
        <v>10884</v>
      </c>
      <c r="B748" s="24" t="s">
        <v>3707</v>
      </c>
      <c r="C748" s="24" t="s">
        <v>10871</v>
      </c>
      <c r="D748" s="24" t="str">
        <f t="shared" si="11"/>
        <v>Y03PX10M</v>
      </c>
    </row>
    <row r="749" spans="1:4" x14ac:dyDescent="0.25">
      <c r="A749" s="24" t="s">
        <v>10884</v>
      </c>
      <c r="B749" s="24" t="s">
        <v>3720</v>
      </c>
      <c r="C749" s="24" t="s">
        <v>10872</v>
      </c>
      <c r="D749" s="24" t="str">
        <f t="shared" si="11"/>
        <v>Y03RX10H</v>
      </c>
    </row>
    <row r="750" spans="1:4" x14ac:dyDescent="0.25">
      <c r="A750" s="24" t="s">
        <v>10884</v>
      </c>
      <c r="B750" s="24" t="s">
        <v>3720</v>
      </c>
      <c r="C750" s="24" t="s">
        <v>10873</v>
      </c>
      <c r="D750" s="24" t="str">
        <f t="shared" si="11"/>
        <v>Y03RX10J</v>
      </c>
    </row>
    <row r="751" spans="1:4" x14ac:dyDescent="0.25">
      <c r="A751" s="24" t="s">
        <v>10884</v>
      </c>
      <c r="B751" s="24" t="s">
        <v>3720</v>
      </c>
      <c r="C751" s="24" t="s">
        <v>10874</v>
      </c>
      <c r="D751" s="24" t="str">
        <f t="shared" si="11"/>
        <v>Y03RX10L</v>
      </c>
    </row>
    <row r="752" spans="1:4" x14ac:dyDescent="0.25">
      <c r="A752" s="24" t="s">
        <v>10884</v>
      </c>
      <c r="B752" s="24" t="s">
        <v>3732</v>
      </c>
      <c r="C752" s="24" t="s">
        <v>10876</v>
      </c>
      <c r="D752" s="24" t="str">
        <f t="shared" si="11"/>
        <v>Y03VX04V</v>
      </c>
    </row>
    <row r="753" spans="1:4" x14ac:dyDescent="0.25">
      <c r="A753" s="24" t="s">
        <v>10884</v>
      </c>
      <c r="B753" s="24" t="s">
        <v>4110</v>
      </c>
      <c r="C753" s="24" t="s">
        <v>10890</v>
      </c>
      <c r="D753" s="24" t="str">
        <f t="shared" si="11"/>
        <v>Y05QX0V8</v>
      </c>
    </row>
    <row r="754" spans="1:4" x14ac:dyDescent="0.25">
      <c r="A754" s="24" t="s">
        <v>10884</v>
      </c>
      <c r="B754" s="24" t="s">
        <v>4245</v>
      </c>
      <c r="C754" s="24" t="s">
        <v>10836</v>
      </c>
      <c r="D754" s="24" t="str">
        <f t="shared" si="11"/>
        <v>Y06RX00J</v>
      </c>
    </row>
    <row r="755" spans="1:4" x14ac:dyDescent="0.25">
      <c r="A755" s="24" t="s">
        <v>10884</v>
      </c>
      <c r="B755" s="24" t="s">
        <v>4297</v>
      </c>
      <c r="C755" s="24" t="s">
        <v>10796</v>
      </c>
      <c r="D755" s="24" t="str">
        <f t="shared" si="11"/>
        <v>Y077X0FG</v>
      </c>
    </row>
    <row r="756" spans="1:4" x14ac:dyDescent="0.25">
      <c r="A756" s="24" t="s">
        <v>10884</v>
      </c>
      <c r="B756" s="24" t="s">
        <v>4297</v>
      </c>
      <c r="C756" s="24" t="s">
        <v>10797</v>
      </c>
      <c r="D756" s="24" t="str">
        <f t="shared" si="11"/>
        <v>Y077X0FH</v>
      </c>
    </row>
    <row r="757" spans="1:4" x14ac:dyDescent="0.25">
      <c r="A757" s="24" t="s">
        <v>10884</v>
      </c>
      <c r="B757" s="24" t="s">
        <v>4297</v>
      </c>
      <c r="C757" s="24" t="s">
        <v>10880</v>
      </c>
      <c r="D757" s="24" t="str">
        <f t="shared" si="11"/>
        <v>Y077X0YV</v>
      </c>
    </row>
    <row r="758" spans="1:4" x14ac:dyDescent="0.25">
      <c r="A758" s="24" t="s">
        <v>10884</v>
      </c>
      <c r="B758" s="24" t="s">
        <v>4297</v>
      </c>
      <c r="C758" s="24" t="s">
        <v>10881</v>
      </c>
      <c r="D758" s="24" t="str">
        <f t="shared" si="11"/>
        <v>Y077X10C</v>
      </c>
    </row>
    <row r="759" spans="1:4" x14ac:dyDescent="0.25">
      <c r="A759" s="24" t="s">
        <v>10884</v>
      </c>
      <c r="B759" s="24" t="s">
        <v>4335</v>
      </c>
      <c r="C759" s="24" t="s">
        <v>10882</v>
      </c>
      <c r="D759" s="24" t="str">
        <f t="shared" si="11"/>
        <v>Y07GX10D</v>
      </c>
    </row>
    <row r="760" spans="1:4" x14ac:dyDescent="0.25">
      <c r="A760" s="24" t="s">
        <v>10884</v>
      </c>
      <c r="B760" s="24" t="s">
        <v>4335</v>
      </c>
      <c r="C760" s="24" t="s">
        <v>10883</v>
      </c>
      <c r="D760" s="24" t="str">
        <f t="shared" si="11"/>
        <v>Y07GX10E</v>
      </c>
    </row>
    <row r="761" spans="1:4" x14ac:dyDescent="0.25">
      <c r="A761" s="24" t="s">
        <v>10884</v>
      </c>
      <c r="B761" s="24" t="s">
        <v>4553</v>
      </c>
      <c r="C761" s="24" t="s">
        <v>10637</v>
      </c>
      <c r="D761" s="24" t="str">
        <f t="shared" si="11"/>
        <v>Y07XX12Q</v>
      </c>
    </row>
    <row r="762" spans="1:4" x14ac:dyDescent="0.25">
      <c r="A762" s="24" t="s">
        <v>10884</v>
      </c>
      <c r="B762" s="24" t="s">
        <v>4587</v>
      </c>
      <c r="C762" s="24" t="s">
        <v>10582</v>
      </c>
      <c r="D762" s="24" t="str">
        <f t="shared" si="11"/>
        <v>YZZZXZZZ</v>
      </c>
    </row>
    <row r="763" spans="1:4" x14ac:dyDescent="0.25">
      <c r="A763" s="24" t="s">
        <v>10891</v>
      </c>
      <c r="B763" s="24" t="s">
        <v>3266</v>
      </c>
      <c r="C763" s="24" t="s">
        <v>10892</v>
      </c>
      <c r="D763" s="24" t="str">
        <f t="shared" si="11"/>
        <v>Y002X00D</v>
      </c>
    </row>
    <row r="764" spans="1:4" x14ac:dyDescent="0.25">
      <c r="A764" s="24" t="s">
        <v>10891</v>
      </c>
      <c r="B764" s="24" t="s">
        <v>3348</v>
      </c>
      <c r="C764" s="24" t="s">
        <v>10893</v>
      </c>
      <c r="D764" s="24" t="str">
        <f t="shared" si="11"/>
        <v>Y00RX0FE</v>
      </c>
    </row>
    <row r="765" spans="1:4" x14ac:dyDescent="0.25">
      <c r="A765" s="24" t="s">
        <v>10891</v>
      </c>
      <c r="B765" s="24" t="s">
        <v>3348</v>
      </c>
      <c r="C765" s="24" t="s">
        <v>10894</v>
      </c>
      <c r="D765" s="24" t="str">
        <f t="shared" si="11"/>
        <v>Y00RX0FF</v>
      </c>
    </row>
    <row r="766" spans="1:4" x14ac:dyDescent="0.25">
      <c r="A766" s="24" t="s">
        <v>10891</v>
      </c>
      <c r="B766" s="24" t="s">
        <v>3362</v>
      </c>
      <c r="C766" s="24" t="s">
        <v>10894</v>
      </c>
      <c r="D766" s="24" t="str">
        <f t="shared" si="11"/>
        <v>Y00SX0FF</v>
      </c>
    </row>
    <row r="767" spans="1:4" x14ac:dyDescent="0.25">
      <c r="A767" s="24" t="s">
        <v>10891</v>
      </c>
      <c r="B767" s="24" t="s">
        <v>3384</v>
      </c>
      <c r="C767" s="24" t="s">
        <v>10895</v>
      </c>
      <c r="D767" s="24" t="str">
        <f t="shared" si="11"/>
        <v>Y012X03R</v>
      </c>
    </row>
    <row r="768" spans="1:4" x14ac:dyDescent="0.25">
      <c r="A768" s="24" t="s">
        <v>10891</v>
      </c>
      <c r="B768" s="24" t="s">
        <v>3384</v>
      </c>
      <c r="C768" s="24" t="s">
        <v>10896</v>
      </c>
      <c r="D768" s="24" t="str">
        <f t="shared" si="11"/>
        <v>Y012X0FD</v>
      </c>
    </row>
    <row r="769" spans="1:4" x14ac:dyDescent="0.25">
      <c r="A769" s="24" t="s">
        <v>10891</v>
      </c>
      <c r="B769" s="24" t="s">
        <v>3384</v>
      </c>
      <c r="C769" s="24" t="s">
        <v>10897</v>
      </c>
      <c r="D769" s="24" t="str">
        <f t="shared" si="11"/>
        <v>Y012X0WC</v>
      </c>
    </row>
    <row r="770" spans="1:4" x14ac:dyDescent="0.25">
      <c r="A770" s="24" t="s">
        <v>10891</v>
      </c>
      <c r="B770" s="24" t="s">
        <v>3392</v>
      </c>
      <c r="C770" s="24" t="s">
        <v>10895</v>
      </c>
      <c r="D770" s="24" t="str">
        <f t="shared" si="11"/>
        <v>Y013X03R</v>
      </c>
    </row>
    <row r="771" spans="1:4" x14ac:dyDescent="0.25">
      <c r="A771" s="24" t="s">
        <v>10891</v>
      </c>
      <c r="B771" s="24" t="s">
        <v>3392</v>
      </c>
      <c r="C771" s="24" t="s">
        <v>10896</v>
      </c>
      <c r="D771" s="24" t="str">
        <f t="shared" ref="D771:D834" si="12">B771&amp;C771</f>
        <v>Y013X0FD</v>
      </c>
    </row>
    <row r="772" spans="1:4" x14ac:dyDescent="0.25">
      <c r="A772" s="24" t="s">
        <v>10891</v>
      </c>
      <c r="B772" s="24" t="s">
        <v>3395</v>
      </c>
      <c r="C772" s="24" t="s">
        <v>10898</v>
      </c>
      <c r="D772" s="24" t="str">
        <f t="shared" si="12"/>
        <v>Y014X03S</v>
      </c>
    </row>
    <row r="773" spans="1:4" x14ac:dyDescent="0.25">
      <c r="A773" s="24" t="s">
        <v>10891</v>
      </c>
      <c r="B773" s="24" t="s">
        <v>3395</v>
      </c>
      <c r="C773" s="24" t="s">
        <v>10899</v>
      </c>
      <c r="D773" s="24" t="str">
        <f t="shared" si="12"/>
        <v>Y014X03T</v>
      </c>
    </row>
    <row r="774" spans="1:4" x14ac:dyDescent="0.25">
      <c r="A774" s="24" t="s">
        <v>10891</v>
      </c>
      <c r="B774" s="24" t="s">
        <v>3479</v>
      </c>
      <c r="C774" s="24" t="s">
        <v>10900</v>
      </c>
      <c r="D774" s="24" t="str">
        <f t="shared" si="12"/>
        <v>Y01SX0YN</v>
      </c>
    </row>
    <row r="775" spans="1:4" x14ac:dyDescent="0.25">
      <c r="A775" s="24" t="s">
        <v>10891</v>
      </c>
      <c r="B775" s="24" t="s">
        <v>3532</v>
      </c>
      <c r="C775" s="24" t="s">
        <v>10796</v>
      </c>
      <c r="D775" s="24" t="str">
        <f t="shared" si="12"/>
        <v>Y02BX0FG</v>
      </c>
    </row>
    <row r="776" spans="1:4" x14ac:dyDescent="0.25">
      <c r="A776" s="24" t="s">
        <v>10891</v>
      </c>
      <c r="B776" s="24" t="s">
        <v>3552</v>
      </c>
      <c r="C776" s="24" t="s">
        <v>10658</v>
      </c>
      <c r="D776" s="24" t="str">
        <f t="shared" si="12"/>
        <v>Y02DX0S4</v>
      </c>
    </row>
    <row r="777" spans="1:4" x14ac:dyDescent="0.25">
      <c r="A777" s="24" t="s">
        <v>10891</v>
      </c>
      <c r="B777" s="24" t="s">
        <v>3563</v>
      </c>
      <c r="C777" s="24" t="s">
        <v>10901</v>
      </c>
      <c r="D777" s="24" t="str">
        <f t="shared" si="12"/>
        <v>Y02EX0KR</v>
      </c>
    </row>
    <row r="778" spans="1:4" x14ac:dyDescent="0.25">
      <c r="A778" s="24" t="s">
        <v>10891</v>
      </c>
      <c r="B778" s="24" t="s">
        <v>3578</v>
      </c>
      <c r="C778" s="24" t="s">
        <v>10902</v>
      </c>
      <c r="D778" s="24" t="str">
        <f t="shared" si="12"/>
        <v>Y02GX0VX</v>
      </c>
    </row>
    <row r="779" spans="1:4" x14ac:dyDescent="0.25">
      <c r="A779" s="24" t="s">
        <v>10891</v>
      </c>
      <c r="B779" s="24" t="s">
        <v>3578</v>
      </c>
      <c r="C779" s="24" t="s">
        <v>10829</v>
      </c>
      <c r="D779" s="24" t="str">
        <f t="shared" si="12"/>
        <v>Y02GX0W1</v>
      </c>
    </row>
    <row r="780" spans="1:4" x14ac:dyDescent="0.25">
      <c r="A780" s="24" t="s">
        <v>10891</v>
      </c>
      <c r="B780" s="24" t="s">
        <v>3606</v>
      </c>
      <c r="C780" s="24" t="s">
        <v>10714</v>
      </c>
      <c r="D780" s="24" t="str">
        <f t="shared" si="12"/>
        <v>Y02HX0KY</v>
      </c>
    </row>
    <row r="781" spans="1:4" x14ac:dyDescent="0.25">
      <c r="A781" s="24" t="s">
        <v>10891</v>
      </c>
      <c r="B781" s="24" t="s">
        <v>3606</v>
      </c>
      <c r="C781" s="24" t="s">
        <v>10903</v>
      </c>
      <c r="D781" s="24" t="str">
        <f t="shared" si="12"/>
        <v>Y02HX0VZ</v>
      </c>
    </row>
    <row r="782" spans="1:4" x14ac:dyDescent="0.25">
      <c r="A782" s="24" t="s">
        <v>10891</v>
      </c>
      <c r="B782" s="24" t="s">
        <v>3616</v>
      </c>
      <c r="C782" s="24" t="s">
        <v>10904</v>
      </c>
      <c r="D782" s="24" t="str">
        <f t="shared" si="12"/>
        <v>Y02LX0CF</v>
      </c>
    </row>
    <row r="783" spans="1:4" x14ac:dyDescent="0.25">
      <c r="A783" s="24" t="s">
        <v>10891</v>
      </c>
      <c r="B783" s="24" t="s">
        <v>3639</v>
      </c>
      <c r="C783" s="24" t="s">
        <v>10672</v>
      </c>
      <c r="D783" s="24" t="str">
        <f t="shared" si="12"/>
        <v>Y02WX0MX</v>
      </c>
    </row>
    <row r="784" spans="1:4" x14ac:dyDescent="0.25">
      <c r="A784" s="24" t="s">
        <v>10891</v>
      </c>
      <c r="B784" s="24" t="s">
        <v>3675</v>
      </c>
      <c r="C784" s="24" t="s">
        <v>10905</v>
      </c>
      <c r="D784" s="24" t="str">
        <f t="shared" si="12"/>
        <v>Y039X0A0</v>
      </c>
    </row>
    <row r="785" spans="1:4" x14ac:dyDescent="0.25">
      <c r="A785" s="24" t="s">
        <v>10891</v>
      </c>
      <c r="B785" s="24" t="s">
        <v>3681</v>
      </c>
      <c r="C785" s="24" t="s">
        <v>10906</v>
      </c>
      <c r="D785" s="24" t="str">
        <f t="shared" si="12"/>
        <v>Y03AX0PF</v>
      </c>
    </row>
    <row r="786" spans="1:4" x14ac:dyDescent="0.25">
      <c r="A786" s="24" t="s">
        <v>10891</v>
      </c>
      <c r="B786" s="24" t="s">
        <v>3707</v>
      </c>
      <c r="C786" s="24" t="s">
        <v>10907</v>
      </c>
      <c r="D786" s="24" t="str">
        <f t="shared" si="12"/>
        <v>Y03PX0CG</v>
      </c>
    </row>
    <row r="787" spans="1:4" x14ac:dyDescent="0.25">
      <c r="A787" s="24" t="s">
        <v>10891</v>
      </c>
      <c r="B787" s="24" t="s">
        <v>3707</v>
      </c>
      <c r="C787" s="24" t="s">
        <v>10908</v>
      </c>
      <c r="D787" s="24" t="str">
        <f t="shared" si="12"/>
        <v>Y03PX0CH</v>
      </c>
    </row>
    <row r="788" spans="1:4" x14ac:dyDescent="0.25">
      <c r="A788" s="24" t="s">
        <v>10891</v>
      </c>
      <c r="B788" s="24" t="s">
        <v>3732</v>
      </c>
      <c r="C788" s="24" t="s">
        <v>10909</v>
      </c>
      <c r="D788" s="24" t="str">
        <f t="shared" si="12"/>
        <v>Y03VX0L4</v>
      </c>
    </row>
    <row r="789" spans="1:4" x14ac:dyDescent="0.25">
      <c r="A789" s="24" t="s">
        <v>10891</v>
      </c>
      <c r="B789" s="24" t="s">
        <v>4110</v>
      </c>
      <c r="C789" s="24" t="s">
        <v>10910</v>
      </c>
      <c r="D789" s="24" t="str">
        <f t="shared" si="12"/>
        <v>Y05QX0V4</v>
      </c>
    </row>
    <row r="790" spans="1:4" x14ac:dyDescent="0.25">
      <c r="A790" s="24" t="s">
        <v>10891</v>
      </c>
      <c r="B790" s="24" t="s">
        <v>4110</v>
      </c>
      <c r="C790" s="24" t="s">
        <v>10686</v>
      </c>
      <c r="D790" s="24" t="str">
        <f t="shared" si="12"/>
        <v>Y05QX0VD</v>
      </c>
    </row>
    <row r="791" spans="1:4" x14ac:dyDescent="0.25">
      <c r="A791" s="24" t="s">
        <v>10891</v>
      </c>
      <c r="B791" s="24" t="s">
        <v>4231</v>
      </c>
      <c r="C791" s="24" t="s">
        <v>10797</v>
      </c>
      <c r="D791" s="24" t="str">
        <f t="shared" si="12"/>
        <v>Y06KX0FH</v>
      </c>
    </row>
    <row r="792" spans="1:4" x14ac:dyDescent="0.25">
      <c r="A792" s="24" t="s">
        <v>10891</v>
      </c>
      <c r="B792" s="24" t="s">
        <v>4297</v>
      </c>
      <c r="C792" s="24" t="s">
        <v>10907</v>
      </c>
      <c r="D792" s="24" t="str">
        <f t="shared" si="12"/>
        <v>Y077X0CG</v>
      </c>
    </row>
    <row r="793" spans="1:4" x14ac:dyDescent="0.25">
      <c r="A793" s="24" t="s">
        <v>10891</v>
      </c>
      <c r="B793" s="24" t="s">
        <v>4297</v>
      </c>
      <c r="C793" s="24" t="s">
        <v>10908</v>
      </c>
      <c r="D793" s="24" t="str">
        <f t="shared" si="12"/>
        <v>Y077X0CH</v>
      </c>
    </row>
    <row r="794" spans="1:4" x14ac:dyDescent="0.25">
      <c r="A794" s="24" t="s">
        <v>10891</v>
      </c>
      <c r="B794" s="24" t="s">
        <v>4345</v>
      </c>
      <c r="C794" s="24" t="s">
        <v>10911</v>
      </c>
      <c r="D794" s="24" t="str">
        <f t="shared" si="12"/>
        <v>Y07HX0G1</v>
      </c>
    </row>
    <row r="795" spans="1:4" x14ac:dyDescent="0.25">
      <c r="A795" s="24" t="s">
        <v>10891</v>
      </c>
      <c r="B795" s="24" t="s">
        <v>4496</v>
      </c>
      <c r="C795" s="24" t="s">
        <v>10912</v>
      </c>
      <c r="D795" s="24" t="str">
        <f t="shared" si="12"/>
        <v>Y07TX0RQ</v>
      </c>
    </row>
    <row r="796" spans="1:4" x14ac:dyDescent="0.25">
      <c r="A796" s="24" t="s">
        <v>10891</v>
      </c>
      <c r="B796" s="24" t="s">
        <v>4496</v>
      </c>
      <c r="C796" s="24" t="s">
        <v>10696</v>
      </c>
      <c r="D796" s="24" t="str">
        <f t="shared" si="12"/>
        <v>Y07TX0RT</v>
      </c>
    </row>
    <row r="797" spans="1:4" x14ac:dyDescent="0.25">
      <c r="A797" s="24" t="s">
        <v>10891</v>
      </c>
      <c r="B797" s="24" t="s">
        <v>4531</v>
      </c>
      <c r="C797" s="24" t="s">
        <v>10913</v>
      </c>
      <c r="D797" s="24" t="str">
        <f t="shared" si="12"/>
        <v>Y07WX115</v>
      </c>
    </row>
    <row r="798" spans="1:4" x14ac:dyDescent="0.25">
      <c r="A798" s="24" t="s">
        <v>10891</v>
      </c>
      <c r="B798" s="24" t="s">
        <v>4531</v>
      </c>
      <c r="C798" s="24" t="s">
        <v>10914</v>
      </c>
      <c r="D798" s="24" t="str">
        <f t="shared" si="12"/>
        <v>Y07WX116</v>
      </c>
    </row>
    <row r="799" spans="1:4" x14ac:dyDescent="0.25">
      <c r="A799" s="24" t="s">
        <v>10891</v>
      </c>
      <c r="B799" s="24" t="s">
        <v>4587</v>
      </c>
      <c r="C799" s="24" t="s">
        <v>10582</v>
      </c>
      <c r="D799" s="24" t="str">
        <f t="shared" si="12"/>
        <v>YZZZXZZZ</v>
      </c>
    </row>
    <row r="800" spans="1:4" x14ac:dyDescent="0.25">
      <c r="A800" s="24" t="s">
        <v>10915</v>
      </c>
      <c r="B800" s="24" t="s">
        <v>3266</v>
      </c>
      <c r="C800" s="24" t="s">
        <v>10892</v>
      </c>
      <c r="D800" s="24" t="str">
        <f t="shared" si="12"/>
        <v>Y002X00D</v>
      </c>
    </row>
    <row r="801" spans="1:4" x14ac:dyDescent="0.25">
      <c r="A801" s="24" t="s">
        <v>10915</v>
      </c>
      <c r="B801" s="24" t="s">
        <v>3348</v>
      </c>
      <c r="C801" s="24" t="s">
        <v>10893</v>
      </c>
      <c r="D801" s="24" t="str">
        <f t="shared" si="12"/>
        <v>Y00RX0FE</v>
      </c>
    </row>
    <row r="802" spans="1:4" x14ac:dyDescent="0.25">
      <c r="A802" s="24" t="s">
        <v>10915</v>
      </c>
      <c r="B802" s="24" t="s">
        <v>3348</v>
      </c>
      <c r="C802" s="24" t="s">
        <v>10894</v>
      </c>
      <c r="D802" s="24" t="str">
        <f t="shared" si="12"/>
        <v>Y00RX0FF</v>
      </c>
    </row>
    <row r="803" spans="1:4" x14ac:dyDescent="0.25">
      <c r="A803" s="24" t="s">
        <v>10915</v>
      </c>
      <c r="B803" s="24" t="s">
        <v>3362</v>
      </c>
      <c r="C803" s="24" t="s">
        <v>10894</v>
      </c>
      <c r="D803" s="24" t="str">
        <f t="shared" si="12"/>
        <v>Y00SX0FF</v>
      </c>
    </row>
    <row r="804" spans="1:4" x14ac:dyDescent="0.25">
      <c r="A804" s="24" t="s">
        <v>10915</v>
      </c>
      <c r="B804" s="24" t="s">
        <v>3384</v>
      </c>
      <c r="C804" s="24" t="s">
        <v>10895</v>
      </c>
      <c r="D804" s="24" t="str">
        <f t="shared" si="12"/>
        <v>Y012X03R</v>
      </c>
    </row>
    <row r="805" spans="1:4" x14ac:dyDescent="0.25">
      <c r="A805" s="24" t="s">
        <v>10915</v>
      </c>
      <c r="B805" s="24" t="s">
        <v>3384</v>
      </c>
      <c r="C805" s="24" t="s">
        <v>10896</v>
      </c>
      <c r="D805" s="24" t="str">
        <f t="shared" si="12"/>
        <v>Y012X0FD</v>
      </c>
    </row>
    <row r="806" spans="1:4" x14ac:dyDescent="0.25">
      <c r="A806" s="24" t="s">
        <v>10915</v>
      </c>
      <c r="B806" s="24" t="s">
        <v>3384</v>
      </c>
      <c r="C806" s="24" t="s">
        <v>10897</v>
      </c>
      <c r="D806" s="24" t="str">
        <f t="shared" si="12"/>
        <v>Y012X0WC</v>
      </c>
    </row>
    <row r="807" spans="1:4" x14ac:dyDescent="0.25">
      <c r="A807" s="24" t="s">
        <v>10915</v>
      </c>
      <c r="B807" s="24" t="s">
        <v>3392</v>
      </c>
      <c r="C807" s="24" t="s">
        <v>10895</v>
      </c>
      <c r="D807" s="24" t="str">
        <f t="shared" si="12"/>
        <v>Y013X03R</v>
      </c>
    </row>
    <row r="808" spans="1:4" x14ac:dyDescent="0.25">
      <c r="A808" s="24" t="s">
        <v>10915</v>
      </c>
      <c r="B808" s="24" t="s">
        <v>3392</v>
      </c>
      <c r="C808" s="24" t="s">
        <v>10896</v>
      </c>
      <c r="D808" s="24" t="str">
        <f t="shared" si="12"/>
        <v>Y013X0FD</v>
      </c>
    </row>
    <row r="809" spans="1:4" x14ac:dyDescent="0.25">
      <c r="A809" s="24" t="s">
        <v>10915</v>
      </c>
      <c r="B809" s="24" t="s">
        <v>3395</v>
      </c>
      <c r="C809" s="24" t="s">
        <v>10898</v>
      </c>
      <c r="D809" s="24" t="str">
        <f t="shared" si="12"/>
        <v>Y014X03S</v>
      </c>
    </row>
    <row r="810" spans="1:4" x14ac:dyDescent="0.25">
      <c r="A810" s="24" t="s">
        <v>10915</v>
      </c>
      <c r="B810" s="24" t="s">
        <v>3395</v>
      </c>
      <c r="C810" s="24" t="s">
        <v>10899</v>
      </c>
      <c r="D810" s="24" t="str">
        <f t="shared" si="12"/>
        <v>Y014X03T</v>
      </c>
    </row>
    <row r="811" spans="1:4" x14ac:dyDescent="0.25">
      <c r="A811" s="24" t="s">
        <v>10915</v>
      </c>
      <c r="B811" s="24" t="s">
        <v>3479</v>
      </c>
      <c r="C811" s="24" t="s">
        <v>10900</v>
      </c>
      <c r="D811" s="24" t="str">
        <f t="shared" si="12"/>
        <v>Y01SX0YN</v>
      </c>
    </row>
    <row r="812" spans="1:4" x14ac:dyDescent="0.25">
      <c r="A812" s="24" t="s">
        <v>10915</v>
      </c>
      <c r="B812" s="24" t="s">
        <v>3532</v>
      </c>
      <c r="C812" s="24" t="s">
        <v>10796</v>
      </c>
      <c r="D812" s="24" t="str">
        <f t="shared" si="12"/>
        <v>Y02BX0FG</v>
      </c>
    </row>
    <row r="813" spans="1:4" x14ac:dyDescent="0.25">
      <c r="A813" s="24" t="s">
        <v>10915</v>
      </c>
      <c r="B813" s="24" t="s">
        <v>3552</v>
      </c>
      <c r="C813" s="24" t="s">
        <v>10658</v>
      </c>
      <c r="D813" s="24" t="str">
        <f t="shared" si="12"/>
        <v>Y02DX0S4</v>
      </c>
    </row>
    <row r="814" spans="1:4" x14ac:dyDescent="0.25">
      <c r="A814" s="24" t="s">
        <v>10915</v>
      </c>
      <c r="B814" s="24" t="s">
        <v>3563</v>
      </c>
      <c r="C814" s="24" t="s">
        <v>10901</v>
      </c>
      <c r="D814" s="24" t="str">
        <f t="shared" si="12"/>
        <v>Y02EX0KR</v>
      </c>
    </row>
    <row r="815" spans="1:4" x14ac:dyDescent="0.25">
      <c r="A815" s="24" t="s">
        <v>10915</v>
      </c>
      <c r="B815" s="24" t="s">
        <v>3578</v>
      </c>
      <c r="C815" s="24" t="s">
        <v>10902</v>
      </c>
      <c r="D815" s="24" t="str">
        <f t="shared" si="12"/>
        <v>Y02GX0VX</v>
      </c>
    </row>
    <row r="816" spans="1:4" x14ac:dyDescent="0.25">
      <c r="A816" s="24" t="s">
        <v>10915</v>
      </c>
      <c r="B816" s="24" t="s">
        <v>3578</v>
      </c>
      <c r="C816" s="24" t="s">
        <v>10829</v>
      </c>
      <c r="D816" s="24" t="str">
        <f t="shared" si="12"/>
        <v>Y02GX0W1</v>
      </c>
    </row>
    <row r="817" spans="1:4" x14ac:dyDescent="0.25">
      <c r="A817" s="24" t="s">
        <v>10915</v>
      </c>
      <c r="B817" s="24" t="s">
        <v>3606</v>
      </c>
      <c r="C817" s="24" t="s">
        <v>10714</v>
      </c>
      <c r="D817" s="24" t="str">
        <f t="shared" si="12"/>
        <v>Y02HX0KY</v>
      </c>
    </row>
    <row r="818" spans="1:4" x14ac:dyDescent="0.25">
      <c r="A818" s="24" t="s">
        <v>10915</v>
      </c>
      <c r="B818" s="24" t="s">
        <v>3606</v>
      </c>
      <c r="C818" s="24" t="s">
        <v>10916</v>
      </c>
      <c r="D818" s="24" t="str">
        <f t="shared" si="12"/>
        <v>Y02HX0L5</v>
      </c>
    </row>
    <row r="819" spans="1:4" x14ac:dyDescent="0.25">
      <c r="A819" s="24" t="s">
        <v>10915</v>
      </c>
      <c r="B819" s="24" t="s">
        <v>3606</v>
      </c>
      <c r="C819" s="24" t="s">
        <v>10903</v>
      </c>
      <c r="D819" s="24" t="str">
        <f t="shared" si="12"/>
        <v>Y02HX0VZ</v>
      </c>
    </row>
    <row r="820" spans="1:4" x14ac:dyDescent="0.25">
      <c r="A820" s="24" t="s">
        <v>10915</v>
      </c>
      <c r="B820" s="24" t="s">
        <v>3616</v>
      </c>
      <c r="C820" s="24" t="s">
        <v>10904</v>
      </c>
      <c r="D820" s="24" t="str">
        <f t="shared" si="12"/>
        <v>Y02LX0CF</v>
      </c>
    </row>
    <row r="821" spans="1:4" x14ac:dyDescent="0.25">
      <c r="A821" s="24" t="s">
        <v>10915</v>
      </c>
      <c r="B821" s="24" t="s">
        <v>3639</v>
      </c>
      <c r="C821" s="24" t="s">
        <v>10672</v>
      </c>
      <c r="D821" s="24" t="str">
        <f t="shared" si="12"/>
        <v>Y02WX0MX</v>
      </c>
    </row>
    <row r="822" spans="1:4" x14ac:dyDescent="0.25">
      <c r="A822" s="24" t="s">
        <v>10915</v>
      </c>
      <c r="B822" s="24" t="s">
        <v>3675</v>
      </c>
      <c r="C822" s="24" t="s">
        <v>10905</v>
      </c>
      <c r="D822" s="24" t="str">
        <f t="shared" si="12"/>
        <v>Y039X0A0</v>
      </c>
    </row>
    <row r="823" spans="1:4" x14ac:dyDescent="0.25">
      <c r="A823" s="24" t="s">
        <v>10915</v>
      </c>
      <c r="B823" s="24" t="s">
        <v>3681</v>
      </c>
      <c r="C823" s="24" t="s">
        <v>10906</v>
      </c>
      <c r="D823" s="24" t="str">
        <f t="shared" si="12"/>
        <v>Y03AX0PF</v>
      </c>
    </row>
    <row r="824" spans="1:4" x14ac:dyDescent="0.25">
      <c r="A824" s="24" t="s">
        <v>10915</v>
      </c>
      <c r="B824" s="24" t="s">
        <v>3707</v>
      </c>
      <c r="C824" s="24" t="s">
        <v>10907</v>
      </c>
      <c r="D824" s="24" t="str">
        <f t="shared" si="12"/>
        <v>Y03PX0CG</v>
      </c>
    </row>
    <row r="825" spans="1:4" x14ac:dyDescent="0.25">
      <c r="A825" s="24" t="s">
        <v>10915</v>
      </c>
      <c r="B825" s="24" t="s">
        <v>3707</v>
      </c>
      <c r="C825" s="24" t="s">
        <v>10908</v>
      </c>
      <c r="D825" s="24" t="str">
        <f t="shared" si="12"/>
        <v>Y03PX0CH</v>
      </c>
    </row>
    <row r="826" spans="1:4" x14ac:dyDescent="0.25">
      <c r="A826" s="24" t="s">
        <v>10915</v>
      </c>
      <c r="B826" s="24" t="s">
        <v>3732</v>
      </c>
      <c r="C826" s="24" t="s">
        <v>10909</v>
      </c>
      <c r="D826" s="24" t="str">
        <f t="shared" si="12"/>
        <v>Y03VX0L4</v>
      </c>
    </row>
    <row r="827" spans="1:4" x14ac:dyDescent="0.25">
      <c r="A827" s="24" t="s">
        <v>10915</v>
      </c>
      <c r="B827" s="24" t="s">
        <v>4110</v>
      </c>
      <c r="C827" s="24" t="s">
        <v>10910</v>
      </c>
      <c r="D827" s="24" t="str">
        <f t="shared" si="12"/>
        <v>Y05QX0V4</v>
      </c>
    </row>
    <row r="828" spans="1:4" x14ac:dyDescent="0.25">
      <c r="A828" s="24" t="s">
        <v>10915</v>
      </c>
      <c r="B828" s="24" t="s">
        <v>4110</v>
      </c>
      <c r="C828" s="24" t="s">
        <v>10917</v>
      </c>
      <c r="D828" s="24" t="str">
        <f t="shared" si="12"/>
        <v>Y05QX0V6</v>
      </c>
    </row>
    <row r="829" spans="1:4" x14ac:dyDescent="0.25">
      <c r="A829" s="24" t="s">
        <v>10915</v>
      </c>
      <c r="B829" s="24" t="s">
        <v>4110</v>
      </c>
      <c r="C829" s="24" t="s">
        <v>10686</v>
      </c>
      <c r="D829" s="24" t="str">
        <f t="shared" si="12"/>
        <v>Y05QX0VD</v>
      </c>
    </row>
    <row r="830" spans="1:4" x14ac:dyDescent="0.25">
      <c r="A830" s="24" t="s">
        <v>10915</v>
      </c>
      <c r="B830" s="24" t="s">
        <v>4231</v>
      </c>
      <c r="C830" s="24" t="s">
        <v>10797</v>
      </c>
      <c r="D830" s="24" t="str">
        <f t="shared" si="12"/>
        <v>Y06KX0FH</v>
      </c>
    </row>
    <row r="831" spans="1:4" x14ac:dyDescent="0.25">
      <c r="A831" s="24" t="s">
        <v>10915</v>
      </c>
      <c r="B831" s="24" t="s">
        <v>4297</v>
      </c>
      <c r="C831" s="24" t="s">
        <v>10907</v>
      </c>
      <c r="D831" s="24" t="str">
        <f t="shared" si="12"/>
        <v>Y077X0CG</v>
      </c>
    </row>
    <row r="832" spans="1:4" x14ac:dyDescent="0.25">
      <c r="A832" s="24" t="s">
        <v>10915</v>
      </c>
      <c r="B832" s="24" t="s">
        <v>4297</v>
      </c>
      <c r="C832" s="24" t="s">
        <v>10908</v>
      </c>
      <c r="D832" s="24" t="str">
        <f t="shared" si="12"/>
        <v>Y077X0CH</v>
      </c>
    </row>
    <row r="833" spans="1:4" x14ac:dyDescent="0.25">
      <c r="A833" s="24" t="s">
        <v>10915</v>
      </c>
      <c r="B833" s="24" t="s">
        <v>4345</v>
      </c>
      <c r="C833" s="24" t="s">
        <v>10911</v>
      </c>
      <c r="D833" s="24" t="str">
        <f t="shared" si="12"/>
        <v>Y07HX0G1</v>
      </c>
    </row>
    <row r="834" spans="1:4" x14ac:dyDescent="0.25">
      <c r="A834" s="24" t="s">
        <v>10915</v>
      </c>
      <c r="B834" s="24" t="s">
        <v>4496</v>
      </c>
      <c r="C834" s="24" t="s">
        <v>10912</v>
      </c>
      <c r="D834" s="24" t="str">
        <f t="shared" si="12"/>
        <v>Y07TX0RQ</v>
      </c>
    </row>
    <row r="835" spans="1:4" x14ac:dyDescent="0.25">
      <c r="A835" s="24" t="s">
        <v>10915</v>
      </c>
      <c r="B835" s="24" t="s">
        <v>4496</v>
      </c>
      <c r="C835" s="24" t="s">
        <v>10696</v>
      </c>
      <c r="D835" s="24" t="str">
        <f t="shared" ref="D835:D898" si="13">B835&amp;C835</f>
        <v>Y07TX0RT</v>
      </c>
    </row>
    <row r="836" spans="1:4" x14ac:dyDescent="0.25">
      <c r="A836" s="24" t="s">
        <v>10915</v>
      </c>
      <c r="B836" s="24" t="s">
        <v>4531</v>
      </c>
      <c r="C836" s="24" t="s">
        <v>10913</v>
      </c>
      <c r="D836" s="24" t="str">
        <f t="shared" si="13"/>
        <v>Y07WX115</v>
      </c>
    </row>
    <row r="837" spans="1:4" x14ac:dyDescent="0.25">
      <c r="A837" s="24" t="s">
        <v>10915</v>
      </c>
      <c r="B837" s="24" t="s">
        <v>4531</v>
      </c>
      <c r="C837" s="24" t="s">
        <v>10914</v>
      </c>
      <c r="D837" s="24" t="str">
        <f t="shared" si="13"/>
        <v>Y07WX116</v>
      </c>
    </row>
    <row r="838" spans="1:4" x14ac:dyDescent="0.25">
      <c r="A838" s="24" t="s">
        <v>10915</v>
      </c>
      <c r="B838" s="24" t="s">
        <v>4531</v>
      </c>
      <c r="C838" s="24" t="s">
        <v>10918</v>
      </c>
      <c r="D838" s="24" t="str">
        <f t="shared" si="13"/>
        <v>Y07WX117</v>
      </c>
    </row>
    <row r="839" spans="1:4" x14ac:dyDescent="0.25">
      <c r="A839" s="24" t="s">
        <v>10915</v>
      </c>
      <c r="B839" s="24" t="s">
        <v>4587</v>
      </c>
      <c r="C839" s="24" t="s">
        <v>10582</v>
      </c>
      <c r="D839" s="24" t="str">
        <f t="shared" si="13"/>
        <v>YZZZXZZZ</v>
      </c>
    </row>
    <row r="840" spans="1:4" x14ac:dyDescent="0.25">
      <c r="A840" s="24" t="s">
        <v>10919</v>
      </c>
      <c r="B840" s="24" t="s">
        <v>3266</v>
      </c>
      <c r="C840" s="24" t="s">
        <v>10920</v>
      </c>
      <c r="D840" s="24" t="str">
        <f t="shared" si="13"/>
        <v>Y002X00S</v>
      </c>
    </row>
    <row r="841" spans="1:4" x14ac:dyDescent="0.25">
      <c r="A841" s="24" t="s">
        <v>10919</v>
      </c>
      <c r="B841" s="24" t="s">
        <v>3348</v>
      </c>
      <c r="C841" s="24" t="s">
        <v>10893</v>
      </c>
      <c r="D841" s="24" t="str">
        <f t="shared" si="13"/>
        <v>Y00RX0FE</v>
      </c>
    </row>
    <row r="842" spans="1:4" x14ac:dyDescent="0.25">
      <c r="A842" s="24" t="s">
        <v>10919</v>
      </c>
      <c r="B842" s="24" t="s">
        <v>3348</v>
      </c>
      <c r="C842" s="24" t="s">
        <v>10894</v>
      </c>
      <c r="D842" s="24" t="str">
        <f t="shared" si="13"/>
        <v>Y00RX0FF</v>
      </c>
    </row>
    <row r="843" spans="1:4" x14ac:dyDescent="0.25">
      <c r="A843" s="24" t="s">
        <v>10919</v>
      </c>
      <c r="B843" s="24" t="s">
        <v>3362</v>
      </c>
      <c r="C843" s="24" t="s">
        <v>10894</v>
      </c>
      <c r="D843" s="24" t="str">
        <f t="shared" si="13"/>
        <v>Y00SX0FF</v>
      </c>
    </row>
    <row r="844" spans="1:4" x14ac:dyDescent="0.25">
      <c r="A844" s="24" t="s">
        <v>10919</v>
      </c>
      <c r="B844" s="24" t="s">
        <v>3384</v>
      </c>
      <c r="C844" s="24" t="s">
        <v>10895</v>
      </c>
      <c r="D844" s="24" t="str">
        <f t="shared" si="13"/>
        <v>Y012X03R</v>
      </c>
    </row>
    <row r="845" spans="1:4" x14ac:dyDescent="0.25">
      <c r="A845" s="24" t="s">
        <v>10919</v>
      </c>
      <c r="B845" s="24" t="s">
        <v>3384</v>
      </c>
      <c r="C845" s="24" t="s">
        <v>10896</v>
      </c>
      <c r="D845" s="24" t="str">
        <f t="shared" si="13"/>
        <v>Y012X0FD</v>
      </c>
    </row>
    <row r="846" spans="1:4" x14ac:dyDescent="0.25">
      <c r="A846" s="24" t="s">
        <v>10919</v>
      </c>
      <c r="B846" s="24" t="s">
        <v>3384</v>
      </c>
      <c r="C846" s="24" t="s">
        <v>10796</v>
      </c>
      <c r="D846" s="24" t="str">
        <f t="shared" si="13"/>
        <v>Y012X0FG</v>
      </c>
    </row>
    <row r="847" spans="1:4" x14ac:dyDescent="0.25">
      <c r="A847" s="24" t="s">
        <v>10919</v>
      </c>
      <c r="B847" s="24" t="s">
        <v>3384</v>
      </c>
      <c r="C847" s="24" t="s">
        <v>10797</v>
      </c>
      <c r="D847" s="24" t="str">
        <f t="shared" si="13"/>
        <v>Y012X0FH</v>
      </c>
    </row>
    <row r="848" spans="1:4" x14ac:dyDescent="0.25">
      <c r="A848" s="24" t="s">
        <v>10919</v>
      </c>
      <c r="B848" s="24" t="s">
        <v>3384</v>
      </c>
      <c r="C848" s="24" t="s">
        <v>10921</v>
      </c>
      <c r="D848" s="24" t="str">
        <f t="shared" si="13"/>
        <v>Y012X0WD</v>
      </c>
    </row>
    <row r="849" spans="1:4" x14ac:dyDescent="0.25">
      <c r="A849" s="24" t="s">
        <v>10919</v>
      </c>
      <c r="B849" s="24" t="s">
        <v>3392</v>
      </c>
      <c r="C849" s="24" t="s">
        <v>10895</v>
      </c>
      <c r="D849" s="24" t="str">
        <f t="shared" si="13"/>
        <v>Y013X03R</v>
      </c>
    </row>
    <row r="850" spans="1:4" x14ac:dyDescent="0.25">
      <c r="A850" s="24" t="s">
        <v>10919</v>
      </c>
      <c r="B850" s="24" t="s">
        <v>3392</v>
      </c>
      <c r="C850" s="24" t="s">
        <v>10896</v>
      </c>
      <c r="D850" s="24" t="str">
        <f t="shared" si="13"/>
        <v>Y013X0FD</v>
      </c>
    </row>
    <row r="851" spans="1:4" x14ac:dyDescent="0.25">
      <c r="A851" s="24" t="s">
        <v>10919</v>
      </c>
      <c r="B851" s="24" t="s">
        <v>3392</v>
      </c>
      <c r="C851" s="24" t="s">
        <v>10796</v>
      </c>
      <c r="D851" s="24" t="str">
        <f t="shared" si="13"/>
        <v>Y013X0FG</v>
      </c>
    </row>
    <row r="852" spans="1:4" x14ac:dyDescent="0.25">
      <c r="A852" s="24" t="s">
        <v>10919</v>
      </c>
      <c r="B852" s="24" t="s">
        <v>3392</v>
      </c>
      <c r="C852" s="24" t="s">
        <v>10797</v>
      </c>
      <c r="D852" s="24" t="str">
        <f t="shared" si="13"/>
        <v>Y013X0FH</v>
      </c>
    </row>
    <row r="853" spans="1:4" x14ac:dyDescent="0.25">
      <c r="A853" s="24" t="s">
        <v>10919</v>
      </c>
      <c r="B853" s="24" t="s">
        <v>3395</v>
      </c>
      <c r="C853" s="24" t="s">
        <v>10898</v>
      </c>
      <c r="D853" s="24" t="str">
        <f t="shared" si="13"/>
        <v>Y014X03S</v>
      </c>
    </row>
    <row r="854" spans="1:4" x14ac:dyDescent="0.25">
      <c r="A854" s="24" t="s">
        <v>10919</v>
      </c>
      <c r="B854" s="24" t="s">
        <v>3395</v>
      </c>
      <c r="C854" s="24" t="s">
        <v>10899</v>
      </c>
      <c r="D854" s="24" t="str">
        <f t="shared" si="13"/>
        <v>Y014X03T</v>
      </c>
    </row>
    <row r="855" spans="1:4" x14ac:dyDescent="0.25">
      <c r="A855" s="24" t="s">
        <v>10919</v>
      </c>
      <c r="B855" s="24" t="s">
        <v>3395</v>
      </c>
      <c r="C855" s="24" t="s">
        <v>10910</v>
      </c>
      <c r="D855" s="24" t="str">
        <f t="shared" si="13"/>
        <v>Y014X0V4</v>
      </c>
    </row>
    <row r="856" spans="1:4" x14ac:dyDescent="0.25">
      <c r="A856" s="24" t="s">
        <v>10919</v>
      </c>
      <c r="B856" s="24" t="s">
        <v>3552</v>
      </c>
      <c r="C856" s="24" t="s">
        <v>10922</v>
      </c>
      <c r="D856" s="24" t="str">
        <f t="shared" si="13"/>
        <v>Y02DX0S7</v>
      </c>
    </row>
    <row r="857" spans="1:4" x14ac:dyDescent="0.25">
      <c r="A857" s="24" t="s">
        <v>10919</v>
      </c>
      <c r="B857" s="24" t="s">
        <v>3567</v>
      </c>
      <c r="C857" s="24" t="s">
        <v>10901</v>
      </c>
      <c r="D857" s="24" t="str">
        <f t="shared" si="13"/>
        <v>Y02FX0KR</v>
      </c>
    </row>
    <row r="858" spans="1:4" x14ac:dyDescent="0.25">
      <c r="A858" s="24" t="s">
        <v>10919</v>
      </c>
      <c r="B858" s="24" t="s">
        <v>3578</v>
      </c>
      <c r="C858" s="24" t="s">
        <v>10902</v>
      </c>
      <c r="D858" s="24" t="str">
        <f t="shared" si="13"/>
        <v>Y02GX0VX</v>
      </c>
    </row>
    <row r="859" spans="1:4" x14ac:dyDescent="0.25">
      <c r="A859" s="24" t="s">
        <v>10919</v>
      </c>
      <c r="B859" s="24" t="s">
        <v>3578</v>
      </c>
      <c r="C859" s="24" t="s">
        <v>10829</v>
      </c>
      <c r="D859" s="24" t="str">
        <f t="shared" si="13"/>
        <v>Y02GX0W1</v>
      </c>
    </row>
    <row r="860" spans="1:4" x14ac:dyDescent="0.25">
      <c r="A860" s="24" t="s">
        <v>10919</v>
      </c>
      <c r="B860" s="24" t="s">
        <v>3606</v>
      </c>
      <c r="C860" s="24" t="s">
        <v>10714</v>
      </c>
      <c r="D860" s="24" t="str">
        <f t="shared" si="13"/>
        <v>Y02HX0KY</v>
      </c>
    </row>
    <row r="861" spans="1:4" x14ac:dyDescent="0.25">
      <c r="A861" s="24" t="s">
        <v>10919</v>
      </c>
      <c r="B861" s="24" t="s">
        <v>3606</v>
      </c>
      <c r="C861" s="24" t="s">
        <v>10903</v>
      </c>
      <c r="D861" s="24" t="str">
        <f t="shared" si="13"/>
        <v>Y02HX0VZ</v>
      </c>
    </row>
    <row r="862" spans="1:4" x14ac:dyDescent="0.25">
      <c r="A862" s="24" t="s">
        <v>10919</v>
      </c>
      <c r="B862" s="24" t="s">
        <v>3616</v>
      </c>
      <c r="C862" s="24" t="s">
        <v>10904</v>
      </c>
      <c r="D862" s="24" t="str">
        <f t="shared" si="13"/>
        <v>Y02LX0CF</v>
      </c>
    </row>
    <row r="863" spans="1:4" x14ac:dyDescent="0.25">
      <c r="A863" s="24" t="s">
        <v>10919</v>
      </c>
      <c r="B863" s="24" t="s">
        <v>3639</v>
      </c>
      <c r="C863" s="24" t="s">
        <v>10719</v>
      </c>
      <c r="D863" s="24" t="str">
        <f t="shared" si="13"/>
        <v>Y02WX0NB</v>
      </c>
    </row>
    <row r="864" spans="1:4" x14ac:dyDescent="0.25">
      <c r="A864" s="24" t="s">
        <v>10919</v>
      </c>
      <c r="B864" s="24" t="s">
        <v>3639</v>
      </c>
      <c r="C864" s="24" t="s">
        <v>10923</v>
      </c>
      <c r="D864" s="24" t="str">
        <f t="shared" si="13"/>
        <v>Y02WX0ND</v>
      </c>
    </row>
    <row r="865" spans="1:4" x14ac:dyDescent="0.25">
      <c r="A865" s="24" t="s">
        <v>10919</v>
      </c>
      <c r="B865" s="24" t="s">
        <v>3681</v>
      </c>
      <c r="C865" s="24" t="s">
        <v>10906</v>
      </c>
      <c r="D865" s="24" t="str">
        <f t="shared" si="13"/>
        <v>Y03AX0PF</v>
      </c>
    </row>
    <row r="866" spans="1:4" x14ac:dyDescent="0.25">
      <c r="A866" s="24" t="s">
        <v>10919</v>
      </c>
      <c r="B866" s="24" t="s">
        <v>3707</v>
      </c>
      <c r="C866" s="24" t="s">
        <v>10907</v>
      </c>
      <c r="D866" s="24" t="str">
        <f t="shared" si="13"/>
        <v>Y03PX0CG</v>
      </c>
    </row>
    <row r="867" spans="1:4" x14ac:dyDescent="0.25">
      <c r="A867" s="24" t="s">
        <v>10919</v>
      </c>
      <c r="B867" s="24" t="s">
        <v>3707</v>
      </c>
      <c r="C867" s="24" t="s">
        <v>10908</v>
      </c>
      <c r="D867" s="24" t="str">
        <f t="shared" si="13"/>
        <v>Y03PX0CH</v>
      </c>
    </row>
    <row r="868" spans="1:4" x14ac:dyDescent="0.25">
      <c r="A868" s="24" t="s">
        <v>10919</v>
      </c>
      <c r="B868" s="24" t="s">
        <v>3707</v>
      </c>
      <c r="C868" s="24" t="s">
        <v>10924</v>
      </c>
      <c r="D868" s="24" t="str">
        <f t="shared" si="13"/>
        <v>Y03PX0CL</v>
      </c>
    </row>
    <row r="869" spans="1:4" x14ac:dyDescent="0.25">
      <c r="A869" s="24" t="s">
        <v>10919</v>
      </c>
      <c r="B869" s="24" t="s">
        <v>3732</v>
      </c>
      <c r="C869" s="24" t="s">
        <v>10909</v>
      </c>
      <c r="D869" s="24" t="str">
        <f t="shared" si="13"/>
        <v>Y03VX0L4</v>
      </c>
    </row>
    <row r="870" spans="1:4" x14ac:dyDescent="0.25">
      <c r="A870" s="24" t="s">
        <v>10919</v>
      </c>
      <c r="B870" s="24" t="s">
        <v>4110</v>
      </c>
      <c r="C870" s="24" t="s">
        <v>10686</v>
      </c>
      <c r="D870" s="24" t="str">
        <f t="shared" si="13"/>
        <v>Y05QX0VD</v>
      </c>
    </row>
    <row r="871" spans="1:4" x14ac:dyDescent="0.25">
      <c r="A871" s="24" t="s">
        <v>10919</v>
      </c>
      <c r="B871" s="24" t="s">
        <v>4297</v>
      </c>
      <c r="C871" s="24" t="s">
        <v>10907</v>
      </c>
      <c r="D871" s="24" t="str">
        <f t="shared" si="13"/>
        <v>Y077X0CG</v>
      </c>
    </row>
    <row r="872" spans="1:4" x14ac:dyDescent="0.25">
      <c r="A872" s="24" t="s">
        <v>10919</v>
      </c>
      <c r="B872" s="24" t="s">
        <v>4297</v>
      </c>
      <c r="C872" s="24" t="s">
        <v>10908</v>
      </c>
      <c r="D872" s="24" t="str">
        <f t="shared" si="13"/>
        <v>Y077X0CH</v>
      </c>
    </row>
    <row r="873" spans="1:4" x14ac:dyDescent="0.25">
      <c r="A873" s="24" t="s">
        <v>10919</v>
      </c>
      <c r="B873" s="24" t="s">
        <v>4345</v>
      </c>
      <c r="C873" s="24" t="s">
        <v>10911</v>
      </c>
      <c r="D873" s="24" t="str">
        <f t="shared" si="13"/>
        <v>Y07HX0G1</v>
      </c>
    </row>
    <row r="874" spans="1:4" x14ac:dyDescent="0.25">
      <c r="A874" s="24" t="s">
        <v>10919</v>
      </c>
      <c r="B874" s="24" t="s">
        <v>4496</v>
      </c>
      <c r="C874" s="24" t="s">
        <v>10912</v>
      </c>
      <c r="D874" s="24" t="str">
        <f t="shared" si="13"/>
        <v>Y07TX0RQ</v>
      </c>
    </row>
    <row r="875" spans="1:4" x14ac:dyDescent="0.25">
      <c r="A875" s="24" t="s">
        <v>10919</v>
      </c>
      <c r="B875" s="24" t="s">
        <v>4496</v>
      </c>
      <c r="C875" s="24" t="s">
        <v>10696</v>
      </c>
      <c r="D875" s="24" t="str">
        <f t="shared" si="13"/>
        <v>Y07TX0RT</v>
      </c>
    </row>
    <row r="876" spans="1:4" x14ac:dyDescent="0.25">
      <c r="A876" s="24" t="s">
        <v>10919</v>
      </c>
      <c r="B876" s="24" t="s">
        <v>4531</v>
      </c>
      <c r="C876" s="24" t="s">
        <v>10913</v>
      </c>
      <c r="D876" s="24" t="str">
        <f t="shared" si="13"/>
        <v>Y07WX115</v>
      </c>
    </row>
    <row r="877" spans="1:4" x14ac:dyDescent="0.25">
      <c r="A877" s="24" t="s">
        <v>10919</v>
      </c>
      <c r="B877" s="24" t="s">
        <v>4531</v>
      </c>
      <c r="C877" s="24" t="s">
        <v>10914</v>
      </c>
      <c r="D877" s="24" t="str">
        <f t="shared" si="13"/>
        <v>Y07WX116</v>
      </c>
    </row>
    <row r="878" spans="1:4" x14ac:dyDescent="0.25">
      <c r="A878" s="24" t="s">
        <v>10919</v>
      </c>
      <c r="B878" s="24" t="s">
        <v>4531</v>
      </c>
      <c r="C878" s="24" t="s">
        <v>10918</v>
      </c>
      <c r="D878" s="24" t="str">
        <f t="shared" si="13"/>
        <v>Y07WX117</v>
      </c>
    </row>
    <row r="879" spans="1:4" x14ac:dyDescent="0.25">
      <c r="A879" s="24" t="s">
        <v>10919</v>
      </c>
      <c r="B879" s="24" t="s">
        <v>4587</v>
      </c>
      <c r="C879" s="24" t="s">
        <v>10582</v>
      </c>
      <c r="D879" s="24" t="str">
        <f t="shared" si="13"/>
        <v>YZZZXZZZ</v>
      </c>
    </row>
    <row r="880" spans="1:4" x14ac:dyDescent="0.25">
      <c r="A880" s="24" t="s">
        <v>10925</v>
      </c>
      <c r="B880" s="24" t="s">
        <v>3266</v>
      </c>
      <c r="C880" s="24" t="s">
        <v>10818</v>
      </c>
      <c r="D880" s="24" t="str">
        <f t="shared" si="13"/>
        <v>Y002X00H</v>
      </c>
    </row>
    <row r="881" spans="1:4" x14ac:dyDescent="0.25">
      <c r="A881" s="24" t="s">
        <v>10925</v>
      </c>
      <c r="B881" s="24" t="s">
        <v>3266</v>
      </c>
      <c r="C881" s="24" t="s">
        <v>10886</v>
      </c>
      <c r="D881" s="24" t="str">
        <f t="shared" si="13"/>
        <v>Y002X11T</v>
      </c>
    </row>
    <row r="882" spans="1:4" x14ac:dyDescent="0.25">
      <c r="A882" s="24" t="s">
        <v>10925</v>
      </c>
      <c r="B882" s="24" t="s">
        <v>3395</v>
      </c>
      <c r="C882" s="24" t="s">
        <v>10887</v>
      </c>
      <c r="D882" s="24" t="str">
        <f t="shared" si="13"/>
        <v>Y014X040</v>
      </c>
    </row>
    <row r="883" spans="1:4" x14ac:dyDescent="0.25">
      <c r="A883" s="24" t="s">
        <v>10925</v>
      </c>
      <c r="B883" s="24" t="s">
        <v>3415</v>
      </c>
      <c r="C883" s="24" t="s">
        <v>10820</v>
      </c>
      <c r="D883" s="24" t="str">
        <f t="shared" si="13"/>
        <v>Y018X064</v>
      </c>
    </row>
    <row r="884" spans="1:4" x14ac:dyDescent="0.25">
      <c r="A884" s="24" t="s">
        <v>10925</v>
      </c>
      <c r="B884" s="24" t="s">
        <v>3415</v>
      </c>
      <c r="C884" s="24" t="s">
        <v>10609</v>
      </c>
      <c r="D884" s="24" t="str">
        <f t="shared" si="13"/>
        <v>Y018X0D3</v>
      </c>
    </row>
    <row r="885" spans="1:4" x14ac:dyDescent="0.25">
      <c r="A885" s="24" t="s">
        <v>10925</v>
      </c>
      <c r="B885" s="24" t="s">
        <v>3415</v>
      </c>
      <c r="C885" s="24" t="s">
        <v>10772</v>
      </c>
      <c r="D885" s="24" t="str">
        <f t="shared" si="13"/>
        <v>Y018X123</v>
      </c>
    </row>
    <row r="886" spans="1:4" x14ac:dyDescent="0.25">
      <c r="A886" s="24" t="s">
        <v>10925</v>
      </c>
      <c r="B886" s="24" t="s">
        <v>3415</v>
      </c>
      <c r="C886" s="24" t="s">
        <v>10773</v>
      </c>
      <c r="D886" s="24" t="str">
        <f t="shared" si="13"/>
        <v>Y018X125</v>
      </c>
    </row>
    <row r="887" spans="1:4" x14ac:dyDescent="0.25">
      <c r="A887" s="24" t="s">
        <v>10925</v>
      </c>
      <c r="B887" s="24" t="s">
        <v>3421</v>
      </c>
      <c r="C887" s="24" t="s">
        <v>10774</v>
      </c>
      <c r="D887" s="24" t="str">
        <f t="shared" si="13"/>
        <v>Y019X124</v>
      </c>
    </row>
    <row r="888" spans="1:4" x14ac:dyDescent="0.25">
      <c r="A888" s="24" t="s">
        <v>10925</v>
      </c>
      <c r="B888" s="24" t="s">
        <v>3448</v>
      </c>
      <c r="C888" s="24" t="s">
        <v>10888</v>
      </c>
      <c r="D888" s="24" t="str">
        <f t="shared" si="13"/>
        <v>Y01FX0RK</v>
      </c>
    </row>
    <row r="889" spans="1:4" x14ac:dyDescent="0.25">
      <c r="A889" s="24" t="s">
        <v>10925</v>
      </c>
      <c r="B889" s="24" t="s">
        <v>3460</v>
      </c>
      <c r="C889" s="24" t="s">
        <v>10823</v>
      </c>
      <c r="D889" s="24" t="str">
        <f t="shared" si="13"/>
        <v>Y01HX04K</v>
      </c>
    </row>
    <row r="890" spans="1:4" x14ac:dyDescent="0.25">
      <c r="A890" s="24" t="s">
        <v>10925</v>
      </c>
      <c r="B890" s="24" t="s">
        <v>3479</v>
      </c>
      <c r="C890" s="24" t="s">
        <v>10889</v>
      </c>
      <c r="D890" s="24" t="str">
        <f t="shared" si="13"/>
        <v>Y01SX0VN</v>
      </c>
    </row>
    <row r="891" spans="1:4" x14ac:dyDescent="0.25">
      <c r="A891" s="24" t="s">
        <v>10925</v>
      </c>
      <c r="B891" s="24" t="s">
        <v>3552</v>
      </c>
      <c r="C891" s="24" t="s">
        <v>10826</v>
      </c>
      <c r="D891" s="24" t="str">
        <f t="shared" si="13"/>
        <v>Y02DX04M</v>
      </c>
    </row>
    <row r="892" spans="1:4" x14ac:dyDescent="0.25">
      <c r="A892" s="24" t="s">
        <v>10925</v>
      </c>
      <c r="B892" s="24" t="s">
        <v>3552</v>
      </c>
      <c r="C892" s="24" t="s">
        <v>10799</v>
      </c>
      <c r="D892" s="24" t="str">
        <f t="shared" si="13"/>
        <v>Y02DX04T</v>
      </c>
    </row>
    <row r="893" spans="1:4" x14ac:dyDescent="0.25">
      <c r="A893" s="24" t="s">
        <v>10925</v>
      </c>
      <c r="B893" s="24" t="s">
        <v>3552</v>
      </c>
      <c r="C893" s="24" t="s">
        <v>10610</v>
      </c>
      <c r="D893" s="24" t="str">
        <f t="shared" si="13"/>
        <v>Y02DX0Y7</v>
      </c>
    </row>
    <row r="894" spans="1:4" x14ac:dyDescent="0.25">
      <c r="A894" s="24" t="s">
        <v>10925</v>
      </c>
      <c r="B894" s="24" t="s">
        <v>3563</v>
      </c>
      <c r="C894" s="24" t="s">
        <v>10800</v>
      </c>
      <c r="D894" s="24" t="str">
        <f t="shared" si="13"/>
        <v>Y02EX04B</v>
      </c>
    </row>
    <row r="895" spans="1:4" x14ac:dyDescent="0.25">
      <c r="A895" s="24" t="s">
        <v>10925</v>
      </c>
      <c r="B895" s="24" t="s">
        <v>3567</v>
      </c>
      <c r="C895" s="24" t="s">
        <v>10868</v>
      </c>
      <c r="D895" s="24" t="str">
        <f t="shared" si="13"/>
        <v>Y02FX0FP</v>
      </c>
    </row>
    <row r="896" spans="1:4" x14ac:dyDescent="0.25">
      <c r="A896" s="24" t="s">
        <v>10925</v>
      </c>
      <c r="B896" s="24" t="s">
        <v>3578</v>
      </c>
      <c r="C896" s="24" t="s">
        <v>10827</v>
      </c>
      <c r="D896" s="24" t="str">
        <f t="shared" si="13"/>
        <v>Y02GX0VU</v>
      </c>
    </row>
    <row r="897" spans="1:4" x14ac:dyDescent="0.25">
      <c r="A897" s="24" t="s">
        <v>10925</v>
      </c>
      <c r="B897" s="24" t="s">
        <v>3578</v>
      </c>
      <c r="C897" s="24" t="s">
        <v>10829</v>
      </c>
      <c r="D897" s="24" t="str">
        <f t="shared" si="13"/>
        <v>Y02GX0W1</v>
      </c>
    </row>
    <row r="898" spans="1:4" x14ac:dyDescent="0.25">
      <c r="A898" s="24" t="s">
        <v>10925</v>
      </c>
      <c r="B898" s="24" t="s">
        <v>3578</v>
      </c>
      <c r="C898" s="24" t="s">
        <v>10777</v>
      </c>
      <c r="D898" s="24" t="str">
        <f t="shared" si="13"/>
        <v>Y02GX0W3</v>
      </c>
    </row>
    <row r="899" spans="1:4" x14ac:dyDescent="0.25">
      <c r="A899" s="24" t="s">
        <v>10925</v>
      </c>
      <c r="B899" s="24" t="s">
        <v>3616</v>
      </c>
      <c r="C899" s="24" t="s">
        <v>10869</v>
      </c>
      <c r="D899" s="24" t="str">
        <f t="shared" ref="D899:D962" si="14">B899&amp;C899</f>
        <v>Y02LX10G</v>
      </c>
    </row>
    <row r="900" spans="1:4" x14ac:dyDescent="0.25">
      <c r="A900" s="24" t="s">
        <v>10925</v>
      </c>
      <c r="B900" s="24" t="s">
        <v>3707</v>
      </c>
      <c r="C900" s="24" t="s">
        <v>10870</v>
      </c>
      <c r="D900" s="24" t="str">
        <f t="shared" si="14"/>
        <v>Y03PX10K</v>
      </c>
    </row>
    <row r="901" spans="1:4" x14ac:dyDescent="0.25">
      <c r="A901" s="24" t="s">
        <v>10925</v>
      </c>
      <c r="B901" s="24" t="s">
        <v>3707</v>
      </c>
      <c r="C901" s="24" t="s">
        <v>10871</v>
      </c>
      <c r="D901" s="24" t="str">
        <f t="shared" si="14"/>
        <v>Y03PX10M</v>
      </c>
    </row>
    <row r="902" spans="1:4" x14ac:dyDescent="0.25">
      <c r="A902" s="24" t="s">
        <v>10925</v>
      </c>
      <c r="B902" s="24" t="s">
        <v>3720</v>
      </c>
      <c r="C902" s="24" t="s">
        <v>10872</v>
      </c>
      <c r="D902" s="24" t="str">
        <f t="shared" si="14"/>
        <v>Y03RX10H</v>
      </c>
    </row>
    <row r="903" spans="1:4" x14ac:dyDescent="0.25">
      <c r="A903" s="24" t="s">
        <v>10925</v>
      </c>
      <c r="B903" s="24" t="s">
        <v>3720</v>
      </c>
      <c r="C903" s="24" t="s">
        <v>10873</v>
      </c>
      <c r="D903" s="24" t="str">
        <f t="shared" si="14"/>
        <v>Y03RX10J</v>
      </c>
    </row>
    <row r="904" spans="1:4" x14ac:dyDescent="0.25">
      <c r="A904" s="24" t="s">
        <v>10925</v>
      </c>
      <c r="B904" s="24" t="s">
        <v>3720</v>
      </c>
      <c r="C904" s="24" t="s">
        <v>10874</v>
      </c>
      <c r="D904" s="24" t="str">
        <f t="shared" si="14"/>
        <v>Y03RX10L</v>
      </c>
    </row>
    <row r="905" spans="1:4" x14ac:dyDescent="0.25">
      <c r="A905" s="24" t="s">
        <v>10925</v>
      </c>
      <c r="B905" s="24" t="s">
        <v>3732</v>
      </c>
      <c r="C905" s="24" t="s">
        <v>10876</v>
      </c>
      <c r="D905" s="24" t="str">
        <f t="shared" si="14"/>
        <v>Y03VX04V</v>
      </c>
    </row>
    <row r="906" spans="1:4" x14ac:dyDescent="0.25">
      <c r="A906" s="24" t="s">
        <v>10925</v>
      </c>
      <c r="B906" s="24" t="s">
        <v>4110</v>
      </c>
      <c r="C906" s="24" t="s">
        <v>10890</v>
      </c>
      <c r="D906" s="24" t="str">
        <f t="shared" si="14"/>
        <v>Y05QX0V8</v>
      </c>
    </row>
    <row r="907" spans="1:4" x14ac:dyDescent="0.25">
      <c r="A907" s="24" t="s">
        <v>10925</v>
      </c>
      <c r="B907" s="24" t="s">
        <v>4245</v>
      </c>
      <c r="C907" s="24" t="s">
        <v>10836</v>
      </c>
      <c r="D907" s="24" t="str">
        <f t="shared" si="14"/>
        <v>Y06RX00J</v>
      </c>
    </row>
    <row r="908" spans="1:4" x14ac:dyDescent="0.25">
      <c r="A908" s="24" t="s">
        <v>10925</v>
      </c>
      <c r="B908" s="24" t="s">
        <v>4297</v>
      </c>
      <c r="C908" s="24" t="s">
        <v>10796</v>
      </c>
      <c r="D908" s="24" t="str">
        <f t="shared" si="14"/>
        <v>Y077X0FG</v>
      </c>
    </row>
    <row r="909" spans="1:4" x14ac:dyDescent="0.25">
      <c r="A909" s="24" t="s">
        <v>10925</v>
      </c>
      <c r="B909" s="24" t="s">
        <v>4297</v>
      </c>
      <c r="C909" s="24" t="s">
        <v>10797</v>
      </c>
      <c r="D909" s="24" t="str">
        <f t="shared" si="14"/>
        <v>Y077X0FH</v>
      </c>
    </row>
    <row r="910" spans="1:4" x14ac:dyDescent="0.25">
      <c r="A910" s="24" t="s">
        <v>10925</v>
      </c>
      <c r="B910" s="24" t="s">
        <v>4297</v>
      </c>
      <c r="C910" s="24" t="s">
        <v>10880</v>
      </c>
      <c r="D910" s="24" t="str">
        <f t="shared" si="14"/>
        <v>Y077X0YV</v>
      </c>
    </row>
    <row r="911" spans="1:4" x14ac:dyDescent="0.25">
      <c r="A911" s="24" t="s">
        <v>10925</v>
      </c>
      <c r="B911" s="24" t="s">
        <v>4297</v>
      </c>
      <c r="C911" s="24" t="s">
        <v>10881</v>
      </c>
      <c r="D911" s="24" t="str">
        <f t="shared" si="14"/>
        <v>Y077X10C</v>
      </c>
    </row>
    <row r="912" spans="1:4" x14ac:dyDescent="0.25">
      <c r="A912" s="24" t="s">
        <v>10925</v>
      </c>
      <c r="B912" s="24" t="s">
        <v>4335</v>
      </c>
      <c r="C912" s="24" t="s">
        <v>10882</v>
      </c>
      <c r="D912" s="24" t="str">
        <f t="shared" si="14"/>
        <v>Y07GX10D</v>
      </c>
    </row>
    <row r="913" spans="1:4" x14ac:dyDescent="0.25">
      <c r="A913" s="24" t="s">
        <v>10925</v>
      </c>
      <c r="B913" s="24" t="s">
        <v>4335</v>
      </c>
      <c r="C913" s="24" t="s">
        <v>10883</v>
      </c>
      <c r="D913" s="24" t="str">
        <f t="shared" si="14"/>
        <v>Y07GX10E</v>
      </c>
    </row>
    <row r="914" spans="1:4" x14ac:dyDescent="0.25">
      <c r="A914" s="24" t="s">
        <v>10925</v>
      </c>
      <c r="B914" s="24" t="s">
        <v>4553</v>
      </c>
      <c r="C914" s="24" t="s">
        <v>10637</v>
      </c>
      <c r="D914" s="24" t="str">
        <f t="shared" si="14"/>
        <v>Y07XX12Q</v>
      </c>
    </row>
    <row r="915" spans="1:4" x14ac:dyDescent="0.25">
      <c r="A915" s="24" t="s">
        <v>10925</v>
      </c>
      <c r="B915" s="24" t="s">
        <v>4587</v>
      </c>
      <c r="C915" s="24" t="s">
        <v>10582</v>
      </c>
      <c r="D915" s="24" t="str">
        <f t="shared" si="14"/>
        <v>YZZZXZZZ</v>
      </c>
    </row>
    <row r="916" spans="1:4" x14ac:dyDescent="0.25">
      <c r="A916" s="24" t="s">
        <v>10926</v>
      </c>
      <c r="B916" s="24" t="s">
        <v>3266</v>
      </c>
      <c r="C916" s="24" t="s">
        <v>10818</v>
      </c>
      <c r="D916" s="24" t="str">
        <f t="shared" si="14"/>
        <v>Y002X00H</v>
      </c>
    </row>
    <row r="917" spans="1:4" x14ac:dyDescent="0.25">
      <c r="A917" s="24" t="s">
        <v>10926</v>
      </c>
      <c r="B917" s="24" t="s">
        <v>3266</v>
      </c>
      <c r="C917" s="24" t="s">
        <v>10886</v>
      </c>
      <c r="D917" s="24" t="str">
        <f t="shared" si="14"/>
        <v>Y002X11T</v>
      </c>
    </row>
    <row r="918" spans="1:4" x14ac:dyDescent="0.25">
      <c r="A918" s="24" t="s">
        <v>10926</v>
      </c>
      <c r="B918" s="24" t="s">
        <v>3395</v>
      </c>
      <c r="C918" s="24" t="s">
        <v>10887</v>
      </c>
      <c r="D918" s="24" t="str">
        <f t="shared" si="14"/>
        <v>Y014X040</v>
      </c>
    </row>
    <row r="919" spans="1:4" x14ac:dyDescent="0.25">
      <c r="A919" s="24" t="s">
        <v>10926</v>
      </c>
      <c r="B919" s="24" t="s">
        <v>3415</v>
      </c>
      <c r="C919" s="24" t="s">
        <v>10820</v>
      </c>
      <c r="D919" s="24" t="str">
        <f t="shared" si="14"/>
        <v>Y018X064</v>
      </c>
    </row>
    <row r="920" spans="1:4" x14ac:dyDescent="0.25">
      <c r="A920" s="24" t="s">
        <v>10926</v>
      </c>
      <c r="B920" s="24" t="s">
        <v>3415</v>
      </c>
      <c r="C920" s="24" t="s">
        <v>10609</v>
      </c>
      <c r="D920" s="24" t="str">
        <f t="shared" si="14"/>
        <v>Y018X0D3</v>
      </c>
    </row>
    <row r="921" spans="1:4" x14ac:dyDescent="0.25">
      <c r="A921" s="24" t="s">
        <v>10926</v>
      </c>
      <c r="B921" s="24" t="s">
        <v>3415</v>
      </c>
      <c r="C921" s="24" t="s">
        <v>10772</v>
      </c>
      <c r="D921" s="24" t="str">
        <f t="shared" si="14"/>
        <v>Y018X123</v>
      </c>
    </row>
    <row r="922" spans="1:4" x14ac:dyDescent="0.25">
      <c r="A922" s="24" t="s">
        <v>10926</v>
      </c>
      <c r="B922" s="24" t="s">
        <v>3415</v>
      </c>
      <c r="C922" s="24" t="s">
        <v>10773</v>
      </c>
      <c r="D922" s="24" t="str">
        <f t="shared" si="14"/>
        <v>Y018X125</v>
      </c>
    </row>
    <row r="923" spans="1:4" x14ac:dyDescent="0.25">
      <c r="A923" s="24" t="s">
        <v>10926</v>
      </c>
      <c r="B923" s="24" t="s">
        <v>3421</v>
      </c>
      <c r="C923" s="24" t="s">
        <v>10774</v>
      </c>
      <c r="D923" s="24" t="str">
        <f t="shared" si="14"/>
        <v>Y019X124</v>
      </c>
    </row>
    <row r="924" spans="1:4" x14ac:dyDescent="0.25">
      <c r="A924" s="24" t="s">
        <v>10926</v>
      </c>
      <c r="B924" s="24" t="s">
        <v>3448</v>
      </c>
      <c r="C924" s="24" t="s">
        <v>10888</v>
      </c>
      <c r="D924" s="24" t="str">
        <f t="shared" si="14"/>
        <v>Y01FX0RK</v>
      </c>
    </row>
    <row r="925" spans="1:4" x14ac:dyDescent="0.25">
      <c r="A925" s="24" t="s">
        <v>10926</v>
      </c>
      <c r="B925" s="24" t="s">
        <v>3460</v>
      </c>
      <c r="C925" s="24" t="s">
        <v>10823</v>
      </c>
      <c r="D925" s="24" t="str">
        <f t="shared" si="14"/>
        <v>Y01HX04K</v>
      </c>
    </row>
    <row r="926" spans="1:4" x14ac:dyDescent="0.25">
      <c r="A926" s="24" t="s">
        <v>10926</v>
      </c>
      <c r="B926" s="24" t="s">
        <v>3479</v>
      </c>
      <c r="C926" s="24" t="s">
        <v>10889</v>
      </c>
      <c r="D926" s="24" t="str">
        <f t="shared" si="14"/>
        <v>Y01SX0VN</v>
      </c>
    </row>
    <row r="927" spans="1:4" x14ac:dyDescent="0.25">
      <c r="A927" s="24" t="s">
        <v>10926</v>
      </c>
      <c r="B927" s="24" t="s">
        <v>3479</v>
      </c>
      <c r="C927" s="24" t="s">
        <v>10873</v>
      </c>
      <c r="D927" s="24" t="str">
        <f t="shared" si="14"/>
        <v>Y01SX10J</v>
      </c>
    </row>
    <row r="928" spans="1:4" x14ac:dyDescent="0.25">
      <c r="A928" s="24" t="s">
        <v>10926</v>
      </c>
      <c r="B928" s="24" t="s">
        <v>3552</v>
      </c>
      <c r="C928" s="24" t="s">
        <v>10826</v>
      </c>
      <c r="D928" s="24" t="str">
        <f t="shared" si="14"/>
        <v>Y02DX04M</v>
      </c>
    </row>
    <row r="929" spans="1:4" x14ac:dyDescent="0.25">
      <c r="A929" s="24" t="s">
        <v>10926</v>
      </c>
      <c r="B929" s="24" t="s">
        <v>3552</v>
      </c>
      <c r="C929" s="24" t="s">
        <v>10799</v>
      </c>
      <c r="D929" s="24" t="str">
        <f t="shared" si="14"/>
        <v>Y02DX04T</v>
      </c>
    </row>
    <row r="930" spans="1:4" x14ac:dyDescent="0.25">
      <c r="A930" s="24" t="s">
        <v>10926</v>
      </c>
      <c r="B930" s="24" t="s">
        <v>3552</v>
      </c>
      <c r="C930" s="24" t="s">
        <v>10610</v>
      </c>
      <c r="D930" s="24" t="str">
        <f t="shared" si="14"/>
        <v>Y02DX0Y7</v>
      </c>
    </row>
    <row r="931" spans="1:4" x14ac:dyDescent="0.25">
      <c r="A931" s="24" t="s">
        <v>10926</v>
      </c>
      <c r="B931" s="24" t="s">
        <v>3563</v>
      </c>
      <c r="C931" s="24" t="s">
        <v>10800</v>
      </c>
      <c r="D931" s="24" t="str">
        <f t="shared" si="14"/>
        <v>Y02EX04B</v>
      </c>
    </row>
    <row r="932" spans="1:4" x14ac:dyDescent="0.25">
      <c r="A932" s="24" t="s">
        <v>10926</v>
      </c>
      <c r="B932" s="24" t="s">
        <v>3567</v>
      </c>
      <c r="C932" s="24" t="s">
        <v>10868</v>
      </c>
      <c r="D932" s="24" t="str">
        <f t="shared" si="14"/>
        <v>Y02FX0FP</v>
      </c>
    </row>
    <row r="933" spans="1:4" x14ac:dyDescent="0.25">
      <c r="A933" s="24" t="s">
        <v>10926</v>
      </c>
      <c r="B933" s="24" t="s">
        <v>3578</v>
      </c>
      <c r="C933" s="24" t="s">
        <v>10827</v>
      </c>
      <c r="D933" s="24" t="str">
        <f t="shared" si="14"/>
        <v>Y02GX0VU</v>
      </c>
    </row>
    <row r="934" spans="1:4" x14ac:dyDescent="0.25">
      <c r="A934" s="24" t="s">
        <v>10926</v>
      </c>
      <c r="B934" s="24" t="s">
        <v>3578</v>
      </c>
      <c r="C934" s="24" t="s">
        <v>10829</v>
      </c>
      <c r="D934" s="24" t="str">
        <f t="shared" si="14"/>
        <v>Y02GX0W1</v>
      </c>
    </row>
    <row r="935" spans="1:4" x14ac:dyDescent="0.25">
      <c r="A935" s="24" t="s">
        <v>10926</v>
      </c>
      <c r="B935" s="24" t="s">
        <v>3578</v>
      </c>
      <c r="C935" s="24" t="s">
        <v>10777</v>
      </c>
      <c r="D935" s="24" t="str">
        <f t="shared" si="14"/>
        <v>Y02GX0W3</v>
      </c>
    </row>
    <row r="936" spans="1:4" x14ac:dyDescent="0.25">
      <c r="A936" s="24" t="s">
        <v>10926</v>
      </c>
      <c r="B936" s="24" t="s">
        <v>3616</v>
      </c>
      <c r="C936" s="24" t="s">
        <v>10869</v>
      </c>
      <c r="D936" s="24" t="str">
        <f t="shared" si="14"/>
        <v>Y02LX10G</v>
      </c>
    </row>
    <row r="937" spans="1:4" x14ac:dyDescent="0.25">
      <c r="A937" s="24" t="s">
        <v>10926</v>
      </c>
      <c r="B937" s="24" t="s">
        <v>3707</v>
      </c>
      <c r="C937" s="24" t="s">
        <v>10870</v>
      </c>
      <c r="D937" s="24" t="str">
        <f t="shared" si="14"/>
        <v>Y03PX10K</v>
      </c>
    </row>
    <row r="938" spans="1:4" x14ac:dyDescent="0.25">
      <c r="A938" s="24" t="s">
        <v>10926</v>
      </c>
      <c r="B938" s="24" t="s">
        <v>3707</v>
      </c>
      <c r="C938" s="24" t="s">
        <v>10871</v>
      </c>
      <c r="D938" s="24" t="str">
        <f t="shared" si="14"/>
        <v>Y03PX10M</v>
      </c>
    </row>
    <row r="939" spans="1:4" x14ac:dyDescent="0.25">
      <c r="A939" s="24" t="s">
        <v>10926</v>
      </c>
      <c r="B939" s="24" t="s">
        <v>3720</v>
      </c>
      <c r="C939" s="24" t="s">
        <v>10872</v>
      </c>
      <c r="D939" s="24" t="str">
        <f t="shared" si="14"/>
        <v>Y03RX10H</v>
      </c>
    </row>
    <row r="940" spans="1:4" x14ac:dyDescent="0.25">
      <c r="A940" s="24" t="s">
        <v>10926</v>
      </c>
      <c r="B940" s="24" t="s">
        <v>3720</v>
      </c>
      <c r="C940" s="24" t="s">
        <v>10874</v>
      </c>
      <c r="D940" s="24" t="str">
        <f t="shared" si="14"/>
        <v>Y03RX10L</v>
      </c>
    </row>
    <row r="941" spans="1:4" x14ac:dyDescent="0.25">
      <c r="A941" s="24" t="s">
        <v>10926</v>
      </c>
      <c r="B941" s="24" t="s">
        <v>3732</v>
      </c>
      <c r="C941" s="24" t="s">
        <v>10876</v>
      </c>
      <c r="D941" s="24" t="str">
        <f t="shared" si="14"/>
        <v>Y03VX04V</v>
      </c>
    </row>
    <row r="942" spans="1:4" x14ac:dyDescent="0.25">
      <c r="A942" s="24" t="s">
        <v>10926</v>
      </c>
      <c r="B942" s="24" t="s">
        <v>4110</v>
      </c>
      <c r="C942" s="24" t="s">
        <v>10890</v>
      </c>
      <c r="D942" s="24" t="str">
        <f t="shared" si="14"/>
        <v>Y05QX0V8</v>
      </c>
    </row>
    <row r="943" spans="1:4" x14ac:dyDescent="0.25">
      <c r="A943" s="24" t="s">
        <v>10926</v>
      </c>
      <c r="B943" s="24" t="s">
        <v>4245</v>
      </c>
      <c r="C943" s="24" t="s">
        <v>10836</v>
      </c>
      <c r="D943" s="24" t="str">
        <f t="shared" si="14"/>
        <v>Y06RX00J</v>
      </c>
    </row>
    <row r="944" spans="1:4" x14ac:dyDescent="0.25">
      <c r="A944" s="24" t="s">
        <v>10926</v>
      </c>
      <c r="B944" s="24" t="s">
        <v>4297</v>
      </c>
      <c r="C944" s="24" t="s">
        <v>10796</v>
      </c>
      <c r="D944" s="24" t="str">
        <f t="shared" si="14"/>
        <v>Y077X0FG</v>
      </c>
    </row>
    <row r="945" spans="1:4" x14ac:dyDescent="0.25">
      <c r="A945" s="24" t="s">
        <v>10926</v>
      </c>
      <c r="B945" s="24" t="s">
        <v>4297</v>
      </c>
      <c r="C945" s="24" t="s">
        <v>10797</v>
      </c>
      <c r="D945" s="24" t="str">
        <f t="shared" si="14"/>
        <v>Y077X0FH</v>
      </c>
    </row>
    <row r="946" spans="1:4" x14ac:dyDescent="0.25">
      <c r="A946" s="24" t="s">
        <v>10926</v>
      </c>
      <c r="B946" s="24" t="s">
        <v>4297</v>
      </c>
      <c r="C946" s="24" t="s">
        <v>10880</v>
      </c>
      <c r="D946" s="24" t="str">
        <f t="shared" si="14"/>
        <v>Y077X0YV</v>
      </c>
    </row>
    <row r="947" spans="1:4" x14ac:dyDescent="0.25">
      <c r="A947" s="24" t="s">
        <v>10926</v>
      </c>
      <c r="B947" s="24" t="s">
        <v>4297</v>
      </c>
      <c r="C947" s="24" t="s">
        <v>10881</v>
      </c>
      <c r="D947" s="24" t="str">
        <f t="shared" si="14"/>
        <v>Y077X10C</v>
      </c>
    </row>
    <row r="948" spans="1:4" x14ac:dyDescent="0.25">
      <c r="A948" s="24" t="s">
        <v>10926</v>
      </c>
      <c r="B948" s="24" t="s">
        <v>4335</v>
      </c>
      <c r="C948" s="24" t="s">
        <v>10882</v>
      </c>
      <c r="D948" s="24" t="str">
        <f t="shared" si="14"/>
        <v>Y07GX10D</v>
      </c>
    </row>
    <row r="949" spans="1:4" x14ac:dyDescent="0.25">
      <c r="A949" s="24" t="s">
        <v>10926</v>
      </c>
      <c r="B949" s="24" t="s">
        <v>4335</v>
      </c>
      <c r="C949" s="24" t="s">
        <v>10883</v>
      </c>
      <c r="D949" s="24" t="str">
        <f t="shared" si="14"/>
        <v>Y07GX10E</v>
      </c>
    </row>
    <row r="950" spans="1:4" x14ac:dyDescent="0.25">
      <c r="A950" s="24" t="s">
        <v>10926</v>
      </c>
      <c r="B950" s="24" t="s">
        <v>4553</v>
      </c>
      <c r="C950" s="24" t="s">
        <v>10637</v>
      </c>
      <c r="D950" s="24" t="str">
        <f t="shared" si="14"/>
        <v>Y07XX12Q</v>
      </c>
    </row>
    <row r="951" spans="1:4" x14ac:dyDescent="0.25">
      <c r="A951" s="24" t="s">
        <v>10926</v>
      </c>
      <c r="B951" s="24" t="s">
        <v>4587</v>
      </c>
      <c r="C951" s="24" t="s">
        <v>10582</v>
      </c>
      <c r="D951" s="24" t="str">
        <f t="shared" si="14"/>
        <v>YZZZXZZZ</v>
      </c>
    </row>
    <row r="952" spans="1:4" x14ac:dyDescent="0.25">
      <c r="A952" s="24" t="s">
        <v>10927</v>
      </c>
      <c r="B952" s="24" t="s">
        <v>3266</v>
      </c>
      <c r="C952" s="24" t="s">
        <v>10818</v>
      </c>
      <c r="D952" s="24" t="str">
        <f t="shared" si="14"/>
        <v>Y002X00H</v>
      </c>
    </row>
    <row r="953" spans="1:4" x14ac:dyDescent="0.25">
      <c r="A953" s="24" t="s">
        <v>10927</v>
      </c>
      <c r="B953" s="24" t="s">
        <v>3395</v>
      </c>
      <c r="C953" s="24" t="s">
        <v>10887</v>
      </c>
      <c r="D953" s="24" t="str">
        <f t="shared" si="14"/>
        <v>Y014X040</v>
      </c>
    </row>
    <row r="954" spans="1:4" x14ac:dyDescent="0.25">
      <c r="A954" s="24" t="s">
        <v>10927</v>
      </c>
      <c r="B954" s="24" t="s">
        <v>3415</v>
      </c>
      <c r="C954" s="24" t="s">
        <v>10609</v>
      </c>
      <c r="D954" s="24" t="str">
        <f t="shared" si="14"/>
        <v>Y018X0D3</v>
      </c>
    </row>
    <row r="955" spans="1:4" x14ac:dyDescent="0.25">
      <c r="A955" s="24" t="s">
        <v>10927</v>
      </c>
      <c r="B955" s="24" t="s">
        <v>3415</v>
      </c>
      <c r="C955" s="24" t="s">
        <v>10772</v>
      </c>
      <c r="D955" s="24" t="str">
        <f t="shared" si="14"/>
        <v>Y018X123</v>
      </c>
    </row>
    <row r="956" spans="1:4" x14ac:dyDescent="0.25">
      <c r="A956" s="24" t="s">
        <v>10927</v>
      </c>
      <c r="B956" s="24" t="s">
        <v>3415</v>
      </c>
      <c r="C956" s="24" t="s">
        <v>10773</v>
      </c>
      <c r="D956" s="24" t="str">
        <f t="shared" si="14"/>
        <v>Y018X125</v>
      </c>
    </row>
    <row r="957" spans="1:4" x14ac:dyDescent="0.25">
      <c r="A957" s="24" t="s">
        <v>10927</v>
      </c>
      <c r="B957" s="24" t="s">
        <v>3421</v>
      </c>
      <c r="C957" s="24" t="s">
        <v>10774</v>
      </c>
      <c r="D957" s="24" t="str">
        <f t="shared" si="14"/>
        <v>Y019X124</v>
      </c>
    </row>
    <row r="958" spans="1:4" x14ac:dyDescent="0.25">
      <c r="A958" s="24" t="s">
        <v>10927</v>
      </c>
      <c r="B958" s="24" t="s">
        <v>3448</v>
      </c>
      <c r="C958" s="24" t="s">
        <v>10888</v>
      </c>
      <c r="D958" s="24" t="str">
        <f t="shared" si="14"/>
        <v>Y01FX0RK</v>
      </c>
    </row>
    <row r="959" spans="1:4" x14ac:dyDescent="0.25">
      <c r="A959" s="24" t="s">
        <v>10927</v>
      </c>
      <c r="B959" s="24" t="s">
        <v>3460</v>
      </c>
      <c r="C959" s="24" t="s">
        <v>10823</v>
      </c>
      <c r="D959" s="24" t="str">
        <f t="shared" si="14"/>
        <v>Y01HX04K</v>
      </c>
    </row>
    <row r="960" spans="1:4" x14ac:dyDescent="0.25">
      <c r="A960" s="24" t="s">
        <v>10927</v>
      </c>
      <c r="B960" s="24" t="s">
        <v>3474</v>
      </c>
      <c r="C960" s="24" t="s">
        <v>10928</v>
      </c>
      <c r="D960" s="24" t="str">
        <f t="shared" si="14"/>
        <v>Y01PX10F</v>
      </c>
    </row>
    <row r="961" spans="1:4" x14ac:dyDescent="0.25">
      <c r="A961" s="24" t="s">
        <v>10927</v>
      </c>
      <c r="B961" s="24" t="s">
        <v>3552</v>
      </c>
      <c r="C961" s="24" t="s">
        <v>10826</v>
      </c>
      <c r="D961" s="24" t="str">
        <f t="shared" si="14"/>
        <v>Y02DX04M</v>
      </c>
    </row>
    <row r="962" spans="1:4" x14ac:dyDescent="0.25">
      <c r="A962" s="24" t="s">
        <v>10927</v>
      </c>
      <c r="B962" s="24" t="s">
        <v>3552</v>
      </c>
      <c r="C962" s="24" t="s">
        <v>10799</v>
      </c>
      <c r="D962" s="24" t="str">
        <f t="shared" si="14"/>
        <v>Y02DX04T</v>
      </c>
    </row>
    <row r="963" spans="1:4" x14ac:dyDescent="0.25">
      <c r="A963" s="24" t="s">
        <v>10927</v>
      </c>
      <c r="B963" s="24" t="s">
        <v>3552</v>
      </c>
      <c r="C963" s="24" t="s">
        <v>10610</v>
      </c>
      <c r="D963" s="24" t="str">
        <f t="shared" ref="D963:D1026" si="15">B963&amp;C963</f>
        <v>Y02DX0Y7</v>
      </c>
    </row>
    <row r="964" spans="1:4" x14ac:dyDescent="0.25">
      <c r="A964" s="24" t="s">
        <v>10927</v>
      </c>
      <c r="B964" s="24" t="s">
        <v>3563</v>
      </c>
      <c r="C964" s="24" t="s">
        <v>10800</v>
      </c>
      <c r="D964" s="24" t="str">
        <f t="shared" si="15"/>
        <v>Y02EX04B</v>
      </c>
    </row>
    <row r="965" spans="1:4" x14ac:dyDescent="0.25">
      <c r="A965" s="24" t="s">
        <v>10927</v>
      </c>
      <c r="B965" s="24" t="s">
        <v>3567</v>
      </c>
      <c r="C965" s="24" t="s">
        <v>10868</v>
      </c>
      <c r="D965" s="24" t="str">
        <f t="shared" si="15"/>
        <v>Y02FX0FP</v>
      </c>
    </row>
    <row r="966" spans="1:4" x14ac:dyDescent="0.25">
      <c r="A966" s="24" t="s">
        <v>10927</v>
      </c>
      <c r="B966" s="24" t="s">
        <v>3578</v>
      </c>
      <c r="C966" s="24" t="s">
        <v>10827</v>
      </c>
      <c r="D966" s="24" t="str">
        <f t="shared" si="15"/>
        <v>Y02GX0VU</v>
      </c>
    </row>
    <row r="967" spans="1:4" x14ac:dyDescent="0.25">
      <c r="A967" s="24" t="s">
        <v>10927</v>
      </c>
      <c r="B967" s="24" t="s">
        <v>3578</v>
      </c>
      <c r="C967" s="24" t="s">
        <v>10829</v>
      </c>
      <c r="D967" s="24" t="str">
        <f t="shared" si="15"/>
        <v>Y02GX0W1</v>
      </c>
    </row>
    <row r="968" spans="1:4" x14ac:dyDescent="0.25">
      <c r="A968" s="24" t="s">
        <v>10927</v>
      </c>
      <c r="B968" s="24" t="s">
        <v>3578</v>
      </c>
      <c r="C968" s="24" t="s">
        <v>10777</v>
      </c>
      <c r="D968" s="24" t="str">
        <f t="shared" si="15"/>
        <v>Y02GX0W3</v>
      </c>
    </row>
    <row r="969" spans="1:4" x14ac:dyDescent="0.25">
      <c r="A969" s="24" t="s">
        <v>10927</v>
      </c>
      <c r="B969" s="24" t="s">
        <v>3616</v>
      </c>
      <c r="C969" s="24" t="s">
        <v>10869</v>
      </c>
      <c r="D969" s="24" t="str">
        <f t="shared" si="15"/>
        <v>Y02LX10G</v>
      </c>
    </row>
    <row r="970" spans="1:4" x14ac:dyDescent="0.25">
      <c r="A970" s="24" t="s">
        <v>10927</v>
      </c>
      <c r="B970" s="24" t="s">
        <v>3707</v>
      </c>
      <c r="C970" s="24" t="s">
        <v>10870</v>
      </c>
      <c r="D970" s="24" t="str">
        <f t="shared" si="15"/>
        <v>Y03PX10K</v>
      </c>
    </row>
    <row r="971" spans="1:4" x14ac:dyDescent="0.25">
      <c r="A971" s="24" t="s">
        <v>10927</v>
      </c>
      <c r="B971" s="24" t="s">
        <v>3707</v>
      </c>
      <c r="C971" s="24" t="s">
        <v>10871</v>
      </c>
      <c r="D971" s="24" t="str">
        <f t="shared" si="15"/>
        <v>Y03PX10M</v>
      </c>
    </row>
    <row r="972" spans="1:4" x14ac:dyDescent="0.25">
      <c r="A972" s="24" t="s">
        <v>10927</v>
      </c>
      <c r="B972" s="24" t="s">
        <v>3720</v>
      </c>
      <c r="C972" s="24" t="s">
        <v>10872</v>
      </c>
      <c r="D972" s="24" t="str">
        <f t="shared" si="15"/>
        <v>Y03RX10H</v>
      </c>
    </row>
    <row r="973" spans="1:4" x14ac:dyDescent="0.25">
      <c r="A973" s="24" t="s">
        <v>10927</v>
      </c>
      <c r="B973" s="24" t="s">
        <v>3720</v>
      </c>
      <c r="C973" s="24" t="s">
        <v>10873</v>
      </c>
      <c r="D973" s="24" t="str">
        <f t="shared" si="15"/>
        <v>Y03RX10J</v>
      </c>
    </row>
    <row r="974" spans="1:4" x14ac:dyDescent="0.25">
      <c r="A974" s="24" t="s">
        <v>10927</v>
      </c>
      <c r="B974" s="24" t="s">
        <v>3720</v>
      </c>
      <c r="C974" s="24" t="s">
        <v>10874</v>
      </c>
      <c r="D974" s="24" t="str">
        <f t="shared" si="15"/>
        <v>Y03RX10L</v>
      </c>
    </row>
    <row r="975" spans="1:4" x14ac:dyDescent="0.25">
      <c r="A975" s="24" t="s">
        <v>10927</v>
      </c>
      <c r="B975" s="24" t="s">
        <v>3732</v>
      </c>
      <c r="C975" s="24" t="s">
        <v>10876</v>
      </c>
      <c r="D975" s="24" t="str">
        <f t="shared" si="15"/>
        <v>Y03VX04V</v>
      </c>
    </row>
    <row r="976" spans="1:4" x14ac:dyDescent="0.25">
      <c r="A976" s="24" t="s">
        <v>10927</v>
      </c>
      <c r="B976" s="24" t="s">
        <v>4245</v>
      </c>
      <c r="C976" s="24" t="s">
        <v>10836</v>
      </c>
      <c r="D976" s="24" t="str">
        <f t="shared" si="15"/>
        <v>Y06RX00J</v>
      </c>
    </row>
    <row r="977" spans="1:4" x14ac:dyDescent="0.25">
      <c r="A977" s="24" t="s">
        <v>10927</v>
      </c>
      <c r="B977" s="24" t="s">
        <v>4297</v>
      </c>
      <c r="C977" s="24" t="s">
        <v>10796</v>
      </c>
      <c r="D977" s="24" t="str">
        <f t="shared" si="15"/>
        <v>Y077X0FG</v>
      </c>
    </row>
    <row r="978" spans="1:4" x14ac:dyDescent="0.25">
      <c r="A978" s="24" t="s">
        <v>10927</v>
      </c>
      <c r="B978" s="24" t="s">
        <v>4297</v>
      </c>
      <c r="C978" s="24" t="s">
        <v>10797</v>
      </c>
      <c r="D978" s="24" t="str">
        <f t="shared" si="15"/>
        <v>Y077X0FH</v>
      </c>
    </row>
    <row r="979" spans="1:4" x14ac:dyDescent="0.25">
      <c r="A979" s="24" t="s">
        <v>10927</v>
      </c>
      <c r="B979" s="24" t="s">
        <v>4297</v>
      </c>
      <c r="C979" s="24" t="s">
        <v>10880</v>
      </c>
      <c r="D979" s="24" t="str">
        <f t="shared" si="15"/>
        <v>Y077X0YV</v>
      </c>
    </row>
    <row r="980" spans="1:4" x14ac:dyDescent="0.25">
      <c r="A980" s="24" t="s">
        <v>10927</v>
      </c>
      <c r="B980" s="24" t="s">
        <v>4297</v>
      </c>
      <c r="C980" s="24" t="s">
        <v>10881</v>
      </c>
      <c r="D980" s="24" t="str">
        <f t="shared" si="15"/>
        <v>Y077X10C</v>
      </c>
    </row>
    <row r="981" spans="1:4" x14ac:dyDescent="0.25">
      <c r="A981" s="24" t="s">
        <v>10927</v>
      </c>
      <c r="B981" s="24" t="s">
        <v>4335</v>
      </c>
      <c r="C981" s="24" t="s">
        <v>10882</v>
      </c>
      <c r="D981" s="24" t="str">
        <f t="shared" si="15"/>
        <v>Y07GX10D</v>
      </c>
    </row>
    <row r="982" spans="1:4" x14ac:dyDescent="0.25">
      <c r="A982" s="24" t="s">
        <v>10927</v>
      </c>
      <c r="B982" s="24" t="s">
        <v>4335</v>
      </c>
      <c r="C982" s="24" t="s">
        <v>10883</v>
      </c>
      <c r="D982" s="24" t="str">
        <f t="shared" si="15"/>
        <v>Y07GX10E</v>
      </c>
    </row>
    <row r="983" spans="1:4" x14ac:dyDescent="0.25">
      <c r="A983" s="24" t="s">
        <v>10927</v>
      </c>
      <c r="B983" s="24" t="s">
        <v>4553</v>
      </c>
      <c r="C983" s="24" t="s">
        <v>10637</v>
      </c>
      <c r="D983" s="24" t="str">
        <f t="shared" si="15"/>
        <v>Y07XX12Q</v>
      </c>
    </row>
    <row r="984" spans="1:4" x14ac:dyDescent="0.25">
      <c r="A984" s="24" t="s">
        <v>10927</v>
      </c>
      <c r="B984" s="24" t="s">
        <v>4587</v>
      </c>
      <c r="C984" s="24" t="s">
        <v>10582</v>
      </c>
      <c r="D984" s="24" t="str">
        <f t="shared" si="15"/>
        <v>YZZZXZZZ</v>
      </c>
    </row>
    <row r="985" spans="1:4" x14ac:dyDescent="0.25">
      <c r="A985" s="24" t="s">
        <v>10929</v>
      </c>
      <c r="B985" s="24" t="s">
        <v>3266</v>
      </c>
      <c r="C985" s="24" t="s">
        <v>10818</v>
      </c>
      <c r="D985" s="24" t="str">
        <f t="shared" si="15"/>
        <v>Y002X00H</v>
      </c>
    </row>
    <row r="986" spans="1:4" x14ac:dyDescent="0.25">
      <c r="A986" s="24" t="s">
        <v>10929</v>
      </c>
      <c r="B986" s="24" t="s">
        <v>3266</v>
      </c>
      <c r="C986" s="24" t="s">
        <v>10886</v>
      </c>
      <c r="D986" s="24" t="str">
        <f t="shared" si="15"/>
        <v>Y002X11T</v>
      </c>
    </row>
    <row r="987" spans="1:4" x14ac:dyDescent="0.25">
      <c r="A987" s="24" t="s">
        <v>10929</v>
      </c>
      <c r="B987" s="24" t="s">
        <v>3395</v>
      </c>
      <c r="C987" s="24" t="s">
        <v>10887</v>
      </c>
      <c r="D987" s="24" t="str">
        <f t="shared" si="15"/>
        <v>Y014X040</v>
      </c>
    </row>
    <row r="988" spans="1:4" x14ac:dyDescent="0.25">
      <c r="A988" s="24" t="s">
        <v>10929</v>
      </c>
      <c r="B988" s="24" t="s">
        <v>3415</v>
      </c>
      <c r="C988" s="24" t="s">
        <v>10820</v>
      </c>
      <c r="D988" s="24" t="str">
        <f t="shared" si="15"/>
        <v>Y018X064</v>
      </c>
    </row>
    <row r="989" spans="1:4" x14ac:dyDescent="0.25">
      <c r="A989" s="24" t="s">
        <v>10929</v>
      </c>
      <c r="B989" s="24" t="s">
        <v>3415</v>
      </c>
      <c r="C989" s="24" t="s">
        <v>10609</v>
      </c>
      <c r="D989" s="24" t="str">
        <f t="shared" si="15"/>
        <v>Y018X0D3</v>
      </c>
    </row>
    <row r="990" spans="1:4" x14ac:dyDescent="0.25">
      <c r="A990" s="24" t="s">
        <v>10929</v>
      </c>
      <c r="B990" s="24" t="s">
        <v>3415</v>
      </c>
      <c r="C990" s="24" t="s">
        <v>10772</v>
      </c>
      <c r="D990" s="24" t="str">
        <f t="shared" si="15"/>
        <v>Y018X123</v>
      </c>
    </row>
    <row r="991" spans="1:4" x14ac:dyDescent="0.25">
      <c r="A991" s="24" t="s">
        <v>10929</v>
      </c>
      <c r="B991" s="24" t="s">
        <v>3415</v>
      </c>
      <c r="C991" s="24" t="s">
        <v>10773</v>
      </c>
      <c r="D991" s="24" t="str">
        <f t="shared" si="15"/>
        <v>Y018X125</v>
      </c>
    </row>
    <row r="992" spans="1:4" x14ac:dyDescent="0.25">
      <c r="A992" s="24" t="s">
        <v>10929</v>
      </c>
      <c r="B992" s="24" t="s">
        <v>3421</v>
      </c>
      <c r="C992" s="24" t="s">
        <v>10774</v>
      </c>
      <c r="D992" s="24" t="str">
        <f t="shared" si="15"/>
        <v>Y019X124</v>
      </c>
    </row>
    <row r="993" spans="1:4" x14ac:dyDescent="0.25">
      <c r="A993" s="24" t="s">
        <v>10929</v>
      </c>
      <c r="B993" s="24" t="s">
        <v>3448</v>
      </c>
      <c r="C993" s="24" t="s">
        <v>10888</v>
      </c>
      <c r="D993" s="24" t="str">
        <f t="shared" si="15"/>
        <v>Y01FX0RK</v>
      </c>
    </row>
    <row r="994" spans="1:4" x14ac:dyDescent="0.25">
      <c r="A994" s="24" t="s">
        <v>10929</v>
      </c>
      <c r="B994" s="24" t="s">
        <v>3460</v>
      </c>
      <c r="C994" s="24" t="s">
        <v>10823</v>
      </c>
      <c r="D994" s="24" t="str">
        <f t="shared" si="15"/>
        <v>Y01HX04K</v>
      </c>
    </row>
    <row r="995" spans="1:4" x14ac:dyDescent="0.25">
      <c r="A995" s="24" t="s">
        <v>10929</v>
      </c>
      <c r="B995" s="24" t="s">
        <v>3532</v>
      </c>
      <c r="C995" s="24" t="s">
        <v>10868</v>
      </c>
      <c r="D995" s="24" t="str">
        <f t="shared" si="15"/>
        <v>Y02BX0FP</v>
      </c>
    </row>
    <row r="996" spans="1:4" x14ac:dyDescent="0.25">
      <c r="A996" s="24" t="s">
        <v>10929</v>
      </c>
      <c r="B996" s="24" t="s">
        <v>3552</v>
      </c>
      <c r="C996" s="24" t="s">
        <v>10826</v>
      </c>
      <c r="D996" s="24" t="str">
        <f t="shared" si="15"/>
        <v>Y02DX04M</v>
      </c>
    </row>
    <row r="997" spans="1:4" x14ac:dyDescent="0.25">
      <c r="A997" s="24" t="s">
        <v>10929</v>
      </c>
      <c r="B997" s="24" t="s">
        <v>3552</v>
      </c>
      <c r="C997" s="24" t="s">
        <v>10799</v>
      </c>
      <c r="D997" s="24" t="str">
        <f t="shared" si="15"/>
        <v>Y02DX04T</v>
      </c>
    </row>
    <row r="998" spans="1:4" x14ac:dyDescent="0.25">
      <c r="A998" s="24" t="s">
        <v>10929</v>
      </c>
      <c r="B998" s="24" t="s">
        <v>3552</v>
      </c>
      <c r="C998" s="24" t="s">
        <v>10610</v>
      </c>
      <c r="D998" s="24" t="str">
        <f t="shared" si="15"/>
        <v>Y02DX0Y7</v>
      </c>
    </row>
    <row r="999" spans="1:4" x14ac:dyDescent="0.25">
      <c r="A999" s="24" t="s">
        <v>10929</v>
      </c>
      <c r="B999" s="24" t="s">
        <v>3563</v>
      </c>
      <c r="C999" s="24" t="s">
        <v>10800</v>
      </c>
      <c r="D999" s="24" t="str">
        <f t="shared" si="15"/>
        <v>Y02EX04B</v>
      </c>
    </row>
    <row r="1000" spans="1:4" x14ac:dyDescent="0.25">
      <c r="A1000" s="24" t="s">
        <v>10929</v>
      </c>
      <c r="B1000" s="24" t="s">
        <v>3578</v>
      </c>
      <c r="C1000" s="24" t="s">
        <v>10827</v>
      </c>
      <c r="D1000" s="24" t="str">
        <f t="shared" si="15"/>
        <v>Y02GX0VU</v>
      </c>
    </row>
    <row r="1001" spans="1:4" x14ac:dyDescent="0.25">
      <c r="A1001" s="24" t="s">
        <v>10929</v>
      </c>
      <c r="B1001" s="24" t="s">
        <v>3578</v>
      </c>
      <c r="C1001" s="24" t="s">
        <v>10829</v>
      </c>
      <c r="D1001" s="24" t="str">
        <f t="shared" si="15"/>
        <v>Y02GX0W1</v>
      </c>
    </row>
    <row r="1002" spans="1:4" x14ac:dyDescent="0.25">
      <c r="A1002" s="24" t="s">
        <v>10929</v>
      </c>
      <c r="B1002" s="24" t="s">
        <v>3578</v>
      </c>
      <c r="C1002" s="24" t="s">
        <v>10777</v>
      </c>
      <c r="D1002" s="24" t="str">
        <f t="shared" si="15"/>
        <v>Y02GX0W3</v>
      </c>
    </row>
    <row r="1003" spans="1:4" x14ac:dyDescent="0.25">
      <c r="A1003" s="24" t="s">
        <v>10929</v>
      </c>
      <c r="B1003" s="24" t="s">
        <v>3616</v>
      </c>
      <c r="C1003" s="24" t="s">
        <v>10869</v>
      </c>
      <c r="D1003" s="24" t="str">
        <f t="shared" si="15"/>
        <v>Y02LX10G</v>
      </c>
    </row>
    <row r="1004" spans="1:4" x14ac:dyDescent="0.25">
      <c r="A1004" s="24" t="s">
        <v>10929</v>
      </c>
      <c r="B1004" s="24" t="s">
        <v>3707</v>
      </c>
      <c r="C1004" s="24" t="s">
        <v>10870</v>
      </c>
      <c r="D1004" s="24" t="str">
        <f t="shared" si="15"/>
        <v>Y03PX10K</v>
      </c>
    </row>
    <row r="1005" spans="1:4" x14ac:dyDescent="0.25">
      <c r="A1005" s="24" t="s">
        <v>10929</v>
      </c>
      <c r="B1005" s="24" t="s">
        <v>3707</v>
      </c>
      <c r="C1005" s="24" t="s">
        <v>10871</v>
      </c>
      <c r="D1005" s="24" t="str">
        <f t="shared" si="15"/>
        <v>Y03PX10M</v>
      </c>
    </row>
    <row r="1006" spans="1:4" x14ac:dyDescent="0.25">
      <c r="A1006" s="24" t="s">
        <v>10929</v>
      </c>
      <c r="B1006" s="24" t="s">
        <v>3720</v>
      </c>
      <c r="C1006" s="24" t="s">
        <v>10872</v>
      </c>
      <c r="D1006" s="24" t="str">
        <f t="shared" si="15"/>
        <v>Y03RX10H</v>
      </c>
    </row>
    <row r="1007" spans="1:4" x14ac:dyDescent="0.25">
      <c r="A1007" s="24" t="s">
        <v>10929</v>
      </c>
      <c r="B1007" s="24" t="s">
        <v>3720</v>
      </c>
      <c r="C1007" s="24" t="s">
        <v>10873</v>
      </c>
      <c r="D1007" s="24" t="str">
        <f t="shared" si="15"/>
        <v>Y03RX10J</v>
      </c>
    </row>
    <row r="1008" spans="1:4" x14ac:dyDescent="0.25">
      <c r="A1008" s="24" t="s">
        <v>10929</v>
      </c>
      <c r="B1008" s="24" t="s">
        <v>3720</v>
      </c>
      <c r="C1008" s="24" t="s">
        <v>10874</v>
      </c>
      <c r="D1008" s="24" t="str">
        <f t="shared" si="15"/>
        <v>Y03RX10L</v>
      </c>
    </row>
    <row r="1009" spans="1:4" x14ac:dyDescent="0.25">
      <c r="A1009" s="24" t="s">
        <v>10929</v>
      </c>
      <c r="B1009" s="24" t="s">
        <v>3732</v>
      </c>
      <c r="C1009" s="24" t="s">
        <v>10876</v>
      </c>
      <c r="D1009" s="24" t="str">
        <f t="shared" si="15"/>
        <v>Y03VX04V</v>
      </c>
    </row>
    <row r="1010" spans="1:4" x14ac:dyDescent="0.25">
      <c r="A1010" s="24" t="s">
        <v>10929</v>
      </c>
      <c r="B1010" s="24" t="s">
        <v>4110</v>
      </c>
      <c r="C1010" s="24" t="s">
        <v>10890</v>
      </c>
      <c r="D1010" s="24" t="str">
        <f t="shared" si="15"/>
        <v>Y05QX0V8</v>
      </c>
    </row>
    <row r="1011" spans="1:4" x14ac:dyDescent="0.25">
      <c r="A1011" s="24" t="s">
        <v>10929</v>
      </c>
      <c r="B1011" s="24" t="s">
        <v>4245</v>
      </c>
      <c r="C1011" s="24" t="s">
        <v>10836</v>
      </c>
      <c r="D1011" s="24" t="str">
        <f t="shared" si="15"/>
        <v>Y06RX00J</v>
      </c>
    </row>
    <row r="1012" spans="1:4" x14ac:dyDescent="0.25">
      <c r="A1012" s="24" t="s">
        <v>10929</v>
      </c>
      <c r="B1012" s="24" t="s">
        <v>4293</v>
      </c>
      <c r="C1012" s="24" t="s">
        <v>10930</v>
      </c>
      <c r="D1012" s="24" t="str">
        <f t="shared" si="15"/>
        <v>Y076X0YR</v>
      </c>
    </row>
    <row r="1013" spans="1:4" x14ac:dyDescent="0.25">
      <c r="A1013" s="24" t="s">
        <v>10929</v>
      </c>
      <c r="B1013" s="24" t="s">
        <v>4297</v>
      </c>
      <c r="C1013" s="24" t="s">
        <v>10796</v>
      </c>
      <c r="D1013" s="24" t="str">
        <f t="shared" si="15"/>
        <v>Y077X0FG</v>
      </c>
    </row>
    <row r="1014" spans="1:4" x14ac:dyDescent="0.25">
      <c r="A1014" s="24" t="s">
        <v>10929</v>
      </c>
      <c r="B1014" s="24" t="s">
        <v>4297</v>
      </c>
      <c r="C1014" s="24" t="s">
        <v>10797</v>
      </c>
      <c r="D1014" s="24" t="str">
        <f t="shared" si="15"/>
        <v>Y077X0FH</v>
      </c>
    </row>
    <row r="1015" spans="1:4" x14ac:dyDescent="0.25">
      <c r="A1015" s="24" t="s">
        <v>10929</v>
      </c>
      <c r="B1015" s="24" t="s">
        <v>4297</v>
      </c>
      <c r="C1015" s="24" t="s">
        <v>10930</v>
      </c>
      <c r="D1015" s="24" t="str">
        <f t="shared" si="15"/>
        <v>Y077X0YR</v>
      </c>
    </row>
    <row r="1016" spans="1:4" x14ac:dyDescent="0.25">
      <c r="A1016" s="24" t="s">
        <v>10929</v>
      </c>
      <c r="B1016" s="24" t="s">
        <v>4297</v>
      </c>
      <c r="C1016" s="24" t="s">
        <v>10880</v>
      </c>
      <c r="D1016" s="24" t="str">
        <f t="shared" si="15"/>
        <v>Y077X0YV</v>
      </c>
    </row>
    <row r="1017" spans="1:4" x14ac:dyDescent="0.25">
      <c r="A1017" s="24" t="s">
        <v>10929</v>
      </c>
      <c r="B1017" s="24" t="s">
        <v>4297</v>
      </c>
      <c r="C1017" s="24" t="s">
        <v>10881</v>
      </c>
      <c r="D1017" s="24" t="str">
        <f t="shared" si="15"/>
        <v>Y077X10C</v>
      </c>
    </row>
    <row r="1018" spans="1:4" x14ac:dyDescent="0.25">
      <c r="A1018" s="24" t="s">
        <v>10929</v>
      </c>
      <c r="B1018" s="24" t="s">
        <v>4335</v>
      </c>
      <c r="C1018" s="24" t="s">
        <v>10882</v>
      </c>
      <c r="D1018" s="24" t="str">
        <f t="shared" si="15"/>
        <v>Y07GX10D</v>
      </c>
    </row>
    <row r="1019" spans="1:4" x14ac:dyDescent="0.25">
      <c r="A1019" s="24" t="s">
        <v>10929</v>
      </c>
      <c r="B1019" s="24" t="s">
        <v>4335</v>
      </c>
      <c r="C1019" s="24" t="s">
        <v>10883</v>
      </c>
      <c r="D1019" s="24" t="str">
        <f t="shared" si="15"/>
        <v>Y07GX10E</v>
      </c>
    </row>
    <row r="1020" spans="1:4" x14ac:dyDescent="0.25">
      <c r="A1020" s="24" t="s">
        <v>10929</v>
      </c>
      <c r="B1020" s="24" t="s">
        <v>4553</v>
      </c>
      <c r="C1020" s="24" t="s">
        <v>10637</v>
      </c>
      <c r="D1020" s="24" t="str">
        <f t="shared" si="15"/>
        <v>Y07XX12Q</v>
      </c>
    </row>
    <row r="1021" spans="1:4" x14ac:dyDescent="0.25">
      <c r="A1021" s="24" t="s">
        <v>10929</v>
      </c>
      <c r="B1021" s="24" t="s">
        <v>4587</v>
      </c>
      <c r="C1021" s="24" t="s">
        <v>10582</v>
      </c>
      <c r="D1021" s="24" t="str">
        <f t="shared" si="15"/>
        <v>YZZZXZZZ</v>
      </c>
    </row>
    <row r="1022" spans="1:4" x14ac:dyDescent="0.25">
      <c r="A1022" s="24" t="s">
        <v>10931</v>
      </c>
      <c r="B1022" s="24" t="s">
        <v>3266</v>
      </c>
      <c r="C1022" s="24" t="s">
        <v>10818</v>
      </c>
      <c r="D1022" s="24" t="str">
        <f t="shared" si="15"/>
        <v>Y002X00H</v>
      </c>
    </row>
    <row r="1023" spans="1:4" x14ac:dyDescent="0.25">
      <c r="A1023" s="24" t="s">
        <v>10931</v>
      </c>
      <c r="B1023" s="24" t="s">
        <v>3266</v>
      </c>
      <c r="C1023" s="24" t="s">
        <v>10886</v>
      </c>
      <c r="D1023" s="24" t="str">
        <f t="shared" si="15"/>
        <v>Y002X11T</v>
      </c>
    </row>
    <row r="1024" spans="1:4" x14ac:dyDescent="0.25">
      <c r="A1024" s="24" t="s">
        <v>10931</v>
      </c>
      <c r="B1024" s="24" t="s">
        <v>3395</v>
      </c>
      <c r="C1024" s="24" t="s">
        <v>10887</v>
      </c>
      <c r="D1024" s="24" t="str">
        <f t="shared" si="15"/>
        <v>Y014X040</v>
      </c>
    </row>
    <row r="1025" spans="1:4" x14ac:dyDescent="0.25">
      <c r="A1025" s="24" t="s">
        <v>10931</v>
      </c>
      <c r="B1025" s="24" t="s">
        <v>3415</v>
      </c>
      <c r="C1025" s="24" t="s">
        <v>10820</v>
      </c>
      <c r="D1025" s="24" t="str">
        <f t="shared" si="15"/>
        <v>Y018X064</v>
      </c>
    </row>
    <row r="1026" spans="1:4" x14ac:dyDescent="0.25">
      <c r="A1026" s="24" t="s">
        <v>10931</v>
      </c>
      <c r="B1026" s="24" t="s">
        <v>3415</v>
      </c>
      <c r="C1026" s="24" t="s">
        <v>10609</v>
      </c>
      <c r="D1026" s="24" t="str">
        <f t="shared" si="15"/>
        <v>Y018X0D3</v>
      </c>
    </row>
    <row r="1027" spans="1:4" x14ac:dyDescent="0.25">
      <c r="A1027" s="24" t="s">
        <v>10931</v>
      </c>
      <c r="B1027" s="24" t="s">
        <v>3415</v>
      </c>
      <c r="C1027" s="24" t="s">
        <v>10772</v>
      </c>
      <c r="D1027" s="24" t="str">
        <f t="shared" ref="D1027:D1090" si="16">B1027&amp;C1027</f>
        <v>Y018X123</v>
      </c>
    </row>
    <row r="1028" spans="1:4" x14ac:dyDescent="0.25">
      <c r="A1028" s="24" t="s">
        <v>10931</v>
      </c>
      <c r="B1028" s="24" t="s">
        <v>3415</v>
      </c>
      <c r="C1028" s="24" t="s">
        <v>10773</v>
      </c>
      <c r="D1028" s="24" t="str">
        <f t="shared" si="16"/>
        <v>Y018X125</v>
      </c>
    </row>
    <row r="1029" spans="1:4" x14ac:dyDescent="0.25">
      <c r="A1029" s="24" t="s">
        <v>10931</v>
      </c>
      <c r="B1029" s="24" t="s">
        <v>3421</v>
      </c>
      <c r="C1029" s="24" t="s">
        <v>10774</v>
      </c>
      <c r="D1029" s="24" t="str">
        <f t="shared" si="16"/>
        <v>Y019X124</v>
      </c>
    </row>
    <row r="1030" spans="1:4" x14ac:dyDescent="0.25">
      <c r="A1030" s="24" t="s">
        <v>10931</v>
      </c>
      <c r="B1030" s="24" t="s">
        <v>3448</v>
      </c>
      <c r="C1030" s="24" t="s">
        <v>10888</v>
      </c>
      <c r="D1030" s="24" t="str">
        <f t="shared" si="16"/>
        <v>Y01FX0RK</v>
      </c>
    </row>
    <row r="1031" spans="1:4" x14ac:dyDescent="0.25">
      <c r="A1031" s="24" t="s">
        <v>10931</v>
      </c>
      <c r="B1031" s="24" t="s">
        <v>3460</v>
      </c>
      <c r="C1031" s="24" t="s">
        <v>10823</v>
      </c>
      <c r="D1031" s="24" t="str">
        <f t="shared" si="16"/>
        <v>Y01HX04K</v>
      </c>
    </row>
    <row r="1032" spans="1:4" x14ac:dyDescent="0.25">
      <c r="A1032" s="24" t="s">
        <v>10931</v>
      </c>
      <c r="B1032" s="24" t="s">
        <v>3479</v>
      </c>
      <c r="C1032" s="24" t="s">
        <v>10889</v>
      </c>
      <c r="D1032" s="24" t="str">
        <f t="shared" si="16"/>
        <v>Y01SX0VN</v>
      </c>
    </row>
    <row r="1033" spans="1:4" x14ac:dyDescent="0.25">
      <c r="A1033" s="24" t="s">
        <v>10931</v>
      </c>
      <c r="B1033" s="24" t="s">
        <v>3552</v>
      </c>
      <c r="C1033" s="24" t="s">
        <v>10826</v>
      </c>
      <c r="D1033" s="24" t="str">
        <f t="shared" si="16"/>
        <v>Y02DX04M</v>
      </c>
    </row>
    <row r="1034" spans="1:4" x14ac:dyDescent="0.25">
      <c r="A1034" s="24" t="s">
        <v>10931</v>
      </c>
      <c r="B1034" s="24" t="s">
        <v>3552</v>
      </c>
      <c r="C1034" s="24" t="s">
        <v>10799</v>
      </c>
      <c r="D1034" s="24" t="str">
        <f t="shared" si="16"/>
        <v>Y02DX04T</v>
      </c>
    </row>
    <row r="1035" spans="1:4" x14ac:dyDescent="0.25">
      <c r="A1035" s="24" t="s">
        <v>10931</v>
      </c>
      <c r="B1035" s="24" t="s">
        <v>3552</v>
      </c>
      <c r="C1035" s="24" t="s">
        <v>10610</v>
      </c>
      <c r="D1035" s="24" t="str">
        <f t="shared" si="16"/>
        <v>Y02DX0Y7</v>
      </c>
    </row>
    <row r="1036" spans="1:4" x14ac:dyDescent="0.25">
      <c r="A1036" s="24" t="s">
        <v>10931</v>
      </c>
      <c r="B1036" s="24" t="s">
        <v>3563</v>
      </c>
      <c r="C1036" s="24" t="s">
        <v>10800</v>
      </c>
      <c r="D1036" s="24" t="str">
        <f t="shared" si="16"/>
        <v>Y02EX04B</v>
      </c>
    </row>
    <row r="1037" spans="1:4" x14ac:dyDescent="0.25">
      <c r="A1037" s="24" t="s">
        <v>10931</v>
      </c>
      <c r="B1037" s="24" t="s">
        <v>3567</v>
      </c>
      <c r="C1037" s="24" t="s">
        <v>10868</v>
      </c>
      <c r="D1037" s="24" t="str">
        <f t="shared" si="16"/>
        <v>Y02FX0FP</v>
      </c>
    </row>
    <row r="1038" spans="1:4" x14ac:dyDescent="0.25">
      <c r="A1038" s="24" t="s">
        <v>10931</v>
      </c>
      <c r="B1038" s="24" t="s">
        <v>3578</v>
      </c>
      <c r="C1038" s="24" t="s">
        <v>10827</v>
      </c>
      <c r="D1038" s="24" t="str">
        <f t="shared" si="16"/>
        <v>Y02GX0VU</v>
      </c>
    </row>
    <row r="1039" spans="1:4" x14ac:dyDescent="0.25">
      <c r="A1039" s="24" t="s">
        <v>10931</v>
      </c>
      <c r="B1039" s="24" t="s">
        <v>3578</v>
      </c>
      <c r="C1039" s="24" t="s">
        <v>10829</v>
      </c>
      <c r="D1039" s="24" t="str">
        <f t="shared" si="16"/>
        <v>Y02GX0W1</v>
      </c>
    </row>
    <row r="1040" spans="1:4" x14ac:dyDescent="0.25">
      <c r="A1040" s="24" t="s">
        <v>10931</v>
      </c>
      <c r="B1040" s="24" t="s">
        <v>3578</v>
      </c>
      <c r="C1040" s="24" t="s">
        <v>10777</v>
      </c>
      <c r="D1040" s="24" t="str">
        <f t="shared" si="16"/>
        <v>Y02GX0W3</v>
      </c>
    </row>
    <row r="1041" spans="1:4" x14ac:dyDescent="0.25">
      <c r="A1041" s="24" t="s">
        <v>10931</v>
      </c>
      <c r="B1041" s="24" t="s">
        <v>3616</v>
      </c>
      <c r="C1041" s="24" t="s">
        <v>10869</v>
      </c>
      <c r="D1041" s="24" t="str">
        <f t="shared" si="16"/>
        <v>Y02LX10G</v>
      </c>
    </row>
    <row r="1042" spans="1:4" x14ac:dyDescent="0.25">
      <c r="A1042" s="24" t="s">
        <v>10931</v>
      </c>
      <c r="B1042" s="24" t="s">
        <v>3707</v>
      </c>
      <c r="C1042" s="24" t="s">
        <v>10870</v>
      </c>
      <c r="D1042" s="24" t="str">
        <f t="shared" si="16"/>
        <v>Y03PX10K</v>
      </c>
    </row>
    <row r="1043" spans="1:4" x14ac:dyDescent="0.25">
      <c r="A1043" s="24" t="s">
        <v>10931</v>
      </c>
      <c r="B1043" s="24" t="s">
        <v>3707</v>
      </c>
      <c r="C1043" s="24" t="s">
        <v>10871</v>
      </c>
      <c r="D1043" s="24" t="str">
        <f t="shared" si="16"/>
        <v>Y03PX10M</v>
      </c>
    </row>
    <row r="1044" spans="1:4" x14ac:dyDescent="0.25">
      <c r="A1044" s="24" t="s">
        <v>10931</v>
      </c>
      <c r="B1044" s="24" t="s">
        <v>3720</v>
      </c>
      <c r="C1044" s="24" t="s">
        <v>10872</v>
      </c>
      <c r="D1044" s="24" t="str">
        <f t="shared" si="16"/>
        <v>Y03RX10H</v>
      </c>
    </row>
    <row r="1045" spans="1:4" x14ac:dyDescent="0.25">
      <c r="A1045" s="24" t="s">
        <v>10931</v>
      </c>
      <c r="B1045" s="24" t="s">
        <v>3720</v>
      </c>
      <c r="C1045" s="24" t="s">
        <v>10873</v>
      </c>
      <c r="D1045" s="24" t="str">
        <f t="shared" si="16"/>
        <v>Y03RX10J</v>
      </c>
    </row>
    <row r="1046" spans="1:4" x14ac:dyDescent="0.25">
      <c r="A1046" s="24" t="s">
        <v>10931</v>
      </c>
      <c r="B1046" s="24" t="s">
        <v>3720</v>
      </c>
      <c r="C1046" s="24" t="s">
        <v>10874</v>
      </c>
      <c r="D1046" s="24" t="str">
        <f t="shared" si="16"/>
        <v>Y03RX10L</v>
      </c>
    </row>
    <row r="1047" spans="1:4" x14ac:dyDescent="0.25">
      <c r="A1047" s="24" t="s">
        <v>10931</v>
      </c>
      <c r="B1047" s="24" t="s">
        <v>3732</v>
      </c>
      <c r="C1047" s="24" t="s">
        <v>10876</v>
      </c>
      <c r="D1047" s="24" t="str">
        <f t="shared" si="16"/>
        <v>Y03VX04V</v>
      </c>
    </row>
    <row r="1048" spans="1:4" x14ac:dyDescent="0.25">
      <c r="A1048" s="24" t="s">
        <v>10931</v>
      </c>
      <c r="B1048" s="24" t="s">
        <v>4110</v>
      </c>
      <c r="C1048" s="24" t="s">
        <v>10890</v>
      </c>
      <c r="D1048" s="24" t="str">
        <f t="shared" si="16"/>
        <v>Y05QX0V8</v>
      </c>
    </row>
    <row r="1049" spans="1:4" x14ac:dyDescent="0.25">
      <c r="A1049" s="24" t="s">
        <v>10931</v>
      </c>
      <c r="B1049" s="24" t="s">
        <v>4245</v>
      </c>
      <c r="C1049" s="24" t="s">
        <v>10836</v>
      </c>
      <c r="D1049" s="24" t="str">
        <f t="shared" si="16"/>
        <v>Y06RX00J</v>
      </c>
    </row>
    <row r="1050" spans="1:4" x14ac:dyDescent="0.25">
      <c r="A1050" s="24" t="s">
        <v>10931</v>
      </c>
      <c r="B1050" s="24" t="s">
        <v>4293</v>
      </c>
      <c r="C1050" s="24" t="s">
        <v>10930</v>
      </c>
      <c r="D1050" s="24" t="str">
        <f t="shared" si="16"/>
        <v>Y076X0YR</v>
      </c>
    </row>
    <row r="1051" spans="1:4" x14ac:dyDescent="0.25">
      <c r="A1051" s="24" t="s">
        <v>10931</v>
      </c>
      <c r="B1051" s="24" t="s">
        <v>4297</v>
      </c>
      <c r="C1051" s="24" t="s">
        <v>10796</v>
      </c>
      <c r="D1051" s="24" t="str">
        <f t="shared" si="16"/>
        <v>Y077X0FG</v>
      </c>
    </row>
    <row r="1052" spans="1:4" x14ac:dyDescent="0.25">
      <c r="A1052" s="24" t="s">
        <v>10931</v>
      </c>
      <c r="B1052" s="24" t="s">
        <v>4297</v>
      </c>
      <c r="C1052" s="24" t="s">
        <v>10797</v>
      </c>
      <c r="D1052" s="24" t="str">
        <f t="shared" si="16"/>
        <v>Y077X0FH</v>
      </c>
    </row>
    <row r="1053" spans="1:4" x14ac:dyDescent="0.25">
      <c r="A1053" s="24" t="s">
        <v>10931</v>
      </c>
      <c r="B1053" s="24" t="s">
        <v>4297</v>
      </c>
      <c r="C1053" s="24" t="s">
        <v>10930</v>
      </c>
      <c r="D1053" s="24" t="str">
        <f t="shared" si="16"/>
        <v>Y077X0YR</v>
      </c>
    </row>
    <row r="1054" spans="1:4" x14ac:dyDescent="0.25">
      <c r="A1054" s="24" t="s">
        <v>10931</v>
      </c>
      <c r="B1054" s="24" t="s">
        <v>4297</v>
      </c>
      <c r="C1054" s="24" t="s">
        <v>10880</v>
      </c>
      <c r="D1054" s="24" t="str">
        <f t="shared" si="16"/>
        <v>Y077X0YV</v>
      </c>
    </row>
    <row r="1055" spans="1:4" x14ac:dyDescent="0.25">
      <c r="A1055" s="24" t="s">
        <v>10931</v>
      </c>
      <c r="B1055" s="24" t="s">
        <v>4297</v>
      </c>
      <c r="C1055" s="24" t="s">
        <v>10881</v>
      </c>
      <c r="D1055" s="24" t="str">
        <f t="shared" si="16"/>
        <v>Y077X10C</v>
      </c>
    </row>
    <row r="1056" spans="1:4" x14ac:dyDescent="0.25">
      <c r="A1056" s="24" t="s">
        <v>10931</v>
      </c>
      <c r="B1056" s="24" t="s">
        <v>4335</v>
      </c>
      <c r="C1056" s="24" t="s">
        <v>10882</v>
      </c>
      <c r="D1056" s="24" t="str">
        <f t="shared" si="16"/>
        <v>Y07GX10D</v>
      </c>
    </row>
    <row r="1057" spans="1:4" x14ac:dyDescent="0.25">
      <c r="A1057" s="24" t="s">
        <v>10931</v>
      </c>
      <c r="B1057" s="24" t="s">
        <v>4335</v>
      </c>
      <c r="C1057" s="24" t="s">
        <v>10883</v>
      </c>
      <c r="D1057" s="24" t="str">
        <f t="shared" si="16"/>
        <v>Y07GX10E</v>
      </c>
    </row>
    <row r="1058" spans="1:4" x14ac:dyDescent="0.25">
      <c r="A1058" s="24" t="s">
        <v>10931</v>
      </c>
      <c r="B1058" s="24" t="s">
        <v>4553</v>
      </c>
      <c r="C1058" s="24" t="s">
        <v>10637</v>
      </c>
      <c r="D1058" s="24" t="str">
        <f t="shared" si="16"/>
        <v>Y07XX12Q</v>
      </c>
    </row>
    <row r="1059" spans="1:4" x14ac:dyDescent="0.25">
      <c r="A1059" s="24" t="s">
        <v>10931</v>
      </c>
      <c r="B1059" s="24" t="s">
        <v>4587</v>
      </c>
      <c r="C1059" s="24" t="s">
        <v>10582</v>
      </c>
      <c r="D1059" s="24" t="str">
        <f t="shared" si="16"/>
        <v>YZZZXZZZ</v>
      </c>
    </row>
    <row r="1060" spans="1:4" x14ac:dyDescent="0.25">
      <c r="A1060" s="24" t="s">
        <v>10932</v>
      </c>
      <c r="B1060" s="24" t="s">
        <v>3266</v>
      </c>
      <c r="C1060" s="24" t="s">
        <v>10892</v>
      </c>
      <c r="D1060" s="24" t="str">
        <f t="shared" si="16"/>
        <v>Y002X00D</v>
      </c>
    </row>
    <row r="1061" spans="1:4" x14ac:dyDescent="0.25">
      <c r="A1061" s="24" t="s">
        <v>10932</v>
      </c>
      <c r="B1061" s="24" t="s">
        <v>3348</v>
      </c>
      <c r="C1061" s="24" t="s">
        <v>10893</v>
      </c>
      <c r="D1061" s="24" t="str">
        <f t="shared" si="16"/>
        <v>Y00RX0FE</v>
      </c>
    </row>
    <row r="1062" spans="1:4" x14ac:dyDescent="0.25">
      <c r="A1062" s="24" t="s">
        <v>10932</v>
      </c>
      <c r="B1062" s="24" t="s">
        <v>3348</v>
      </c>
      <c r="C1062" s="24" t="s">
        <v>10894</v>
      </c>
      <c r="D1062" s="24" t="str">
        <f t="shared" si="16"/>
        <v>Y00RX0FF</v>
      </c>
    </row>
    <row r="1063" spans="1:4" x14ac:dyDescent="0.25">
      <c r="A1063" s="24" t="s">
        <v>10932</v>
      </c>
      <c r="B1063" s="24" t="s">
        <v>3362</v>
      </c>
      <c r="C1063" s="24" t="s">
        <v>10894</v>
      </c>
      <c r="D1063" s="24" t="str">
        <f t="shared" si="16"/>
        <v>Y00SX0FF</v>
      </c>
    </row>
    <row r="1064" spans="1:4" x14ac:dyDescent="0.25">
      <c r="A1064" s="24" t="s">
        <v>10932</v>
      </c>
      <c r="B1064" s="24" t="s">
        <v>3384</v>
      </c>
      <c r="C1064" s="24" t="s">
        <v>10895</v>
      </c>
      <c r="D1064" s="24" t="str">
        <f t="shared" si="16"/>
        <v>Y012X03R</v>
      </c>
    </row>
    <row r="1065" spans="1:4" x14ac:dyDescent="0.25">
      <c r="A1065" s="24" t="s">
        <v>10932</v>
      </c>
      <c r="B1065" s="24" t="s">
        <v>3384</v>
      </c>
      <c r="C1065" s="24" t="s">
        <v>10896</v>
      </c>
      <c r="D1065" s="24" t="str">
        <f t="shared" si="16"/>
        <v>Y012X0FD</v>
      </c>
    </row>
    <row r="1066" spans="1:4" x14ac:dyDescent="0.25">
      <c r="A1066" s="24" t="s">
        <v>10932</v>
      </c>
      <c r="B1066" s="24" t="s">
        <v>3384</v>
      </c>
      <c r="C1066" s="24" t="s">
        <v>10897</v>
      </c>
      <c r="D1066" s="24" t="str">
        <f t="shared" si="16"/>
        <v>Y012X0WC</v>
      </c>
    </row>
    <row r="1067" spans="1:4" x14ac:dyDescent="0.25">
      <c r="A1067" s="24" t="s">
        <v>10932</v>
      </c>
      <c r="B1067" s="24" t="s">
        <v>3392</v>
      </c>
      <c r="C1067" s="24" t="s">
        <v>10895</v>
      </c>
      <c r="D1067" s="24" t="str">
        <f t="shared" si="16"/>
        <v>Y013X03R</v>
      </c>
    </row>
    <row r="1068" spans="1:4" x14ac:dyDescent="0.25">
      <c r="A1068" s="24" t="s">
        <v>10932</v>
      </c>
      <c r="B1068" s="24" t="s">
        <v>3392</v>
      </c>
      <c r="C1068" s="24" t="s">
        <v>10896</v>
      </c>
      <c r="D1068" s="24" t="str">
        <f t="shared" si="16"/>
        <v>Y013X0FD</v>
      </c>
    </row>
    <row r="1069" spans="1:4" x14ac:dyDescent="0.25">
      <c r="A1069" s="24" t="s">
        <v>10932</v>
      </c>
      <c r="B1069" s="24" t="s">
        <v>3395</v>
      </c>
      <c r="C1069" s="24" t="s">
        <v>10898</v>
      </c>
      <c r="D1069" s="24" t="str">
        <f t="shared" si="16"/>
        <v>Y014X03S</v>
      </c>
    </row>
    <row r="1070" spans="1:4" x14ac:dyDescent="0.25">
      <c r="A1070" s="24" t="s">
        <v>10932</v>
      </c>
      <c r="B1070" s="24" t="s">
        <v>3395</v>
      </c>
      <c r="C1070" s="24" t="s">
        <v>10899</v>
      </c>
      <c r="D1070" s="24" t="str">
        <f t="shared" si="16"/>
        <v>Y014X03T</v>
      </c>
    </row>
    <row r="1071" spans="1:4" x14ac:dyDescent="0.25">
      <c r="A1071" s="24" t="s">
        <v>10932</v>
      </c>
      <c r="B1071" s="24" t="s">
        <v>3479</v>
      </c>
      <c r="C1071" s="24" t="s">
        <v>10900</v>
      </c>
      <c r="D1071" s="24" t="str">
        <f t="shared" si="16"/>
        <v>Y01SX0YN</v>
      </c>
    </row>
    <row r="1072" spans="1:4" x14ac:dyDescent="0.25">
      <c r="A1072" s="24" t="s">
        <v>10932</v>
      </c>
      <c r="B1072" s="24" t="s">
        <v>3532</v>
      </c>
      <c r="C1072" s="24" t="s">
        <v>10796</v>
      </c>
      <c r="D1072" s="24" t="str">
        <f t="shared" si="16"/>
        <v>Y02BX0FG</v>
      </c>
    </row>
    <row r="1073" spans="1:4" x14ac:dyDescent="0.25">
      <c r="A1073" s="24" t="s">
        <v>10932</v>
      </c>
      <c r="B1073" s="24" t="s">
        <v>3552</v>
      </c>
      <c r="C1073" s="24" t="s">
        <v>10658</v>
      </c>
      <c r="D1073" s="24" t="str">
        <f t="shared" si="16"/>
        <v>Y02DX0S4</v>
      </c>
    </row>
    <row r="1074" spans="1:4" x14ac:dyDescent="0.25">
      <c r="A1074" s="24" t="s">
        <v>10932</v>
      </c>
      <c r="B1074" s="24" t="s">
        <v>3563</v>
      </c>
      <c r="C1074" s="24" t="s">
        <v>10901</v>
      </c>
      <c r="D1074" s="24" t="str">
        <f t="shared" si="16"/>
        <v>Y02EX0KR</v>
      </c>
    </row>
    <row r="1075" spans="1:4" x14ac:dyDescent="0.25">
      <c r="A1075" s="24" t="s">
        <v>10932</v>
      </c>
      <c r="B1075" s="24" t="s">
        <v>3578</v>
      </c>
      <c r="C1075" s="24" t="s">
        <v>10902</v>
      </c>
      <c r="D1075" s="24" t="str">
        <f t="shared" si="16"/>
        <v>Y02GX0VX</v>
      </c>
    </row>
    <row r="1076" spans="1:4" x14ac:dyDescent="0.25">
      <c r="A1076" s="24" t="s">
        <v>10932</v>
      </c>
      <c r="B1076" s="24" t="s">
        <v>3578</v>
      </c>
      <c r="C1076" s="24" t="s">
        <v>10829</v>
      </c>
      <c r="D1076" s="24" t="str">
        <f t="shared" si="16"/>
        <v>Y02GX0W1</v>
      </c>
    </row>
    <row r="1077" spans="1:4" x14ac:dyDescent="0.25">
      <c r="A1077" s="24" t="s">
        <v>10932</v>
      </c>
      <c r="B1077" s="24" t="s">
        <v>3606</v>
      </c>
      <c r="C1077" s="24" t="s">
        <v>10714</v>
      </c>
      <c r="D1077" s="24" t="str">
        <f t="shared" si="16"/>
        <v>Y02HX0KY</v>
      </c>
    </row>
    <row r="1078" spans="1:4" x14ac:dyDescent="0.25">
      <c r="A1078" s="24" t="s">
        <v>10932</v>
      </c>
      <c r="B1078" s="24" t="s">
        <v>3606</v>
      </c>
      <c r="C1078" s="24" t="s">
        <v>10903</v>
      </c>
      <c r="D1078" s="24" t="str">
        <f t="shared" si="16"/>
        <v>Y02HX0VZ</v>
      </c>
    </row>
    <row r="1079" spans="1:4" x14ac:dyDescent="0.25">
      <c r="A1079" s="24" t="s">
        <v>10932</v>
      </c>
      <c r="B1079" s="24" t="s">
        <v>3616</v>
      </c>
      <c r="C1079" s="24" t="s">
        <v>10904</v>
      </c>
      <c r="D1079" s="24" t="str">
        <f t="shared" si="16"/>
        <v>Y02LX0CF</v>
      </c>
    </row>
    <row r="1080" spans="1:4" x14ac:dyDescent="0.25">
      <c r="A1080" s="24" t="s">
        <v>10932</v>
      </c>
      <c r="B1080" s="24" t="s">
        <v>3639</v>
      </c>
      <c r="C1080" s="24" t="s">
        <v>10719</v>
      </c>
      <c r="D1080" s="24" t="str">
        <f t="shared" si="16"/>
        <v>Y02WX0NB</v>
      </c>
    </row>
    <row r="1081" spans="1:4" x14ac:dyDescent="0.25">
      <c r="A1081" s="24" t="s">
        <v>10932</v>
      </c>
      <c r="B1081" s="24" t="s">
        <v>3675</v>
      </c>
      <c r="C1081" s="24" t="s">
        <v>10905</v>
      </c>
      <c r="D1081" s="24" t="str">
        <f t="shared" si="16"/>
        <v>Y039X0A0</v>
      </c>
    </row>
    <row r="1082" spans="1:4" x14ac:dyDescent="0.25">
      <c r="A1082" s="24" t="s">
        <v>10932</v>
      </c>
      <c r="B1082" s="24" t="s">
        <v>3681</v>
      </c>
      <c r="C1082" s="24" t="s">
        <v>10906</v>
      </c>
      <c r="D1082" s="24" t="str">
        <f t="shared" si="16"/>
        <v>Y03AX0PF</v>
      </c>
    </row>
    <row r="1083" spans="1:4" x14ac:dyDescent="0.25">
      <c r="A1083" s="24" t="s">
        <v>10932</v>
      </c>
      <c r="B1083" s="24" t="s">
        <v>3707</v>
      </c>
      <c r="C1083" s="24" t="s">
        <v>10907</v>
      </c>
      <c r="D1083" s="24" t="str">
        <f t="shared" si="16"/>
        <v>Y03PX0CG</v>
      </c>
    </row>
    <row r="1084" spans="1:4" x14ac:dyDescent="0.25">
      <c r="A1084" s="24" t="s">
        <v>10932</v>
      </c>
      <c r="B1084" s="24" t="s">
        <v>3707</v>
      </c>
      <c r="C1084" s="24" t="s">
        <v>10908</v>
      </c>
      <c r="D1084" s="24" t="str">
        <f t="shared" si="16"/>
        <v>Y03PX0CH</v>
      </c>
    </row>
    <row r="1085" spans="1:4" x14ac:dyDescent="0.25">
      <c r="A1085" s="24" t="s">
        <v>10932</v>
      </c>
      <c r="B1085" s="24" t="s">
        <v>3732</v>
      </c>
      <c r="C1085" s="24" t="s">
        <v>10909</v>
      </c>
      <c r="D1085" s="24" t="str">
        <f t="shared" si="16"/>
        <v>Y03VX0L4</v>
      </c>
    </row>
    <row r="1086" spans="1:4" x14ac:dyDescent="0.25">
      <c r="A1086" s="24" t="s">
        <v>10932</v>
      </c>
      <c r="B1086" s="24" t="s">
        <v>4110</v>
      </c>
      <c r="C1086" s="24" t="s">
        <v>10910</v>
      </c>
      <c r="D1086" s="24" t="str">
        <f t="shared" si="16"/>
        <v>Y05QX0V4</v>
      </c>
    </row>
    <row r="1087" spans="1:4" x14ac:dyDescent="0.25">
      <c r="A1087" s="24" t="s">
        <v>10932</v>
      </c>
      <c r="B1087" s="24" t="s">
        <v>4110</v>
      </c>
      <c r="C1087" s="24" t="s">
        <v>10686</v>
      </c>
      <c r="D1087" s="24" t="str">
        <f t="shared" si="16"/>
        <v>Y05QX0VD</v>
      </c>
    </row>
    <row r="1088" spans="1:4" x14ac:dyDescent="0.25">
      <c r="A1088" s="24" t="s">
        <v>10932</v>
      </c>
      <c r="B1088" s="24" t="s">
        <v>4231</v>
      </c>
      <c r="C1088" s="24" t="s">
        <v>10797</v>
      </c>
      <c r="D1088" s="24" t="str">
        <f t="shared" si="16"/>
        <v>Y06KX0FH</v>
      </c>
    </row>
    <row r="1089" spans="1:4" x14ac:dyDescent="0.25">
      <c r="A1089" s="24" t="s">
        <v>10932</v>
      </c>
      <c r="B1089" s="24" t="s">
        <v>4297</v>
      </c>
      <c r="C1089" s="24" t="s">
        <v>10907</v>
      </c>
      <c r="D1089" s="24" t="str">
        <f t="shared" si="16"/>
        <v>Y077X0CG</v>
      </c>
    </row>
    <row r="1090" spans="1:4" x14ac:dyDescent="0.25">
      <c r="A1090" s="24" t="s">
        <v>10932</v>
      </c>
      <c r="B1090" s="24" t="s">
        <v>4297</v>
      </c>
      <c r="C1090" s="24" t="s">
        <v>10908</v>
      </c>
      <c r="D1090" s="24" t="str">
        <f t="shared" si="16"/>
        <v>Y077X0CH</v>
      </c>
    </row>
    <row r="1091" spans="1:4" x14ac:dyDescent="0.25">
      <c r="A1091" s="24" t="s">
        <v>10932</v>
      </c>
      <c r="B1091" s="24" t="s">
        <v>4345</v>
      </c>
      <c r="C1091" s="24" t="s">
        <v>10911</v>
      </c>
      <c r="D1091" s="24" t="str">
        <f t="shared" ref="D1091:D1154" si="17">B1091&amp;C1091</f>
        <v>Y07HX0G1</v>
      </c>
    </row>
    <row r="1092" spans="1:4" x14ac:dyDescent="0.25">
      <c r="A1092" s="24" t="s">
        <v>10932</v>
      </c>
      <c r="B1092" s="24" t="s">
        <v>4496</v>
      </c>
      <c r="C1092" s="24" t="s">
        <v>10912</v>
      </c>
      <c r="D1092" s="24" t="str">
        <f t="shared" si="17"/>
        <v>Y07TX0RQ</v>
      </c>
    </row>
    <row r="1093" spans="1:4" x14ac:dyDescent="0.25">
      <c r="A1093" s="24" t="s">
        <v>10932</v>
      </c>
      <c r="B1093" s="24" t="s">
        <v>4496</v>
      </c>
      <c r="C1093" s="24" t="s">
        <v>10696</v>
      </c>
      <c r="D1093" s="24" t="str">
        <f t="shared" si="17"/>
        <v>Y07TX0RT</v>
      </c>
    </row>
    <row r="1094" spans="1:4" x14ac:dyDescent="0.25">
      <c r="A1094" s="24" t="s">
        <v>10932</v>
      </c>
      <c r="B1094" s="24" t="s">
        <v>4531</v>
      </c>
      <c r="C1094" s="24" t="s">
        <v>10933</v>
      </c>
      <c r="D1094" s="24" t="str">
        <f t="shared" si="17"/>
        <v>Y07WX0P1</v>
      </c>
    </row>
    <row r="1095" spans="1:4" x14ac:dyDescent="0.25">
      <c r="A1095" s="24" t="s">
        <v>10932</v>
      </c>
      <c r="B1095" s="24" t="s">
        <v>4531</v>
      </c>
      <c r="C1095" s="24" t="s">
        <v>10913</v>
      </c>
      <c r="D1095" s="24" t="str">
        <f t="shared" si="17"/>
        <v>Y07WX115</v>
      </c>
    </row>
    <row r="1096" spans="1:4" x14ac:dyDescent="0.25">
      <c r="A1096" s="24" t="s">
        <v>10932</v>
      </c>
      <c r="B1096" s="24" t="s">
        <v>4531</v>
      </c>
      <c r="C1096" s="24" t="s">
        <v>10914</v>
      </c>
      <c r="D1096" s="24" t="str">
        <f t="shared" si="17"/>
        <v>Y07WX116</v>
      </c>
    </row>
    <row r="1097" spans="1:4" x14ac:dyDescent="0.25">
      <c r="A1097" s="24" t="s">
        <v>10932</v>
      </c>
      <c r="B1097" s="24" t="s">
        <v>4587</v>
      </c>
      <c r="C1097" s="24" t="s">
        <v>10582</v>
      </c>
      <c r="D1097" s="24" t="str">
        <f t="shared" si="17"/>
        <v>YZZZXZZZ</v>
      </c>
    </row>
    <row r="1098" spans="1:4" x14ac:dyDescent="0.25">
      <c r="A1098" s="24" t="s">
        <v>10934</v>
      </c>
      <c r="B1098" s="24" t="s">
        <v>3266</v>
      </c>
      <c r="C1098" s="24" t="s">
        <v>10892</v>
      </c>
      <c r="D1098" s="24" t="str">
        <f t="shared" si="17"/>
        <v>Y002X00D</v>
      </c>
    </row>
    <row r="1099" spans="1:4" x14ac:dyDescent="0.25">
      <c r="A1099" s="24" t="s">
        <v>10934</v>
      </c>
      <c r="B1099" s="24" t="s">
        <v>3348</v>
      </c>
      <c r="C1099" s="24" t="s">
        <v>10893</v>
      </c>
      <c r="D1099" s="24" t="str">
        <f t="shared" si="17"/>
        <v>Y00RX0FE</v>
      </c>
    </row>
    <row r="1100" spans="1:4" x14ac:dyDescent="0.25">
      <c r="A1100" s="24" t="s">
        <v>10934</v>
      </c>
      <c r="B1100" s="24" t="s">
        <v>3348</v>
      </c>
      <c r="C1100" s="24" t="s">
        <v>10894</v>
      </c>
      <c r="D1100" s="24" t="str">
        <f t="shared" si="17"/>
        <v>Y00RX0FF</v>
      </c>
    </row>
    <row r="1101" spans="1:4" x14ac:dyDescent="0.25">
      <c r="A1101" s="24" t="s">
        <v>10934</v>
      </c>
      <c r="B1101" s="24" t="s">
        <v>3362</v>
      </c>
      <c r="C1101" s="24" t="s">
        <v>10894</v>
      </c>
      <c r="D1101" s="24" t="str">
        <f t="shared" si="17"/>
        <v>Y00SX0FF</v>
      </c>
    </row>
    <row r="1102" spans="1:4" x14ac:dyDescent="0.25">
      <c r="A1102" s="24" t="s">
        <v>10934</v>
      </c>
      <c r="B1102" s="24" t="s">
        <v>3384</v>
      </c>
      <c r="C1102" s="24" t="s">
        <v>10895</v>
      </c>
      <c r="D1102" s="24" t="str">
        <f t="shared" si="17"/>
        <v>Y012X03R</v>
      </c>
    </row>
    <row r="1103" spans="1:4" x14ac:dyDescent="0.25">
      <c r="A1103" s="24" t="s">
        <v>10934</v>
      </c>
      <c r="B1103" s="24" t="s">
        <v>3384</v>
      </c>
      <c r="C1103" s="24" t="s">
        <v>10896</v>
      </c>
      <c r="D1103" s="24" t="str">
        <f t="shared" si="17"/>
        <v>Y012X0FD</v>
      </c>
    </row>
    <row r="1104" spans="1:4" x14ac:dyDescent="0.25">
      <c r="A1104" s="24" t="s">
        <v>10934</v>
      </c>
      <c r="B1104" s="24" t="s">
        <v>3384</v>
      </c>
      <c r="C1104" s="24" t="s">
        <v>10897</v>
      </c>
      <c r="D1104" s="24" t="str">
        <f t="shared" si="17"/>
        <v>Y012X0WC</v>
      </c>
    </row>
    <row r="1105" spans="1:4" x14ac:dyDescent="0.25">
      <c r="A1105" s="24" t="s">
        <v>10934</v>
      </c>
      <c r="B1105" s="24" t="s">
        <v>3392</v>
      </c>
      <c r="C1105" s="24" t="s">
        <v>10895</v>
      </c>
      <c r="D1105" s="24" t="str">
        <f t="shared" si="17"/>
        <v>Y013X03R</v>
      </c>
    </row>
    <row r="1106" spans="1:4" x14ac:dyDescent="0.25">
      <c r="A1106" s="24" t="s">
        <v>10934</v>
      </c>
      <c r="B1106" s="24" t="s">
        <v>3392</v>
      </c>
      <c r="C1106" s="24" t="s">
        <v>10896</v>
      </c>
      <c r="D1106" s="24" t="str">
        <f t="shared" si="17"/>
        <v>Y013X0FD</v>
      </c>
    </row>
    <row r="1107" spans="1:4" x14ac:dyDescent="0.25">
      <c r="A1107" s="24" t="s">
        <v>10934</v>
      </c>
      <c r="B1107" s="24" t="s">
        <v>3395</v>
      </c>
      <c r="C1107" s="24" t="s">
        <v>10898</v>
      </c>
      <c r="D1107" s="24" t="str">
        <f t="shared" si="17"/>
        <v>Y014X03S</v>
      </c>
    </row>
    <row r="1108" spans="1:4" x14ac:dyDescent="0.25">
      <c r="A1108" s="24" t="s">
        <v>10934</v>
      </c>
      <c r="B1108" s="24" t="s">
        <v>3395</v>
      </c>
      <c r="C1108" s="24" t="s">
        <v>10899</v>
      </c>
      <c r="D1108" s="24" t="str">
        <f t="shared" si="17"/>
        <v>Y014X03T</v>
      </c>
    </row>
    <row r="1109" spans="1:4" x14ac:dyDescent="0.25">
      <c r="A1109" s="24" t="s">
        <v>10934</v>
      </c>
      <c r="B1109" s="24" t="s">
        <v>3479</v>
      </c>
      <c r="C1109" s="24" t="s">
        <v>10900</v>
      </c>
      <c r="D1109" s="24" t="str">
        <f t="shared" si="17"/>
        <v>Y01SX0YN</v>
      </c>
    </row>
    <row r="1110" spans="1:4" x14ac:dyDescent="0.25">
      <c r="A1110" s="24" t="s">
        <v>10934</v>
      </c>
      <c r="B1110" s="24" t="s">
        <v>3532</v>
      </c>
      <c r="C1110" s="24" t="s">
        <v>10796</v>
      </c>
      <c r="D1110" s="24" t="str">
        <f t="shared" si="17"/>
        <v>Y02BX0FG</v>
      </c>
    </row>
    <row r="1111" spans="1:4" x14ac:dyDescent="0.25">
      <c r="A1111" s="24" t="s">
        <v>10934</v>
      </c>
      <c r="B1111" s="24" t="s">
        <v>3532</v>
      </c>
      <c r="C1111" s="24" t="s">
        <v>10797</v>
      </c>
      <c r="D1111" s="24" t="str">
        <f t="shared" si="17"/>
        <v>Y02BX0FH</v>
      </c>
    </row>
    <row r="1112" spans="1:4" x14ac:dyDescent="0.25">
      <c r="A1112" s="24" t="s">
        <v>10934</v>
      </c>
      <c r="B1112" s="24" t="s">
        <v>3552</v>
      </c>
      <c r="C1112" s="24" t="s">
        <v>10658</v>
      </c>
      <c r="D1112" s="24" t="str">
        <f t="shared" si="17"/>
        <v>Y02DX0S4</v>
      </c>
    </row>
    <row r="1113" spans="1:4" x14ac:dyDescent="0.25">
      <c r="A1113" s="24" t="s">
        <v>10934</v>
      </c>
      <c r="B1113" s="24" t="s">
        <v>3563</v>
      </c>
      <c r="C1113" s="24" t="s">
        <v>10901</v>
      </c>
      <c r="D1113" s="24" t="str">
        <f t="shared" si="17"/>
        <v>Y02EX0KR</v>
      </c>
    </row>
    <row r="1114" spans="1:4" x14ac:dyDescent="0.25">
      <c r="A1114" s="24" t="s">
        <v>10934</v>
      </c>
      <c r="B1114" s="24" t="s">
        <v>3578</v>
      </c>
      <c r="C1114" s="24" t="s">
        <v>10902</v>
      </c>
      <c r="D1114" s="24" t="str">
        <f t="shared" si="17"/>
        <v>Y02GX0VX</v>
      </c>
    </row>
    <row r="1115" spans="1:4" x14ac:dyDescent="0.25">
      <c r="A1115" s="24" t="s">
        <v>10934</v>
      </c>
      <c r="B1115" s="24" t="s">
        <v>3578</v>
      </c>
      <c r="C1115" s="24" t="s">
        <v>10829</v>
      </c>
      <c r="D1115" s="24" t="str">
        <f t="shared" si="17"/>
        <v>Y02GX0W1</v>
      </c>
    </row>
    <row r="1116" spans="1:4" x14ac:dyDescent="0.25">
      <c r="A1116" s="24" t="s">
        <v>10934</v>
      </c>
      <c r="B1116" s="24" t="s">
        <v>3606</v>
      </c>
      <c r="C1116" s="24" t="s">
        <v>10714</v>
      </c>
      <c r="D1116" s="24" t="str">
        <f t="shared" si="17"/>
        <v>Y02HX0KY</v>
      </c>
    </row>
    <row r="1117" spans="1:4" x14ac:dyDescent="0.25">
      <c r="A1117" s="24" t="s">
        <v>10934</v>
      </c>
      <c r="B1117" s="24" t="s">
        <v>3606</v>
      </c>
      <c r="C1117" s="24" t="s">
        <v>10903</v>
      </c>
      <c r="D1117" s="24" t="str">
        <f t="shared" si="17"/>
        <v>Y02HX0VZ</v>
      </c>
    </row>
    <row r="1118" spans="1:4" x14ac:dyDescent="0.25">
      <c r="A1118" s="24" t="s">
        <v>10934</v>
      </c>
      <c r="B1118" s="24" t="s">
        <v>3616</v>
      </c>
      <c r="C1118" s="24" t="s">
        <v>10904</v>
      </c>
      <c r="D1118" s="24" t="str">
        <f t="shared" si="17"/>
        <v>Y02LX0CF</v>
      </c>
    </row>
    <row r="1119" spans="1:4" x14ac:dyDescent="0.25">
      <c r="A1119" s="24" t="s">
        <v>10934</v>
      </c>
      <c r="B1119" s="24" t="s">
        <v>3639</v>
      </c>
      <c r="C1119" s="24" t="s">
        <v>10672</v>
      </c>
      <c r="D1119" s="24" t="str">
        <f t="shared" si="17"/>
        <v>Y02WX0MX</v>
      </c>
    </row>
    <row r="1120" spans="1:4" x14ac:dyDescent="0.25">
      <c r="A1120" s="24" t="s">
        <v>10934</v>
      </c>
      <c r="B1120" s="24" t="s">
        <v>3675</v>
      </c>
      <c r="C1120" s="24" t="s">
        <v>10905</v>
      </c>
      <c r="D1120" s="24" t="str">
        <f t="shared" si="17"/>
        <v>Y039X0A0</v>
      </c>
    </row>
    <row r="1121" spans="1:4" x14ac:dyDescent="0.25">
      <c r="A1121" s="24" t="s">
        <v>10934</v>
      </c>
      <c r="B1121" s="24" t="s">
        <v>3681</v>
      </c>
      <c r="C1121" s="24" t="s">
        <v>10906</v>
      </c>
      <c r="D1121" s="24" t="str">
        <f t="shared" si="17"/>
        <v>Y03AX0PF</v>
      </c>
    </row>
    <row r="1122" spans="1:4" x14ac:dyDescent="0.25">
      <c r="A1122" s="24" t="s">
        <v>10934</v>
      </c>
      <c r="B1122" s="24" t="s">
        <v>3707</v>
      </c>
      <c r="C1122" s="24" t="s">
        <v>10907</v>
      </c>
      <c r="D1122" s="24" t="str">
        <f t="shared" si="17"/>
        <v>Y03PX0CG</v>
      </c>
    </row>
    <row r="1123" spans="1:4" x14ac:dyDescent="0.25">
      <c r="A1123" s="24" t="s">
        <v>10934</v>
      </c>
      <c r="B1123" s="24" t="s">
        <v>3707</v>
      </c>
      <c r="C1123" s="24" t="s">
        <v>10908</v>
      </c>
      <c r="D1123" s="24" t="str">
        <f t="shared" si="17"/>
        <v>Y03PX0CH</v>
      </c>
    </row>
    <row r="1124" spans="1:4" x14ac:dyDescent="0.25">
      <c r="A1124" s="24" t="s">
        <v>10934</v>
      </c>
      <c r="B1124" s="24" t="s">
        <v>3732</v>
      </c>
      <c r="C1124" s="24" t="s">
        <v>10909</v>
      </c>
      <c r="D1124" s="24" t="str">
        <f t="shared" si="17"/>
        <v>Y03VX0L4</v>
      </c>
    </row>
    <row r="1125" spans="1:4" x14ac:dyDescent="0.25">
      <c r="A1125" s="24" t="s">
        <v>10934</v>
      </c>
      <c r="B1125" s="24" t="s">
        <v>4110</v>
      </c>
      <c r="C1125" s="24" t="s">
        <v>10910</v>
      </c>
      <c r="D1125" s="24" t="str">
        <f t="shared" si="17"/>
        <v>Y05QX0V4</v>
      </c>
    </row>
    <row r="1126" spans="1:4" x14ac:dyDescent="0.25">
      <c r="A1126" s="24" t="s">
        <v>10934</v>
      </c>
      <c r="B1126" s="24" t="s">
        <v>4110</v>
      </c>
      <c r="C1126" s="24" t="s">
        <v>10686</v>
      </c>
      <c r="D1126" s="24" t="str">
        <f t="shared" si="17"/>
        <v>Y05QX0VD</v>
      </c>
    </row>
    <row r="1127" spans="1:4" x14ac:dyDescent="0.25">
      <c r="A1127" s="24" t="s">
        <v>10934</v>
      </c>
      <c r="B1127" s="24" t="s">
        <v>4225</v>
      </c>
      <c r="C1127" s="24" t="s">
        <v>10935</v>
      </c>
      <c r="D1127" s="24" t="str">
        <f t="shared" si="17"/>
        <v>Y06JX0N1</v>
      </c>
    </row>
    <row r="1128" spans="1:4" x14ac:dyDescent="0.25">
      <c r="A1128" s="24" t="s">
        <v>10934</v>
      </c>
      <c r="B1128" s="24" t="s">
        <v>4297</v>
      </c>
      <c r="C1128" s="24" t="s">
        <v>10907</v>
      </c>
      <c r="D1128" s="24" t="str">
        <f t="shared" si="17"/>
        <v>Y077X0CG</v>
      </c>
    </row>
    <row r="1129" spans="1:4" x14ac:dyDescent="0.25">
      <c r="A1129" s="24" t="s">
        <v>10934</v>
      </c>
      <c r="B1129" s="24" t="s">
        <v>4297</v>
      </c>
      <c r="C1129" s="24" t="s">
        <v>10908</v>
      </c>
      <c r="D1129" s="24" t="str">
        <f t="shared" si="17"/>
        <v>Y077X0CH</v>
      </c>
    </row>
    <row r="1130" spans="1:4" x14ac:dyDescent="0.25">
      <c r="A1130" s="24" t="s">
        <v>10934</v>
      </c>
      <c r="B1130" s="24" t="s">
        <v>4345</v>
      </c>
      <c r="C1130" s="24" t="s">
        <v>10911</v>
      </c>
      <c r="D1130" s="24" t="str">
        <f t="shared" si="17"/>
        <v>Y07HX0G1</v>
      </c>
    </row>
    <row r="1131" spans="1:4" x14ac:dyDescent="0.25">
      <c r="A1131" s="24" t="s">
        <v>10934</v>
      </c>
      <c r="B1131" s="24" t="s">
        <v>4496</v>
      </c>
      <c r="C1131" s="24" t="s">
        <v>10912</v>
      </c>
      <c r="D1131" s="24" t="str">
        <f t="shared" si="17"/>
        <v>Y07TX0RQ</v>
      </c>
    </row>
    <row r="1132" spans="1:4" x14ac:dyDescent="0.25">
      <c r="A1132" s="24" t="s">
        <v>10934</v>
      </c>
      <c r="B1132" s="24" t="s">
        <v>4496</v>
      </c>
      <c r="C1132" s="24" t="s">
        <v>10696</v>
      </c>
      <c r="D1132" s="24" t="str">
        <f t="shared" si="17"/>
        <v>Y07TX0RT</v>
      </c>
    </row>
    <row r="1133" spans="1:4" x14ac:dyDescent="0.25">
      <c r="A1133" s="24" t="s">
        <v>10934</v>
      </c>
      <c r="B1133" s="24" t="s">
        <v>4531</v>
      </c>
      <c r="C1133" s="24" t="s">
        <v>10933</v>
      </c>
      <c r="D1133" s="24" t="str">
        <f t="shared" si="17"/>
        <v>Y07WX0P1</v>
      </c>
    </row>
    <row r="1134" spans="1:4" x14ac:dyDescent="0.25">
      <c r="A1134" s="24" t="s">
        <v>10934</v>
      </c>
      <c r="B1134" s="24" t="s">
        <v>4531</v>
      </c>
      <c r="C1134" s="24" t="s">
        <v>10913</v>
      </c>
      <c r="D1134" s="24" t="str">
        <f t="shared" si="17"/>
        <v>Y07WX115</v>
      </c>
    </row>
    <row r="1135" spans="1:4" x14ac:dyDescent="0.25">
      <c r="A1135" s="24" t="s">
        <v>10934</v>
      </c>
      <c r="B1135" s="24" t="s">
        <v>4531</v>
      </c>
      <c r="C1135" s="24" t="s">
        <v>10914</v>
      </c>
      <c r="D1135" s="24" t="str">
        <f t="shared" si="17"/>
        <v>Y07WX116</v>
      </c>
    </row>
    <row r="1136" spans="1:4" x14ac:dyDescent="0.25">
      <c r="A1136" s="24" t="s">
        <v>10934</v>
      </c>
      <c r="B1136" s="24" t="s">
        <v>4531</v>
      </c>
      <c r="C1136" s="24" t="s">
        <v>10918</v>
      </c>
      <c r="D1136" s="24" t="str">
        <f t="shared" si="17"/>
        <v>Y07WX117</v>
      </c>
    </row>
    <row r="1137" spans="1:4" x14ac:dyDescent="0.25">
      <c r="A1137" s="24" t="s">
        <v>10934</v>
      </c>
      <c r="B1137" s="24" t="s">
        <v>4587</v>
      </c>
      <c r="C1137" s="24" t="s">
        <v>10582</v>
      </c>
      <c r="D1137" s="24" t="str">
        <f t="shared" si="17"/>
        <v>YZZZXZZZ</v>
      </c>
    </row>
    <row r="1138" spans="1:4" x14ac:dyDescent="0.25">
      <c r="A1138" s="24" t="s">
        <v>10936</v>
      </c>
      <c r="B1138" s="24" t="s">
        <v>3266</v>
      </c>
      <c r="C1138" s="24" t="s">
        <v>10818</v>
      </c>
      <c r="D1138" s="24" t="str">
        <f t="shared" si="17"/>
        <v>Y002X00H</v>
      </c>
    </row>
    <row r="1139" spans="1:4" x14ac:dyDescent="0.25">
      <c r="A1139" s="24" t="s">
        <v>10936</v>
      </c>
      <c r="B1139" s="24" t="s">
        <v>3266</v>
      </c>
      <c r="C1139" s="24" t="s">
        <v>10886</v>
      </c>
      <c r="D1139" s="24" t="str">
        <f t="shared" si="17"/>
        <v>Y002X11T</v>
      </c>
    </row>
    <row r="1140" spans="1:4" x14ac:dyDescent="0.25">
      <c r="A1140" s="24" t="s">
        <v>10936</v>
      </c>
      <c r="B1140" s="24" t="s">
        <v>3395</v>
      </c>
      <c r="C1140" s="24" t="s">
        <v>10887</v>
      </c>
      <c r="D1140" s="24" t="str">
        <f t="shared" si="17"/>
        <v>Y014X040</v>
      </c>
    </row>
    <row r="1141" spans="1:4" x14ac:dyDescent="0.25">
      <c r="A1141" s="24" t="s">
        <v>10936</v>
      </c>
      <c r="B1141" s="24" t="s">
        <v>3415</v>
      </c>
      <c r="C1141" s="24" t="s">
        <v>10820</v>
      </c>
      <c r="D1141" s="24" t="str">
        <f t="shared" si="17"/>
        <v>Y018X064</v>
      </c>
    </row>
    <row r="1142" spans="1:4" x14ac:dyDescent="0.25">
      <c r="A1142" s="24" t="s">
        <v>10936</v>
      </c>
      <c r="B1142" s="24" t="s">
        <v>3415</v>
      </c>
      <c r="C1142" s="24" t="s">
        <v>10609</v>
      </c>
      <c r="D1142" s="24" t="str">
        <f t="shared" si="17"/>
        <v>Y018X0D3</v>
      </c>
    </row>
    <row r="1143" spans="1:4" x14ac:dyDescent="0.25">
      <c r="A1143" s="24" t="s">
        <v>10936</v>
      </c>
      <c r="B1143" s="24" t="s">
        <v>3415</v>
      </c>
      <c r="C1143" s="24" t="s">
        <v>10772</v>
      </c>
      <c r="D1143" s="24" t="str">
        <f t="shared" si="17"/>
        <v>Y018X123</v>
      </c>
    </row>
    <row r="1144" spans="1:4" x14ac:dyDescent="0.25">
      <c r="A1144" s="24" t="s">
        <v>10936</v>
      </c>
      <c r="B1144" s="24" t="s">
        <v>3415</v>
      </c>
      <c r="C1144" s="24" t="s">
        <v>10773</v>
      </c>
      <c r="D1144" s="24" t="str">
        <f t="shared" si="17"/>
        <v>Y018X125</v>
      </c>
    </row>
    <row r="1145" spans="1:4" x14ac:dyDescent="0.25">
      <c r="A1145" s="24" t="s">
        <v>10936</v>
      </c>
      <c r="B1145" s="24" t="s">
        <v>3421</v>
      </c>
      <c r="C1145" s="24" t="s">
        <v>10774</v>
      </c>
      <c r="D1145" s="24" t="str">
        <f t="shared" si="17"/>
        <v>Y019X124</v>
      </c>
    </row>
    <row r="1146" spans="1:4" x14ac:dyDescent="0.25">
      <c r="A1146" s="24" t="s">
        <v>10936</v>
      </c>
      <c r="B1146" s="24" t="s">
        <v>3448</v>
      </c>
      <c r="C1146" s="24" t="s">
        <v>10888</v>
      </c>
      <c r="D1146" s="24" t="str">
        <f t="shared" si="17"/>
        <v>Y01FX0RK</v>
      </c>
    </row>
    <row r="1147" spans="1:4" x14ac:dyDescent="0.25">
      <c r="A1147" s="24" t="s">
        <v>10936</v>
      </c>
      <c r="B1147" s="24" t="s">
        <v>3460</v>
      </c>
      <c r="C1147" s="24" t="s">
        <v>10823</v>
      </c>
      <c r="D1147" s="24" t="str">
        <f t="shared" si="17"/>
        <v>Y01HX04K</v>
      </c>
    </row>
    <row r="1148" spans="1:4" x14ac:dyDescent="0.25">
      <c r="A1148" s="24" t="s">
        <v>10936</v>
      </c>
      <c r="B1148" s="24" t="s">
        <v>3532</v>
      </c>
      <c r="C1148" s="24" t="s">
        <v>10868</v>
      </c>
      <c r="D1148" s="24" t="str">
        <f t="shared" si="17"/>
        <v>Y02BX0FP</v>
      </c>
    </row>
    <row r="1149" spans="1:4" x14ac:dyDescent="0.25">
      <c r="A1149" s="24" t="s">
        <v>10936</v>
      </c>
      <c r="B1149" s="24" t="s">
        <v>3552</v>
      </c>
      <c r="C1149" s="24" t="s">
        <v>10826</v>
      </c>
      <c r="D1149" s="24" t="str">
        <f t="shared" si="17"/>
        <v>Y02DX04M</v>
      </c>
    </row>
    <row r="1150" spans="1:4" x14ac:dyDescent="0.25">
      <c r="A1150" s="24" t="s">
        <v>10936</v>
      </c>
      <c r="B1150" s="24" t="s">
        <v>3552</v>
      </c>
      <c r="C1150" s="24" t="s">
        <v>10799</v>
      </c>
      <c r="D1150" s="24" t="str">
        <f t="shared" si="17"/>
        <v>Y02DX04T</v>
      </c>
    </row>
    <row r="1151" spans="1:4" x14ac:dyDescent="0.25">
      <c r="A1151" s="24" t="s">
        <v>10936</v>
      </c>
      <c r="B1151" s="24" t="s">
        <v>3552</v>
      </c>
      <c r="C1151" s="24" t="s">
        <v>10610</v>
      </c>
      <c r="D1151" s="24" t="str">
        <f t="shared" si="17"/>
        <v>Y02DX0Y7</v>
      </c>
    </row>
    <row r="1152" spans="1:4" x14ac:dyDescent="0.25">
      <c r="A1152" s="24" t="s">
        <v>10936</v>
      </c>
      <c r="B1152" s="24" t="s">
        <v>3563</v>
      </c>
      <c r="C1152" s="24" t="s">
        <v>10800</v>
      </c>
      <c r="D1152" s="24" t="str">
        <f t="shared" si="17"/>
        <v>Y02EX04B</v>
      </c>
    </row>
    <row r="1153" spans="1:4" x14ac:dyDescent="0.25">
      <c r="A1153" s="24" t="s">
        <v>10936</v>
      </c>
      <c r="B1153" s="24" t="s">
        <v>3578</v>
      </c>
      <c r="C1153" s="24" t="s">
        <v>10827</v>
      </c>
      <c r="D1153" s="24" t="str">
        <f t="shared" si="17"/>
        <v>Y02GX0VU</v>
      </c>
    </row>
    <row r="1154" spans="1:4" x14ac:dyDescent="0.25">
      <c r="A1154" s="24" t="s">
        <v>10936</v>
      </c>
      <c r="B1154" s="24" t="s">
        <v>3578</v>
      </c>
      <c r="C1154" s="24" t="s">
        <v>10829</v>
      </c>
      <c r="D1154" s="24" t="str">
        <f t="shared" si="17"/>
        <v>Y02GX0W1</v>
      </c>
    </row>
    <row r="1155" spans="1:4" x14ac:dyDescent="0.25">
      <c r="A1155" s="24" t="s">
        <v>10936</v>
      </c>
      <c r="B1155" s="24" t="s">
        <v>3578</v>
      </c>
      <c r="C1155" s="24" t="s">
        <v>10777</v>
      </c>
      <c r="D1155" s="24" t="str">
        <f t="shared" ref="D1155:D1218" si="18">B1155&amp;C1155</f>
        <v>Y02GX0W3</v>
      </c>
    </row>
    <row r="1156" spans="1:4" x14ac:dyDescent="0.25">
      <c r="A1156" s="24" t="s">
        <v>10936</v>
      </c>
      <c r="B1156" s="24" t="s">
        <v>3616</v>
      </c>
      <c r="C1156" s="24" t="s">
        <v>10869</v>
      </c>
      <c r="D1156" s="24" t="str">
        <f t="shared" si="18"/>
        <v>Y02LX10G</v>
      </c>
    </row>
    <row r="1157" spans="1:4" x14ac:dyDescent="0.25">
      <c r="A1157" s="24" t="s">
        <v>10936</v>
      </c>
      <c r="B1157" s="24" t="s">
        <v>3707</v>
      </c>
      <c r="C1157" s="24" t="s">
        <v>10870</v>
      </c>
      <c r="D1157" s="24" t="str">
        <f t="shared" si="18"/>
        <v>Y03PX10K</v>
      </c>
    </row>
    <row r="1158" spans="1:4" x14ac:dyDescent="0.25">
      <c r="A1158" s="24" t="s">
        <v>10936</v>
      </c>
      <c r="B1158" s="24" t="s">
        <v>3707</v>
      </c>
      <c r="C1158" s="24" t="s">
        <v>10871</v>
      </c>
      <c r="D1158" s="24" t="str">
        <f t="shared" si="18"/>
        <v>Y03PX10M</v>
      </c>
    </row>
    <row r="1159" spans="1:4" x14ac:dyDescent="0.25">
      <c r="A1159" s="24" t="s">
        <v>10936</v>
      </c>
      <c r="B1159" s="24" t="s">
        <v>3720</v>
      </c>
      <c r="C1159" s="24" t="s">
        <v>10872</v>
      </c>
      <c r="D1159" s="24" t="str">
        <f t="shared" si="18"/>
        <v>Y03RX10H</v>
      </c>
    </row>
    <row r="1160" spans="1:4" x14ac:dyDescent="0.25">
      <c r="A1160" s="24" t="s">
        <v>10936</v>
      </c>
      <c r="B1160" s="24" t="s">
        <v>3720</v>
      </c>
      <c r="C1160" s="24" t="s">
        <v>10873</v>
      </c>
      <c r="D1160" s="24" t="str">
        <f t="shared" si="18"/>
        <v>Y03RX10J</v>
      </c>
    </row>
    <row r="1161" spans="1:4" x14ac:dyDescent="0.25">
      <c r="A1161" s="24" t="s">
        <v>10936</v>
      </c>
      <c r="B1161" s="24" t="s">
        <v>3720</v>
      </c>
      <c r="C1161" s="24" t="s">
        <v>10874</v>
      </c>
      <c r="D1161" s="24" t="str">
        <f t="shared" si="18"/>
        <v>Y03RX10L</v>
      </c>
    </row>
    <row r="1162" spans="1:4" x14ac:dyDescent="0.25">
      <c r="A1162" s="24" t="s">
        <v>10936</v>
      </c>
      <c r="B1162" s="24" t="s">
        <v>3732</v>
      </c>
      <c r="C1162" s="24" t="s">
        <v>10876</v>
      </c>
      <c r="D1162" s="24" t="str">
        <f t="shared" si="18"/>
        <v>Y03VX04V</v>
      </c>
    </row>
    <row r="1163" spans="1:4" x14ac:dyDescent="0.25">
      <c r="A1163" s="24" t="s">
        <v>10936</v>
      </c>
      <c r="B1163" s="24" t="s">
        <v>4110</v>
      </c>
      <c r="C1163" s="24" t="s">
        <v>10890</v>
      </c>
      <c r="D1163" s="24" t="str">
        <f t="shared" si="18"/>
        <v>Y05QX0V8</v>
      </c>
    </row>
    <row r="1164" spans="1:4" x14ac:dyDescent="0.25">
      <c r="A1164" s="24" t="s">
        <v>10936</v>
      </c>
      <c r="B1164" s="24" t="s">
        <v>4245</v>
      </c>
      <c r="C1164" s="24" t="s">
        <v>10836</v>
      </c>
      <c r="D1164" s="24" t="str">
        <f t="shared" si="18"/>
        <v>Y06RX00J</v>
      </c>
    </row>
    <row r="1165" spans="1:4" x14ac:dyDescent="0.25">
      <c r="A1165" s="24" t="s">
        <v>10936</v>
      </c>
      <c r="B1165" s="24" t="s">
        <v>4293</v>
      </c>
      <c r="C1165" s="24" t="s">
        <v>10930</v>
      </c>
      <c r="D1165" s="24" t="str">
        <f t="shared" si="18"/>
        <v>Y076X0YR</v>
      </c>
    </row>
    <row r="1166" spans="1:4" x14ac:dyDescent="0.25">
      <c r="A1166" s="24" t="s">
        <v>10936</v>
      </c>
      <c r="B1166" s="24" t="s">
        <v>4297</v>
      </c>
      <c r="C1166" s="24" t="s">
        <v>10796</v>
      </c>
      <c r="D1166" s="24" t="str">
        <f t="shared" si="18"/>
        <v>Y077X0FG</v>
      </c>
    </row>
    <row r="1167" spans="1:4" x14ac:dyDescent="0.25">
      <c r="A1167" s="24" t="s">
        <v>10936</v>
      </c>
      <c r="B1167" s="24" t="s">
        <v>4297</v>
      </c>
      <c r="C1167" s="24" t="s">
        <v>10797</v>
      </c>
      <c r="D1167" s="24" t="str">
        <f t="shared" si="18"/>
        <v>Y077X0FH</v>
      </c>
    </row>
    <row r="1168" spans="1:4" x14ac:dyDescent="0.25">
      <c r="A1168" s="24" t="s">
        <v>10936</v>
      </c>
      <c r="B1168" s="24" t="s">
        <v>4297</v>
      </c>
      <c r="C1168" s="24" t="s">
        <v>10930</v>
      </c>
      <c r="D1168" s="24" t="str">
        <f t="shared" si="18"/>
        <v>Y077X0YR</v>
      </c>
    </row>
    <row r="1169" spans="1:4" x14ac:dyDescent="0.25">
      <c r="A1169" s="24" t="s">
        <v>10936</v>
      </c>
      <c r="B1169" s="24" t="s">
        <v>4297</v>
      </c>
      <c r="C1169" s="24" t="s">
        <v>10880</v>
      </c>
      <c r="D1169" s="24" t="str">
        <f t="shared" si="18"/>
        <v>Y077X0YV</v>
      </c>
    </row>
    <row r="1170" spans="1:4" x14ac:dyDescent="0.25">
      <c r="A1170" s="24" t="s">
        <v>10936</v>
      </c>
      <c r="B1170" s="24" t="s">
        <v>4297</v>
      </c>
      <c r="C1170" s="24" t="s">
        <v>10881</v>
      </c>
      <c r="D1170" s="24" t="str">
        <f t="shared" si="18"/>
        <v>Y077X10C</v>
      </c>
    </row>
    <row r="1171" spans="1:4" x14ac:dyDescent="0.25">
      <c r="A1171" s="24" t="s">
        <v>10936</v>
      </c>
      <c r="B1171" s="24" t="s">
        <v>4335</v>
      </c>
      <c r="C1171" s="24" t="s">
        <v>10882</v>
      </c>
      <c r="D1171" s="24" t="str">
        <f t="shared" si="18"/>
        <v>Y07GX10D</v>
      </c>
    </row>
    <row r="1172" spans="1:4" x14ac:dyDescent="0.25">
      <c r="A1172" s="24" t="s">
        <v>10936</v>
      </c>
      <c r="B1172" s="24" t="s">
        <v>4335</v>
      </c>
      <c r="C1172" s="24" t="s">
        <v>10883</v>
      </c>
      <c r="D1172" s="24" t="str">
        <f t="shared" si="18"/>
        <v>Y07GX10E</v>
      </c>
    </row>
    <row r="1173" spans="1:4" x14ac:dyDescent="0.25">
      <c r="A1173" s="24" t="s">
        <v>10936</v>
      </c>
      <c r="B1173" s="24" t="s">
        <v>4553</v>
      </c>
      <c r="C1173" s="24" t="s">
        <v>10637</v>
      </c>
      <c r="D1173" s="24" t="str">
        <f t="shared" si="18"/>
        <v>Y07XX12Q</v>
      </c>
    </row>
    <row r="1174" spans="1:4" x14ac:dyDescent="0.25">
      <c r="A1174" s="24" t="s">
        <v>10936</v>
      </c>
      <c r="B1174" s="24" t="s">
        <v>4587</v>
      </c>
      <c r="C1174" s="24" t="s">
        <v>10582</v>
      </c>
      <c r="D1174" s="24" t="str">
        <f t="shared" si="18"/>
        <v>YZZZXZZZ</v>
      </c>
    </row>
    <row r="1175" spans="1:4" x14ac:dyDescent="0.25">
      <c r="A1175" s="24" t="s">
        <v>10937</v>
      </c>
      <c r="B1175" s="24" t="s">
        <v>3266</v>
      </c>
      <c r="C1175" s="24" t="s">
        <v>10818</v>
      </c>
      <c r="D1175" s="24" t="str">
        <f t="shared" si="18"/>
        <v>Y002X00H</v>
      </c>
    </row>
    <row r="1176" spans="1:4" x14ac:dyDescent="0.25">
      <c r="A1176" s="24" t="s">
        <v>10937</v>
      </c>
      <c r="B1176" s="24" t="s">
        <v>3395</v>
      </c>
      <c r="C1176" s="24" t="s">
        <v>10887</v>
      </c>
      <c r="D1176" s="24" t="str">
        <f t="shared" si="18"/>
        <v>Y014X040</v>
      </c>
    </row>
    <row r="1177" spans="1:4" x14ac:dyDescent="0.25">
      <c r="A1177" s="24" t="s">
        <v>10937</v>
      </c>
      <c r="B1177" s="24" t="s">
        <v>3415</v>
      </c>
      <c r="C1177" s="24" t="s">
        <v>10820</v>
      </c>
      <c r="D1177" s="24" t="str">
        <f t="shared" si="18"/>
        <v>Y018X064</v>
      </c>
    </row>
    <row r="1178" spans="1:4" x14ac:dyDescent="0.25">
      <c r="A1178" s="24" t="s">
        <v>10937</v>
      </c>
      <c r="B1178" s="24" t="s">
        <v>3415</v>
      </c>
      <c r="C1178" s="24" t="s">
        <v>10609</v>
      </c>
      <c r="D1178" s="24" t="str">
        <f t="shared" si="18"/>
        <v>Y018X0D3</v>
      </c>
    </row>
    <row r="1179" spans="1:4" x14ac:dyDescent="0.25">
      <c r="A1179" s="24" t="s">
        <v>10937</v>
      </c>
      <c r="B1179" s="24" t="s">
        <v>3415</v>
      </c>
      <c r="C1179" s="24" t="s">
        <v>10772</v>
      </c>
      <c r="D1179" s="24" t="str">
        <f t="shared" si="18"/>
        <v>Y018X123</v>
      </c>
    </row>
    <row r="1180" spans="1:4" x14ac:dyDescent="0.25">
      <c r="A1180" s="24" t="s">
        <v>10937</v>
      </c>
      <c r="B1180" s="24" t="s">
        <v>3415</v>
      </c>
      <c r="C1180" s="24" t="s">
        <v>10773</v>
      </c>
      <c r="D1180" s="24" t="str">
        <f t="shared" si="18"/>
        <v>Y018X125</v>
      </c>
    </row>
    <row r="1181" spans="1:4" x14ac:dyDescent="0.25">
      <c r="A1181" s="24" t="s">
        <v>10937</v>
      </c>
      <c r="B1181" s="24" t="s">
        <v>3421</v>
      </c>
      <c r="C1181" s="24" t="s">
        <v>10774</v>
      </c>
      <c r="D1181" s="24" t="str">
        <f t="shared" si="18"/>
        <v>Y019X124</v>
      </c>
    </row>
    <row r="1182" spans="1:4" x14ac:dyDescent="0.25">
      <c r="A1182" s="24" t="s">
        <v>10937</v>
      </c>
      <c r="B1182" s="24" t="s">
        <v>3448</v>
      </c>
      <c r="C1182" s="24" t="s">
        <v>10888</v>
      </c>
      <c r="D1182" s="24" t="str">
        <f t="shared" si="18"/>
        <v>Y01FX0RK</v>
      </c>
    </row>
    <row r="1183" spans="1:4" x14ac:dyDescent="0.25">
      <c r="A1183" s="24" t="s">
        <v>10937</v>
      </c>
      <c r="B1183" s="24" t="s">
        <v>3460</v>
      </c>
      <c r="C1183" s="24" t="s">
        <v>10823</v>
      </c>
      <c r="D1183" s="24" t="str">
        <f t="shared" si="18"/>
        <v>Y01HX04K</v>
      </c>
    </row>
    <row r="1184" spans="1:4" x14ac:dyDescent="0.25">
      <c r="A1184" s="24" t="s">
        <v>10937</v>
      </c>
      <c r="B1184" s="24" t="s">
        <v>3493</v>
      </c>
      <c r="C1184" s="24" t="s">
        <v>10825</v>
      </c>
      <c r="D1184" s="24" t="str">
        <f t="shared" si="18"/>
        <v>Y01ZX0D2</v>
      </c>
    </row>
    <row r="1185" spans="1:4" x14ac:dyDescent="0.25">
      <c r="A1185" s="24" t="s">
        <v>10937</v>
      </c>
      <c r="B1185" s="24" t="s">
        <v>3552</v>
      </c>
      <c r="C1185" s="24" t="s">
        <v>10826</v>
      </c>
      <c r="D1185" s="24" t="str">
        <f t="shared" si="18"/>
        <v>Y02DX04M</v>
      </c>
    </row>
    <row r="1186" spans="1:4" x14ac:dyDescent="0.25">
      <c r="A1186" s="24" t="s">
        <v>10937</v>
      </c>
      <c r="B1186" s="24" t="s">
        <v>3552</v>
      </c>
      <c r="C1186" s="24" t="s">
        <v>10799</v>
      </c>
      <c r="D1186" s="24" t="str">
        <f t="shared" si="18"/>
        <v>Y02DX04T</v>
      </c>
    </row>
    <row r="1187" spans="1:4" x14ac:dyDescent="0.25">
      <c r="A1187" s="24" t="s">
        <v>10937</v>
      </c>
      <c r="B1187" s="24" t="s">
        <v>3552</v>
      </c>
      <c r="C1187" s="24" t="s">
        <v>10610</v>
      </c>
      <c r="D1187" s="24" t="str">
        <f t="shared" si="18"/>
        <v>Y02DX0Y7</v>
      </c>
    </row>
    <row r="1188" spans="1:4" x14ac:dyDescent="0.25">
      <c r="A1188" s="24" t="s">
        <v>10937</v>
      </c>
      <c r="B1188" s="24" t="s">
        <v>3563</v>
      </c>
      <c r="C1188" s="24" t="s">
        <v>10800</v>
      </c>
      <c r="D1188" s="24" t="str">
        <f t="shared" si="18"/>
        <v>Y02EX04B</v>
      </c>
    </row>
    <row r="1189" spans="1:4" x14ac:dyDescent="0.25">
      <c r="A1189" s="24" t="s">
        <v>10937</v>
      </c>
      <c r="B1189" s="24" t="s">
        <v>3578</v>
      </c>
      <c r="C1189" s="24" t="s">
        <v>10827</v>
      </c>
      <c r="D1189" s="24" t="str">
        <f t="shared" si="18"/>
        <v>Y02GX0VU</v>
      </c>
    </row>
    <row r="1190" spans="1:4" x14ac:dyDescent="0.25">
      <c r="A1190" s="24" t="s">
        <v>10937</v>
      </c>
      <c r="B1190" s="24" t="s">
        <v>3578</v>
      </c>
      <c r="C1190" s="24" t="s">
        <v>10829</v>
      </c>
      <c r="D1190" s="24" t="str">
        <f t="shared" si="18"/>
        <v>Y02GX0W1</v>
      </c>
    </row>
    <row r="1191" spans="1:4" x14ac:dyDescent="0.25">
      <c r="A1191" s="24" t="s">
        <v>10937</v>
      </c>
      <c r="B1191" s="24" t="s">
        <v>3578</v>
      </c>
      <c r="C1191" s="24" t="s">
        <v>10777</v>
      </c>
      <c r="D1191" s="24" t="str">
        <f t="shared" si="18"/>
        <v>Y02GX0W3</v>
      </c>
    </row>
    <row r="1192" spans="1:4" x14ac:dyDescent="0.25">
      <c r="A1192" s="24" t="s">
        <v>10937</v>
      </c>
      <c r="B1192" s="24" t="s">
        <v>3616</v>
      </c>
      <c r="C1192" s="24" t="s">
        <v>10938</v>
      </c>
      <c r="D1192" s="24" t="str">
        <f t="shared" si="18"/>
        <v>Y02LX0NX</v>
      </c>
    </row>
    <row r="1193" spans="1:4" x14ac:dyDescent="0.25">
      <c r="A1193" s="24" t="s">
        <v>10937</v>
      </c>
      <c r="B1193" s="24" t="s">
        <v>3720</v>
      </c>
      <c r="C1193" s="24" t="s">
        <v>10939</v>
      </c>
      <c r="D1193" s="24" t="str">
        <f t="shared" si="18"/>
        <v>Y03RX0NY</v>
      </c>
    </row>
    <row r="1194" spans="1:4" x14ac:dyDescent="0.25">
      <c r="A1194" s="24" t="s">
        <v>10937</v>
      </c>
      <c r="B1194" s="24" t="s">
        <v>3720</v>
      </c>
      <c r="C1194" s="24" t="s">
        <v>10940</v>
      </c>
      <c r="D1194" s="24" t="str">
        <f t="shared" si="18"/>
        <v>Y03RX0NZ</v>
      </c>
    </row>
    <row r="1195" spans="1:4" x14ac:dyDescent="0.25">
      <c r="A1195" s="24" t="s">
        <v>10937</v>
      </c>
      <c r="B1195" s="24" t="s">
        <v>3732</v>
      </c>
      <c r="C1195" s="24" t="s">
        <v>10876</v>
      </c>
      <c r="D1195" s="24" t="str">
        <f t="shared" si="18"/>
        <v>Y03VX04V</v>
      </c>
    </row>
    <row r="1196" spans="1:4" x14ac:dyDescent="0.25">
      <c r="A1196" s="24" t="s">
        <v>10937</v>
      </c>
      <c r="B1196" s="24" t="s">
        <v>4110</v>
      </c>
      <c r="C1196" s="24" t="s">
        <v>10890</v>
      </c>
      <c r="D1196" s="24" t="str">
        <f t="shared" si="18"/>
        <v>Y05QX0V8</v>
      </c>
    </row>
    <row r="1197" spans="1:4" x14ac:dyDescent="0.25">
      <c r="A1197" s="24" t="s">
        <v>10937</v>
      </c>
      <c r="B1197" s="24" t="s">
        <v>4245</v>
      </c>
      <c r="C1197" s="24" t="s">
        <v>10836</v>
      </c>
      <c r="D1197" s="24" t="str">
        <f t="shared" si="18"/>
        <v>Y06RX00J</v>
      </c>
    </row>
    <row r="1198" spans="1:4" x14ac:dyDescent="0.25">
      <c r="A1198" s="24" t="s">
        <v>10937</v>
      </c>
      <c r="B1198" s="24" t="s">
        <v>4293</v>
      </c>
      <c r="C1198" s="24" t="s">
        <v>10779</v>
      </c>
      <c r="D1198" s="24" t="str">
        <f t="shared" si="18"/>
        <v>Y076X0X5</v>
      </c>
    </row>
    <row r="1199" spans="1:4" x14ac:dyDescent="0.25">
      <c r="A1199" s="24" t="s">
        <v>10937</v>
      </c>
      <c r="B1199" s="24" t="s">
        <v>4293</v>
      </c>
      <c r="C1199" s="24" t="s">
        <v>10780</v>
      </c>
      <c r="D1199" s="24" t="str">
        <f t="shared" si="18"/>
        <v>Y076X0X6</v>
      </c>
    </row>
    <row r="1200" spans="1:4" x14ac:dyDescent="0.25">
      <c r="A1200" s="24" t="s">
        <v>10937</v>
      </c>
      <c r="B1200" s="24" t="s">
        <v>4293</v>
      </c>
      <c r="C1200" s="24" t="s">
        <v>10930</v>
      </c>
      <c r="D1200" s="24" t="str">
        <f t="shared" si="18"/>
        <v>Y076X0YR</v>
      </c>
    </row>
    <row r="1201" spans="1:4" x14ac:dyDescent="0.25">
      <c r="A1201" s="24" t="s">
        <v>10937</v>
      </c>
      <c r="B1201" s="24" t="s">
        <v>4297</v>
      </c>
      <c r="C1201" s="24" t="s">
        <v>10941</v>
      </c>
      <c r="D1201" s="24" t="str">
        <f t="shared" si="18"/>
        <v>Y077X0X1</v>
      </c>
    </row>
    <row r="1202" spans="1:4" x14ac:dyDescent="0.25">
      <c r="A1202" s="24" t="s">
        <v>10937</v>
      </c>
      <c r="B1202" s="24" t="s">
        <v>4297</v>
      </c>
      <c r="C1202" s="24" t="s">
        <v>10779</v>
      </c>
      <c r="D1202" s="24" t="str">
        <f t="shared" si="18"/>
        <v>Y077X0X5</v>
      </c>
    </row>
    <row r="1203" spans="1:4" x14ac:dyDescent="0.25">
      <c r="A1203" s="24" t="s">
        <v>10937</v>
      </c>
      <c r="B1203" s="24" t="s">
        <v>4297</v>
      </c>
      <c r="C1203" s="24" t="s">
        <v>10780</v>
      </c>
      <c r="D1203" s="24" t="str">
        <f t="shared" si="18"/>
        <v>Y077X0X6</v>
      </c>
    </row>
    <row r="1204" spans="1:4" x14ac:dyDescent="0.25">
      <c r="A1204" s="24" t="s">
        <v>10937</v>
      </c>
      <c r="B1204" s="24" t="s">
        <v>4297</v>
      </c>
      <c r="C1204" s="24" t="s">
        <v>10930</v>
      </c>
      <c r="D1204" s="24" t="str">
        <f t="shared" si="18"/>
        <v>Y077X0YR</v>
      </c>
    </row>
    <row r="1205" spans="1:4" x14ac:dyDescent="0.25">
      <c r="A1205" s="24" t="s">
        <v>10937</v>
      </c>
      <c r="B1205" s="24" t="s">
        <v>4297</v>
      </c>
      <c r="C1205" s="24" t="s">
        <v>10881</v>
      </c>
      <c r="D1205" s="24" t="str">
        <f t="shared" si="18"/>
        <v>Y077X10C</v>
      </c>
    </row>
    <row r="1206" spans="1:4" x14ac:dyDescent="0.25">
      <c r="A1206" s="24" t="s">
        <v>10937</v>
      </c>
      <c r="B1206" s="24" t="s">
        <v>4335</v>
      </c>
      <c r="C1206" s="24" t="s">
        <v>10882</v>
      </c>
      <c r="D1206" s="24" t="str">
        <f t="shared" si="18"/>
        <v>Y07GX10D</v>
      </c>
    </row>
    <row r="1207" spans="1:4" x14ac:dyDescent="0.25">
      <c r="A1207" s="24" t="s">
        <v>10937</v>
      </c>
      <c r="B1207" s="24" t="s">
        <v>4335</v>
      </c>
      <c r="C1207" s="24" t="s">
        <v>10883</v>
      </c>
      <c r="D1207" s="24" t="str">
        <f t="shared" si="18"/>
        <v>Y07GX10E</v>
      </c>
    </row>
    <row r="1208" spans="1:4" x14ac:dyDescent="0.25">
      <c r="A1208" s="24" t="s">
        <v>10937</v>
      </c>
      <c r="B1208" s="24" t="s">
        <v>4553</v>
      </c>
      <c r="C1208" s="24" t="s">
        <v>10637</v>
      </c>
      <c r="D1208" s="24" t="str">
        <f t="shared" si="18"/>
        <v>Y07XX12Q</v>
      </c>
    </row>
    <row r="1209" spans="1:4" x14ac:dyDescent="0.25">
      <c r="A1209" s="24" t="s">
        <v>10937</v>
      </c>
      <c r="B1209" s="24" t="s">
        <v>4587</v>
      </c>
      <c r="C1209" s="24" t="s">
        <v>10582</v>
      </c>
      <c r="D1209" s="24" t="str">
        <f t="shared" si="18"/>
        <v>YZZZXZZZ</v>
      </c>
    </row>
    <row r="1210" spans="1:4" x14ac:dyDescent="0.25">
      <c r="A1210" s="24" t="s">
        <v>10942</v>
      </c>
      <c r="B1210" s="24" t="s">
        <v>3266</v>
      </c>
      <c r="C1210" s="24" t="s">
        <v>10892</v>
      </c>
      <c r="D1210" s="24" t="str">
        <f t="shared" si="18"/>
        <v>Y002X00D</v>
      </c>
    </row>
    <row r="1211" spans="1:4" x14ac:dyDescent="0.25">
      <c r="A1211" s="24" t="s">
        <v>10942</v>
      </c>
      <c r="B1211" s="24" t="s">
        <v>3348</v>
      </c>
      <c r="C1211" s="24" t="s">
        <v>10642</v>
      </c>
      <c r="D1211" s="24" t="str">
        <f t="shared" si="18"/>
        <v>Y00RX0W6</v>
      </c>
    </row>
    <row r="1212" spans="1:4" x14ac:dyDescent="0.25">
      <c r="A1212" s="24" t="s">
        <v>10942</v>
      </c>
      <c r="B1212" s="24" t="s">
        <v>3348</v>
      </c>
      <c r="C1212" s="24" t="s">
        <v>10645</v>
      </c>
      <c r="D1212" s="24" t="str">
        <f t="shared" si="18"/>
        <v>Y00RX0W7</v>
      </c>
    </row>
    <row r="1213" spans="1:4" x14ac:dyDescent="0.25">
      <c r="A1213" s="24" t="s">
        <v>10942</v>
      </c>
      <c r="B1213" s="24" t="s">
        <v>3348</v>
      </c>
      <c r="C1213" s="24" t="s">
        <v>10943</v>
      </c>
      <c r="D1213" s="24" t="str">
        <f t="shared" si="18"/>
        <v>Y00RX0WA</v>
      </c>
    </row>
    <row r="1214" spans="1:4" x14ac:dyDescent="0.25">
      <c r="A1214" s="24" t="s">
        <v>10942</v>
      </c>
      <c r="B1214" s="24" t="s">
        <v>3384</v>
      </c>
      <c r="C1214" s="24" t="s">
        <v>10895</v>
      </c>
      <c r="D1214" s="24" t="str">
        <f t="shared" si="18"/>
        <v>Y012X03R</v>
      </c>
    </row>
    <row r="1215" spans="1:4" x14ac:dyDescent="0.25">
      <c r="A1215" s="24" t="s">
        <v>10942</v>
      </c>
      <c r="B1215" s="24" t="s">
        <v>3384</v>
      </c>
      <c r="C1215" s="24" t="s">
        <v>10921</v>
      </c>
      <c r="D1215" s="24" t="str">
        <f t="shared" si="18"/>
        <v>Y012X0WD</v>
      </c>
    </row>
    <row r="1216" spans="1:4" x14ac:dyDescent="0.25">
      <c r="A1216" s="24" t="s">
        <v>10942</v>
      </c>
      <c r="B1216" s="24" t="s">
        <v>3392</v>
      </c>
      <c r="C1216" s="24" t="s">
        <v>10895</v>
      </c>
      <c r="D1216" s="24" t="str">
        <f t="shared" si="18"/>
        <v>Y013X03R</v>
      </c>
    </row>
    <row r="1217" spans="1:4" x14ac:dyDescent="0.25">
      <c r="A1217" s="24" t="s">
        <v>10942</v>
      </c>
      <c r="B1217" s="24" t="s">
        <v>3392</v>
      </c>
      <c r="C1217" s="24" t="s">
        <v>10642</v>
      </c>
      <c r="D1217" s="24" t="str">
        <f t="shared" si="18"/>
        <v>Y013X0W6</v>
      </c>
    </row>
    <row r="1218" spans="1:4" x14ac:dyDescent="0.25">
      <c r="A1218" s="24" t="s">
        <v>10942</v>
      </c>
      <c r="B1218" s="24" t="s">
        <v>3392</v>
      </c>
      <c r="C1218" s="24" t="s">
        <v>10943</v>
      </c>
      <c r="D1218" s="24" t="str">
        <f t="shared" si="18"/>
        <v>Y013X0WA</v>
      </c>
    </row>
    <row r="1219" spans="1:4" x14ac:dyDescent="0.25">
      <c r="A1219" s="24" t="s">
        <v>10942</v>
      </c>
      <c r="B1219" s="24" t="s">
        <v>3395</v>
      </c>
      <c r="C1219" s="24" t="s">
        <v>10898</v>
      </c>
      <c r="D1219" s="24" t="str">
        <f t="shared" ref="D1219:D1282" si="19">B1219&amp;C1219</f>
        <v>Y014X03S</v>
      </c>
    </row>
    <row r="1220" spans="1:4" x14ac:dyDescent="0.25">
      <c r="A1220" s="24" t="s">
        <v>10942</v>
      </c>
      <c r="B1220" s="24" t="s">
        <v>3395</v>
      </c>
      <c r="C1220" s="24" t="s">
        <v>10899</v>
      </c>
      <c r="D1220" s="24" t="str">
        <f t="shared" si="19"/>
        <v>Y014X03T</v>
      </c>
    </row>
    <row r="1221" spans="1:4" x14ac:dyDescent="0.25">
      <c r="A1221" s="24" t="s">
        <v>10942</v>
      </c>
      <c r="B1221" s="24" t="s">
        <v>3552</v>
      </c>
      <c r="C1221" s="24" t="s">
        <v>10658</v>
      </c>
      <c r="D1221" s="24" t="str">
        <f t="shared" si="19"/>
        <v>Y02DX0S4</v>
      </c>
    </row>
    <row r="1222" spans="1:4" x14ac:dyDescent="0.25">
      <c r="A1222" s="24" t="s">
        <v>10942</v>
      </c>
      <c r="B1222" s="24" t="s">
        <v>3563</v>
      </c>
      <c r="C1222" s="24" t="s">
        <v>10901</v>
      </c>
      <c r="D1222" s="24" t="str">
        <f t="shared" si="19"/>
        <v>Y02EX0KR</v>
      </c>
    </row>
    <row r="1223" spans="1:4" x14ac:dyDescent="0.25">
      <c r="A1223" s="24" t="s">
        <v>10942</v>
      </c>
      <c r="B1223" s="24" t="s">
        <v>3563</v>
      </c>
      <c r="C1223" s="24" t="s">
        <v>10906</v>
      </c>
      <c r="D1223" s="24" t="str">
        <f t="shared" si="19"/>
        <v>Y02EX0PF</v>
      </c>
    </row>
    <row r="1224" spans="1:4" x14ac:dyDescent="0.25">
      <c r="A1224" s="24" t="s">
        <v>10942</v>
      </c>
      <c r="B1224" s="24" t="s">
        <v>3567</v>
      </c>
      <c r="C1224" s="24" t="s">
        <v>10659</v>
      </c>
      <c r="D1224" s="24" t="str">
        <f t="shared" si="19"/>
        <v>Y02FX0L1</v>
      </c>
    </row>
    <row r="1225" spans="1:4" x14ac:dyDescent="0.25">
      <c r="A1225" s="24" t="s">
        <v>10942</v>
      </c>
      <c r="B1225" s="24" t="s">
        <v>3578</v>
      </c>
      <c r="C1225" s="24" t="s">
        <v>10944</v>
      </c>
      <c r="D1225" s="24" t="str">
        <f t="shared" si="19"/>
        <v>Y02GX0KW</v>
      </c>
    </row>
    <row r="1226" spans="1:4" x14ac:dyDescent="0.25">
      <c r="A1226" s="24" t="s">
        <v>10942</v>
      </c>
      <c r="B1226" s="24" t="s">
        <v>3578</v>
      </c>
      <c r="C1226" s="24" t="s">
        <v>10684</v>
      </c>
      <c r="D1226" s="24" t="str">
        <f t="shared" si="19"/>
        <v>Y02GX0L0</v>
      </c>
    </row>
    <row r="1227" spans="1:4" x14ac:dyDescent="0.25">
      <c r="A1227" s="24" t="s">
        <v>10942</v>
      </c>
      <c r="B1227" s="24" t="s">
        <v>3578</v>
      </c>
      <c r="C1227" s="24" t="s">
        <v>10902</v>
      </c>
      <c r="D1227" s="24" t="str">
        <f t="shared" si="19"/>
        <v>Y02GX0VX</v>
      </c>
    </row>
    <row r="1228" spans="1:4" x14ac:dyDescent="0.25">
      <c r="A1228" s="24" t="s">
        <v>10942</v>
      </c>
      <c r="B1228" s="24" t="s">
        <v>3578</v>
      </c>
      <c r="C1228" s="24" t="s">
        <v>10669</v>
      </c>
      <c r="D1228" s="24" t="str">
        <f t="shared" si="19"/>
        <v>Y02GX0W0</v>
      </c>
    </row>
    <row r="1229" spans="1:4" x14ac:dyDescent="0.25">
      <c r="A1229" s="24" t="s">
        <v>10942</v>
      </c>
      <c r="B1229" s="24" t="s">
        <v>3578</v>
      </c>
      <c r="C1229" s="24" t="s">
        <v>10829</v>
      </c>
      <c r="D1229" s="24" t="str">
        <f t="shared" si="19"/>
        <v>Y02GX0W1</v>
      </c>
    </row>
    <row r="1230" spans="1:4" x14ac:dyDescent="0.25">
      <c r="A1230" s="24" t="s">
        <v>10942</v>
      </c>
      <c r="B1230" s="24" t="s">
        <v>3639</v>
      </c>
      <c r="C1230" s="24" t="s">
        <v>10945</v>
      </c>
      <c r="D1230" s="24" t="str">
        <f t="shared" si="19"/>
        <v>Y02WX0N3</v>
      </c>
    </row>
    <row r="1231" spans="1:4" x14ac:dyDescent="0.25">
      <c r="A1231" s="24" t="s">
        <v>10942</v>
      </c>
      <c r="B1231" s="24" t="s">
        <v>3732</v>
      </c>
      <c r="C1231" s="24" t="s">
        <v>10909</v>
      </c>
      <c r="D1231" s="24" t="str">
        <f t="shared" si="19"/>
        <v>Y03VX0L4</v>
      </c>
    </row>
    <row r="1232" spans="1:4" x14ac:dyDescent="0.25">
      <c r="A1232" s="24" t="s">
        <v>10942</v>
      </c>
      <c r="B1232" s="24" t="s">
        <v>4110</v>
      </c>
      <c r="C1232" s="24" t="s">
        <v>10910</v>
      </c>
      <c r="D1232" s="24" t="str">
        <f t="shared" si="19"/>
        <v>Y05QX0V4</v>
      </c>
    </row>
    <row r="1233" spans="1:4" x14ac:dyDescent="0.25">
      <c r="A1233" s="24" t="s">
        <v>10942</v>
      </c>
      <c r="B1233" s="24" t="s">
        <v>4110</v>
      </c>
      <c r="C1233" s="24" t="s">
        <v>10686</v>
      </c>
      <c r="D1233" s="24" t="str">
        <f t="shared" si="19"/>
        <v>Y05QX0VD</v>
      </c>
    </row>
    <row r="1234" spans="1:4" x14ac:dyDescent="0.25">
      <c r="A1234" s="24" t="s">
        <v>10942</v>
      </c>
      <c r="B1234" s="24" t="s">
        <v>4231</v>
      </c>
      <c r="C1234" s="24" t="s">
        <v>10946</v>
      </c>
      <c r="D1234" s="24" t="str">
        <f t="shared" si="19"/>
        <v>Y06KX0X0</v>
      </c>
    </row>
    <row r="1235" spans="1:4" x14ac:dyDescent="0.25">
      <c r="A1235" s="24" t="s">
        <v>10942</v>
      </c>
      <c r="B1235" s="24" t="s">
        <v>4231</v>
      </c>
      <c r="C1235" s="24" t="s">
        <v>10941</v>
      </c>
      <c r="D1235" s="24" t="str">
        <f t="shared" si="19"/>
        <v>Y06KX0X1</v>
      </c>
    </row>
    <row r="1236" spans="1:4" x14ac:dyDescent="0.25">
      <c r="A1236" s="24" t="s">
        <v>10942</v>
      </c>
      <c r="B1236" s="24" t="s">
        <v>4231</v>
      </c>
      <c r="C1236" s="24" t="s">
        <v>10779</v>
      </c>
      <c r="D1236" s="24" t="str">
        <f t="shared" si="19"/>
        <v>Y06KX0X5</v>
      </c>
    </row>
    <row r="1237" spans="1:4" x14ac:dyDescent="0.25">
      <c r="A1237" s="24" t="s">
        <v>10942</v>
      </c>
      <c r="B1237" s="24" t="s">
        <v>4297</v>
      </c>
      <c r="C1237" s="24" t="s">
        <v>10780</v>
      </c>
      <c r="D1237" s="24" t="str">
        <f t="shared" si="19"/>
        <v>Y077X0X6</v>
      </c>
    </row>
    <row r="1238" spans="1:4" x14ac:dyDescent="0.25">
      <c r="A1238" s="24" t="s">
        <v>10942</v>
      </c>
      <c r="B1238" s="24" t="s">
        <v>4496</v>
      </c>
      <c r="C1238" s="24" t="s">
        <v>10695</v>
      </c>
      <c r="D1238" s="24" t="str">
        <f t="shared" si="19"/>
        <v>Y07TX0RP</v>
      </c>
    </row>
    <row r="1239" spans="1:4" x14ac:dyDescent="0.25">
      <c r="A1239" s="24" t="s">
        <v>10942</v>
      </c>
      <c r="B1239" s="24" t="s">
        <v>4496</v>
      </c>
      <c r="C1239" s="24" t="s">
        <v>10947</v>
      </c>
      <c r="D1239" s="24" t="str">
        <f t="shared" si="19"/>
        <v>Y07TX0RR</v>
      </c>
    </row>
    <row r="1240" spans="1:4" x14ac:dyDescent="0.25">
      <c r="A1240" s="24" t="s">
        <v>10942</v>
      </c>
      <c r="B1240" s="24" t="s">
        <v>4496</v>
      </c>
      <c r="C1240" s="24" t="s">
        <v>10948</v>
      </c>
      <c r="D1240" s="24" t="str">
        <f t="shared" si="19"/>
        <v>Y07TX0RS</v>
      </c>
    </row>
    <row r="1241" spans="1:4" x14ac:dyDescent="0.25">
      <c r="A1241" s="24" t="s">
        <v>10942</v>
      </c>
      <c r="B1241" s="24" t="s">
        <v>4496</v>
      </c>
      <c r="C1241" s="24" t="s">
        <v>10949</v>
      </c>
      <c r="D1241" s="24" t="str">
        <f t="shared" si="19"/>
        <v>Y07TX0RU</v>
      </c>
    </row>
    <row r="1242" spans="1:4" x14ac:dyDescent="0.25">
      <c r="A1242" s="24" t="s">
        <v>10942</v>
      </c>
      <c r="B1242" s="24" t="s">
        <v>4531</v>
      </c>
      <c r="C1242" s="24" t="s">
        <v>10701</v>
      </c>
      <c r="D1242" s="24" t="str">
        <f t="shared" si="19"/>
        <v>Y07WX113</v>
      </c>
    </row>
    <row r="1243" spans="1:4" x14ac:dyDescent="0.25">
      <c r="A1243" s="24" t="s">
        <v>10942</v>
      </c>
      <c r="B1243" s="24" t="s">
        <v>4531</v>
      </c>
      <c r="C1243" s="24" t="s">
        <v>10913</v>
      </c>
      <c r="D1243" s="24" t="str">
        <f t="shared" si="19"/>
        <v>Y07WX115</v>
      </c>
    </row>
    <row r="1244" spans="1:4" x14ac:dyDescent="0.25">
      <c r="A1244" s="24" t="s">
        <v>10942</v>
      </c>
      <c r="B1244" s="24" t="s">
        <v>4531</v>
      </c>
      <c r="C1244" s="24" t="s">
        <v>10914</v>
      </c>
      <c r="D1244" s="24" t="str">
        <f t="shared" si="19"/>
        <v>Y07WX116</v>
      </c>
    </row>
    <row r="1245" spans="1:4" x14ac:dyDescent="0.25">
      <c r="A1245" s="24" t="s">
        <v>10942</v>
      </c>
      <c r="B1245" s="24" t="s">
        <v>4587</v>
      </c>
      <c r="C1245" s="24" t="s">
        <v>10582</v>
      </c>
      <c r="D1245" s="24" t="str">
        <f t="shared" si="19"/>
        <v>YZZZXZZZ</v>
      </c>
    </row>
    <row r="1246" spans="1:4" x14ac:dyDescent="0.25">
      <c r="A1246" s="24" t="s">
        <v>10950</v>
      </c>
      <c r="B1246" s="24" t="s">
        <v>3266</v>
      </c>
      <c r="C1246" s="24" t="s">
        <v>10892</v>
      </c>
      <c r="D1246" s="24" t="str">
        <f t="shared" si="19"/>
        <v>Y002X00D</v>
      </c>
    </row>
    <row r="1247" spans="1:4" x14ac:dyDescent="0.25">
      <c r="A1247" s="24" t="s">
        <v>10950</v>
      </c>
      <c r="B1247" s="24" t="s">
        <v>3395</v>
      </c>
      <c r="C1247" s="24" t="s">
        <v>10898</v>
      </c>
      <c r="D1247" s="24" t="str">
        <f t="shared" si="19"/>
        <v>Y014X03S</v>
      </c>
    </row>
    <row r="1248" spans="1:4" x14ac:dyDescent="0.25">
      <c r="A1248" s="24" t="s">
        <v>10950</v>
      </c>
      <c r="B1248" s="24" t="s">
        <v>3395</v>
      </c>
      <c r="C1248" s="24" t="s">
        <v>10899</v>
      </c>
      <c r="D1248" s="24" t="str">
        <f t="shared" si="19"/>
        <v>Y014X03T</v>
      </c>
    </row>
    <row r="1249" spans="1:4" x14ac:dyDescent="0.25">
      <c r="A1249" s="24" t="s">
        <v>10950</v>
      </c>
      <c r="B1249" s="24" t="s">
        <v>3522</v>
      </c>
      <c r="C1249" s="24" t="s">
        <v>10951</v>
      </c>
      <c r="D1249" s="24" t="str">
        <f t="shared" si="19"/>
        <v>Y027X0SL</v>
      </c>
    </row>
    <row r="1250" spans="1:4" x14ac:dyDescent="0.25">
      <c r="A1250" s="24" t="s">
        <v>10950</v>
      </c>
      <c r="B1250" s="24" t="s">
        <v>3552</v>
      </c>
      <c r="C1250" s="24" t="s">
        <v>10658</v>
      </c>
      <c r="D1250" s="24" t="str">
        <f t="shared" si="19"/>
        <v>Y02DX0S4</v>
      </c>
    </row>
    <row r="1251" spans="1:4" x14ac:dyDescent="0.25">
      <c r="A1251" s="24" t="s">
        <v>10950</v>
      </c>
      <c r="B1251" s="24" t="s">
        <v>3567</v>
      </c>
      <c r="C1251" s="24" t="s">
        <v>10901</v>
      </c>
      <c r="D1251" s="24" t="str">
        <f t="shared" si="19"/>
        <v>Y02FX0KR</v>
      </c>
    </row>
    <row r="1252" spans="1:4" x14ac:dyDescent="0.25">
      <c r="A1252" s="24" t="s">
        <v>10950</v>
      </c>
      <c r="B1252" s="24" t="s">
        <v>3567</v>
      </c>
      <c r="C1252" s="24" t="s">
        <v>10714</v>
      </c>
      <c r="D1252" s="24" t="str">
        <f t="shared" si="19"/>
        <v>Y02FX0KY</v>
      </c>
    </row>
    <row r="1253" spans="1:4" x14ac:dyDescent="0.25">
      <c r="A1253" s="24" t="s">
        <v>10950</v>
      </c>
      <c r="B1253" s="24" t="s">
        <v>3578</v>
      </c>
      <c r="C1253" s="24" t="s">
        <v>10902</v>
      </c>
      <c r="D1253" s="24" t="str">
        <f t="shared" si="19"/>
        <v>Y02GX0VX</v>
      </c>
    </row>
    <row r="1254" spans="1:4" x14ac:dyDescent="0.25">
      <c r="A1254" s="24" t="s">
        <v>10950</v>
      </c>
      <c r="B1254" s="24" t="s">
        <v>3578</v>
      </c>
      <c r="C1254" s="24" t="s">
        <v>10829</v>
      </c>
      <c r="D1254" s="24" t="str">
        <f t="shared" si="19"/>
        <v>Y02GX0W1</v>
      </c>
    </row>
    <row r="1255" spans="1:4" x14ac:dyDescent="0.25">
      <c r="A1255" s="24" t="s">
        <v>10950</v>
      </c>
      <c r="B1255" s="24" t="s">
        <v>3606</v>
      </c>
      <c r="C1255" s="24" t="s">
        <v>10903</v>
      </c>
      <c r="D1255" s="24" t="str">
        <f t="shared" si="19"/>
        <v>Y02HX0VZ</v>
      </c>
    </row>
    <row r="1256" spans="1:4" x14ac:dyDescent="0.25">
      <c r="A1256" s="24" t="s">
        <v>10950</v>
      </c>
      <c r="B1256" s="24" t="s">
        <v>3732</v>
      </c>
      <c r="C1256" s="24" t="s">
        <v>10909</v>
      </c>
      <c r="D1256" s="24" t="str">
        <f t="shared" si="19"/>
        <v>Y03VX0L4</v>
      </c>
    </row>
    <row r="1257" spans="1:4" x14ac:dyDescent="0.25">
      <c r="A1257" s="24" t="s">
        <v>10950</v>
      </c>
      <c r="B1257" s="24" t="s">
        <v>4110</v>
      </c>
      <c r="C1257" s="24" t="s">
        <v>10910</v>
      </c>
      <c r="D1257" s="24" t="str">
        <f t="shared" si="19"/>
        <v>Y05QX0V4</v>
      </c>
    </row>
    <row r="1258" spans="1:4" x14ac:dyDescent="0.25">
      <c r="A1258" s="24" t="s">
        <v>10950</v>
      </c>
      <c r="B1258" s="24" t="s">
        <v>4110</v>
      </c>
      <c r="C1258" s="24" t="s">
        <v>10686</v>
      </c>
      <c r="D1258" s="24" t="str">
        <f t="shared" si="19"/>
        <v>Y05QX0VD</v>
      </c>
    </row>
    <row r="1259" spans="1:4" x14ac:dyDescent="0.25">
      <c r="A1259" s="24" t="s">
        <v>10950</v>
      </c>
      <c r="B1259" s="24" t="s">
        <v>4231</v>
      </c>
      <c r="C1259" s="24" t="s">
        <v>10952</v>
      </c>
      <c r="D1259" s="24" t="str">
        <f t="shared" si="19"/>
        <v>Y06KX0X3</v>
      </c>
    </row>
    <row r="1260" spans="1:4" x14ac:dyDescent="0.25">
      <c r="A1260" s="24" t="s">
        <v>10950</v>
      </c>
      <c r="B1260" s="24" t="s">
        <v>4231</v>
      </c>
      <c r="C1260" s="24" t="s">
        <v>10953</v>
      </c>
      <c r="D1260" s="24" t="str">
        <f t="shared" si="19"/>
        <v>Y06KX0X4</v>
      </c>
    </row>
    <row r="1261" spans="1:4" x14ac:dyDescent="0.25">
      <c r="A1261" s="24" t="s">
        <v>10950</v>
      </c>
      <c r="B1261" s="24" t="s">
        <v>4231</v>
      </c>
      <c r="C1261" s="24" t="s">
        <v>10779</v>
      </c>
      <c r="D1261" s="24" t="str">
        <f t="shared" si="19"/>
        <v>Y06KX0X5</v>
      </c>
    </row>
    <row r="1262" spans="1:4" x14ac:dyDescent="0.25">
      <c r="A1262" s="24" t="s">
        <v>10950</v>
      </c>
      <c r="B1262" s="24" t="s">
        <v>4297</v>
      </c>
      <c r="C1262" s="24" t="s">
        <v>10780</v>
      </c>
      <c r="D1262" s="24" t="str">
        <f t="shared" si="19"/>
        <v>Y077X0X6</v>
      </c>
    </row>
    <row r="1263" spans="1:4" x14ac:dyDescent="0.25">
      <c r="A1263" s="24" t="s">
        <v>10950</v>
      </c>
      <c r="B1263" s="24" t="s">
        <v>4345</v>
      </c>
      <c r="C1263" s="24" t="s">
        <v>10954</v>
      </c>
      <c r="D1263" s="24" t="str">
        <f t="shared" si="19"/>
        <v>Y07HX0SJ</v>
      </c>
    </row>
    <row r="1264" spans="1:4" x14ac:dyDescent="0.25">
      <c r="A1264" s="24" t="s">
        <v>10950</v>
      </c>
      <c r="B1264" s="24" t="s">
        <v>4587</v>
      </c>
      <c r="C1264" s="24" t="s">
        <v>10582</v>
      </c>
      <c r="D1264" s="24" t="str">
        <f t="shared" si="19"/>
        <v>YZZZXZZZ</v>
      </c>
    </row>
    <row r="1265" spans="1:4" x14ac:dyDescent="0.25">
      <c r="A1265" s="24" t="s">
        <v>10955</v>
      </c>
      <c r="B1265" s="24" t="s">
        <v>3266</v>
      </c>
      <c r="C1265" s="24" t="s">
        <v>10892</v>
      </c>
      <c r="D1265" s="24" t="str">
        <f t="shared" si="19"/>
        <v>Y002X00D</v>
      </c>
    </row>
    <row r="1266" spans="1:4" x14ac:dyDescent="0.25">
      <c r="A1266" s="24" t="s">
        <v>10955</v>
      </c>
      <c r="B1266" s="24" t="s">
        <v>3348</v>
      </c>
      <c r="C1266" s="24" t="s">
        <v>10642</v>
      </c>
      <c r="D1266" s="24" t="str">
        <f t="shared" si="19"/>
        <v>Y00RX0W6</v>
      </c>
    </row>
    <row r="1267" spans="1:4" x14ac:dyDescent="0.25">
      <c r="A1267" s="24" t="s">
        <v>10955</v>
      </c>
      <c r="B1267" s="24" t="s">
        <v>3348</v>
      </c>
      <c r="C1267" s="24" t="s">
        <v>10645</v>
      </c>
      <c r="D1267" s="24" t="str">
        <f t="shared" si="19"/>
        <v>Y00RX0W7</v>
      </c>
    </row>
    <row r="1268" spans="1:4" x14ac:dyDescent="0.25">
      <c r="A1268" s="24" t="s">
        <v>10955</v>
      </c>
      <c r="B1268" s="24" t="s">
        <v>3348</v>
      </c>
      <c r="C1268" s="24" t="s">
        <v>10943</v>
      </c>
      <c r="D1268" s="24" t="str">
        <f t="shared" si="19"/>
        <v>Y00RX0WA</v>
      </c>
    </row>
    <row r="1269" spans="1:4" x14ac:dyDescent="0.25">
      <c r="A1269" s="24" t="s">
        <v>10955</v>
      </c>
      <c r="B1269" s="24" t="s">
        <v>3384</v>
      </c>
      <c r="C1269" s="24" t="s">
        <v>10895</v>
      </c>
      <c r="D1269" s="24" t="str">
        <f t="shared" si="19"/>
        <v>Y012X03R</v>
      </c>
    </row>
    <row r="1270" spans="1:4" x14ac:dyDescent="0.25">
      <c r="A1270" s="24" t="s">
        <v>10955</v>
      </c>
      <c r="B1270" s="24" t="s">
        <v>3384</v>
      </c>
      <c r="C1270" s="24" t="s">
        <v>10921</v>
      </c>
      <c r="D1270" s="24" t="str">
        <f t="shared" si="19"/>
        <v>Y012X0WD</v>
      </c>
    </row>
    <row r="1271" spans="1:4" x14ac:dyDescent="0.25">
      <c r="A1271" s="24" t="s">
        <v>10955</v>
      </c>
      <c r="B1271" s="24" t="s">
        <v>3392</v>
      </c>
      <c r="C1271" s="24" t="s">
        <v>10895</v>
      </c>
      <c r="D1271" s="24" t="str">
        <f t="shared" si="19"/>
        <v>Y013X03R</v>
      </c>
    </row>
    <row r="1272" spans="1:4" x14ac:dyDescent="0.25">
      <c r="A1272" s="24" t="s">
        <v>10955</v>
      </c>
      <c r="B1272" s="24" t="s">
        <v>3392</v>
      </c>
      <c r="C1272" s="24" t="s">
        <v>10642</v>
      </c>
      <c r="D1272" s="24" t="str">
        <f t="shared" si="19"/>
        <v>Y013X0W6</v>
      </c>
    </row>
    <row r="1273" spans="1:4" x14ac:dyDescent="0.25">
      <c r="A1273" s="24" t="s">
        <v>10955</v>
      </c>
      <c r="B1273" s="24" t="s">
        <v>3392</v>
      </c>
      <c r="C1273" s="24" t="s">
        <v>10943</v>
      </c>
      <c r="D1273" s="24" t="str">
        <f t="shared" si="19"/>
        <v>Y013X0WA</v>
      </c>
    </row>
    <row r="1274" spans="1:4" x14ac:dyDescent="0.25">
      <c r="A1274" s="24" t="s">
        <v>10955</v>
      </c>
      <c r="B1274" s="24" t="s">
        <v>3395</v>
      </c>
      <c r="C1274" s="24" t="s">
        <v>10898</v>
      </c>
      <c r="D1274" s="24" t="str">
        <f t="shared" si="19"/>
        <v>Y014X03S</v>
      </c>
    </row>
    <row r="1275" spans="1:4" x14ac:dyDescent="0.25">
      <c r="A1275" s="24" t="s">
        <v>10955</v>
      </c>
      <c r="B1275" s="24" t="s">
        <v>3395</v>
      </c>
      <c r="C1275" s="24" t="s">
        <v>10899</v>
      </c>
      <c r="D1275" s="24" t="str">
        <f t="shared" si="19"/>
        <v>Y014X03T</v>
      </c>
    </row>
    <row r="1276" spans="1:4" x14ac:dyDescent="0.25">
      <c r="A1276" s="24" t="s">
        <v>10955</v>
      </c>
      <c r="B1276" s="24" t="s">
        <v>3552</v>
      </c>
      <c r="C1276" s="24" t="s">
        <v>10658</v>
      </c>
      <c r="D1276" s="24" t="str">
        <f t="shared" si="19"/>
        <v>Y02DX0S4</v>
      </c>
    </row>
    <row r="1277" spans="1:4" x14ac:dyDescent="0.25">
      <c r="A1277" s="24" t="s">
        <v>10955</v>
      </c>
      <c r="B1277" s="24" t="s">
        <v>3563</v>
      </c>
      <c r="C1277" s="24" t="s">
        <v>10901</v>
      </c>
      <c r="D1277" s="24" t="str">
        <f t="shared" si="19"/>
        <v>Y02EX0KR</v>
      </c>
    </row>
    <row r="1278" spans="1:4" x14ac:dyDescent="0.25">
      <c r="A1278" s="24" t="s">
        <v>10955</v>
      </c>
      <c r="B1278" s="24" t="s">
        <v>3578</v>
      </c>
      <c r="C1278" s="24" t="s">
        <v>10902</v>
      </c>
      <c r="D1278" s="24" t="str">
        <f t="shared" si="19"/>
        <v>Y02GX0VX</v>
      </c>
    </row>
    <row r="1279" spans="1:4" x14ac:dyDescent="0.25">
      <c r="A1279" s="24" t="s">
        <v>10955</v>
      </c>
      <c r="B1279" s="24" t="s">
        <v>3578</v>
      </c>
      <c r="C1279" s="24" t="s">
        <v>10829</v>
      </c>
      <c r="D1279" s="24" t="str">
        <f t="shared" si="19"/>
        <v>Y02GX0W1</v>
      </c>
    </row>
    <row r="1280" spans="1:4" x14ac:dyDescent="0.25">
      <c r="A1280" s="24" t="s">
        <v>10955</v>
      </c>
      <c r="B1280" s="24" t="s">
        <v>3606</v>
      </c>
      <c r="C1280" s="24" t="s">
        <v>10714</v>
      </c>
      <c r="D1280" s="24" t="str">
        <f t="shared" si="19"/>
        <v>Y02HX0KY</v>
      </c>
    </row>
    <row r="1281" spans="1:4" x14ac:dyDescent="0.25">
      <c r="A1281" s="24" t="s">
        <v>10955</v>
      </c>
      <c r="B1281" s="24" t="s">
        <v>3606</v>
      </c>
      <c r="C1281" s="24" t="s">
        <v>10669</v>
      </c>
      <c r="D1281" s="24" t="str">
        <f t="shared" si="19"/>
        <v>Y02HX0W0</v>
      </c>
    </row>
    <row r="1282" spans="1:4" x14ac:dyDescent="0.25">
      <c r="A1282" s="24" t="s">
        <v>10955</v>
      </c>
      <c r="B1282" s="24" t="s">
        <v>3639</v>
      </c>
      <c r="C1282" s="24" t="s">
        <v>10956</v>
      </c>
      <c r="D1282" s="24" t="str">
        <f t="shared" si="19"/>
        <v>Y02WX0MV</v>
      </c>
    </row>
    <row r="1283" spans="1:4" x14ac:dyDescent="0.25">
      <c r="A1283" s="24" t="s">
        <v>10955</v>
      </c>
      <c r="B1283" s="24" t="s">
        <v>3639</v>
      </c>
      <c r="C1283" s="24" t="s">
        <v>10672</v>
      </c>
      <c r="D1283" s="24" t="str">
        <f t="shared" ref="D1283:D1346" si="20">B1283&amp;C1283</f>
        <v>Y02WX0MX</v>
      </c>
    </row>
    <row r="1284" spans="1:4" x14ac:dyDescent="0.25">
      <c r="A1284" s="24" t="s">
        <v>10955</v>
      </c>
      <c r="B1284" s="24" t="s">
        <v>3681</v>
      </c>
      <c r="C1284" s="24" t="s">
        <v>10906</v>
      </c>
      <c r="D1284" s="24" t="str">
        <f t="shared" si="20"/>
        <v>Y03AX0PF</v>
      </c>
    </row>
    <row r="1285" spans="1:4" x14ac:dyDescent="0.25">
      <c r="A1285" s="24" t="s">
        <v>10955</v>
      </c>
      <c r="B1285" s="24" t="s">
        <v>3732</v>
      </c>
      <c r="C1285" s="24" t="s">
        <v>10909</v>
      </c>
      <c r="D1285" s="24" t="str">
        <f t="shared" si="20"/>
        <v>Y03VX0L4</v>
      </c>
    </row>
    <row r="1286" spans="1:4" x14ac:dyDescent="0.25">
      <c r="A1286" s="24" t="s">
        <v>10955</v>
      </c>
      <c r="B1286" s="24" t="s">
        <v>3732</v>
      </c>
      <c r="C1286" s="24" t="s">
        <v>10957</v>
      </c>
      <c r="D1286" s="24" t="str">
        <f t="shared" si="20"/>
        <v>Y03VX0L6</v>
      </c>
    </row>
    <row r="1287" spans="1:4" x14ac:dyDescent="0.25">
      <c r="A1287" s="24" t="s">
        <v>10955</v>
      </c>
      <c r="B1287" s="24" t="s">
        <v>4110</v>
      </c>
      <c r="C1287" s="24" t="s">
        <v>10910</v>
      </c>
      <c r="D1287" s="24" t="str">
        <f t="shared" si="20"/>
        <v>Y05QX0V4</v>
      </c>
    </row>
    <row r="1288" spans="1:4" x14ac:dyDescent="0.25">
      <c r="A1288" s="24" t="s">
        <v>10955</v>
      </c>
      <c r="B1288" s="24" t="s">
        <v>4110</v>
      </c>
      <c r="C1288" s="24" t="s">
        <v>10686</v>
      </c>
      <c r="D1288" s="24" t="str">
        <f t="shared" si="20"/>
        <v>Y05QX0VD</v>
      </c>
    </row>
    <row r="1289" spans="1:4" x14ac:dyDescent="0.25">
      <c r="A1289" s="24" t="s">
        <v>10955</v>
      </c>
      <c r="B1289" s="24" t="s">
        <v>4225</v>
      </c>
      <c r="C1289" s="24" t="s">
        <v>10935</v>
      </c>
      <c r="D1289" s="24" t="str">
        <f t="shared" si="20"/>
        <v>Y06JX0N1</v>
      </c>
    </row>
    <row r="1290" spans="1:4" x14ac:dyDescent="0.25">
      <c r="A1290" s="24" t="s">
        <v>10955</v>
      </c>
      <c r="B1290" s="24" t="s">
        <v>4231</v>
      </c>
      <c r="C1290" s="24" t="s">
        <v>10952</v>
      </c>
      <c r="D1290" s="24" t="str">
        <f t="shared" si="20"/>
        <v>Y06KX0X3</v>
      </c>
    </row>
    <row r="1291" spans="1:4" x14ac:dyDescent="0.25">
      <c r="A1291" s="24" t="s">
        <v>10955</v>
      </c>
      <c r="B1291" s="24" t="s">
        <v>4231</v>
      </c>
      <c r="C1291" s="24" t="s">
        <v>10953</v>
      </c>
      <c r="D1291" s="24" t="str">
        <f t="shared" si="20"/>
        <v>Y06KX0X4</v>
      </c>
    </row>
    <row r="1292" spans="1:4" x14ac:dyDescent="0.25">
      <c r="A1292" s="24" t="s">
        <v>10955</v>
      </c>
      <c r="B1292" s="24" t="s">
        <v>4231</v>
      </c>
      <c r="C1292" s="24" t="s">
        <v>10779</v>
      </c>
      <c r="D1292" s="24" t="str">
        <f t="shared" si="20"/>
        <v>Y06KX0X5</v>
      </c>
    </row>
    <row r="1293" spans="1:4" x14ac:dyDescent="0.25">
      <c r="A1293" s="24" t="s">
        <v>10955</v>
      </c>
      <c r="B1293" s="24" t="s">
        <v>4297</v>
      </c>
      <c r="C1293" s="24" t="s">
        <v>10780</v>
      </c>
      <c r="D1293" s="24" t="str">
        <f t="shared" si="20"/>
        <v>Y077X0X6</v>
      </c>
    </row>
    <row r="1294" spans="1:4" x14ac:dyDescent="0.25">
      <c r="A1294" s="24" t="s">
        <v>10955</v>
      </c>
      <c r="B1294" s="24" t="s">
        <v>4345</v>
      </c>
      <c r="C1294" s="24" t="s">
        <v>10911</v>
      </c>
      <c r="D1294" s="24" t="str">
        <f t="shared" si="20"/>
        <v>Y07HX0G1</v>
      </c>
    </row>
    <row r="1295" spans="1:4" x14ac:dyDescent="0.25">
      <c r="A1295" s="24" t="s">
        <v>10955</v>
      </c>
      <c r="B1295" s="24" t="s">
        <v>4496</v>
      </c>
      <c r="C1295" s="24" t="s">
        <v>10695</v>
      </c>
      <c r="D1295" s="24" t="str">
        <f t="shared" si="20"/>
        <v>Y07TX0RP</v>
      </c>
    </row>
    <row r="1296" spans="1:4" x14ac:dyDescent="0.25">
      <c r="A1296" s="24" t="s">
        <v>10955</v>
      </c>
      <c r="B1296" s="24" t="s">
        <v>4496</v>
      </c>
      <c r="C1296" s="24" t="s">
        <v>10912</v>
      </c>
      <c r="D1296" s="24" t="str">
        <f t="shared" si="20"/>
        <v>Y07TX0RQ</v>
      </c>
    </row>
    <row r="1297" spans="1:4" x14ac:dyDescent="0.25">
      <c r="A1297" s="24" t="s">
        <v>10955</v>
      </c>
      <c r="B1297" s="24" t="s">
        <v>4496</v>
      </c>
      <c r="C1297" s="24" t="s">
        <v>10696</v>
      </c>
      <c r="D1297" s="24" t="str">
        <f t="shared" si="20"/>
        <v>Y07TX0RT</v>
      </c>
    </row>
    <row r="1298" spans="1:4" x14ac:dyDescent="0.25">
      <c r="A1298" s="24" t="s">
        <v>10955</v>
      </c>
      <c r="B1298" s="24" t="s">
        <v>4531</v>
      </c>
      <c r="C1298" s="24" t="s">
        <v>10933</v>
      </c>
      <c r="D1298" s="24" t="str">
        <f t="shared" si="20"/>
        <v>Y07WX0P1</v>
      </c>
    </row>
    <row r="1299" spans="1:4" x14ac:dyDescent="0.25">
      <c r="A1299" s="24" t="s">
        <v>10955</v>
      </c>
      <c r="B1299" s="24" t="s">
        <v>4531</v>
      </c>
      <c r="C1299" s="24" t="s">
        <v>10913</v>
      </c>
      <c r="D1299" s="24" t="str">
        <f t="shared" si="20"/>
        <v>Y07WX115</v>
      </c>
    </row>
    <row r="1300" spans="1:4" x14ac:dyDescent="0.25">
      <c r="A1300" s="24" t="s">
        <v>10955</v>
      </c>
      <c r="B1300" s="24" t="s">
        <v>4531</v>
      </c>
      <c r="C1300" s="24" t="s">
        <v>10914</v>
      </c>
      <c r="D1300" s="24" t="str">
        <f t="shared" si="20"/>
        <v>Y07WX116</v>
      </c>
    </row>
    <row r="1301" spans="1:4" x14ac:dyDescent="0.25">
      <c r="A1301" s="24" t="s">
        <v>10955</v>
      </c>
      <c r="B1301" s="24" t="s">
        <v>4587</v>
      </c>
      <c r="C1301" s="24" t="s">
        <v>10582</v>
      </c>
      <c r="D1301" s="24" t="str">
        <f t="shared" si="20"/>
        <v>YZZZXZZZ</v>
      </c>
    </row>
    <row r="1302" spans="1:4" x14ac:dyDescent="0.25">
      <c r="A1302" s="24" t="s">
        <v>10958</v>
      </c>
      <c r="B1302" s="24" t="s">
        <v>3266</v>
      </c>
      <c r="C1302" s="24" t="s">
        <v>10892</v>
      </c>
      <c r="D1302" s="24" t="str">
        <f t="shared" si="20"/>
        <v>Y002X00D</v>
      </c>
    </row>
    <row r="1303" spans="1:4" x14ac:dyDescent="0.25">
      <c r="A1303" s="24" t="s">
        <v>10958</v>
      </c>
      <c r="B1303" s="24" t="s">
        <v>3348</v>
      </c>
      <c r="C1303" s="24" t="s">
        <v>10645</v>
      </c>
      <c r="D1303" s="24" t="str">
        <f t="shared" si="20"/>
        <v>Y00RX0W7</v>
      </c>
    </row>
    <row r="1304" spans="1:4" x14ac:dyDescent="0.25">
      <c r="A1304" s="24" t="s">
        <v>10958</v>
      </c>
      <c r="B1304" s="24" t="s">
        <v>3348</v>
      </c>
      <c r="C1304" s="24" t="s">
        <v>10943</v>
      </c>
      <c r="D1304" s="24" t="str">
        <f t="shared" si="20"/>
        <v>Y00RX0WA</v>
      </c>
    </row>
    <row r="1305" spans="1:4" x14ac:dyDescent="0.25">
      <c r="A1305" s="24" t="s">
        <v>10958</v>
      </c>
      <c r="B1305" s="24" t="s">
        <v>3362</v>
      </c>
      <c r="C1305" s="24" t="s">
        <v>10943</v>
      </c>
      <c r="D1305" s="24" t="str">
        <f t="shared" si="20"/>
        <v>Y00SX0WA</v>
      </c>
    </row>
    <row r="1306" spans="1:4" x14ac:dyDescent="0.25">
      <c r="A1306" s="24" t="s">
        <v>10958</v>
      </c>
      <c r="B1306" s="24" t="s">
        <v>3384</v>
      </c>
      <c r="C1306" s="24" t="s">
        <v>10895</v>
      </c>
      <c r="D1306" s="24" t="str">
        <f t="shared" si="20"/>
        <v>Y012X03R</v>
      </c>
    </row>
    <row r="1307" spans="1:4" x14ac:dyDescent="0.25">
      <c r="A1307" s="24" t="s">
        <v>10958</v>
      </c>
      <c r="B1307" s="24" t="s">
        <v>3384</v>
      </c>
      <c r="C1307" s="24" t="s">
        <v>10642</v>
      </c>
      <c r="D1307" s="24" t="str">
        <f t="shared" si="20"/>
        <v>Y012X0W6</v>
      </c>
    </row>
    <row r="1308" spans="1:4" x14ac:dyDescent="0.25">
      <c r="A1308" s="24" t="s">
        <v>10958</v>
      </c>
      <c r="B1308" s="24" t="s">
        <v>3384</v>
      </c>
      <c r="C1308" s="24" t="s">
        <v>10897</v>
      </c>
      <c r="D1308" s="24" t="str">
        <f t="shared" si="20"/>
        <v>Y012X0WC</v>
      </c>
    </row>
    <row r="1309" spans="1:4" x14ac:dyDescent="0.25">
      <c r="A1309" s="24" t="s">
        <v>10958</v>
      </c>
      <c r="B1309" s="24" t="s">
        <v>3392</v>
      </c>
      <c r="C1309" s="24" t="s">
        <v>10895</v>
      </c>
      <c r="D1309" s="24" t="str">
        <f t="shared" si="20"/>
        <v>Y013X03R</v>
      </c>
    </row>
    <row r="1310" spans="1:4" x14ac:dyDescent="0.25">
      <c r="A1310" s="24" t="s">
        <v>10958</v>
      </c>
      <c r="B1310" s="24" t="s">
        <v>3392</v>
      </c>
      <c r="C1310" s="24" t="s">
        <v>10642</v>
      </c>
      <c r="D1310" s="24" t="str">
        <f t="shared" si="20"/>
        <v>Y013X0W6</v>
      </c>
    </row>
    <row r="1311" spans="1:4" x14ac:dyDescent="0.25">
      <c r="A1311" s="24" t="s">
        <v>10958</v>
      </c>
      <c r="B1311" s="24" t="s">
        <v>3395</v>
      </c>
      <c r="C1311" s="24" t="s">
        <v>10898</v>
      </c>
      <c r="D1311" s="24" t="str">
        <f t="shared" si="20"/>
        <v>Y014X03S</v>
      </c>
    </row>
    <row r="1312" spans="1:4" x14ac:dyDescent="0.25">
      <c r="A1312" s="24" t="s">
        <v>10958</v>
      </c>
      <c r="B1312" s="24" t="s">
        <v>3395</v>
      </c>
      <c r="C1312" s="24" t="s">
        <v>10899</v>
      </c>
      <c r="D1312" s="24" t="str">
        <f t="shared" si="20"/>
        <v>Y014X03T</v>
      </c>
    </row>
    <row r="1313" spans="1:4" x14ac:dyDescent="0.25">
      <c r="A1313" s="24" t="s">
        <v>10958</v>
      </c>
      <c r="B1313" s="24" t="s">
        <v>3552</v>
      </c>
      <c r="C1313" s="24" t="s">
        <v>10658</v>
      </c>
      <c r="D1313" s="24" t="str">
        <f t="shared" si="20"/>
        <v>Y02DX0S4</v>
      </c>
    </row>
    <row r="1314" spans="1:4" x14ac:dyDescent="0.25">
      <c r="A1314" s="24" t="s">
        <v>10958</v>
      </c>
      <c r="B1314" s="24" t="s">
        <v>3563</v>
      </c>
      <c r="C1314" s="24" t="s">
        <v>10901</v>
      </c>
      <c r="D1314" s="24" t="str">
        <f t="shared" si="20"/>
        <v>Y02EX0KR</v>
      </c>
    </row>
    <row r="1315" spans="1:4" x14ac:dyDescent="0.25">
      <c r="A1315" s="24" t="s">
        <v>10958</v>
      </c>
      <c r="B1315" s="24" t="s">
        <v>3578</v>
      </c>
      <c r="C1315" s="24" t="s">
        <v>10902</v>
      </c>
      <c r="D1315" s="24" t="str">
        <f t="shared" si="20"/>
        <v>Y02GX0VX</v>
      </c>
    </row>
    <row r="1316" spans="1:4" x14ac:dyDescent="0.25">
      <c r="A1316" s="24" t="s">
        <v>10958</v>
      </c>
      <c r="B1316" s="24" t="s">
        <v>3578</v>
      </c>
      <c r="C1316" s="24" t="s">
        <v>10829</v>
      </c>
      <c r="D1316" s="24" t="str">
        <f t="shared" si="20"/>
        <v>Y02GX0W1</v>
      </c>
    </row>
    <row r="1317" spans="1:4" x14ac:dyDescent="0.25">
      <c r="A1317" s="24" t="s">
        <v>10958</v>
      </c>
      <c r="B1317" s="24" t="s">
        <v>3606</v>
      </c>
      <c r="C1317" s="24" t="s">
        <v>10714</v>
      </c>
      <c r="D1317" s="24" t="str">
        <f t="shared" si="20"/>
        <v>Y02HX0KY</v>
      </c>
    </row>
    <row r="1318" spans="1:4" x14ac:dyDescent="0.25">
      <c r="A1318" s="24" t="s">
        <v>10958</v>
      </c>
      <c r="B1318" s="24" t="s">
        <v>3606</v>
      </c>
      <c r="C1318" s="24" t="s">
        <v>10903</v>
      </c>
      <c r="D1318" s="24" t="str">
        <f t="shared" si="20"/>
        <v>Y02HX0VZ</v>
      </c>
    </row>
    <row r="1319" spans="1:4" x14ac:dyDescent="0.25">
      <c r="A1319" s="24" t="s">
        <v>10958</v>
      </c>
      <c r="B1319" s="24" t="s">
        <v>3639</v>
      </c>
      <c r="C1319" s="24" t="s">
        <v>10672</v>
      </c>
      <c r="D1319" s="24" t="str">
        <f t="shared" si="20"/>
        <v>Y02WX0MX</v>
      </c>
    </row>
    <row r="1320" spans="1:4" x14ac:dyDescent="0.25">
      <c r="A1320" s="24" t="s">
        <v>10958</v>
      </c>
      <c r="B1320" s="24" t="s">
        <v>3675</v>
      </c>
      <c r="C1320" s="24" t="s">
        <v>10905</v>
      </c>
      <c r="D1320" s="24" t="str">
        <f t="shared" si="20"/>
        <v>Y039X0A0</v>
      </c>
    </row>
    <row r="1321" spans="1:4" x14ac:dyDescent="0.25">
      <c r="A1321" s="24" t="s">
        <v>10958</v>
      </c>
      <c r="B1321" s="24" t="s">
        <v>3681</v>
      </c>
      <c r="C1321" s="24" t="s">
        <v>10906</v>
      </c>
      <c r="D1321" s="24" t="str">
        <f t="shared" si="20"/>
        <v>Y03AX0PF</v>
      </c>
    </row>
    <row r="1322" spans="1:4" x14ac:dyDescent="0.25">
      <c r="A1322" s="24" t="s">
        <v>10958</v>
      </c>
      <c r="B1322" s="24" t="s">
        <v>3732</v>
      </c>
      <c r="C1322" s="24" t="s">
        <v>10909</v>
      </c>
      <c r="D1322" s="24" t="str">
        <f t="shared" si="20"/>
        <v>Y03VX0L4</v>
      </c>
    </row>
    <row r="1323" spans="1:4" x14ac:dyDescent="0.25">
      <c r="A1323" s="24" t="s">
        <v>10958</v>
      </c>
      <c r="B1323" s="24" t="s">
        <v>4110</v>
      </c>
      <c r="C1323" s="24" t="s">
        <v>10910</v>
      </c>
      <c r="D1323" s="24" t="str">
        <f t="shared" si="20"/>
        <v>Y05QX0V4</v>
      </c>
    </row>
    <row r="1324" spans="1:4" x14ac:dyDescent="0.25">
      <c r="A1324" s="24" t="s">
        <v>10958</v>
      </c>
      <c r="B1324" s="24" t="s">
        <v>4110</v>
      </c>
      <c r="C1324" s="24" t="s">
        <v>10686</v>
      </c>
      <c r="D1324" s="24" t="str">
        <f t="shared" si="20"/>
        <v>Y05QX0VD</v>
      </c>
    </row>
    <row r="1325" spans="1:4" x14ac:dyDescent="0.25">
      <c r="A1325" s="24" t="s">
        <v>10958</v>
      </c>
      <c r="B1325" s="24" t="s">
        <v>4231</v>
      </c>
      <c r="C1325" s="24" t="s">
        <v>10952</v>
      </c>
      <c r="D1325" s="24" t="str">
        <f t="shared" si="20"/>
        <v>Y06KX0X3</v>
      </c>
    </row>
    <row r="1326" spans="1:4" x14ac:dyDescent="0.25">
      <c r="A1326" s="24" t="s">
        <v>10958</v>
      </c>
      <c r="B1326" s="24" t="s">
        <v>4231</v>
      </c>
      <c r="C1326" s="24" t="s">
        <v>10953</v>
      </c>
      <c r="D1326" s="24" t="str">
        <f t="shared" si="20"/>
        <v>Y06KX0X4</v>
      </c>
    </row>
    <row r="1327" spans="1:4" x14ac:dyDescent="0.25">
      <c r="A1327" s="24" t="s">
        <v>10958</v>
      </c>
      <c r="B1327" s="24" t="s">
        <v>4231</v>
      </c>
      <c r="C1327" s="24" t="s">
        <v>10779</v>
      </c>
      <c r="D1327" s="24" t="str">
        <f t="shared" si="20"/>
        <v>Y06KX0X5</v>
      </c>
    </row>
    <row r="1328" spans="1:4" x14ac:dyDescent="0.25">
      <c r="A1328" s="24" t="s">
        <v>10958</v>
      </c>
      <c r="B1328" s="24" t="s">
        <v>4297</v>
      </c>
      <c r="C1328" s="24" t="s">
        <v>10780</v>
      </c>
      <c r="D1328" s="24" t="str">
        <f t="shared" si="20"/>
        <v>Y077X0X6</v>
      </c>
    </row>
    <row r="1329" spans="1:4" x14ac:dyDescent="0.25">
      <c r="A1329" s="24" t="s">
        <v>10958</v>
      </c>
      <c r="B1329" s="24" t="s">
        <v>4345</v>
      </c>
      <c r="C1329" s="24" t="s">
        <v>10911</v>
      </c>
      <c r="D1329" s="24" t="str">
        <f t="shared" si="20"/>
        <v>Y07HX0G1</v>
      </c>
    </row>
    <row r="1330" spans="1:4" x14ac:dyDescent="0.25">
      <c r="A1330" s="24" t="s">
        <v>10958</v>
      </c>
      <c r="B1330" s="24" t="s">
        <v>4496</v>
      </c>
      <c r="C1330" s="24" t="s">
        <v>10912</v>
      </c>
      <c r="D1330" s="24" t="str">
        <f t="shared" si="20"/>
        <v>Y07TX0RQ</v>
      </c>
    </row>
    <row r="1331" spans="1:4" x14ac:dyDescent="0.25">
      <c r="A1331" s="24" t="s">
        <v>10958</v>
      </c>
      <c r="B1331" s="24" t="s">
        <v>4496</v>
      </c>
      <c r="C1331" s="24" t="s">
        <v>10696</v>
      </c>
      <c r="D1331" s="24" t="str">
        <f t="shared" si="20"/>
        <v>Y07TX0RT</v>
      </c>
    </row>
    <row r="1332" spans="1:4" x14ac:dyDescent="0.25">
      <c r="A1332" s="24" t="s">
        <v>10958</v>
      </c>
      <c r="B1332" s="24" t="s">
        <v>4531</v>
      </c>
      <c r="C1332" s="24" t="s">
        <v>10933</v>
      </c>
      <c r="D1332" s="24" t="str">
        <f t="shared" si="20"/>
        <v>Y07WX0P1</v>
      </c>
    </row>
    <row r="1333" spans="1:4" x14ac:dyDescent="0.25">
      <c r="A1333" s="24" t="s">
        <v>10958</v>
      </c>
      <c r="B1333" s="24" t="s">
        <v>4531</v>
      </c>
      <c r="C1333" s="24" t="s">
        <v>10913</v>
      </c>
      <c r="D1333" s="24" t="str">
        <f t="shared" si="20"/>
        <v>Y07WX115</v>
      </c>
    </row>
    <row r="1334" spans="1:4" x14ac:dyDescent="0.25">
      <c r="A1334" s="24" t="s">
        <v>10958</v>
      </c>
      <c r="B1334" s="24" t="s">
        <v>4531</v>
      </c>
      <c r="C1334" s="24" t="s">
        <v>10914</v>
      </c>
      <c r="D1334" s="24" t="str">
        <f t="shared" si="20"/>
        <v>Y07WX116</v>
      </c>
    </row>
    <row r="1335" spans="1:4" x14ac:dyDescent="0.25">
      <c r="A1335" s="24" t="s">
        <v>10958</v>
      </c>
      <c r="B1335" s="24" t="s">
        <v>4587</v>
      </c>
      <c r="C1335" s="24" t="s">
        <v>10582</v>
      </c>
      <c r="D1335" s="24" t="str">
        <f t="shared" si="20"/>
        <v>YZZZXZZZ</v>
      </c>
    </row>
    <row r="1336" spans="1:4" x14ac:dyDescent="0.25">
      <c r="A1336" s="24" t="s">
        <v>10959</v>
      </c>
      <c r="B1336" s="24" t="s">
        <v>3266</v>
      </c>
      <c r="C1336" s="24" t="s">
        <v>10960</v>
      </c>
      <c r="D1336" s="24" t="str">
        <f t="shared" si="20"/>
        <v>Y002X00G</v>
      </c>
    </row>
    <row r="1337" spans="1:4" x14ac:dyDescent="0.25">
      <c r="A1337" s="24" t="s">
        <v>10959</v>
      </c>
      <c r="B1337" s="24" t="s">
        <v>3266</v>
      </c>
      <c r="C1337" s="24" t="s">
        <v>10818</v>
      </c>
      <c r="D1337" s="24" t="str">
        <f t="shared" si="20"/>
        <v>Y002X00H</v>
      </c>
    </row>
    <row r="1338" spans="1:4" x14ac:dyDescent="0.25">
      <c r="A1338" s="24" t="s">
        <v>10959</v>
      </c>
      <c r="B1338" s="24" t="s">
        <v>3415</v>
      </c>
      <c r="C1338" s="24" t="s">
        <v>10609</v>
      </c>
      <c r="D1338" s="24" t="str">
        <f t="shared" si="20"/>
        <v>Y018X0D3</v>
      </c>
    </row>
    <row r="1339" spans="1:4" x14ac:dyDescent="0.25">
      <c r="A1339" s="24" t="s">
        <v>10959</v>
      </c>
      <c r="B1339" s="24" t="s">
        <v>3415</v>
      </c>
      <c r="C1339" s="24" t="s">
        <v>10772</v>
      </c>
      <c r="D1339" s="24" t="str">
        <f t="shared" si="20"/>
        <v>Y018X123</v>
      </c>
    </row>
    <row r="1340" spans="1:4" x14ac:dyDescent="0.25">
      <c r="A1340" s="24" t="s">
        <v>10959</v>
      </c>
      <c r="B1340" s="24" t="s">
        <v>3415</v>
      </c>
      <c r="C1340" s="24" t="s">
        <v>10773</v>
      </c>
      <c r="D1340" s="24" t="str">
        <f t="shared" si="20"/>
        <v>Y018X125</v>
      </c>
    </row>
    <row r="1341" spans="1:4" x14ac:dyDescent="0.25">
      <c r="A1341" s="24" t="s">
        <v>10959</v>
      </c>
      <c r="B1341" s="24" t="s">
        <v>3421</v>
      </c>
      <c r="C1341" s="24" t="s">
        <v>10774</v>
      </c>
      <c r="D1341" s="24" t="str">
        <f t="shared" si="20"/>
        <v>Y019X124</v>
      </c>
    </row>
    <row r="1342" spans="1:4" x14ac:dyDescent="0.25">
      <c r="A1342" s="24" t="s">
        <v>10959</v>
      </c>
      <c r="B1342" s="24" t="s">
        <v>3424</v>
      </c>
      <c r="C1342" s="24" t="s">
        <v>10961</v>
      </c>
      <c r="D1342" s="24" t="str">
        <f t="shared" si="20"/>
        <v>Y01AX0YB</v>
      </c>
    </row>
    <row r="1343" spans="1:4" x14ac:dyDescent="0.25">
      <c r="A1343" s="24" t="s">
        <v>10959</v>
      </c>
      <c r="B1343" s="24" t="s">
        <v>3474</v>
      </c>
      <c r="C1343" s="24" t="s">
        <v>10962</v>
      </c>
      <c r="D1343" s="24" t="str">
        <f t="shared" si="20"/>
        <v>Y01PX0T5</v>
      </c>
    </row>
    <row r="1344" spans="1:4" x14ac:dyDescent="0.25">
      <c r="A1344" s="24" t="s">
        <v>10959</v>
      </c>
      <c r="B1344" s="24" t="s">
        <v>3552</v>
      </c>
      <c r="C1344" s="24" t="s">
        <v>10963</v>
      </c>
      <c r="D1344" s="24" t="str">
        <f t="shared" si="20"/>
        <v>Y02DX03X</v>
      </c>
    </row>
    <row r="1345" spans="1:4" x14ac:dyDescent="0.25">
      <c r="A1345" s="24" t="s">
        <v>10959</v>
      </c>
      <c r="B1345" s="24" t="s">
        <v>3616</v>
      </c>
      <c r="C1345" s="24" t="s">
        <v>10964</v>
      </c>
      <c r="D1345" s="24" t="str">
        <f t="shared" si="20"/>
        <v>Y02LX0T6</v>
      </c>
    </row>
    <row r="1346" spans="1:4" x14ac:dyDescent="0.25">
      <c r="A1346" s="24" t="s">
        <v>10959</v>
      </c>
      <c r="B1346" s="24" t="s">
        <v>3720</v>
      </c>
      <c r="C1346" s="24" t="s">
        <v>10965</v>
      </c>
      <c r="D1346" s="24" t="str">
        <f t="shared" si="20"/>
        <v>Y03RX0T7</v>
      </c>
    </row>
    <row r="1347" spans="1:4" x14ac:dyDescent="0.25">
      <c r="A1347" s="24" t="s">
        <v>10959</v>
      </c>
      <c r="B1347" s="24" t="s">
        <v>3720</v>
      </c>
      <c r="C1347" s="24" t="s">
        <v>10966</v>
      </c>
      <c r="D1347" s="24" t="str">
        <f t="shared" ref="D1347:D1410" si="21">B1347&amp;C1347</f>
        <v>Y03RX0T8</v>
      </c>
    </row>
    <row r="1348" spans="1:4" x14ac:dyDescent="0.25">
      <c r="A1348" s="24" t="s">
        <v>10959</v>
      </c>
      <c r="B1348" s="24" t="s">
        <v>3720</v>
      </c>
      <c r="C1348" s="24" t="s">
        <v>10967</v>
      </c>
      <c r="D1348" s="24" t="str">
        <f t="shared" si="21"/>
        <v>Y03RX0TD</v>
      </c>
    </row>
    <row r="1349" spans="1:4" x14ac:dyDescent="0.25">
      <c r="A1349" s="24" t="s">
        <v>10959</v>
      </c>
      <c r="B1349" s="24" t="s">
        <v>4245</v>
      </c>
      <c r="C1349" s="24" t="s">
        <v>10836</v>
      </c>
      <c r="D1349" s="24" t="str">
        <f t="shared" si="21"/>
        <v>Y06RX00J</v>
      </c>
    </row>
    <row r="1350" spans="1:4" x14ac:dyDescent="0.25">
      <c r="A1350" s="24" t="s">
        <v>10959</v>
      </c>
      <c r="B1350" s="24" t="s">
        <v>4273</v>
      </c>
      <c r="C1350" s="24" t="s">
        <v>10968</v>
      </c>
      <c r="D1350" s="24" t="str">
        <f t="shared" si="21"/>
        <v>Y070X0TC</v>
      </c>
    </row>
    <row r="1351" spans="1:4" x14ac:dyDescent="0.25">
      <c r="A1351" s="24" t="s">
        <v>10959</v>
      </c>
      <c r="B1351" s="24" t="s">
        <v>4293</v>
      </c>
      <c r="C1351" s="24" t="s">
        <v>10779</v>
      </c>
      <c r="D1351" s="24" t="str">
        <f t="shared" si="21"/>
        <v>Y076X0X5</v>
      </c>
    </row>
    <row r="1352" spans="1:4" x14ac:dyDescent="0.25">
      <c r="A1352" s="24" t="s">
        <v>10959</v>
      </c>
      <c r="B1352" s="24" t="s">
        <v>4293</v>
      </c>
      <c r="C1352" s="24" t="s">
        <v>10780</v>
      </c>
      <c r="D1352" s="24" t="str">
        <f t="shared" si="21"/>
        <v>Y076X0X6</v>
      </c>
    </row>
    <row r="1353" spans="1:4" x14ac:dyDescent="0.25">
      <c r="A1353" s="24" t="s">
        <v>10959</v>
      </c>
      <c r="B1353" s="24" t="s">
        <v>4297</v>
      </c>
      <c r="C1353" s="24" t="s">
        <v>10969</v>
      </c>
      <c r="D1353" s="24" t="str">
        <f t="shared" si="21"/>
        <v>Y077X03V</v>
      </c>
    </row>
    <row r="1354" spans="1:4" x14ac:dyDescent="0.25">
      <c r="A1354" s="24" t="s">
        <v>10959</v>
      </c>
      <c r="B1354" s="24" t="s">
        <v>4297</v>
      </c>
      <c r="C1354" s="24" t="s">
        <v>10970</v>
      </c>
      <c r="D1354" s="24" t="str">
        <f t="shared" si="21"/>
        <v>Y077X0SZ</v>
      </c>
    </row>
    <row r="1355" spans="1:4" x14ac:dyDescent="0.25">
      <c r="A1355" s="24" t="s">
        <v>10959</v>
      </c>
      <c r="B1355" s="24" t="s">
        <v>4297</v>
      </c>
      <c r="C1355" s="24" t="s">
        <v>10971</v>
      </c>
      <c r="D1355" s="24" t="str">
        <f t="shared" si="21"/>
        <v>Y077X0V1</v>
      </c>
    </row>
    <row r="1356" spans="1:4" x14ac:dyDescent="0.25">
      <c r="A1356" s="24" t="s">
        <v>10959</v>
      </c>
      <c r="B1356" s="24" t="s">
        <v>4297</v>
      </c>
      <c r="C1356" s="24" t="s">
        <v>10778</v>
      </c>
      <c r="D1356" s="24" t="str">
        <f t="shared" si="21"/>
        <v>Y077X0X2</v>
      </c>
    </row>
    <row r="1357" spans="1:4" x14ac:dyDescent="0.25">
      <c r="A1357" s="24" t="s">
        <v>10959</v>
      </c>
      <c r="B1357" s="24" t="s">
        <v>4297</v>
      </c>
      <c r="C1357" s="24" t="s">
        <v>10779</v>
      </c>
      <c r="D1357" s="24" t="str">
        <f t="shared" si="21"/>
        <v>Y077X0X5</v>
      </c>
    </row>
    <row r="1358" spans="1:4" x14ac:dyDescent="0.25">
      <c r="A1358" s="24" t="s">
        <v>10959</v>
      </c>
      <c r="B1358" s="24" t="s">
        <v>4297</v>
      </c>
      <c r="C1358" s="24" t="s">
        <v>10780</v>
      </c>
      <c r="D1358" s="24" t="str">
        <f t="shared" si="21"/>
        <v>Y077X0X6</v>
      </c>
    </row>
    <row r="1359" spans="1:4" x14ac:dyDescent="0.25">
      <c r="A1359" s="24" t="s">
        <v>10959</v>
      </c>
      <c r="B1359" s="24" t="s">
        <v>4335</v>
      </c>
      <c r="C1359" s="24" t="s">
        <v>10972</v>
      </c>
      <c r="D1359" s="24" t="str">
        <f t="shared" si="21"/>
        <v>Y07GX0T0</v>
      </c>
    </row>
    <row r="1360" spans="1:4" x14ac:dyDescent="0.25">
      <c r="A1360" s="24" t="s">
        <v>10959</v>
      </c>
      <c r="B1360" s="24" t="s">
        <v>4335</v>
      </c>
      <c r="C1360" s="24" t="s">
        <v>10973</v>
      </c>
      <c r="D1360" s="24" t="str">
        <f t="shared" si="21"/>
        <v>Y07GX0T1</v>
      </c>
    </row>
    <row r="1361" spans="1:4" x14ac:dyDescent="0.25">
      <c r="A1361" s="24" t="s">
        <v>10959</v>
      </c>
      <c r="B1361" s="24" t="s">
        <v>4553</v>
      </c>
      <c r="C1361" s="24" t="s">
        <v>10637</v>
      </c>
      <c r="D1361" s="24" t="str">
        <f t="shared" si="21"/>
        <v>Y07XX12Q</v>
      </c>
    </row>
    <row r="1362" spans="1:4" x14ac:dyDescent="0.25">
      <c r="A1362" s="24" t="s">
        <v>10959</v>
      </c>
      <c r="B1362" s="24" t="s">
        <v>4587</v>
      </c>
      <c r="C1362" s="24" t="s">
        <v>10582</v>
      </c>
      <c r="D1362" s="24" t="str">
        <f t="shared" si="21"/>
        <v>YZZZXZZZ</v>
      </c>
    </row>
    <row r="1363" spans="1:4" x14ac:dyDescent="0.25">
      <c r="A1363" s="24" t="s">
        <v>10974</v>
      </c>
      <c r="B1363" s="24" t="s">
        <v>3266</v>
      </c>
      <c r="C1363" s="24" t="s">
        <v>10975</v>
      </c>
      <c r="D1363" s="24" t="str">
        <f t="shared" si="21"/>
        <v>Y002X00B</v>
      </c>
    </row>
    <row r="1364" spans="1:4" x14ac:dyDescent="0.25">
      <c r="A1364" s="24" t="s">
        <v>10974</v>
      </c>
      <c r="B1364" s="24" t="s">
        <v>3266</v>
      </c>
      <c r="C1364" s="24" t="s">
        <v>10892</v>
      </c>
      <c r="D1364" s="24" t="str">
        <f t="shared" si="21"/>
        <v>Y002X00D</v>
      </c>
    </row>
    <row r="1365" spans="1:4" x14ac:dyDescent="0.25">
      <c r="A1365" s="24" t="s">
        <v>10974</v>
      </c>
      <c r="B1365" s="24" t="s">
        <v>3348</v>
      </c>
      <c r="C1365" s="24" t="s">
        <v>10645</v>
      </c>
      <c r="D1365" s="24" t="str">
        <f t="shared" si="21"/>
        <v>Y00RX0W7</v>
      </c>
    </row>
    <row r="1366" spans="1:4" x14ac:dyDescent="0.25">
      <c r="A1366" s="24" t="s">
        <v>10974</v>
      </c>
      <c r="B1366" s="24" t="s">
        <v>3348</v>
      </c>
      <c r="C1366" s="24" t="s">
        <v>10943</v>
      </c>
      <c r="D1366" s="24" t="str">
        <f t="shared" si="21"/>
        <v>Y00RX0WA</v>
      </c>
    </row>
    <row r="1367" spans="1:4" x14ac:dyDescent="0.25">
      <c r="A1367" s="24" t="s">
        <v>10974</v>
      </c>
      <c r="B1367" s="24" t="s">
        <v>3384</v>
      </c>
      <c r="C1367" s="24" t="s">
        <v>10895</v>
      </c>
      <c r="D1367" s="24" t="str">
        <f t="shared" si="21"/>
        <v>Y012X03R</v>
      </c>
    </row>
    <row r="1368" spans="1:4" x14ac:dyDescent="0.25">
      <c r="A1368" s="24" t="s">
        <v>10974</v>
      </c>
      <c r="B1368" s="24" t="s">
        <v>3384</v>
      </c>
      <c r="C1368" s="24" t="s">
        <v>10921</v>
      </c>
      <c r="D1368" s="24" t="str">
        <f t="shared" si="21"/>
        <v>Y012X0WD</v>
      </c>
    </row>
    <row r="1369" spans="1:4" x14ac:dyDescent="0.25">
      <c r="A1369" s="24" t="s">
        <v>10974</v>
      </c>
      <c r="B1369" s="24" t="s">
        <v>3392</v>
      </c>
      <c r="C1369" s="24" t="s">
        <v>10895</v>
      </c>
      <c r="D1369" s="24" t="str">
        <f t="shared" si="21"/>
        <v>Y013X03R</v>
      </c>
    </row>
    <row r="1370" spans="1:4" x14ac:dyDescent="0.25">
      <c r="A1370" s="24" t="s">
        <v>10974</v>
      </c>
      <c r="B1370" s="24" t="s">
        <v>3392</v>
      </c>
      <c r="C1370" s="24" t="s">
        <v>10642</v>
      </c>
      <c r="D1370" s="24" t="str">
        <f t="shared" si="21"/>
        <v>Y013X0W6</v>
      </c>
    </row>
    <row r="1371" spans="1:4" x14ac:dyDescent="0.25">
      <c r="A1371" s="24" t="s">
        <v>10974</v>
      </c>
      <c r="B1371" s="24" t="s">
        <v>3392</v>
      </c>
      <c r="C1371" s="24" t="s">
        <v>10943</v>
      </c>
      <c r="D1371" s="24" t="str">
        <f t="shared" si="21"/>
        <v>Y013X0WA</v>
      </c>
    </row>
    <row r="1372" spans="1:4" x14ac:dyDescent="0.25">
      <c r="A1372" s="24" t="s">
        <v>10974</v>
      </c>
      <c r="B1372" s="24" t="s">
        <v>3392</v>
      </c>
      <c r="C1372" s="24" t="s">
        <v>10952</v>
      </c>
      <c r="D1372" s="24" t="str">
        <f t="shared" si="21"/>
        <v>Y013X0X3</v>
      </c>
    </row>
    <row r="1373" spans="1:4" x14ac:dyDescent="0.25">
      <c r="A1373" s="24" t="s">
        <v>10974</v>
      </c>
      <c r="B1373" s="24" t="s">
        <v>3392</v>
      </c>
      <c r="C1373" s="24" t="s">
        <v>10953</v>
      </c>
      <c r="D1373" s="24" t="str">
        <f t="shared" si="21"/>
        <v>Y013X0X4</v>
      </c>
    </row>
    <row r="1374" spans="1:4" x14ac:dyDescent="0.25">
      <c r="A1374" s="24" t="s">
        <v>10974</v>
      </c>
      <c r="B1374" s="24" t="s">
        <v>3395</v>
      </c>
      <c r="C1374" s="24" t="s">
        <v>10898</v>
      </c>
      <c r="D1374" s="24" t="str">
        <f t="shared" si="21"/>
        <v>Y014X03S</v>
      </c>
    </row>
    <row r="1375" spans="1:4" x14ac:dyDescent="0.25">
      <c r="A1375" s="24" t="s">
        <v>10974</v>
      </c>
      <c r="B1375" s="24" t="s">
        <v>3395</v>
      </c>
      <c r="C1375" s="24" t="s">
        <v>10899</v>
      </c>
      <c r="D1375" s="24" t="str">
        <f t="shared" si="21"/>
        <v>Y014X03T</v>
      </c>
    </row>
    <row r="1376" spans="1:4" x14ac:dyDescent="0.25">
      <c r="A1376" s="24" t="s">
        <v>10974</v>
      </c>
      <c r="B1376" s="24" t="s">
        <v>3552</v>
      </c>
      <c r="C1376" s="24" t="s">
        <v>10658</v>
      </c>
      <c r="D1376" s="24" t="str">
        <f t="shared" si="21"/>
        <v>Y02DX0S4</v>
      </c>
    </row>
    <row r="1377" spans="1:4" x14ac:dyDescent="0.25">
      <c r="A1377" s="24" t="s">
        <v>10974</v>
      </c>
      <c r="B1377" s="24" t="s">
        <v>3563</v>
      </c>
      <c r="C1377" s="24" t="s">
        <v>10901</v>
      </c>
      <c r="D1377" s="24" t="str">
        <f t="shared" si="21"/>
        <v>Y02EX0KR</v>
      </c>
    </row>
    <row r="1378" spans="1:4" x14ac:dyDescent="0.25">
      <c r="A1378" s="24" t="s">
        <v>10974</v>
      </c>
      <c r="B1378" s="24" t="s">
        <v>3567</v>
      </c>
      <c r="C1378" s="24" t="s">
        <v>10669</v>
      </c>
      <c r="D1378" s="24" t="str">
        <f t="shared" si="21"/>
        <v>Y02FX0W0</v>
      </c>
    </row>
    <row r="1379" spans="1:4" x14ac:dyDescent="0.25">
      <c r="A1379" s="24" t="s">
        <v>10974</v>
      </c>
      <c r="B1379" s="24" t="s">
        <v>3578</v>
      </c>
      <c r="C1379" s="24" t="s">
        <v>10714</v>
      </c>
      <c r="D1379" s="24" t="str">
        <f t="shared" si="21"/>
        <v>Y02GX0KY</v>
      </c>
    </row>
    <row r="1380" spans="1:4" x14ac:dyDescent="0.25">
      <c r="A1380" s="24" t="s">
        <v>10974</v>
      </c>
      <c r="B1380" s="24" t="s">
        <v>3578</v>
      </c>
      <c r="C1380" s="24" t="s">
        <v>10902</v>
      </c>
      <c r="D1380" s="24" t="str">
        <f t="shared" si="21"/>
        <v>Y02GX0VX</v>
      </c>
    </row>
    <row r="1381" spans="1:4" x14ac:dyDescent="0.25">
      <c r="A1381" s="24" t="s">
        <v>10974</v>
      </c>
      <c r="B1381" s="24" t="s">
        <v>3578</v>
      </c>
      <c r="C1381" s="24" t="s">
        <v>10829</v>
      </c>
      <c r="D1381" s="24" t="str">
        <f t="shared" si="21"/>
        <v>Y02GX0W1</v>
      </c>
    </row>
    <row r="1382" spans="1:4" x14ac:dyDescent="0.25">
      <c r="A1382" s="24" t="s">
        <v>10974</v>
      </c>
      <c r="B1382" s="24" t="s">
        <v>3639</v>
      </c>
      <c r="C1382" s="24" t="s">
        <v>10719</v>
      </c>
      <c r="D1382" s="24" t="str">
        <f t="shared" si="21"/>
        <v>Y02WX0NB</v>
      </c>
    </row>
    <row r="1383" spans="1:4" x14ac:dyDescent="0.25">
      <c r="A1383" s="24" t="s">
        <v>10974</v>
      </c>
      <c r="B1383" s="24" t="s">
        <v>3732</v>
      </c>
      <c r="C1383" s="24" t="s">
        <v>10909</v>
      </c>
      <c r="D1383" s="24" t="str">
        <f t="shared" si="21"/>
        <v>Y03VX0L4</v>
      </c>
    </row>
    <row r="1384" spans="1:4" x14ac:dyDescent="0.25">
      <c r="A1384" s="24" t="s">
        <v>10974</v>
      </c>
      <c r="B1384" s="24" t="s">
        <v>4110</v>
      </c>
      <c r="C1384" s="24" t="s">
        <v>10910</v>
      </c>
      <c r="D1384" s="24" t="str">
        <f t="shared" si="21"/>
        <v>Y05QX0V4</v>
      </c>
    </row>
    <row r="1385" spans="1:4" x14ac:dyDescent="0.25">
      <c r="A1385" s="24" t="s">
        <v>10974</v>
      </c>
      <c r="B1385" s="24" t="s">
        <v>4110</v>
      </c>
      <c r="C1385" s="24" t="s">
        <v>10686</v>
      </c>
      <c r="D1385" s="24" t="str">
        <f t="shared" si="21"/>
        <v>Y05QX0VD</v>
      </c>
    </row>
    <row r="1386" spans="1:4" x14ac:dyDescent="0.25">
      <c r="A1386" s="24" t="s">
        <v>10974</v>
      </c>
      <c r="B1386" s="24" t="s">
        <v>4231</v>
      </c>
      <c r="C1386" s="24" t="s">
        <v>10779</v>
      </c>
      <c r="D1386" s="24" t="str">
        <f t="shared" si="21"/>
        <v>Y06KX0X5</v>
      </c>
    </row>
    <row r="1387" spans="1:4" x14ac:dyDescent="0.25">
      <c r="A1387" s="24" t="s">
        <v>10974</v>
      </c>
      <c r="B1387" s="24" t="s">
        <v>4297</v>
      </c>
      <c r="C1387" s="24" t="s">
        <v>10780</v>
      </c>
      <c r="D1387" s="24" t="str">
        <f t="shared" si="21"/>
        <v>Y077X0X6</v>
      </c>
    </row>
    <row r="1388" spans="1:4" x14ac:dyDescent="0.25">
      <c r="A1388" s="24" t="s">
        <v>10974</v>
      </c>
      <c r="B1388" s="24" t="s">
        <v>4345</v>
      </c>
      <c r="C1388" s="24" t="s">
        <v>10911</v>
      </c>
      <c r="D1388" s="24" t="str">
        <f t="shared" si="21"/>
        <v>Y07HX0G1</v>
      </c>
    </row>
    <row r="1389" spans="1:4" x14ac:dyDescent="0.25">
      <c r="A1389" s="24" t="s">
        <v>10974</v>
      </c>
      <c r="B1389" s="24" t="s">
        <v>4496</v>
      </c>
      <c r="C1389" s="24" t="s">
        <v>10976</v>
      </c>
      <c r="D1389" s="24" t="str">
        <f t="shared" si="21"/>
        <v>Y07TX0N7</v>
      </c>
    </row>
    <row r="1390" spans="1:4" x14ac:dyDescent="0.25">
      <c r="A1390" s="24" t="s">
        <v>10974</v>
      </c>
      <c r="B1390" s="24" t="s">
        <v>4496</v>
      </c>
      <c r="C1390" s="24" t="s">
        <v>10695</v>
      </c>
      <c r="D1390" s="24" t="str">
        <f t="shared" si="21"/>
        <v>Y07TX0RP</v>
      </c>
    </row>
    <row r="1391" spans="1:4" x14ac:dyDescent="0.25">
      <c r="A1391" s="24" t="s">
        <v>10974</v>
      </c>
      <c r="B1391" s="24" t="s">
        <v>4496</v>
      </c>
      <c r="C1391" s="24" t="s">
        <v>10912</v>
      </c>
      <c r="D1391" s="24" t="str">
        <f t="shared" si="21"/>
        <v>Y07TX0RQ</v>
      </c>
    </row>
    <row r="1392" spans="1:4" x14ac:dyDescent="0.25">
      <c r="A1392" s="24" t="s">
        <v>10974</v>
      </c>
      <c r="B1392" s="24" t="s">
        <v>4496</v>
      </c>
      <c r="C1392" s="24" t="s">
        <v>10696</v>
      </c>
      <c r="D1392" s="24" t="str">
        <f t="shared" si="21"/>
        <v>Y07TX0RT</v>
      </c>
    </row>
    <row r="1393" spans="1:4" x14ac:dyDescent="0.25">
      <c r="A1393" s="24" t="s">
        <v>10974</v>
      </c>
      <c r="B1393" s="24" t="s">
        <v>4531</v>
      </c>
      <c r="C1393" s="24" t="s">
        <v>10933</v>
      </c>
      <c r="D1393" s="24" t="str">
        <f t="shared" si="21"/>
        <v>Y07WX0P1</v>
      </c>
    </row>
    <row r="1394" spans="1:4" x14ac:dyDescent="0.25">
      <c r="A1394" s="24" t="s">
        <v>10974</v>
      </c>
      <c r="B1394" s="24" t="s">
        <v>4531</v>
      </c>
      <c r="C1394" s="24" t="s">
        <v>10913</v>
      </c>
      <c r="D1394" s="24" t="str">
        <f t="shared" si="21"/>
        <v>Y07WX115</v>
      </c>
    </row>
    <row r="1395" spans="1:4" x14ac:dyDescent="0.25">
      <c r="A1395" s="24" t="s">
        <v>10974</v>
      </c>
      <c r="B1395" s="24" t="s">
        <v>4531</v>
      </c>
      <c r="C1395" s="24" t="s">
        <v>10914</v>
      </c>
      <c r="D1395" s="24" t="str">
        <f t="shared" si="21"/>
        <v>Y07WX116</v>
      </c>
    </row>
    <row r="1396" spans="1:4" x14ac:dyDescent="0.25">
      <c r="A1396" s="24" t="s">
        <v>10974</v>
      </c>
      <c r="B1396" s="24" t="s">
        <v>4587</v>
      </c>
      <c r="C1396" s="24" t="s">
        <v>10582</v>
      </c>
      <c r="D1396" s="24" t="str">
        <f t="shared" si="21"/>
        <v>YZZZXZZZ</v>
      </c>
    </row>
    <row r="1397" spans="1:4" x14ac:dyDescent="0.25">
      <c r="A1397" s="24" t="s">
        <v>10977</v>
      </c>
      <c r="B1397" s="24" t="s">
        <v>3266</v>
      </c>
      <c r="C1397" s="24" t="s">
        <v>10892</v>
      </c>
      <c r="D1397" s="24" t="str">
        <f t="shared" si="21"/>
        <v>Y002X00D</v>
      </c>
    </row>
    <row r="1398" spans="1:4" x14ac:dyDescent="0.25">
      <c r="A1398" s="24" t="s">
        <v>10977</v>
      </c>
      <c r="B1398" s="24" t="s">
        <v>3395</v>
      </c>
      <c r="C1398" s="24" t="s">
        <v>10898</v>
      </c>
      <c r="D1398" s="24" t="str">
        <f t="shared" si="21"/>
        <v>Y014X03S</v>
      </c>
    </row>
    <row r="1399" spans="1:4" x14ac:dyDescent="0.25">
      <c r="A1399" s="24" t="s">
        <v>10977</v>
      </c>
      <c r="B1399" s="24" t="s">
        <v>3395</v>
      </c>
      <c r="C1399" s="24" t="s">
        <v>10899</v>
      </c>
      <c r="D1399" s="24" t="str">
        <f t="shared" si="21"/>
        <v>Y014X03T</v>
      </c>
    </row>
    <row r="1400" spans="1:4" x14ac:dyDescent="0.25">
      <c r="A1400" s="24" t="s">
        <v>10977</v>
      </c>
      <c r="B1400" s="24" t="s">
        <v>3424</v>
      </c>
      <c r="C1400" s="24" t="s">
        <v>10961</v>
      </c>
      <c r="D1400" s="24" t="str">
        <f t="shared" si="21"/>
        <v>Y01AX0YB</v>
      </c>
    </row>
    <row r="1401" spans="1:4" x14ac:dyDescent="0.25">
      <c r="A1401" s="24" t="s">
        <v>10977</v>
      </c>
      <c r="B1401" s="24" t="s">
        <v>3522</v>
      </c>
      <c r="C1401" s="24" t="s">
        <v>10951</v>
      </c>
      <c r="D1401" s="24" t="str">
        <f t="shared" si="21"/>
        <v>Y027X0SL</v>
      </c>
    </row>
    <row r="1402" spans="1:4" x14ac:dyDescent="0.25">
      <c r="A1402" s="24" t="s">
        <v>10977</v>
      </c>
      <c r="B1402" s="24" t="s">
        <v>3567</v>
      </c>
      <c r="C1402" s="24" t="s">
        <v>10978</v>
      </c>
      <c r="D1402" s="24" t="str">
        <f t="shared" si="21"/>
        <v>Y02FX03U</v>
      </c>
    </row>
    <row r="1403" spans="1:4" x14ac:dyDescent="0.25">
      <c r="A1403" s="24" t="s">
        <v>10977</v>
      </c>
      <c r="B1403" s="24" t="s">
        <v>3567</v>
      </c>
      <c r="C1403" s="24" t="s">
        <v>10979</v>
      </c>
      <c r="D1403" s="24" t="str">
        <f t="shared" si="21"/>
        <v>Y02FX03W</v>
      </c>
    </row>
    <row r="1404" spans="1:4" x14ac:dyDescent="0.25">
      <c r="A1404" s="24" t="s">
        <v>10977</v>
      </c>
      <c r="B1404" s="24" t="s">
        <v>3578</v>
      </c>
      <c r="C1404" s="24" t="s">
        <v>10902</v>
      </c>
      <c r="D1404" s="24" t="str">
        <f t="shared" si="21"/>
        <v>Y02GX0VX</v>
      </c>
    </row>
    <row r="1405" spans="1:4" x14ac:dyDescent="0.25">
      <c r="A1405" s="24" t="s">
        <v>10977</v>
      </c>
      <c r="B1405" s="24" t="s">
        <v>3578</v>
      </c>
      <c r="C1405" s="24" t="s">
        <v>10829</v>
      </c>
      <c r="D1405" s="24" t="str">
        <f t="shared" si="21"/>
        <v>Y02GX0W1</v>
      </c>
    </row>
    <row r="1406" spans="1:4" x14ac:dyDescent="0.25">
      <c r="A1406" s="24" t="s">
        <v>10977</v>
      </c>
      <c r="B1406" s="24" t="s">
        <v>3606</v>
      </c>
      <c r="C1406" s="24" t="s">
        <v>10903</v>
      </c>
      <c r="D1406" s="24" t="str">
        <f t="shared" si="21"/>
        <v>Y02HX0VZ</v>
      </c>
    </row>
    <row r="1407" spans="1:4" x14ac:dyDescent="0.25">
      <c r="A1407" s="24" t="s">
        <v>10977</v>
      </c>
      <c r="B1407" s="24" t="s">
        <v>4110</v>
      </c>
      <c r="C1407" s="24" t="s">
        <v>10910</v>
      </c>
      <c r="D1407" s="24" t="str">
        <f t="shared" si="21"/>
        <v>Y05QX0V4</v>
      </c>
    </row>
    <row r="1408" spans="1:4" x14ac:dyDescent="0.25">
      <c r="A1408" s="24" t="s">
        <v>10977</v>
      </c>
      <c r="B1408" s="24" t="s">
        <v>4110</v>
      </c>
      <c r="C1408" s="24" t="s">
        <v>10686</v>
      </c>
      <c r="D1408" s="24" t="str">
        <f t="shared" si="21"/>
        <v>Y05QX0VD</v>
      </c>
    </row>
    <row r="1409" spans="1:4" x14ac:dyDescent="0.25">
      <c r="A1409" s="24" t="s">
        <v>10977</v>
      </c>
      <c r="B1409" s="24" t="s">
        <v>4231</v>
      </c>
      <c r="C1409" s="24" t="s">
        <v>10952</v>
      </c>
      <c r="D1409" s="24" t="str">
        <f t="shared" si="21"/>
        <v>Y06KX0X3</v>
      </c>
    </row>
    <row r="1410" spans="1:4" x14ac:dyDescent="0.25">
      <c r="A1410" s="24" t="s">
        <v>10977</v>
      </c>
      <c r="B1410" s="24" t="s">
        <v>4231</v>
      </c>
      <c r="C1410" s="24" t="s">
        <v>10953</v>
      </c>
      <c r="D1410" s="24" t="str">
        <f t="shared" si="21"/>
        <v>Y06KX0X4</v>
      </c>
    </row>
    <row r="1411" spans="1:4" x14ac:dyDescent="0.25">
      <c r="A1411" s="24" t="s">
        <v>10977</v>
      </c>
      <c r="B1411" s="24" t="s">
        <v>4231</v>
      </c>
      <c r="C1411" s="24" t="s">
        <v>10779</v>
      </c>
      <c r="D1411" s="24" t="str">
        <f t="shared" ref="D1411:D1474" si="22">B1411&amp;C1411</f>
        <v>Y06KX0X5</v>
      </c>
    </row>
    <row r="1412" spans="1:4" x14ac:dyDescent="0.25">
      <c r="A1412" s="24" t="s">
        <v>10977</v>
      </c>
      <c r="B1412" s="24" t="s">
        <v>4297</v>
      </c>
      <c r="C1412" s="24" t="s">
        <v>10780</v>
      </c>
      <c r="D1412" s="24" t="str">
        <f t="shared" si="22"/>
        <v>Y077X0X6</v>
      </c>
    </row>
    <row r="1413" spans="1:4" x14ac:dyDescent="0.25">
      <c r="A1413" s="24" t="s">
        <v>10977</v>
      </c>
      <c r="B1413" s="24" t="s">
        <v>4345</v>
      </c>
      <c r="C1413" s="24" t="s">
        <v>10954</v>
      </c>
      <c r="D1413" s="24" t="str">
        <f t="shared" si="22"/>
        <v>Y07HX0SJ</v>
      </c>
    </row>
    <row r="1414" spans="1:4" x14ac:dyDescent="0.25">
      <c r="A1414" s="24" t="s">
        <v>10977</v>
      </c>
      <c r="B1414" s="24" t="s">
        <v>4587</v>
      </c>
      <c r="C1414" s="24" t="s">
        <v>10582</v>
      </c>
      <c r="D1414" s="24" t="str">
        <f t="shared" si="22"/>
        <v>YZZZXZZZ</v>
      </c>
    </row>
    <row r="1415" spans="1:4" x14ac:dyDescent="0.25">
      <c r="A1415" s="24" t="s">
        <v>10980</v>
      </c>
      <c r="B1415" s="24" t="s">
        <v>3266</v>
      </c>
      <c r="C1415" s="24" t="s">
        <v>10892</v>
      </c>
      <c r="D1415" s="24" t="str">
        <f t="shared" si="22"/>
        <v>Y002X00D</v>
      </c>
    </row>
    <row r="1416" spans="1:4" x14ac:dyDescent="0.25">
      <c r="A1416" s="24" t="s">
        <v>10980</v>
      </c>
      <c r="B1416" s="24" t="s">
        <v>3348</v>
      </c>
      <c r="C1416" s="24" t="s">
        <v>10981</v>
      </c>
      <c r="D1416" s="24" t="str">
        <f t="shared" si="22"/>
        <v>Y00RX03N</v>
      </c>
    </row>
    <row r="1417" spans="1:4" x14ac:dyDescent="0.25">
      <c r="A1417" s="24" t="s">
        <v>10980</v>
      </c>
      <c r="B1417" s="24" t="s">
        <v>3348</v>
      </c>
      <c r="C1417" s="24" t="s">
        <v>10982</v>
      </c>
      <c r="D1417" s="24" t="str">
        <f t="shared" si="22"/>
        <v>Y00RX0Y5</v>
      </c>
    </row>
    <row r="1418" spans="1:4" x14ac:dyDescent="0.25">
      <c r="A1418" s="24" t="s">
        <v>10980</v>
      </c>
      <c r="B1418" s="24" t="s">
        <v>3362</v>
      </c>
      <c r="C1418" s="24" t="s">
        <v>10982</v>
      </c>
      <c r="D1418" s="24" t="str">
        <f t="shared" si="22"/>
        <v>Y00SX0Y5</v>
      </c>
    </row>
    <row r="1419" spans="1:4" x14ac:dyDescent="0.25">
      <c r="A1419" s="24" t="s">
        <v>10980</v>
      </c>
      <c r="B1419" s="24" t="s">
        <v>3384</v>
      </c>
      <c r="C1419" s="24" t="s">
        <v>10983</v>
      </c>
      <c r="D1419" s="24" t="str">
        <f t="shared" si="22"/>
        <v>Y012X03M</v>
      </c>
    </row>
    <row r="1420" spans="1:4" x14ac:dyDescent="0.25">
      <c r="A1420" s="24" t="s">
        <v>10980</v>
      </c>
      <c r="B1420" s="24" t="s">
        <v>3384</v>
      </c>
      <c r="C1420" s="24" t="s">
        <v>10895</v>
      </c>
      <c r="D1420" s="24" t="str">
        <f t="shared" si="22"/>
        <v>Y012X03R</v>
      </c>
    </row>
    <row r="1421" spans="1:4" x14ac:dyDescent="0.25">
      <c r="A1421" s="24" t="s">
        <v>10980</v>
      </c>
      <c r="B1421" s="24" t="s">
        <v>3392</v>
      </c>
      <c r="C1421" s="24" t="s">
        <v>10983</v>
      </c>
      <c r="D1421" s="24" t="str">
        <f t="shared" si="22"/>
        <v>Y013X03M</v>
      </c>
    </row>
    <row r="1422" spans="1:4" x14ac:dyDescent="0.25">
      <c r="A1422" s="24" t="s">
        <v>10980</v>
      </c>
      <c r="B1422" s="24" t="s">
        <v>3392</v>
      </c>
      <c r="C1422" s="24" t="s">
        <v>10895</v>
      </c>
      <c r="D1422" s="24" t="str">
        <f t="shared" si="22"/>
        <v>Y013X03R</v>
      </c>
    </row>
    <row r="1423" spans="1:4" x14ac:dyDescent="0.25">
      <c r="A1423" s="24" t="s">
        <v>10980</v>
      </c>
      <c r="B1423" s="24" t="s">
        <v>3395</v>
      </c>
      <c r="C1423" s="24" t="s">
        <v>10898</v>
      </c>
      <c r="D1423" s="24" t="str">
        <f t="shared" si="22"/>
        <v>Y014X03S</v>
      </c>
    </row>
    <row r="1424" spans="1:4" x14ac:dyDescent="0.25">
      <c r="A1424" s="24" t="s">
        <v>10980</v>
      </c>
      <c r="B1424" s="24" t="s">
        <v>3395</v>
      </c>
      <c r="C1424" s="24" t="s">
        <v>10899</v>
      </c>
      <c r="D1424" s="24" t="str">
        <f t="shared" si="22"/>
        <v>Y014X03T</v>
      </c>
    </row>
    <row r="1425" spans="1:4" x14ac:dyDescent="0.25">
      <c r="A1425" s="24" t="s">
        <v>10980</v>
      </c>
      <c r="B1425" s="24" t="s">
        <v>3425</v>
      </c>
      <c r="C1425" s="24" t="s">
        <v>10734</v>
      </c>
      <c r="D1425" s="24" t="str">
        <f t="shared" si="22"/>
        <v>Y01BX0LJ</v>
      </c>
    </row>
    <row r="1426" spans="1:4" x14ac:dyDescent="0.25">
      <c r="A1426" s="24" t="s">
        <v>10980</v>
      </c>
      <c r="B1426" s="24" t="s">
        <v>3425</v>
      </c>
      <c r="C1426" s="24" t="s">
        <v>10735</v>
      </c>
      <c r="D1426" s="24" t="str">
        <f t="shared" si="22"/>
        <v>Y01BX0LL</v>
      </c>
    </row>
    <row r="1427" spans="1:4" x14ac:dyDescent="0.25">
      <c r="A1427" s="24" t="s">
        <v>10980</v>
      </c>
      <c r="B1427" s="24" t="s">
        <v>3425</v>
      </c>
      <c r="C1427" s="24" t="s">
        <v>10736</v>
      </c>
      <c r="D1427" s="24" t="str">
        <f t="shared" si="22"/>
        <v>Y01BX0LM</v>
      </c>
    </row>
    <row r="1428" spans="1:4" x14ac:dyDescent="0.25">
      <c r="A1428" s="24" t="s">
        <v>10980</v>
      </c>
      <c r="B1428" s="24" t="s">
        <v>3425</v>
      </c>
      <c r="C1428" s="24" t="s">
        <v>10737</v>
      </c>
      <c r="D1428" s="24" t="str">
        <f t="shared" si="22"/>
        <v>Y01BX0LN</v>
      </c>
    </row>
    <row r="1429" spans="1:4" x14ac:dyDescent="0.25">
      <c r="A1429" s="24" t="s">
        <v>10980</v>
      </c>
      <c r="B1429" s="24" t="s">
        <v>3552</v>
      </c>
      <c r="C1429" s="24" t="s">
        <v>10658</v>
      </c>
      <c r="D1429" s="24" t="str">
        <f t="shared" si="22"/>
        <v>Y02DX0S4</v>
      </c>
    </row>
    <row r="1430" spans="1:4" x14ac:dyDescent="0.25">
      <c r="A1430" s="24" t="s">
        <v>10980</v>
      </c>
      <c r="B1430" s="24" t="s">
        <v>3563</v>
      </c>
      <c r="C1430" s="24" t="s">
        <v>10901</v>
      </c>
      <c r="D1430" s="24" t="str">
        <f t="shared" si="22"/>
        <v>Y02EX0KR</v>
      </c>
    </row>
    <row r="1431" spans="1:4" x14ac:dyDescent="0.25">
      <c r="A1431" s="24" t="s">
        <v>10980</v>
      </c>
      <c r="B1431" s="24" t="s">
        <v>3567</v>
      </c>
      <c r="C1431" s="24" t="s">
        <v>10659</v>
      </c>
      <c r="D1431" s="24" t="str">
        <f t="shared" si="22"/>
        <v>Y02FX0L1</v>
      </c>
    </row>
    <row r="1432" spans="1:4" x14ac:dyDescent="0.25">
      <c r="A1432" s="24" t="s">
        <v>10980</v>
      </c>
      <c r="B1432" s="24" t="s">
        <v>3578</v>
      </c>
      <c r="C1432" s="24" t="s">
        <v>10669</v>
      </c>
      <c r="D1432" s="24" t="str">
        <f t="shared" si="22"/>
        <v>Y02GX0W0</v>
      </c>
    </row>
    <row r="1433" spans="1:4" x14ac:dyDescent="0.25">
      <c r="A1433" s="24" t="s">
        <v>10980</v>
      </c>
      <c r="B1433" s="24" t="s">
        <v>3578</v>
      </c>
      <c r="C1433" s="24" t="s">
        <v>10829</v>
      </c>
      <c r="D1433" s="24" t="str">
        <f t="shared" si="22"/>
        <v>Y02GX0W1</v>
      </c>
    </row>
    <row r="1434" spans="1:4" x14ac:dyDescent="0.25">
      <c r="A1434" s="24" t="s">
        <v>10980</v>
      </c>
      <c r="B1434" s="24" t="s">
        <v>3732</v>
      </c>
      <c r="C1434" s="24" t="s">
        <v>10909</v>
      </c>
      <c r="D1434" s="24" t="str">
        <f t="shared" si="22"/>
        <v>Y03VX0L4</v>
      </c>
    </row>
    <row r="1435" spans="1:4" x14ac:dyDescent="0.25">
      <c r="A1435" s="24" t="s">
        <v>10980</v>
      </c>
      <c r="B1435" s="24" t="s">
        <v>3732</v>
      </c>
      <c r="C1435" s="24" t="s">
        <v>10984</v>
      </c>
      <c r="D1435" s="24" t="str">
        <f t="shared" si="22"/>
        <v>Y03VX0S5</v>
      </c>
    </row>
    <row r="1436" spans="1:4" x14ac:dyDescent="0.25">
      <c r="A1436" s="24" t="s">
        <v>10980</v>
      </c>
      <c r="B1436" s="24" t="s">
        <v>4110</v>
      </c>
      <c r="C1436" s="24" t="s">
        <v>10910</v>
      </c>
      <c r="D1436" s="24" t="str">
        <f t="shared" si="22"/>
        <v>Y05QX0V4</v>
      </c>
    </row>
    <row r="1437" spans="1:4" x14ac:dyDescent="0.25">
      <c r="A1437" s="24" t="s">
        <v>10980</v>
      </c>
      <c r="B1437" s="24" t="s">
        <v>4231</v>
      </c>
      <c r="C1437" s="24" t="s">
        <v>10952</v>
      </c>
      <c r="D1437" s="24" t="str">
        <f t="shared" si="22"/>
        <v>Y06KX0X3</v>
      </c>
    </row>
    <row r="1438" spans="1:4" x14ac:dyDescent="0.25">
      <c r="A1438" s="24" t="s">
        <v>10980</v>
      </c>
      <c r="B1438" s="24" t="s">
        <v>4231</v>
      </c>
      <c r="C1438" s="24" t="s">
        <v>10953</v>
      </c>
      <c r="D1438" s="24" t="str">
        <f t="shared" si="22"/>
        <v>Y06KX0X4</v>
      </c>
    </row>
    <row r="1439" spans="1:4" x14ac:dyDescent="0.25">
      <c r="A1439" s="24" t="s">
        <v>10980</v>
      </c>
      <c r="B1439" s="24" t="s">
        <v>4231</v>
      </c>
      <c r="C1439" s="24" t="s">
        <v>10779</v>
      </c>
      <c r="D1439" s="24" t="str">
        <f t="shared" si="22"/>
        <v>Y06KX0X5</v>
      </c>
    </row>
    <row r="1440" spans="1:4" x14ac:dyDescent="0.25">
      <c r="A1440" s="24" t="s">
        <v>10980</v>
      </c>
      <c r="B1440" s="24" t="s">
        <v>4235</v>
      </c>
      <c r="C1440" s="24" t="s">
        <v>10751</v>
      </c>
      <c r="D1440" s="24" t="str">
        <f t="shared" si="22"/>
        <v>Y06LX107</v>
      </c>
    </row>
    <row r="1441" spans="1:4" x14ac:dyDescent="0.25">
      <c r="A1441" s="24" t="s">
        <v>10980</v>
      </c>
      <c r="B1441" s="24" t="s">
        <v>4297</v>
      </c>
      <c r="C1441" s="24" t="s">
        <v>10780</v>
      </c>
      <c r="D1441" s="24" t="str">
        <f t="shared" si="22"/>
        <v>Y077X0X6</v>
      </c>
    </row>
    <row r="1442" spans="1:4" x14ac:dyDescent="0.25">
      <c r="A1442" s="24" t="s">
        <v>10980</v>
      </c>
      <c r="B1442" s="24" t="s">
        <v>4345</v>
      </c>
      <c r="C1442" s="24" t="s">
        <v>10985</v>
      </c>
      <c r="D1442" s="24" t="str">
        <f t="shared" si="22"/>
        <v>Y07HX00F</v>
      </c>
    </row>
    <row r="1443" spans="1:4" x14ac:dyDescent="0.25">
      <c r="A1443" s="24" t="s">
        <v>10980</v>
      </c>
      <c r="B1443" s="24" t="s">
        <v>4587</v>
      </c>
      <c r="C1443" s="24" t="s">
        <v>10582</v>
      </c>
      <c r="D1443" s="24" t="str">
        <f t="shared" si="22"/>
        <v>YZZZXZZZ</v>
      </c>
    </row>
    <row r="1444" spans="1:4" x14ac:dyDescent="0.25">
      <c r="A1444" s="24" t="s">
        <v>10986</v>
      </c>
      <c r="B1444" s="24" t="s">
        <v>3266</v>
      </c>
      <c r="C1444" s="24" t="s">
        <v>10892</v>
      </c>
      <c r="D1444" s="24" t="str">
        <f t="shared" si="22"/>
        <v>Y002X00D</v>
      </c>
    </row>
    <row r="1445" spans="1:4" x14ac:dyDescent="0.25">
      <c r="A1445" s="24" t="s">
        <v>10986</v>
      </c>
      <c r="B1445" s="24" t="s">
        <v>3395</v>
      </c>
      <c r="C1445" s="24" t="s">
        <v>10898</v>
      </c>
      <c r="D1445" s="24" t="str">
        <f t="shared" si="22"/>
        <v>Y014X03S</v>
      </c>
    </row>
    <row r="1446" spans="1:4" x14ac:dyDescent="0.25">
      <c r="A1446" s="24" t="s">
        <v>10986</v>
      </c>
      <c r="B1446" s="24" t="s">
        <v>3395</v>
      </c>
      <c r="C1446" s="24" t="s">
        <v>10899</v>
      </c>
      <c r="D1446" s="24" t="str">
        <f t="shared" si="22"/>
        <v>Y014X03T</v>
      </c>
    </row>
    <row r="1447" spans="1:4" x14ac:dyDescent="0.25">
      <c r="A1447" s="24" t="s">
        <v>10986</v>
      </c>
      <c r="B1447" s="24" t="s">
        <v>3424</v>
      </c>
      <c r="C1447" s="24" t="s">
        <v>10961</v>
      </c>
      <c r="D1447" s="24" t="str">
        <f t="shared" si="22"/>
        <v>Y01AX0YB</v>
      </c>
    </row>
    <row r="1448" spans="1:4" x14ac:dyDescent="0.25">
      <c r="A1448" s="24" t="s">
        <v>10986</v>
      </c>
      <c r="B1448" s="24" t="s">
        <v>3522</v>
      </c>
      <c r="C1448" s="24" t="s">
        <v>10951</v>
      </c>
      <c r="D1448" s="24" t="str">
        <f t="shared" si="22"/>
        <v>Y027X0SL</v>
      </c>
    </row>
    <row r="1449" spans="1:4" x14ac:dyDescent="0.25">
      <c r="A1449" s="24" t="s">
        <v>10986</v>
      </c>
      <c r="B1449" s="24" t="s">
        <v>3567</v>
      </c>
      <c r="C1449" s="24" t="s">
        <v>10978</v>
      </c>
      <c r="D1449" s="24" t="str">
        <f t="shared" si="22"/>
        <v>Y02FX03U</v>
      </c>
    </row>
    <row r="1450" spans="1:4" x14ac:dyDescent="0.25">
      <c r="A1450" s="24" t="s">
        <v>10986</v>
      </c>
      <c r="B1450" s="24" t="s">
        <v>3567</v>
      </c>
      <c r="C1450" s="24" t="s">
        <v>10979</v>
      </c>
      <c r="D1450" s="24" t="str">
        <f t="shared" si="22"/>
        <v>Y02FX03W</v>
      </c>
    </row>
    <row r="1451" spans="1:4" x14ac:dyDescent="0.25">
      <c r="A1451" s="24" t="s">
        <v>10986</v>
      </c>
      <c r="B1451" s="24" t="s">
        <v>3578</v>
      </c>
      <c r="C1451" s="24" t="s">
        <v>10902</v>
      </c>
      <c r="D1451" s="24" t="str">
        <f t="shared" si="22"/>
        <v>Y02GX0VX</v>
      </c>
    </row>
    <row r="1452" spans="1:4" x14ac:dyDescent="0.25">
      <c r="A1452" s="24" t="s">
        <v>10986</v>
      </c>
      <c r="B1452" s="24" t="s">
        <v>3578</v>
      </c>
      <c r="C1452" s="24" t="s">
        <v>10829</v>
      </c>
      <c r="D1452" s="24" t="str">
        <f t="shared" si="22"/>
        <v>Y02GX0W1</v>
      </c>
    </row>
    <row r="1453" spans="1:4" x14ac:dyDescent="0.25">
      <c r="A1453" s="24" t="s">
        <v>10986</v>
      </c>
      <c r="B1453" s="24" t="s">
        <v>3606</v>
      </c>
      <c r="C1453" s="24" t="s">
        <v>10903</v>
      </c>
      <c r="D1453" s="24" t="str">
        <f t="shared" si="22"/>
        <v>Y02HX0VZ</v>
      </c>
    </row>
    <row r="1454" spans="1:4" x14ac:dyDescent="0.25">
      <c r="A1454" s="24" t="s">
        <v>10986</v>
      </c>
      <c r="B1454" s="24" t="s">
        <v>4110</v>
      </c>
      <c r="C1454" s="24" t="s">
        <v>10910</v>
      </c>
      <c r="D1454" s="24" t="str">
        <f t="shared" si="22"/>
        <v>Y05QX0V4</v>
      </c>
    </row>
    <row r="1455" spans="1:4" x14ac:dyDescent="0.25">
      <c r="A1455" s="24" t="s">
        <v>10986</v>
      </c>
      <c r="B1455" s="24" t="s">
        <v>4110</v>
      </c>
      <c r="C1455" s="24" t="s">
        <v>10686</v>
      </c>
      <c r="D1455" s="24" t="str">
        <f t="shared" si="22"/>
        <v>Y05QX0VD</v>
      </c>
    </row>
    <row r="1456" spans="1:4" x14ac:dyDescent="0.25">
      <c r="A1456" s="24" t="s">
        <v>10986</v>
      </c>
      <c r="B1456" s="24" t="s">
        <v>4231</v>
      </c>
      <c r="C1456" s="24" t="s">
        <v>10952</v>
      </c>
      <c r="D1456" s="24" t="str">
        <f t="shared" si="22"/>
        <v>Y06KX0X3</v>
      </c>
    </row>
    <row r="1457" spans="1:4" x14ac:dyDescent="0.25">
      <c r="A1457" s="24" t="s">
        <v>10986</v>
      </c>
      <c r="B1457" s="24" t="s">
        <v>4231</v>
      </c>
      <c r="C1457" s="24" t="s">
        <v>10953</v>
      </c>
      <c r="D1457" s="24" t="str">
        <f t="shared" si="22"/>
        <v>Y06KX0X4</v>
      </c>
    </row>
    <row r="1458" spans="1:4" x14ac:dyDescent="0.25">
      <c r="A1458" s="24" t="s">
        <v>10986</v>
      </c>
      <c r="B1458" s="24" t="s">
        <v>4231</v>
      </c>
      <c r="C1458" s="24" t="s">
        <v>10779</v>
      </c>
      <c r="D1458" s="24" t="str">
        <f t="shared" si="22"/>
        <v>Y06KX0X5</v>
      </c>
    </row>
    <row r="1459" spans="1:4" x14ac:dyDescent="0.25">
      <c r="A1459" s="24" t="s">
        <v>10986</v>
      </c>
      <c r="B1459" s="24" t="s">
        <v>4297</v>
      </c>
      <c r="C1459" s="24" t="s">
        <v>10780</v>
      </c>
      <c r="D1459" s="24" t="str">
        <f t="shared" si="22"/>
        <v>Y077X0X6</v>
      </c>
    </row>
    <row r="1460" spans="1:4" x14ac:dyDescent="0.25">
      <c r="A1460" s="24" t="s">
        <v>10986</v>
      </c>
      <c r="B1460" s="24" t="s">
        <v>4345</v>
      </c>
      <c r="C1460" s="24" t="s">
        <v>10954</v>
      </c>
      <c r="D1460" s="24" t="str">
        <f t="shared" si="22"/>
        <v>Y07HX0SJ</v>
      </c>
    </row>
    <row r="1461" spans="1:4" x14ac:dyDescent="0.25">
      <c r="A1461" s="24" t="s">
        <v>10986</v>
      </c>
      <c r="B1461" s="24" t="s">
        <v>4587</v>
      </c>
      <c r="C1461" s="24" t="s">
        <v>10582</v>
      </c>
      <c r="D1461" s="24" t="str">
        <f t="shared" si="22"/>
        <v>YZZZXZZZ</v>
      </c>
    </row>
    <row r="1462" spans="1:4" x14ac:dyDescent="0.25">
      <c r="A1462" s="24" t="s">
        <v>10987</v>
      </c>
      <c r="B1462" s="24" t="s">
        <v>3266</v>
      </c>
      <c r="C1462" s="24" t="s">
        <v>10892</v>
      </c>
      <c r="D1462" s="24" t="str">
        <f t="shared" si="22"/>
        <v>Y002X00D</v>
      </c>
    </row>
    <row r="1463" spans="1:4" x14ac:dyDescent="0.25">
      <c r="A1463" s="24" t="s">
        <v>10987</v>
      </c>
      <c r="B1463" s="24" t="s">
        <v>3348</v>
      </c>
      <c r="C1463" s="24" t="s">
        <v>10642</v>
      </c>
      <c r="D1463" s="24" t="str">
        <f t="shared" si="22"/>
        <v>Y00RX0W6</v>
      </c>
    </row>
    <row r="1464" spans="1:4" x14ac:dyDescent="0.25">
      <c r="A1464" s="24" t="s">
        <v>10987</v>
      </c>
      <c r="B1464" s="24" t="s">
        <v>3348</v>
      </c>
      <c r="C1464" s="24" t="s">
        <v>10645</v>
      </c>
      <c r="D1464" s="24" t="str">
        <f t="shared" si="22"/>
        <v>Y00RX0W7</v>
      </c>
    </row>
    <row r="1465" spans="1:4" x14ac:dyDescent="0.25">
      <c r="A1465" s="24" t="s">
        <v>10987</v>
      </c>
      <c r="B1465" s="24" t="s">
        <v>3348</v>
      </c>
      <c r="C1465" s="24" t="s">
        <v>10943</v>
      </c>
      <c r="D1465" s="24" t="str">
        <f t="shared" si="22"/>
        <v>Y00RX0WA</v>
      </c>
    </row>
    <row r="1466" spans="1:4" x14ac:dyDescent="0.25">
      <c r="A1466" s="24" t="s">
        <v>10987</v>
      </c>
      <c r="B1466" s="24" t="s">
        <v>3362</v>
      </c>
      <c r="C1466" s="24" t="s">
        <v>10943</v>
      </c>
      <c r="D1466" s="24" t="str">
        <f t="shared" si="22"/>
        <v>Y00SX0WA</v>
      </c>
    </row>
    <row r="1467" spans="1:4" x14ac:dyDescent="0.25">
      <c r="A1467" s="24" t="s">
        <v>10987</v>
      </c>
      <c r="B1467" s="24" t="s">
        <v>3384</v>
      </c>
      <c r="C1467" s="24" t="s">
        <v>10895</v>
      </c>
      <c r="D1467" s="24" t="str">
        <f t="shared" si="22"/>
        <v>Y012X03R</v>
      </c>
    </row>
    <row r="1468" spans="1:4" x14ac:dyDescent="0.25">
      <c r="A1468" s="24" t="s">
        <v>10987</v>
      </c>
      <c r="B1468" s="24" t="s">
        <v>3384</v>
      </c>
      <c r="C1468" s="24" t="s">
        <v>10921</v>
      </c>
      <c r="D1468" s="24" t="str">
        <f t="shared" si="22"/>
        <v>Y012X0WD</v>
      </c>
    </row>
    <row r="1469" spans="1:4" x14ac:dyDescent="0.25">
      <c r="A1469" s="24" t="s">
        <v>10987</v>
      </c>
      <c r="B1469" s="24" t="s">
        <v>3392</v>
      </c>
      <c r="C1469" s="24" t="s">
        <v>10895</v>
      </c>
      <c r="D1469" s="24" t="str">
        <f t="shared" si="22"/>
        <v>Y013X03R</v>
      </c>
    </row>
    <row r="1470" spans="1:4" x14ac:dyDescent="0.25">
      <c r="A1470" s="24" t="s">
        <v>10987</v>
      </c>
      <c r="B1470" s="24" t="s">
        <v>3392</v>
      </c>
      <c r="C1470" s="24" t="s">
        <v>10642</v>
      </c>
      <c r="D1470" s="24" t="str">
        <f t="shared" si="22"/>
        <v>Y013X0W6</v>
      </c>
    </row>
    <row r="1471" spans="1:4" x14ac:dyDescent="0.25">
      <c r="A1471" s="24" t="s">
        <v>10987</v>
      </c>
      <c r="B1471" s="24" t="s">
        <v>3395</v>
      </c>
      <c r="C1471" s="24" t="s">
        <v>10898</v>
      </c>
      <c r="D1471" s="24" t="str">
        <f t="shared" si="22"/>
        <v>Y014X03S</v>
      </c>
    </row>
    <row r="1472" spans="1:4" x14ac:dyDescent="0.25">
      <c r="A1472" s="24" t="s">
        <v>10987</v>
      </c>
      <c r="B1472" s="24" t="s">
        <v>3395</v>
      </c>
      <c r="C1472" s="24" t="s">
        <v>10899</v>
      </c>
      <c r="D1472" s="24" t="str">
        <f t="shared" si="22"/>
        <v>Y014X03T</v>
      </c>
    </row>
    <row r="1473" spans="1:4" x14ac:dyDescent="0.25">
      <c r="A1473" s="24" t="s">
        <v>10987</v>
      </c>
      <c r="B1473" s="24" t="s">
        <v>3550</v>
      </c>
      <c r="C1473" s="24" t="s">
        <v>10988</v>
      </c>
      <c r="D1473" s="24" t="str">
        <f t="shared" si="22"/>
        <v>Y02CX0DR</v>
      </c>
    </row>
    <row r="1474" spans="1:4" x14ac:dyDescent="0.25">
      <c r="A1474" s="24" t="s">
        <v>10987</v>
      </c>
      <c r="B1474" s="24" t="s">
        <v>3552</v>
      </c>
      <c r="C1474" s="24" t="s">
        <v>10658</v>
      </c>
      <c r="D1474" s="24" t="str">
        <f t="shared" si="22"/>
        <v>Y02DX0S4</v>
      </c>
    </row>
    <row r="1475" spans="1:4" x14ac:dyDescent="0.25">
      <c r="A1475" s="24" t="s">
        <v>10987</v>
      </c>
      <c r="B1475" s="24" t="s">
        <v>3563</v>
      </c>
      <c r="C1475" s="24" t="s">
        <v>10901</v>
      </c>
      <c r="D1475" s="24" t="str">
        <f t="shared" ref="D1475:D1538" si="23">B1475&amp;C1475</f>
        <v>Y02EX0KR</v>
      </c>
    </row>
    <row r="1476" spans="1:4" x14ac:dyDescent="0.25">
      <c r="A1476" s="24" t="s">
        <v>10987</v>
      </c>
      <c r="B1476" s="24" t="s">
        <v>3567</v>
      </c>
      <c r="C1476" s="24" t="s">
        <v>10659</v>
      </c>
      <c r="D1476" s="24" t="str">
        <f t="shared" si="23"/>
        <v>Y02FX0L1</v>
      </c>
    </row>
    <row r="1477" spans="1:4" x14ac:dyDescent="0.25">
      <c r="A1477" s="24" t="s">
        <v>10987</v>
      </c>
      <c r="B1477" s="24" t="s">
        <v>3578</v>
      </c>
      <c r="C1477" s="24" t="s">
        <v>10684</v>
      </c>
      <c r="D1477" s="24" t="str">
        <f t="shared" si="23"/>
        <v>Y02GX0L0</v>
      </c>
    </row>
    <row r="1478" spans="1:4" x14ac:dyDescent="0.25">
      <c r="A1478" s="24" t="s">
        <v>10987</v>
      </c>
      <c r="B1478" s="24" t="s">
        <v>3578</v>
      </c>
      <c r="C1478" s="24" t="s">
        <v>10902</v>
      </c>
      <c r="D1478" s="24" t="str">
        <f t="shared" si="23"/>
        <v>Y02GX0VX</v>
      </c>
    </row>
    <row r="1479" spans="1:4" x14ac:dyDescent="0.25">
      <c r="A1479" s="24" t="s">
        <v>10987</v>
      </c>
      <c r="B1479" s="24" t="s">
        <v>3578</v>
      </c>
      <c r="C1479" s="24" t="s">
        <v>10669</v>
      </c>
      <c r="D1479" s="24" t="str">
        <f t="shared" si="23"/>
        <v>Y02GX0W0</v>
      </c>
    </row>
    <row r="1480" spans="1:4" x14ac:dyDescent="0.25">
      <c r="A1480" s="24" t="s">
        <v>10987</v>
      </c>
      <c r="B1480" s="24" t="s">
        <v>3578</v>
      </c>
      <c r="C1480" s="24" t="s">
        <v>10829</v>
      </c>
      <c r="D1480" s="24" t="str">
        <f t="shared" si="23"/>
        <v>Y02GX0W1</v>
      </c>
    </row>
    <row r="1481" spans="1:4" x14ac:dyDescent="0.25">
      <c r="A1481" s="24" t="s">
        <v>10987</v>
      </c>
      <c r="B1481" s="24" t="s">
        <v>3639</v>
      </c>
      <c r="C1481" s="24" t="s">
        <v>10672</v>
      </c>
      <c r="D1481" s="24" t="str">
        <f t="shared" si="23"/>
        <v>Y02WX0MX</v>
      </c>
    </row>
    <row r="1482" spans="1:4" x14ac:dyDescent="0.25">
      <c r="A1482" s="24" t="s">
        <v>10987</v>
      </c>
      <c r="B1482" s="24" t="s">
        <v>3681</v>
      </c>
      <c r="C1482" s="24" t="s">
        <v>10906</v>
      </c>
      <c r="D1482" s="24" t="str">
        <f t="shared" si="23"/>
        <v>Y03AX0PF</v>
      </c>
    </row>
    <row r="1483" spans="1:4" x14ac:dyDescent="0.25">
      <c r="A1483" s="24" t="s">
        <v>10987</v>
      </c>
      <c r="B1483" s="24" t="s">
        <v>3732</v>
      </c>
      <c r="C1483" s="24" t="s">
        <v>10909</v>
      </c>
      <c r="D1483" s="24" t="str">
        <f t="shared" si="23"/>
        <v>Y03VX0L4</v>
      </c>
    </row>
    <row r="1484" spans="1:4" x14ac:dyDescent="0.25">
      <c r="A1484" s="24" t="s">
        <v>10987</v>
      </c>
      <c r="B1484" s="24" t="s">
        <v>3732</v>
      </c>
      <c r="C1484" s="24" t="s">
        <v>10984</v>
      </c>
      <c r="D1484" s="24" t="str">
        <f t="shared" si="23"/>
        <v>Y03VX0S5</v>
      </c>
    </row>
    <row r="1485" spans="1:4" x14ac:dyDescent="0.25">
      <c r="A1485" s="24" t="s">
        <v>10987</v>
      </c>
      <c r="B1485" s="24" t="s">
        <v>4110</v>
      </c>
      <c r="C1485" s="24" t="s">
        <v>10910</v>
      </c>
      <c r="D1485" s="24" t="str">
        <f t="shared" si="23"/>
        <v>Y05QX0V4</v>
      </c>
    </row>
    <row r="1486" spans="1:4" x14ac:dyDescent="0.25">
      <c r="A1486" s="24" t="s">
        <v>10987</v>
      </c>
      <c r="B1486" s="24" t="s">
        <v>4110</v>
      </c>
      <c r="C1486" s="24" t="s">
        <v>10686</v>
      </c>
      <c r="D1486" s="24" t="str">
        <f t="shared" si="23"/>
        <v>Y05QX0VD</v>
      </c>
    </row>
    <row r="1487" spans="1:4" x14ac:dyDescent="0.25">
      <c r="A1487" s="24" t="s">
        <v>10987</v>
      </c>
      <c r="B1487" s="24" t="s">
        <v>4225</v>
      </c>
      <c r="C1487" s="24" t="s">
        <v>10935</v>
      </c>
      <c r="D1487" s="24" t="str">
        <f t="shared" si="23"/>
        <v>Y06JX0N1</v>
      </c>
    </row>
    <row r="1488" spans="1:4" x14ac:dyDescent="0.25">
      <c r="A1488" s="24" t="s">
        <v>10987</v>
      </c>
      <c r="B1488" s="24" t="s">
        <v>4231</v>
      </c>
      <c r="C1488" s="24" t="s">
        <v>10952</v>
      </c>
      <c r="D1488" s="24" t="str">
        <f t="shared" si="23"/>
        <v>Y06KX0X3</v>
      </c>
    </row>
    <row r="1489" spans="1:4" x14ac:dyDescent="0.25">
      <c r="A1489" s="24" t="s">
        <v>10987</v>
      </c>
      <c r="B1489" s="24" t="s">
        <v>4231</v>
      </c>
      <c r="C1489" s="24" t="s">
        <v>10953</v>
      </c>
      <c r="D1489" s="24" t="str">
        <f t="shared" si="23"/>
        <v>Y06KX0X4</v>
      </c>
    </row>
    <row r="1490" spans="1:4" x14ac:dyDescent="0.25">
      <c r="A1490" s="24" t="s">
        <v>10987</v>
      </c>
      <c r="B1490" s="24" t="s">
        <v>4231</v>
      </c>
      <c r="C1490" s="24" t="s">
        <v>10779</v>
      </c>
      <c r="D1490" s="24" t="str">
        <f t="shared" si="23"/>
        <v>Y06KX0X5</v>
      </c>
    </row>
    <row r="1491" spans="1:4" x14ac:dyDescent="0.25">
      <c r="A1491" s="24" t="s">
        <v>10987</v>
      </c>
      <c r="B1491" s="24" t="s">
        <v>4297</v>
      </c>
      <c r="C1491" s="24" t="s">
        <v>10780</v>
      </c>
      <c r="D1491" s="24" t="str">
        <f t="shared" si="23"/>
        <v>Y077X0X6</v>
      </c>
    </row>
    <row r="1492" spans="1:4" x14ac:dyDescent="0.25">
      <c r="A1492" s="24" t="s">
        <v>10987</v>
      </c>
      <c r="B1492" s="24" t="s">
        <v>4345</v>
      </c>
      <c r="C1492" s="24" t="s">
        <v>10985</v>
      </c>
      <c r="D1492" s="24" t="str">
        <f t="shared" si="23"/>
        <v>Y07HX00F</v>
      </c>
    </row>
    <row r="1493" spans="1:4" x14ac:dyDescent="0.25">
      <c r="A1493" s="24" t="s">
        <v>10987</v>
      </c>
      <c r="B1493" s="24" t="s">
        <v>4345</v>
      </c>
      <c r="C1493" s="24" t="s">
        <v>10989</v>
      </c>
      <c r="D1493" s="24" t="str">
        <f t="shared" si="23"/>
        <v>Y07HX0E6</v>
      </c>
    </row>
    <row r="1494" spans="1:4" x14ac:dyDescent="0.25">
      <c r="A1494" s="24" t="s">
        <v>10987</v>
      </c>
      <c r="B1494" s="24" t="s">
        <v>4496</v>
      </c>
      <c r="C1494" s="24" t="s">
        <v>10695</v>
      </c>
      <c r="D1494" s="24" t="str">
        <f t="shared" si="23"/>
        <v>Y07TX0RP</v>
      </c>
    </row>
    <row r="1495" spans="1:4" x14ac:dyDescent="0.25">
      <c r="A1495" s="24" t="s">
        <v>10987</v>
      </c>
      <c r="B1495" s="24" t="s">
        <v>4496</v>
      </c>
      <c r="C1495" s="24" t="s">
        <v>10947</v>
      </c>
      <c r="D1495" s="24" t="str">
        <f t="shared" si="23"/>
        <v>Y07TX0RR</v>
      </c>
    </row>
    <row r="1496" spans="1:4" x14ac:dyDescent="0.25">
      <c r="A1496" s="24" t="s">
        <v>10987</v>
      </c>
      <c r="B1496" s="24" t="s">
        <v>4496</v>
      </c>
      <c r="C1496" s="24" t="s">
        <v>10948</v>
      </c>
      <c r="D1496" s="24" t="str">
        <f t="shared" si="23"/>
        <v>Y07TX0RS</v>
      </c>
    </row>
    <row r="1497" spans="1:4" x14ac:dyDescent="0.25">
      <c r="A1497" s="24" t="s">
        <v>10987</v>
      </c>
      <c r="B1497" s="24" t="s">
        <v>4496</v>
      </c>
      <c r="C1497" s="24" t="s">
        <v>10949</v>
      </c>
      <c r="D1497" s="24" t="str">
        <f t="shared" si="23"/>
        <v>Y07TX0RU</v>
      </c>
    </row>
    <row r="1498" spans="1:4" x14ac:dyDescent="0.25">
      <c r="A1498" s="24" t="s">
        <v>10987</v>
      </c>
      <c r="B1498" s="24" t="s">
        <v>4531</v>
      </c>
      <c r="C1498" s="24" t="s">
        <v>10701</v>
      </c>
      <c r="D1498" s="24" t="str">
        <f t="shared" si="23"/>
        <v>Y07WX113</v>
      </c>
    </row>
    <row r="1499" spans="1:4" x14ac:dyDescent="0.25">
      <c r="A1499" s="24" t="s">
        <v>10987</v>
      </c>
      <c r="B1499" s="24" t="s">
        <v>4531</v>
      </c>
      <c r="C1499" s="24" t="s">
        <v>10913</v>
      </c>
      <c r="D1499" s="24" t="str">
        <f t="shared" si="23"/>
        <v>Y07WX115</v>
      </c>
    </row>
    <row r="1500" spans="1:4" x14ac:dyDescent="0.25">
      <c r="A1500" s="24" t="s">
        <v>10987</v>
      </c>
      <c r="B1500" s="24" t="s">
        <v>4531</v>
      </c>
      <c r="C1500" s="24" t="s">
        <v>10914</v>
      </c>
      <c r="D1500" s="24" t="str">
        <f t="shared" si="23"/>
        <v>Y07WX116</v>
      </c>
    </row>
    <row r="1501" spans="1:4" x14ac:dyDescent="0.25">
      <c r="A1501" s="24" t="s">
        <v>10987</v>
      </c>
      <c r="B1501" s="24" t="s">
        <v>4587</v>
      </c>
      <c r="C1501" s="24" t="s">
        <v>10582</v>
      </c>
      <c r="D1501" s="24" t="str">
        <f t="shared" si="23"/>
        <v>YZZZXZZZ</v>
      </c>
    </row>
    <row r="1502" spans="1:4" x14ac:dyDescent="0.25">
      <c r="A1502" s="24" t="s">
        <v>10990</v>
      </c>
      <c r="B1502" s="24" t="s">
        <v>3266</v>
      </c>
      <c r="C1502" s="24" t="s">
        <v>10818</v>
      </c>
      <c r="D1502" s="24" t="str">
        <f t="shared" si="23"/>
        <v>Y002X00H</v>
      </c>
    </row>
    <row r="1503" spans="1:4" x14ac:dyDescent="0.25">
      <c r="A1503" s="24" t="s">
        <v>10990</v>
      </c>
      <c r="B1503" s="24" t="s">
        <v>3395</v>
      </c>
      <c r="C1503" s="24" t="s">
        <v>10887</v>
      </c>
      <c r="D1503" s="24" t="str">
        <f t="shared" si="23"/>
        <v>Y014X040</v>
      </c>
    </row>
    <row r="1504" spans="1:4" x14ac:dyDescent="0.25">
      <c r="A1504" s="24" t="s">
        <v>10990</v>
      </c>
      <c r="B1504" s="24" t="s">
        <v>3415</v>
      </c>
      <c r="C1504" s="24" t="s">
        <v>10820</v>
      </c>
      <c r="D1504" s="24" t="str">
        <f t="shared" si="23"/>
        <v>Y018X064</v>
      </c>
    </row>
    <row r="1505" spans="1:4" x14ac:dyDescent="0.25">
      <c r="A1505" s="24" t="s">
        <v>10990</v>
      </c>
      <c r="B1505" s="24" t="s">
        <v>3415</v>
      </c>
      <c r="C1505" s="24" t="s">
        <v>10609</v>
      </c>
      <c r="D1505" s="24" t="str">
        <f t="shared" si="23"/>
        <v>Y018X0D3</v>
      </c>
    </row>
    <row r="1506" spans="1:4" x14ac:dyDescent="0.25">
      <c r="A1506" s="24" t="s">
        <v>10990</v>
      </c>
      <c r="B1506" s="24" t="s">
        <v>3415</v>
      </c>
      <c r="C1506" s="24" t="s">
        <v>10772</v>
      </c>
      <c r="D1506" s="24" t="str">
        <f t="shared" si="23"/>
        <v>Y018X123</v>
      </c>
    </row>
    <row r="1507" spans="1:4" x14ac:dyDescent="0.25">
      <c r="A1507" s="24" t="s">
        <v>10990</v>
      </c>
      <c r="B1507" s="24" t="s">
        <v>3415</v>
      </c>
      <c r="C1507" s="24" t="s">
        <v>10773</v>
      </c>
      <c r="D1507" s="24" t="str">
        <f t="shared" si="23"/>
        <v>Y018X125</v>
      </c>
    </row>
    <row r="1508" spans="1:4" x14ac:dyDescent="0.25">
      <c r="A1508" s="24" t="s">
        <v>10990</v>
      </c>
      <c r="B1508" s="24" t="s">
        <v>3421</v>
      </c>
      <c r="C1508" s="24" t="s">
        <v>10774</v>
      </c>
      <c r="D1508" s="24" t="str">
        <f t="shared" si="23"/>
        <v>Y019X124</v>
      </c>
    </row>
    <row r="1509" spans="1:4" x14ac:dyDescent="0.25">
      <c r="A1509" s="24" t="s">
        <v>10990</v>
      </c>
      <c r="B1509" s="24" t="s">
        <v>3448</v>
      </c>
      <c r="C1509" s="24" t="s">
        <v>10888</v>
      </c>
      <c r="D1509" s="24" t="str">
        <f t="shared" si="23"/>
        <v>Y01FX0RK</v>
      </c>
    </row>
    <row r="1510" spans="1:4" x14ac:dyDescent="0.25">
      <c r="A1510" s="24" t="s">
        <v>10990</v>
      </c>
      <c r="B1510" s="24" t="s">
        <v>3460</v>
      </c>
      <c r="C1510" s="24" t="s">
        <v>10823</v>
      </c>
      <c r="D1510" s="24" t="str">
        <f t="shared" si="23"/>
        <v>Y01HX04K</v>
      </c>
    </row>
    <row r="1511" spans="1:4" x14ac:dyDescent="0.25">
      <c r="A1511" s="24" t="s">
        <v>10990</v>
      </c>
      <c r="B1511" s="24" t="s">
        <v>3552</v>
      </c>
      <c r="C1511" s="24" t="s">
        <v>10826</v>
      </c>
      <c r="D1511" s="24" t="str">
        <f t="shared" si="23"/>
        <v>Y02DX04M</v>
      </c>
    </row>
    <row r="1512" spans="1:4" x14ac:dyDescent="0.25">
      <c r="A1512" s="24" t="s">
        <v>10990</v>
      </c>
      <c r="B1512" s="24" t="s">
        <v>3552</v>
      </c>
      <c r="C1512" s="24" t="s">
        <v>10799</v>
      </c>
      <c r="D1512" s="24" t="str">
        <f t="shared" si="23"/>
        <v>Y02DX04T</v>
      </c>
    </row>
    <row r="1513" spans="1:4" x14ac:dyDescent="0.25">
      <c r="A1513" s="24" t="s">
        <v>10990</v>
      </c>
      <c r="B1513" s="24" t="s">
        <v>3552</v>
      </c>
      <c r="C1513" s="24" t="s">
        <v>10610</v>
      </c>
      <c r="D1513" s="24" t="str">
        <f t="shared" si="23"/>
        <v>Y02DX0Y7</v>
      </c>
    </row>
    <row r="1514" spans="1:4" x14ac:dyDescent="0.25">
      <c r="A1514" s="24" t="s">
        <v>10990</v>
      </c>
      <c r="B1514" s="24" t="s">
        <v>3563</v>
      </c>
      <c r="C1514" s="24" t="s">
        <v>10800</v>
      </c>
      <c r="D1514" s="24" t="str">
        <f t="shared" si="23"/>
        <v>Y02EX04B</v>
      </c>
    </row>
    <row r="1515" spans="1:4" x14ac:dyDescent="0.25">
      <c r="A1515" s="24" t="s">
        <v>10990</v>
      </c>
      <c r="B1515" s="24" t="s">
        <v>3578</v>
      </c>
      <c r="C1515" s="24" t="s">
        <v>10827</v>
      </c>
      <c r="D1515" s="24" t="str">
        <f t="shared" si="23"/>
        <v>Y02GX0VU</v>
      </c>
    </row>
    <row r="1516" spans="1:4" x14ac:dyDescent="0.25">
      <c r="A1516" s="24" t="s">
        <v>10990</v>
      </c>
      <c r="B1516" s="24" t="s">
        <v>3578</v>
      </c>
      <c r="C1516" s="24" t="s">
        <v>10829</v>
      </c>
      <c r="D1516" s="24" t="str">
        <f t="shared" si="23"/>
        <v>Y02GX0W1</v>
      </c>
    </row>
    <row r="1517" spans="1:4" x14ac:dyDescent="0.25">
      <c r="A1517" s="24" t="s">
        <v>10990</v>
      </c>
      <c r="B1517" s="24" t="s">
        <v>3578</v>
      </c>
      <c r="C1517" s="24" t="s">
        <v>10777</v>
      </c>
      <c r="D1517" s="24" t="str">
        <f t="shared" si="23"/>
        <v>Y02GX0W3</v>
      </c>
    </row>
    <row r="1518" spans="1:4" x14ac:dyDescent="0.25">
      <c r="A1518" s="24" t="s">
        <v>10990</v>
      </c>
      <c r="B1518" s="24" t="s">
        <v>3732</v>
      </c>
      <c r="C1518" s="24" t="s">
        <v>10876</v>
      </c>
      <c r="D1518" s="24" t="str">
        <f t="shared" si="23"/>
        <v>Y03VX04V</v>
      </c>
    </row>
    <row r="1519" spans="1:4" x14ac:dyDescent="0.25">
      <c r="A1519" s="24" t="s">
        <v>10990</v>
      </c>
      <c r="B1519" s="24" t="s">
        <v>4110</v>
      </c>
      <c r="C1519" s="24" t="s">
        <v>10890</v>
      </c>
      <c r="D1519" s="24" t="str">
        <f t="shared" si="23"/>
        <v>Y05QX0V8</v>
      </c>
    </row>
    <row r="1520" spans="1:4" x14ac:dyDescent="0.25">
      <c r="A1520" s="24" t="s">
        <v>10990</v>
      </c>
      <c r="B1520" s="24" t="s">
        <v>4245</v>
      </c>
      <c r="C1520" s="24" t="s">
        <v>10836</v>
      </c>
      <c r="D1520" s="24" t="str">
        <f t="shared" si="23"/>
        <v>Y06RX00J</v>
      </c>
    </row>
    <row r="1521" spans="1:4" x14ac:dyDescent="0.25">
      <c r="A1521" s="24" t="s">
        <v>10990</v>
      </c>
      <c r="B1521" s="24" t="s">
        <v>4293</v>
      </c>
      <c r="C1521" s="24" t="s">
        <v>10779</v>
      </c>
      <c r="D1521" s="24" t="str">
        <f t="shared" si="23"/>
        <v>Y076X0X5</v>
      </c>
    </row>
    <row r="1522" spans="1:4" x14ac:dyDescent="0.25">
      <c r="A1522" s="24" t="s">
        <v>10990</v>
      </c>
      <c r="B1522" s="24" t="s">
        <v>4293</v>
      </c>
      <c r="C1522" s="24" t="s">
        <v>10780</v>
      </c>
      <c r="D1522" s="24" t="str">
        <f t="shared" si="23"/>
        <v>Y076X0X6</v>
      </c>
    </row>
    <row r="1523" spans="1:4" x14ac:dyDescent="0.25">
      <c r="A1523" s="24" t="s">
        <v>10990</v>
      </c>
      <c r="B1523" s="24" t="s">
        <v>4293</v>
      </c>
      <c r="C1523" s="24" t="s">
        <v>10930</v>
      </c>
      <c r="D1523" s="24" t="str">
        <f t="shared" si="23"/>
        <v>Y076X0YR</v>
      </c>
    </row>
    <row r="1524" spans="1:4" x14ac:dyDescent="0.25">
      <c r="A1524" s="24" t="s">
        <v>10990</v>
      </c>
      <c r="B1524" s="24" t="s">
        <v>4297</v>
      </c>
      <c r="C1524" s="24" t="s">
        <v>10778</v>
      </c>
      <c r="D1524" s="24" t="str">
        <f t="shared" si="23"/>
        <v>Y077X0X2</v>
      </c>
    </row>
    <row r="1525" spans="1:4" x14ac:dyDescent="0.25">
      <c r="A1525" s="24" t="s">
        <v>10990</v>
      </c>
      <c r="B1525" s="24" t="s">
        <v>4297</v>
      </c>
      <c r="C1525" s="24" t="s">
        <v>10779</v>
      </c>
      <c r="D1525" s="24" t="str">
        <f t="shared" si="23"/>
        <v>Y077X0X5</v>
      </c>
    </row>
    <row r="1526" spans="1:4" x14ac:dyDescent="0.25">
      <c r="A1526" s="24" t="s">
        <v>10990</v>
      </c>
      <c r="B1526" s="24" t="s">
        <v>4297</v>
      </c>
      <c r="C1526" s="24" t="s">
        <v>10780</v>
      </c>
      <c r="D1526" s="24" t="str">
        <f t="shared" si="23"/>
        <v>Y077X0X6</v>
      </c>
    </row>
    <row r="1527" spans="1:4" x14ac:dyDescent="0.25">
      <c r="A1527" s="24" t="s">
        <v>10990</v>
      </c>
      <c r="B1527" s="24" t="s">
        <v>4297</v>
      </c>
      <c r="C1527" s="24" t="s">
        <v>10930</v>
      </c>
      <c r="D1527" s="24" t="str">
        <f t="shared" si="23"/>
        <v>Y077X0YR</v>
      </c>
    </row>
    <row r="1528" spans="1:4" x14ac:dyDescent="0.25">
      <c r="A1528" s="24" t="s">
        <v>10990</v>
      </c>
      <c r="B1528" s="24" t="s">
        <v>4297</v>
      </c>
      <c r="C1528" s="24" t="s">
        <v>10881</v>
      </c>
      <c r="D1528" s="24" t="str">
        <f t="shared" si="23"/>
        <v>Y077X10C</v>
      </c>
    </row>
    <row r="1529" spans="1:4" x14ac:dyDescent="0.25">
      <c r="A1529" s="24" t="s">
        <v>10990</v>
      </c>
      <c r="B1529" s="24" t="s">
        <v>4335</v>
      </c>
      <c r="C1529" s="24" t="s">
        <v>10882</v>
      </c>
      <c r="D1529" s="24" t="str">
        <f t="shared" si="23"/>
        <v>Y07GX10D</v>
      </c>
    </row>
    <row r="1530" spans="1:4" x14ac:dyDescent="0.25">
      <c r="A1530" s="24" t="s">
        <v>10990</v>
      </c>
      <c r="B1530" s="24" t="s">
        <v>4335</v>
      </c>
      <c r="C1530" s="24" t="s">
        <v>10883</v>
      </c>
      <c r="D1530" s="24" t="str">
        <f t="shared" si="23"/>
        <v>Y07GX10E</v>
      </c>
    </row>
    <row r="1531" spans="1:4" x14ac:dyDescent="0.25">
      <c r="A1531" s="24" t="s">
        <v>10990</v>
      </c>
      <c r="B1531" s="24" t="s">
        <v>4553</v>
      </c>
      <c r="C1531" s="24" t="s">
        <v>10637</v>
      </c>
      <c r="D1531" s="24" t="str">
        <f t="shared" si="23"/>
        <v>Y07XX12Q</v>
      </c>
    </row>
    <row r="1532" spans="1:4" x14ac:dyDescent="0.25">
      <c r="A1532" s="24" t="s">
        <v>10990</v>
      </c>
      <c r="B1532" s="24" t="s">
        <v>4587</v>
      </c>
      <c r="C1532" s="24" t="s">
        <v>10582</v>
      </c>
      <c r="D1532" s="24" t="str">
        <f t="shared" si="23"/>
        <v>YZZZXZZZ</v>
      </c>
    </row>
    <row r="1533" spans="1:4" x14ac:dyDescent="0.25">
      <c r="A1533" s="24" t="s">
        <v>10991</v>
      </c>
      <c r="B1533" s="24" t="s">
        <v>3266</v>
      </c>
      <c r="C1533" s="24" t="s">
        <v>10892</v>
      </c>
      <c r="D1533" s="24" t="str">
        <f t="shared" si="23"/>
        <v>Y002X00D</v>
      </c>
    </row>
    <row r="1534" spans="1:4" x14ac:dyDescent="0.25">
      <c r="A1534" s="24" t="s">
        <v>10991</v>
      </c>
      <c r="B1534" s="24" t="s">
        <v>3348</v>
      </c>
      <c r="C1534" s="24" t="s">
        <v>10645</v>
      </c>
      <c r="D1534" s="24" t="str">
        <f t="shared" si="23"/>
        <v>Y00RX0W7</v>
      </c>
    </row>
    <row r="1535" spans="1:4" x14ac:dyDescent="0.25">
      <c r="A1535" s="24" t="s">
        <v>10991</v>
      </c>
      <c r="B1535" s="24" t="s">
        <v>3348</v>
      </c>
      <c r="C1535" s="24" t="s">
        <v>10943</v>
      </c>
      <c r="D1535" s="24" t="str">
        <f t="shared" si="23"/>
        <v>Y00RX0WA</v>
      </c>
    </row>
    <row r="1536" spans="1:4" x14ac:dyDescent="0.25">
      <c r="A1536" s="24" t="s">
        <v>10991</v>
      </c>
      <c r="B1536" s="24" t="s">
        <v>3362</v>
      </c>
      <c r="C1536" s="24" t="s">
        <v>10943</v>
      </c>
      <c r="D1536" s="24" t="str">
        <f t="shared" si="23"/>
        <v>Y00SX0WA</v>
      </c>
    </row>
    <row r="1537" spans="1:4" x14ac:dyDescent="0.25">
      <c r="A1537" s="24" t="s">
        <v>10991</v>
      </c>
      <c r="B1537" s="24" t="s">
        <v>3384</v>
      </c>
      <c r="C1537" s="24" t="s">
        <v>10895</v>
      </c>
      <c r="D1537" s="24" t="str">
        <f t="shared" si="23"/>
        <v>Y012X03R</v>
      </c>
    </row>
    <row r="1538" spans="1:4" x14ac:dyDescent="0.25">
      <c r="A1538" s="24" t="s">
        <v>10991</v>
      </c>
      <c r="B1538" s="24" t="s">
        <v>3384</v>
      </c>
      <c r="C1538" s="24" t="s">
        <v>10642</v>
      </c>
      <c r="D1538" s="24" t="str">
        <f t="shared" si="23"/>
        <v>Y012X0W6</v>
      </c>
    </row>
    <row r="1539" spans="1:4" x14ac:dyDescent="0.25">
      <c r="A1539" s="24" t="s">
        <v>10991</v>
      </c>
      <c r="B1539" s="24" t="s">
        <v>3384</v>
      </c>
      <c r="C1539" s="24" t="s">
        <v>10897</v>
      </c>
      <c r="D1539" s="24" t="str">
        <f t="shared" ref="D1539:D1602" si="24">B1539&amp;C1539</f>
        <v>Y012X0WC</v>
      </c>
    </row>
    <row r="1540" spans="1:4" x14ac:dyDescent="0.25">
      <c r="A1540" s="24" t="s">
        <v>10991</v>
      </c>
      <c r="B1540" s="24" t="s">
        <v>3392</v>
      </c>
      <c r="C1540" s="24" t="s">
        <v>10895</v>
      </c>
      <c r="D1540" s="24" t="str">
        <f t="shared" si="24"/>
        <v>Y013X03R</v>
      </c>
    </row>
    <row r="1541" spans="1:4" x14ac:dyDescent="0.25">
      <c r="A1541" s="24" t="s">
        <v>10991</v>
      </c>
      <c r="B1541" s="24" t="s">
        <v>3392</v>
      </c>
      <c r="C1541" s="24" t="s">
        <v>10642</v>
      </c>
      <c r="D1541" s="24" t="str">
        <f t="shared" si="24"/>
        <v>Y013X0W6</v>
      </c>
    </row>
    <row r="1542" spans="1:4" x14ac:dyDescent="0.25">
      <c r="A1542" s="24" t="s">
        <v>10991</v>
      </c>
      <c r="B1542" s="24" t="s">
        <v>3395</v>
      </c>
      <c r="C1542" s="24" t="s">
        <v>10898</v>
      </c>
      <c r="D1542" s="24" t="str">
        <f t="shared" si="24"/>
        <v>Y014X03S</v>
      </c>
    </row>
    <row r="1543" spans="1:4" x14ac:dyDescent="0.25">
      <c r="A1543" s="24" t="s">
        <v>10991</v>
      </c>
      <c r="B1543" s="24" t="s">
        <v>3395</v>
      </c>
      <c r="C1543" s="24" t="s">
        <v>10899</v>
      </c>
      <c r="D1543" s="24" t="str">
        <f t="shared" si="24"/>
        <v>Y014X03T</v>
      </c>
    </row>
    <row r="1544" spans="1:4" x14ac:dyDescent="0.25">
      <c r="A1544" s="24" t="s">
        <v>10991</v>
      </c>
      <c r="B1544" s="24" t="s">
        <v>3552</v>
      </c>
      <c r="C1544" s="24" t="s">
        <v>10658</v>
      </c>
      <c r="D1544" s="24" t="str">
        <f t="shared" si="24"/>
        <v>Y02DX0S4</v>
      </c>
    </row>
    <row r="1545" spans="1:4" x14ac:dyDescent="0.25">
      <c r="A1545" s="24" t="s">
        <v>10991</v>
      </c>
      <c r="B1545" s="24" t="s">
        <v>3563</v>
      </c>
      <c r="C1545" s="24" t="s">
        <v>10901</v>
      </c>
      <c r="D1545" s="24" t="str">
        <f t="shared" si="24"/>
        <v>Y02EX0KR</v>
      </c>
    </row>
    <row r="1546" spans="1:4" x14ac:dyDescent="0.25">
      <c r="A1546" s="24" t="s">
        <v>10991</v>
      </c>
      <c r="B1546" s="24" t="s">
        <v>3578</v>
      </c>
      <c r="C1546" s="24" t="s">
        <v>10902</v>
      </c>
      <c r="D1546" s="24" t="str">
        <f t="shared" si="24"/>
        <v>Y02GX0VX</v>
      </c>
    </row>
    <row r="1547" spans="1:4" x14ac:dyDescent="0.25">
      <c r="A1547" s="24" t="s">
        <v>10991</v>
      </c>
      <c r="B1547" s="24" t="s">
        <v>3578</v>
      </c>
      <c r="C1547" s="24" t="s">
        <v>10829</v>
      </c>
      <c r="D1547" s="24" t="str">
        <f t="shared" si="24"/>
        <v>Y02GX0W1</v>
      </c>
    </row>
    <row r="1548" spans="1:4" x14ac:dyDescent="0.25">
      <c r="A1548" s="24" t="s">
        <v>10991</v>
      </c>
      <c r="B1548" s="24" t="s">
        <v>3606</v>
      </c>
      <c r="C1548" s="24" t="s">
        <v>10714</v>
      </c>
      <c r="D1548" s="24" t="str">
        <f t="shared" si="24"/>
        <v>Y02HX0KY</v>
      </c>
    </row>
    <row r="1549" spans="1:4" x14ac:dyDescent="0.25">
      <c r="A1549" s="24" t="s">
        <v>10991</v>
      </c>
      <c r="B1549" s="24" t="s">
        <v>3606</v>
      </c>
      <c r="C1549" s="24" t="s">
        <v>10903</v>
      </c>
      <c r="D1549" s="24" t="str">
        <f t="shared" si="24"/>
        <v>Y02HX0VZ</v>
      </c>
    </row>
    <row r="1550" spans="1:4" x14ac:dyDescent="0.25">
      <c r="A1550" s="24" t="s">
        <v>10991</v>
      </c>
      <c r="B1550" s="24" t="s">
        <v>3639</v>
      </c>
      <c r="C1550" s="24" t="s">
        <v>10672</v>
      </c>
      <c r="D1550" s="24" t="str">
        <f t="shared" si="24"/>
        <v>Y02WX0MX</v>
      </c>
    </row>
    <row r="1551" spans="1:4" x14ac:dyDescent="0.25">
      <c r="A1551" s="24" t="s">
        <v>10991</v>
      </c>
      <c r="B1551" s="24" t="s">
        <v>3675</v>
      </c>
      <c r="C1551" s="24" t="s">
        <v>10905</v>
      </c>
      <c r="D1551" s="24" t="str">
        <f t="shared" si="24"/>
        <v>Y039X0A0</v>
      </c>
    </row>
    <row r="1552" spans="1:4" x14ac:dyDescent="0.25">
      <c r="A1552" s="24" t="s">
        <v>10991</v>
      </c>
      <c r="B1552" s="24" t="s">
        <v>3681</v>
      </c>
      <c r="C1552" s="24" t="s">
        <v>10992</v>
      </c>
      <c r="D1552" s="24" t="str">
        <f t="shared" si="24"/>
        <v>Y03AX0PD</v>
      </c>
    </row>
    <row r="1553" spans="1:4" x14ac:dyDescent="0.25">
      <c r="A1553" s="24" t="s">
        <v>10991</v>
      </c>
      <c r="B1553" s="24" t="s">
        <v>3681</v>
      </c>
      <c r="C1553" s="24" t="s">
        <v>10906</v>
      </c>
      <c r="D1553" s="24" t="str">
        <f t="shared" si="24"/>
        <v>Y03AX0PF</v>
      </c>
    </row>
    <row r="1554" spans="1:4" x14ac:dyDescent="0.25">
      <c r="A1554" s="24" t="s">
        <v>10991</v>
      </c>
      <c r="B1554" s="24" t="s">
        <v>3732</v>
      </c>
      <c r="C1554" s="24" t="s">
        <v>10909</v>
      </c>
      <c r="D1554" s="24" t="str">
        <f t="shared" si="24"/>
        <v>Y03VX0L4</v>
      </c>
    </row>
    <row r="1555" spans="1:4" x14ac:dyDescent="0.25">
      <c r="A1555" s="24" t="s">
        <v>10991</v>
      </c>
      <c r="B1555" s="24" t="s">
        <v>4110</v>
      </c>
      <c r="C1555" s="24" t="s">
        <v>10910</v>
      </c>
      <c r="D1555" s="24" t="str">
        <f t="shared" si="24"/>
        <v>Y05QX0V4</v>
      </c>
    </row>
    <row r="1556" spans="1:4" x14ac:dyDescent="0.25">
      <c r="A1556" s="24" t="s">
        <v>10991</v>
      </c>
      <c r="B1556" s="24" t="s">
        <v>4110</v>
      </c>
      <c r="C1556" s="24" t="s">
        <v>10686</v>
      </c>
      <c r="D1556" s="24" t="str">
        <f t="shared" si="24"/>
        <v>Y05QX0VD</v>
      </c>
    </row>
    <row r="1557" spans="1:4" x14ac:dyDescent="0.25">
      <c r="A1557" s="24" t="s">
        <v>10991</v>
      </c>
      <c r="B1557" s="24" t="s">
        <v>4231</v>
      </c>
      <c r="C1557" s="24" t="s">
        <v>10952</v>
      </c>
      <c r="D1557" s="24" t="str">
        <f t="shared" si="24"/>
        <v>Y06KX0X3</v>
      </c>
    </row>
    <row r="1558" spans="1:4" x14ac:dyDescent="0.25">
      <c r="A1558" s="24" t="s">
        <v>10991</v>
      </c>
      <c r="B1558" s="24" t="s">
        <v>4231</v>
      </c>
      <c r="C1558" s="24" t="s">
        <v>10953</v>
      </c>
      <c r="D1558" s="24" t="str">
        <f t="shared" si="24"/>
        <v>Y06KX0X4</v>
      </c>
    </row>
    <row r="1559" spans="1:4" x14ac:dyDescent="0.25">
      <c r="A1559" s="24" t="s">
        <v>10991</v>
      </c>
      <c r="B1559" s="24" t="s">
        <v>4231</v>
      </c>
      <c r="C1559" s="24" t="s">
        <v>10779</v>
      </c>
      <c r="D1559" s="24" t="str">
        <f t="shared" si="24"/>
        <v>Y06KX0X5</v>
      </c>
    </row>
    <row r="1560" spans="1:4" x14ac:dyDescent="0.25">
      <c r="A1560" s="24" t="s">
        <v>10991</v>
      </c>
      <c r="B1560" s="24" t="s">
        <v>4297</v>
      </c>
      <c r="C1560" s="24" t="s">
        <v>10780</v>
      </c>
      <c r="D1560" s="24" t="str">
        <f t="shared" si="24"/>
        <v>Y077X0X6</v>
      </c>
    </row>
    <row r="1561" spans="1:4" x14ac:dyDescent="0.25">
      <c r="A1561" s="24" t="s">
        <v>10991</v>
      </c>
      <c r="B1561" s="24" t="s">
        <v>4345</v>
      </c>
      <c r="C1561" s="24" t="s">
        <v>10911</v>
      </c>
      <c r="D1561" s="24" t="str">
        <f t="shared" si="24"/>
        <v>Y07HX0G1</v>
      </c>
    </row>
    <row r="1562" spans="1:4" x14ac:dyDescent="0.25">
      <c r="A1562" s="24" t="s">
        <v>10991</v>
      </c>
      <c r="B1562" s="24" t="s">
        <v>4496</v>
      </c>
      <c r="C1562" s="24" t="s">
        <v>10912</v>
      </c>
      <c r="D1562" s="24" t="str">
        <f t="shared" si="24"/>
        <v>Y07TX0RQ</v>
      </c>
    </row>
    <row r="1563" spans="1:4" x14ac:dyDescent="0.25">
      <c r="A1563" s="24" t="s">
        <v>10991</v>
      </c>
      <c r="B1563" s="24" t="s">
        <v>4496</v>
      </c>
      <c r="C1563" s="24" t="s">
        <v>10696</v>
      </c>
      <c r="D1563" s="24" t="str">
        <f t="shared" si="24"/>
        <v>Y07TX0RT</v>
      </c>
    </row>
    <row r="1564" spans="1:4" x14ac:dyDescent="0.25">
      <c r="A1564" s="24" t="s">
        <v>10991</v>
      </c>
      <c r="B1564" s="24" t="s">
        <v>4531</v>
      </c>
      <c r="C1564" s="24" t="s">
        <v>10933</v>
      </c>
      <c r="D1564" s="24" t="str">
        <f t="shared" si="24"/>
        <v>Y07WX0P1</v>
      </c>
    </row>
    <row r="1565" spans="1:4" x14ac:dyDescent="0.25">
      <c r="A1565" s="24" t="s">
        <v>10991</v>
      </c>
      <c r="B1565" s="24" t="s">
        <v>4531</v>
      </c>
      <c r="C1565" s="24" t="s">
        <v>10913</v>
      </c>
      <c r="D1565" s="24" t="str">
        <f t="shared" si="24"/>
        <v>Y07WX115</v>
      </c>
    </row>
    <row r="1566" spans="1:4" x14ac:dyDescent="0.25">
      <c r="A1566" s="24" t="s">
        <v>10991</v>
      </c>
      <c r="B1566" s="24" t="s">
        <v>4531</v>
      </c>
      <c r="C1566" s="24" t="s">
        <v>10914</v>
      </c>
      <c r="D1566" s="24" t="str">
        <f t="shared" si="24"/>
        <v>Y07WX116</v>
      </c>
    </row>
    <row r="1567" spans="1:4" x14ac:dyDescent="0.25">
      <c r="A1567" s="24" t="s">
        <v>10991</v>
      </c>
      <c r="B1567" s="24" t="s">
        <v>4587</v>
      </c>
      <c r="C1567" s="24" t="s">
        <v>10582</v>
      </c>
      <c r="D1567" s="24" t="str">
        <f t="shared" si="24"/>
        <v>YZZZXZZZ</v>
      </c>
    </row>
    <row r="1568" spans="1:4" x14ac:dyDescent="0.25">
      <c r="A1568" s="24" t="s">
        <v>10993</v>
      </c>
      <c r="B1568" s="24" t="s">
        <v>3266</v>
      </c>
      <c r="C1568" s="24" t="s">
        <v>10920</v>
      </c>
      <c r="D1568" s="24" t="str">
        <f t="shared" si="24"/>
        <v>Y002X00S</v>
      </c>
    </row>
    <row r="1569" spans="1:4" x14ac:dyDescent="0.25">
      <c r="A1569" s="24" t="s">
        <v>10993</v>
      </c>
      <c r="B1569" s="24" t="s">
        <v>3348</v>
      </c>
      <c r="C1569" s="24" t="s">
        <v>10645</v>
      </c>
      <c r="D1569" s="24" t="str">
        <f t="shared" si="24"/>
        <v>Y00RX0W7</v>
      </c>
    </row>
    <row r="1570" spans="1:4" x14ac:dyDescent="0.25">
      <c r="A1570" s="24" t="s">
        <v>10993</v>
      </c>
      <c r="B1570" s="24" t="s">
        <v>3348</v>
      </c>
      <c r="C1570" s="24" t="s">
        <v>10943</v>
      </c>
      <c r="D1570" s="24" t="str">
        <f t="shared" si="24"/>
        <v>Y00RX0WA</v>
      </c>
    </row>
    <row r="1571" spans="1:4" x14ac:dyDescent="0.25">
      <c r="A1571" s="24" t="s">
        <v>10993</v>
      </c>
      <c r="B1571" s="24" t="s">
        <v>3362</v>
      </c>
      <c r="C1571" s="24" t="s">
        <v>10943</v>
      </c>
      <c r="D1571" s="24" t="str">
        <f t="shared" si="24"/>
        <v>Y00SX0WA</v>
      </c>
    </row>
    <row r="1572" spans="1:4" x14ac:dyDescent="0.25">
      <c r="A1572" s="24" t="s">
        <v>10993</v>
      </c>
      <c r="B1572" s="24" t="s">
        <v>3384</v>
      </c>
      <c r="C1572" s="24" t="s">
        <v>10895</v>
      </c>
      <c r="D1572" s="24" t="str">
        <f t="shared" si="24"/>
        <v>Y012X03R</v>
      </c>
    </row>
    <row r="1573" spans="1:4" x14ac:dyDescent="0.25">
      <c r="A1573" s="24" t="s">
        <v>10993</v>
      </c>
      <c r="B1573" s="24" t="s">
        <v>3384</v>
      </c>
      <c r="C1573" s="24" t="s">
        <v>10642</v>
      </c>
      <c r="D1573" s="24" t="str">
        <f t="shared" si="24"/>
        <v>Y012X0W6</v>
      </c>
    </row>
    <row r="1574" spans="1:4" x14ac:dyDescent="0.25">
      <c r="A1574" s="24" t="s">
        <v>10993</v>
      </c>
      <c r="B1574" s="24" t="s">
        <v>3384</v>
      </c>
      <c r="C1574" s="24" t="s">
        <v>10897</v>
      </c>
      <c r="D1574" s="24" t="str">
        <f t="shared" si="24"/>
        <v>Y012X0WC</v>
      </c>
    </row>
    <row r="1575" spans="1:4" x14ac:dyDescent="0.25">
      <c r="A1575" s="24" t="s">
        <v>10993</v>
      </c>
      <c r="B1575" s="24" t="s">
        <v>3392</v>
      </c>
      <c r="C1575" s="24" t="s">
        <v>10895</v>
      </c>
      <c r="D1575" s="24" t="str">
        <f t="shared" si="24"/>
        <v>Y013X03R</v>
      </c>
    </row>
    <row r="1576" spans="1:4" x14ac:dyDescent="0.25">
      <c r="A1576" s="24" t="s">
        <v>10993</v>
      </c>
      <c r="B1576" s="24" t="s">
        <v>3392</v>
      </c>
      <c r="C1576" s="24" t="s">
        <v>10642</v>
      </c>
      <c r="D1576" s="24" t="str">
        <f t="shared" si="24"/>
        <v>Y013X0W6</v>
      </c>
    </row>
    <row r="1577" spans="1:4" x14ac:dyDescent="0.25">
      <c r="A1577" s="24" t="s">
        <v>10993</v>
      </c>
      <c r="B1577" s="24" t="s">
        <v>3395</v>
      </c>
      <c r="C1577" s="24" t="s">
        <v>10898</v>
      </c>
      <c r="D1577" s="24" t="str">
        <f t="shared" si="24"/>
        <v>Y014X03S</v>
      </c>
    </row>
    <row r="1578" spans="1:4" x14ac:dyDescent="0.25">
      <c r="A1578" s="24" t="s">
        <v>10993</v>
      </c>
      <c r="B1578" s="24" t="s">
        <v>3395</v>
      </c>
      <c r="C1578" s="24" t="s">
        <v>10899</v>
      </c>
      <c r="D1578" s="24" t="str">
        <f t="shared" si="24"/>
        <v>Y014X03T</v>
      </c>
    </row>
    <row r="1579" spans="1:4" x14ac:dyDescent="0.25">
      <c r="A1579" s="24" t="s">
        <v>10993</v>
      </c>
      <c r="B1579" s="24" t="s">
        <v>3552</v>
      </c>
      <c r="C1579" s="24" t="s">
        <v>10922</v>
      </c>
      <c r="D1579" s="24" t="str">
        <f t="shared" si="24"/>
        <v>Y02DX0S7</v>
      </c>
    </row>
    <row r="1580" spans="1:4" x14ac:dyDescent="0.25">
      <c r="A1580" s="24" t="s">
        <v>10993</v>
      </c>
      <c r="B1580" s="24" t="s">
        <v>3567</v>
      </c>
      <c r="C1580" s="24" t="s">
        <v>10901</v>
      </c>
      <c r="D1580" s="24" t="str">
        <f t="shared" si="24"/>
        <v>Y02FX0KR</v>
      </c>
    </row>
    <row r="1581" spans="1:4" x14ac:dyDescent="0.25">
      <c r="A1581" s="24" t="s">
        <v>10993</v>
      </c>
      <c r="B1581" s="24" t="s">
        <v>3578</v>
      </c>
      <c r="C1581" s="24" t="s">
        <v>10902</v>
      </c>
      <c r="D1581" s="24" t="str">
        <f t="shared" si="24"/>
        <v>Y02GX0VX</v>
      </c>
    </row>
    <row r="1582" spans="1:4" x14ac:dyDescent="0.25">
      <c r="A1582" s="24" t="s">
        <v>10993</v>
      </c>
      <c r="B1582" s="24" t="s">
        <v>3578</v>
      </c>
      <c r="C1582" s="24" t="s">
        <v>10829</v>
      </c>
      <c r="D1582" s="24" t="str">
        <f t="shared" si="24"/>
        <v>Y02GX0W1</v>
      </c>
    </row>
    <row r="1583" spans="1:4" x14ac:dyDescent="0.25">
      <c r="A1583" s="24" t="s">
        <v>10993</v>
      </c>
      <c r="B1583" s="24" t="s">
        <v>3606</v>
      </c>
      <c r="C1583" s="24" t="s">
        <v>10714</v>
      </c>
      <c r="D1583" s="24" t="str">
        <f t="shared" si="24"/>
        <v>Y02HX0KY</v>
      </c>
    </row>
    <row r="1584" spans="1:4" x14ac:dyDescent="0.25">
      <c r="A1584" s="24" t="s">
        <v>10993</v>
      </c>
      <c r="B1584" s="24" t="s">
        <v>3606</v>
      </c>
      <c r="C1584" s="24" t="s">
        <v>10903</v>
      </c>
      <c r="D1584" s="24" t="str">
        <f t="shared" si="24"/>
        <v>Y02HX0VZ</v>
      </c>
    </row>
    <row r="1585" spans="1:4" x14ac:dyDescent="0.25">
      <c r="A1585" s="24" t="s">
        <v>10993</v>
      </c>
      <c r="B1585" s="24" t="s">
        <v>3639</v>
      </c>
      <c r="C1585" s="24" t="s">
        <v>10672</v>
      </c>
      <c r="D1585" s="24" t="str">
        <f t="shared" si="24"/>
        <v>Y02WX0MX</v>
      </c>
    </row>
    <row r="1586" spans="1:4" x14ac:dyDescent="0.25">
      <c r="A1586" s="24" t="s">
        <v>10993</v>
      </c>
      <c r="B1586" s="24" t="s">
        <v>3681</v>
      </c>
      <c r="C1586" s="24" t="s">
        <v>10906</v>
      </c>
      <c r="D1586" s="24" t="str">
        <f t="shared" si="24"/>
        <v>Y03AX0PF</v>
      </c>
    </row>
    <row r="1587" spans="1:4" x14ac:dyDescent="0.25">
      <c r="A1587" s="24" t="s">
        <v>10993</v>
      </c>
      <c r="B1587" s="24" t="s">
        <v>3732</v>
      </c>
      <c r="C1587" s="24" t="s">
        <v>10909</v>
      </c>
      <c r="D1587" s="24" t="str">
        <f t="shared" si="24"/>
        <v>Y03VX0L4</v>
      </c>
    </row>
    <row r="1588" spans="1:4" x14ac:dyDescent="0.25">
      <c r="A1588" s="24" t="s">
        <v>10993</v>
      </c>
      <c r="B1588" s="24" t="s">
        <v>4110</v>
      </c>
      <c r="C1588" s="24" t="s">
        <v>10910</v>
      </c>
      <c r="D1588" s="24" t="str">
        <f t="shared" si="24"/>
        <v>Y05QX0V4</v>
      </c>
    </row>
    <row r="1589" spans="1:4" x14ac:dyDescent="0.25">
      <c r="A1589" s="24" t="s">
        <v>10993</v>
      </c>
      <c r="B1589" s="24" t="s">
        <v>4110</v>
      </c>
      <c r="C1589" s="24" t="s">
        <v>10686</v>
      </c>
      <c r="D1589" s="24" t="str">
        <f t="shared" si="24"/>
        <v>Y05QX0VD</v>
      </c>
    </row>
    <row r="1590" spans="1:4" x14ac:dyDescent="0.25">
      <c r="A1590" s="24" t="s">
        <v>10993</v>
      </c>
      <c r="B1590" s="24" t="s">
        <v>4231</v>
      </c>
      <c r="C1590" s="24" t="s">
        <v>10952</v>
      </c>
      <c r="D1590" s="24" t="str">
        <f t="shared" si="24"/>
        <v>Y06KX0X3</v>
      </c>
    </row>
    <row r="1591" spans="1:4" x14ac:dyDescent="0.25">
      <c r="A1591" s="24" t="s">
        <v>10993</v>
      </c>
      <c r="B1591" s="24" t="s">
        <v>4231</v>
      </c>
      <c r="C1591" s="24" t="s">
        <v>10953</v>
      </c>
      <c r="D1591" s="24" t="str">
        <f t="shared" si="24"/>
        <v>Y06KX0X4</v>
      </c>
    </row>
    <row r="1592" spans="1:4" x14ac:dyDescent="0.25">
      <c r="A1592" s="24" t="s">
        <v>10993</v>
      </c>
      <c r="B1592" s="24" t="s">
        <v>4231</v>
      </c>
      <c r="C1592" s="24" t="s">
        <v>10779</v>
      </c>
      <c r="D1592" s="24" t="str">
        <f t="shared" si="24"/>
        <v>Y06KX0X5</v>
      </c>
    </row>
    <row r="1593" spans="1:4" x14ac:dyDescent="0.25">
      <c r="A1593" s="24" t="s">
        <v>10993</v>
      </c>
      <c r="B1593" s="24" t="s">
        <v>4297</v>
      </c>
      <c r="C1593" s="24" t="s">
        <v>10780</v>
      </c>
      <c r="D1593" s="24" t="str">
        <f t="shared" si="24"/>
        <v>Y077X0X6</v>
      </c>
    </row>
    <row r="1594" spans="1:4" x14ac:dyDescent="0.25">
      <c r="A1594" s="24" t="s">
        <v>10993</v>
      </c>
      <c r="B1594" s="24" t="s">
        <v>4345</v>
      </c>
      <c r="C1594" s="24" t="s">
        <v>10905</v>
      </c>
      <c r="D1594" s="24" t="str">
        <f t="shared" si="24"/>
        <v>Y07HX0A0</v>
      </c>
    </row>
    <row r="1595" spans="1:4" x14ac:dyDescent="0.25">
      <c r="A1595" s="24" t="s">
        <v>10993</v>
      </c>
      <c r="B1595" s="24" t="s">
        <v>4345</v>
      </c>
      <c r="C1595" s="24" t="s">
        <v>10911</v>
      </c>
      <c r="D1595" s="24" t="str">
        <f t="shared" si="24"/>
        <v>Y07HX0G1</v>
      </c>
    </row>
    <row r="1596" spans="1:4" x14ac:dyDescent="0.25">
      <c r="A1596" s="24" t="s">
        <v>10993</v>
      </c>
      <c r="B1596" s="24" t="s">
        <v>4496</v>
      </c>
      <c r="C1596" s="24" t="s">
        <v>10912</v>
      </c>
      <c r="D1596" s="24" t="str">
        <f t="shared" si="24"/>
        <v>Y07TX0RQ</v>
      </c>
    </row>
    <row r="1597" spans="1:4" x14ac:dyDescent="0.25">
      <c r="A1597" s="24" t="s">
        <v>10993</v>
      </c>
      <c r="B1597" s="24" t="s">
        <v>4496</v>
      </c>
      <c r="C1597" s="24" t="s">
        <v>10696</v>
      </c>
      <c r="D1597" s="24" t="str">
        <f t="shared" si="24"/>
        <v>Y07TX0RT</v>
      </c>
    </row>
    <row r="1598" spans="1:4" x14ac:dyDescent="0.25">
      <c r="A1598" s="24" t="s">
        <v>10993</v>
      </c>
      <c r="B1598" s="24" t="s">
        <v>4531</v>
      </c>
      <c r="C1598" s="24" t="s">
        <v>10933</v>
      </c>
      <c r="D1598" s="24" t="str">
        <f t="shared" si="24"/>
        <v>Y07WX0P1</v>
      </c>
    </row>
    <row r="1599" spans="1:4" x14ac:dyDescent="0.25">
      <c r="A1599" s="24" t="s">
        <v>10993</v>
      </c>
      <c r="B1599" s="24" t="s">
        <v>4531</v>
      </c>
      <c r="C1599" s="24" t="s">
        <v>10913</v>
      </c>
      <c r="D1599" s="24" t="str">
        <f t="shared" si="24"/>
        <v>Y07WX115</v>
      </c>
    </row>
    <row r="1600" spans="1:4" x14ac:dyDescent="0.25">
      <c r="A1600" s="24" t="s">
        <v>10993</v>
      </c>
      <c r="B1600" s="24" t="s">
        <v>4531</v>
      </c>
      <c r="C1600" s="24" t="s">
        <v>10914</v>
      </c>
      <c r="D1600" s="24" t="str">
        <f t="shared" si="24"/>
        <v>Y07WX116</v>
      </c>
    </row>
    <row r="1601" spans="1:4" x14ac:dyDescent="0.25">
      <c r="A1601" s="24" t="s">
        <v>10993</v>
      </c>
      <c r="B1601" s="24" t="s">
        <v>4587</v>
      </c>
      <c r="C1601" s="24" t="s">
        <v>10582</v>
      </c>
      <c r="D1601" s="24" t="str">
        <f t="shared" si="24"/>
        <v>YZZZXZZZ</v>
      </c>
    </row>
    <row r="1602" spans="1:4" x14ac:dyDescent="0.25">
      <c r="A1602" s="24" t="s">
        <v>10994</v>
      </c>
      <c r="B1602" s="24" t="s">
        <v>3266</v>
      </c>
      <c r="C1602" s="24" t="s">
        <v>10920</v>
      </c>
      <c r="D1602" s="24" t="str">
        <f t="shared" si="24"/>
        <v>Y002X00S</v>
      </c>
    </row>
    <row r="1603" spans="1:4" x14ac:dyDescent="0.25">
      <c r="A1603" s="24" t="s">
        <v>10994</v>
      </c>
      <c r="B1603" s="24" t="s">
        <v>3348</v>
      </c>
      <c r="C1603" s="24" t="s">
        <v>10645</v>
      </c>
      <c r="D1603" s="24" t="str">
        <f t="shared" ref="D1603:D1666" si="25">B1603&amp;C1603</f>
        <v>Y00RX0W7</v>
      </c>
    </row>
    <row r="1604" spans="1:4" x14ac:dyDescent="0.25">
      <c r="A1604" s="24" t="s">
        <v>10994</v>
      </c>
      <c r="B1604" s="24" t="s">
        <v>3348</v>
      </c>
      <c r="C1604" s="24" t="s">
        <v>10943</v>
      </c>
      <c r="D1604" s="24" t="str">
        <f t="shared" si="25"/>
        <v>Y00RX0WA</v>
      </c>
    </row>
    <row r="1605" spans="1:4" x14ac:dyDescent="0.25">
      <c r="A1605" s="24" t="s">
        <v>10994</v>
      </c>
      <c r="B1605" s="24" t="s">
        <v>3362</v>
      </c>
      <c r="C1605" s="24" t="s">
        <v>10943</v>
      </c>
      <c r="D1605" s="24" t="str">
        <f t="shared" si="25"/>
        <v>Y00SX0WA</v>
      </c>
    </row>
    <row r="1606" spans="1:4" x14ac:dyDescent="0.25">
      <c r="A1606" s="24" t="s">
        <v>10994</v>
      </c>
      <c r="B1606" s="24" t="s">
        <v>3384</v>
      </c>
      <c r="C1606" s="24" t="s">
        <v>10895</v>
      </c>
      <c r="D1606" s="24" t="str">
        <f t="shared" si="25"/>
        <v>Y012X03R</v>
      </c>
    </row>
    <row r="1607" spans="1:4" x14ac:dyDescent="0.25">
      <c r="A1607" s="24" t="s">
        <v>10994</v>
      </c>
      <c r="B1607" s="24" t="s">
        <v>3384</v>
      </c>
      <c r="C1607" s="24" t="s">
        <v>10642</v>
      </c>
      <c r="D1607" s="24" t="str">
        <f t="shared" si="25"/>
        <v>Y012X0W6</v>
      </c>
    </row>
    <row r="1608" spans="1:4" x14ac:dyDescent="0.25">
      <c r="A1608" s="24" t="s">
        <v>10994</v>
      </c>
      <c r="B1608" s="24" t="s">
        <v>3384</v>
      </c>
      <c r="C1608" s="24" t="s">
        <v>10897</v>
      </c>
      <c r="D1608" s="24" t="str">
        <f t="shared" si="25"/>
        <v>Y012X0WC</v>
      </c>
    </row>
    <row r="1609" spans="1:4" x14ac:dyDescent="0.25">
      <c r="A1609" s="24" t="s">
        <v>10994</v>
      </c>
      <c r="B1609" s="24" t="s">
        <v>3392</v>
      </c>
      <c r="C1609" s="24" t="s">
        <v>10895</v>
      </c>
      <c r="D1609" s="24" t="str">
        <f t="shared" si="25"/>
        <v>Y013X03R</v>
      </c>
    </row>
    <row r="1610" spans="1:4" x14ac:dyDescent="0.25">
      <c r="A1610" s="24" t="s">
        <v>10994</v>
      </c>
      <c r="B1610" s="24" t="s">
        <v>3392</v>
      </c>
      <c r="C1610" s="24" t="s">
        <v>10642</v>
      </c>
      <c r="D1610" s="24" t="str">
        <f t="shared" si="25"/>
        <v>Y013X0W6</v>
      </c>
    </row>
    <row r="1611" spans="1:4" x14ac:dyDescent="0.25">
      <c r="A1611" s="24" t="s">
        <v>10994</v>
      </c>
      <c r="B1611" s="24" t="s">
        <v>3395</v>
      </c>
      <c r="C1611" s="24" t="s">
        <v>10898</v>
      </c>
      <c r="D1611" s="24" t="str">
        <f t="shared" si="25"/>
        <v>Y014X03S</v>
      </c>
    </row>
    <row r="1612" spans="1:4" x14ac:dyDescent="0.25">
      <c r="A1612" s="24" t="s">
        <v>10994</v>
      </c>
      <c r="B1612" s="24" t="s">
        <v>3395</v>
      </c>
      <c r="C1612" s="24" t="s">
        <v>10899</v>
      </c>
      <c r="D1612" s="24" t="str">
        <f t="shared" si="25"/>
        <v>Y014X03T</v>
      </c>
    </row>
    <row r="1613" spans="1:4" x14ac:dyDescent="0.25">
      <c r="A1613" s="24" t="s">
        <v>10994</v>
      </c>
      <c r="B1613" s="24" t="s">
        <v>3552</v>
      </c>
      <c r="C1613" s="24" t="s">
        <v>10922</v>
      </c>
      <c r="D1613" s="24" t="str">
        <f t="shared" si="25"/>
        <v>Y02DX0S7</v>
      </c>
    </row>
    <row r="1614" spans="1:4" x14ac:dyDescent="0.25">
      <c r="A1614" s="24" t="s">
        <v>10994</v>
      </c>
      <c r="B1614" s="24" t="s">
        <v>3567</v>
      </c>
      <c r="C1614" s="24" t="s">
        <v>10901</v>
      </c>
      <c r="D1614" s="24" t="str">
        <f t="shared" si="25"/>
        <v>Y02FX0KR</v>
      </c>
    </row>
    <row r="1615" spans="1:4" x14ac:dyDescent="0.25">
      <c r="A1615" s="24" t="s">
        <v>10994</v>
      </c>
      <c r="B1615" s="24" t="s">
        <v>3578</v>
      </c>
      <c r="C1615" s="24" t="s">
        <v>10902</v>
      </c>
      <c r="D1615" s="24" t="str">
        <f t="shared" si="25"/>
        <v>Y02GX0VX</v>
      </c>
    </row>
    <row r="1616" spans="1:4" x14ac:dyDescent="0.25">
      <c r="A1616" s="24" t="s">
        <v>10994</v>
      </c>
      <c r="B1616" s="24" t="s">
        <v>3578</v>
      </c>
      <c r="C1616" s="24" t="s">
        <v>10829</v>
      </c>
      <c r="D1616" s="24" t="str">
        <f t="shared" si="25"/>
        <v>Y02GX0W1</v>
      </c>
    </row>
    <row r="1617" spans="1:4" x14ac:dyDescent="0.25">
      <c r="A1617" s="24" t="s">
        <v>10994</v>
      </c>
      <c r="B1617" s="24" t="s">
        <v>3606</v>
      </c>
      <c r="C1617" s="24" t="s">
        <v>10714</v>
      </c>
      <c r="D1617" s="24" t="str">
        <f t="shared" si="25"/>
        <v>Y02HX0KY</v>
      </c>
    </row>
    <row r="1618" spans="1:4" x14ac:dyDescent="0.25">
      <c r="A1618" s="24" t="s">
        <v>10994</v>
      </c>
      <c r="B1618" s="24" t="s">
        <v>3606</v>
      </c>
      <c r="C1618" s="24" t="s">
        <v>10903</v>
      </c>
      <c r="D1618" s="24" t="str">
        <f t="shared" si="25"/>
        <v>Y02HX0VZ</v>
      </c>
    </row>
    <row r="1619" spans="1:4" x14ac:dyDescent="0.25">
      <c r="A1619" s="24" t="s">
        <v>10994</v>
      </c>
      <c r="B1619" s="24" t="s">
        <v>3639</v>
      </c>
      <c r="C1619" s="24" t="s">
        <v>10672</v>
      </c>
      <c r="D1619" s="24" t="str">
        <f t="shared" si="25"/>
        <v>Y02WX0MX</v>
      </c>
    </row>
    <row r="1620" spans="1:4" x14ac:dyDescent="0.25">
      <c r="A1620" s="24" t="s">
        <v>10994</v>
      </c>
      <c r="B1620" s="24" t="s">
        <v>3681</v>
      </c>
      <c r="C1620" s="24" t="s">
        <v>10906</v>
      </c>
      <c r="D1620" s="24" t="str">
        <f t="shared" si="25"/>
        <v>Y03AX0PF</v>
      </c>
    </row>
    <row r="1621" spans="1:4" x14ac:dyDescent="0.25">
      <c r="A1621" s="24" t="s">
        <v>10994</v>
      </c>
      <c r="B1621" s="24" t="s">
        <v>3732</v>
      </c>
      <c r="C1621" s="24" t="s">
        <v>10909</v>
      </c>
      <c r="D1621" s="24" t="str">
        <f t="shared" si="25"/>
        <v>Y03VX0L4</v>
      </c>
    </row>
    <row r="1622" spans="1:4" x14ac:dyDescent="0.25">
      <c r="A1622" s="24" t="s">
        <v>10994</v>
      </c>
      <c r="B1622" s="24" t="s">
        <v>4110</v>
      </c>
      <c r="C1622" s="24" t="s">
        <v>10910</v>
      </c>
      <c r="D1622" s="24" t="str">
        <f t="shared" si="25"/>
        <v>Y05QX0V4</v>
      </c>
    </row>
    <row r="1623" spans="1:4" x14ac:dyDescent="0.25">
      <c r="A1623" s="24" t="s">
        <v>10994</v>
      </c>
      <c r="B1623" s="24" t="s">
        <v>4110</v>
      </c>
      <c r="C1623" s="24" t="s">
        <v>10686</v>
      </c>
      <c r="D1623" s="24" t="str">
        <f t="shared" si="25"/>
        <v>Y05QX0VD</v>
      </c>
    </row>
    <row r="1624" spans="1:4" x14ac:dyDescent="0.25">
      <c r="A1624" s="24" t="s">
        <v>10994</v>
      </c>
      <c r="B1624" s="24" t="s">
        <v>4231</v>
      </c>
      <c r="C1624" s="24" t="s">
        <v>10952</v>
      </c>
      <c r="D1624" s="24" t="str">
        <f t="shared" si="25"/>
        <v>Y06KX0X3</v>
      </c>
    </row>
    <row r="1625" spans="1:4" x14ac:dyDescent="0.25">
      <c r="A1625" s="24" t="s">
        <v>10994</v>
      </c>
      <c r="B1625" s="24" t="s">
        <v>4231</v>
      </c>
      <c r="C1625" s="24" t="s">
        <v>10953</v>
      </c>
      <c r="D1625" s="24" t="str">
        <f t="shared" si="25"/>
        <v>Y06KX0X4</v>
      </c>
    </row>
    <row r="1626" spans="1:4" x14ac:dyDescent="0.25">
      <c r="A1626" s="24" t="s">
        <v>10994</v>
      </c>
      <c r="B1626" s="24" t="s">
        <v>4231</v>
      </c>
      <c r="C1626" s="24" t="s">
        <v>10779</v>
      </c>
      <c r="D1626" s="24" t="str">
        <f t="shared" si="25"/>
        <v>Y06KX0X5</v>
      </c>
    </row>
    <row r="1627" spans="1:4" x14ac:dyDescent="0.25">
      <c r="A1627" s="24" t="s">
        <v>10994</v>
      </c>
      <c r="B1627" s="24" t="s">
        <v>4297</v>
      </c>
      <c r="C1627" s="24" t="s">
        <v>10780</v>
      </c>
      <c r="D1627" s="24" t="str">
        <f t="shared" si="25"/>
        <v>Y077X0X6</v>
      </c>
    </row>
    <row r="1628" spans="1:4" x14ac:dyDescent="0.25">
      <c r="A1628" s="24" t="s">
        <v>10994</v>
      </c>
      <c r="B1628" s="24" t="s">
        <v>4345</v>
      </c>
      <c r="C1628" s="24" t="s">
        <v>10905</v>
      </c>
      <c r="D1628" s="24" t="str">
        <f t="shared" si="25"/>
        <v>Y07HX0A0</v>
      </c>
    </row>
    <row r="1629" spans="1:4" x14ac:dyDescent="0.25">
      <c r="A1629" s="24" t="s">
        <v>10994</v>
      </c>
      <c r="B1629" s="24" t="s">
        <v>4345</v>
      </c>
      <c r="C1629" s="24" t="s">
        <v>10911</v>
      </c>
      <c r="D1629" s="24" t="str">
        <f t="shared" si="25"/>
        <v>Y07HX0G1</v>
      </c>
    </row>
    <row r="1630" spans="1:4" x14ac:dyDescent="0.25">
      <c r="A1630" s="24" t="s">
        <v>10994</v>
      </c>
      <c r="B1630" s="24" t="s">
        <v>4496</v>
      </c>
      <c r="C1630" s="24" t="s">
        <v>10912</v>
      </c>
      <c r="D1630" s="24" t="str">
        <f t="shared" si="25"/>
        <v>Y07TX0RQ</v>
      </c>
    </row>
    <row r="1631" spans="1:4" x14ac:dyDescent="0.25">
      <c r="A1631" s="24" t="s">
        <v>10994</v>
      </c>
      <c r="B1631" s="24" t="s">
        <v>4496</v>
      </c>
      <c r="C1631" s="24" t="s">
        <v>10696</v>
      </c>
      <c r="D1631" s="24" t="str">
        <f t="shared" si="25"/>
        <v>Y07TX0RT</v>
      </c>
    </row>
    <row r="1632" spans="1:4" x14ac:dyDescent="0.25">
      <c r="A1632" s="24" t="s">
        <v>10994</v>
      </c>
      <c r="B1632" s="24" t="s">
        <v>4531</v>
      </c>
      <c r="C1632" s="24" t="s">
        <v>10933</v>
      </c>
      <c r="D1632" s="24" t="str">
        <f t="shared" si="25"/>
        <v>Y07WX0P1</v>
      </c>
    </row>
    <row r="1633" spans="1:4" x14ac:dyDescent="0.25">
      <c r="A1633" s="24" t="s">
        <v>10994</v>
      </c>
      <c r="B1633" s="24" t="s">
        <v>4531</v>
      </c>
      <c r="C1633" s="24" t="s">
        <v>10913</v>
      </c>
      <c r="D1633" s="24" t="str">
        <f t="shared" si="25"/>
        <v>Y07WX115</v>
      </c>
    </row>
    <row r="1634" spans="1:4" x14ac:dyDescent="0.25">
      <c r="A1634" s="24" t="s">
        <v>10994</v>
      </c>
      <c r="B1634" s="24" t="s">
        <v>4531</v>
      </c>
      <c r="C1634" s="24" t="s">
        <v>10914</v>
      </c>
      <c r="D1634" s="24" t="str">
        <f t="shared" si="25"/>
        <v>Y07WX116</v>
      </c>
    </row>
    <row r="1635" spans="1:4" x14ac:dyDescent="0.25">
      <c r="A1635" s="24" t="s">
        <v>10994</v>
      </c>
      <c r="B1635" s="24" t="s">
        <v>4587</v>
      </c>
      <c r="C1635" s="24" t="s">
        <v>10582</v>
      </c>
      <c r="D1635" s="24" t="str">
        <f t="shared" si="25"/>
        <v>YZZZXZZZ</v>
      </c>
    </row>
    <row r="1636" spans="1:4" x14ac:dyDescent="0.25">
      <c r="A1636" s="24" t="s">
        <v>10995</v>
      </c>
      <c r="B1636" s="24" t="s">
        <v>3266</v>
      </c>
      <c r="C1636" s="24" t="s">
        <v>10892</v>
      </c>
      <c r="D1636" s="24" t="str">
        <f t="shared" si="25"/>
        <v>Y002X00D</v>
      </c>
    </row>
    <row r="1637" spans="1:4" x14ac:dyDescent="0.25">
      <c r="A1637" s="24" t="s">
        <v>10995</v>
      </c>
      <c r="B1637" s="24" t="s">
        <v>3348</v>
      </c>
      <c r="C1637" s="24" t="s">
        <v>10981</v>
      </c>
      <c r="D1637" s="24" t="str">
        <f t="shared" si="25"/>
        <v>Y00RX03N</v>
      </c>
    </row>
    <row r="1638" spans="1:4" x14ac:dyDescent="0.25">
      <c r="A1638" s="24" t="s">
        <v>10995</v>
      </c>
      <c r="B1638" s="24" t="s">
        <v>3348</v>
      </c>
      <c r="C1638" s="24" t="s">
        <v>10982</v>
      </c>
      <c r="D1638" s="24" t="str">
        <f t="shared" si="25"/>
        <v>Y00RX0Y5</v>
      </c>
    </row>
    <row r="1639" spans="1:4" x14ac:dyDescent="0.25">
      <c r="A1639" s="24" t="s">
        <v>10995</v>
      </c>
      <c r="B1639" s="24" t="s">
        <v>3362</v>
      </c>
      <c r="C1639" s="24" t="s">
        <v>10982</v>
      </c>
      <c r="D1639" s="24" t="str">
        <f t="shared" si="25"/>
        <v>Y00SX0Y5</v>
      </c>
    </row>
    <row r="1640" spans="1:4" x14ac:dyDescent="0.25">
      <c r="A1640" s="24" t="s">
        <v>10995</v>
      </c>
      <c r="B1640" s="24" t="s">
        <v>3384</v>
      </c>
      <c r="C1640" s="24" t="s">
        <v>10983</v>
      </c>
      <c r="D1640" s="24" t="str">
        <f t="shared" si="25"/>
        <v>Y012X03M</v>
      </c>
    </row>
    <row r="1641" spans="1:4" x14ac:dyDescent="0.25">
      <c r="A1641" s="24" t="s">
        <v>10995</v>
      </c>
      <c r="B1641" s="24" t="s">
        <v>3392</v>
      </c>
      <c r="C1641" s="24" t="s">
        <v>10983</v>
      </c>
      <c r="D1641" s="24" t="str">
        <f t="shared" si="25"/>
        <v>Y013X03M</v>
      </c>
    </row>
    <row r="1642" spans="1:4" x14ac:dyDescent="0.25">
      <c r="A1642" s="24" t="s">
        <v>10995</v>
      </c>
      <c r="B1642" s="24" t="s">
        <v>3395</v>
      </c>
      <c r="C1642" s="24" t="s">
        <v>10898</v>
      </c>
      <c r="D1642" s="24" t="str">
        <f t="shared" si="25"/>
        <v>Y014X03S</v>
      </c>
    </row>
    <row r="1643" spans="1:4" x14ac:dyDescent="0.25">
      <c r="A1643" s="24" t="s">
        <v>10995</v>
      </c>
      <c r="B1643" s="24" t="s">
        <v>3395</v>
      </c>
      <c r="C1643" s="24" t="s">
        <v>10899</v>
      </c>
      <c r="D1643" s="24" t="str">
        <f t="shared" si="25"/>
        <v>Y014X03T</v>
      </c>
    </row>
    <row r="1644" spans="1:4" x14ac:dyDescent="0.25">
      <c r="A1644" s="24" t="s">
        <v>10995</v>
      </c>
      <c r="B1644" s="24" t="s">
        <v>3425</v>
      </c>
      <c r="C1644" s="24" t="s">
        <v>10734</v>
      </c>
      <c r="D1644" s="24" t="str">
        <f t="shared" si="25"/>
        <v>Y01BX0LJ</v>
      </c>
    </row>
    <row r="1645" spans="1:4" x14ac:dyDescent="0.25">
      <c r="A1645" s="24" t="s">
        <v>10995</v>
      </c>
      <c r="B1645" s="24" t="s">
        <v>3425</v>
      </c>
      <c r="C1645" s="24" t="s">
        <v>10735</v>
      </c>
      <c r="D1645" s="24" t="str">
        <f t="shared" si="25"/>
        <v>Y01BX0LL</v>
      </c>
    </row>
    <row r="1646" spans="1:4" x14ac:dyDescent="0.25">
      <c r="A1646" s="24" t="s">
        <v>10995</v>
      </c>
      <c r="B1646" s="24" t="s">
        <v>3425</v>
      </c>
      <c r="C1646" s="24" t="s">
        <v>10736</v>
      </c>
      <c r="D1646" s="24" t="str">
        <f t="shared" si="25"/>
        <v>Y01BX0LM</v>
      </c>
    </row>
    <row r="1647" spans="1:4" x14ac:dyDescent="0.25">
      <c r="A1647" s="24" t="s">
        <v>10995</v>
      </c>
      <c r="B1647" s="24" t="s">
        <v>3425</v>
      </c>
      <c r="C1647" s="24" t="s">
        <v>10737</v>
      </c>
      <c r="D1647" s="24" t="str">
        <f t="shared" si="25"/>
        <v>Y01BX0LN</v>
      </c>
    </row>
    <row r="1648" spans="1:4" x14ac:dyDescent="0.25">
      <c r="A1648" s="24" t="s">
        <v>10995</v>
      </c>
      <c r="B1648" s="24" t="s">
        <v>3552</v>
      </c>
      <c r="C1648" s="24" t="s">
        <v>10658</v>
      </c>
      <c r="D1648" s="24" t="str">
        <f t="shared" si="25"/>
        <v>Y02DX0S4</v>
      </c>
    </row>
    <row r="1649" spans="1:4" x14ac:dyDescent="0.25">
      <c r="A1649" s="24" t="s">
        <v>10995</v>
      </c>
      <c r="B1649" s="24" t="s">
        <v>3563</v>
      </c>
      <c r="C1649" s="24" t="s">
        <v>10901</v>
      </c>
      <c r="D1649" s="24" t="str">
        <f t="shared" si="25"/>
        <v>Y02EX0KR</v>
      </c>
    </row>
    <row r="1650" spans="1:4" x14ac:dyDescent="0.25">
      <c r="A1650" s="24" t="s">
        <v>10995</v>
      </c>
      <c r="B1650" s="24" t="s">
        <v>3567</v>
      </c>
      <c r="C1650" s="24" t="s">
        <v>10659</v>
      </c>
      <c r="D1650" s="24" t="str">
        <f t="shared" si="25"/>
        <v>Y02FX0L1</v>
      </c>
    </row>
    <row r="1651" spans="1:4" x14ac:dyDescent="0.25">
      <c r="A1651" s="24" t="s">
        <v>10995</v>
      </c>
      <c r="B1651" s="24" t="s">
        <v>3578</v>
      </c>
      <c r="C1651" s="24" t="s">
        <v>10669</v>
      </c>
      <c r="D1651" s="24" t="str">
        <f t="shared" si="25"/>
        <v>Y02GX0W0</v>
      </c>
    </row>
    <row r="1652" spans="1:4" x14ac:dyDescent="0.25">
      <c r="A1652" s="24" t="s">
        <v>10995</v>
      </c>
      <c r="B1652" s="24" t="s">
        <v>3578</v>
      </c>
      <c r="C1652" s="24" t="s">
        <v>10829</v>
      </c>
      <c r="D1652" s="24" t="str">
        <f t="shared" si="25"/>
        <v>Y02GX0W1</v>
      </c>
    </row>
    <row r="1653" spans="1:4" x14ac:dyDescent="0.25">
      <c r="A1653" s="24" t="s">
        <v>10995</v>
      </c>
      <c r="B1653" s="24" t="s">
        <v>3732</v>
      </c>
      <c r="C1653" s="24" t="s">
        <v>10909</v>
      </c>
      <c r="D1653" s="24" t="str">
        <f t="shared" si="25"/>
        <v>Y03VX0L4</v>
      </c>
    </row>
    <row r="1654" spans="1:4" x14ac:dyDescent="0.25">
      <c r="A1654" s="24" t="s">
        <v>10995</v>
      </c>
      <c r="B1654" s="24" t="s">
        <v>3732</v>
      </c>
      <c r="C1654" s="24" t="s">
        <v>10984</v>
      </c>
      <c r="D1654" s="24" t="str">
        <f t="shared" si="25"/>
        <v>Y03VX0S5</v>
      </c>
    </row>
    <row r="1655" spans="1:4" x14ac:dyDescent="0.25">
      <c r="A1655" s="24" t="s">
        <v>10995</v>
      </c>
      <c r="B1655" s="24" t="s">
        <v>4110</v>
      </c>
      <c r="C1655" s="24" t="s">
        <v>10910</v>
      </c>
      <c r="D1655" s="24" t="str">
        <f t="shared" si="25"/>
        <v>Y05QX0V4</v>
      </c>
    </row>
    <row r="1656" spans="1:4" x14ac:dyDescent="0.25">
      <c r="A1656" s="24" t="s">
        <v>10995</v>
      </c>
      <c r="B1656" s="24" t="s">
        <v>4231</v>
      </c>
      <c r="C1656" s="24" t="s">
        <v>10952</v>
      </c>
      <c r="D1656" s="24" t="str">
        <f t="shared" si="25"/>
        <v>Y06KX0X3</v>
      </c>
    </row>
    <row r="1657" spans="1:4" x14ac:dyDescent="0.25">
      <c r="A1657" s="24" t="s">
        <v>10995</v>
      </c>
      <c r="B1657" s="24" t="s">
        <v>4231</v>
      </c>
      <c r="C1657" s="24" t="s">
        <v>10953</v>
      </c>
      <c r="D1657" s="24" t="str">
        <f t="shared" si="25"/>
        <v>Y06KX0X4</v>
      </c>
    </row>
    <row r="1658" spans="1:4" x14ac:dyDescent="0.25">
      <c r="A1658" s="24" t="s">
        <v>10995</v>
      </c>
      <c r="B1658" s="24" t="s">
        <v>4231</v>
      </c>
      <c r="C1658" s="24" t="s">
        <v>10779</v>
      </c>
      <c r="D1658" s="24" t="str">
        <f t="shared" si="25"/>
        <v>Y06KX0X5</v>
      </c>
    </row>
    <row r="1659" spans="1:4" x14ac:dyDescent="0.25">
      <c r="A1659" s="24" t="s">
        <v>10995</v>
      </c>
      <c r="B1659" s="24" t="s">
        <v>4235</v>
      </c>
      <c r="C1659" s="24" t="s">
        <v>10751</v>
      </c>
      <c r="D1659" s="24" t="str">
        <f t="shared" si="25"/>
        <v>Y06LX107</v>
      </c>
    </row>
    <row r="1660" spans="1:4" x14ac:dyDescent="0.25">
      <c r="A1660" s="24" t="s">
        <v>10995</v>
      </c>
      <c r="B1660" s="24" t="s">
        <v>4297</v>
      </c>
      <c r="C1660" s="24" t="s">
        <v>10780</v>
      </c>
      <c r="D1660" s="24" t="str">
        <f t="shared" si="25"/>
        <v>Y077X0X6</v>
      </c>
    </row>
    <row r="1661" spans="1:4" x14ac:dyDescent="0.25">
      <c r="A1661" s="24" t="s">
        <v>10995</v>
      </c>
      <c r="B1661" s="24" t="s">
        <v>4345</v>
      </c>
      <c r="C1661" s="24" t="s">
        <v>10985</v>
      </c>
      <c r="D1661" s="24" t="str">
        <f t="shared" si="25"/>
        <v>Y07HX00F</v>
      </c>
    </row>
    <row r="1662" spans="1:4" x14ac:dyDescent="0.25">
      <c r="A1662" s="24" t="s">
        <v>10995</v>
      </c>
      <c r="B1662" s="24" t="s">
        <v>4587</v>
      </c>
      <c r="C1662" s="24" t="s">
        <v>10582</v>
      </c>
      <c r="D1662" s="24" t="str">
        <f t="shared" si="25"/>
        <v>YZZZXZZZ</v>
      </c>
    </row>
    <row r="1663" spans="1:4" x14ac:dyDescent="0.25">
      <c r="A1663" s="24" t="s">
        <v>10996</v>
      </c>
      <c r="B1663" s="24" t="s">
        <v>3368</v>
      </c>
      <c r="C1663" s="24" t="s">
        <v>10997</v>
      </c>
      <c r="D1663" s="24" t="str">
        <f t="shared" si="25"/>
        <v>Y00UX03Y</v>
      </c>
    </row>
    <row r="1664" spans="1:4" x14ac:dyDescent="0.25">
      <c r="A1664" s="24" t="s">
        <v>10996</v>
      </c>
      <c r="B1664" s="24" t="s">
        <v>3369</v>
      </c>
      <c r="C1664" s="24" t="s">
        <v>10998</v>
      </c>
      <c r="D1664" s="24" t="str">
        <f t="shared" si="25"/>
        <v>Y00VX0V9</v>
      </c>
    </row>
    <row r="1665" spans="1:4" x14ac:dyDescent="0.25">
      <c r="A1665" s="24" t="s">
        <v>10996</v>
      </c>
      <c r="B1665" s="24" t="s">
        <v>3415</v>
      </c>
      <c r="C1665" s="24" t="s">
        <v>10771</v>
      </c>
      <c r="D1665" s="24" t="str">
        <f t="shared" si="25"/>
        <v>Y018X065</v>
      </c>
    </row>
    <row r="1666" spans="1:4" x14ac:dyDescent="0.25">
      <c r="A1666" s="24" t="s">
        <v>10996</v>
      </c>
      <c r="B1666" s="24" t="s">
        <v>3415</v>
      </c>
      <c r="C1666" s="24" t="s">
        <v>10772</v>
      </c>
      <c r="D1666" s="24" t="str">
        <f t="shared" si="25"/>
        <v>Y018X123</v>
      </c>
    </row>
    <row r="1667" spans="1:4" x14ac:dyDescent="0.25">
      <c r="A1667" s="24" t="s">
        <v>10996</v>
      </c>
      <c r="B1667" s="24" t="s">
        <v>3415</v>
      </c>
      <c r="C1667" s="24" t="s">
        <v>10773</v>
      </c>
      <c r="D1667" s="24" t="str">
        <f t="shared" ref="D1667:D1730" si="26">B1667&amp;C1667</f>
        <v>Y018X125</v>
      </c>
    </row>
    <row r="1668" spans="1:4" x14ac:dyDescent="0.25">
      <c r="A1668" s="24" t="s">
        <v>10996</v>
      </c>
      <c r="B1668" s="24" t="s">
        <v>3421</v>
      </c>
      <c r="C1668" s="24" t="s">
        <v>10774</v>
      </c>
      <c r="D1668" s="24" t="str">
        <f t="shared" si="26"/>
        <v>Y019X124</v>
      </c>
    </row>
    <row r="1669" spans="1:4" x14ac:dyDescent="0.25">
      <c r="A1669" s="24" t="s">
        <v>10996</v>
      </c>
      <c r="B1669" s="24" t="s">
        <v>3521</v>
      </c>
      <c r="C1669" s="24" t="s">
        <v>10999</v>
      </c>
      <c r="D1669" s="24" t="str">
        <f t="shared" si="26"/>
        <v>Y026X066</v>
      </c>
    </row>
    <row r="1670" spans="1:4" x14ac:dyDescent="0.25">
      <c r="A1670" s="24" t="s">
        <v>10996</v>
      </c>
      <c r="B1670" s="24" t="s">
        <v>3683</v>
      </c>
      <c r="C1670" s="24" t="s">
        <v>11000</v>
      </c>
      <c r="D1670" s="24" t="str">
        <f t="shared" si="26"/>
        <v>Y03BX11E</v>
      </c>
    </row>
    <row r="1671" spans="1:4" x14ac:dyDescent="0.25">
      <c r="A1671" s="24" t="s">
        <v>10996</v>
      </c>
      <c r="B1671" s="24" t="s">
        <v>3684</v>
      </c>
      <c r="C1671" s="24" t="s">
        <v>11001</v>
      </c>
      <c r="D1671" s="24" t="str">
        <f t="shared" si="26"/>
        <v>Y03CX01J</v>
      </c>
    </row>
    <row r="1672" spans="1:4" x14ac:dyDescent="0.25">
      <c r="A1672" s="24" t="s">
        <v>10996</v>
      </c>
      <c r="B1672" s="24" t="s">
        <v>3684</v>
      </c>
      <c r="C1672" s="24" t="s">
        <v>11002</v>
      </c>
      <c r="D1672" s="24" t="str">
        <f t="shared" si="26"/>
        <v>Y03CX01K</v>
      </c>
    </row>
    <row r="1673" spans="1:4" x14ac:dyDescent="0.25">
      <c r="A1673" s="24" t="s">
        <v>10996</v>
      </c>
      <c r="B1673" s="24" t="s">
        <v>3684</v>
      </c>
      <c r="C1673" s="24" t="s">
        <v>11003</v>
      </c>
      <c r="D1673" s="24" t="str">
        <f t="shared" si="26"/>
        <v>Y03CX01L</v>
      </c>
    </row>
    <row r="1674" spans="1:4" x14ac:dyDescent="0.25">
      <c r="A1674" s="24" t="s">
        <v>10996</v>
      </c>
      <c r="B1674" s="24" t="s">
        <v>3687</v>
      </c>
      <c r="C1674" s="24" t="s">
        <v>11004</v>
      </c>
      <c r="D1674" s="24" t="str">
        <f t="shared" si="26"/>
        <v>Y03DX039</v>
      </c>
    </row>
    <row r="1675" spans="1:4" x14ac:dyDescent="0.25">
      <c r="A1675" s="24" t="s">
        <v>10996</v>
      </c>
      <c r="B1675" s="24" t="s">
        <v>3687</v>
      </c>
      <c r="C1675" s="24" t="s">
        <v>11005</v>
      </c>
      <c r="D1675" s="24" t="str">
        <f t="shared" si="26"/>
        <v>Y03DX0P3</v>
      </c>
    </row>
    <row r="1676" spans="1:4" x14ac:dyDescent="0.25">
      <c r="A1676" s="24" t="s">
        <v>10996</v>
      </c>
      <c r="B1676" s="24" t="s">
        <v>3687</v>
      </c>
      <c r="C1676" s="24" t="s">
        <v>11006</v>
      </c>
      <c r="D1676" s="24" t="str">
        <f t="shared" si="26"/>
        <v>Y03DX0P4</v>
      </c>
    </row>
    <row r="1677" spans="1:4" x14ac:dyDescent="0.25">
      <c r="A1677" s="24" t="s">
        <v>10996</v>
      </c>
      <c r="B1677" s="24" t="s">
        <v>3687</v>
      </c>
      <c r="C1677" s="24" t="s">
        <v>11007</v>
      </c>
      <c r="D1677" s="24" t="str">
        <f t="shared" si="26"/>
        <v>Y03DX0QT</v>
      </c>
    </row>
    <row r="1678" spans="1:4" x14ac:dyDescent="0.25">
      <c r="A1678" s="24" t="s">
        <v>10996</v>
      </c>
      <c r="B1678" s="24" t="s">
        <v>3691</v>
      </c>
      <c r="C1678" s="24" t="s">
        <v>11008</v>
      </c>
      <c r="D1678" s="24" t="str">
        <f t="shared" si="26"/>
        <v>Y03EX0C1</v>
      </c>
    </row>
    <row r="1679" spans="1:4" x14ac:dyDescent="0.25">
      <c r="A1679" s="24" t="s">
        <v>10996</v>
      </c>
      <c r="B1679" s="24" t="s">
        <v>3692</v>
      </c>
      <c r="C1679" s="24" t="s">
        <v>11009</v>
      </c>
      <c r="D1679" s="24" t="str">
        <f t="shared" si="26"/>
        <v>Y03FX0QS</v>
      </c>
    </row>
    <row r="1680" spans="1:4" x14ac:dyDescent="0.25">
      <c r="A1680" s="24" t="s">
        <v>10996</v>
      </c>
      <c r="B1680" s="24" t="s">
        <v>3692</v>
      </c>
      <c r="C1680" s="24" t="s">
        <v>11010</v>
      </c>
      <c r="D1680" s="24" t="str">
        <f t="shared" si="26"/>
        <v>Y03FX0XC</v>
      </c>
    </row>
    <row r="1681" spans="1:4" x14ac:dyDescent="0.25">
      <c r="A1681" s="24" t="s">
        <v>10996</v>
      </c>
      <c r="B1681" s="24" t="s">
        <v>3694</v>
      </c>
      <c r="C1681" s="24" t="s">
        <v>11011</v>
      </c>
      <c r="D1681" s="24" t="str">
        <f t="shared" si="26"/>
        <v>Y03GX0GQ</v>
      </c>
    </row>
    <row r="1682" spans="1:4" x14ac:dyDescent="0.25">
      <c r="A1682" s="24" t="s">
        <v>10996</v>
      </c>
      <c r="B1682" s="24" t="s">
        <v>3695</v>
      </c>
      <c r="C1682" s="24" t="s">
        <v>11012</v>
      </c>
      <c r="D1682" s="24" t="str">
        <f t="shared" si="26"/>
        <v>Y03HX10R</v>
      </c>
    </row>
    <row r="1683" spans="1:4" x14ac:dyDescent="0.25">
      <c r="A1683" s="24" t="s">
        <v>10996</v>
      </c>
      <c r="B1683" s="24" t="s">
        <v>3696</v>
      </c>
      <c r="C1683" s="24" t="s">
        <v>11013</v>
      </c>
      <c r="D1683" s="24" t="str">
        <f t="shared" si="26"/>
        <v>Y03JX0XF</v>
      </c>
    </row>
    <row r="1684" spans="1:4" x14ac:dyDescent="0.25">
      <c r="A1684" s="24" t="s">
        <v>10996</v>
      </c>
      <c r="B1684" s="24" t="s">
        <v>3720</v>
      </c>
      <c r="C1684" s="24" t="s">
        <v>11014</v>
      </c>
      <c r="D1684" s="24" t="str">
        <f t="shared" si="26"/>
        <v>Y03RX0CJ</v>
      </c>
    </row>
    <row r="1685" spans="1:4" x14ac:dyDescent="0.25">
      <c r="A1685" s="24" t="s">
        <v>10996</v>
      </c>
      <c r="B1685" s="24" t="s">
        <v>4225</v>
      </c>
      <c r="C1685" s="24" t="s">
        <v>11015</v>
      </c>
      <c r="D1685" s="24" t="str">
        <f t="shared" si="26"/>
        <v>Y06JX0WY</v>
      </c>
    </row>
    <row r="1686" spans="1:4" x14ac:dyDescent="0.25">
      <c r="A1686" s="24" t="s">
        <v>10996</v>
      </c>
      <c r="B1686" s="24" t="s">
        <v>4245</v>
      </c>
      <c r="C1686" s="24" t="s">
        <v>11016</v>
      </c>
      <c r="D1686" s="24" t="str">
        <f t="shared" si="26"/>
        <v>Y06RX03Z</v>
      </c>
    </row>
    <row r="1687" spans="1:4" x14ac:dyDescent="0.25">
      <c r="A1687" s="24" t="s">
        <v>10996</v>
      </c>
      <c r="B1687" s="24" t="s">
        <v>4245</v>
      </c>
      <c r="C1687" s="24" t="s">
        <v>11017</v>
      </c>
      <c r="D1687" s="24" t="str">
        <f t="shared" si="26"/>
        <v>Y06RX0V7</v>
      </c>
    </row>
    <row r="1688" spans="1:4" x14ac:dyDescent="0.25">
      <c r="A1688" s="24" t="s">
        <v>10996</v>
      </c>
      <c r="B1688" s="24" t="s">
        <v>4245</v>
      </c>
      <c r="C1688" s="24" t="s">
        <v>11018</v>
      </c>
      <c r="D1688" s="24" t="str">
        <f t="shared" si="26"/>
        <v>Y06RX10P</v>
      </c>
    </row>
    <row r="1689" spans="1:4" x14ac:dyDescent="0.25">
      <c r="A1689" s="24" t="s">
        <v>10996</v>
      </c>
      <c r="B1689" s="24" t="s">
        <v>4256</v>
      </c>
      <c r="C1689" s="24" t="s">
        <v>11014</v>
      </c>
      <c r="D1689" s="24" t="str">
        <f t="shared" si="26"/>
        <v>Y06VX0CJ</v>
      </c>
    </row>
    <row r="1690" spans="1:4" x14ac:dyDescent="0.25">
      <c r="A1690" s="24" t="s">
        <v>10996</v>
      </c>
      <c r="B1690" s="24" t="s">
        <v>4256</v>
      </c>
      <c r="C1690" s="24" t="s">
        <v>11019</v>
      </c>
      <c r="D1690" s="24" t="str">
        <f t="shared" si="26"/>
        <v>Y06VX0CK</v>
      </c>
    </row>
    <row r="1691" spans="1:4" x14ac:dyDescent="0.25">
      <c r="A1691" s="24" t="s">
        <v>10996</v>
      </c>
      <c r="B1691" s="24" t="s">
        <v>4256</v>
      </c>
      <c r="C1691" s="24" t="s">
        <v>10775</v>
      </c>
      <c r="D1691" s="24" t="str">
        <f t="shared" si="26"/>
        <v>Y06VX0FU</v>
      </c>
    </row>
    <row r="1692" spans="1:4" x14ac:dyDescent="0.25">
      <c r="A1692" s="24" t="s">
        <v>10996</v>
      </c>
      <c r="B1692" s="24" t="s">
        <v>4256</v>
      </c>
      <c r="C1692" s="24" t="s">
        <v>10776</v>
      </c>
      <c r="D1692" s="24" t="str">
        <f t="shared" si="26"/>
        <v>Y06VX0RL</v>
      </c>
    </row>
    <row r="1693" spans="1:4" x14ac:dyDescent="0.25">
      <c r="A1693" s="24" t="s">
        <v>10996</v>
      </c>
      <c r="B1693" s="24" t="s">
        <v>4256</v>
      </c>
      <c r="C1693" s="24" t="s">
        <v>10777</v>
      </c>
      <c r="D1693" s="24" t="str">
        <f t="shared" si="26"/>
        <v>Y06VX0W3</v>
      </c>
    </row>
    <row r="1694" spans="1:4" x14ac:dyDescent="0.25">
      <c r="A1694" s="24" t="s">
        <v>10996</v>
      </c>
      <c r="B1694" s="24" t="s">
        <v>4256</v>
      </c>
      <c r="C1694" s="24" t="s">
        <v>10778</v>
      </c>
      <c r="D1694" s="24" t="str">
        <f t="shared" si="26"/>
        <v>Y06VX0X2</v>
      </c>
    </row>
    <row r="1695" spans="1:4" x14ac:dyDescent="0.25">
      <c r="A1695" s="24" t="s">
        <v>10996</v>
      </c>
      <c r="B1695" s="24" t="s">
        <v>4256</v>
      </c>
      <c r="C1695" s="24" t="s">
        <v>10779</v>
      </c>
      <c r="D1695" s="24" t="str">
        <f t="shared" si="26"/>
        <v>Y06VX0X5</v>
      </c>
    </row>
    <row r="1696" spans="1:4" x14ac:dyDescent="0.25">
      <c r="A1696" s="24" t="s">
        <v>10996</v>
      </c>
      <c r="B1696" s="24" t="s">
        <v>4256</v>
      </c>
      <c r="C1696" s="24" t="s">
        <v>10780</v>
      </c>
      <c r="D1696" s="24" t="str">
        <f t="shared" si="26"/>
        <v>Y06VX0X6</v>
      </c>
    </row>
    <row r="1697" spans="1:4" x14ac:dyDescent="0.25">
      <c r="A1697" s="24" t="s">
        <v>10996</v>
      </c>
      <c r="B1697" s="24" t="s">
        <v>4256</v>
      </c>
      <c r="C1697" s="24" t="s">
        <v>10781</v>
      </c>
      <c r="D1697" s="24" t="str">
        <f t="shared" si="26"/>
        <v>Y06VX10N</v>
      </c>
    </row>
    <row r="1698" spans="1:4" x14ac:dyDescent="0.25">
      <c r="A1698" s="24" t="s">
        <v>10996</v>
      </c>
      <c r="B1698" s="24" t="s">
        <v>4553</v>
      </c>
      <c r="C1698" s="24" t="s">
        <v>10637</v>
      </c>
      <c r="D1698" s="24" t="str">
        <f t="shared" si="26"/>
        <v>Y07XX12Q</v>
      </c>
    </row>
    <row r="1699" spans="1:4" x14ac:dyDescent="0.25">
      <c r="A1699" s="24" t="s">
        <v>10996</v>
      </c>
      <c r="B1699" s="24" t="s">
        <v>4587</v>
      </c>
      <c r="C1699" s="24" t="s">
        <v>10582</v>
      </c>
      <c r="D1699" s="24" t="str">
        <f t="shared" si="26"/>
        <v>YZZZXZZZ</v>
      </c>
    </row>
    <row r="1700" spans="1:4" x14ac:dyDescent="0.25">
      <c r="A1700" s="24" t="s">
        <v>11020</v>
      </c>
      <c r="B1700" s="24" t="s">
        <v>3266</v>
      </c>
      <c r="C1700" s="24" t="s">
        <v>10920</v>
      </c>
      <c r="D1700" s="24" t="str">
        <f t="shared" si="26"/>
        <v>Y002X00S</v>
      </c>
    </row>
    <row r="1701" spans="1:4" x14ac:dyDescent="0.25">
      <c r="A1701" s="24" t="s">
        <v>11020</v>
      </c>
      <c r="B1701" s="24" t="s">
        <v>3348</v>
      </c>
      <c r="C1701" s="24" t="s">
        <v>10893</v>
      </c>
      <c r="D1701" s="24" t="str">
        <f t="shared" si="26"/>
        <v>Y00RX0FE</v>
      </c>
    </row>
    <row r="1702" spans="1:4" x14ac:dyDescent="0.25">
      <c r="A1702" s="24" t="s">
        <v>11020</v>
      </c>
      <c r="B1702" s="24" t="s">
        <v>3348</v>
      </c>
      <c r="C1702" s="24" t="s">
        <v>10894</v>
      </c>
      <c r="D1702" s="24" t="str">
        <f t="shared" si="26"/>
        <v>Y00RX0FF</v>
      </c>
    </row>
    <row r="1703" spans="1:4" x14ac:dyDescent="0.25">
      <c r="A1703" s="24" t="s">
        <v>11020</v>
      </c>
      <c r="B1703" s="24" t="s">
        <v>3362</v>
      </c>
      <c r="C1703" s="24" t="s">
        <v>10894</v>
      </c>
      <c r="D1703" s="24" t="str">
        <f t="shared" si="26"/>
        <v>Y00SX0FF</v>
      </c>
    </row>
    <row r="1704" spans="1:4" x14ac:dyDescent="0.25">
      <c r="A1704" s="24" t="s">
        <v>11020</v>
      </c>
      <c r="B1704" s="24" t="s">
        <v>3384</v>
      </c>
      <c r="C1704" s="24" t="s">
        <v>10895</v>
      </c>
      <c r="D1704" s="24" t="str">
        <f t="shared" si="26"/>
        <v>Y012X03R</v>
      </c>
    </row>
    <row r="1705" spans="1:4" x14ac:dyDescent="0.25">
      <c r="A1705" s="24" t="s">
        <v>11020</v>
      </c>
      <c r="B1705" s="24" t="s">
        <v>3384</v>
      </c>
      <c r="C1705" s="24" t="s">
        <v>10896</v>
      </c>
      <c r="D1705" s="24" t="str">
        <f t="shared" si="26"/>
        <v>Y012X0FD</v>
      </c>
    </row>
    <row r="1706" spans="1:4" x14ac:dyDescent="0.25">
      <c r="A1706" s="24" t="s">
        <v>11020</v>
      </c>
      <c r="B1706" s="24" t="s">
        <v>3384</v>
      </c>
      <c r="C1706" s="24" t="s">
        <v>10897</v>
      </c>
      <c r="D1706" s="24" t="str">
        <f t="shared" si="26"/>
        <v>Y012X0WC</v>
      </c>
    </row>
    <row r="1707" spans="1:4" x14ac:dyDescent="0.25">
      <c r="A1707" s="24" t="s">
        <v>11020</v>
      </c>
      <c r="B1707" s="24" t="s">
        <v>3392</v>
      </c>
      <c r="C1707" s="24" t="s">
        <v>10895</v>
      </c>
      <c r="D1707" s="24" t="str">
        <f t="shared" si="26"/>
        <v>Y013X03R</v>
      </c>
    </row>
    <row r="1708" spans="1:4" x14ac:dyDescent="0.25">
      <c r="A1708" s="24" t="s">
        <v>11020</v>
      </c>
      <c r="B1708" s="24" t="s">
        <v>3392</v>
      </c>
      <c r="C1708" s="24" t="s">
        <v>10896</v>
      </c>
      <c r="D1708" s="24" t="str">
        <f t="shared" si="26"/>
        <v>Y013X0FD</v>
      </c>
    </row>
    <row r="1709" spans="1:4" x14ac:dyDescent="0.25">
      <c r="A1709" s="24" t="s">
        <v>11020</v>
      </c>
      <c r="B1709" s="24" t="s">
        <v>3395</v>
      </c>
      <c r="C1709" s="24" t="s">
        <v>10898</v>
      </c>
      <c r="D1709" s="24" t="str">
        <f t="shared" si="26"/>
        <v>Y014X03S</v>
      </c>
    </row>
    <row r="1710" spans="1:4" x14ac:dyDescent="0.25">
      <c r="A1710" s="24" t="s">
        <v>11020</v>
      </c>
      <c r="B1710" s="24" t="s">
        <v>3395</v>
      </c>
      <c r="C1710" s="24" t="s">
        <v>10899</v>
      </c>
      <c r="D1710" s="24" t="str">
        <f t="shared" si="26"/>
        <v>Y014X03T</v>
      </c>
    </row>
    <row r="1711" spans="1:4" x14ac:dyDescent="0.25">
      <c r="A1711" s="24" t="s">
        <v>11020</v>
      </c>
      <c r="B1711" s="24" t="s">
        <v>3479</v>
      </c>
      <c r="C1711" s="24" t="s">
        <v>10900</v>
      </c>
      <c r="D1711" s="24" t="str">
        <f t="shared" si="26"/>
        <v>Y01SX0YN</v>
      </c>
    </row>
    <row r="1712" spans="1:4" x14ac:dyDescent="0.25">
      <c r="A1712" s="24" t="s">
        <v>11020</v>
      </c>
      <c r="B1712" s="24" t="s">
        <v>3552</v>
      </c>
      <c r="C1712" s="24" t="s">
        <v>10658</v>
      </c>
      <c r="D1712" s="24" t="str">
        <f t="shared" si="26"/>
        <v>Y02DX0S4</v>
      </c>
    </row>
    <row r="1713" spans="1:4" x14ac:dyDescent="0.25">
      <c r="A1713" s="24" t="s">
        <v>11020</v>
      </c>
      <c r="B1713" s="24" t="s">
        <v>3567</v>
      </c>
      <c r="C1713" s="24" t="s">
        <v>10901</v>
      </c>
      <c r="D1713" s="24" t="str">
        <f t="shared" si="26"/>
        <v>Y02FX0KR</v>
      </c>
    </row>
    <row r="1714" spans="1:4" x14ac:dyDescent="0.25">
      <c r="A1714" s="24" t="s">
        <v>11020</v>
      </c>
      <c r="B1714" s="24" t="s">
        <v>3578</v>
      </c>
      <c r="C1714" s="24" t="s">
        <v>10902</v>
      </c>
      <c r="D1714" s="24" t="str">
        <f t="shared" si="26"/>
        <v>Y02GX0VX</v>
      </c>
    </row>
    <row r="1715" spans="1:4" x14ac:dyDescent="0.25">
      <c r="A1715" s="24" t="s">
        <v>11020</v>
      </c>
      <c r="B1715" s="24" t="s">
        <v>3578</v>
      </c>
      <c r="C1715" s="24" t="s">
        <v>10829</v>
      </c>
      <c r="D1715" s="24" t="str">
        <f t="shared" si="26"/>
        <v>Y02GX0W1</v>
      </c>
    </row>
    <row r="1716" spans="1:4" x14ac:dyDescent="0.25">
      <c r="A1716" s="24" t="s">
        <v>11020</v>
      </c>
      <c r="B1716" s="24" t="s">
        <v>3606</v>
      </c>
      <c r="C1716" s="24" t="s">
        <v>10714</v>
      </c>
      <c r="D1716" s="24" t="str">
        <f t="shared" si="26"/>
        <v>Y02HX0KY</v>
      </c>
    </row>
    <row r="1717" spans="1:4" x14ac:dyDescent="0.25">
      <c r="A1717" s="24" t="s">
        <v>11020</v>
      </c>
      <c r="B1717" s="24" t="s">
        <v>3606</v>
      </c>
      <c r="C1717" s="24" t="s">
        <v>10903</v>
      </c>
      <c r="D1717" s="24" t="str">
        <f t="shared" si="26"/>
        <v>Y02HX0VZ</v>
      </c>
    </row>
    <row r="1718" spans="1:4" x14ac:dyDescent="0.25">
      <c r="A1718" s="24" t="s">
        <v>11020</v>
      </c>
      <c r="B1718" s="24" t="s">
        <v>3616</v>
      </c>
      <c r="C1718" s="24" t="s">
        <v>10904</v>
      </c>
      <c r="D1718" s="24" t="str">
        <f t="shared" si="26"/>
        <v>Y02LX0CF</v>
      </c>
    </row>
    <row r="1719" spans="1:4" x14ac:dyDescent="0.25">
      <c r="A1719" s="24" t="s">
        <v>11020</v>
      </c>
      <c r="B1719" s="24" t="s">
        <v>3639</v>
      </c>
      <c r="C1719" s="24" t="s">
        <v>10672</v>
      </c>
      <c r="D1719" s="24" t="str">
        <f t="shared" si="26"/>
        <v>Y02WX0MX</v>
      </c>
    </row>
    <row r="1720" spans="1:4" x14ac:dyDescent="0.25">
      <c r="A1720" s="24" t="s">
        <v>11020</v>
      </c>
      <c r="B1720" s="24" t="s">
        <v>3675</v>
      </c>
      <c r="C1720" s="24" t="s">
        <v>10905</v>
      </c>
      <c r="D1720" s="24" t="str">
        <f t="shared" si="26"/>
        <v>Y039X0A0</v>
      </c>
    </row>
    <row r="1721" spans="1:4" x14ac:dyDescent="0.25">
      <c r="A1721" s="24" t="s">
        <v>11020</v>
      </c>
      <c r="B1721" s="24" t="s">
        <v>3681</v>
      </c>
      <c r="C1721" s="24" t="s">
        <v>10906</v>
      </c>
      <c r="D1721" s="24" t="str">
        <f t="shared" si="26"/>
        <v>Y03AX0PF</v>
      </c>
    </row>
    <row r="1722" spans="1:4" x14ac:dyDescent="0.25">
      <c r="A1722" s="24" t="s">
        <v>11020</v>
      </c>
      <c r="B1722" s="24" t="s">
        <v>3707</v>
      </c>
      <c r="C1722" s="24" t="s">
        <v>10907</v>
      </c>
      <c r="D1722" s="24" t="str">
        <f t="shared" si="26"/>
        <v>Y03PX0CG</v>
      </c>
    </row>
    <row r="1723" spans="1:4" x14ac:dyDescent="0.25">
      <c r="A1723" s="24" t="s">
        <v>11020</v>
      </c>
      <c r="B1723" s="24" t="s">
        <v>3707</v>
      </c>
      <c r="C1723" s="24" t="s">
        <v>10908</v>
      </c>
      <c r="D1723" s="24" t="str">
        <f t="shared" si="26"/>
        <v>Y03PX0CH</v>
      </c>
    </row>
    <row r="1724" spans="1:4" x14ac:dyDescent="0.25">
      <c r="A1724" s="24" t="s">
        <v>11020</v>
      </c>
      <c r="B1724" s="24" t="s">
        <v>3732</v>
      </c>
      <c r="C1724" s="24" t="s">
        <v>10909</v>
      </c>
      <c r="D1724" s="24" t="str">
        <f t="shared" si="26"/>
        <v>Y03VX0L4</v>
      </c>
    </row>
    <row r="1725" spans="1:4" x14ac:dyDescent="0.25">
      <c r="A1725" s="24" t="s">
        <v>11020</v>
      </c>
      <c r="B1725" s="24" t="s">
        <v>4110</v>
      </c>
      <c r="C1725" s="24" t="s">
        <v>10910</v>
      </c>
      <c r="D1725" s="24" t="str">
        <f t="shared" si="26"/>
        <v>Y05QX0V4</v>
      </c>
    </row>
    <row r="1726" spans="1:4" x14ac:dyDescent="0.25">
      <c r="A1726" s="24" t="s">
        <v>11020</v>
      </c>
      <c r="B1726" s="24" t="s">
        <v>4110</v>
      </c>
      <c r="C1726" s="24" t="s">
        <v>10686</v>
      </c>
      <c r="D1726" s="24" t="str">
        <f t="shared" si="26"/>
        <v>Y05QX0VD</v>
      </c>
    </row>
    <row r="1727" spans="1:4" x14ac:dyDescent="0.25">
      <c r="A1727" s="24" t="s">
        <v>11020</v>
      </c>
      <c r="B1727" s="24" t="s">
        <v>4231</v>
      </c>
      <c r="C1727" s="24" t="s">
        <v>10952</v>
      </c>
      <c r="D1727" s="24" t="str">
        <f t="shared" si="26"/>
        <v>Y06KX0X3</v>
      </c>
    </row>
    <row r="1728" spans="1:4" x14ac:dyDescent="0.25">
      <c r="A1728" s="24" t="s">
        <v>11020</v>
      </c>
      <c r="B1728" s="24" t="s">
        <v>4231</v>
      </c>
      <c r="C1728" s="24" t="s">
        <v>10953</v>
      </c>
      <c r="D1728" s="24" t="str">
        <f t="shared" si="26"/>
        <v>Y06KX0X4</v>
      </c>
    </row>
    <row r="1729" spans="1:4" x14ac:dyDescent="0.25">
      <c r="A1729" s="24" t="s">
        <v>11020</v>
      </c>
      <c r="B1729" s="24" t="s">
        <v>4231</v>
      </c>
      <c r="C1729" s="24" t="s">
        <v>10779</v>
      </c>
      <c r="D1729" s="24" t="str">
        <f t="shared" si="26"/>
        <v>Y06KX0X5</v>
      </c>
    </row>
    <row r="1730" spans="1:4" x14ac:dyDescent="0.25">
      <c r="A1730" s="24" t="s">
        <v>11020</v>
      </c>
      <c r="B1730" s="24" t="s">
        <v>4297</v>
      </c>
      <c r="C1730" s="24" t="s">
        <v>10907</v>
      </c>
      <c r="D1730" s="24" t="str">
        <f t="shared" si="26"/>
        <v>Y077X0CG</v>
      </c>
    </row>
    <row r="1731" spans="1:4" x14ac:dyDescent="0.25">
      <c r="A1731" s="24" t="s">
        <v>11020</v>
      </c>
      <c r="B1731" s="24" t="s">
        <v>4297</v>
      </c>
      <c r="C1731" s="24" t="s">
        <v>10908</v>
      </c>
      <c r="D1731" s="24" t="str">
        <f t="shared" ref="D1731:D1794" si="27">B1731&amp;C1731</f>
        <v>Y077X0CH</v>
      </c>
    </row>
    <row r="1732" spans="1:4" x14ac:dyDescent="0.25">
      <c r="A1732" s="24" t="s">
        <v>11020</v>
      </c>
      <c r="B1732" s="24" t="s">
        <v>4297</v>
      </c>
      <c r="C1732" s="24" t="s">
        <v>10780</v>
      </c>
      <c r="D1732" s="24" t="str">
        <f t="shared" si="27"/>
        <v>Y077X0X6</v>
      </c>
    </row>
    <row r="1733" spans="1:4" x14ac:dyDescent="0.25">
      <c r="A1733" s="24" t="s">
        <v>11020</v>
      </c>
      <c r="B1733" s="24" t="s">
        <v>4345</v>
      </c>
      <c r="C1733" s="24" t="s">
        <v>10911</v>
      </c>
      <c r="D1733" s="24" t="str">
        <f t="shared" si="27"/>
        <v>Y07HX0G1</v>
      </c>
    </row>
    <row r="1734" spans="1:4" x14ac:dyDescent="0.25">
      <c r="A1734" s="24" t="s">
        <v>11020</v>
      </c>
      <c r="B1734" s="24" t="s">
        <v>4496</v>
      </c>
      <c r="C1734" s="24" t="s">
        <v>10912</v>
      </c>
      <c r="D1734" s="24" t="str">
        <f t="shared" si="27"/>
        <v>Y07TX0RQ</v>
      </c>
    </row>
    <row r="1735" spans="1:4" x14ac:dyDescent="0.25">
      <c r="A1735" s="24" t="s">
        <v>11020</v>
      </c>
      <c r="B1735" s="24" t="s">
        <v>4496</v>
      </c>
      <c r="C1735" s="24" t="s">
        <v>10696</v>
      </c>
      <c r="D1735" s="24" t="str">
        <f t="shared" si="27"/>
        <v>Y07TX0RT</v>
      </c>
    </row>
    <row r="1736" spans="1:4" x14ac:dyDescent="0.25">
      <c r="A1736" s="24" t="s">
        <v>11020</v>
      </c>
      <c r="B1736" s="24" t="s">
        <v>4531</v>
      </c>
      <c r="C1736" s="24" t="s">
        <v>10933</v>
      </c>
      <c r="D1736" s="24" t="str">
        <f t="shared" si="27"/>
        <v>Y07WX0P1</v>
      </c>
    </row>
    <row r="1737" spans="1:4" x14ac:dyDescent="0.25">
      <c r="A1737" s="24" t="s">
        <v>11020</v>
      </c>
      <c r="B1737" s="24" t="s">
        <v>4531</v>
      </c>
      <c r="C1737" s="24" t="s">
        <v>10913</v>
      </c>
      <c r="D1737" s="24" t="str">
        <f t="shared" si="27"/>
        <v>Y07WX115</v>
      </c>
    </row>
    <row r="1738" spans="1:4" x14ac:dyDescent="0.25">
      <c r="A1738" s="24" t="s">
        <v>11020</v>
      </c>
      <c r="B1738" s="24" t="s">
        <v>4531</v>
      </c>
      <c r="C1738" s="24" t="s">
        <v>10914</v>
      </c>
      <c r="D1738" s="24" t="str">
        <f t="shared" si="27"/>
        <v>Y07WX116</v>
      </c>
    </row>
    <row r="1739" spans="1:4" x14ac:dyDescent="0.25">
      <c r="A1739" s="24" t="s">
        <v>11021</v>
      </c>
      <c r="B1739" s="24" t="s">
        <v>3368</v>
      </c>
      <c r="C1739" s="24" t="s">
        <v>10997</v>
      </c>
      <c r="D1739" s="24" t="str">
        <f t="shared" si="27"/>
        <v>Y00UX03Y</v>
      </c>
    </row>
    <row r="1740" spans="1:4" x14ac:dyDescent="0.25">
      <c r="A1740" s="24" t="s">
        <v>11021</v>
      </c>
      <c r="B1740" s="24" t="s">
        <v>3369</v>
      </c>
      <c r="C1740" s="24" t="s">
        <v>10998</v>
      </c>
      <c r="D1740" s="24" t="str">
        <f t="shared" si="27"/>
        <v>Y00VX0V9</v>
      </c>
    </row>
    <row r="1741" spans="1:4" x14ac:dyDescent="0.25">
      <c r="A1741" s="24" t="s">
        <v>11021</v>
      </c>
      <c r="B1741" s="24" t="s">
        <v>3415</v>
      </c>
      <c r="C1741" s="24" t="s">
        <v>10771</v>
      </c>
      <c r="D1741" s="24" t="str">
        <f t="shared" si="27"/>
        <v>Y018X065</v>
      </c>
    </row>
    <row r="1742" spans="1:4" x14ac:dyDescent="0.25">
      <c r="A1742" s="24" t="s">
        <v>11021</v>
      </c>
      <c r="B1742" s="24" t="s">
        <v>3415</v>
      </c>
      <c r="C1742" s="24" t="s">
        <v>10772</v>
      </c>
      <c r="D1742" s="24" t="str">
        <f t="shared" si="27"/>
        <v>Y018X123</v>
      </c>
    </row>
    <row r="1743" spans="1:4" x14ac:dyDescent="0.25">
      <c r="A1743" s="24" t="s">
        <v>11021</v>
      </c>
      <c r="B1743" s="24" t="s">
        <v>3415</v>
      </c>
      <c r="C1743" s="24" t="s">
        <v>10773</v>
      </c>
      <c r="D1743" s="24" t="str">
        <f t="shared" si="27"/>
        <v>Y018X125</v>
      </c>
    </row>
    <row r="1744" spans="1:4" x14ac:dyDescent="0.25">
      <c r="A1744" s="24" t="s">
        <v>11021</v>
      </c>
      <c r="B1744" s="24" t="s">
        <v>3421</v>
      </c>
      <c r="C1744" s="24" t="s">
        <v>10774</v>
      </c>
      <c r="D1744" s="24" t="str">
        <f t="shared" si="27"/>
        <v>Y019X124</v>
      </c>
    </row>
    <row r="1745" spans="1:4" x14ac:dyDescent="0.25">
      <c r="A1745" s="24" t="s">
        <v>11021</v>
      </c>
      <c r="B1745" s="24" t="s">
        <v>3521</v>
      </c>
      <c r="C1745" s="24" t="s">
        <v>10999</v>
      </c>
      <c r="D1745" s="24" t="str">
        <f t="shared" si="27"/>
        <v>Y026X066</v>
      </c>
    </row>
    <row r="1746" spans="1:4" x14ac:dyDescent="0.25">
      <c r="A1746" s="24" t="s">
        <v>11021</v>
      </c>
      <c r="B1746" s="24" t="s">
        <v>3683</v>
      </c>
      <c r="C1746" s="24" t="s">
        <v>11000</v>
      </c>
      <c r="D1746" s="24" t="str">
        <f t="shared" si="27"/>
        <v>Y03BX11E</v>
      </c>
    </row>
    <row r="1747" spans="1:4" x14ac:dyDescent="0.25">
      <c r="A1747" s="24" t="s">
        <v>11021</v>
      </c>
      <c r="B1747" s="24" t="s">
        <v>3684</v>
      </c>
      <c r="C1747" s="24" t="s">
        <v>11001</v>
      </c>
      <c r="D1747" s="24" t="str">
        <f t="shared" si="27"/>
        <v>Y03CX01J</v>
      </c>
    </row>
    <row r="1748" spans="1:4" x14ac:dyDescent="0.25">
      <c r="A1748" s="24" t="s">
        <v>11021</v>
      </c>
      <c r="B1748" s="24" t="s">
        <v>3684</v>
      </c>
      <c r="C1748" s="24" t="s">
        <v>11002</v>
      </c>
      <c r="D1748" s="24" t="str">
        <f t="shared" si="27"/>
        <v>Y03CX01K</v>
      </c>
    </row>
    <row r="1749" spans="1:4" x14ac:dyDescent="0.25">
      <c r="A1749" s="24" t="s">
        <v>11021</v>
      </c>
      <c r="B1749" s="24" t="s">
        <v>3684</v>
      </c>
      <c r="C1749" s="24" t="s">
        <v>11003</v>
      </c>
      <c r="D1749" s="24" t="str">
        <f t="shared" si="27"/>
        <v>Y03CX01L</v>
      </c>
    </row>
    <row r="1750" spans="1:4" x14ac:dyDescent="0.25">
      <c r="A1750" s="24" t="s">
        <v>11021</v>
      </c>
      <c r="B1750" s="24" t="s">
        <v>3687</v>
      </c>
      <c r="C1750" s="24" t="s">
        <v>11004</v>
      </c>
      <c r="D1750" s="24" t="str">
        <f t="shared" si="27"/>
        <v>Y03DX039</v>
      </c>
    </row>
    <row r="1751" spans="1:4" x14ac:dyDescent="0.25">
      <c r="A1751" s="24" t="s">
        <v>11021</v>
      </c>
      <c r="B1751" s="24" t="s">
        <v>3687</v>
      </c>
      <c r="C1751" s="24" t="s">
        <v>11005</v>
      </c>
      <c r="D1751" s="24" t="str">
        <f t="shared" si="27"/>
        <v>Y03DX0P3</v>
      </c>
    </row>
    <row r="1752" spans="1:4" x14ac:dyDescent="0.25">
      <c r="A1752" s="24" t="s">
        <v>11021</v>
      </c>
      <c r="B1752" s="24" t="s">
        <v>3687</v>
      </c>
      <c r="C1752" s="24" t="s">
        <v>11006</v>
      </c>
      <c r="D1752" s="24" t="str">
        <f t="shared" si="27"/>
        <v>Y03DX0P4</v>
      </c>
    </row>
    <row r="1753" spans="1:4" x14ac:dyDescent="0.25">
      <c r="A1753" s="24" t="s">
        <v>11021</v>
      </c>
      <c r="B1753" s="24" t="s">
        <v>3687</v>
      </c>
      <c r="C1753" s="24" t="s">
        <v>11007</v>
      </c>
      <c r="D1753" s="24" t="str">
        <f t="shared" si="27"/>
        <v>Y03DX0QT</v>
      </c>
    </row>
    <row r="1754" spans="1:4" x14ac:dyDescent="0.25">
      <c r="A1754" s="24" t="s">
        <v>11021</v>
      </c>
      <c r="B1754" s="24" t="s">
        <v>3691</v>
      </c>
      <c r="C1754" s="24" t="s">
        <v>11008</v>
      </c>
      <c r="D1754" s="24" t="str">
        <f t="shared" si="27"/>
        <v>Y03EX0C1</v>
      </c>
    </row>
    <row r="1755" spans="1:4" x14ac:dyDescent="0.25">
      <c r="A1755" s="24" t="s">
        <v>11021</v>
      </c>
      <c r="B1755" s="24" t="s">
        <v>3692</v>
      </c>
      <c r="C1755" s="24" t="s">
        <v>11009</v>
      </c>
      <c r="D1755" s="24" t="str">
        <f t="shared" si="27"/>
        <v>Y03FX0QS</v>
      </c>
    </row>
    <row r="1756" spans="1:4" x14ac:dyDescent="0.25">
      <c r="A1756" s="24" t="s">
        <v>11021</v>
      </c>
      <c r="B1756" s="24" t="s">
        <v>3692</v>
      </c>
      <c r="C1756" s="24" t="s">
        <v>11010</v>
      </c>
      <c r="D1756" s="24" t="str">
        <f t="shared" si="27"/>
        <v>Y03FX0XC</v>
      </c>
    </row>
    <row r="1757" spans="1:4" x14ac:dyDescent="0.25">
      <c r="A1757" s="24" t="s">
        <v>11021</v>
      </c>
      <c r="B1757" s="24" t="s">
        <v>3694</v>
      </c>
      <c r="C1757" s="24" t="s">
        <v>11011</v>
      </c>
      <c r="D1757" s="24" t="str">
        <f t="shared" si="27"/>
        <v>Y03GX0GQ</v>
      </c>
    </row>
    <row r="1758" spans="1:4" x14ac:dyDescent="0.25">
      <c r="A1758" s="24" t="s">
        <v>11021</v>
      </c>
      <c r="B1758" s="24" t="s">
        <v>3695</v>
      </c>
      <c r="C1758" s="24" t="s">
        <v>11012</v>
      </c>
      <c r="D1758" s="24" t="str">
        <f t="shared" si="27"/>
        <v>Y03HX10R</v>
      </c>
    </row>
    <row r="1759" spans="1:4" x14ac:dyDescent="0.25">
      <c r="A1759" s="24" t="s">
        <v>11021</v>
      </c>
      <c r="B1759" s="24" t="s">
        <v>3696</v>
      </c>
      <c r="C1759" s="24" t="s">
        <v>11013</v>
      </c>
      <c r="D1759" s="24" t="str">
        <f t="shared" si="27"/>
        <v>Y03JX0XF</v>
      </c>
    </row>
    <row r="1760" spans="1:4" x14ac:dyDescent="0.25">
      <c r="A1760" s="24" t="s">
        <v>11021</v>
      </c>
      <c r="B1760" s="24" t="s">
        <v>3720</v>
      </c>
      <c r="C1760" s="24" t="s">
        <v>11014</v>
      </c>
      <c r="D1760" s="24" t="str">
        <f t="shared" si="27"/>
        <v>Y03RX0CJ</v>
      </c>
    </row>
    <row r="1761" spans="1:4" x14ac:dyDescent="0.25">
      <c r="A1761" s="24" t="s">
        <v>11021</v>
      </c>
      <c r="B1761" s="24" t="s">
        <v>4225</v>
      </c>
      <c r="C1761" s="24" t="s">
        <v>11015</v>
      </c>
      <c r="D1761" s="24" t="str">
        <f t="shared" si="27"/>
        <v>Y06JX0WY</v>
      </c>
    </row>
    <row r="1762" spans="1:4" x14ac:dyDescent="0.25">
      <c r="A1762" s="24" t="s">
        <v>11021</v>
      </c>
      <c r="B1762" s="24" t="s">
        <v>4245</v>
      </c>
      <c r="C1762" s="24" t="s">
        <v>11016</v>
      </c>
      <c r="D1762" s="24" t="str">
        <f t="shared" si="27"/>
        <v>Y06RX03Z</v>
      </c>
    </row>
    <row r="1763" spans="1:4" x14ac:dyDescent="0.25">
      <c r="A1763" s="24" t="s">
        <v>11021</v>
      </c>
      <c r="B1763" s="24" t="s">
        <v>4245</v>
      </c>
      <c r="C1763" s="24" t="s">
        <v>11017</v>
      </c>
      <c r="D1763" s="24" t="str">
        <f t="shared" si="27"/>
        <v>Y06RX0V7</v>
      </c>
    </row>
    <row r="1764" spans="1:4" x14ac:dyDescent="0.25">
      <c r="A1764" s="24" t="s">
        <v>11021</v>
      </c>
      <c r="B1764" s="24" t="s">
        <v>4245</v>
      </c>
      <c r="C1764" s="24" t="s">
        <v>11018</v>
      </c>
      <c r="D1764" s="24" t="str">
        <f t="shared" si="27"/>
        <v>Y06RX10P</v>
      </c>
    </row>
    <row r="1765" spans="1:4" x14ac:dyDescent="0.25">
      <c r="A1765" s="24" t="s">
        <v>11021</v>
      </c>
      <c r="B1765" s="24" t="s">
        <v>4256</v>
      </c>
      <c r="C1765" s="24" t="s">
        <v>11014</v>
      </c>
      <c r="D1765" s="24" t="str">
        <f t="shared" si="27"/>
        <v>Y06VX0CJ</v>
      </c>
    </row>
    <row r="1766" spans="1:4" x14ac:dyDescent="0.25">
      <c r="A1766" s="24" t="s">
        <v>11021</v>
      </c>
      <c r="B1766" s="24" t="s">
        <v>4256</v>
      </c>
      <c r="C1766" s="24" t="s">
        <v>11019</v>
      </c>
      <c r="D1766" s="24" t="str">
        <f t="shared" si="27"/>
        <v>Y06VX0CK</v>
      </c>
    </row>
    <row r="1767" spans="1:4" x14ac:dyDescent="0.25">
      <c r="A1767" s="24" t="s">
        <v>11021</v>
      </c>
      <c r="B1767" s="24" t="s">
        <v>4256</v>
      </c>
      <c r="C1767" s="24" t="s">
        <v>10775</v>
      </c>
      <c r="D1767" s="24" t="str">
        <f t="shared" si="27"/>
        <v>Y06VX0FU</v>
      </c>
    </row>
    <row r="1768" spans="1:4" x14ac:dyDescent="0.25">
      <c r="A1768" s="24" t="s">
        <v>11021</v>
      </c>
      <c r="B1768" s="24" t="s">
        <v>4256</v>
      </c>
      <c r="C1768" s="24" t="s">
        <v>10776</v>
      </c>
      <c r="D1768" s="24" t="str">
        <f t="shared" si="27"/>
        <v>Y06VX0RL</v>
      </c>
    </row>
    <row r="1769" spans="1:4" x14ac:dyDescent="0.25">
      <c r="A1769" s="24" t="s">
        <v>11021</v>
      </c>
      <c r="B1769" s="24" t="s">
        <v>4256</v>
      </c>
      <c r="C1769" s="24" t="s">
        <v>10777</v>
      </c>
      <c r="D1769" s="24" t="str">
        <f t="shared" si="27"/>
        <v>Y06VX0W3</v>
      </c>
    </row>
    <row r="1770" spans="1:4" x14ac:dyDescent="0.25">
      <c r="A1770" s="24" t="s">
        <v>11021</v>
      </c>
      <c r="B1770" s="24" t="s">
        <v>4256</v>
      </c>
      <c r="C1770" s="24" t="s">
        <v>10778</v>
      </c>
      <c r="D1770" s="24" t="str">
        <f t="shared" si="27"/>
        <v>Y06VX0X2</v>
      </c>
    </row>
    <row r="1771" spans="1:4" x14ac:dyDescent="0.25">
      <c r="A1771" s="24" t="s">
        <v>11021</v>
      </c>
      <c r="B1771" s="24" t="s">
        <v>4256</v>
      </c>
      <c r="C1771" s="24" t="s">
        <v>10779</v>
      </c>
      <c r="D1771" s="24" t="str">
        <f t="shared" si="27"/>
        <v>Y06VX0X5</v>
      </c>
    </row>
    <row r="1772" spans="1:4" x14ac:dyDescent="0.25">
      <c r="A1772" s="24" t="s">
        <v>11021</v>
      </c>
      <c r="B1772" s="24" t="s">
        <v>4256</v>
      </c>
      <c r="C1772" s="24" t="s">
        <v>10780</v>
      </c>
      <c r="D1772" s="24" t="str">
        <f t="shared" si="27"/>
        <v>Y06VX0X6</v>
      </c>
    </row>
    <row r="1773" spans="1:4" x14ac:dyDescent="0.25">
      <c r="A1773" s="24" t="s">
        <v>11021</v>
      </c>
      <c r="B1773" s="24" t="s">
        <v>4256</v>
      </c>
      <c r="C1773" s="24" t="s">
        <v>10781</v>
      </c>
      <c r="D1773" s="24" t="str">
        <f t="shared" si="27"/>
        <v>Y06VX10N</v>
      </c>
    </row>
    <row r="1774" spans="1:4" x14ac:dyDescent="0.25">
      <c r="A1774" s="24" t="s">
        <v>11021</v>
      </c>
      <c r="B1774" s="24" t="s">
        <v>4553</v>
      </c>
      <c r="C1774" s="24" t="s">
        <v>10637</v>
      </c>
      <c r="D1774" s="24" t="str">
        <f t="shared" si="27"/>
        <v>Y07XX12Q</v>
      </c>
    </row>
    <row r="1775" spans="1:4" x14ac:dyDescent="0.25">
      <c r="A1775" s="24" t="s">
        <v>11021</v>
      </c>
      <c r="B1775" s="24" t="s">
        <v>4587</v>
      </c>
      <c r="C1775" s="24" t="s">
        <v>10582</v>
      </c>
      <c r="D1775" s="24" t="str">
        <f t="shared" si="27"/>
        <v>YZZZXZZZ</v>
      </c>
    </row>
    <row r="1776" spans="1:4" x14ac:dyDescent="0.25">
      <c r="A1776" s="24" t="s">
        <v>11022</v>
      </c>
      <c r="B1776" s="24" t="s">
        <v>3266</v>
      </c>
      <c r="C1776" s="24" t="s">
        <v>11023</v>
      </c>
      <c r="D1776" s="24" t="str">
        <f t="shared" si="27"/>
        <v>Y002X009</v>
      </c>
    </row>
    <row r="1777" spans="1:4" x14ac:dyDescent="0.25">
      <c r="A1777" s="24" t="s">
        <v>11022</v>
      </c>
      <c r="B1777" s="24" t="s">
        <v>3266</v>
      </c>
      <c r="C1777" s="24" t="s">
        <v>10818</v>
      </c>
      <c r="D1777" s="24" t="str">
        <f t="shared" si="27"/>
        <v>Y002X00H</v>
      </c>
    </row>
    <row r="1778" spans="1:4" x14ac:dyDescent="0.25">
      <c r="A1778" s="24" t="s">
        <v>11022</v>
      </c>
      <c r="B1778" s="24" t="s">
        <v>3395</v>
      </c>
      <c r="C1778" s="24" t="s">
        <v>10898</v>
      </c>
      <c r="D1778" s="24" t="str">
        <f t="shared" si="27"/>
        <v>Y014X03S</v>
      </c>
    </row>
    <row r="1779" spans="1:4" x14ac:dyDescent="0.25">
      <c r="A1779" s="24" t="s">
        <v>11022</v>
      </c>
      <c r="B1779" s="24" t="s">
        <v>3395</v>
      </c>
      <c r="C1779" s="24" t="s">
        <v>10899</v>
      </c>
      <c r="D1779" s="24" t="str">
        <f t="shared" si="27"/>
        <v>Y014X03T</v>
      </c>
    </row>
    <row r="1780" spans="1:4" x14ac:dyDescent="0.25">
      <c r="A1780" s="24" t="s">
        <v>11022</v>
      </c>
      <c r="B1780" s="24" t="s">
        <v>3448</v>
      </c>
      <c r="C1780" s="24" t="s">
        <v>10888</v>
      </c>
      <c r="D1780" s="24" t="str">
        <f t="shared" si="27"/>
        <v>Y01FX0RK</v>
      </c>
    </row>
    <row r="1781" spans="1:4" x14ac:dyDescent="0.25">
      <c r="A1781" s="24" t="s">
        <v>11022</v>
      </c>
      <c r="B1781" s="24" t="s">
        <v>3458</v>
      </c>
      <c r="C1781" s="24" t="s">
        <v>11024</v>
      </c>
      <c r="D1781" s="24" t="str">
        <f t="shared" si="27"/>
        <v>Y01GX04W</v>
      </c>
    </row>
    <row r="1782" spans="1:4" x14ac:dyDescent="0.25">
      <c r="A1782" s="24" t="s">
        <v>11022</v>
      </c>
      <c r="B1782" s="24" t="s">
        <v>3460</v>
      </c>
      <c r="C1782" s="24" t="s">
        <v>10823</v>
      </c>
      <c r="D1782" s="24" t="str">
        <f t="shared" si="27"/>
        <v>Y01HX04K</v>
      </c>
    </row>
    <row r="1783" spans="1:4" x14ac:dyDescent="0.25">
      <c r="A1783" s="24" t="s">
        <v>11022</v>
      </c>
      <c r="B1783" s="24" t="s">
        <v>3479</v>
      </c>
      <c r="C1783" s="24" t="s">
        <v>10900</v>
      </c>
      <c r="D1783" s="24" t="str">
        <f t="shared" si="27"/>
        <v>Y01SX0YN</v>
      </c>
    </row>
    <row r="1784" spans="1:4" x14ac:dyDescent="0.25">
      <c r="A1784" s="24" t="s">
        <v>11022</v>
      </c>
      <c r="B1784" s="24" t="s">
        <v>3485</v>
      </c>
      <c r="C1784" s="24" t="s">
        <v>11025</v>
      </c>
      <c r="D1784" s="24" t="str">
        <f t="shared" si="27"/>
        <v>Y01WX077</v>
      </c>
    </row>
    <row r="1785" spans="1:4" x14ac:dyDescent="0.25">
      <c r="A1785" s="24" t="s">
        <v>11022</v>
      </c>
      <c r="B1785" s="24" t="s">
        <v>3485</v>
      </c>
      <c r="C1785" s="24" t="s">
        <v>11026</v>
      </c>
      <c r="D1785" s="24" t="str">
        <f t="shared" si="27"/>
        <v>Y01WX0YS</v>
      </c>
    </row>
    <row r="1786" spans="1:4" x14ac:dyDescent="0.25">
      <c r="A1786" s="24" t="s">
        <v>11022</v>
      </c>
      <c r="B1786" s="24" t="s">
        <v>3487</v>
      </c>
      <c r="C1786" s="24" t="s">
        <v>11027</v>
      </c>
      <c r="D1786" s="24" t="str">
        <f t="shared" si="27"/>
        <v>Y01XX02L</v>
      </c>
    </row>
    <row r="1787" spans="1:4" x14ac:dyDescent="0.25">
      <c r="A1787" s="24" t="s">
        <v>11022</v>
      </c>
      <c r="B1787" s="24" t="s">
        <v>3487</v>
      </c>
      <c r="C1787" s="24" t="s">
        <v>11028</v>
      </c>
      <c r="D1787" s="24" t="str">
        <f t="shared" si="27"/>
        <v>Y01XX0MD</v>
      </c>
    </row>
    <row r="1788" spans="1:4" x14ac:dyDescent="0.25">
      <c r="A1788" s="24" t="s">
        <v>11022</v>
      </c>
      <c r="B1788" s="24" t="s">
        <v>3532</v>
      </c>
      <c r="C1788" s="24" t="s">
        <v>11029</v>
      </c>
      <c r="D1788" s="24" t="str">
        <f t="shared" si="27"/>
        <v>Y02BX0FJ</v>
      </c>
    </row>
    <row r="1789" spans="1:4" x14ac:dyDescent="0.25">
      <c r="A1789" s="24" t="s">
        <v>11022</v>
      </c>
      <c r="B1789" s="24" t="s">
        <v>3532</v>
      </c>
      <c r="C1789" s="24" t="s">
        <v>11030</v>
      </c>
      <c r="D1789" s="24" t="str">
        <f t="shared" si="27"/>
        <v>Y02BX0YU</v>
      </c>
    </row>
    <row r="1790" spans="1:4" x14ac:dyDescent="0.25">
      <c r="A1790" s="24" t="s">
        <v>11022</v>
      </c>
      <c r="B1790" s="24" t="s">
        <v>3552</v>
      </c>
      <c r="C1790" s="24" t="s">
        <v>11031</v>
      </c>
      <c r="D1790" s="24" t="str">
        <f t="shared" si="27"/>
        <v>Y02DX04J</v>
      </c>
    </row>
    <row r="1791" spans="1:4" x14ac:dyDescent="0.25">
      <c r="A1791" s="24" t="s">
        <v>11022</v>
      </c>
      <c r="B1791" s="24" t="s">
        <v>3552</v>
      </c>
      <c r="C1791" s="24" t="s">
        <v>10826</v>
      </c>
      <c r="D1791" s="24" t="str">
        <f t="shared" si="27"/>
        <v>Y02DX04M</v>
      </c>
    </row>
    <row r="1792" spans="1:4" x14ac:dyDescent="0.25">
      <c r="A1792" s="24" t="s">
        <v>11022</v>
      </c>
      <c r="B1792" s="24" t="s">
        <v>3552</v>
      </c>
      <c r="C1792" s="24" t="s">
        <v>10799</v>
      </c>
      <c r="D1792" s="24" t="str">
        <f t="shared" si="27"/>
        <v>Y02DX04T</v>
      </c>
    </row>
    <row r="1793" spans="1:4" x14ac:dyDescent="0.25">
      <c r="A1793" s="24" t="s">
        <v>11022</v>
      </c>
      <c r="B1793" s="24" t="s">
        <v>3552</v>
      </c>
      <c r="C1793" s="24" t="s">
        <v>10610</v>
      </c>
      <c r="D1793" s="24" t="str">
        <f t="shared" si="27"/>
        <v>Y02DX0Y7</v>
      </c>
    </row>
    <row r="1794" spans="1:4" x14ac:dyDescent="0.25">
      <c r="A1794" s="24" t="s">
        <v>11022</v>
      </c>
      <c r="B1794" s="24" t="s">
        <v>3578</v>
      </c>
      <c r="C1794" s="24" t="s">
        <v>11032</v>
      </c>
      <c r="D1794" s="24" t="str">
        <f t="shared" si="27"/>
        <v>Y02GX0VV</v>
      </c>
    </row>
    <row r="1795" spans="1:4" x14ac:dyDescent="0.25">
      <c r="A1795" s="24" t="s">
        <v>11022</v>
      </c>
      <c r="B1795" s="24" t="s">
        <v>3578</v>
      </c>
      <c r="C1795" s="24" t="s">
        <v>10829</v>
      </c>
      <c r="D1795" s="24" t="str">
        <f t="shared" ref="D1795:D1858" si="28">B1795&amp;C1795</f>
        <v>Y02GX0W1</v>
      </c>
    </row>
    <row r="1796" spans="1:4" x14ac:dyDescent="0.25">
      <c r="A1796" s="24" t="s">
        <v>11022</v>
      </c>
      <c r="B1796" s="24" t="s">
        <v>3578</v>
      </c>
      <c r="C1796" s="24" t="s">
        <v>10777</v>
      </c>
      <c r="D1796" s="24" t="str">
        <f t="shared" si="28"/>
        <v>Y02GX0W3</v>
      </c>
    </row>
    <row r="1797" spans="1:4" x14ac:dyDescent="0.25">
      <c r="A1797" s="24" t="s">
        <v>11022</v>
      </c>
      <c r="B1797" s="24" t="s">
        <v>3609</v>
      </c>
      <c r="C1797" s="24" t="s">
        <v>11033</v>
      </c>
      <c r="D1797" s="24" t="str">
        <f t="shared" si="28"/>
        <v>Y02JX04U</v>
      </c>
    </row>
    <row r="1798" spans="1:4" x14ac:dyDescent="0.25">
      <c r="A1798" s="24" t="s">
        <v>11022</v>
      </c>
      <c r="B1798" s="24" t="s">
        <v>3701</v>
      </c>
      <c r="C1798" s="24" t="s">
        <v>11034</v>
      </c>
      <c r="D1798" s="24" t="str">
        <f t="shared" si="28"/>
        <v>Y03MX0MA</v>
      </c>
    </row>
    <row r="1799" spans="1:4" x14ac:dyDescent="0.25">
      <c r="A1799" s="24" t="s">
        <v>11022</v>
      </c>
      <c r="B1799" s="24" t="s">
        <v>3701</v>
      </c>
      <c r="C1799" s="24" t="s">
        <v>11035</v>
      </c>
      <c r="D1799" s="24" t="str">
        <f t="shared" si="28"/>
        <v>Y03MX0QP</v>
      </c>
    </row>
    <row r="1800" spans="1:4" x14ac:dyDescent="0.25">
      <c r="A1800" s="24" t="s">
        <v>11022</v>
      </c>
      <c r="B1800" s="24" t="s">
        <v>3707</v>
      </c>
      <c r="C1800" s="24" t="s">
        <v>11036</v>
      </c>
      <c r="D1800" s="24" t="str">
        <f t="shared" si="28"/>
        <v>Y03PX02K</v>
      </c>
    </row>
    <row r="1801" spans="1:4" x14ac:dyDescent="0.25">
      <c r="A1801" s="24" t="s">
        <v>11022</v>
      </c>
      <c r="B1801" s="24" t="s">
        <v>3707</v>
      </c>
      <c r="C1801" s="24" t="s">
        <v>11037</v>
      </c>
      <c r="D1801" s="24" t="str">
        <f t="shared" si="28"/>
        <v>Y03PX0MC</v>
      </c>
    </row>
    <row r="1802" spans="1:4" x14ac:dyDescent="0.25">
      <c r="A1802" s="24" t="s">
        <v>11022</v>
      </c>
      <c r="B1802" s="24" t="s">
        <v>3707</v>
      </c>
      <c r="C1802" s="24" t="s">
        <v>11038</v>
      </c>
      <c r="D1802" s="24" t="str">
        <f t="shared" si="28"/>
        <v>Y03PX0MF</v>
      </c>
    </row>
    <row r="1803" spans="1:4" x14ac:dyDescent="0.25">
      <c r="A1803" s="24" t="s">
        <v>11022</v>
      </c>
      <c r="B1803" s="24" t="s">
        <v>3720</v>
      </c>
      <c r="C1803" s="24" t="s">
        <v>11039</v>
      </c>
      <c r="D1803" s="24" t="str">
        <f t="shared" si="28"/>
        <v>Y03RX02J</v>
      </c>
    </row>
    <row r="1804" spans="1:4" x14ac:dyDescent="0.25">
      <c r="A1804" s="24" t="s">
        <v>11022</v>
      </c>
      <c r="B1804" s="24" t="s">
        <v>3720</v>
      </c>
      <c r="C1804" s="24" t="s">
        <v>11040</v>
      </c>
      <c r="D1804" s="24" t="str">
        <f t="shared" si="28"/>
        <v>Y03RX0M8</v>
      </c>
    </row>
    <row r="1805" spans="1:4" x14ac:dyDescent="0.25">
      <c r="A1805" s="24" t="s">
        <v>11022</v>
      </c>
      <c r="B1805" s="24" t="s">
        <v>4110</v>
      </c>
      <c r="C1805" s="24" t="s">
        <v>10910</v>
      </c>
      <c r="D1805" s="24" t="str">
        <f t="shared" si="28"/>
        <v>Y05QX0V4</v>
      </c>
    </row>
    <row r="1806" spans="1:4" x14ac:dyDescent="0.25">
      <c r="A1806" s="24" t="s">
        <v>11022</v>
      </c>
      <c r="B1806" s="24" t="s">
        <v>4110</v>
      </c>
      <c r="C1806" s="24" t="s">
        <v>10686</v>
      </c>
      <c r="D1806" s="24" t="str">
        <f t="shared" si="28"/>
        <v>Y05QX0VD</v>
      </c>
    </row>
    <row r="1807" spans="1:4" x14ac:dyDescent="0.25">
      <c r="A1807" s="24" t="s">
        <v>11022</v>
      </c>
      <c r="B1807" s="24" t="s">
        <v>4231</v>
      </c>
      <c r="C1807" s="24" t="s">
        <v>11041</v>
      </c>
      <c r="D1807" s="24" t="str">
        <f t="shared" si="28"/>
        <v>Y06KX0EE</v>
      </c>
    </row>
    <row r="1808" spans="1:4" x14ac:dyDescent="0.25">
      <c r="A1808" s="24" t="s">
        <v>11022</v>
      </c>
      <c r="B1808" s="24" t="s">
        <v>4245</v>
      </c>
      <c r="C1808" s="24" t="s">
        <v>11042</v>
      </c>
      <c r="D1808" s="24" t="str">
        <f t="shared" si="28"/>
        <v>Y06RX00A</v>
      </c>
    </row>
    <row r="1809" spans="1:4" x14ac:dyDescent="0.25">
      <c r="A1809" s="24" t="s">
        <v>11022</v>
      </c>
      <c r="B1809" s="24" t="s">
        <v>4245</v>
      </c>
      <c r="C1809" s="24" t="s">
        <v>10836</v>
      </c>
      <c r="D1809" s="24" t="str">
        <f t="shared" si="28"/>
        <v>Y06RX00J</v>
      </c>
    </row>
    <row r="1810" spans="1:4" x14ac:dyDescent="0.25">
      <c r="A1810" s="24" t="s">
        <v>11022</v>
      </c>
      <c r="B1810" s="24" t="s">
        <v>4322</v>
      </c>
      <c r="C1810" s="24" t="s">
        <v>11025</v>
      </c>
      <c r="D1810" s="24" t="str">
        <f t="shared" si="28"/>
        <v>Y07CX077</v>
      </c>
    </row>
    <row r="1811" spans="1:4" x14ac:dyDescent="0.25">
      <c r="A1811" s="24" t="s">
        <v>11022</v>
      </c>
      <c r="B1811" s="24" t="s">
        <v>4322</v>
      </c>
      <c r="C1811" s="24" t="s">
        <v>11043</v>
      </c>
      <c r="D1811" s="24" t="str">
        <f t="shared" si="28"/>
        <v>Y07CX09V</v>
      </c>
    </row>
    <row r="1812" spans="1:4" x14ac:dyDescent="0.25">
      <c r="A1812" s="24" t="s">
        <v>11022</v>
      </c>
      <c r="B1812" s="24" t="s">
        <v>4587</v>
      </c>
      <c r="C1812" s="24" t="s">
        <v>10582</v>
      </c>
      <c r="D1812" s="24" t="str">
        <f t="shared" si="28"/>
        <v>YZZZXZZZ</v>
      </c>
    </row>
    <row r="1813" spans="1:4" x14ac:dyDescent="0.25">
      <c r="A1813" s="24" t="s">
        <v>11044</v>
      </c>
      <c r="B1813" s="24" t="s">
        <v>3264</v>
      </c>
      <c r="C1813" s="24" t="s">
        <v>11045</v>
      </c>
      <c r="D1813" s="24" t="str">
        <f t="shared" si="28"/>
        <v>Y001X00Q</v>
      </c>
    </row>
    <row r="1814" spans="1:4" x14ac:dyDescent="0.25">
      <c r="A1814" s="24" t="s">
        <v>11044</v>
      </c>
      <c r="B1814" s="24" t="s">
        <v>3264</v>
      </c>
      <c r="C1814" s="24" t="s">
        <v>11046</v>
      </c>
      <c r="D1814" s="24" t="str">
        <f t="shared" si="28"/>
        <v>Y001X00T</v>
      </c>
    </row>
    <row r="1815" spans="1:4" x14ac:dyDescent="0.25">
      <c r="A1815" s="24" t="s">
        <v>11044</v>
      </c>
      <c r="B1815" s="24" t="s">
        <v>3395</v>
      </c>
      <c r="C1815" s="24" t="s">
        <v>10898</v>
      </c>
      <c r="D1815" s="24" t="str">
        <f t="shared" si="28"/>
        <v>Y014X03S</v>
      </c>
    </row>
    <row r="1816" spans="1:4" x14ac:dyDescent="0.25">
      <c r="A1816" s="24" t="s">
        <v>11044</v>
      </c>
      <c r="B1816" s="24" t="s">
        <v>3395</v>
      </c>
      <c r="C1816" s="24" t="s">
        <v>10899</v>
      </c>
      <c r="D1816" s="24" t="str">
        <f t="shared" si="28"/>
        <v>Y014X03T</v>
      </c>
    </row>
    <row r="1817" spans="1:4" x14ac:dyDescent="0.25">
      <c r="A1817" s="24" t="s">
        <v>11044</v>
      </c>
      <c r="B1817" s="24" t="s">
        <v>3395</v>
      </c>
      <c r="C1817" s="24" t="s">
        <v>10910</v>
      </c>
      <c r="D1817" s="24" t="str">
        <f t="shared" si="28"/>
        <v>Y014X0V4</v>
      </c>
    </row>
    <row r="1818" spans="1:4" x14ac:dyDescent="0.25">
      <c r="A1818" s="24" t="s">
        <v>11044</v>
      </c>
      <c r="B1818" s="24" t="s">
        <v>3415</v>
      </c>
      <c r="C1818" s="24" t="s">
        <v>10773</v>
      </c>
      <c r="D1818" s="24" t="str">
        <f t="shared" si="28"/>
        <v>Y018X125</v>
      </c>
    </row>
    <row r="1819" spans="1:4" x14ac:dyDescent="0.25">
      <c r="A1819" s="24" t="s">
        <v>11044</v>
      </c>
      <c r="B1819" s="24" t="s">
        <v>3448</v>
      </c>
      <c r="C1819" s="24" t="s">
        <v>10888</v>
      </c>
      <c r="D1819" s="24" t="str">
        <f t="shared" si="28"/>
        <v>Y01FX0RK</v>
      </c>
    </row>
    <row r="1820" spans="1:4" x14ac:dyDescent="0.25">
      <c r="A1820" s="24" t="s">
        <v>11044</v>
      </c>
      <c r="B1820" s="24" t="s">
        <v>3458</v>
      </c>
      <c r="C1820" s="24" t="s">
        <v>11024</v>
      </c>
      <c r="D1820" s="24" t="str">
        <f t="shared" si="28"/>
        <v>Y01GX04W</v>
      </c>
    </row>
    <row r="1821" spans="1:4" x14ac:dyDescent="0.25">
      <c r="A1821" s="24" t="s">
        <v>11044</v>
      </c>
      <c r="B1821" s="24" t="s">
        <v>3460</v>
      </c>
      <c r="C1821" s="24" t="s">
        <v>10823</v>
      </c>
      <c r="D1821" s="24" t="str">
        <f t="shared" si="28"/>
        <v>Y01HX04K</v>
      </c>
    </row>
    <row r="1822" spans="1:4" x14ac:dyDescent="0.25">
      <c r="A1822" s="24" t="s">
        <v>11044</v>
      </c>
      <c r="B1822" s="24" t="s">
        <v>3484</v>
      </c>
      <c r="C1822" s="24" t="s">
        <v>11047</v>
      </c>
      <c r="D1822" s="24" t="str">
        <f t="shared" si="28"/>
        <v>Y01VX09U</v>
      </c>
    </row>
    <row r="1823" spans="1:4" x14ac:dyDescent="0.25">
      <c r="A1823" s="24" t="s">
        <v>11044</v>
      </c>
      <c r="B1823" s="24" t="s">
        <v>3485</v>
      </c>
      <c r="C1823" s="24" t="s">
        <v>11026</v>
      </c>
      <c r="D1823" s="24" t="str">
        <f t="shared" si="28"/>
        <v>Y01WX0YS</v>
      </c>
    </row>
    <row r="1824" spans="1:4" x14ac:dyDescent="0.25">
      <c r="A1824" s="24" t="s">
        <v>11044</v>
      </c>
      <c r="B1824" s="24" t="s">
        <v>3487</v>
      </c>
      <c r="C1824" s="24" t="s">
        <v>11048</v>
      </c>
      <c r="D1824" s="24" t="str">
        <f t="shared" si="28"/>
        <v>Y01XX02M</v>
      </c>
    </row>
    <row r="1825" spans="1:4" x14ac:dyDescent="0.25">
      <c r="A1825" s="24" t="s">
        <v>11044</v>
      </c>
      <c r="B1825" s="24" t="s">
        <v>3487</v>
      </c>
      <c r="C1825" s="24" t="s">
        <v>11049</v>
      </c>
      <c r="D1825" s="24" t="str">
        <f t="shared" si="28"/>
        <v>Y01XX0ME</v>
      </c>
    </row>
    <row r="1826" spans="1:4" x14ac:dyDescent="0.25">
      <c r="A1826" s="24" t="s">
        <v>11044</v>
      </c>
      <c r="B1826" s="24" t="s">
        <v>3532</v>
      </c>
      <c r="C1826" s="24" t="s">
        <v>11029</v>
      </c>
      <c r="D1826" s="24" t="str">
        <f t="shared" si="28"/>
        <v>Y02BX0FJ</v>
      </c>
    </row>
    <row r="1827" spans="1:4" x14ac:dyDescent="0.25">
      <c r="A1827" s="24" t="s">
        <v>11044</v>
      </c>
      <c r="B1827" s="24" t="s">
        <v>3532</v>
      </c>
      <c r="C1827" s="24" t="s">
        <v>11030</v>
      </c>
      <c r="D1827" s="24" t="str">
        <f t="shared" si="28"/>
        <v>Y02BX0YU</v>
      </c>
    </row>
    <row r="1828" spans="1:4" x14ac:dyDescent="0.25">
      <c r="A1828" s="24" t="s">
        <v>11044</v>
      </c>
      <c r="B1828" s="24" t="s">
        <v>3552</v>
      </c>
      <c r="C1828" s="24" t="s">
        <v>11031</v>
      </c>
      <c r="D1828" s="24" t="str">
        <f t="shared" si="28"/>
        <v>Y02DX04J</v>
      </c>
    </row>
    <row r="1829" spans="1:4" x14ac:dyDescent="0.25">
      <c r="A1829" s="24" t="s">
        <v>11044</v>
      </c>
      <c r="B1829" s="24" t="s">
        <v>3552</v>
      </c>
      <c r="C1829" s="24" t="s">
        <v>10826</v>
      </c>
      <c r="D1829" s="24" t="str">
        <f t="shared" si="28"/>
        <v>Y02DX04M</v>
      </c>
    </row>
    <row r="1830" spans="1:4" x14ac:dyDescent="0.25">
      <c r="A1830" s="24" t="s">
        <v>11044</v>
      </c>
      <c r="B1830" s="24" t="s">
        <v>3552</v>
      </c>
      <c r="C1830" s="24" t="s">
        <v>10799</v>
      </c>
      <c r="D1830" s="24" t="str">
        <f t="shared" si="28"/>
        <v>Y02DX04T</v>
      </c>
    </row>
    <row r="1831" spans="1:4" x14ac:dyDescent="0.25">
      <c r="A1831" s="24" t="s">
        <v>11044</v>
      </c>
      <c r="B1831" s="24" t="s">
        <v>3552</v>
      </c>
      <c r="C1831" s="24" t="s">
        <v>10610</v>
      </c>
      <c r="D1831" s="24" t="str">
        <f t="shared" si="28"/>
        <v>Y02DX0Y7</v>
      </c>
    </row>
    <row r="1832" spans="1:4" x14ac:dyDescent="0.25">
      <c r="A1832" s="24" t="s">
        <v>11044</v>
      </c>
      <c r="B1832" s="24" t="s">
        <v>3578</v>
      </c>
      <c r="C1832" s="24" t="s">
        <v>11032</v>
      </c>
      <c r="D1832" s="24" t="str">
        <f t="shared" si="28"/>
        <v>Y02GX0VV</v>
      </c>
    </row>
    <row r="1833" spans="1:4" x14ac:dyDescent="0.25">
      <c r="A1833" s="24" t="s">
        <v>11044</v>
      </c>
      <c r="B1833" s="24" t="s">
        <v>3578</v>
      </c>
      <c r="C1833" s="24" t="s">
        <v>10829</v>
      </c>
      <c r="D1833" s="24" t="str">
        <f t="shared" si="28"/>
        <v>Y02GX0W1</v>
      </c>
    </row>
    <row r="1834" spans="1:4" x14ac:dyDescent="0.25">
      <c r="A1834" s="24" t="s">
        <v>11044</v>
      </c>
      <c r="B1834" s="24" t="s">
        <v>3578</v>
      </c>
      <c r="C1834" s="24" t="s">
        <v>10777</v>
      </c>
      <c r="D1834" s="24" t="str">
        <f t="shared" si="28"/>
        <v>Y02GX0W3</v>
      </c>
    </row>
    <row r="1835" spans="1:4" x14ac:dyDescent="0.25">
      <c r="A1835" s="24" t="s">
        <v>11044</v>
      </c>
      <c r="B1835" s="24" t="s">
        <v>3609</v>
      </c>
      <c r="C1835" s="24" t="s">
        <v>11033</v>
      </c>
      <c r="D1835" s="24" t="str">
        <f t="shared" si="28"/>
        <v>Y02JX04U</v>
      </c>
    </row>
    <row r="1836" spans="1:4" x14ac:dyDescent="0.25">
      <c r="A1836" s="24" t="s">
        <v>11044</v>
      </c>
      <c r="B1836" s="24" t="s">
        <v>3701</v>
      </c>
      <c r="C1836" s="24" t="s">
        <v>11050</v>
      </c>
      <c r="D1836" s="24" t="str">
        <f t="shared" si="28"/>
        <v>Y03MX0MB</v>
      </c>
    </row>
    <row r="1837" spans="1:4" x14ac:dyDescent="0.25">
      <c r="A1837" s="24" t="s">
        <v>11044</v>
      </c>
      <c r="B1837" s="24" t="s">
        <v>3701</v>
      </c>
      <c r="C1837" s="24" t="s">
        <v>11035</v>
      </c>
      <c r="D1837" s="24" t="str">
        <f t="shared" si="28"/>
        <v>Y03MX0QP</v>
      </c>
    </row>
    <row r="1838" spans="1:4" x14ac:dyDescent="0.25">
      <c r="A1838" s="24" t="s">
        <v>11044</v>
      </c>
      <c r="B1838" s="24" t="s">
        <v>3707</v>
      </c>
      <c r="C1838" s="24" t="s">
        <v>11036</v>
      </c>
      <c r="D1838" s="24" t="str">
        <f t="shared" si="28"/>
        <v>Y03PX02K</v>
      </c>
    </row>
    <row r="1839" spans="1:4" x14ac:dyDescent="0.25">
      <c r="A1839" s="24" t="s">
        <v>11044</v>
      </c>
      <c r="B1839" s="24" t="s">
        <v>3707</v>
      </c>
      <c r="C1839" s="24" t="s">
        <v>10924</v>
      </c>
      <c r="D1839" s="24" t="str">
        <f t="shared" si="28"/>
        <v>Y03PX0CL</v>
      </c>
    </row>
    <row r="1840" spans="1:4" x14ac:dyDescent="0.25">
      <c r="A1840" s="24" t="s">
        <v>11044</v>
      </c>
      <c r="B1840" s="24" t="s">
        <v>3707</v>
      </c>
      <c r="C1840" s="24" t="s">
        <v>11037</v>
      </c>
      <c r="D1840" s="24" t="str">
        <f t="shared" si="28"/>
        <v>Y03PX0MC</v>
      </c>
    </row>
    <row r="1841" spans="1:4" x14ac:dyDescent="0.25">
      <c r="A1841" s="24" t="s">
        <v>11044</v>
      </c>
      <c r="B1841" s="24" t="s">
        <v>3707</v>
      </c>
      <c r="C1841" s="24" t="s">
        <v>11038</v>
      </c>
      <c r="D1841" s="24" t="str">
        <f t="shared" si="28"/>
        <v>Y03PX0MF</v>
      </c>
    </row>
    <row r="1842" spans="1:4" x14ac:dyDescent="0.25">
      <c r="A1842" s="24" t="s">
        <v>11044</v>
      </c>
      <c r="B1842" s="24" t="s">
        <v>3720</v>
      </c>
      <c r="C1842" s="24" t="s">
        <v>11039</v>
      </c>
      <c r="D1842" s="24" t="str">
        <f t="shared" si="28"/>
        <v>Y03RX02J</v>
      </c>
    </row>
    <row r="1843" spans="1:4" x14ac:dyDescent="0.25">
      <c r="A1843" s="24" t="s">
        <v>11044</v>
      </c>
      <c r="B1843" s="24" t="s">
        <v>3720</v>
      </c>
      <c r="C1843" s="24" t="s">
        <v>11040</v>
      </c>
      <c r="D1843" s="24" t="str">
        <f t="shared" si="28"/>
        <v>Y03RX0M8</v>
      </c>
    </row>
    <row r="1844" spans="1:4" x14ac:dyDescent="0.25">
      <c r="A1844" s="24" t="s">
        <v>11044</v>
      </c>
      <c r="B1844" s="24" t="s">
        <v>3743</v>
      </c>
      <c r="C1844" s="24" t="s">
        <v>10878</v>
      </c>
      <c r="D1844" s="24" t="str">
        <f t="shared" si="28"/>
        <v>Y03WX04Y</v>
      </c>
    </row>
    <row r="1845" spans="1:4" x14ac:dyDescent="0.25">
      <c r="A1845" s="24" t="s">
        <v>11044</v>
      </c>
      <c r="B1845" s="24" t="s">
        <v>4110</v>
      </c>
      <c r="C1845" s="24" t="s">
        <v>10686</v>
      </c>
      <c r="D1845" s="24" t="str">
        <f t="shared" si="28"/>
        <v>Y05QX0VD</v>
      </c>
    </row>
    <row r="1846" spans="1:4" x14ac:dyDescent="0.25">
      <c r="A1846" s="24" t="s">
        <v>11044</v>
      </c>
      <c r="B1846" s="24" t="s">
        <v>4231</v>
      </c>
      <c r="C1846" s="24" t="s">
        <v>11041</v>
      </c>
      <c r="D1846" s="24" t="str">
        <f t="shared" si="28"/>
        <v>Y06KX0EE</v>
      </c>
    </row>
    <row r="1847" spans="1:4" x14ac:dyDescent="0.25">
      <c r="A1847" s="24" t="s">
        <v>11044</v>
      </c>
      <c r="B1847" s="24" t="s">
        <v>4245</v>
      </c>
      <c r="C1847" s="24" t="s">
        <v>11051</v>
      </c>
      <c r="D1847" s="24" t="str">
        <f t="shared" si="28"/>
        <v>Y06RX00R</v>
      </c>
    </row>
    <row r="1848" spans="1:4" x14ac:dyDescent="0.25">
      <c r="A1848" s="24" t="s">
        <v>11044</v>
      </c>
      <c r="B1848" s="24" t="s">
        <v>4245</v>
      </c>
      <c r="C1848" s="24" t="s">
        <v>11052</v>
      </c>
      <c r="D1848" s="24" t="str">
        <f t="shared" si="28"/>
        <v>Y06RX00U</v>
      </c>
    </row>
    <row r="1849" spans="1:4" x14ac:dyDescent="0.25">
      <c r="A1849" s="24" t="s">
        <v>11044</v>
      </c>
      <c r="B1849" s="24" t="s">
        <v>4322</v>
      </c>
      <c r="C1849" s="24" t="s">
        <v>11025</v>
      </c>
      <c r="D1849" s="24" t="str">
        <f t="shared" si="28"/>
        <v>Y07CX077</v>
      </c>
    </row>
    <row r="1850" spans="1:4" x14ac:dyDescent="0.25">
      <c r="A1850" s="24" t="s">
        <v>11044</v>
      </c>
      <c r="B1850" s="24" t="s">
        <v>4322</v>
      </c>
      <c r="C1850" s="24" t="s">
        <v>11043</v>
      </c>
      <c r="D1850" s="24" t="str">
        <f t="shared" si="28"/>
        <v>Y07CX09V</v>
      </c>
    </row>
    <row r="1851" spans="1:4" x14ac:dyDescent="0.25">
      <c r="A1851" s="24" t="s">
        <v>11044</v>
      </c>
      <c r="B1851" s="24" t="s">
        <v>4553</v>
      </c>
      <c r="C1851" s="24" t="s">
        <v>10637</v>
      </c>
      <c r="D1851" s="24" t="str">
        <f t="shared" si="28"/>
        <v>Y07XX12Q</v>
      </c>
    </row>
    <row r="1852" spans="1:4" x14ac:dyDescent="0.25">
      <c r="A1852" s="24" t="s">
        <v>11044</v>
      </c>
      <c r="B1852" s="24" t="s">
        <v>4587</v>
      </c>
      <c r="C1852" s="24" t="s">
        <v>10582</v>
      </c>
      <c r="D1852" s="24" t="str">
        <f t="shared" si="28"/>
        <v>YZZZXZZZ</v>
      </c>
    </row>
    <row r="1853" spans="1:4" x14ac:dyDescent="0.25">
      <c r="A1853" s="24" t="s">
        <v>11053</v>
      </c>
      <c r="B1853" s="24" t="s">
        <v>3264</v>
      </c>
      <c r="C1853" s="24" t="s">
        <v>11045</v>
      </c>
      <c r="D1853" s="24" t="str">
        <f t="shared" si="28"/>
        <v>Y001X00Q</v>
      </c>
    </row>
    <row r="1854" spans="1:4" x14ac:dyDescent="0.25">
      <c r="A1854" s="24" t="s">
        <v>11053</v>
      </c>
      <c r="B1854" s="24" t="s">
        <v>3264</v>
      </c>
      <c r="C1854" s="24" t="s">
        <v>11046</v>
      </c>
      <c r="D1854" s="24" t="str">
        <f t="shared" si="28"/>
        <v>Y001X00T</v>
      </c>
    </row>
    <row r="1855" spans="1:4" x14ac:dyDescent="0.25">
      <c r="A1855" s="24" t="s">
        <v>11053</v>
      </c>
      <c r="B1855" s="24" t="s">
        <v>3395</v>
      </c>
      <c r="C1855" s="24" t="s">
        <v>10898</v>
      </c>
      <c r="D1855" s="24" t="str">
        <f t="shared" si="28"/>
        <v>Y014X03S</v>
      </c>
    </row>
    <row r="1856" spans="1:4" x14ac:dyDescent="0.25">
      <c r="A1856" s="24" t="s">
        <v>11053</v>
      </c>
      <c r="B1856" s="24" t="s">
        <v>3395</v>
      </c>
      <c r="C1856" s="24" t="s">
        <v>10899</v>
      </c>
      <c r="D1856" s="24" t="str">
        <f t="shared" si="28"/>
        <v>Y014X03T</v>
      </c>
    </row>
    <row r="1857" spans="1:4" x14ac:dyDescent="0.25">
      <c r="A1857" s="24" t="s">
        <v>11053</v>
      </c>
      <c r="B1857" s="24" t="s">
        <v>3415</v>
      </c>
      <c r="C1857" s="24" t="s">
        <v>10773</v>
      </c>
      <c r="D1857" s="24" t="str">
        <f t="shared" si="28"/>
        <v>Y018X125</v>
      </c>
    </row>
    <row r="1858" spans="1:4" x14ac:dyDescent="0.25">
      <c r="A1858" s="24" t="s">
        <v>11053</v>
      </c>
      <c r="B1858" s="24" t="s">
        <v>3448</v>
      </c>
      <c r="C1858" s="24" t="s">
        <v>10888</v>
      </c>
      <c r="D1858" s="24" t="str">
        <f t="shared" si="28"/>
        <v>Y01FX0RK</v>
      </c>
    </row>
    <row r="1859" spans="1:4" x14ac:dyDescent="0.25">
      <c r="A1859" s="24" t="s">
        <v>11053</v>
      </c>
      <c r="B1859" s="24" t="s">
        <v>3458</v>
      </c>
      <c r="C1859" s="24" t="s">
        <v>11024</v>
      </c>
      <c r="D1859" s="24" t="str">
        <f t="shared" ref="D1859:D1922" si="29">B1859&amp;C1859</f>
        <v>Y01GX04W</v>
      </c>
    </row>
    <row r="1860" spans="1:4" x14ac:dyDescent="0.25">
      <c r="A1860" s="24" t="s">
        <v>11053</v>
      </c>
      <c r="B1860" s="24" t="s">
        <v>3460</v>
      </c>
      <c r="C1860" s="24" t="s">
        <v>10823</v>
      </c>
      <c r="D1860" s="24" t="str">
        <f t="shared" si="29"/>
        <v>Y01HX04K</v>
      </c>
    </row>
    <row r="1861" spans="1:4" x14ac:dyDescent="0.25">
      <c r="A1861" s="24" t="s">
        <v>11053</v>
      </c>
      <c r="B1861" s="24" t="s">
        <v>3474</v>
      </c>
      <c r="C1861" s="24" t="s">
        <v>11054</v>
      </c>
      <c r="D1861" s="24" t="str">
        <f t="shared" si="29"/>
        <v>Y01PX0Y2</v>
      </c>
    </row>
    <row r="1862" spans="1:4" x14ac:dyDescent="0.25">
      <c r="A1862" s="24" t="s">
        <v>11053</v>
      </c>
      <c r="B1862" s="24" t="s">
        <v>3484</v>
      </c>
      <c r="C1862" s="24" t="s">
        <v>11047</v>
      </c>
      <c r="D1862" s="24" t="str">
        <f t="shared" si="29"/>
        <v>Y01VX09U</v>
      </c>
    </row>
    <row r="1863" spans="1:4" x14ac:dyDescent="0.25">
      <c r="A1863" s="24" t="s">
        <v>11053</v>
      </c>
      <c r="B1863" s="24" t="s">
        <v>3485</v>
      </c>
      <c r="C1863" s="24" t="s">
        <v>11026</v>
      </c>
      <c r="D1863" s="24" t="str">
        <f t="shared" si="29"/>
        <v>Y01WX0YS</v>
      </c>
    </row>
    <row r="1864" spans="1:4" x14ac:dyDescent="0.25">
      <c r="A1864" s="24" t="s">
        <v>11053</v>
      </c>
      <c r="B1864" s="24" t="s">
        <v>3532</v>
      </c>
      <c r="C1864" s="24" t="s">
        <v>11029</v>
      </c>
      <c r="D1864" s="24" t="str">
        <f t="shared" si="29"/>
        <v>Y02BX0FJ</v>
      </c>
    </row>
    <row r="1865" spans="1:4" x14ac:dyDescent="0.25">
      <c r="A1865" s="24" t="s">
        <v>11053</v>
      </c>
      <c r="B1865" s="24" t="s">
        <v>3532</v>
      </c>
      <c r="C1865" s="24" t="s">
        <v>11030</v>
      </c>
      <c r="D1865" s="24" t="str">
        <f t="shared" si="29"/>
        <v>Y02BX0YU</v>
      </c>
    </row>
    <row r="1866" spans="1:4" x14ac:dyDescent="0.25">
      <c r="A1866" s="24" t="s">
        <v>11053</v>
      </c>
      <c r="B1866" s="24" t="s">
        <v>3552</v>
      </c>
      <c r="C1866" s="24" t="s">
        <v>11031</v>
      </c>
      <c r="D1866" s="24" t="str">
        <f t="shared" si="29"/>
        <v>Y02DX04J</v>
      </c>
    </row>
    <row r="1867" spans="1:4" x14ac:dyDescent="0.25">
      <c r="A1867" s="24" t="s">
        <v>11053</v>
      </c>
      <c r="B1867" s="24" t="s">
        <v>3552</v>
      </c>
      <c r="C1867" s="24" t="s">
        <v>10826</v>
      </c>
      <c r="D1867" s="24" t="str">
        <f t="shared" si="29"/>
        <v>Y02DX04M</v>
      </c>
    </row>
    <row r="1868" spans="1:4" x14ac:dyDescent="0.25">
      <c r="A1868" s="24" t="s">
        <v>11053</v>
      </c>
      <c r="B1868" s="24" t="s">
        <v>3552</v>
      </c>
      <c r="C1868" s="24" t="s">
        <v>10799</v>
      </c>
      <c r="D1868" s="24" t="str">
        <f t="shared" si="29"/>
        <v>Y02DX04T</v>
      </c>
    </row>
    <row r="1869" spans="1:4" x14ac:dyDescent="0.25">
      <c r="A1869" s="24" t="s">
        <v>11053</v>
      </c>
      <c r="B1869" s="24" t="s">
        <v>3552</v>
      </c>
      <c r="C1869" s="24" t="s">
        <v>10610</v>
      </c>
      <c r="D1869" s="24" t="str">
        <f t="shared" si="29"/>
        <v>Y02DX0Y7</v>
      </c>
    </row>
    <row r="1870" spans="1:4" x14ac:dyDescent="0.25">
      <c r="A1870" s="24" t="s">
        <v>11053</v>
      </c>
      <c r="B1870" s="24" t="s">
        <v>3578</v>
      </c>
      <c r="C1870" s="24" t="s">
        <v>11032</v>
      </c>
      <c r="D1870" s="24" t="str">
        <f t="shared" si="29"/>
        <v>Y02GX0VV</v>
      </c>
    </row>
    <row r="1871" spans="1:4" x14ac:dyDescent="0.25">
      <c r="A1871" s="24" t="s">
        <v>11053</v>
      </c>
      <c r="B1871" s="24" t="s">
        <v>3578</v>
      </c>
      <c r="C1871" s="24" t="s">
        <v>10829</v>
      </c>
      <c r="D1871" s="24" t="str">
        <f t="shared" si="29"/>
        <v>Y02GX0W1</v>
      </c>
    </row>
    <row r="1872" spans="1:4" x14ac:dyDescent="0.25">
      <c r="A1872" s="24" t="s">
        <v>11053</v>
      </c>
      <c r="B1872" s="24" t="s">
        <v>3578</v>
      </c>
      <c r="C1872" s="24" t="s">
        <v>10777</v>
      </c>
      <c r="D1872" s="24" t="str">
        <f t="shared" si="29"/>
        <v>Y02GX0W3</v>
      </c>
    </row>
    <row r="1873" spans="1:4" x14ac:dyDescent="0.25">
      <c r="A1873" s="24" t="s">
        <v>11053</v>
      </c>
      <c r="B1873" s="24" t="s">
        <v>3609</v>
      </c>
      <c r="C1873" s="24" t="s">
        <v>11033</v>
      </c>
      <c r="D1873" s="24" t="str">
        <f t="shared" si="29"/>
        <v>Y02JX04U</v>
      </c>
    </row>
    <row r="1874" spans="1:4" x14ac:dyDescent="0.25">
      <c r="A1874" s="24" t="s">
        <v>11053</v>
      </c>
      <c r="B1874" s="24" t="s">
        <v>3701</v>
      </c>
      <c r="C1874" s="24" t="s">
        <v>11055</v>
      </c>
      <c r="D1874" s="24" t="str">
        <f t="shared" si="29"/>
        <v>Y03MX0M9</v>
      </c>
    </row>
    <row r="1875" spans="1:4" x14ac:dyDescent="0.25">
      <c r="A1875" s="24" t="s">
        <v>11053</v>
      </c>
      <c r="B1875" s="24" t="s">
        <v>3707</v>
      </c>
      <c r="C1875" s="24" t="s">
        <v>11036</v>
      </c>
      <c r="D1875" s="24" t="str">
        <f t="shared" si="29"/>
        <v>Y03PX02K</v>
      </c>
    </row>
    <row r="1876" spans="1:4" x14ac:dyDescent="0.25">
      <c r="A1876" s="24" t="s">
        <v>11053</v>
      </c>
      <c r="B1876" s="24" t="s">
        <v>3707</v>
      </c>
      <c r="C1876" s="24" t="s">
        <v>10924</v>
      </c>
      <c r="D1876" s="24" t="str">
        <f t="shared" si="29"/>
        <v>Y03PX0CL</v>
      </c>
    </row>
    <row r="1877" spans="1:4" x14ac:dyDescent="0.25">
      <c r="A1877" s="24" t="s">
        <v>11053</v>
      </c>
      <c r="B1877" s="24" t="s">
        <v>3707</v>
      </c>
      <c r="C1877" s="24" t="s">
        <v>11037</v>
      </c>
      <c r="D1877" s="24" t="str">
        <f t="shared" si="29"/>
        <v>Y03PX0MC</v>
      </c>
    </row>
    <row r="1878" spans="1:4" x14ac:dyDescent="0.25">
      <c r="A1878" s="24" t="s">
        <v>11053</v>
      </c>
      <c r="B1878" s="24" t="s">
        <v>3707</v>
      </c>
      <c r="C1878" s="24" t="s">
        <v>11038</v>
      </c>
      <c r="D1878" s="24" t="str">
        <f t="shared" si="29"/>
        <v>Y03PX0MF</v>
      </c>
    </row>
    <row r="1879" spans="1:4" x14ac:dyDescent="0.25">
      <c r="A1879" s="24" t="s">
        <v>11053</v>
      </c>
      <c r="B1879" s="24" t="s">
        <v>3720</v>
      </c>
      <c r="C1879" s="24" t="s">
        <v>11040</v>
      </c>
      <c r="D1879" s="24" t="str">
        <f t="shared" si="29"/>
        <v>Y03RX0M8</v>
      </c>
    </row>
    <row r="1880" spans="1:4" x14ac:dyDescent="0.25">
      <c r="A1880" s="24" t="s">
        <v>11053</v>
      </c>
      <c r="B1880" s="24" t="s">
        <v>3743</v>
      </c>
      <c r="C1880" s="24" t="s">
        <v>10878</v>
      </c>
      <c r="D1880" s="24" t="str">
        <f t="shared" si="29"/>
        <v>Y03WX04Y</v>
      </c>
    </row>
    <row r="1881" spans="1:4" x14ac:dyDescent="0.25">
      <c r="A1881" s="24" t="s">
        <v>11053</v>
      </c>
      <c r="B1881" s="24" t="s">
        <v>4110</v>
      </c>
      <c r="C1881" s="24" t="s">
        <v>10910</v>
      </c>
      <c r="D1881" s="24" t="str">
        <f t="shared" si="29"/>
        <v>Y05QX0V4</v>
      </c>
    </row>
    <row r="1882" spans="1:4" x14ac:dyDescent="0.25">
      <c r="A1882" s="24" t="s">
        <v>11053</v>
      </c>
      <c r="B1882" s="24" t="s">
        <v>4110</v>
      </c>
      <c r="C1882" s="24" t="s">
        <v>10686</v>
      </c>
      <c r="D1882" s="24" t="str">
        <f t="shared" si="29"/>
        <v>Y05QX0VD</v>
      </c>
    </row>
    <row r="1883" spans="1:4" x14ac:dyDescent="0.25">
      <c r="A1883" s="24" t="s">
        <v>11053</v>
      </c>
      <c r="B1883" s="24" t="s">
        <v>4245</v>
      </c>
      <c r="C1883" s="24" t="s">
        <v>11051</v>
      </c>
      <c r="D1883" s="24" t="str">
        <f t="shared" si="29"/>
        <v>Y06RX00R</v>
      </c>
    </row>
    <row r="1884" spans="1:4" x14ac:dyDescent="0.25">
      <c r="A1884" s="24" t="s">
        <v>11053</v>
      </c>
      <c r="B1884" s="24" t="s">
        <v>4245</v>
      </c>
      <c r="C1884" s="24" t="s">
        <v>11052</v>
      </c>
      <c r="D1884" s="24" t="str">
        <f t="shared" si="29"/>
        <v>Y06RX00U</v>
      </c>
    </row>
    <row r="1885" spans="1:4" x14ac:dyDescent="0.25">
      <c r="A1885" s="24" t="s">
        <v>11053</v>
      </c>
      <c r="B1885" s="24" t="s">
        <v>4322</v>
      </c>
      <c r="C1885" s="24" t="s">
        <v>11025</v>
      </c>
      <c r="D1885" s="24" t="str">
        <f t="shared" si="29"/>
        <v>Y07CX077</v>
      </c>
    </row>
    <row r="1886" spans="1:4" x14ac:dyDescent="0.25">
      <c r="A1886" s="24" t="s">
        <v>11053</v>
      </c>
      <c r="B1886" s="24" t="s">
        <v>4322</v>
      </c>
      <c r="C1886" s="24" t="s">
        <v>11043</v>
      </c>
      <c r="D1886" s="24" t="str">
        <f t="shared" si="29"/>
        <v>Y07CX09V</v>
      </c>
    </row>
    <row r="1887" spans="1:4" x14ac:dyDescent="0.25">
      <c r="A1887" s="24" t="s">
        <v>11053</v>
      </c>
      <c r="B1887" s="24" t="s">
        <v>4553</v>
      </c>
      <c r="C1887" s="24" t="s">
        <v>10637</v>
      </c>
      <c r="D1887" s="24" t="str">
        <f t="shared" si="29"/>
        <v>Y07XX12Q</v>
      </c>
    </row>
    <row r="1888" spans="1:4" x14ac:dyDescent="0.25">
      <c r="A1888" s="24" t="s">
        <v>11053</v>
      </c>
      <c r="B1888" s="24" t="s">
        <v>4587</v>
      </c>
      <c r="C1888" s="24" t="s">
        <v>10582</v>
      </c>
      <c r="D1888" s="24" t="str">
        <f t="shared" si="29"/>
        <v>YZZZXZZZ</v>
      </c>
    </row>
    <row r="1889" spans="1:4" x14ac:dyDescent="0.25">
      <c r="A1889" s="24" t="s">
        <v>11056</v>
      </c>
      <c r="B1889" s="24" t="s">
        <v>4553</v>
      </c>
      <c r="C1889" s="24" t="s">
        <v>10637</v>
      </c>
      <c r="D1889" s="24" t="str">
        <f t="shared" si="29"/>
        <v>Y07XX12Q</v>
      </c>
    </row>
    <row r="1890" spans="1:4" x14ac:dyDescent="0.25">
      <c r="A1890" s="24" t="s">
        <v>11056</v>
      </c>
      <c r="B1890" s="24" t="s">
        <v>4559</v>
      </c>
      <c r="C1890" s="24" t="s">
        <v>11057</v>
      </c>
      <c r="D1890" s="24" t="str">
        <f t="shared" si="29"/>
        <v>Y080X131</v>
      </c>
    </row>
    <row r="1891" spans="1:4" x14ac:dyDescent="0.25">
      <c r="A1891" s="24" t="s">
        <v>11056</v>
      </c>
      <c r="B1891" s="24" t="s">
        <v>4560</v>
      </c>
      <c r="C1891" s="24" t="s">
        <v>11058</v>
      </c>
      <c r="D1891" s="24" t="str">
        <f t="shared" si="29"/>
        <v>Y081X132</v>
      </c>
    </row>
    <row r="1892" spans="1:4" x14ac:dyDescent="0.25">
      <c r="A1892" s="24" t="s">
        <v>11056</v>
      </c>
      <c r="B1892" s="24" t="s">
        <v>4561</v>
      </c>
      <c r="C1892" s="24" t="s">
        <v>11059</v>
      </c>
      <c r="D1892" s="24" t="str">
        <f t="shared" si="29"/>
        <v>Y082X133</v>
      </c>
    </row>
    <row r="1893" spans="1:4" x14ac:dyDescent="0.25">
      <c r="A1893" s="24" t="s">
        <v>11056</v>
      </c>
      <c r="B1893" s="24" t="s">
        <v>4587</v>
      </c>
      <c r="C1893" s="24" t="s">
        <v>10582</v>
      </c>
      <c r="D1893" s="24" t="str">
        <f t="shared" si="29"/>
        <v>YZZZXZZZ</v>
      </c>
    </row>
    <row r="1894" spans="1:4" x14ac:dyDescent="0.25">
      <c r="A1894" s="24" t="s">
        <v>11060</v>
      </c>
      <c r="B1894" s="24" t="s">
        <v>4553</v>
      </c>
      <c r="C1894" s="24" t="s">
        <v>10637</v>
      </c>
      <c r="D1894" s="24" t="str">
        <f t="shared" si="29"/>
        <v>Y07XX12Q</v>
      </c>
    </row>
    <row r="1895" spans="1:4" x14ac:dyDescent="0.25">
      <c r="A1895" s="24" t="s">
        <v>11060</v>
      </c>
      <c r="B1895" s="24" t="s">
        <v>4559</v>
      </c>
      <c r="C1895" s="24" t="s">
        <v>11057</v>
      </c>
      <c r="D1895" s="24" t="str">
        <f t="shared" si="29"/>
        <v>Y080X131</v>
      </c>
    </row>
    <row r="1896" spans="1:4" x14ac:dyDescent="0.25">
      <c r="A1896" s="24" t="s">
        <v>11060</v>
      </c>
      <c r="B1896" s="24" t="s">
        <v>4587</v>
      </c>
      <c r="C1896" s="24" t="s">
        <v>10582</v>
      </c>
      <c r="D1896" s="24" t="str">
        <f t="shared" si="29"/>
        <v>YZZZXZZZ</v>
      </c>
    </row>
    <row r="1897" spans="1:4" x14ac:dyDescent="0.25">
      <c r="A1897" s="24" t="s">
        <v>11061</v>
      </c>
      <c r="B1897" s="24" t="s">
        <v>4553</v>
      </c>
      <c r="C1897" s="24" t="s">
        <v>10637</v>
      </c>
      <c r="D1897" s="24" t="str">
        <f t="shared" si="29"/>
        <v>Y07XX12Q</v>
      </c>
    </row>
    <row r="1898" spans="1:4" x14ac:dyDescent="0.25">
      <c r="A1898" s="24" t="s">
        <v>11061</v>
      </c>
      <c r="B1898" s="24" t="s">
        <v>4559</v>
      </c>
      <c r="C1898" s="24" t="s">
        <v>11057</v>
      </c>
      <c r="D1898" s="24" t="str">
        <f t="shared" si="29"/>
        <v>Y080X131</v>
      </c>
    </row>
    <row r="1899" spans="1:4" x14ac:dyDescent="0.25">
      <c r="A1899" s="24" t="s">
        <v>11061</v>
      </c>
      <c r="B1899" s="24" t="s">
        <v>4587</v>
      </c>
      <c r="C1899" s="24" t="s">
        <v>10582</v>
      </c>
      <c r="D1899" s="24" t="str">
        <f t="shared" si="29"/>
        <v>YZZZXZZZ</v>
      </c>
    </row>
    <row r="1900" spans="1:4" x14ac:dyDescent="0.25">
      <c r="A1900" s="24" t="s">
        <v>11062</v>
      </c>
      <c r="B1900" s="24" t="s">
        <v>3428</v>
      </c>
      <c r="C1900" s="24" t="s">
        <v>11063</v>
      </c>
      <c r="D1900" s="24" t="str">
        <f t="shared" si="29"/>
        <v>Y01CX12B</v>
      </c>
    </row>
    <row r="1901" spans="1:4" x14ac:dyDescent="0.25">
      <c r="A1901" s="24" t="s">
        <v>11062</v>
      </c>
      <c r="B1901" s="24" t="s">
        <v>3428</v>
      </c>
      <c r="C1901" s="24" t="s">
        <v>11064</v>
      </c>
      <c r="D1901" s="24" t="str">
        <f t="shared" si="29"/>
        <v>Y01CX12C</v>
      </c>
    </row>
    <row r="1902" spans="1:4" x14ac:dyDescent="0.25">
      <c r="A1902" s="24" t="s">
        <v>11062</v>
      </c>
      <c r="B1902" s="24" t="s">
        <v>3428</v>
      </c>
      <c r="C1902" s="24" t="s">
        <v>11065</v>
      </c>
      <c r="D1902" s="24" t="str">
        <f t="shared" si="29"/>
        <v>Y01CX12D</v>
      </c>
    </row>
    <row r="1903" spans="1:4" x14ac:dyDescent="0.25">
      <c r="A1903" s="24" t="s">
        <v>11062</v>
      </c>
      <c r="B1903" s="24" t="s">
        <v>3428</v>
      </c>
      <c r="C1903" s="24" t="s">
        <v>11066</v>
      </c>
      <c r="D1903" s="24" t="str">
        <f t="shared" si="29"/>
        <v>Y01CX12G</v>
      </c>
    </row>
    <row r="1904" spans="1:4" x14ac:dyDescent="0.25">
      <c r="A1904" s="24" t="s">
        <v>11062</v>
      </c>
      <c r="B1904" s="24" t="s">
        <v>4303</v>
      </c>
      <c r="C1904" s="24" t="s">
        <v>11067</v>
      </c>
      <c r="D1904" s="24" t="str">
        <f t="shared" si="29"/>
        <v>Y078X05R</v>
      </c>
    </row>
    <row r="1905" spans="1:4" x14ac:dyDescent="0.25">
      <c r="A1905" s="24" t="s">
        <v>11062</v>
      </c>
      <c r="B1905" s="24" t="s">
        <v>4329</v>
      </c>
      <c r="C1905" s="24" t="s">
        <v>11068</v>
      </c>
      <c r="D1905" s="24" t="str">
        <f t="shared" si="29"/>
        <v>Y07DX12E</v>
      </c>
    </row>
    <row r="1906" spans="1:4" x14ac:dyDescent="0.25">
      <c r="A1906" s="24" t="s">
        <v>11062</v>
      </c>
      <c r="B1906" s="24" t="s">
        <v>4553</v>
      </c>
      <c r="C1906" s="24" t="s">
        <v>10637</v>
      </c>
      <c r="D1906" s="24" t="str">
        <f t="shared" si="29"/>
        <v>Y07XX12Q</v>
      </c>
    </row>
    <row r="1907" spans="1:4" x14ac:dyDescent="0.25">
      <c r="A1907" s="24" t="s">
        <v>11062</v>
      </c>
      <c r="B1907" s="24" t="s">
        <v>4587</v>
      </c>
      <c r="C1907" s="24" t="s">
        <v>10582</v>
      </c>
      <c r="D1907" s="24" t="str">
        <f t="shared" si="29"/>
        <v>YZZZXZZZ</v>
      </c>
    </row>
    <row r="1908" spans="1:4" x14ac:dyDescent="0.25">
      <c r="A1908" s="24" t="s">
        <v>11069</v>
      </c>
      <c r="B1908" s="24" t="s">
        <v>3428</v>
      </c>
      <c r="C1908" s="24" t="s">
        <v>11070</v>
      </c>
      <c r="D1908" s="24" t="str">
        <f t="shared" si="29"/>
        <v>Y01CX08P</v>
      </c>
    </row>
    <row r="1909" spans="1:4" x14ac:dyDescent="0.25">
      <c r="A1909" s="24" t="s">
        <v>11069</v>
      </c>
      <c r="B1909" s="24" t="s">
        <v>3428</v>
      </c>
      <c r="C1909" s="24" t="s">
        <v>11071</v>
      </c>
      <c r="D1909" s="24" t="str">
        <f t="shared" si="29"/>
        <v>Y01CX08Q</v>
      </c>
    </row>
    <row r="1910" spans="1:4" x14ac:dyDescent="0.25">
      <c r="A1910" s="24" t="s">
        <v>11069</v>
      </c>
      <c r="B1910" s="24" t="s">
        <v>3428</v>
      </c>
      <c r="C1910" s="24" t="s">
        <v>11072</v>
      </c>
      <c r="D1910" s="24" t="str">
        <f t="shared" si="29"/>
        <v>Y01CX11Y</v>
      </c>
    </row>
    <row r="1911" spans="1:4" x14ac:dyDescent="0.25">
      <c r="A1911" s="24" t="s">
        <v>11069</v>
      </c>
      <c r="B1911" s="24" t="s">
        <v>3428</v>
      </c>
      <c r="C1911" s="24" t="s">
        <v>11073</v>
      </c>
      <c r="D1911" s="24" t="str">
        <f t="shared" si="29"/>
        <v>Y01CX11Z</v>
      </c>
    </row>
    <row r="1912" spans="1:4" x14ac:dyDescent="0.25">
      <c r="A1912" s="24" t="s">
        <v>11069</v>
      </c>
      <c r="B1912" s="24" t="s">
        <v>3428</v>
      </c>
      <c r="C1912" s="24" t="s">
        <v>11074</v>
      </c>
      <c r="D1912" s="24" t="str">
        <f t="shared" si="29"/>
        <v>Y01CX120</v>
      </c>
    </row>
    <row r="1913" spans="1:4" x14ac:dyDescent="0.25">
      <c r="A1913" s="24" t="s">
        <v>11069</v>
      </c>
      <c r="B1913" s="24" t="s">
        <v>3428</v>
      </c>
      <c r="C1913" s="24" t="s">
        <v>11075</v>
      </c>
      <c r="D1913" s="24" t="str">
        <f t="shared" si="29"/>
        <v>Y01CX126</v>
      </c>
    </row>
    <row r="1914" spans="1:4" x14ac:dyDescent="0.25">
      <c r="A1914" s="24" t="s">
        <v>11069</v>
      </c>
      <c r="B1914" s="24" t="s">
        <v>3428</v>
      </c>
      <c r="C1914" s="24" t="s">
        <v>11076</v>
      </c>
      <c r="D1914" s="24" t="str">
        <f t="shared" si="29"/>
        <v>Y01CX129</v>
      </c>
    </row>
    <row r="1915" spans="1:4" x14ac:dyDescent="0.25">
      <c r="A1915" s="24" t="s">
        <v>11069</v>
      </c>
      <c r="B1915" s="24" t="s">
        <v>3428</v>
      </c>
      <c r="C1915" s="24" t="s">
        <v>11064</v>
      </c>
      <c r="D1915" s="24" t="str">
        <f t="shared" si="29"/>
        <v>Y01CX12C</v>
      </c>
    </row>
    <row r="1916" spans="1:4" x14ac:dyDescent="0.25">
      <c r="A1916" s="24" t="s">
        <v>11069</v>
      </c>
      <c r="B1916" s="24" t="s">
        <v>3428</v>
      </c>
      <c r="C1916" s="24" t="s">
        <v>11077</v>
      </c>
      <c r="D1916" s="24" t="str">
        <f t="shared" si="29"/>
        <v>Y01CX12F</v>
      </c>
    </row>
    <row r="1917" spans="1:4" x14ac:dyDescent="0.25">
      <c r="A1917" s="24" t="s">
        <v>11069</v>
      </c>
      <c r="B1917" s="24" t="s">
        <v>3428</v>
      </c>
      <c r="C1917" s="24" t="s">
        <v>10580</v>
      </c>
      <c r="D1917" s="24" t="str">
        <f t="shared" si="29"/>
        <v>Y01CX12J</v>
      </c>
    </row>
    <row r="1918" spans="1:4" x14ac:dyDescent="0.25">
      <c r="A1918" s="24" t="s">
        <v>11069</v>
      </c>
      <c r="B1918" s="24" t="s">
        <v>3428</v>
      </c>
      <c r="C1918" s="24" t="s">
        <v>11078</v>
      </c>
      <c r="D1918" s="24" t="str">
        <f t="shared" si="29"/>
        <v>Y01CX12K</v>
      </c>
    </row>
    <row r="1919" spans="1:4" x14ac:dyDescent="0.25">
      <c r="A1919" s="24" t="s">
        <v>11069</v>
      </c>
      <c r="B1919" s="24" t="s">
        <v>3428</v>
      </c>
      <c r="C1919" s="24" t="s">
        <v>11079</v>
      </c>
      <c r="D1919" s="24" t="str">
        <f t="shared" si="29"/>
        <v>Y01CX12V</v>
      </c>
    </row>
    <row r="1920" spans="1:4" x14ac:dyDescent="0.25">
      <c r="A1920" s="24" t="s">
        <v>11069</v>
      </c>
      <c r="B1920" s="24" t="s">
        <v>4303</v>
      </c>
      <c r="C1920" s="24" t="s">
        <v>11067</v>
      </c>
      <c r="D1920" s="24" t="str">
        <f t="shared" si="29"/>
        <v>Y078X05R</v>
      </c>
    </row>
    <row r="1921" spans="1:4" x14ac:dyDescent="0.25">
      <c r="A1921" s="24" t="s">
        <v>11069</v>
      </c>
      <c r="B1921" s="24" t="s">
        <v>4307</v>
      </c>
      <c r="C1921" s="24" t="s">
        <v>11072</v>
      </c>
      <c r="D1921" s="24" t="str">
        <f t="shared" si="29"/>
        <v>Y07AX11Y</v>
      </c>
    </row>
    <row r="1922" spans="1:4" x14ac:dyDescent="0.25">
      <c r="A1922" s="24" t="s">
        <v>11069</v>
      </c>
      <c r="B1922" s="24" t="s">
        <v>4307</v>
      </c>
      <c r="C1922" s="24" t="s">
        <v>11073</v>
      </c>
      <c r="D1922" s="24" t="str">
        <f t="shared" si="29"/>
        <v>Y07AX11Z</v>
      </c>
    </row>
    <row r="1923" spans="1:4" x14ac:dyDescent="0.25">
      <c r="A1923" s="24" t="s">
        <v>11069</v>
      </c>
      <c r="B1923" s="24" t="s">
        <v>4307</v>
      </c>
      <c r="C1923" s="24" t="s">
        <v>11074</v>
      </c>
      <c r="D1923" s="24" t="str">
        <f t="shared" ref="D1923:D1986" si="30">B1923&amp;C1923</f>
        <v>Y07AX120</v>
      </c>
    </row>
    <row r="1924" spans="1:4" x14ac:dyDescent="0.25">
      <c r="A1924" s="24" t="s">
        <v>11069</v>
      </c>
      <c r="B1924" s="24" t="s">
        <v>4329</v>
      </c>
      <c r="C1924" s="24" t="s">
        <v>11080</v>
      </c>
      <c r="D1924" s="24" t="str">
        <f t="shared" si="30"/>
        <v>Y07DX127</v>
      </c>
    </row>
    <row r="1925" spans="1:4" x14ac:dyDescent="0.25">
      <c r="A1925" s="24" t="s">
        <v>11069</v>
      </c>
      <c r="B1925" s="24" t="s">
        <v>4331</v>
      </c>
      <c r="C1925" s="24" t="s">
        <v>11081</v>
      </c>
      <c r="D1925" s="24" t="str">
        <f t="shared" si="30"/>
        <v>Y07EX12A</v>
      </c>
    </row>
    <row r="1926" spans="1:4" x14ac:dyDescent="0.25">
      <c r="A1926" s="24" t="s">
        <v>11069</v>
      </c>
      <c r="B1926" s="24" t="s">
        <v>4352</v>
      </c>
      <c r="C1926" s="24" t="s">
        <v>11082</v>
      </c>
      <c r="D1926" s="24" t="str">
        <f t="shared" si="30"/>
        <v>Y07JX12L</v>
      </c>
    </row>
    <row r="1927" spans="1:4" x14ac:dyDescent="0.25">
      <c r="A1927" s="24" t="s">
        <v>11069</v>
      </c>
      <c r="B1927" s="24" t="s">
        <v>4353</v>
      </c>
      <c r="C1927" s="24" t="s">
        <v>11083</v>
      </c>
      <c r="D1927" s="24" t="str">
        <f t="shared" si="30"/>
        <v>Y07KX12X</v>
      </c>
    </row>
    <row r="1928" spans="1:4" x14ac:dyDescent="0.25">
      <c r="A1928" s="24" t="s">
        <v>11069</v>
      </c>
      <c r="B1928" s="24" t="s">
        <v>4369</v>
      </c>
      <c r="C1928" s="24" t="s">
        <v>11070</v>
      </c>
      <c r="D1928" s="24" t="str">
        <f t="shared" si="30"/>
        <v>Y07MX08P</v>
      </c>
    </row>
    <row r="1929" spans="1:4" x14ac:dyDescent="0.25">
      <c r="A1929" s="24" t="s">
        <v>11069</v>
      </c>
      <c r="B1929" s="24" t="s">
        <v>4369</v>
      </c>
      <c r="C1929" s="24" t="s">
        <v>10580</v>
      </c>
      <c r="D1929" s="24" t="str">
        <f t="shared" si="30"/>
        <v>Y07MX12J</v>
      </c>
    </row>
    <row r="1930" spans="1:4" x14ac:dyDescent="0.25">
      <c r="A1930" s="24" t="s">
        <v>11069</v>
      </c>
      <c r="B1930" s="24" t="s">
        <v>4369</v>
      </c>
      <c r="C1930" s="24" t="s">
        <v>11078</v>
      </c>
      <c r="D1930" s="24" t="str">
        <f t="shared" si="30"/>
        <v>Y07MX12K</v>
      </c>
    </row>
    <row r="1931" spans="1:4" x14ac:dyDescent="0.25">
      <c r="A1931" s="24" t="s">
        <v>11069</v>
      </c>
      <c r="B1931" s="24" t="s">
        <v>4370</v>
      </c>
      <c r="C1931" s="24" t="s">
        <v>11079</v>
      </c>
      <c r="D1931" s="24" t="str">
        <f t="shared" si="30"/>
        <v>Y07NX12V</v>
      </c>
    </row>
    <row r="1932" spans="1:4" x14ac:dyDescent="0.25">
      <c r="A1932" s="24" t="s">
        <v>11069</v>
      </c>
      <c r="B1932" s="24" t="s">
        <v>4495</v>
      </c>
      <c r="C1932" s="24" t="s">
        <v>11081</v>
      </c>
      <c r="D1932" s="24" t="str">
        <f t="shared" si="30"/>
        <v>Y07SX12A</v>
      </c>
    </row>
    <row r="1933" spans="1:4" x14ac:dyDescent="0.25">
      <c r="A1933" s="24" t="s">
        <v>11069</v>
      </c>
      <c r="B1933" s="24" t="s">
        <v>4553</v>
      </c>
      <c r="C1933" s="24" t="s">
        <v>10637</v>
      </c>
      <c r="D1933" s="24" t="str">
        <f t="shared" si="30"/>
        <v>Y07XX12Q</v>
      </c>
    </row>
    <row r="1934" spans="1:4" x14ac:dyDescent="0.25">
      <c r="A1934" s="24" t="s">
        <v>11069</v>
      </c>
      <c r="B1934" s="24" t="s">
        <v>4587</v>
      </c>
      <c r="C1934" s="24" t="s">
        <v>10582</v>
      </c>
      <c r="D1934" s="24" t="str">
        <f t="shared" si="30"/>
        <v>YZZZXZZZ</v>
      </c>
    </row>
    <row r="1935" spans="1:4" x14ac:dyDescent="0.25">
      <c r="A1935" s="24" t="s">
        <v>11084</v>
      </c>
      <c r="B1935" s="24" t="s">
        <v>3301</v>
      </c>
      <c r="C1935" s="24" t="s">
        <v>11085</v>
      </c>
      <c r="D1935" s="24" t="str">
        <f t="shared" si="30"/>
        <v>Y00AX000</v>
      </c>
    </row>
    <row r="1936" spans="1:4" x14ac:dyDescent="0.25">
      <c r="A1936" s="24" t="s">
        <v>11084</v>
      </c>
      <c r="B1936" s="24" t="s">
        <v>3301</v>
      </c>
      <c r="C1936" s="24" t="s">
        <v>11086</v>
      </c>
      <c r="D1936" s="24" t="str">
        <f t="shared" si="30"/>
        <v>Y00AX001</v>
      </c>
    </row>
    <row r="1937" spans="1:4" x14ac:dyDescent="0.25">
      <c r="A1937" s="24" t="s">
        <v>11084</v>
      </c>
      <c r="B1937" s="24" t="s">
        <v>3301</v>
      </c>
      <c r="C1937" s="24" t="s">
        <v>11087</v>
      </c>
      <c r="D1937" s="24" t="str">
        <f t="shared" si="30"/>
        <v>Y00AX067</v>
      </c>
    </row>
    <row r="1938" spans="1:4" x14ac:dyDescent="0.25">
      <c r="A1938" s="24" t="s">
        <v>11084</v>
      </c>
      <c r="B1938" s="24" t="s">
        <v>3301</v>
      </c>
      <c r="C1938" s="24" t="s">
        <v>11088</v>
      </c>
      <c r="D1938" s="24" t="str">
        <f t="shared" si="30"/>
        <v>Y00AX06X</v>
      </c>
    </row>
    <row r="1939" spans="1:4" x14ac:dyDescent="0.25">
      <c r="A1939" s="24" t="s">
        <v>11084</v>
      </c>
      <c r="B1939" s="24" t="s">
        <v>3301</v>
      </c>
      <c r="C1939" s="24" t="s">
        <v>11089</v>
      </c>
      <c r="D1939" s="24" t="str">
        <f t="shared" si="30"/>
        <v>Y00AX072</v>
      </c>
    </row>
    <row r="1940" spans="1:4" x14ac:dyDescent="0.25">
      <c r="A1940" s="24" t="s">
        <v>11084</v>
      </c>
      <c r="B1940" s="24" t="s">
        <v>3301</v>
      </c>
      <c r="C1940" s="24" t="s">
        <v>11090</v>
      </c>
      <c r="D1940" s="24" t="str">
        <f t="shared" si="30"/>
        <v>Y00AX073</v>
      </c>
    </row>
    <row r="1941" spans="1:4" x14ac:dyDescent="0.25">
      <c r="A1941" s="24" t="s">
        <v>11084</v>
      </c>
      <c r="B1941" s="24" t="s">
        <v>3301</v>
      </c>
      <c r="C1941" s="24" t="s">
        <v>11091</v>
      </c>
      <c r="D1941" s="24" t="str">
        <f t="shared" si="30"/>
        <v>Y00AX0AL</v>
      </c>
    </row>
    <row r="1942" spans="1:4" x14ac:dyDescent="0.25">
      <c r="A1942" s="24" t="s">
        <v>11084</v>
      </c>
      <c r="B1942" s="24" t="s">
        <v>3301</v>
      </c>
      <c r="C1942" s="24" t="s">
        <v>11092</v>
      </c>
      <c r="D1942" s="24" t="str">
        <f t="shared" si="30"/>
        <v>Y00AX0D4</v>
      </c>
    </row>
    <row r="1943" spans="1:4" x14ac:dyDescent="0.25">
      <c r="A1943" s="24" t="s">
        <v>11084</v>
      </c>
      <c r="B1943" s="24" t="s">
        <v>3301</v>
      </c>
      <c r="C1943" s="24" t="s">
        <v>11093</v>
      </c>
      <c r="D1943" s="24" t="str">
        <f t="shared" si="30"/>
        <v>Y00AX0NG</v>
      </c>
    </row>
    <row r="1944" spans="1:4" x14ac:dyDescent="0.25">
      <c r="A1944" s="24" t="s">
        <v>11084</v>
      </c>
      <c r="B1944" s="24" t="s">
        <v>3301</v>
      </c>
      <c r="C1944" s="24" t="s">
        <v>11094</v>
      </c>
      <c r="D1944" s="24" t="str">
        <f t="shared" si="30"/>
        <v>Y00AX0PJ</v>
      </c>
    </row>
    <row r="1945" spans="1:4" x14ac:dyDescent="0.25">
      <c r="A1945" s="24" t="s">
        <v>11084</v>
      </c>
      <c r="B1945" s="24" t="s">
        <v>3301</v>
      </c>
      <c r="C1945" s="24" t="s">
        <v>11095</v>
      </c>
      <c r="D1945" s="24" t="str">
        <f t="shared" si="30"/>
        <v>Y00AX0Q0</v>
      </c>
    </row>
    <row r="1946" spans="1:4" x14ac:dyDescent="0.25">
      <c r="A1946" s="24" t="s">
        <v>11084</v>
      </c>
      <c r="B1946" s="24" t="s">
        <v>3301</v>
      </c>
      <c r="C1946" s="24" t="s">
        <v>11096</v>
      </c>
      <c r="D1946" s="24" t="str">
        <f t="shared" si="30"/>
        <v>Y00AX0UV</v>
      </c>
    </row>
    <row r="1947" spans="1:4" x14ac:dyDescent="0.25">
      <c r="A1947" s="24" t="s">
        <v>11084</v>
      </c>
      <c r="B1947" s="24" t="s">
        <v>3301</v>
      </c>
      <c r="C1947" s="24" t="s">
        <v>11097</v>
      </c>
      <c r="D1947" s="24" t="str">
        <f t="shared" si="30"/>
        <v>Y00AX11L</v>
      </c>
    </row>
    <row r="1948" spans="1:4" x14ac:dyDescent="0.25">
      <c r="A1948" s="24" t="s">
        <v>11084</v>
      </c>
      <c r="B1948" s="24" t="s">
        <v>4587</v>
      </c>
      <c r="C1948" s="24" t="s">
        <v>10582</v>
      </c>
      <c r="D1948" s="24" t="str">
        <f t="shared" si="30"/>
        <v>YZZZXZZZ</v>
      </c>
    </row>
    <row r="1949" spans="1:4" x14ac:dyDescent="0.25">
      <c r="A1949" s="24" t="s">
        <v>11098</v>
      </c>
      <c r="B1949" s="24" t="s">
        <v>3301</v>
      </c>
      <c r="C1949" s="24" t="s">
        <v>11085</v>
      </c>
      <c r="D1949" s="24" t="str">
        <f t="shared" si="30"/>
        <v>Y00AX000</v>
      </c>
    </row>
    <row r="1950" spans="1:4" x14ac:dyDescent="0.25">
      <c r="A1950" s="24" t="s">
        <v>11098</v>
      </c>
      <c r="B1950" s="24" t="s">
        <v>3301</v>
      </c>
      <c r="C1950" s="24" t="s">
        <v>11086</v>
      </c>
      <c r="D1950" s="24" t="str">
        <f t="shared" si="30"/>
        <v>Y00AX001</v>
      </c>
    </row>
    <row r="1951" spans="1:4" x14ac:dyDescent="0.25">
      <c r="A1951" s="24" t="s">
        <v>11098</v>
      </c>
      <c r="B1951" s="24" t="s">
        <v>3301</v>
      </c>
      <c r="C1951" s="24" t="s">
        <v>11087</v>
      </c>
      <c r="D1951" s="24" t="str">
        <f t="shared" si="30"/>
        <v>Y00AX067</v>
      </c>
    </row>
    <row r="1952" spans="1:4" x14ac:dyDescent="0.25">
      <c r="A1952" s="24" t="s">
        <v>11098</v>
      </c>
      <c r="B1952" s="24" t="s">
        <v>3301</v>
      </c>
      <c r="C1952" s="24" t="s">
        <v>11088</v>
      </c>
      <c r="D1952" s="24" t="str">
        <f t="shared" si="30"/>
        <v>Y00AX06X</v>
      </c>
    </row>
    <row r="1953" spans="1:4" x14ac:dyDescent="0.25">
      <c r="A1953" s="24" t="s">
        <v>11098</v>
      </c>
      <c r="B1953" s="24" t="s">
        <v>3301</v>
      </c>
      <c r="C1953" s="24" t="s">
        <v>11089</v>
      </c>
      <c r="D1953" s="24" t="str">
        <f t="shared" si="30"/>
        <v>Y00AX072</v>
      </c>
    </row>
    <row r="1954" spans="1:4" x14ac:dyDescent="0.25">
      <c r="A1954" s="24" t="s">
        <v>11098</v>
      </c>
      <c r="B1954" s="24" t="s">
        <v>3301</v>
      </c>
      <c r="C1954" s="24" t="s">
        <v>11092</v>
      </c>
      <c r="D1954" s="24" t="str">
        <f t="shared" si="30"/>
        <v>Y00AX0D4</v>
      </c>
    </row>
    <row r="1955" spans="1:4" x14ac:dyDescent="0.25">
      <c r="A1955" s="24" t="s">
        <v>11098</v>
      </c>
      <c r="B1955" s="24" t="s">
        <v>3301</v>
      </c>
      <c r="C1955" s="24" t="s">
        <v>11093</v>
      </c>
      <c r="D1955" s="24" t="str">
        <f t="shared" si="30"/>
        <v>Y00AX0NG</v>
      </c>
    </row>
    <row r="1956" spans="1:4" x14ac:dyDescent="0.25">
      <c r="A1956" s="24" t="s">
        <v>11098</v>
      </c>
      <c r="B1956" s="24" t="s">
        <v>3301</v>
      </c>
      <c r="C1956" s="24" t="s">
        <v>11094</v>
      </c>
      <c r="D1956" s="24" t="str">
        <f t="shared" si="30"/>
        <v>Y00AX0PJ</v>
      </c>
    </row>
    <row r="1957" spans="1:4" x14ac:dyDescent="0.25">
      <c r="A1957" s="24" t="s">
        <v>11098</v>
      </c>
      <c r="B1957" s="24" t="s">
        <v>3301</v>
      </c>
      <c r="C1957" s="24" t="s">
        <v>11095</v>
      </c>
      <c r="D1957" s="24" t="str">
        <f t="shared" si="30"/>
        <v>Y00AX0Q0</v>
      </c>
    </row>
    <row r="1958" spans="1:4" x14ac:dyDescent="0.25">
      <c r="A1958" s="24" t="s">
        <v>11098</v>
      </c>
      <c r="B1958" s="24" t="s">
        <v>3301</v>
      </c>
      <c r="C1958" s="24" t="s">
        <v>11097</v>
      </c>
      <c r="D1958" s="24" t="str">
        <f t="shared" si="30"/>
        <v>Y00AX11L</v>
      </c>
    </row>
    <row r="1959" spans="1:4" x14ac:dyDescent="0.25">
      <c r="A1959" s="24" t="s">
        <v>11098</v>
      </c>
      <c r="B1959" s="24" t="s">
        <v>4587</v>
      </c>
      <c r="C1959" s="24" t="s">
        <v>10582</v>
      </c>
      <c r="D1959" s="24" t="str">
        <f t="shared" si="30"/>
        <v>YZZZXZZZ</v>
      </c>
    </row>
    <row r="1960" spans="1:4" x14ac:dyDescent="0.25">
      <c r="A1960" s="24" t="s">
        <v>11099</v>
      </c>
      <c r="B1960" s="24" t="s">
        <v>3294</v>
      </c>
      <c r="C1960" s="24" t="s">
        <v>11100</v>
      </c>
      <c r="D1960" s="24" t="str">
        <f t="shared" si="30"/>
        <v>Y005X01G</v>
      </c>
    </row>
    <row r="1961" spans="1:4" x14ac:dyDescent="0.25">
      <c r="A1961" s="24" t="s">
        <v>11099</v>
      </c>
      <c r="B1961" s="24" t="s">
        <v>3295</v>
      </c>
      <c r="C1961" s="24" t="s">
        <v>11101</v>
      </c>
      <c r="D1961" s="24" t="str">
        <f t="shared" si="30"/>
        <v>Y006X01E</v>
      </c>
    </row>
    <row r="1962" spans="1:4" x14ac:dyDescent="0.25">
      <c r="A1962" s="24" t="s">
        <v>11099</v>
      </c>
      <c r="B1962" s="24" t="s">
        <v>3295</v>
      </c>
      <c r="C1962" s="24" t="s">
        <v>11100</v>
      </c>
      <c r="D1962" s="24" t="str">
        <f t="shared" si="30"/>
        <v>Y006X01G</v>
      </c>
    </row>
    <row r="1963" spans="1:4" x14ac:dyDescent="0.25">
      <c r="A1963" s="24" t="s">
        <v>11099</v>
      </c>
      <c r="B1963" s="24" t="s">
        <v>3296</v>
      </c>
      <c r="C1963" s="24" t="s">
        <v>11102</v>
      </c>
      <c r="D1963" s="24" t="str">
        <f t="shared" si="30"/>
        <v>Y007X01C</v>
      </c>
    </row>
    <row r="1964" spans="1:4" x14ac:dyDescent="0.25">
      <c r="A1964" s="24" t="s">
        <v>11099</v>
      </c>
      <c r="B1964" s="24" t="s">
        <v>3296</v>
      </c>
      <c r="C1964" s="24" t="s">
        <v>11103</v>
      </c>
      <c r="D1964" s="24" t="str">
        <f t="shared" si="30"/>
        <v>Y007X01H</v>
      </c>
    </row>
    <row r="1965" spans="1:4" x14ac:dyDescent="0.25">
      <c r="A1965" s="24" t="s">
        <v>11099</v>
      </c>
      <c r="B1965" s="24" t="s">
        <v>3296</v>
      </c>
      <c r="C1965" s="24" t="s">
        <v>11104</v>
      </c>
      <c r="D1965" s="24" t="str">
        <f t="shared" si="30"/>
        <v>Y007X0Y0</v>
      </c>
    </row>
    <row r="1966" spans="1:4" x14ac:dyDescent="0.25">
      <c r="A1966" s="24" t="s">
        <v>11099</v>
      </c>
      <c r="B1966" s="24" t="s">
        <v>3300</v>
      </c>
      <c r="C1966" s="24" t="s">
        <v>11102</v>
      </c>
      <c r="D1966" s="24" t="str">
        <f t="shared" si="30"/>
        <v>Y009X01C</v>
      </c>
    </row>
    <row r="1967" spans="1:4" x14ac:dyDescent="0.25">
      <c r="A1967" s="24" t="s">
        <v>11099</v>
      </c>
      <c r="B1967" s="24" t="s">
        <v>3300</v>
      </c>
      <c r="C1967" s="24" t="s">
        <v>11101</v>
      </c>
      <c r="D1967" s="24" t="str">
        <f t="shared" si="30"/>
        <v>Y009X01E</v>
      </c>
    </row>
    <row r="1968" spans="1:4" x14ac:dyDescent="0.25">
      <c r="A1968" s="24" t="s">
        <v>11099</v>
      </c>
      <c r="B1968" s="24" t="s">
        <v>3300</v>
      </c>
      <c r="C1968" s="24" t="s">
        <v>11105</v>
      </c>
      <c r="D1968" s="24" t="str">
        <f t="shared" si="30"/>
        <v>Y009X01F</v>
      </c>
    </row>
    <row r="1969" spans="1:4" x14ac:dyDescent="0.25">
      <c r="A1969" s="24" t="s">
        <v>11099</v>
      </c>
      <c r="B1969" s="24" t="s">
        <v>3300</v>
      </c>
      <c r="C1969" s="24" t="s">
        <v>11100</v>
      </c>
      <c r="D1969" s="24" t="str">
        <f t="shared" si="30"/>
        <v>Y009X01G</v>
      </c>
    </row>
    <row r="1970" spans="1:4" x14ac:dyDescent="0.25">
      <c r="A1970" s="24" t="s">
        <v>11099</v>
      </c>
      <c r="B1970" s="24" t="s">
        <v>3300</v>
      </c>
      <c r="C1970" s="24" t="s">
        <v>11103</v>
      </c>
      <c r="D1970" s="24" t="str">
        <f t="shared" si="30"/>
        <v>Y009X01H</v>
      </c>
    </row>
    <row r="1971" spans="1:4" x14ac:dyDescent="0.25">
      <c r="A1971" s="24" t="s">
        <v>11099</v>
      </c>
      <c r="B1971" s="24" t="s">
        <v>3301</v>
      </c>
      <c r="C1971" s="24" t="s">
        <v>11106</v>
      </c>
      <c r="D1971" s="24" t="str">
        <f t="shared" si="30"/>
        <v>Y00AX01D</v>
      </c>
    </row>
    <row r="1972" spans="1:4" x14ac:dyDescent="0.25">
      <c r="A1972" s="24" t="s">
        <v>11099</v>
      </c>
      <c r="B1972" s="24" t="s">
        <v>3315</v>
      </c>
      <c r="C1972" s="24" t="s">
        <v>11107</v>
      </c>
      <c r="D1972" s="24" t="str">
        <f t="shared" si="30"/>
        <v>Y00BX01M</v>
      </c>
    </row>
    <row r="1973" spans="1:4" x14ac:dyDescent="0.25">
      <c r="A1973" s="24" t="s">
        <v>11099</v>
      </c>
      <c r="B1973" s="24" t="s">
        <v>4587</v>
      </c>
      <c r="C1973" s="24" t="s">
        <v>10582</v>
      </c>
      <c r="D1973" s="24" t="str">
        <f t="shared" si="30"/>
        <v>YZZZXZZZ</v>
      </c>
    </row>
    <row r="1974" spans="1:4" x14ac:dyDescent="0.25">
      <c r="A1974" s="24" t="s">
        <v>11108</v>
      </c>
      <c r="B1974" s="24" t="s">
        <v>3294</v>
      </c>
      <c r="C1974" s="24" t="s">
        <v>11100</v>
      </c>
      <c r="D1974" s="24" t="str">
        <f t="shared" si="30"/>
        <v>Y005X01G</v>
      </c>
    </row>
    <row r="1975" spans="1:4" x14ac:dyDescent="0.25">
      <c r="A1975" s="24" t="s">
        <v>11108</v>
      </c>
      <c r="B1975" s="24" t="s">
        <v>3295</v>
      </c>
      <c r="C1975" s="24" t="s">
        <v>11101</v>
      </c>
      <c r="D1975" s="24" t="str">
        <f t="shared" si="30"/>
        <v>Y006X01E</v>
      </c>
    </row>
    <row r="1976" spans="1:4" x14ac:dyDescent="0.25">
      <c r="A1976" s="24" t="s">
        <v>11108</v>
      </c>
      <c r="B1976" s="24" t="s">
        <v>3295</v>
      </c>
      <c r="C1976" s="24" t="s">
        <v>11100</v>
      </c>
      <c r="D1976" s="24" t="str">
        <f t="shared" si="30"/>
        <v>Y006X01G</v>
      </c>
    </row>
    <row r="1977" spans="1:4" x14ac:dyDescent="0.25">
      <c r="A1977" s="24" t="s">
        <v>11108</v>
      </c>
      <c r="B1977" s="24" t="s">
        <v>3296</v>
      </c>
      <c r="C1977" s="24" t="s">
        <v>11102</v>
      </c>
      <c r="D1977" s="24" t="str">
        <f t="shared" si="30"/>
        <v>Y007X01C</v>
      </c>
    </row>
    <row r="1978" spans="1:4" x14ac:dyDescent="0.25">
      <c r="A1978" s="24" t="s">
        <v>11108</v>
      </c>
      <c r="B1978" s="24" t="s">
        <v>3296</v>
      </c>
      <c r="C1978" s="24" t="s">
        <v>11103</v>
      </c>
      <c r="D1978" s="24" t="str">
        <f t="shared" si="30"/>
        <v>Y007X01H</v>
      </c>
    </row>
    <row r="1979" spans="1:4" x14ac:dyDescent="0.25">
      <c r="A1979" s="24" t="s">
        <v>11108</v>
      </c>
      <c r="B1979" s="24" t="s">
        <v>3296</v>
      </c>
      <c r="C1979" s="24" t="s">
        <v>11104</v>
      </c>
      <c r="D1979" s="24" t="str">
        <f t="shared" si="30"/>
        <v>Y007X0Y0</v>
      </c>
    </row>
    <row r="1980" spans="1:4" x14ac:dyDescent="0.25">
      <c r="A1980" s="24" t="s">
        <v>11108</v>
      </c>
      <c r="B1980" s="24" t="s">
        <v>3300</v>
      </c>
      <c r="C1980" s="24" t="s">
        <v>11102</v>
      </c>
      <c r="D1980" s="24" t="str">
        <f t="shared" si="30"/>
        <v>Y009X01C</v>
      </c>
    </row>
    <row r="1981" spans="1:4" x14ac:dyDescent="0.25">
      <c r="A1981" s="24" t="s">
        <v>11108</v>
      </c>
      <c r="B1981" s="24" t="s">
        <v>3300</v>
      </c>
      <c r="C1981" s="24" t="s">
        <v>11101</v>
      </c>
      <c r="D1981" s="24" t="str">
        <f t="shared" si="30"/>
        <v>Y009X01E</v>
      </c>
    </row>
    <row r="1982" spans="1:4" x14ac:dyDescent="0.25">
      <c r="A1982" s="24" t="s">
        <v>11108</v>
      </c>
      <c r="B1982" s="24" t="s">
        <v>3300</v>
      </c>
      <c r="C1982" s="24" t="s">
        <v>11105</v>
      </c>
      <c r="D1982" s="24" t="str">
        <f t="shared" si="30"/>
        <v>Y009X01F</v>
      </c>
    </row>
    <row r="1983" spans="1:4" x14ac:dyDescent="0.25">
      <c r="A1983" s="24" t="s">
        <v>11108</v>
      </c>
      <c r="B1983" s="24" t="s">
        <v>3300</v>
      </c>
      <c r="C1983" s="24" t="s">
        <v>11100</v>
      </c>
      <c r="D1983" s="24" t="str">
        <f t="shared" si="30"/>
        <v>Y009X01G</v>
      </c>
    </row>
    <row r="1984" spans="1:4" x14ac:dyDescent="0.25">
      <c r="A1984" s="24" t="s">
        <v>11108</v>
      </c>
      <c r="B1984" s="24" t="s">
        <v>3300</v>
      </c>
      <c r="C1984" s="24" t="s">
        <v>11103</v>
      </c>
      <c r="D1984" s="24" t="str">
        <f t="shared" si="30"/>
        <v>Y009X01H</v>
      </c>
    </row>
    <row r="1985" spans="1:4" x14ac:dyDescent="0.25">
      <c r="A1985" s="24" t="s">
        <v>11108</v>
      </c>
      <c r="B1985" s="24" t="s">
        <v>3301</v>
      </c>
      <c r="C1985" s="24" t="s">
        <v>11106</v>
      </c>
      <c r="D1985" s="24" t="str">
        <f t="shared" si="30"/>
        <v>Y00AX01D</v>
      </c>
    </row>
    <row r="1986" spans="1:4" x14ac:dyDescent="0.25">
      <c r="A1986" s="24" t="s">
        <v>11108</v>
      </c>
      <c r="B1986" s="24" t="s">
        <v>3315</v>
      </c>
      <c r="C1986" s="24" t="s">
        <v>11107</v>
      </c>
      <c r="D1986" s="24" t="str">
        <f t="shared" si="30"/>
        <v>Y00BX01M</v>
      </c>
    </row>
    <row r="1987" spans="1:4" x14ac:dyDescent="0.25">
      <c r="A1987" s="24" t="s">
        <v>11108</v>
      </c>
      <c r="B1987" s="24" t="s">
        <v>4587</v>
      </c>
      <c r="C1987" s="24" t="s">
        <v>10582</v>
      </c>
      <c r="D1987" s="24" t="str">
        <f t="shared" ref="D1987:D2050" si="31">B1987&amp;C1987</f>
        <v>YZZZXZZZ</v>
      </c>
    </row>
    <row r="1988" spans="1:4" x14ac:dyDescent="0.25">
      <c r="A1988" s="24" t="s">
        <v>11109</v>
      </c>
      <c r="B1988" s="24" t="s">
        <v>3294</v>
      </c>
      <c r="C1988" s="24" t="s">
        <v>11100</v>
      </c>
      <c r="D1988" s="24" t="str">
        <f t="shared" si="31"/>
        <v>Y005X01G</v>
      </c>
    </row>
    <row r="1989" spans="1:4" x14ac:dyDescent="0.25">
      <c r="A1989" s="24" t="s">
        <v>11109</v>
      </c>
      <c r="B1989" s="24" t="s">
        <v>3295</v>
      </c>
      <c r="C1989" s="24" t="s">
        <v>11101</v>
      </c>
      <c r="D1989" s="24" t="str">
        <f t="shared" si="31"/>
        <v>Y006X01E</v>
      </c>
    </row>
    <row r="1990" spans="1:4" x14ac:dyDescent="0.25">
      <c r="A1990" s="24" t="s">
        <v>11109</v>
      </c>
      <c r="B1990" s="24" t="s">
        <v>3295</v>
      </c>
      <c r="C1990" s="24" t="s">
        <v>11100</v>
      </c>
      <c r="D1990" s="24" t="str">
        <f t="shared" si="31"/>
        <v>Y006X01G</v>
      </c>
    </row>
    <row r="1991" spans="1:4" x14ac:dyDescent="0.25">
      <c r="A1991" s="24" t="s">
        <v>11109</v>
      </c>
      <c r="B1991" s="24" t="s">
        <v>3296</v>
      </c>
      <c r="C1991" s="24" t="s">
        <v>11102</v>
      </c>
      <c r="D1991" s="24" t="str">
        <f t="shared" si="31"/>
        <v>Y007X01C</v>
      </c>
    </row>
    <row r="1992" spans="1:4" x14ac:dyDescent="0.25">
      <c r="A1992" s="24" t="s">
        <v>11109</v>
      </c>
      <c r="B1992" s="24" t="s">
        <v>3296</v>
      </c>
      <c r="C1992" s="24" t="s">
        <v>11103</v>
      </c>
      <c r="D1992" s="24" t="str">
        <f t="shared" si="31"/>
        <v>Y007X01H</v>
      </c>
    </row>
    <row r="1993" spans="1:4" x14ac:dyDescent="0.25">
      <c r="A1993" s="24" t="s">
        <v>11109</v>
      </c>
      <c r="B1993" s="24" t="s">
        <v>3296</v>
      </c>
      <c r="C1993" s="24" t="s">
        <v>11104</v>
      </c>
      <c r="D1993" s="24" t="str">
        <f t="shared" si="31"/>
        <v>Y007X0Y0</v>
      </c>
    </row>
    <row r="1994" spans="1:4" x14ac:dyDescent="0.25">
      <c r="A1994" s="24" t="s">
        <v>11109</v>
      </c>
      <c r="B1994" s="24" t="s">
        <v>3299</v>
      </c>
      <c r="C1994" s="24" t="s">
        <v>11105</v>
      </c>
      <c r="D1994" s="24" t="str">
        <f t="shared" si="31"/>
        <v>Y008X01F</v>
      </c>
    </row>
    <row r="1995" spans="1:4" x14ac:dyDescent="0.25">
      <c r="A1995" s="24" t="s">
        <v>11109</v>
      </c>
      <c r="B1995" s="24" t="s">
        <v>3300</v>
      </c>
      <c r="C1995" s="24" t="s">
        <v>11102</v>
      </c>
      <c r="D1995" s="24" t="str">
        <f t="shared" si="31"/>
        <v>Y009X01C</v>
      </c>
    </row>
    <row r="1996" spans="1:4" x14ac:dyDescent="0.25">
      <c r="A1996" s="24" t="s">
        <v>11109</v>
      </c>
      <c r="B1996" s="24" t="s">
        <v>3300</v>
      </c>
      <c r="C1996" s="24" t="s">
        <v>11101</v>
      </c>
      <c r="D1996" s="24" t="str">
        <f t="shared" si="31"/>
        <v>Y009X01E</v>
      </c>
    </row>
    <row r="1997" spans="1:4" x14ac:dyDescent="0.25">
      <c r="A1997" s="24" t="s">
        <v>11109</v>
      </c>
      <c r="B1997" s="24" t="s">
        <v>3300</v>
      </c>
      <c r="C1997" s="24" t="s">
        <v>11100</v>
      </c>
      <c r="D1997" s="24" t="str">
        <f t="shared" si="31"/>
        <v>Y009X01G</v>
      </c>
    </row>
    <row r="1998" spans="1:4" x14ac:dyDescent="0.25">
      <c r="A1998" s="24" t="s">
        <v>11109</v>
      </c>
      <c r="B1998" s="24" t="s">
        <v>3300</v>
      </c>
      <c r="C1998" s="24" t="s">
        <v>11103</v>
      </c>
      <c r="D1998" s="24" t="str">
        <f t="shared" si="31"/>
        <v>Y009X01H</v>
      </c>
    </row>
    <row r="1999" spans="1:4" x14ac:dyDescent="0.25">
      <c r="A1999" s="24" t="s">
        <v>11109</v>
      </c>
      <c r="B1999" s="24" t="s">
        <v>3301</v>
      </c>
      <c r="C1999" s="24" t="s">
        <v>11106</v>
      </c>
      <c r="D1999" s="24" t="str">
        <f t="shared" si="31"/>
        <v>Y00AX01D</v>
      </c>
    </row>
    <row r="2000" spans="1:4" x14ac:dyDescent="0.25">
      <c r="A2000" s="24" t="s">
        <v>11109</v>
      </c>
      <c r="B2000" s="24" t="s">
        <v>3315</v>
      </c>
      <c r="C2000" s="24" t="s">
        <v>11107</v>
      </c>
      <c r="D2000" s="24" t="str">
        <f t="shared" si="31"/>
        <v>Y00BX01M</v>
      </c>
    </row>
    <row r="2001" spans="1:4" x14ac:dyDescent="0.25">
      <c r="A2001" s="24" t="s">
        <v>11109</v>
      </c>
      <c r="B2001" s="24" t="s">
        <v>4587</v>
      </c>
      <c r="C2001" s="24" t="s">
        <v>10582</v>
      </c>
      <c r="D2001" s="24" t="str">
        <f t="shared" si="31"/>
        <v>YZZZXZZZ</v>
      </c>
    </row>
    <row r="2002" spans="1:4" x14ac:dyDescent="0.25">
      <c r="A2002" s="24" t="s">
        <v>11110</v>
      </c>
      <c r="B2002" s="24" t="s">
        <v>3294</v>
      </c>
      <c r="C2002" s="24" t="s">
        <v>11100</v>
      </c>
      <c r="D2002" s="24" t="str">
        <f t="shared" si="31"/>
        <v>Y005X01G</v>
      </c>
    </row>
    <row r="2003" spans="1:4" x14ac:dyDescent="0.25">
      <c r="A2003" s="24" t="s">
        <v>11110</v>
      </c>
      <c r="B2003" s="24" t="s">
        <v>3295</v>
      </c>
      <c r="C2003" s="24" t="s">
        <v>11101</v>
      </c>
      <c r="D2003" s="24" t="str">
        <f t="shared" si="31"/>
        <v>Y006X01E</v>
      </c>
    </row>
    <row r="2004" spans="1:4" x14ac:dyDescent="0.25">
      <c r="A2004" s="24" t="s">
        <v>11110</v>
      </c>
      <c r="B2004" s="24" t="s">
        <v>3295</v>
      </c>
      <c r="C2004" s="24" t="s">
        <v>11100</v>
      </c>
      <c r="D2004" s="24" t="str">
        <f t="shared" si="31"/>
        <v>Y006X01G</v>
      </c>
    </row>
    <row r="2005" spans="1:4" x14ac:dyDescent="0.25">
      <c r="A2005" s="24" t="s">
        <v>11110</v>
      </c>
      <c r="B2005" s="24" t="s">
        <v>3296</v>
      </c>
      <c r="C2005" s="24" t="s">
        <v>11102</v>
      </c>
      <c r="D2005" s="24" t="str">
        <f t="shared" si="31"/>
        <v>Y007X01C</v>
      </c>
    </row>
    <row r="2006" spans="1:4" x14ac:dyDescent="0.25">
      <c r="A2006" s="24" t="s">
        <v>11110</v>
      </c>
      <c r="B2006" s="24" t="s">
        <v>3296</v>
      </c>
      <c r="C2006" s="24" t="s">
        <v>11103</v>
      </c>
      <c r="D2006" s="24" t="str">
        <f t="shared" si="31"/>
        <v>Y007X01H</v>
      </c>
    </row>
    <row r="2007" spans="1:4" x14ac:dyDescent="0.25">
      <c r="A2007" s="24" t="s">
        <v>11110</v>
      </c>
      <c r="B2007" s="24" t="s">
        <v>3296</v>
      </c>
      <c r="C2007" s="24" t="s">
        <v>11104</v>
      </c>
      <c r="D2007" s="24" t="str">
        <f t="shared" si="31"/>
        <v>Y007X0Y0</v>
      </c>
    </row>
    <row r="2008" spans="1:4" x14ac:dyDescent="0.25">
      <c r="A2008" s="24" t="s">
        <v>11110</v>
      </c>
      <c r="B2008" s="24" t="s">
        <v>3299</v>
      </c>
      <c r="C2008" s="24" t="s">
        <v>11105</v>
      </c>
      <c r="D2008" s="24" t="str">
        <f t="shared" si="31"/>
        <v>Y008X01F</v>
      </c>
    </row>
    <row r="2009" spans="1:4" x14ac:dyDescent="0.25">
      <c r="A2009" s="24" t="s">
        <v>11110</v>
      </c>
      <c r="B2009" s="24" t="s">
        <v>3300</v>
      </c>
      <c r="C2009" s="24" t="s">
        <v>11102</v>
      </c>
      <c r="D2009" s="24" t="str">
        <f t="shared" si="31"/>
        <v>Y009X01C</v>
      </c>
    </row>
    <row r="2010" spans="1:4" x14ac:dyDescent="0.25">
      <c r="A2010" s="24" t="s">
        <v>11110</v>
      </c>
      <c r="B2010" s="24" t="s">
        <v>3300</v>
      </c>
      <c r="C2010" s="24" t="s">
        <v>11101</v>
      </c>
      <c r="D2010" s="24" t="str">
        <f t="shared" si="31"/>
        <v>Y009X01E</v>
      </c>
    </row>
    <row r="2011" spans="1:4" x14ac:dyDescent="0.25">
      <c r="A2011" s="24" t="s">
        <v>11110</v>
      </c>
      <c r="B2011" s="24" t="s">
        <v>3300</v>
      </c>
      <c r="C2011" s="24" t="s">
        <v>11100</v>
      </c>
      <c r="D2011" s="24" t="str">
        <f t="shared" si="31"/>
        <v>Y009X01G</v>
      </c>
    </row>
    <row r="2012" spans="1:4" x14ac:dyDescent="0.25">
      <c r="A2012" s="24" t="s">
        <v>11110</v>
      </c>
      <c r="B2012" s="24" t="s">
        <v>3300</v>
      </c>
      <c r="C2012" s="24" t="s">
        <v>11103</v>
      </c>
      <c r="D2012" s="24" t="str">
        <f t="shared" si="31"/>
        <v>Y009X01H</v>
      </c>
    </row>
    <row r="2013" spans="1:4" x14ac:dyDescent="0.25">
      <c r="A2013" s="24" t="s">
        <v>11110</v>
      </c>
      <c r="B2013" s="24" t="s">
        <v>3301</v>
      </c>
      <c r="C2013" s="24" t="s">
        <v>11106</v>
      </c>
      <c r="D2013" s="24" t="str">
        <f t="shared" si="31"/>
        <v>Y00AX01D</v>
      </c>
    </row>
    <row r="2014" spans="1:4" x14ac:dyDescent="0.25">
      <c r="A2014" s="24" t="s">
        <v>11110</v>
      </c>
      <c r="B2014" s="24" t="s">
        <v>3315</v>
      </c>
      <c r="C2014" s="24" t="s">
        <v>11107</v>
      </c>
      <c r="D2014" s="24" t="str">
        <f t="shared" si="31"/>
        <v>Y00BX01M</v>
      </c>
    </row>
    <row r="2015" spans="1:4" x14ac:dyDescent="0.25">
      <c r="A2015" s="24" t="s">
        <v>11110</v>
      </c>
      <c r="B2015" s="24" t="s">
        <v>4587</v>
      </c>
      <c r="C2015" s="24" t="s">
        <v>10582</v>
      </c>
      <c r="D2015" s="24" t="str">
        <f t="shared" si="31"/>
        <v>YZZZXZZZ</v>
      </c>
    </row>
    <row r="2016" spans="1:4" x14ac:dyDescent="0.25">
      <c r="A2016" s="24" t="s">
        <v>11111</v>
      </c>
      <c r="B2016" s="24" t="s">
        <v>4562</v>
      </c>
      <c r="C2016" s="24" t="s">
        <v>11112</v>
      </c>
      <c r="D2016" s="24" t="str">
        <f t="shared" si="31"/>
        <v>Y083X134</v>
      </c>
    </row>
    <row r="2017" spans="1:4" x14ac:dyDescent="0.25">
      <c r="A2017" s="24" t="s">
        <v>11111</v>
      </c>
      <c r="B2017" s="24" t="s">
        <v>4587</v>
      </c>
      <c r="C2017" s="24" t="s">
        <v>10582</v>
      </c>
      <c r="D2017" s="24" t="str">
        <f t="shared" si="31"/>
        <v>YZZZXZZZ</v>
      </c>
    </row>
    <row r="2018" spans="1:4" x14ac:dyDescent="0.25">
      <c r="A2018" s="24" t="s">
        <v>11113</v>
      </c>
      <c r="B2018" s="24" t="s">
        <v>4562</v>
      </c>
      <c r="C2018" s="24" t="s">
        <v>11112</v>
      </c>
      <c r="D2018" s="24" t="str">
        <f t="shared" si="31"/>
        <v>Y083X134</v>
      </c>
    </row>
    <row r="2019" spans="1:4" x14ac:dyDescent="0.25">
      <c r="A2019" s="24" t="s">
        <v>11113</v>
      </c>
      <c r="B2019" s="24" t="s">
        <v>4587</v>
      </c>
      <c r="C2019" s="24" t="s">
        <v>10582</v>
      </c>
      <c r="D2019" s="24" t="str">
        <f t="shared" si="31"/>
        <v>YZZZXZZZ</v>
      </c>
    </row>
    <row r="2020" spans="1:4" x14ac:dyDescent="0.25">
      <c r="A2020" s="24" t="s">
        <v>11114</v>
      </c>
      <c r="B2020" s="24" t="s">
        <v>3463</v>
      </c>
      <c r="C2020" s="24" t="s">
        <v>11115</v>
      </c>
      <c r="D2020" s="24" t="str">
        <f t="shared" si="31"/>
        <v>Y01JX0A4</v>
      </c>
    </row>
    <row r="2021" spans="1:4" x14ac:dyDescent="0.25">
      <c r="A2021" s="24" t="s">
        <v>11114</v>
      </c>
      <c r="B2021" s="24" t="s">
        <v>3464</v>
      </c>
      <c r="C2021" s="24" t="s">
        <v>11116</v>
      </c>
      <c r="D2021" s="24" t="str">
        <f t="shared" si="31"/>
        <v>Y01KX031</v>
      </c>
    </row>
    <row r="2022" spans="1:4" x14ac:dyDescent="0.25">
      <c r="A2022" s="24" t="s">
        <v>11114</v>
      </c>
      <c r="B2022" s="24" t="s">
        <v>3464</v>
      </c>
      <c r="C2022" s="24" t="s">
        <v>11117</v>
      </c>
      <c r="D2022" s="24" t="str">
        <f t="shared" si="31"/>
        <v>Y01KX032</v>
      </c>
    </row>
    <row r="2023" spans="1:4" x14ac:dyDescent="0.25">
      <c r="A2023" s="24" t="s">
        <v>11114</v>
      </c>
      <c r="B2023" s="24" t="s">
        <v>3464</v>
      </c>
      <c r="C2023" s="24" t="s">
        <v>11118</v>
      </c>
      <c r="D2023" s="24" t="str">
        <f t="shared" si="31"/>
        <v>Y01KX0LR</v>
      </c>
    </row>
    <row r="2024" spans="1:4" x14ac:dyDescent="0.25">
      <c r="A2024" s="24" t="s">
        <v>11114</v>
      </c>
      <c r="B2024" s="24" t="s">
        <v>3467</v>
      </c>
      <c r="C2024" s="24" t="s">
        <v>11119</v>
      </c>
      <c r="D2024" s="24" t="str">
        <f t="shared" si="31"/>
        <v>Y01LX09X</v>
      </c>
    </row>
    <row r="2025" spans="1:4" x14ac:dyDescent="0.25">
      <c r="A2025" s="24" t="s">
        <v>11114</v>
      </c>
      <c r="B2025" s="24" t="s">
        <v>3467</v>
      </c>
      <c r="C2025" s="24" t="s">
        <v>11120</v>
      </c>
      <c r="D2025" s="24" t="str">
        <f t="shared" si="31"/>
        <v>Y01LX09Y</v>
      </c>
    </row>
    <row r="2026" spans="1:4" x14ac:dyDescent="0.25">
      <c r="A2026" s="24" t="s">
        <v>11114</v>
      </c>
      <c r="B2026" s="24" t="s">
        <v>3469</v>
      </c>
      <c r="C2026" s="24" t="s">
        <v>11121</v>
      </c>
      <c r="D2026" s="24" t="str">
        <f t="shared" si="31"/>
        <v>Y01MX01V</v>
      </c>
    </row>
    <row r="2027" spans="1:4" x14ac:dyDescent="0.25">
      <c r="A2027" s="24" t="s">
        <v>11114</v>
      </c>
      <c r="B2027" s="24" t="s">
        <v>3469</v>
      </c>
      <c r="C2027" s="24" t="s">
        <v>11122</v>
      </c>
      <c r="D2027" s="24" t="str">
        <f t="shared" si="31"/>
        <v>Y01MX0GB</v>
      </c>
    </row>
    <row r="2028" spans="1:4" x14ac:dyDescent="0.25">
      <c r="A2028" s="24" t="s">
        <v>11114</v>
      </c>
      <c r="B2028" s="24" t="s">
        <v>3469</v>
      </c>
      <c r="C2028" s="24" t="s">
        <v>11123</v>
      </c>
      <c r="D2028" s="24" t="str">
        <f t="shared" si="31"/>
        <v>Y01MX0GC</v>
      </c>
    </row>
    <row r="2029" spans="1:4" x14ac:dyDescent="0.25">
      <c r="A2029" s="24" t="s">
        <v>11114</v>
      </c>
      <c r="B2029" s="24" t="s">
        <v>3469</v>
      </c>
      <c r="C2029" s="24" t="s">
        <v>11124</v>
      </c>
      <c r="D2029" s="24" t="str">
        <f t="shared" si="31"/>
        <v>Y01MX0GD</v>
      </c>
    </row>
    <row r="2030" spans="1:4" x14ac:dyDescent="0.25">
      <c r="A2030" s="24" t="s">
        <v>11114</v>
      </c>
      <c r="B2030" s="24" t="s">
        <v>3473</v>
      </c>
      <c r="C2030" s="24" t="s">
        <v>11125</v>
      </c>
      <c r="D2030" s="24" t="str">
        <f t="shared" si="31"/>
        <v>Y01NX0AJ</v>
      </c>
    </row>
    <row r="2031" spans="1:4" x14ac:dyDescent="0.25">
      <c r="A2031" s="24" t="s">
        <v>11114</v>
      </c>
      <c r="B2031" s="24" t="s">
        <v>3482</v>
      </c>
      <c r="C2031" s="24" t="s">
        <v>11126</v>
      </c>
      <c r="D2031" s="24" t="str">
        <f t="shared" si="31"/>
        <v>Y01TX0CS</v>
      </c>
    </row>
    <row r="2032" spans="1:4" x14ac:dyDescent="0.25">
      <c r="A2032" s="24" t="s">
        <v>11114</v>
      </c>
      <c r="B2032" s="24" t="s">
        <v>3629</v>
      </c>
      <c r="C2032" s="24" t="s">
        <v>11127</v>
      </c>
      <c r="D2032" s="24" t="str">
        <f t="shared" si="31"/>
        <v>Y02QX0SG</v>
      </c>
    </row>
    <row r="2033" spans="1:4" x14ac:dyDescent="0.25">
      <c r="A2033" s="24" t="s">
        <v>11114</v>
      </c>
      <c r="B2033" s="24" t="s">
        <v>3746</v>
      </c>
      <c r="C2033" s="24" t="s">
        <v>11128</v>
      </c>
      <c r="D2033" s="24" t="str">
        <f t="shared" si="31"/>
        <v>Y03ZX0XV</v>
      </c>
    </row>
    <row r="2034" spans="1:4" x14ac:dyDescent="0.25">
      <c r="A2034" s="24" t="s">
        <v>11114</v>
      </c>
      <c r="B2034" s="24" t="s">
        <v>3746</v>
      </c>
      <c r="C2034" s="24" t="s">
        <v>11129</v>
      </c>
      <c r="D2034" s="24" t="str">
        <f t="shared" si="31"/>
        <v>Y03ZX0XW</v>
      </c>
    </row>
    <row r="2035" spans="1:4" x14ac:dyDescent="0.25">
      <c r="A2035" s="24" t="s">
        <v>11114</v>
      </c>
      <c r="B2035" s="24" t="s">
        <v>4308</v>
      </c>
      <c r="C2035" s="24" t="s">
        <v>11130</v>
      </c>
      <c r="D2035" s="24" t="str">
        <f t="shared" si="31"/>
        <v>Y07BX01W</v>
      </c>
    </row>
    <row r="2036" spans="1:4" x14ac:dyDescent="0.25">
      <c r="A2036" s="24" t="s">
        <v>11114</v>
      </c>
      <c r="B2036" s="24" t="s">
        <v>4308</v>
      </c>
      <c r="C2036" s="24" t="s">
        <v>11131</v>
      </c>
      <c r="D2036" s="24" t="str">
        <f t="shared" si="31"/>
        <v>Y07BX09W</v>
      </c>
    </row>
    <row r="2037" spans="1:4" x14ac:dyDescent="0.25">
      <c r="A2037" s="24" t="s">
        <v>11114</v>
      </c>
      <c r="B2037" s="24" t="s">
        <v>4308</v>
      </c>
      <c r="C2037" s="24" t="s">
        <v>11132</v>
      </c>
      <c r="D2037" s="24" t="str">
        <f t="shared" si="31"/>
        <v>Y07BX0A2</v>
      </c>
    </row>
    <row r="2038" spans="1:4" x14ac:dyDescent="0.25">
      <c r="A2038" s="24" t="s">
        <v>11114</v>
      </c>
      <c r="B2038" s="24" t="s">
        <v>4308</v>
      </c>
      <c r="C2038" s="24" t="s">
        <v>11133</v>
      </c>
      <c r="D2038" s="24" t="str">
        <f t="shared" si="31"/>
        <v>Y07BX0A3</v>
      </c>
    </row>
    <row r="2039" spans="1:4" x14ac:dyDescent="0.25">
      <c r="A2039" s="24" t="s">
        <v>11114</v>
      </c>
      <c r="B2039" s="24" t="s">
        <v>4308</v>
      </c>
      <c r="C2039" s="24" t="s">
        <v>11134</v>
      </c>
      <c r="D2039" s="24" t="str">
        <f t="shared" si="31"/>
        <v>Y07BX0AK</v>
      </c>
    </row>
    <row r="2040" spans="1:4" x14ac:dyDescent="0.25">
      <c r="A2040" s="24" t="s">
        <v>11114</v>
      </c>
      <c r="B2040" s="24" t="s">
        <v>4308</v>
      </c>
      <c r="C2040" s="24" t="s">
        <v>11135</v>
      </c>
      <c r="D2040" s="24" t="str">
        <f t="shared" si="31"/>
        <v>Y07BX0CQ</v>
      </c>
    </row>
    <row r="2041" spans="1:4" x14ac:dyDescent="0.25">
      <c r="A2041" s="24" t="s">
        <v>11114</v>
      </c>
      <c r="B2041" s="24" t="s">
        <v>4308</v>
      </c>
      <c r="C2041" s="24" t="s">
        <v>11136</v>
      </c>
      <c r="D2041" s="24" t="str">
        <f t="shared" si="31"/>
        <v>Y07BX0CR</v>
      </c>
    </row>
    <row r="2042" spans="1:4" x14ac:dyDescent="0.25">
      <c r="A2042" s="24" t="s">
        <v>11114</v>
      </c>
      <c r="B2042" s="24" t="s">
        <v>4308</v>
      </c>
      <c r="C2042" s="24" t="s">
        <v>11137</v>
      </c>
      <c r="D2042" s="24" t="str">
        <f t="shared" si="31"/>
        <v>Y07BX0SF</v>
      </c>
    </row>
    <row r="2043" spans="1:4" x14ac:dyDescent="0.25">
      <c r="A2043" s="24" t="s">
        <v>11114</v>
      </c>
      <c r="B2043" s="24" t="s">
        <v>4308</v>
      </c>
      <c r="C2043" s="24" t="s">
        <v>11138</v>
      </c>
      <c r="D2043" s="24" t="str">
        <f t="shared" si="31"/>
        <v>Y07BX0SH</v>
      </c>
    </row>
    <row r="2044" spans="1:4" x14ac:dyDescent="0.25">
      <c r="A2044" s="24" t="s">
        <v>11114</v>
      </c>
      <c r="B2044" s="24" t="s">
        <v>4308</v>
      </c>
      <c r="C2044" s="24" t="s">
        <v>11139</v>
      </c>
      <c r="D2044" s="24" t="str">
        <f t="shared" si="31"/>
        <v>Y07BX0YH</v>
      </c>
    </row>
    <row r="2045" spans="1:4" x14ac:dyDescent="0.25">
      <c r="A2045" s="24" t="s">
        <v>11114</v>
      </c>
      <c r="B2045" s="24" t="s">
        <v>4308</v>
      </c>
      <c r="C2045" s="24" t="s">
        <v>11140</v>
      </c>
      <c r="D2045" s="24" t="str">
        <f t="shared" si="31"/>
        <v>Y07BX12W</v>
      </c>
    </row>
    <row r="2046" spans="1:4" x14ac:dyDescent="0.25">
      <c r="A2046" s="24" t="s">
        <v>11114</v>
      </c>
      <c r="B2046" s="24" t="s">
        <v>4587</v>
      </c>
      <c r="C2046" s="24" t="s">
        <v>10582</v>
      </c>
      <c r="D2046" s="24" t="str">
        <f t="shared" si="31"/>
        <v>YZZZXZZZ</v>
      </c>
    </row>
    <row r="2047" spans="1:4" x14ac:dyDescent="0.25">
      <c r="A2047" s="24" t="s">
        <v>11141</v>
      </c>
      <c r="B2047" s="24" t="s">
        <v>4575</v>
      </c>
      <c r="C2047" s="24" t="s">
        <v>11142</v>
      </c>
      <c r="D2047" s="24" t="str">
        <f t="shared" si="31"/>
        <v>Y08GIEFA</v>
      </c>
    </row>
    <row r="2048" spans="1:4" x14ac:dyDescent="0.25">
      <c r="A2048" s="24" t="s">
        <v>11141</v>
      </c>
      <c r="B2048" s="24" t="s">
        <v>4575</v>
      </c>
      <c r="C2048" s="24" t="s">
        <v>11143</v>
      </c>
      <c r="D2048" s="24" t="str">
        <f t="shared" si="31"/>
        <v>Y08GMIUV</v>
      </c>
    </row>
    <row r="2049" spans="1:4" x14ac:dyDescent="0.25">
      <c r="A2049" s="24" t="s">
        <v>11141</v>
      </c>
      <c r="B2049" s="24" t="s">
        <v>4576</v>
      </c>
      <c r="C2049" s="24" t="s">
        <v>11144</v>
      </c>
      <c r="D2049" s="24" t="str">
        <f t="shared" si="31"/>
        <v>Y08HELFA</v>
      </c>
    </row>
    <row r="2050" spans="1:4" x14ac:dyDescent="0.25">
      <c r="A2050" s="24" t="s">
        <v>11141</v>
      </c>
      <c r="B2050" s="24" t="s">
        <v>4576</v>
      </c>
      <c r="C2050" s="24" t="s">
        <v>11145</v>
      </c>
      <c r="D2050" s="24" t="str">
        <f t="shared" si="31"/>
        <v>Y08HMEFA</v>
      </c>
    </row>
    <row r="2051" spans="1:4" x14ac:dyDescent="0.25">
      <c r="A2051" s="24" t="s">
        <v>11141</v>
      </c>
      <c r="B2051" s="24" t="s">
        <v>4577</v>
      </c>
      <c r="C2051" s="24" t="s">
        <v>11146</v>
      </c>
      <c r="D2051" s="24" t="str">
        <f t="shared" ref="D2051:D2114" si="32">B2051&amp;C2051</f>
        <v>Y08ICODH</v>
      </c>
    </row>
    <row r="2052" spans="1:4" x14ac:dyDescent="0.25">
      <c r="A2052" s="24" t="s">
        <v>11141</v>
      </c>
      <c r="B2052" s="24" t="s">
        <v>4577</v>
      </c>
      <c r="C2052" s="24" t="s">
        <v>11147</v>
      </c>
      <c r="D2052" s="24" t="str">
        <f t="shared" si="32"/>
        <v>Y08IDFPK</v>
      </c>
    </row>
    <row r="2053" spans="1:4" x14ac:dyDescent="0.25">
      <c r="A2053" s="24" t="s">
        <v>11141</v>
      </c>
      <c r="B2053" s="24" t="s">
        <v>4578</v>
      </c>
      <c r="C2053" s="24" t="s">
        <v>11148</v>
      </c>
      <c r="D2053" s="24" t="str">
        <f t="shared" si="32"/>
        <v>Y08JDALE</v>
      </c>
    </row>
    <row r="2054" spans="1:4" x14ac:dyDescent="0.25">
      <c r="A2054" s="24" t="s">
        <v>11141</v>
      </c>
      <c r="B2054" s="24" t="s">
        <v>4579</v>
      </c>
      <c r="C2054" s="24" t="s">
        <v>11149</v>
      </c>
      <c r="D2054" s="24" t="str">
        <f t="shared" si="32"/>
        <v>Y08KOIWO</v>
      </c>
    </row>
    <row r="2055" spans="1:4" x14ac:dyDescent="0.25">
      <c r="A2055" s="24" t="s">
        <v>11141</v>
      </c>
      <c r="B2055" s="24" t="s">
        <v>4581</v>
      </c>
      <c r="C2055" s="24" t="s">
        <v>11150</v>
      </c>
      <c r="D2055" s="24" t="str">
        <f t="shared" si="32"/>
        <v>Y08MCBDC</v>
      </c>
    </row>
    <row r="2056" spans="1:4" x14ac:dyDescent="0.25">
      <c r="A2056" s="24" t="s">
        <v>11151</v>
      </c>
      <c r="B2056" s="24" t="s">
        <v>4575</v>
      </c>
      <c r="C2056" s="24" t="s">
        <v>11142</v>
      </c>
      <c r="D2056" s="24" t="str">
        <f t="shared" si="32"/>
        <v>Y08GIEFA</v>
      </c>
    </row>
    <row r="2057" spans="1:4" x14ac:dyDescent="0.25">
      <c r="A2057" s="24" t="s">
        <v>11151</v>
      </c>
      <c r="B2057" s="24" t="s">
        <v>4575</v>
      </c>
      <c r="C2057" s="24" t="s">
        <v>11143</v>
      </c>
      <c r="D2057" s="24" t="str">
        <f t="shared" si="32"/>
        <v>Y08GMIUV</v>
      </c>
    </row>
    <row r="2058" spans="1:4" x14ac:dyDescent="0.25">
      <c r="A2058" s="24" t="s">
        <v>11151</v>
      </c>
      <c r="B2058" s="24" t="s">
        <v>4576</v>
      </c>
      <c r="C2058" s="24" t="s">
        <v>11144</v>
      </c>
      <c r="D2058" s="24" t="str">
        <f t="shared" si="32"/>
        <v>Y08HELFA</v>
      </c>
    </row>
    <row r="2059" spans="1:4" x14ac:dyDescent="0.25">
      <c r="A2059" s="24" t="s">
        <v>11151</v>
      </c>
      <c r="B2059" s="24" t="s">
        <v>4576</v>
      </c>
      <c r="C2059" s="24" t="s">
        <v>11145</v>
      </c>
      <c r="D2059" s="24" t="str">
        <f t="shared" si="32"/>
        <v>Y08HMEFA</v>
      </c>
    </row>
    <row r="2060" spans="1:4" x14ac:dyDescent="0.25">
      <c r="A2060" s="24" t="s">
        <v>11151</v>
      </c>
      <c r="B2060" s="24" t="s">
        <v>4577</v>
      </c>
      <c r="C2060" s="24" t="s">
        <v>11146</v>
      </c>
      <c r="D2060" s="24" t="str">
        <f t="shared" si="32"/>
        <v>Y08ICODH</v>
      </c>
    </row>
    <row r="2061" spans="1:4" x14ac:dyDescent="0.25">
      <c r="A2061" s="24" t="s">
        <v>11151</v>
      </c>
      <c r="B2061" s="24" t="s">
        <v>4577</v>
      </c>
      <c r="C2061" s="24" t="s">
        <v>11147</v>
      </c>
      <c r="D2061" s="24" t="str">
        <f t="shared" si="32"/>
        <v>Y08IDFPK</v>
      </c>
    </row>
    <row r="2062" spans="1:4" x14ac:dyDescent="0.25">
      <c r="A2062" s="24" t="s">
        <v>11151</v>
      </c>
      <c r="B2062" s="24" t="s">
        <v>4578</v>
      </c>
      <c r="C2062" s="24" t="s">
        <v>11148</v>
      </c>
      <c r="D2062" s="24" t="str">
        <f t="shared" si="32"/>
        <v>Y08JDALE</v>
      </c>
    </row>
    <row r="2063" spans="1:4" x14ac:dyDescent="0.25">
      <c r="A2063" s="24" t="s">
        <v>11151</v>
      </c>
      <c r="B2063" s="24" t="s">
        <v>4581</v>
      </c>
      <c r="C2063" s="24" t="s">
        <v>11150</v>
      </c>
      <c r="D2063" s="24" t="str">
        <f t="shared" si="32"/>
        <v>Y08MCBDC</v>
      </c>
    </row>
    <row r="2064" spans="1:4" x14ac:dyDescent="0.25">
      <c r="A2064" s="24" t="s">
        <v>11151</v>
      </c>
      <c r="B2064" s="24" t="s">
        <v>4582</v>
      </c>
      <c r="C2064" s="24" t="s">
        <v>11152</v>
      </c>
      <c r="D2064" s="24" t="str">
        <f t="shared" si="32"/>
        <v>Y08NLSTF</v>
      </c>
    </row>
    <row r="2065" spans="1:4" x14ac:dyDescent="0.25">
      <c r="A2065" s="24" t="s">
        <v>11151</v>
      </c>
      <c r="B2065" s="24" t="s">
        <v>4583</v>
      </c>
      <c r="C2065" s="24" t="s">
        <v>11153</v>
      </c>
      <c r="D2065" s="24" t="str">
        <f t="shared" si="32"/>
        <v>Y08OOEOG</v>
      </c>
    </row>
    <row r="2066" spans="1:4" x14ac:dyDescent="0.25">
      <c r="A2066" s="24" t="s">
        <v>11154</v>
      </c>
      <c r="B2066" s="24" t="s">
        <v>4574</v>
      </c>
      <c r="C2066" s="24" t="s">
        <v>11155</v>
      </c>
      <c r="D2066" s="24" t="str">
        <f t="shared" si="32"/>
        <v>Y08FSPBU</v>
      </c>
    </row>
    <row r="2067" spans="1:4" x14ac:dyDescent="0.25">
      <c r="A2067" s="24" t="s">
        <v>11154</v>
      </c>
      <c r="B2067" s="24" t="s">
        <v>4575</v>
      </c>
      <c r="C2067" s="24" t="s">
        <v>11142</v>
      </c>
      <c r="D2067" s="24" t="str">
        <f t="shared" si="32"/>
        <v>Y08GIEFA</v>
      </c>
    </row>
    <row r="2068" spans="1:4" x14ac:dyDescent="0.25">
      <c r="A2068" s="24" t="s">
        <v>11154</v>
      </c>
      <c r="B2068" s="24" t="s">
        <v>4575</v>
      </c>
      <c r="C2068" s="24" t="s">
        <v>11143</v>
      </c>
      <c r="D2068" s="24" t="str">
        <f t="shared" si="32"/>
        <v>Y08GMIUV</v>
      </c>
    </row>
    <row r="2069" spans="1:4" x14ac:dyDescent="0.25">
      <c r="A2069" s="24" t="s">
        <v>11154</v>
      </c>
      <c r="B2069" s="24" t="s">
        <v>4576</v>
      </c>
      <c r="C2069" s="24" t="s">
        <v>11144</v>
      </c>
      <c r="D2069" s="24" t="str">
        <f t="shared" si="32"/>
        <v>Y08HELFA</v>
      </c>
    </row>
    <row r="2070" spans="1:4" x14ac:dyDescent="0.25">
      <c r="A2070" s="24" t="s">
        <v>11154</v>
      </c>
      <c r="B2070" s="24" t="s">
        <v>4576</v>
      </c>
      <c r="C2070" s="24" t="s">
        <v>11145</v>
      </c>
      <c r="D2070" s="24" t="str">
        <f t="shared" si="32"/>
        <v>Y08HMEFA</v>
      </c>
    </row>
    <row r="2071" spans="1:4" x14ac:dyDescent="0.25">
      <c r="A2071" s="24" t="s">
        <v>11154</v>
      </c>
      <c r="B2071" s="24" t="s">
        <v>4577</v>
      </c>
      <c r="C2071" s="24" t="s">
        <v>11146</v>
      </c>
      <c r="D2071" s="24" t="str">
        <f t="shared" si="32"/>
        <v>Y08ICODH</v>
      </c>
    </row>
    <row r="2072" spans="1:4" x14ac:dyDescent="0.25">
      <c r="A2072" s="24" t="s">
        <v>11154</v>
      </c>
      <c r="B2072" s="24" t="s">
        <v>4577</v>
      </c>
      <c r="C2072" s="24" t="s">
        <v>11147</v>
      </c>
      <c r="D2072" s="24" t="str">
        <f t="shared" si="32"/>
        <v>Y08IDFPK</v>
      </c>
    </row>
    <row r="2073" spans="1:4" x14ac:dyDescent="0.25">
      <c r="A2073" s="24" t="s">
        <v>11154</v>
      </c>
      <c r="B2073" s="24" t="s">
        <v>4578</v>
      </c>
      <c r="C2073" s="24" t="s">
        <v>11148</v>
      </c>
      <c r="D2073" s="24" t="str">
        <f t="shared" si="32"/>
        <v>Y08JDALE</v>
      </c>
    </row>
    <row r="2074" spans="1:4" x14ac:dyDescent="0.25">
      <c r="A2074" s="24" t="s">
        <v>11154</v>
      </c>
      <c r="B2074" s="24" t="s">
        <v>4579</v>
      </c>
      <c r="C2074" s="24" t="s">
        <v>11149</v>
      </c>
      <c r="D2074" s="24" t="str">
        <f t="shared" si="32"/>
        <v>Y08KOIWO</v>
      </c>
    </row>
    <row r="2075" spans="1:4" x14ac:dyDescent="0.25">
      <c r="A2075" s="24" t="s">
        <v>11154</v>
      </c>
      <c r="B2075" s="24" t="s">
        <v>4580</v>
      </c>
      <c r="C2075" s="24" t="s">
        <v>11156</v>
      </c>
      <c r="D2075" s="24" t="str">
        <f t="shared" si="32"/>
        <v>Y08LBGNP</v>
      </c>
    </row>
    <row r="2076" spans="1:4" x14ac:dyDescent="0.25">
      <c r="A2076" s="24" t="s">
        <v>11157</v>
      </c>
      <c r="B2076" s="24" t="s">
        <v>3291</v>
      </c>
      <c r="C2076" s="24" t="s">
        <v>11158</v>
      </c>
      <c r="D2076" s="24" t="str">
        <f t="shared" si="32"/>
        <v>Y003X011</v>
      </c>
    </row>
    <row r="2077" spans="1:4" x14ac:dyDescent="0.25">
      <c r="A2077" s="24" t="s">
        <v>11157</v>
      </c>
      <c r="B2077" s="24" t="s">
        <v>3628</v>
      </c>
      <c r="C2077" s="24" t="s">
        <v>11159</v>
      </c>
      <c r="D2077" s="24" t="str">
        <f t="shared" si="32"/>
        <v>Y02PX0KP</v>
      </c>
    </row>
    <row r="2078" spans="1:4" x14ac:dyDescent="0.25">
      <c r="A2078" s="24" t="s">
        <v>11157</v>
      </c>
      <c r="B2078" s="24" t="s">
        <v>3668</v>
      </c>
      <c r="C2078" s="24" t="s">
        <v>11160</v>
      </c>
      <c r="D2078" s="24" t="str">
        <f t="shared" si="32"/>
        <v>Y034X11F</v>
      </c>
    </row>
    <row r="2079" spans="1:4" x14ac:dyDescent="0.25">
      <c r="A2079" s="24" t="s">
        <v>11157</v>
      </c>
      <c r="B2079" s="24" t="s">
        <v>3669</v>
      </c>
      <c r="C2079" s="24" t="s">
        <v>11161</v>
      </c>
      <c r="D2079" s="24" t="str">
        <f t="shared" si="32"/>
        <v>Y035X05S</v>
      </c>
    </row>
    <row r="2080" spans="1:4" x14ac:dyDescent="0.25">
      <c r="A2080" s="24" t="s">
        <v>11157</v>
      </c>
      <c r="B2080" s="24" t="s">
        <v>3669</v>
      </c>
      <c r="C2080" s="24" t="s">
        <v>11162</v>
      </c>
      <c r="D2080" s="24" t="str">
        <f t="shared" si="32"/>
        <v>Y035X05T</v>
      </c>
    </row>
    <row r="2081" spans="1:4" x14ac:dyDescent="0.25">
      <c r="A2081" s="24" t="s">
        <v>11157</v>
      </c>
      <c r="B2081" s="24" t="s">
        <v>4305</v>
      </c>
      <c r="C2081" s="24" t="s">
        <v>11163</v>
      </c>
      <c r="D2081" s="24" t="str">
        <f t="shared" si="32"/>
        <v>Y079X06P</v>
      </c>
    </row>
    <row r="2082" spans="1:4" x14ac:dyDescent="0.25">
      <c r="A2082" s="24" t="s">
        <v>11157</v>
      </c>
      <c r="B2082" s="24" t="s">
        <v>4371</v>
      </c>
      <c r="C2082" s="24" t="s">
        <v>11164</v>
      </c>
      <c r="D2082" s="24" t="str">
        <f t="shared" si="32"/>
        <v>Y07PX00Z</v>
      </c>
    </row>
    <row r="2083" spans="1:4" x14ac:dyDescent="0.25">
      <c r="A2083" s="24" t="s">
        <v>11157</v>
      </c>
      <c r="B2083" s="24" t="s">
        <v>4371</v>
      </c>
      <c r="C2083" s="24" t="s">
        <v>11165</v>
      </c>
      <c r="D2083" s="24" t="str">
        <f t="shared" si="32"/>
        <v>Y07PX010</v>
      </c>
    </row>
    <row r="2084" spans="1:4" x14ac:dyDescent="0.25">
      <c r="A2084" s="24" t="s">
        <v>11157</v>
      </c>
      <c r="B2084" s="24" t="s">
        <v>4371</v>
      </c>
      <c r="C2084" s="24" t="s">
        <v>11166</v>
      </c>
      <c r="D2084" s="24" t="str">
        <f t="shared" si="32"/>
        <v>Y07PX03A</v>
      </c>
    </row>
    <row r="2085" spans="1:4" x14ac:dyDescent="0.25">
      <c r="A2085" s="24" t="s">
        <v>11157</v>
      </c>
      <c r="B2085" s="24" t="s">
        <v>4371</v>
      </c>
      <c r="C2085" s="24" t="s">
        <v>11167</v>
      </c>
      <c r="D2085" s="24" t="str">
        <f t="shared" si="32"/>
        <v>Y07PX0C9</v>
      </c>
    </row>
    <row r="2086" spans="1:4" x14ac:dyDescent="0.25">
      <c r="A2086" s="24" t="s">
        <v>11157</v>
      </c>
      <c r="B2086" s="24" t="s">
        <v>4371</v>
      </c>
      <c r="C2086" s="24" t="s">
        <v>11168</v>
      </c>
      <c r="D2086" s="24" t="str">
        <f t="shared" si="32"/>
        <v>Y07PX0CA</v>
      </c>
    </row>
    <row r="2087" spans="1:4" x14ac:dyDescent="0.25">
      <c r="A2087" s="24" t="s">
        <v>11157</v>
      </c>
      <c r="B2087" s="24" t="s">
        <v>4371</v>
      </c>
      <c r="C2087" s="24" t="s">
        <v>11169</v>
      </c>
      <c r="D2087" s="24" t="str">
        <f t="shared" si="32"/>
        <v>Y07PX0CB</v>
      </c>
    </row>
    <row r="2088" spans="1:4" x14ac:dyDescent="0.25">
      <c r="A2088" s="24" t="s">
        <v>11157</v>
      </c>
      <c r="B2088" s="24" t="s">
        <v>4371</v>
      </c>
      <c r="C2088" s="24" t="s">
        <v>11170</v>
      </c>
      <c r="D2088" s="24" t="str">
        <f t="shared" si="32"/>
        <v>Y07PX0M7</v>
      </c>
    </row>
    <row r="2089" spans="1:4" x14ac:dyDescent="0.25">
      <c r="A2089" s="24" t="s">
        <v>11157</v>
      </c>
      <c r="B2089" s="24" t="s">
        <v>4371</v>
      </c>
      <c r="C2089" s="24" t="s">
        <v>11171</v>
      </c>
      <c r="D2089" s="24" t="str">
        <f t="shared" si="32"/>
        <v>Y07PX0NH</v>
      </c>
    </row>
    <row r="2090" spans="1:4" x14ac:dyDescent="0.25">
      <c r="A2090" s="24" t="s">
        <v>11157</v>
      </c>
      <c r="B2090" s="24" t="s">
        <v>4371</v>
      </c>
      <c r="C2090" s="24" t="s">
        <v>11172</v>
      </c>
      <c r="D2090" s="24" t="str">
        <f t="shared" si="32"/>
        <v>Y07PX0P7</v>
      </c>
    </row>
    <row r="2091" spans="1:4" x14ac:dyDescent="0.25">
      <c r="A2091" s="24" t="s">
        <v>11157</v>
      </c>
      <c r="B2091" s="24" t="s">
        <v>4371</v>
      </c>
      <c r="C2091" s="24" t="s">
        <v>11173</v>
      </c>
      <c r="D2091" s="24" t="str">
        <f t="shared" si="32"/>
        <v>Y07PX0PQ</v>
      </c>
    </row>
    <row r="2092" spans="1:4" x14ac:dyDescent="0.25">
      <c r="A2092" s="24" t="s">
        <v>11157</v>
      </c>
      <c r="B2092" s="24" t="s">
        <v>4371</v>
      </c>
      <c r="C2092" s="24" t="s">
        <v>11174</v>
      </c>
      <c r="D2092" s="24" t="str">
        <f t="shared" si="32"/>
        <v>Y07PX0PR</v>
      </c>
    </row>
    <row r="2093" spans="1:4" x14ac:dyDescent="0.25">
      <c r="A2093" s="24" t="s">
        <v>11157</v>
      </c>
      <c r="B2093" s="24" t="s">
        <v>4371</v>
      </c>
      <c r="C2093" s="24" t="s">
        <v>11175</v>
      </c>
      <c r="D2093" s="24" t="str">
        <f t="shared" si="32"/>
        <v>Y07PX0PT</v>
      </c>
    </row>
    <row r="2094" spans="1:4" x14ac:dyDescent="0.25">
      <c r="A2094" s="24" t="s">
        <v>11157</v>
      </c>
      <c r="B2094" s="24" t="s">
        <v>4371</v>
      </c>
      <c r="C2094" s="24" t="s">
        <v>11176</v>
      </c>
      <c r="D2094" s="24" t="str">
        <f t="shared" si="32"/>
        <v>Y07PX0PW</v>
      </c>
    </row>
    <row r="2095" spans="1:4" x14ac:dyDescent="0.25">
      <c r="A2095" s="24" t="s">
        <v>11157</v>
      </c>
      <c r="B2095" s="24" t="s">
        <v>4371</v>
      </c>
      <c r="C2095" s="24" t="s">
        <v>11177</v>
      </c>
      <c r="D2095" s="24" t="str">
        <f t="shared" si="32"/>
        <v>Y07PX0QN</v>
      </c>
    </row>
    <row r="2096" spans="1:4" x14ac:dyDescent="0.25">
      <c r="A2096" s="24" t="s">
        <v>11157</v>
      </c>
      <c r="B2096" s="24" t="s">
        <v>4371</v>
      </c>
      <c r="C2096" s="24" t="s">
        <v>11178</v>
      </c>
      <c r="D2096" s="24" t="str">
        <f t="shared" si="32"/>
        <v>Y07PX10A</v>
      </c>
    </row>
    <row r="2097" spans="1:4" x14ac:dyDescent="0.25">
      <c r="A2097" s="24" t="s">
        <v>11157</v>
      </c>
      <c r="B2097" s="24" t="s">
        <v>4371</v>
      </c>
      <c r="C2097" s="24" t="s">
        <v>11179</v>
      </c>
      <c r="D2097" s="24" t="str">
        <f t="shared" si="32"/>
        <v>Y07PX11H</v>
      </c>
    </row>
    <row r="2098" spans="1:4" x14ac:dyDescent="0.25">
      <c r="A2098" s="24" t="s">
        <v>11157</v>
      </c>
      <c r="B2098" s="24" t="s">
        <v>4371</v>
      </c>
      <c r="C2098" s="24" t="s">
        <v>11180</v>
      </c>
      <c r="D2098" s="24" t="str">
        <f t="shared" si="32"/>
        <v>Y07PX12M</v>
      </c>
    </row>
    <row r="2099" spans="1:4" x14ac:dyDescent="0.25">
      <c r="A2099" s="24" t="s">
        <v>11157</v>
      </c>
      <c r="B2099" s="24" t="s">
        <v>4371</v>
      </c>
      <c r="C2099" s="24" t="s">
        <v>11181</v>
      </c>
      <c r="D2099" s="24" t="str">
        <f t="shared" si="32"/>
        <v>Y07PX12N</v>
      </c>
    </row>
    <row r="2100" spans="1:4" x14ac:dyDescent="0.25">
      <c r="A2100" s="24" t="s">
        <v>11157</v>
      </c>
      <c r="B2100" s="24" t="s">
        <v>4371</v>
      </c>
      <c r="C2100" s="24" t="s">
        <v>11182</v>
      </c>
      <c r="D2100" s="24" t="str">
        <f t="shared" si="32"/>
        <v>Y07PX12P</v>
      </c>
    </row>
    <row r="2101" spans="1:4" x14ac:dyDescent="0.25">
      <c r="A2101" s="24" t="s">
        <v>11157</v>
      </c>
      <c r="B2101" s="24" t="s">
        <v>4436</v>
      </c>
      <c r="C2101" s="24" t="s">
        <v>11164</v>
      </c>
      <c r="D2101" s="24" t="str">
        <f t="shared" si="32"/>
        <v>Y07QX00Z</v>
      </c>
    </row>
    <row r="2102" spans="1:4" x14ac:dyDescent="0.25">
      <c r="A2102" s="24" t="s">
        <v>11157</v>
      </c>
      <c r="B2102" s="24" t="s">
        <v>4436</v>
      </c>
      <c r="C2102" s="24" t="s">
        <v>11183</v>
      </c>
      <c r="D2102" s="24" t="str">
        <f t="shared" si="32"/>
        <v>Y07QX01N</v>
      </c>
    </row>
    <row r="2103" spans="1:4" x14ac:dyDescent="0.25">
      <c r="A2103" s="24" t="s">
        <v>11157</v>
      </c>
      <c r="B2103" s="24" t="s">
        <v>4436</v>
      </c>
      <c r="C2103" s="24" t="s">
        <v>11166</v>
      </c>
      <c r="D2103" s="24" t="str">
        <f t="shared" si="32"/>
        <v>Y07QX03A</v>
      </c>
    </row>
    <row r="2104" spans="1:4" x14ac:dyDescent="0.25">
      <c r="A2104" s="24" t="s">
        <v>11157</v>
      </c>
      <c r="B2104" s="24" t="s">
        <v>4436</v>
      </c>
      <c r="C2104" s="24" t="s">
        <v>11184</v>
      </c>
      <c r="D2104" s="24" t="str">
        <f t="shared" si="32"/>
        <v>Y07QX03G</v>
      </c>
    </row>
    <row r="2105" spans="1:4" x14ac:dyDescent="0.25">
      <c r="A2105" s="24" t="s">
        <v>11157</v>
      </c>
      <c r="B2105" s="24" t="s">
        <v>4436</v>
      </c>
      <c r="C2105" s="24" t="s">
        <v>11185</v>
      </c>
      <c r="D2105" s="24" t="str">
        <f t="shared" si="32"/>
        <v>Y07QX03H</v>
      </c>
    </row>
    <row r="2106" spans="1:4" x14ac:dyDescent="0.25">
      <c r="A2106" s="24" t="s">
        <v>11157</v>
      </c>
      <c r="B2106" s="24" t="s">
        <v>4436</v>
      </c>
      <c r="C2106" s="24" t="s">
        <v>11186</v>
      </c>
      <c r="D2106" s="24" t="str">
        <f t="shared" si="32"/>
        <v>Y07QX0D1</v>
      </c>
    </row>
    <row r="2107" spans="1:4" x14ac:dyDescent="0.25">
      <c r="A2107" s="24" t="s">
        <v>11157</v>
      </c>
      <c r="B2107" s="24" t="s">
        <v>4436</v>
      </c>
      <c r="C2107" s="24" t="s">
        <v>11187</v>
      </c>
      <c r="D2107" s="24" t="str">
        <f t="shared" si="32"/>
        <v>Y07QX0KN</v>
      </c>
    </row>
    <row r="2108" spans="1:4" x14ac:dyDescent="0.25">
      <c r="A2108" s="24" t="s">
        <v>11157</v>
      </c>
      <c r="B2108" s="24" t="s">
        <v>4436</v>
      </c>
      <c r="C2108" s="24" t="s">
        <v>11171</v>
      </c>
      <c r="D2108" s="24" t="str">
        <f t="shared" si="32"/>
        <v>Y07QX0NH</v>
      </c>
    </row>
    <row r="2109" spans="1:4" x14ac:dyDescent="0.25">
      <c r="A2109" s="24" t="s">
        <v>11157</v>
      </c>
      <c r="B2109" s="24" t="s">
        <v>4436</v>
      </c>
      <c r="C2109" s="24" t="s">
        <v>11188</v>
      </c>
      <c r="D2109" s="24" t="str">
        <f t="shared" si="32"/>
        <v>Y07QX0P8</v>
      </c>
    </row>
    <row r="2110" spans="1:4" x14ac:dyDescent="0.25">
      <c r="A2110" s="24" t="s">
        <v>11157</v>
      </c>
      <c r="B2110" s="24" t="s">
        <v>4436</v>
      </c>
      <c r="C2110" s="24" t="s">
        <v>11176</v>
      </c>
      <c r="D2110" s="24" t="str">
        <f t="shared" si="32"/>
        <v>Y07QX0PW</v>
      </c>
    </row>
    <row r="2111" spans="1:4" x14ac:dyDescent="0.25">
      <c r="A2111" s="24" t="s">
        <v>11157</v>
      </c>
      <c r="B2111" s="24" t="s">
        <v>4436</v>
      </c>
      <c r="C2111" s="24" t="s">
        <v>11189</v>
      </c>
      <c r="D2111" s="24" t="str">
        <f t="shared" si="32"/>
        <v>Y07QX0Q7</v>
      </c>
    </row>
    <row r="2112" spans="1:4" x14ac:dyDescent="0.25">
      <c r="A2112" s="24" t="s">
        <v>11157</v>
      </c>
      <c r="B2112" s="24" t="s">
        <v>4436</v>
      </c>
      <c r="C2112" s="24" t="s">
        <v>11178</v>
      </c>
      <c r="D2112" s="24" t="str">
        <f t="shared" si="32"/>
        <v>Y07QX10A</v>
      </c>
    </row>
    <row r="2113" spans="1:4" x14ac:dyDescent="0.25">
      <c r="A2113" s="24" t="s">
        <v>11157</v>
      </c>
      <c r="B2113" s="24" t="s">
        <v>4436</v>
      </c>
      <c r="C2113" s="24" t="s">
        <v>11179</v>
      </c>
      <c r="D2113" s="24" t="str">
        <f t="shared" si="32"/>
        <v>Y07QX11H</v>
      </c>
    </row>
    <row r="2114" spans="1:4" x14ac:dyDescent="0.25">
      <c r="A2114" s="24" t="s">
        <v>11157</v>
      </c>
      <c r="B2114" s="24" t="s">
        <v>4436</v>
      </c>
      <c r="C2114" s="24" t="s">
        <v>11190</v>
      </c>
      <c r="D2114" s="24" t="str">
        <f t="shared" si="32"/>
        <v>Y07QX12H</v>
      </c>
    </row>
    <row r="2115" spans="1:4" x14ac:dyDescent="0.25">
      <c r="A2115" s="24" t="s">
        <v>11157</v>
      </c>
      <c r="B2115" s="24" t="s">
        <v>4436</v>
      </c>
      <c r="C2115" s="24" t="s">
        <v>11180</v>
      </c>
      <c r="D2115" s="24" t="str">
        <f t="shared" ref="D2115:D2178" si="33">B2115&amp;C2115</f>
        <v>Y07QX12M</v>
      </c>
    </row>
    <row r="2116" spans="1:4" x14ac:dyDescent="0.25">
      <c r="A2116" s="24" t="s">
        <v>11157</v>
      </c>
      <c r="B2116" s="24" t="s">
        <v>4488</v>
      </c>
      <c r="C2116" s="24" t="s">
        <v>11191</v>
      </c>
      <c r="D2116" s="24" t="str">
        <f t="shared" si="33"/>
        <v>Y07RX0V3</v>
      </c>
    </row>
    <row r="2117" spans="1:4" x14ac:dyDescent="0.25">
      <c r="A2117" s="24" t="s">
        <v>11157</v>
      </c>
      <c r="B2117" s="24" t="s">
        <v>4488</v>
      </c>
      <c r="C2117" s="24" t="s">
        <v>11190</v>
      </c>
      <c r="D2117" s="24" t="str">
        <f t="shared" si="33"/>
        <v>Y07RX12H</v>
      </c>
    </row>
    <row r="2118" spans="1:4" x14ac:dyDescent="0.25">
      <c r="A2118" s="24" t="s">
        <v>11157</v>
      </c>
      <c r="B2118" s="24" t="s">
        <v>4488</v>
      </c>
      <c r="C2118" s="24" t="s">
        <v>11192</v>
      </c>
      <c r="D2118" s="24" t="str">
        <f t="shared" si="33"/>
        <v>Y07RX12S</v>
      </c>
    </row>
    <row r="2119" spans="1:4" x14ac:dyDescent="0.25">
      <c r="A2119" s="24" t="s">
        <v>11157</v>
      </c>
      <c r="B2119" s="24" t="s">
        <v>4488</v>
      </c>
      <c r="C2119" s="24" t="s">
        <v>11193</v>
      </c>
      <c r="D2119" s="24" t="str">
        <f t="shared" si="33"/>
        <v>Y07RX12T</v>
      </c>
    </row>
    <row r="2120" spans="1:4" x14ac:dyDescent="0.25">
      <c r="A2120" s="24" t="s">
        <v>11157</v>
      </c>
      <c r="B2120" s="24" t="s">
        <v>4587</v>
      </c>
      <c r="C2120" s="24" t="s">
        <v>10582</v>
      </c>
      <c r="D2120" s="24" t="str">
        <f t="shared" si="33"/>
        <v>YZZZXZZZ</v>
      </c>
    </row>
    <row r="2121" spans="1:4" x14ac:dyDescent="0.25">
      <c r="A2121" s="24" t="s">
        <v>11194</v>
      </c>
      <c r="B2121" s="24" t="s">
        <v>3628</v>
      </c>
      <c r="C2121" s="24" t="s">
        <v>11159</v>
      </c>
      <c r="D2121" s="24" t="str">
        <f t="shared" si="33"/>
        <v>Y02PX0KP</v>
      </c>
    </row>
    <row r="2122" spans="1:4" x14ac:dyDescent="0.25">
      <c r="A2122" s="24" t="s">
        <v>11194</v>
      </c>
      <c r="B2122" s="24" t="s">
        <v>3668</v>
      </c>
      <c r="C2122" s="24" t="s">
        <v>11160</v>
      </c>
      <c r="D2122" s="24" t="str">
        <f t="shared" si="33"/>
        <v>Y034X11F</v>
      </c>
    </row>
    <row r="2123" spans="1:4" x14ac:dyDescent="0.25">
      <c r="A2123" s="24" t="s">
        <v>11194</v>
      </c>
      <c r="B2123" s="24" t="s">
        <v>3669</v>
      </c>
      <c r="C2123" s="24" t="s">
        <v>11195</v>
      </c>
      <c r="D2123" s="24" t="str">
        <f t="shared" si="33"/>
        <v>Y035X121</v>
      </c>
    </row>
    <row r="2124" spans="1:4" x14ac:dyDescent="0.25">
      <c r="A2124" s="24" t="s">
        <v>11194</v>
      </c>
      <c r="B2124" s="24" t="s">
        <v>3669</v>
      </c>
      <c r="C2124" s="24" t="s">
        <v>11196</v>
      </c>
      <c r="D2124" s="24" t="str">
        <f t="shared" si="33"/>
        <v>Y035X122</v>
      </c>
    </row>
    <row r="2125" spans="1:4" x14ac:dyDescent="0.25">
      <c r="A2125" s="24" t="s">
        <v>11194</v>
      </c>
      <c r="B2125" s="24" t="s">
        <v>4305</v>
      </c>
      <c r="C2125" s="24" t="s">
        <v>11163</v>
      </c>
      <c r="D2125" s="24" t="str">
        <f t="shared" si="33"/>
        <v>Y079X06P</v>
      </c>
    </row>
    <row r="2126" spans="1:4" x14ac:dyDescent="0.25">
      <c r="A2126" s="24" t="s">
        <v>11194</v>
      </c>
      <c r="B2126" s="24" t="s">
        <v>4371</v>
      </c>
      <c r="C2126" s="24" t="s">
        <v>11166</v>
      </c>
      <c r="D2126" s="24" t="str">
        <f t="shared" si="33"/>
        <v>Y07PX03A</v>
      </c>
    </row>
    <row r="2127" spans="1:4" x14ac:dyDescent="0.25">
      <c r="A2127" s="24" t="s">
        <v>11194</v>
      </c>
      <c r="B2127" s="24" t="s">
        <v>4371</v>
      </c>
      <c r="C2127" s="24" t="s">
        <v>11197</v>
      </c>
      <c r="D2127" s="24" t="str">
        <f t="shared" si="33"/>
        <v>Y07PX06R</v>
      </c>
    </row>
    <row r="2128" spans="1:4" x14ac:dyDescent="0.25">
      <c r="A2128" s="24" t="s">
        <v>11194</v>
      </c>
      <c r="B2128" s="24" t="s">
        <v>4371</v>
      </c>
      <c r="C2128" s="24" t="s">
        <v>11198</v>
      </c>
      <c r="D2128" s="24" t="str">
        <f t="shared" si="33"/>
        <v>Y07PX06S</v>
      </c>
    </row>
    <row r="2129" spans="1:4" x14ac:dyDescent="0.25">
      <c r="A2129" s="24" t="s">
        <v>11194</v>
      </c>
      <c r="B2129" s="24" t="s">
        <v>4371</v>
      </c>
      <c r="C2129" s="24" t="s">
        <v>11199</v>
      </c>
      <c r="D2129" s="24" t="str">
        <f t="shared" si="33"/>
        <v>Y07PX0CW</v>
      </c>
    </row>
    <row r="2130" spans="1:4" x14ac:dyDescent="0.25">
      <c r="A2130" s="24" t="s">
        <v>11194</v>
      </c>
      <c r="B2130" s="24" t="s">
        <v>4371</v>
      </c>
      <c r="C2130" s="24" t="s">
        <v>11200</v>
      </c>
      <c r="D2130" s="24" t="str">
        <f t="shared" si="33"/>
        <v>Y07PX0CX</v>
      </c>
    </row>
    <row r="2131" spans="1:4" x14ac:dyDescent="0.25">
      <c r="A2131" s="24" t="s">
        <v>11194</v>
      </c>
      <c r="B2131" s="24" t="s">
        <v>4371</v>
      </c>
      <c r="C2131" s="24" t="s">
        <v>11201</v>
      </c>
      <c r="D2131" s="24" t="str">
        <f t="shared" si="33"/>
        <v>Y07PX0CY</v>
      </c>
    </row>
    <row r="2132" spans="1:4" x14ac:dyDescent="0.25">
      <c r="A2132" s="24" t="s">
        <v>11194</v>
      </c>
      <c r="B2132" s="24" t="s">
        <v>4371</v>
      </c>
      <c r="C2132" s="24" t="s">
        <v>11202</v>
      </c>
      <c r="D2132" s="24" t="str">
        <f t="shared" si="33"/>
        <v>Y07PX0D6</v>
      </c>
    </row>
    <row r="2133" spans="1:4" x14ac:dyDescent="0.25">
      <c r="A2133" s="24" t="s">
        <v>11194</v>
      </c>
      <c r="B2133" s="24" t="s">
        <v>4371</v>
      </c>
      <c r="C2133" s="24" t="s">
        <v>11203</v>
      </c>
      <c r="D2133" s="24" t="str">
        <f t="shared" si="33"/>
        <v>Y07PX0D7</v>
      </c>
    </row>
    <row r="2134" spans="1:4" x14ac:dyDescent="0.25">
      <c r="A2134" s="24" t="s">
        <v>11194</v>
      </c>
      <c r="B2134" s="24" t="s">
        <v>4371</v>
      </c>
      <c r="C2134" s="24" t="s">
        <v>11204</v>
      </c>
      <c r="D2134" s="24" t="str">
        <f t="shared" si="33"/>
        <v>Y07PX0D8</v>
      </c>
    </row>
    <row r="2135" spans="1:4" x14ac:dyDescent="0.25">
      <c r="A2135" s="24" t="s">
        <v>11194</v>
      </c>
      <c r="B2135" s="24" t="s">
        <v>4371</v>
      </c>
      <c r="C2135" s="24" t="s">
        <v>11205</v>
      </c>
      <c r="D2135" s="24" t="str">
        <f t="shared" si="33"/>
        <v>Y07PX0D9</v>
      </c>
    </row>
    <row r="2136" spans="1:4" x14ac:dyDescent="0.25">
      <c r="A2136" s="24" t="s">
        <v>11194</v>
      </c>
      <c r="B2136" s="24" t="s">
        <v>4371</v>
      </c>
      <c r="C2136" s="24" t="s">
        <v>11206</v>
      </c>
      <c r="D2136" s="24" t="str">
        <f t="shared" si="33"/>
        <v>Y07PX0DA</v>
      </c>
    </row>
    <row r="2137" spans="1:4" x14ac:dyDescent="0.25">
      <c r="A2137" s="24" t="s">
        <v>11194</v>
      </c>
      <c r="B2137" s="24" t="s">
        <v>4371</v>
      </c>
      <c r="C2137" s="24" t="s">
        <v>11207</v>
      </c>
      <c r="D2137" s="24" t="str">
        <f t="shared" si="33"/>
        <v>Y07PX0DB</v>
      </c>
    </row>
    <row r="2138" spans="1:4" x14ac:dyDescent="0.25">
      <c r="A2138" s="24" t="s">
        <v>11194</v>
      </c>
      <c r="B2138" s="24" t="s">
        <v>4371</v>
      </c>
      <c r="C2138" s="24" t="s">
        <v>11208</v>
      </c>
      <c r="D2138" s="24" t="str">
        <f t="shared" si="33"/>
        <v>Y07PX0DC</v>
      </c>
    </row>
    <row r="2139" spans="1:4" x14ac:dyDescent="0.25">
      <c r="A2139" s="24" t="s">
        <v>11194</v>
      </c>
      <c r="B2139" s="24" t="s">
        <v>4371</v>
      </c>
      <c r="C2139" s="24" t="s">
        <v>11209</v>
      </c>
      <c r="D2139" s="24" t="str">
        <f t="shared" si="33"/>
        <v>Y07PX0DD</v>
      </c>
    </row>
    <row r="2140" spans="1:4" x14ac:dyDescent="0.25">
      <c r="A2140" s="24" t="s">
        <v>11194</v>
      </c>
      <c r="B2140" s="24" t="s">
        <v>4371</v>
      </c>
      <c r="C2140" s="24" t="s">
        <v>11210</v>
      </c>
      <c r="D2140" s="24" t="str">
        <f t="shared" si="33"/>
        <v>Y07PX0DE</v>
      </c>
    </row>
    <row r="2141" spans="1:4" x14ac:dyDescent="0.25">
      <c r="A2141" s="24" t="s">
        <v>11194</v>
      </c>
      <c r="B2141" s="24" t="s">
        <v>4371</v>
      </c>
      <c r="C2141" s="24" t="s">
        <v>11211</v>
      </c>
      <c r="D2141" s="24" t="str">
        <f t="shared" si="33"/>
        <v>Y07PX0DF</v>
      </c>
    </row>
    <row r="2142" spans="1:4" x14ac:dyDescent="0.25">
      <c r="A2142" s="24" t="s">
        <v>11194</v>
      </c>
      <c r="B2142" s="24" t="s">
        <v>4371</v>
      </c>
      <c r="C2142" s="24" t="s">
        <v>11212</v>
      </c>
      <c r="D2142" s="24" t="str">
        <f t="shared" si="33"/>
        <v>Y07PX0DG</v>
      </c>
    </row>
    <row r="2143" spans="1:4" x14ac:dyDescent="0.25">
      <c r="A2143" s="24" t="s">
        <v>11194</v>
      </c>
      <c r="B2143" s="24" t="s">
        <v>4371</v>
      </c>
      <c r="C2143" s="24" t="s">
        <v>11213</v>
      </c>
      <c r="D2143" s="24" t="str">
        <f t="shared" si="33"/>
        <v>Y07PX0DH</v>
      </c>
    </row>
    <row r="2144" spans="1:4" x14ac:dyDescent="0.25">
      <c r="A2144" s="24" t="s">
        <v>11194</v>
      </c>
      <c r="B2144" s="24" t="s">
        <v>4371</v>
      </c>
      <c r="C2144" s="24" t="s">
        <v>11214</v>
      </c>
      <c r="D2144" s="24" t="str">
        <f t="shared" si="33"/>
        <v>Y07PX0DJ</v>
      </c>
    </row>
    <row r="2145" spans="1:4" x14ac:dyDescent="0.25">
      <c r="A2145" s="24" t="s">
        <v>11194</v>
      </c>
      <c r="B2145" s="24" t="s">
        <v>4371</v>
      </c>
      <c r="C2145" s="24" t="s">
        <v>11215</v>
      </c>
      <c r="D2145" s="24" t="str">
        <f t="shared" si="33"/>
        <v>Y07PX0EJ</v>
      </c>
    </row>
    <row r="2146" spans="1:4" x14ac:dyDescent="0.25">
      <c r="A2146" s="24" t="s">
        <v>11194</v>
      </c>
      <c r="B2146" s="24" t="s">
        <v>4371</v>
      </c>
      <c r="C2146" s="24" t="s">
        <v>11216</v>
      </c>
      <c r="D2146" s="24" t="str">
        <f t="shared" si="33"/>
        <v>Y07PX0MQ</v>
      </c>
    </row>
    <row r="2147" spans="1:4" x14ac:dyDescent="0.25">
      <c r="A2147" s="24" t="s">
        <v>11194</v>
      </c>
      <c r="B2147" s="24" t="s">
        <v>4371</v>
      </c>
      <c r="C2147" s="24" t="s">
        <v>11173</v>
      </c>
      <c r="D2147" s="24" t="str">
        <f t="shared" si="33"/>
        <v>Y07PX0PQ</v>
      </c>
    </row>
    <row r="2148" spans="1:4" x14ac:dyDescent="0.25">
      <c r="A2148" s="24" t="s">
        <v>11194</v>
      </c>
      <c r="B2148" s="24" t="s">
        <v>4371</v>
      </c>
      <c r="C2148" s="24" t="s">
        <v>11174</v>
      </c>
      <c r="D2148" s="24" t="str">
        <f t="shared" si="33"/>
        <v>Y07PX0PR</v>
      </c>
    </row>
    <row r="2149" spans="1:4" x14ac:dyDescent="0.25">
      <c r="A2149" s="24" t="s">
        <v>11194</v>
      </c>
      <c r="B2149" s="24" t="s">
        <v>4371</v>
      </c>
      <c r="C2149" s="24" t="s">
        <v>11175</v>
      </c>
      <c r="D2149" s="24" t="str">
        <f t="shared" si="33"/>
        <v>Y07PX0PT</v>
      </c>
    </row>
    <row r="2150" spans="1:4" x14ac:dyDescent="0.25">
      <c r="A2150" s="24" t="s">
        <v>11194</v>
      </c>
      <c r="B2150" s="24" t="s">
        <v>4371</v>
      </c>
      <c r="C2150" s="24" t="s">
        <v>11217</v>
      </c>
      <c r="D2150" s="24" t="str">
        <f t="shared" si="33"/>
        <v>Y07PX0PV</v>
      </c>
    </row>
    <row r="2151" spans="1:4" x14ac:dyDescent="0.25">
      <c r="A2151" s="24" t="s">
        <v>11194</v>
      </c>
      <c r="B2151" s="24" t="s">
        <v>4371</v>
      </c>
      <c r="C2151" s="24" t="s">
        <v>11176</v>
      </c>
      <c r="D2151" s="24" t="str">
        <f t="shared" si="33"/>
        <v>Y07PX0PW</v>
      </c>
    </row>
    <row r="2152" spans="1:4" x14ac:dyDescent="0.25">
      <c r="A2152" s="24" t="s">
        <v>11194</v>
      </c>
      <c r="B2152" s="24" t="s">
        <v>4371</v>
      </c>
      <c r="C2152" s="24" t="s">
        <v>11218</v>
      </c>
      <c r="D2152" s="24" t="str">
        <f t="shared" si="33"/>
        <v>Y07PX0Q6</v>
      </c>
    </row>
    <row r="2153" spans="1:4" x14ac:dyDescent="0.25">
      <c r="A2153" s="24" t="s">
        <v>11194</v>
      </c>
      <c r="B2153" s="24" t="s">
        <v>4371</v>
      </c>
      <c r="C2153" s="24" t="s">
        <v>11219</v>
      </c>
      <c r="D2153" s="24" t="str">
        <f t="shared" si="33"/>
        <v>Y07PX0V2</v>
      </c>
    </row>
    <row r="2154" spans="1:4" x14ac:dyDescent="0.25">
      <c r="A2154" s="24" t="s">
        <v>11194</v>
      </c>
      <c r="B2154" s="24" t="s">
        <v>4371</v>
      </c>
      <c r="C2154" s="24" t="s">
        <v>11220</v>
      </c>
      <c r="D2154" s="24" t="str">
        <f t="shared" si="33"/>
        <v>Y07PX0YQ</v>
      </c>
    </row>
    <row r="2155" spans="1:4" x14ac:dyDescent="0.25">
      <c r="A2155" s="24" t="s">
        <v>11194</v>
      </c>
      <c r="B2155" s="24" t="s">
        <v>4371</v>
      </c>
      <c r="C2155" s="24" t="s">
        <v>11221</v>
      </c>
      <c r="D2155" s="24" t="str">
        <f t="shared" si="33"/>
        <v>Y07PX128</v>
      </c>
    </row>
    <row r="2156" spans="1:4" x14ac:dyDescent="0.25">
      <c r="A2156" s="24" t="s">
        <v>11194</v>
      </c>
      <c r="B2156" s="24" t="s">
        <v>4371</v>
      </c>
      <c r="C2156" s="24" t="s">
        <v>11180</v>
      </c>
      <c r="D2156" s="24" t="str">
        <f t="shared" si="33"/>
        <v>Y07PX12M</v>
      </c>
    </row>
    <row r="2157" spans="1:4" x14ac:dyDescent="0.25">
      <c r="A2157" s="24" t="s">
        <v>11194</v>
      </c>
      <c r="B2157" s="24" t="s">
        <v>4371</v>
      </c>
      <c r="C2157" s="24" t="s">
        <v>11181</v>
      </c>
      <c r="D2157" s="24" t="str">
        <f t="shared" si="33"/>
        <v>Y07PX12N</v>
      </c>
    </row>
    <row r="2158" spans="1:4" x14ac:dyDescent="0.25">
      <c r="A2158" s="24" t="s">
        <v>11194</v>
      </c>
      <c r="B2158" s="24" t="s">
        <v>4371</v>
      </c>
      <c r="C2158" s="24" t="s">
        <v>11182</v>
      </c>
      <c r="D2158" s="24" t="str">
        <f t="shared" si="33"/>
        <v>Y07PX12P</v>
      </c>
    </row>
    <row r="2159" spans="1:4" x14ac:dyDescent="0.25">
      <c r="A2159" s="24" t="s">
        <v>11194</v>
      </c>
      <c r="B2159" s="24" t="s">
        <v>4436</v>
      </c>
      <c r="C2159" s="24" t="s">
        <v>11222</v>
      </c>
      <c r="D2159" s="24" t="str">
        <f t="shared" si="33"/>
        <v>Y07QX00P</v>
      </c>
    </row>
    <row r="2160" spans="1:4" x14ac:dyDescent="0.25">
      <c r="A2160" s="24" t="s">
        <v>11194</v>
      </c>
      <c r="B2160" s="24" t="s">
        <v>4436</v>
      </c>
      <c r="C2160" s="24" t="s">
        <v>11166</v>
      </c>
      <c r="D2160" s="24" t="str">
        <f t="shared" si="33"/>
        <v>Y07QX03A</v>
      </c>
    </row>
    <row r="2161" spans="1:4" x14ac:dyDescent="0.25">
      <c r="A2161" s="24" t="s">
        <v>11194</v>
      </c>
      <c r="B2161" s="24" t="s">
        <v>4436</v>
      </c>
      <c r="C2161" s="24" t="s">
        <v>11197</v>
      </c>
      <c r="D2161" s="24" t="str">
        <f t="shared" si="33"/>
        <v>Y07QX06R</v>
      </c>
    </row>
    <row r="2162" spans="1:4" x14ac:dyDescent="0.25">
      <c r="A2162" s="24" t="s">
        <v>11194</v>
      </c>
      <c r="B2162" s="24" t="s">
        <v>4436</v>
      </c>
      <c r="C2162" s="24" t="s">
        <v>11198</v>
      </c>
      <c r="D2162" s="24" t="str">
        <f t="shared" si="33"/>
        <v>Y07QX06S</v>
      </c>
    </row>
    <row r="2163" spans="1:4" x14ac:dyDescent="0.25">
      <c r="A2163" s="24" t="s">
        <v>11194</v>
      </c>
      <c r="B2163" s="24" t="s">
        <v>4436</v>
      </c>
      <c r="C2163" s="24" t="s">
        <v>11168</v>
      </c>
      <c r="D2163" s="24" t="str">
        <f t="shared" si="33"/>
        <v>Y07QX0CA</v>
      </c>
    </row>
    <row r="2164" spans="1:4" x14ac:dyDescent="0.25">
      <c r="A2164" s="24" t="s">
        <v>11194</v>
      </c>
      <c r="B2164" s="24" t="s">
        <v>4436</v>
      </c>
      <c r="C2164" s="24" t="s">
        <v>11169</v>
      </c>
      <c r="D2164" s="24" t="str">
        <f t="shared" si="33"/>
        <v>Y07QX0CB</v>
      </c>
    </row>
    <row r="2165" spans="1:4" x14ac:dyDescent="0.25">
      <c r="A2165" s="24" t="s">
        <v>11194</v>
      </c>
      <c r="B2165" s="24" t="s">
        <v>4436</v>
      </c>
      <c r="C2165" s="24" t="s">
        <v>11199</v>
      </c>
      <c r="D2165" s="24" t="str">
        <f t="shared" si="33"/>
        <v>Y07QX0CW</v>
      </c>
    </row>
    <row r="2166" spans="1:4" x14ac:dyDescent="0.25">
      <c r="A2166" s="24" t="s">
        <v>11194</v>
      </c>
      <c r="B2166" s="24" t="s">
        <v>4436</v>
      </c>
      <c r="C2166" s="24" t="s">
        <v>11200</v>
      </c>
      <c r="D2166" s="24" t="str">
        <f t="shared" si="33"/>
        <v>Y07QX0CX</v>
      </c>
    </row>
    <row r="2167" spans="1:4" x14ac:dyDescent="0.25">
      <c r="A2167" s="24" t="s">
        <v>11194</v>
      </c>
      <c r="B2167" s="24" t="s">
        <v>4436</v>
      </c>
      <c r="C2167" s="24" t="s">
        <v>11201</v>
      </c>
      <c r="D2167" s="24" t="str">
        <f t="shared" si="33"/>
        <v>Y07QX0CY</v>
      </c>
    </row>
    <row r="2168" spans="1:4" x14ac:dyDescent="0.25">
      <c r="A2168" s="24" t="s">
        <v>11194</v>
      </c>
      <c r="B2168" s="24" t="s">
        <v>4436</v>
      </c>
      <c r="C2168" s="24" t="s">
        <v>11223</v>
      </c>
      <c r="D2168" s="24" t="str">
        <f t="shared" si="33"/>
        <v>Y07QX0CZ</v>
      </c>
    </row>
    <row r="2169" spans="1:4" x14ac:dyDescent="0.25">
      <c r="A2169" s="24" t="s">
        <v>11194</v>
      </c>
      <c r="B2169" s="24" t="s">
        <v>4436</v>
      </c>
      <c r="C2169" s="24" t="s">
        <v>11202</v>
      </c>
      <c r="D2169" s="24" t="str">
        <f t="shared" si="33"/>
        <v>Y07QX0D6</v>
      </c>
    </row>
    <row r="2170" spans="1:4" x14ac:dyDescent="0.25">
      <c r="A2170" s="24" t="s">
        <v>11194</v>
      </c>
      <c r="B2170" s="24" t="s">
        <v>4436</v>
      </c>
      <c r="C2170" s="24" t="s">
        <v>11203</v>
      </c>
      <c r="D2170" s="24" t="str">
        <f t="shared" si="33"/>
        <v>Y07QX0D7</v>
      </c>
    </row>
    <row r="2171" spans="1:4" x14ac:dyDescent="0.25">
      <c r="A2171" s="24" t="s">
        <v>11194</v>
      </c>
      <c r="B2171" s="24" t="s">
        <v>4436</v>
      </c>
      <c r="C2171" s="24" t="s">
        <v>11204</v>
      </c>
      <c r="D2171" s="24" t="str">
        <f t="shared" si="33"/>
        <v>Y07QX0D8</v>
      </c>
    </row>
    <row r="2172" spans="1:4" x14ac:dyDescent="0.25">
      <c r="A2172" s="24" t="s">
        <v>11194</v>
      </c>
      <c r="B2172" s="24" t="s">
        <v>4436</v>
      </c>
      <c r="C2172" s="24" t="s">
        <v>11206</v>
      </c>
      <c r="D2172" s="24" t="str">
        <f t="shared" si="33"/>
        <v>Y07QX0DA</v>
      </c>
    </row>
    <row r="2173" spans="1:4" x14ac:dyDescent="0.25">
      <c r="A2173" s="24" t="s">
        <v>11194</v>
      </c>
      <c r="B2173" s="24" t="s">
        <v>4436</v>
      </c>
      <c r="C2173" s="24" t="s">
        <v>11207</v>
      </c>
      <c r="D2173" s="24" t="str">
        <f t="shared" si="33"/>
        <v>Y07QX0DB</v>
      </c>
    </row>
    <row r="2174" spans="1:4" x14ac:dyDescent="0.25">
      <c r="A2174" s="24" t="s">
        <v>11194</v>
      </c>
      <c r="B2174" s="24" t="s">
        <v>4436</v>
      </c>
      <c r="C2174" s="24" t="s">
        <v>11209</v>
      </c>
      <c r="D2174" s="24" t="str">
        <f t="shared" si="33"/>
        <v>Y07QX0DD</v>
      </c>
    </row>
    <row r="2175" spans="1:4" x14ac:dyDescent="0.25">
      <c r="A2175" s="24" t="s">
        <v>11194</v>
      </c>
      <c r="B2175" s="24" t="s">
        <v>4436</v>
      </c>
      <c r="C2175" s="24" t="s">
        <v>11210</v>
      </c>
      <c r="D2175" s="24" t="str">
        <f t="shared" si="33"/>
        <v>Y07QX0DE</v>
      </c>
    </row>
    <row r="2176" spans="1:4" x14ac:dyDescent="0.25">
      <c r="A2176" s="24" t="s">
        <v>11194</v>
      </c>
      <c r="B2176" s="24" t="s">
        <v>4436</v>
      </c>
      <c r="C2176" s="24" t="s">
        <v>11212</v>
      </c>
      <c r="D2176" s="24" t="str">
        <f t="shared" si="33"/>
        <v>Y07QX0DG</v>
      </c>
    </row>
    <row r="2177" spans="1:4" x14ac:dyDescent="0.25">
      <c r="A2177" s="24" t="s">
        <v>11194</v>
      </c>
      <c r="B2177" s="24" t="s">
        <v>4436</v>
      </c>
      <c r="C2177" s="24" t="s">
        <v>11213</v>
      </c>
      <c r="D2177" s="24" t="str">
        <f t="shared" si="33"/>
        <v>Y07QX0DH</v>
      </c>
    </row>
    <row r="2178" spans="1:4" x14ac:dyDescent="0.25">
      <c r="A2178" s="24" t="s">
        <v>11194</v>
      </c>
      <c r="B2178" s="24" t="s">
        <v>4436</v>
      </c>
      <c r="C2178" s="24" t="s">
        <v>11215</v>
      </c>
      <c r="D2178" s="24" t="str">
        <f t="shared" si="33"/>
        <v>Y07QX0EJ</v>
      </c>
    </row>
    <row r="2179" spans="1:4" x14ac:dyDescent="0.25">
      <c r="A2179" s="24" t="s">
        <v>11194</v>
      </c>
      <c r="B2179" s="24" t="s">
        <v>4436</v>
      </c>
      <c r="C2179" s="24" t="s">
        <v>11216</v>
      </c>
      <c r="D2179" s="24" t="str">
        <f t="shared" ref="D2179:D2242" si="34">B2179&amp;C2179</f>
        <v>Y07QX0MQ</v>
      </c>
    </row>
    <row r="2180" spans="1:4" x14ac:dyDescent="0.25">
      <c r="A2180" s="24" t="s">
        <v>11194</v>
      </c>
      <c r="B2180" s="24" t="s">
        <v>4436</v>
      </c>
      <c r="C2180" s="24" t="s">
        <v>11176</v>
      </c>
      <c r="D2180" s="24" t="str">
        <f t="shared" si="34"/>
        <v>Y07QX0PW</v>
      </c>
    </row>
    <row r="2181" spans="1:4" x14ac:dyDescent="0.25">
      <c r="A2181" s="24" t="s">
        <v>11194</v>
      </c>
      <c r="B2181" s="24" t="s">
        <v>4436</v>
      </c>
      <c r="C2181" s="24" t="s">
        <v>11219</v>
      </c>
      <c r="D2181" s="24" t="str">
        <f t="shared" si="34"/>
        <v>Y07QX0V2</v>
      </c>
    </row>
    <row r="2182" spans="1:4" x14ac:dyDescent="0.25">
      <c r="A2182" s="24" t="s">
        <v>11194</v>
      </c>
      <c r="B2182" s="24" t="s">
        <v>4436</v>
      </c>
      <c r="C2182" s="24" t="s">
        <v>11190</v>
      </c>
      <c r="D2182" s="24" t="str">
        <f t="shared" si="34"/>
        <v>Y07QX12H</v>
      </c>
    </row>
    <row r="2183" spans="1:4" x14ac:dyDescent="0.25">
      <c r="A2183" s="24" t="s">
        <v>11194</v>
      </c>
      <c r="B2183" s="24" t="s">
        <v>4436</v>
      </c>
      <c r="C2183" s="24" t="s">
        <v>11180</v>
      </c>
      <c r="D2183" s="24" t="str">
        <f t="shared" si="34"/>
        <v>Y07QX12M</v>
      </c>
    </row>
    <row r="2184" spans="1:4" x14ac:dyDescent="0.25">
      <c r="A2184" s="24" t="s">
        <v>11194</v>
      </c>
      <c r="B2184" s="24" t="s">
        <v>4488</v>
      </c>
      <c r="C2184" s="24" t="s">
        <v>11191</v>
      </c>
      <c r="D2184" s="24" t="str">
        <f t="shared" si="34"/>
        <v>Y07RX0V3</v>
      </c>
    </row>
    <row r="2185" spans="1:4" x14ac:dyDescent="0.25">
      <c r="A2185" s="24" t="s">
        <v>11194</v>
      </c>
      <c r="B2185" s="24" t="s">
        <v>4488</v>
      </c>
      <c r="C2185" s="24" t="s">
        <v>11190</v>
      </c>
      <c r="D2185" s="24" t="str">
        <f t="shared" si="34"/>
        <v>Y07RX12H</v>
      </c>
    </row>
    <row r="2186" spans="1:4" x14ac:dyDescent="0.25">
      <c r="A2186" s="24" t="s">
        <v>11194</v>
      </c>
      <c r="B2186" s="24" t="s">
        <v>4488</v>
      </c>
      <c r="C2186" s="24" t="s">
        <v>11192</v>
      </c>
      <c r="D2186" s="24" t="str">
        <f t="shared" si="34"/>
        <v>Y07RX12S</v>
      </c>
    </row>
    <row r="2187" spans="1:4" x14ac:dyDescent="0.25">
      <c r="A2187" s="24" t="s">
        <v>11194</v>
      </c>
      <c r="B2187" s="24" t="s">
        <v>4488</v>
      </c>
      <c r="C2187" s="24" t="s">
        <v>11193</v>
      </c>
      <c r="D2187" s="24" t="str">
        <f t="shared" si="34"/>
        <v>Y07RX12T</v>
      </c>
    </row>
    <row r="2188" spans="1:4" x14ac:dyDescent="0.25">
      <c r="A2188" s="24" t="s">
        <v>11194</v>
      </c>
      <c r="B2188" s="24" t="s">
        <v>4587</v>
      </c>
      <c r="C2188" s="24" t="s">
        <v>10582</v>
      </c>
      <c r="D2188" s="24" t="str">
        <f t="shared" si="34"/>
        <v>YZZZXZZZ</v>
      </c>
    </row>
    <row r="2189" spans="1:4" x14ac:dyDescent="0.25">
      <c r="A2189" s="24" t="s">
        <v>11224</v>
      </c>
      <c r="B2189" s="24" t="s">
        <v>3628</v>
      </c>
      <c r="C2189" s="24" t="s">
        <v>11159</v>
      </c>
      <c r="D2189" s="24" t="str">
        <f t="shared" si="34"/>
        <v>Y02PX0KP</v>
      </c>
    </row>
    <row r="2190" spans="1:4" x14ac:dyDescent="0.25">
      <c r="A2190" s="24" t="s">
        <v>11224</v>
      </c>
      <c r="B2190" s="24" t="s">
        <v>3669</v>
      </c>
      <c r="C2190" s="24" t="s">
        <v>11195</v>
      </c>
      <c r="D2190" s="24" t="str">
        <f t="shared" si="34"/>
        <v>Y035X121</v>
      </c>
    </row>
    <row r="2191" spans="1:4" x14ac:dyDescent="0.25">
      <c r="A2191" s="24" t="s">
        <v>11224</v>
      </c>
      <c r="B2191" s="24" t="s">
        <v>3669</v>
      </c>
      <c r="C2191" s="24" t="s">
        <v>11196</v>
      </c>
      <c r="D2191" s="24" t="str">
        <f t="shared" si="34"/>
        <v>Y035X122</v>
      </c>
    </row>
    <row r="2192" spans="1:4" x14ac:dyDescent="0.25">
      <c r="A2192" s="24" t="s">
        <v>11224</v>
      </c>
      <c r="B2192" s="24" t="s">
        <v>4371</v>
      </c>
      <c r="C2192" s="24" t="s">
        <v>11166</v>
      </c>
      <c r="D2192" s="24" t="str">
        <f t="shared" si="34"/>
        <v>Y07PX03A</v>
      </c>
    </row>
    <row r="2193" spans="1:4" x14ac:dyDescent="0.25">
      <c r="A2193" s="24" t="s">
        <v>11224</v>
      </c>
      <c r="B2193" s="24" t="s">
        <v>4371</v>
      </c>
      <c r="C2193" s="24" t="s">
        <v>11170</v>
      </c>
      <c r="D2193" s="24" t="str">
        <f t="shared" si="34"/>
        <v>Y07PX0M7</v>
      </c>
    </row>
    <row r="2194" spans="1:4" x14ac:dyDescent="0.25">
      <c r="A2194" s="24" t="s">
        <v>11224</v>
      </c>
      <c r="B2194" s="24" t="s">
        <v>4371</v>
      </c>
      <c r="C2194" s="24" t="s">
        <v>11216</v>
      </c>
      <c r="D2194" s="24" t="str">
        <f t="shared" si="34"/>
        <v>Y07PX0MQ</v>
      </c>
    </row>
    <row r="2195" spans="1:4" x14ac:dyDescent="0.25">
      <c r="A2195" s="24" t="s">
        <v>11224</v>
      </c>
      <c r="B2195" s="24" t="s">
        <v>4371</v>
      </c>
      <c r="C2195" s="24" t="s">
        <v>11173</v>
      </c>
      <c r="D2195" s="24" t="str">
        <f t="shared" si="34"/>
        <v>Y07PX0PQ</v>
      </c>
    </row>
    <row r="2196" spans="1:4" x14ac:dyDescent="0.25">
      <c r="A2196" s="24" t="s">
        <v>11224</v>
      </c>
      <c r="B2196" s="24" t="s">
        <v>4371</v>
      </c>
      <c r="C2196" s="24" t="s">
        <v>11174</v>
      </c>
      <c r="D2196" s="24" t="str">
        <f t="shared" si="34"/>
        <v>Y07PX0PR</v>
      </c>
    </row>
    <row r="2197" spans="1:4" x14ac:dyDescent="0.25">
      <c r="A2197" s="24" t="s">
        <v>11224</v>
      </c>
      <c r="B2197" s="24" t="s">
        <v>4371</v>
      </c>
      <c r="C2197" s="24" t="s">
        <v>11180</v>
      </c>
      <c r="D2197" s="24" t="str">
        <f t="shared" si="34"/>
        <v>Y07PX12M</v>
      </c>
    </row>
    <row r="2198" spans="1:4" x14ac:dyDescent="0.25">
      <c r="A2198" s="24" t="s">
        <v>11224</v>
      </c>
      <c r="B2198" s="24" t="s">
        <v>4371</v>
      </c>
      <c r="C2198" s="24" t="s">
        <v>11181</v>
      </c>
      <c r="D2198" s="24" t="str">
        <f t="shared" si="34"/>
        <v>Y07PX12N</v>
      </c>
    </row>
    <row r="2199" spans="1:4" x14ac:dyDescent="0.25">
      <c r="A2199" s="24" t="s">
        <v>11224</v>
      </c>
      <c r="B2199" s="24" t="s">
        <v>4371</v>
      </c>
      <c r="C2199" s="24" t="s">
        <v>11182</v>
      </c>
      <c r="D2199" s="24" t="str">
        <f t="shared" si="34"/>
        <v>Y07PX12P</v>
      </c>
    </row>
    <row r="2200" spans="1:4" x14ac:dyDescent="0.25">
      <c r="A2200" s="24" t="s">
        <v>11224</v>
      </c>
      <c r="B2200" s="24" t="s">
        <v>4436</v>
      </c>
      <c r="C2200" s="24" t="s">
        <v>11166</v>
      </c>
      <c r="D2200" s="24" t="str">
        <f t="shared" si="34"/>
        <v>Y07QX03A</v>
      </c>
    </row>
    <row r="2201" spans="1:4" x14ac:dyDescent="0.25">
      <c r="A2201" s="24" t="s">
        <v>11224</v>
      </c>
      <c r="B2201" s="24" t="s">
        <v>4436</v>
      </c>
      <c r="C2201" s="24" t="s">
        <v>11225</v>
      </c>
      <c r="D2201" s="24" t="str">
        <f t="shared" si="34"/>
        <v>Y07QX0EN</v>
      </c>
    </row>
    <row r="2202" spans="1:4" x14ac:dyDescent="0.25">
      <c r="A2202" s="24" t="s">
        <v>11224</v>
      </c>
      <c r="B2202" s="24" t="s">
        <v>4436</v>
      </c>
      <c r="C2202" s="24" t="s">
        <v>11216</v>
      </c>
      <c r="D2202" s="24" t="str">
        <f t="shared" si="34"/>
        <v>Y07QX0MQ</v>
      </c>
    </row>
    <row r="2203" spans="1:4" x14ac:dyDescent="0.25">
      <c r="A2203" s="24" t="s">
        <v>11224</v>
      </c>
      <c r="B2203" s="24" t="s">
        <v>4436</v>
      </c>
      <c r="C2203" s="24" t="s">
        <v>11226</v>
      </c>
      <c r="D2203" s="24" t="str">
        <f t="shared" si="34"/>
        <v>Y07QX0PN</v>
      </c>
    </row>
    <row r="2204" spans="1:4" x14ac:dyDescent="0.25">
      <c r="A2204" s="24" t="s">
        <v>11224</v>
      </c>
      <c r="B2204" s="24" t="s">
        <v>4436</v>
      </c>
      <c r="C2204" s="24" t="s">
        <v>11227</v>
      </c>
      <c r="D2204" s="24" t="str">
        <f t="shared" si="34"/>
        <v>Y07QX0Q4</v>
      </c>
    </row>
    <row r="2205" spans="1:4" x14ac:dyDescent="0.25">
      <c r="A2205" s="24" t="s">
        <v>11224</v>
      </c>
      <c r="B2205" s="24" t="s">
        <v>4436</v>
      </c>
      <c r="C2205" s="24" t="s">
        <v>11190</v>
      </c>
      <c r="D2205" s="24" t="str">
        <f t="shared" si="34"/>
        <v>Y07QX12H</v>
      </c>
    </row>
    <row r="2206" spans="1:4" x14ac:dyDescent="0.25">
      <c r="A2206" s="24" t="s">
        <v>11224</v>
      </c>
      <c r="B2206" s="24" t="s">
        <v>4436</v>
      </c>
      <c r="C2206" s="24" t="s">
        <v>11180</v>
      </c>
      <c r="D2206" s="24" t="str">
        <f t="shared" si="34"/>
        <v>Y07QX12M</v>
      </c>
    </row>
    <row r="2207" spans="1:4" x14ac:dyDescent="0.25">
      <c r="A2207" s="24" t="s">
        <v>11224</v>
      </c>
      <c r="B2207" s="24" t="s">
        <v>4488</v>
      </c>
      <c r="C2207" s="24" t="s">
        <v>11191</v>
      </c>
      <c r="D2207" s="24" t="str">
        <f t="shared" si="34"/>
        <v>Y07RX0V3</v>
      </c>
    </row>
    <row r="2208" spans="1:4" x14ac:dyDescent="0.25">
      <c r="A2208" s="24" t="s">
        <v>11224</v>
      </c>
      <c r="B2208" s="24" t="s">
        <v>4488</v>
      </c>
      <c r="C2208" s="24" t="s">
        <v>11190</v>
      </c>
      <c r="D2208" s="24" t="str">
        <f t="shared" si="34"/>
        <v>Y07RX12H</v>
      </c>
    </row>
    <row r="2209" spans="1:4" x14ac:dyDescent="0.25">
      <c r="A2209" s="24" t="s">
        <v>11224</v>
      </c>
      <c r="B2209" s="24" t="s">
        <v>4488</v>
      </c>
      <c r="C2209" s="24" t="s">
        <v>11192</v>
      </c>
      <c r="D2209" s="24" t="str">
        <f t="shared" si="34"/>
        <v>Y07RX12S</v>
      </c>
    </row>
    <row r="2210" spans="1:4" x14ac:dyDescent="0.25">
      <c r="A2210" s="24" t="s">
        <v>11224</v>
      </c>
      <c r="B2210" s="24" t="s">
        <v>4587</v>
      </c>
      <c r="C2210" s="24" t="s">
        <v>10582</v>
      </c>
      <c r="D2210" s="24" t="str">
        <f t="shared" si="34"/>
        <v>YZZZXZZZ</v>
      </c>
    </row>
    <row r="2211" spans="1:4" x14ac:dyDescent="0.25">
      <c r="A2211" s="24" t="s">
        <v>11228</v>
      </c>
      <c r="B2211" s="24" t="s">
        <v>3628</v>
      </c>
      <c r="C2211" s="24" t="s">
        <v>11159</v>
      </c>
      <c r="D2211" s="24" t="str">
        <f t="shared" si="34"/>
        <v>Y02PX0KP</v>
      </c>
    </row>
    <row r="2212" spans="1:4" x14ac:dyDescent="0.25">
      <c r="A2212" s="24" t="s">
        <v>11228</v>
      </c>
      <c r="B2212" s="24" t="s">
        <v>3669</v>
      </c>
      <c r="C2212" s="24" t="s">
        <v>11195</v>
      </c>
      <c r="D2212" s="24" t="str">
        <f t="shared" si="34"/>
        <v>Y035X121</v>
      </c>
    </row>
    <row r="2213" spans="1:4" x14ac:dyDescent="0.25">
      <c r="A2213" s="24" t="s">
        <v>11228</v>
      </c>
      <c r="B2213" s="24" t="s">
        <v>3669</v>
      </c>
      <c r="C2213" s="24" t="s">
        <v>11196</v>
      </c>
      <c r="D2213" s="24" t="str">
        <f t="shared" si="34"/>
        <v>Y035X122</v>
      </c>
    </row>
    <row r="2214" spans="1:4" x14ac:dyDescent="0.25">
      <c r="A2214" s="24" t="s">
        <v>11228</v>
      </c>
      <c r="B2214" s="24" t="s">
        <v>4371</v>
      </c>
      <c r="C2214" s="24" t="s">
        <v>11167</v>
      </c>
      <c r="D2214" s="24" t="str">
        <f t="shared" si="34"/>
        <v>Y07PX0C9</v>
      </c>
    </row>
    <row r="2215" spans="1:4" x14ac:dyDescent="0.25">
      <c r="A2215" s="24" t="s">
        <v>11228</v>
      </c>
      <c r="B2215" s="24" t="s">
        <v>4371</v>
      </c>
      <c r="C2215" s="24" t="s">
        <v>11168</v>
      </c>
      <c r="D2215" s="24" t="str">
        <f t="shared" si="34"/>
        <v>Y07PX0CA</v>
      </c>
    </row>
    <row r="2216" spans="1:4" x14ac:dyDescent="0.25">
      <c r="A2216" s="24" t="s">
        <v>11228</v>
      </c>
      <c r="B2216" s="24" t="s">
        <v>4371</v>
      </c>
      <c r="C2216" s="24" t="s">
        <v>11169</v>
      </c>
      <c r="D2216" s="24" t="str">
        <f t="shared" si="34"/>
        <v>Y07PX0CB</v>
      </c>
    </row>
    <row r="2217" spans="1:4" x14ac:dyDescent="0.25">
      <c r="A2217" s="24" t="s">
        <v>11228</v>
      </c>
      <c r="B2217" s="24" t="s">
        <v>4371</v>
      </c>
      <c r="C2217" s="24" t="s">
        <v>11170</v>
      </c>
      <c r="D2217" s="24" t="str">
        <f t="shared" si="34"/>
        <v>Y07PX0M7</v>
      </c>
    </row>
    <row r="2218" spans="1:4" x14ac:dyDescent="0.25">
      <c r="A2218" s="24" t="s">
        <v>11228</v>
      </c>
      <c r="B2218" s="24" t="s">
        <v>4371</v>
      </c>
      <c r="C2218" s="24" t="s">
        <v>11176</v>
      </c>
      <c r="D2218" s="24" t="str">
        <f t="shared" si="34"/>
        <v>Y07PX0PW</v>
      </c>
    </row>
    <row r="2219" spans="1:4" x14ac:dyDescent="0.25">
      <c r="A2219" s="24" t="s">
        <v>11228</v>
      </c>
      <c r="B2219" s="24" t="s">
        <v>4371</v>
      </c>
      <c r="C2219" s="24" t="s">
        <v>11180</v>
      </c>
      <c r="D2219" s="24" t="str">
        <f t="shared" si="34"/>
        <v>Y07PX12M</v>
      </c>
    </row>
    <row r="2220" spans="1:4" x14ac:dyDescent="0.25">
      <c r="A2220" s="24" t="s">
        <v>11228</v>
      </c>
      <c r="B2220" s="24" t="s">
        <v>4371</v>
      </c>
      <c r="C2220" s="24" t="s">
        <v>11181</v>
      </c>
      <c r="D2220" s="24" t="str">
        <f t="shared" si="34"/>
        <v>Y07PX12N</v>
      </c>
    </row>
    <row r="2221" spans="1:4" x14ac:dyDescent="0.25">
      <c r="A2221" s="24" t="s">
        <v>11228</v>
      </c>
      <c r="B2221" s="24" t="s">
        <v>4371</v>
      </c>
      <c r="C2221" s="24" t="s">
        <v>11182</v>
      </c>
      <c r="D2221" s="24" t="str">
        <f t="shared" si="34"/>
        <v>Y07PX12P</v>
      </c>
    </row>
    <row r="2222" spans="1:4" x14ac:dyDescent="0.25">
      <c r="A2222" s="24" t="s">
        <v>11228</v>
      </c>
      <c r="B2222" s="24" t="s">
        <v>4436</v>
      </c>
      <c r="C2222" s="24" t="s">
        <v>11229</v>
      </c>
      <c r="D2222" s="24" t="str">
        <f t="shared" si="34"/>
        <v>Y07QX0A1</v>
      </c>
    </row>
    <row r="2223" spans="1:4" x14ac:dyDescent="0.25">
      <c r="A2223" s="24" t="s">
        <v>11228</v>
      </c>
      <c r="B2223" s="24" t="s">
        <v>4436</v>
      </c>
      <c r="C2223" s="24" t="s">
        <v>11230</v>
      </c>
      <c r="D2223" s="24" t="str">
        <f t="shared" si="34"/>
        <v>Y07QX0MR</v>
      </c>
    </row>
    <row r="2224" spans="1:4" x14ac:dyDescent="0.25">
      <c r="A2224" s="24" t="s">
        <v>11228</v>
      </c>
      <c r="B2224" s="24" t="s">
        <v>4436</v>
      </c>
      <c r="C2224" s="24" t="s">
        <v>11231</v>
      </c>
      <c r="D2224" s="24" t="str">
        <f t="shared" si="34"/>
        <v>Y07QX0PM</v>
      </c>
    </row>
    <row r="2225" spans="1:4" x14ac:dyDescent="0.25">
      <c r="A2225" s="24" t="s">
        <v>11228</v>
      </c>
      <c r="B2225" s="24" t="s">
        <v>4436</v>
      </c>
      <c r="C2225" s="24" t="s">
        <v>11173</v>
      </c>
      <c r="D2225" s="24" t="str">
        <f t="shared" si="34"/>
        <v>Y07QX0PQ</v>
      </c>
    </row>
    <row r="2226" spans="1:4" x14ac:dyDescent="0.25">
      <c r="A2226" s="24" t="s">
        <v>11228</v>
      </c>
      <c r="B2226" s="24" t="s">
        <v>4436</v>
      </c>
      <c r="C2226" s="24" t="s">
        <v>11174</v>
      </c>
      <c r="D2226" s="24" t="str">
        <f t="shared" si="34"/>
        <v>Y07QX0PR</v>
      </c>
    </row>
    <row r="2227" spans="1:4" x14ac:dyDescent="0.25">
      <c r="A2227" s="24" t="s">
        <v>11228</v>
      </c>
      <c r="B2227" s="24" t="s">
        <v>4436</v>
      </c>
      <c r="C2227" s="24" t="s">
        <v>11232</v>
      </c>
      <c r="D2227" s="24" t="str">
        <f t="shared" si="34"/>
        <v>Y07QX0PU</v>
      </c>
    </row>
    <row r="2228" spans="1:4" x14ac:dyDescent="0.25">
      <c r="A2228" s="24" t="s">
        <v>11228</v>
      </c>
      <c r="B2228" s="24" t="s">
        <v>4436</v>
      </c>
      <c r="C2228" s="24" t="s">
        <v>11176</v>
      </c>
      <c r="D2228" s="24" t="str">
        <f t="shared" si="34"/>
        <v>Y07QX0PW</v>
      </c>
    </row>
    <row r="2229" spans="1:4" x14ac:dyDescent="0.25">
      <c r="A2229" s="24" t="s">
        <v>11228</v>
      </c>
      <c r="B2229" s="24" t="s">
        <v>4436</v>
      </c>
      <c r="C2229" s="24" t="s">
        <v>11233</v>
      </c>
      <c r="D2229" s="24" t="str">
        <f t="shared" si="34"/>
        <v>Y07QX0RG</v>
      </c>
    </row>
    <row r="2230" spans="1:4" x14ac:dyDescent="0.25">
      <c r="A2230" s="24" t="s">
        <v>11228</v>
      </c>
      <c r="B2230" s="24" t="s">
        <v>4436</v>
      </c>
      <c r="C2230" s="24" t="s">
        <v>11190</v>
      </c>
      <c r="D2230" s="24" t="str">
        <f t="shared" si="34"/>
        <v>Y07QX12H</v>
      </c>
    </row>
    <row r="2231" spans="1:4" x14ac:dyDescent="0.25">
      <c r="A2231" s="24" t="s">
        <v>11228</v>
      </c>
      <c r="B2231" s="24" t="s">
        <v>4436</v>
      </c>
      <c r="C2231" s="24" t="s">
        <v>11180</v>
      </c>
      <c r="D2231" s="24" t="str">
        <f t="shared" si="34"/>
        <v>Y07QX12M</v>
      </c>
    </row>
    <row r="2232" spans="1:4" x14ac:dyDescent="0.25">
      <c r="A2232" s="24" t="s">
        <v>11228</v>
      </c>
      <c r="B2232" s="24" t="s">
        <v>4488</v>
      </c>
      <c r="C2232" s="24" t="s">
        <v>11191</v>
      </c>
      <c r="D2232" s="24" t="str">
        <f t="shared" si="34"/>
        <v>Y07RX0V3</v>
      </c>
    </row>
    <row r="2233" spans="1:4" x14ac:dyDescent="0.25">
      <c r="A2233" s="24" t="s">
        <v>11228</v>
      </c>
      <c r="B2233" s="24" t="s">
        <v>4488</v>
      </c>
      <c r="C2233" s="24" t="s">
        <v>11190</v>
      </c>
      <c r="D2233" s="24" t="str">
        <f t="shared" si="34"/>
        <v>Y07RX12H</v>
      </c>
    </row>
    <row r="2234" spans="1:4" x14ac:dyDescent="0.25">
      <c r="A2234" s="24" t="s">
        <v>11228</v>
      </c>
      <c r="B2234" s="24" t="s">
        <v>4488</v>
      </c>
      <c r="C2234" s="24" t="s">
        <v>11192</v>
      </c>
      <c r="D2234" s="24" t="str">
        <f t="shared" si="34"/>
        <v>Y07RX12S</v>
      </c>
    </row>
    <row r="2235" spans="1:4" x14ac:dyDescent="0.25">
      <c r="A2235" s="24" t="s">
        <v>11228</v>
      </c>
      <c r="B2235" s="24" t="s">
        <v>4587</v>
      </c>
      <c r="C2235" s="24" t="s">
        <v>10582</v>
      </c>
      <c r="D2235" s="24" t="str">
        <f t="shared" si="34"/>
        <v>YZZZXZZZ</v>
      </c>
    </row>
    <row r="2236" spans="1:4" x14ac:dyDescent="0.25">
      <c r="A2236" s="24" t="s">
        <v>11234</v>
      </c>
      <c r="B2236" s="24" t="s">
        <v>3628</v>
      </c>
      <c r="C2236" s="24" t="s">
        <v>11159</v>
      </c>
      <c r="D2236" s="24" t="str">
        <f t="shared" si="34"/>
        <v>Y02PX0KP</v>
      </c>
    </row>
    <row r="2237" spans="1:4" x14ac:dyDescent="0.25">
      <c r="A2237" s="24" t="s">
        <v>11234</v>
      </c>
      <c r="B2237" s="24" t="s">
        <v>3668</v>
      </c>
      <c r="C2237" s="24" t="s">
        <v>11160</v>
      </c>
      <c r="D2237" s="24" t="str">
        <f t="shared" si="34"/>
        <v>Y034X11F</v>
      </c>
    </row>
    <row r="2238" spans="1:4" x14ac:dyDescent="0.25">
      <c r="A2238" s="24" t="s">
        <v>11234</v>
      </c>
      <c r="B2238" s="24" t="s">
        <v>3669</v>
      </c>
      <c r="C2238" s="24" t="s">
        <v>11195</v>
      </c>
      <c r="D2238" s="24" t="str">
        <f t="shared" si="34"/>
        <v>Y035X121</v>
      </c>
    </row>
    <row r="2239" spans="1:4" x14ac:dyDescent="0.25">
      <c r="A2239" s="24" t="s">
        <v>11234</v>
      </c>
      <c r="B2239" s="24" t="s">
        <v>3669</v>
      </c>
      <c r="C2239" s="24" t="s">
        <v>11196</v>
      </c>
      <c r="D2239" s="24" t="str">
        <f t="shared" si="34"/>
        <v>Y035X122</v>
      </c>
    </row>
    <row r="2240" spans="1:4" x14ac:dyDescent="0.25">
      <c r="A2240" s="24" t="s">
        <v>11234</v>
      </c>
      <c r="B2240" s="24" t="s">
        <v>4305</v>
      </c>
      <c r="C2240" s="24" t="s">
        <v>11163</v>
      </c>
      <c r="D2240" s="24" t="str">
        <f t="shared" si="34"/>
        <v>Y079X06P</v>
      </c>
    </row>
    <row r="2241" spans="1:4" x14ac:dyDescent="0.25">
      <c r="A2241" s="24" t="s">
        <v>11234</v>
      </c>
      <c r="B2241" s="24" t="s">
        <v>4371</v>
      </c>
      <c r="C2241" s="24" t="s">
        <v>11166</v>
      </c>
      <c r="D2241" s="24" t="str">
        <f t="shared" si="34"/>
        <v>Y07PX03A</v>
      </c>
    </row>
    <row r="2242" spans="1:4" x14ac:dyDescent="0.25">
      <c r="A2242" s="24" t="s">
        <v>11234</v>
      </c>
      <c r="B2242" s="24" t="s">
        <v>4371</v>
      </c>
      <c r="C2242" s="24" t="s">
        <v>11167</v>
      </c>
      <c r="D2242" s="24" t="str">
        <f t="shared" si="34"/>
        <v>Y07PX0C9</v>
      </c>
    </row>
    <row r="2243" spans="1:4" x14ac:dyDescent="0.25">
      <c r="A2243" s="24" t="s">
        <v>11234</v>
      </c>
      <c r="B2243" s="24" t="s">
        <v>4371</v>
      </c>
      <c r="C2243" s="24" t="s">
        <v>11168</v>
      </c>
      <c r="D2243" s="24" t="str">
        <f t="shared" ref="D2243:D2306" si="35">B2243&amp;C2243</f>
        <v>Y07PX0CA</v>
      </c>
    </row>
    <row r="2244" spans="1:4" x14ac:dyDescent="0.25">
      <c r="A2244" s="24" t="s">
        <v>11234</v>
      </c>
      <c r="B2244" s="24" t="s">
        <v>4371</v>
      </c>
      <c r="C2244" s="24" t="s">
        <v>11169</v>
      </c>
      <c r="D2244" s="24" t="str">
        <f t="shared" si="35"/>
        <v>Y07PX0CB</v>
      </c>
    </row>
    <row r="2245" spans="1:4" x14ac:dyDescent="0.25">
      <c r="A2245" s="24" t="s">
        <v>11234</v>
      </c>
      <c r="B2245" s="24" t="s">
        <v>4371</v>
      </c>
      <c r="C2245" s="24" t="s">
        <v>11199</v>
      </c>
      <c r="D2245" s="24" t="str">
        <f t="shared" si="35"/>
        <v>Y07PX0CW</v>
      </c>
    </row>
    <row r="2246" spans="1:4" x14ac:dyDescent="0.25">
      <c r="A2246" s="24" t="s">
        <v>11234</v>
      </c>
      <c r="B2246" s="24" t="s">
        <v>4371</v>
      </c>
      <c r="C2246" s="24" t="s">
        <v>11200</v>
      </c>
      <c r="D2246" s="24" t="str">
        <f t="shared" si="35"/>
        <v>Y07PX0CX</v>
      </c>
    </row>
    <row r="2247" spans="1:4" x14ac:dyDescent="0.25">
      <c r="A2247" s="24" t="s">
        <v>11234</v>
      </c>
      <c r="B2247" s="24" t="s">
        <v>4371</v>
      </c>
      <c r="C2247" s="24" t="s">
        <v>11201</v>
      </c>
      <c r="D2247" s="24" t="str">
        <f t="shared" si="35"/>
        <v>Y07PX0CY</v>
      </c>
    </row>
    <row r="2248" spans="1:4" x14ac:dyDescent="0.25">
      <c r="A2248" s="24" t="s">
        <v>11234</v>
      </c>
      <c r="B2248" s="24" t="s">
        <v>4371</v>
      </c>
      <c r="C2248" s="24" t="s">
        <v>11223</v>
      </c>
      <c r="D2248" s="24" t="str">
        <f t="shared" si="35"/>
        <v>Y07PX0CZ</v>
      </c>
    </row>
    <row r="2249" spans="1:4" x14ac:dyDescent="0.25">
      <c r="A2249" s="24" t="s">
        <v>11234</v>
      </c>
      <c r="B2249" s="24" t="s">
        <v>4371</v>
      </c>
      <c r="C2249" s="24" t="s">
        <v>11202</v>
      </c>
      <c r="D2249" s="24" t="str">
        <f t="shared" si="35"/>
        <v>Y07PX0D6</v>
      </c>
    </row>
    <row r="2250" spans="1:4" x14ac:dyDescent="0.25">
      <c r="A2250" s="24" t="s">
        <v>11234</v>
      </c>
      <c r="B2250" s="24" t="s">
        <v>4371</v>
      </c>
      <c r="C2250" s="24" t="s">
        <v>11203</v>
      </c>
      <c r="D2250" s="24" t="str">
        <f t="shared" si="35"/>
        <v>Y07PX0D7</v>
      </c>
    </row>
    <row r="2251" spans="1:4" x14ac:dyDescent="0.25">
      <c r="A2251" s="24" t="s">
        <v>11234</v>
      </c>
      <c r="B2251" s="24" t="s">
        <v>4371</v>
      </c>
      <c r="C2251" s="24" t="s">
        <v>11204</v>
      </c>
      <c r="D2251" s="24" t="str">
        <f t="shared" si="35"/>
        <v>Y07PX0D8</v>
      </c>
    </row>
    <row r="2252" spans="1:4" x14ac:dyDescent="0.25">
      <c r="A2252" s="24" t="s">
        <v>11234</v>
      </c>
      <c r="B2252" s="24" t="s">
        <v>4371</v>
      </c>
      <c r="C2252" s="24" t="s">
        <v>11205</v>
      </c>
      <c r="D2252" s="24" t="str">
        <f t="shared" si="35"/>
        <v>Y07PX0D9</v>
      </c>
    </row>
    <row r="2253" spans="1:4" x14ac:dyDescent="0.25">
      <c r="A2253" s="24" t="s">
        <v>11234</v>
      </c>
      <c r="B2253" s="24" t="s">
        <v>4371</v>
      </c>
      <c r="C2253" s="24" t="s">
        <v>11206</v>
      </c>
      <c r="D2253" s="24" t="str">
        <f t="shared" si="35"/>
        <v>Y07PX0DA</v>
      </c>
    </row>
    <row r="2254" spans="1:4" x14ac:dyDescent="0.25">
      <c r="A2254" s="24" t="s">
        <v>11234</v>
      </c>
      <c r="B2254" s="24" t="s">
        <v>4371</v>
      </c>
      <c r="C2254" s="24" t="s">
        <v>11207</v>
      </c>
      <c r="D2254" s="24" t="str">
        <f t="shared" si="35"/>
        <v>Y07PX0DB</v>
      </c>
    </row>
    <row r="2255" spans="1:4" x14ac:dyDescent="0.25">
      <c r="A2255" s="24" t="s">
        <v>11234</v>
      </c>
      <c r="B2255" s="24" t="s">
        <v>4371</v>
      </c>
      <c r="C2255" s="24" t="s">
        <v>11208</v>
      </c>
      <c r="D2255" s="24" t="str">
        <f t="shared" si="35"/>
        <v>Y07PX0DC</v>
      </c>
    </row>
    <row r="2256" spans="1:4" x14ac:dyDescent="0.25">
      <c r="A2256" s="24" t="s">
        <v>11234</v>
      </c>
      <c r="B2256" s="24" t="s">
        <v>4371</v>
      </c>
      <c r="C2256" s="24" t="s">
        <v>11209</v>
      </c>
      <c r="D2256" s="24" t="str">
        <f t="shared" si="35"/>
        <v>Y07PX0DD</v>
      </c>
    </row>
    <row r="2257" spans="1:4" x14ac:dyDescent="0.25">
      <c r="A2257" s="24" t="s">
        <v>11234</v>
      </c>
      <c r="B2257" s="24" t="s">
        <v>4371</v>
      </c>
      <c r="C2257" s="24" t="s">
        <v>11210</v>
      </c>
      <c r="D2257" s="24" t="str">
        <f t="shared" si="35"/>
        <v>Y07PX0DE</v>
      </c>
    </row>
    <row r="2258" spans="1:4" x14ac:dyDescent="0.25">
      <c r="A2258" s="24" t="s">
        <v>11234</v>
      </c>
      <c r="B2258" s="24" t="s">
        <v>4371</v>
      </c>
      <c r="C2258" s="24" t="s">
        <v>11211</v>
      </c>
      <c r="D2258" s="24" t="str">
        <f t="shared" si="35"/>
        <v>Y07PX0DF</v>
      </c>
    </row>
    <row r="2259" spans="1:4" x14ac:dyDescent="0.25">
      <c r="A2259" s="24" t="s">
        <v>11234</v>
      </c>
      <c r="B2259" s="24" t="s">
        <v>4371</v>
      </c>
      <c r="C2259" s="24" t="s">
        <v>11212</v>
      </c>
      <c r="D2259" s="24" t="str">
        <f t="shared" si="35"/>
        <v>Y07PX0DG</v>
      </c>
    </row>
    <row r="2260" spans="1:4" x14ac:dyDescent="0.25">
      <c r="A2260" s="24" t="s">
        <v>11234</v>
      </c>
      <c r="B2260" s="24" t="s">
        <v>4371</v>
      </c>
      <c r="C2260" s="24" t="s">
        <v>11213</v>
      </c>
      <c r="D2260" s="24" t="str">
        <f t="shared" si="35"/>
        <v>Y07PX0DH</v>
      </c>
    </row>
    <row r="2261" spans="1:4" x14ac:dyDescent="0.25">
      <c r="A2261" s="24" t="s">
        <v>11234</v>
      </c>
      <c r="B2261" s="24" t="s">
        <v>4371</v>
      </c>
      <c r="C2261" s="24" t="s">
        <v>11214</v>
      </c>
      <c r="D2261" s="24" t="str">
        <f t="shared" si="35"/>
        <v>Y07PX0DJ</v>
      </c>
    </row>
    <row r="2262" spans="1:4" x14ac:dyDescent="0.25">
      <c r="A2262" s="24" t="s">
        <v>11234</v>
      </c>
      <c r="B2262" s="24" t="s">
        <v>4371</v>
      </c>
      <c r="C2262" s="24" t="s">
        <v>11215</v>
      </c>
      <c r="D2262" s="24" t="str">
        <f t="shared" si="35"/>
        <v>Y07PX0EJ</v>
      </c>
    </row>
    <row r="2263" spans="1:4" x14ac:dyDescent="0.25">
      <c r="A2263" s="24" t="s">
        <v>11234</v>
      </c>
      <c r="B2263" s="24" t="s">
        <v>4371</v>
      </c>
      <c r="C2263" s="24" t="s">
        <v>11216</v>
      </c>
      <c r="D2263" s="24" t="str">
        <f t="shared" si="35"/>
        <v>Y07PX0MQ</v>
      </c>
    </row>
    <row r="2264" spans="1:4" x14ac:dyDescent="0.25">
      <c r="A2264" s="24" t="s">
        <v>11234</v>
      </c>
      <c r="B2264" s="24" t="s">
        <v>4371</v>
      </c>
      <c r="C2264" s="24" t="s">
        <v>11235</v>
      </c>
      <c r="D2264" s="24" t="str">
        <f t="shared" si="35"/>
        <v>Y07PX0NE</v>
      </c>
    </row>
    <row r="2265" spans="1:4" x14ac:dyDescent="0.25">
      <c r="A2265" s="24" t="s">
        <v>11234</v>
      </c>
      <c r="B2265" s="24" t="s">
        <v>4371</v>
      </c>
      <c r="C2265" s="24" t="s">
        <v>11236</v>
      </c>
      <c r="D2265" s="24" t="str">
        <f t="shared" si="35"/>
        <v>Y07PX0NF</v>
      </c>
    </row>
    <row r="2266" spans="1:4" x14ac:dyDescent="0.25">
      <c r="A2266" s="24" t="s">
        <v>11234</v>
      </c>
      <c r="B2266" s="24" t="s">
        <v>4371</v>
      </c>
      <c r="C2266" s="24" t="s">
        <v>11173</v>
      </c>
      <c r="D2266" s="24" t="str">
        <f t="shared" si="35"/>
        <v>Y07PX0PQ</v>
      </c>
    </row>
    <row r="2267" spans="1:4" x14ac:dyDescent="0.25">
      <c r="A2267" s="24" t="s">
        <v>11234</v>
      </c>
      <c r="B2267" s="24" t="s">
        <v>4371</v>
      </c>
      <c r="C2267" s="24" t="s">
        <v>11174</v>
      </c>
      <c r="D2267" s="24" t="str">
        <f t="shared" si="35"/>
        <v>Y07PX0PR</v>
      </c>
    </row>
    <row r="2268" spans="1:4" x14ac:dyDescent="0.25">
      <c r="A2268" s="24" t="s">
        <v>11234</v>
      </c>
      <c r="B2268" s="24" t="s">
        <v>4371</v>
      </c>
      <c r="C2268" s="24" t="s">
        <v>11175</v>
      </c>
      <c r="D2268" s="24" t="str">
        <f t="shared" si="35"/>
        <v>Y07PX0PT</v>
      </c>
    </row>
    <row r="2269" spans="1:4" x14ac:dyDescent="0.25">
      <c r="A2269" s="24" t="s">
        <v>11234</v>
      </c>
      <c r="B2269" s="24" t="s">
        <v>4371</v>
      </c>
      <c r="C2269" s="24" t="s">
        <v>11217</v>
      </c>
      <c r="D2269" s="24" t="str">
        <f t="shared" si="35"/>
        <v>Y07PX0PV</v>
      </c>
    </row>
    <row r="2270" spans="1:4" x14ac:dyDescent="0.25">
      <c r="A2270" s="24" t="s">
        <v>11234</v>
      </c>
      <c r="B2270" s="24" t="s">
        <v>4371</v>
      </c>
      <c r="C2270" s="24" t="s">
        <v>11176</v>
      </c>
      <c r="D2270" s="24" t="str">
        <f t="shared" si="35"/>
        <v>Y07PX0PW</v>
      </c>
    </row>
    <row r="2271" spans="1:4" x14ac:dyDescent="0.25">
      <c r="A2271" s="24" t="s">
        <v>11234</v>
      </c>
      <c r="B2271" s="24" t="s">
        <v>4371</v>
      </c>
      <c r="C2271" s="24" t="s">
        <v>11237</v>
      </c>
      <c r="D2271" s="24" t="str">
        <f t="shared" si="35"/>
        <v>Y07PX0PZ</v>
      </c>
    </row>
    <row r="2272" spans="1:4" x14ac:dyDescent="0.25">
      <c r="A2272" s="24" t="s">
        <v>11234</v>
      </c>
      <c r="B2272" s="24" t="s">
        <v>4371</v>
      </c>
      <c r="C2272" s="24" t="s">
        <v>11218</v>
      </c>
      <c r="D2272" s="24" t="str">
        <f t="shared" si="35"/>
        <v>Y07PX0Q6</v>
      </c>
    </row>
    <row r="2273" spans="1:4" x14ac:dyDescent="0.25">
      <c r="A2273" s="24" t="s">
        <v>11234</v>
      </c>
      <c r="B2273" s="24" t="s">
        <v>4371</v>
      </c>
      <c r="C2273" s="24" t="s">
        <v>11219</v>
      </c>
      <c r="D2273" s="24" t="str">
        <f t="shared" si="35"/>
        <v>Y07PX0V2</v>
      </c>
    </row>
    <row r="2274" spans="1:4" x14ac:dyDescent="0.25">
      <c r="A2274" s="24" t="s">
        <v>11234</v>
      </c>
      <c r="B2274" s="24" t="s">
        <v>4371</v>
      </c>
      <c r="C2274" s="24" t="s">
        <v>11220</v>
      </c>
      <c r="D2274" s="24" t="str">
        <f t="shared" si="35"/>
        <v>Y07PX0YQ</v>
      </c>
    </row>
    <row r="2275" spans="1:4" x14ac:dyDescent="0.25">
      <c r="A2275" s="24" t="s">
        <v>11234</v>
      </c>
      <c r="B2275" s="24" t="s">
        <v>4371</v>
      </c>
      <c r="C2275" s="24" t="s">
        <v>11221</v>
      </c>
      <c r="D2275" s="24" t="str">
        <f t="shared" si="35"/>
        <v>Y07PX128</v>
      </c>
    </row>
    <row r="2276" spans="1:4" x14ac:dyDescent="0.25">
      <c r="A2276" s="24" t="s">
        <v>11234</v>
      </c>
      <c r="B2276" s="24" t="s">
        <v>4371</v>
      </c>
      <c r="C2276" s="24" t="s">
        <v>11180</v>
      </c>
      <c r="D2276" s="24" t="str">
        <f t="shared" si="35"/>
        <v>Y07PX12M</v>
      </c>
    </row>
    <row r="2277" spans="1:4" x14ac:dyDescent="0.25">
      <c r="A2277" s="24" t="s">
        <v>11234</v>
      </c>
      <c r="B2277" s="24" t="s">
        <v>4371</v>
      </c>
      <c r="C2277" s="24" t="s">
        <v>11181</v>
      </c>
      <c r="D2277" s="24" t="str">
        <f t="shared" si="35"/>
        <v>Y07PX12N</v>
      </c>
    </row>
    <row r="2278" spans="1:4" x14ac:dyDescent="0.25">
      <c r="A2278" s="24" t="s">
        <v>11234</v>
      </c>
      <c r="B2278" s="24" t="s">
        <v>4371</v>
      </c>
      <c r="C2278" s="24" t="s">
        <v>11182</v>
      </c>
      <c r="D2278" s="24" t="str">
        <f t="shared" si="35"/>
        <v>Y07PX12P</v>
      </c>
    </row>
    <row r="2279" spans="1:4" x14ac:dyDescent="0.25">
      <c r="A2279" s="24" t="s">
        <v>11234</v>
      </c>
      <c r="B2279" s="24" t="s">
        <v>4436</v>
      </c>
      <c r="C2279" s="24" t="s">
        <v>11222</v>
      </c>
      <c r="D2279" s="24" t="str">
        <f t="shared" si="35"/>
        <v>Y07QX00P</v>
      </c>
    </row>
    <row r="2280" spans="1:4" x14ac:dyDescent="0.25">
      <c r="A2280" s="24" t="s">
        <v>11234</v>
      </c>
      <c r="B2280" s="24" t="s">
        <v>4436</v>
      </c>
      <c r="C2280" s="24" t="s">
        <v>11166</v>
      </c>
      <c r="D2280" s="24" t="str">
        <f t="shared" si="35"/>
        <v>Y07QX03A</v>
      </c>
    </row>
    <row r="2281" spans="1:4" x14ac:dyDescent="0.25">
      <c r="A2281" s="24" t="s">
        <v>11234</v>
      </c>
      <c r="B2281" s="24" t="s">
        <v>4436</v>
      </c>
      <c r="C2281" s="24" t="s">
        <v>11199</v>
      </c>
      <c r="D2281" s="24" t="str">
        <f t="shared" si="35"/>
        <v>Y07QX0CW</v>
      </c>
    </row>
    <row r="2282" spans="1:4" x14ac:dyDescent="0.25">
      <c r="A2282" s="24" t="s">
        <v>11234</v>
      </c>
      <c r="B2282" s="24" t="s">
        <v>4436</v>
      </c>
      <c r="C2282" s="24" t="s">
        <v>11200</v>
      </c>
      <c r="D2282" s="24" t="str">
        <f t="shared" si="35"/>
        <v>Y07QX0CX</v>
      </c>
    </row>
    <row r="2283" spans="1:4" x14ac:dyDescent="0.25">
      <c r="A2283" s="24" t="s">
        <v>11234</v>
      </c>
      <c r="B2283" s="24" t="s">
        <v>4436</v>
      </c>
      <c r="C2283" s="24" t="s">
        <v>11201</v>
      </c>
      <c r="D2283" s="24" t="str">
        <f t="shared" si="35"/>
        <v>Y07QX0CY</v>
      </c>
    </row>
    <row r="2284" spans="1:4" x14ac:dyDescent="0.25">
      <c r="A2284" s="24" t="s">
        <v>11234</v>
      </c>
      <c r="B2284" s="24" t="s">
        <v>4436</v>
      </c>
      <c r="C2284" s="24" t="s">
        <v>11223</v>
      </c>
      <c r="D2284" s="24" t="str">
        <f t="shared" si="35"/>
        <v>Y07QX0CZ</v>
      </c>
    </row>
    <row r="2285" spans="1:4" x14ac:dyDescent="0.25">
      <c r="A2285" s="24" t="s">
        <v>11234</v>
      </c>
      <c r="B2285" s="24" t="s">
        <v>4436</v>
      </c>
      <c r="C2285" s="24" t="s">
        <v>11202</v>
      </c>
      <c r="D2285" s="24" t="str">
        <f t="shared" si="35"/>
        <v>Y07QX0D6</v>
      </c>
    </row>
    <row r="2286" spans="1:4" x14ac:dyDescent="0.25">
      <c r="A2286" s="24" t="s">
        <v>11234</v>
      </c>
      <c r="B2286" s="24" t="s">
        <v>4436</v>
      </c>
      <c r="C2286" s="24" t="s">
        <v>11203</v>
      </c>
      <c r="D2286" s="24" t="str">
        <f t="shared" si="35"/>
        <v>Y07QX0D7</v>
      </c>
    </row>
    <row r="2287" spans="1:4" x14ac:dyDescent="0.25">
      <c r="A2287" s="24" t="s">
        <v>11234</v>
      </c>
      <c r="B2287" s="24" t="s">
        <v>4436</v>
      </c>
      <c r="C2287" s="24" t="s">
        <v>11204</v>
      </c>
      <c r="D2287" s="24" t="str">
        <f t="shared" si="35"/>
        <v>Y07QX0D8</v>
      </c>
    </row>
    <row r="2288" spans="1:4" x14ac:dyDescent="0.25">
      <c r="A2288" s="24" t="s">
        <v>11234</v>
      </c>
      <c r="B2288" s="24" t="s">
        <v>4436</v>
      </c>
      <c r="C2288" s="24" t="s">
        <v>11206</v>
      </c>
      <c r="D2288" s="24" t="str">
        <f t="shared" si="35"/>
        <v>Y07QX0DA</v>
      </c>
    </row>
    <row r="2289" spans="1:4" x14ac:dyDescent="0.25">
      <c r="A2289" s="24" t="s">
        <v>11234</v>
      </c>
      <c r="B2289" s="24" t="s">
        <v>4436</v>
      </c>
      <c r="C2289" s="24" t="s">
        <v>11207</v>
      </c>
      <c r="D2289" s="24" t="str">
        <f t="shared" si="35"/>
        <v>Y07QX0DB</v>
      </c>
    </row>
    <row r="2290" spans="1:4" x14ac:dyDescent="0.25">
      <c r="A2290" s="24" t="s">
        <v>11234</v>
      </c>
      <c r="B2290" s="24" t="s">
        <v>4436</v>
      </c>
      <c r="C2290" s="24" t="s">
        <v>11209</v>
      </c>
      <c r="D2290" s="24" t="str">
        <f t="shared" si="35"/>
        <v>Y07QX0DD</v>
      </c>
    </row>
    <row r="2291" spans="1:4" x14ac:dyDescent="0.25">
      <c r="A2291" s="24" t="s">
        <v>11234</v>
      </c>
      <c r="B2291" s="24" t="s">
        <v>4436</v>
      </c>
      <c r="C2291" s="24" t="s">
        <v>11210</v>
      </c>
      <c r="D2291" s="24" t="str">
        <f t="shared" si="35"/>
        <v>Y07QX0DE</v>
      </c>
    </row>
    <row r="2292" spans="1:4" x14ac:dyDescent="0.25">
      <c r="A2292" s="24" t="s">
        <v>11234</v>
      </c>
      <c r="B2292" s="24" t="s">
        <v>4436</v>
      </c>
      <c r="C2292" s="24" t="s">
        <v>11212</v>
      </c>
      <c r="D2292" s="24" t="str">
        <f t="shared" si="35"/>
        <v>Y07QX0DG</v>
      </c>
    </row>
    <row r="2293" spans="1:4" x14ac:dyDescent="0.25">
      <c r="A2293" s="24" t="s">
        <v>11234</v>
      </c>
      <c r="B2293" s="24" t="s">
        <v>4436</v>
      </c>
      <c r="C2293" s="24" t="s">
        <v>11213</v>
      </c>
      <c r="D2293" s="24" t="str">
        <f t="shared" si="35"/>
        <v>Y07QX0DH</v>
      </c>
    </row>
    <row r="2294" spans="1:4" x14ac:dyDescent="0.25">
      <c r="A2294" s="24" t="s">
        <v>11234</v>
      </c>
      <c r="B2294" s="24" t="s">
        <v>4436</v>
      </c>
      <c r="C2294" s="24" t="s">
        <v>11215</v>
      </c>
      <c r="D2294" s="24" t="str">
        <f t="shared" si="35"/>
        <v>Y07QX0EJ</v>
      </c>
    </row>
    <row r="2295" spans="1:4" x14ac:dyDescent="0.25">
      <c r="A2295" s="24" t="s">
        <v>11234</v>
      </c>
      <c r="B2295" s="24" t="s">
        <v>4436</v>
      </c>
      <c r="C2295" s="24" t="s">
        <v>11216</v>
      </c>
      <c r="D2295" s="24" t="str">
        <f t="shared" si="35"/>
        <v>Y07QX0MQ</v>
      </c>
    </row>
    <row r="2296" spans="1:4" x14ac:dyDescent="0.25">
      <c r="A2296" s="24" t="s">
        <v>11234</v>
      </c>
      <c r="B2296" s="24" t="s">
        <v>4436</v>
      </c>
      <c r="C2296" s="24" t="s">
        <v>11235</v>
      </c>
      <c r="D2296" s="24" t="str">
        <f t="shared" si="35"/>
        <v>Y07QX0NE</v>
      </c>
    </row>
    <row r="2297" spans="1:4" x14ac:dyDescent="0.25">
      <c r="A2297" s="24" t="s">
        <v>11234</v>
      </c>
      <c r="B2297" s="24" t="s">
        <v>4436</v>
      </c>
      <c r="C2297" s="24" t="s">
        <v>11176</v>
      </c>
      <c r="D2297" s="24" t="str">
        <f t="shared" si="35"/>
        <v>Y07QX0PW</v>
      </c>
    </row>
    <row r="2298" spans="1:4" x14ac:dyDescent="0.25">
      <c r="A2298" s="24" t="s">
        <v>11234</v>
      </c>
      <c r="B2298" s="24" t="s">
        <v>4436</v>
      </c>
      <c r="C2298" s="24" t="s">
        <v>11219</v>
      </c>
      <c r="D2298" s="24" t="str">
        <f t="shared" si="35"/>
        <v>Y07QX0V2</v>
      </c>
    </row>
    <row r="2299" spans="1:4" x14ac:dyDescent="0.25">
      <c r="A2299" s="24" t="s">
        <v>11234</v>
      </c>
      <c r="B2299" s="24" t="s">
        <v>4436</v>
      </c>
      <c r="C2299" s="24" t="s">
        <v>11190</v>
      </c>
      <c r="D2299" s="24" t="str">
        <f t="shared" si="35"/>
        <v>Y07QX12H</v>
      </c>
    </row>
    <row r="2300" spans="1:4" x14ac:dyDescent="0.25">
      <c r="A2300" s="24" t="s">
        <v>11234</v>
      </c>
      <c r="B2300" s="24" t="s">
        <v>4436</v>
      </c>
      <c r="C2300" s="24" t="s">
        <v>11180</v>
      </c>
      <c r="D2300" s="24" t="str">
        <f t="shared" si="35"/>
        <v>Y07QX12M</v>
      </c>
    </row>
    <row r="2301" spans="1:4" x14ac:dyDescent="0.25">
      <c r="A2301" s="24" t="s">
        <v>11234</v>
      </c>
      <c r="B2301" s="24" t="s">
        <v>4488</v>
      </c>
      <c r="C2301" s="24" t="s">
        <v>11191</v>
      </c>
      <c r="D2301" s="24" t="str">
        <f t="shared" si="35"/>
        <v>Y07RX0V3</v>
      </c>
    </row>
    <row r="2302" spans="1:4" x14ac:dyDescent="0.25">
      <c r="A2302" s="24" t="s">
        <v>11234</v>
      </c>
      <c r="B2302" s="24" t="s">
        <v>4488</v>
      </c>
      <c r="C2302" s="24" t="s">
        <v>11190</v>
      </c>
      <c r="D2302" s="24" t="str">
        <f t="shared" si="35"/>
        <v>Y07RX12H</v>
      </c>
    </row>
    <row r="2303" spans="1:4" x14ac:dyDescent="0.25">
      <c r="A2303" s="24" t="s">
        <v>11234</v>
      </c>
      <c r="B2303" s="24" t="s">
        <v>4488</v>
      </c>
      <c r="C2303" s="24" t="s">
        <v>11192</v>
      </c>
      <c r="D2303" s="24" t="str">
        <f t="shared" si="35"/>
        <v>Y07RX12S</v>
      </c>
    </row>
    <row r="2304" spans="1:4" x14ac:dyDescent="0.25">
      <c r="A2304" s="24" t="s">
        <v>11234</v>
      </c>
      <c r="B2304" s="24" t="s">
        <v>4488</v>
      </c>
      <c r="C2304" s="24" t="s">
        <v>11193</v>
      </c>
      <c r="D2304" s="24" t="str">
        <f t="shared" si="35"/>
        <v>Y07RX12T</v>
      </c>
    </row>
    <row r="2305" spans="1:4" x14ac:dyDescent="0.25">
      <c r="A2305" s="24" t="s">
        <v>11234</v>
      </c>
      <c r="B2305" s="24" t="s">
        <v>4587</v>
      </c>
      <c r="C2305" s="24" t="s">
        <v>10582</v>
      </c>
      <c r="D2305" s="24" t="str">
        <f t="shared" si="35"/>
        <v>YZZZXZZZ</v>
      </c>
    </row>
    <row r="2306" spans="1:4" x14ac:dyDescent="0.25">
      <c r="A2306" s="24" t="s">
        <v>11238</v>
      </c>
      <c r="B2306" s="24" t="s">
        <v>3628</v>
      </c>
      <c r="C2306" s="24" t="s">
        <v>11159</v>
      </c>
      <c r="D2306" s="24" t="str">
        <f t="shared" si="35"/>
        <v>Y02PX0KP</v>
      </c>
    </row>
    <row r="2307" spans="1:4" x14ac:dyDescent="0.25">
      <c r="A2307" s="24" t="s">
        <v>11238</v>
      </c>
      <c r="B2307" s="24" t="s">
        <v>3668</v>
      </c>
      <c r="C2307" s="24" t="s">
        <v>11160</v>
      </c>
      <c r="D2307" s="24" t="str">
        <f t="shared" ref="D2307:D2370" si="36">B2307&amp;C2307</f>
        <v>Y034X11F</v>
      </c>
    </row>
    <row r="2308" spans="1:4" x14ac:dyDescent="0.25">
      <c r="A2308" s="24" t="s">
        <v>11238</v>
      </c>
      <c r="B2308" s="24" t="s">
        <v>3669</v>
      </c>
      <c r="C2308" s="24" t="s">
        <v>11195</v>
      </c>
      <c r="D2308" s="24" t="str">
        <f t="shared" si="36"/>
        <v>Y035X121</v>
      </c>
    </row>
    <row r="2309" spans="1:4" x14ac:dyDescent="0.25">
      <c r="A2309" s="24" t="s">
        <v>11238</v>
      </c>
      <c r="B2309" s="24" t="s">
        <v>3669</v>
      </c>
      <c r="C2309" s="24" t="s">
        <v>11196</v>
      </c>
      <c r="D2309" s="24" t="str">
        <f t="shared" si="36"/>
        <v>Y035X122</v>
      </c>
    </row>
    <row r="2310" spans="1:4" x14ac:dyDescent="0.25">
      <c r="A2310" s="24" t="s">
        <v>11238</v>
      </c>
      <c r="B2310" s="24" t="s">
        <v>4305</v>
      </c>
      <c r="C2310" s="24" t="s">
        <v>11163</v>
      </c>
      <c r="D2310" s="24" t="str">
        <f t="shared" si="36"/>
        <v>Y079X06P</v>
      </c>
    </row>
    <row r="2311" spans="1:4" x14ac:dyDescent="0.25">
      <c r="A2311" s="24" t="s">
        <v>11238</v>
      </c>
      <c r="B2311" s="24" t="s">
        <v>4371</v>
      </c>
      <c r="C2311" s="24" t="s">
        <v>11166</v>
      </c>
      <c r="D2311" s="24" t="str">
        <f t="shared" si="36"/>
        <v>Y07PX03A</v>
      </c>
    </row>
    <row r="2312" spans="1:4" x14ac:dyDescent="0.25">
      <c r="A2312" s="24" t="s">
        <v>11238</v>
      </c>
      <c r="B2312" s="24" t="s">
        <v>4371</v>
      </c>
      <c r="C2312" s="24" t="s">
        <v>11239</v>
      </c>
      <c r="D2312" s="24" t="str">
        <f t="shared" si="36"/>
        <v>Y07PX075</v>
      </c>
    </row>
    <row r="2313" spans="1:4" x14ac:dyDescent="0.25">
      <c r="A2313" s="24" t="s">
        <v>11238</v>
      </c>
      <c r="B2313" s="24" t="s">
        <v>4371</v>
      </c>
      <c r="C2313" s="24" t="s">
        <v>11167</v>
      </c>
      <c r="D2313" s="24" t="str">
        <f t="shared" si="36"/>
        <v>Y07PX0C9</v>
      </c>
    </row>
    <row r="2314" spans="1:4" x14ac:dyDescent="0.25">
      <c r="A2314" s="24" t="s">
        <v>11238</v>
      </c>
      <c r="B2314" s="24" t="s">
        <v>4371</v>
      </c>
      <c r="C2314" s="24" t="s">
        <v>11168</v>
      </c>
      <c r="D2314" s="24" t="str">
        <f t="shared" si="36"/>
        <v>Y07PX0CA</v>
      </c>
    </row>
    <row r="2315" spans="1:4" x14ac:dyDescent="0.25">
      <c r="A2315" s="24" t="s">
        <v>11238</v>
      </c>
      <c r="B2315" s="24" t="s">
        <v>4371</v>
      </c>
      <c r="C2315" s="24" t="s">
        <v>11169</v>
      </c>
      <c r="D2315" s="24" t="str">
        <f t="shared" si="36"/>
        <v>Y07PX0CB</v>
      </c>
    </row>
    <row r="2316" spans="1:4" x14ac:dyDescent="0.25">
      <c r="A2316" s="24" t="s">
        <v>11238</v>
      </c>
      <c r="B2316" s="24" t="s">
        <v>4371</v>
      </c>
      <c r="C2316" s="24" t="s">
        <v>11199</v>
      </c>
      <c r="D2316" s="24" t="str">
        <f t="shared" si="36"/>
        <v>Y07PX0CW</v>
      </c>
    </row>
    <row r="2317" spans="1:4" x14ac:dyDescent="0.25">
      <c r="A2317" s="24" t="s">
        <v>11238</v>
      </c>
      <c r="B2317" s="24" t="s">
        <v>4371</v>
      </c>
      <c r="C2317" s="24" t="s">
        <v>11200</v>
      </c>
      <c r="D2317" s="24" t="str">
        <f t="shared" si="36"/>
        <v>Y07PX0CX</v>
      </c>
    </row>
    <row r="2318" spans="1:4" x14ac:dyDescent="0.25">
      <c r="A2318" s="24" t="s">
        <v>11238</v>
      </c>
      <c r="B2318" s="24" t="s">
        <v>4371</v>
      </c>
      <c r="C2318" s="24" t="s">
        <v>11201</v>
      </c>
      <c r="D2318" s="24" t="str">
        <f t="shared" si="36"/>
        <v>Y07PX0CY</v>
      </c>
    </row>
    <row r="2319" spans="1:4" x14ac:dyDescent="0.25">
      <c r="A2319" s="24" t="s">
        <v>11238</v>
      </c>
      <c r="B2319" s="24" t="s">
        <v>4371</v>
      </c>
      <c r="C2319" s="24" t="s">
        <v>11202</v>
      </c>
      <c r="D2319" s="24" t="str">
        <f t="shared" si="36"/>
        <v>Y07PX0D6</v>
      </c>
    </row>
    <row r="2320" spans="1:4" x14ac:dyDescent="0.25">
      <c r="A2320" s="24" t="s">
        <v>11238</v>
      </c>
      <c r="B2320" s="24" t="s">
        <v>4371</v>
      </c>
      <c r="C2320" s="24" t="s">
        <v>11203</v>
      </c>
      <c r="D2320" s="24" t="str">
        <f t="shared" si="36"/>
        <v>Y07PX0D7</v>
      </c>
    </row>
    <row r="2321" spans="1:4" x14ac:dyDescent="0.25">
      <c r="A2321" s="24" t="s">
        <v>11238</v>
      </c>
      <c r="B2321" s="24" t="s">
        <v>4371</v>
      </c>
      <c r="C2321" s="24" t="s">
        <v>11204</v>
      </c>
      <c r="D2321" s="24" t="str">
        <f t="shared" si="36"/>
        <v>Y07PX0D8</v>
      </c>
    </row>
    <row r="2322" spans="1:4" x14ac:dyDescent="0.25">
      <c r="A2322" s="24" t="s">
        <v>11238</v>
      </c>
      <c r="B2322" s="24" t="s">
        <v>4371</v>
      </c>
      <c r="C2322" s="24" t="s">
        <v>11205</v>
      </c>
      <c r="D2322" s="24" t="str">
        <f t="shared" si="36"/>
        <v>Y07PX0D9</v>
      </c>
    </row>
    <row r="2323" spans="1:4" x14ac:dyDescent="0.25">
      <c r="A2323" s="24" t="s">
        <v>11238</v>
      </c>
      <c r="B2323" s="24" t="s">
        <v>4371</v>
      </c>
      <c r="C2323" s="24" t="s">
        <v>11206</v>
      </c>
      <c r="D2323" s="24" t="str">
        <f t="shared" si="36"/>
        <v>Y07PX0DA</v>
      </c>
    </row>
    <row r="2324" spans="1:4" x14ac:dyDescent="0.25">
      <c r="A2324" s="24" t="s">
        <v>11238</v>
      </c>
      <c r="B2324" s="24" t="s">
        <v>4371</v>
      </c>
      <c r="C2324" s="24" t="s">
        <v>11207</v>
      </c>
      <c r="D2324" s="24" t="str">
        <f t="shared" si="36"/>
        <v>Y07PX0DB</v>
      </c>
    </row>
    <row r="2325" spans="1:4" x14ac:dyDescent="0.25">
      <c r="A2325" s="24" t="s">
        <v>11238</v>
      </c>
      <c r="B2325" s="24" t="s">
        <v>4371</v>
      </c>
      <c r="C2325" s="24" t="s">
        <v>11208</v>
      </c>
      <c r="D2325" s="24" t="str">
        <f t="shared" si="36"/>
        <v>Y07PX0DC</v>
      </c>
    </row>
    <row r="2326" spans="1:4" x14ac:dyDescent="0.25">
      <c r="A2326" s="24" t="s">
        <v>11238</v>
      </c>
      <c r="B2326" s="24" t="s">
        <v>4371</v>
      </c>
      <c r="C2326" s="24" t="s">
        <v>11209</v>
      </c>
      <c r="D2326" s="24" t="str">
        <f t="shared" si="36"/>
        <v>Y07PX0DD</v>
      </c>
    </row>
    <row r="2327" spans="1:4" x14ac:dyDescent="0.25">
      <c r="A2327" s="24" t="s">
        <v>11238</v>
      </c>
      <c r="B2327" s="24" t="s">
        <v>4371</v>
      </c>
      <c r="C2327" s="24" t="s">
        <v>11210</v>
      </c>
      <c r="D2327" s="24" t="str">
        <f t="shared" si="36"/>
        <v>Y07PX0DE</v>
      </c>
    </row>
    <row r="2328" spans="1:4" x14ac:dyDescent="0.25">
      <c r="A2328" s="24" t="s">
        <v>11238</v>
      </c>
      <c r="B2328" s="24" t="s">
        <v>4371</v>
      </c>
      <c r="C2328" s="24" t="s">
        <v>11211</v>
      </c>
      <c r="D2328" s="24" t="str">
        <f t="shared" si="36"/>
        <v>Y07PX0DF</v>
      </c>
    </row>
    <row r="2329" spans="1:4" x14ac:dyDescent="0.25">
      <c r="A2329" s="24" t="s">
        <v>11238</v>
      </c>
      <c r="B2329" s="24" t="s">
        <v>4371</v>
      </c>
      <c r="C2329" s="24" t="s">
        <v>11212</v>
      </c>
      <c r="D2329" s="24" t="str">
        <f t="shared" si="36"/>
        <v>Y07PX0DG</v>
      </c>
    </row>
    <row r="2330" spans="1:4" x14ac:dyDescent="0.25">
      <c r="A2330" s="24" t="s">
        <v>11238</v>
      </c>
      <c r="B2330" s="24" t="s">
        <v>4371</v>
      </c>
      <c r="C2330" s="24" t="s">
        <v>11213</v>
      </c>
      <c r="D2330" s="24" t="str">
        <f t="shared" si="36"/>
        <v>Y07PX0DH</v>
      </c>
    </row>
    <row r="2331" spans="1:4" x14ac:dyDescent="0.25">
      <c r="A2331" s="24" t="s">
        <v>11238</v>
      </c>
      <c r="B2331" s="24" t="s">
        <v>4371</v>
      </c>
      <c r="C2331" s="24" t="s">
        <v>11214</v>
      </c>
      <c r="D2331" s="24" t="str">
        <f t="shared" si="36"/>
        <v>Y07PX0DJ</v>
      </c>
    </row>
    <row r="2332" spans="1:4" x14ac:dyDescent="0.25">
      <c r="A2332" s="24" t="s">
        <v>11238</v>
      </c>
      <c r="B2332" s="24" t="s">
        <v>4371</v>
      </c>
      <c r="C2332" s="24" t="s">
        <v>11215</v>
      </c>
      <c r="D2332" s="24" t="str">
        <f t="shared" si="36"/>
        <v>Y07PX0EJ</v>
      </c>
    </row>
    <row r="2333" spans="1:4" x14ac:dyDescent="0.25">
      <c r="A2333" s="24" t="s">
        <v>11238</v>
      </c>
      <c r="B2333" s="24" t="s">
        <v>4371</v>
      </c>
      <c r="C2333" s="24" t="s">
        <v>11235</v>
      </c>
      <c r="D2333" s="24" t="str">
        <f t="shared" si="36"/>
        <v>Y07PX0NE</v>
      </c>
    </row>
    <row r="2334" spans="1:4" x14ac:dyDescent="0.25">
      <c r="A2334" s="24" t="s">
        <v>11238</v>
      </c>
      <c r="B2334" s="24" t="s">
        <v>4371</v>
      </c>
      <c r="C2334" s="24" t="s">
        <v>11236</v>
      </c>
      <c r="D2334" s="24" t="str">
        <f t="shared" si="36"/>
        <v>Y07PX0NF</v>
      </c>
    </row>
    <row r="2335" spans="1:4" x14ac:dyDescent="0.25">
      <c r="A2335" s="24" t="s">
        <v>11238</v>
      </c>
      <c r="B2335" s="24" t="s">
        <v>4371</v>
      </c>
      <c r="C2335" s="24" t="s">
        <v>11173</v>
      </c>
      <c r="D2335" s="24" t="str">
        <f t="shared" si="36"/>
        <v>Y07PX0PQ</v>
      </c>
    </row>
    <row r="2336" spans="1:4" x14ac:dyDescent="0.25">
      <c r="A2336" s="24" t="s">
        <v>11238</v>
      </c>
      <c r="B2336" s="24" t="s">
        <v>4371</v>
      </c>
      <c r="C2336" s="24" t="s">
        <v>11174</v>
      </c>
      <c r="D2336" s="24" t="str">
        <f t="shared" si="36"/>
        <v>Y07PX0PR</v>
      </c>
    </row>
    <row r="2337" spans="1:4" x14ac:dyDescent="0.25">
      <c r="A2337" s="24" t="s">
        <v>11238</v>
      </c>
      <c r="B2337" s="24" t="s">
        <v>4371</v>
      </c>
      <c r="C2337" s="24" t="s">
        <v>11175</v>
      </c>
      <c r="D2337" s="24" t="str">
        <f t="shared" si="36"/>
        <v>Y07PX0PT</v>
      </c>
    </row>
    <row r="2338" spans="1:4" x14ac:dyDescent="0.25">
      <c r="A2338" s="24" t="s">
        <v>11238</v>
      </c>
      <c r="B2338" s="24" t="s">
        <v>4371</v>
      </c>
      <c r="C2338" s="24" t="s">
        <v>11217</v>
      </c>
      <c r="D2338" s="24" t="str">
        <f t="shared" si="36"/>
        <v>Y07PX0PV</v>
      </c>
    </row>
    <row r="2339" spans="1:4" x14ac:dyDescent="0.25">
      <c r="A2339" s="24" t="s">
        <v>11238</v>
      </c>
      <c r="B2339" s="24" t="s">
        <v>4371</v>
      </c>
      <c r="C2339" s="24" t="s">
        <v>11176</v>
      </c>
      <c r="D2339" s="24" t="str">
        <f t="shared" si="36"/>
        <v>Y07PX0PW</v>
      </c>
    </row>
    <row r="2340" spans="1:4" x14ac:dyDescent="0.25">
      <c r="A2340" s="24" t="s">
        <v>11238</v>
      </c>
      <c r="B2340" s="24" t="s">
        <v>4371</v>
      </c>
      <c r="C2340" s="24" t="s">
        <v>11218</v>
      </c>
      <c r="D2340" s="24" t="str">
        <f t="shared" si="36"/>
        <v>Y07PX0Q6</v>
      </c>
    </row>
    <row r="2341" spans="1:4" x14ac:dyDescent="0.25">
      <c r="A2341" s="24" t="s">
        <v>11238</v>
      </c>
      <c r="B2341" s="24" t="s">
        <v>4371</v>
      </c>
      <c r="C2341" s="24" t="s">
        <v>11219</v>
      </c>
      <c r="D2341" s="24" t="str">
        <f t="shared" si="36"/>
        <v>Y07PX0V2</v>
      </c>
    </row>
    <row r="2342" spans="1:4" x14ac:dyDescent="0.25">
      <c r="A2342" s="24" t="s">
        <v>11238</v>
      </c>
      <c r="B2342" s="24" t="s">
        <v>4371</v>
      </c>
      <c r="C2342" s="24" t="s">
        <v>11220</v>
      </c>
      <c r="D2342" s="24" t="str">
        <f t="shared" si="36"/>
        <v>Y07PX0YQ</v>
      </c>
    </row>
    <row r="2343" spans="1:4" x14ac:dyDescent="0.25">
      <c r="A2343" s="24" t="s">
        <v>11238</v>
      </c>
      <c r="B2343" s="24" t="s">
        <v>4371</v>
      </c>
      <c r="C2343" s="24" t="s">
        <v>11221</v>
      </c>
      <c r="D2343" s="24" t="str">
        <f t="shared" si="36"/>
        <v>Y07PX128</v>
      </c>
    </row>
    <row r="2344" spans="1:4" x14ac:dyDescent="0.25">
      <c r="A2344" s="24" t="s">
        <v>11238</v>
      </c>
      <c r="B2344" s="24" t="s">
        <v>4371</v>
      </c>
      <c r="C2344" s="24" t="s">
        <v>11180</v>
      </c>
      <c r="D2344" s="24" t="str">
        <f t="shared" si="36"/>
        <v>Y07PX12M</v>
      </c>
    </row>
    <row r="2345" spans="1:4" x14ac:dyDescent="0.25">
      <c r="A2345" s="24" t="s">
        <v>11238</v>
      </c>
      <c r="B2345" s="24" t="s">
        <v>4371</v>
      </c>
      <c r="C2345" s="24" t="s">
        <v>11181</v>
      </c>
      <c r="D2345" s="24" t="str">
        <f t="shared" si="36"/>
        <v>Y07PX12N</v>
      </c>
    </row>
    <row r="2346" spans="1:4" x14ac:dyDescent="0.25">
      <c r="A2346" s="24" t="s">
        <v>11238</v>
      </c>
      <c r="B2346" s="24" t="s">
        <v>4371</v>
      </c>
      <c r="C2346" s="24" t="s">
        <v>11182</v>
      </c>
      <c r="D2346" s="24" t="str">
        <f t="shared" si="36"/>
        <v>Y07PX12P</v>
      </c>
    </row>
    <row r="2347" spans="1:4" x14ac:dyDescent="0.25">
      <c r="A2347" s="24" t="s">
        <v>11238</v>
      </c>
      <c r="B2347" s="24" t="s">
        <v>4436</v>
      </c>
      <c r="C2347" s="24" t="s">
        <v>11222</v>
      </c>
      <c r="D2347" s="24" t="str">
        <f t="shared" si="36"/>
        <v>Y07QX00P</v>
      </c>
    </row>
    <row r="2348" spans="1:4" x14ac:dyDescent="0.25">
      <c r="A2348" s="24" t="s">
        <v>11238</v>
      </c>
      <c r="B2348" s="24" t="s">
        <v>4436</v>
      </c>
      <c r="C2348" s="24" t="s">
        <v>11240</v>
      </c>
      <c r="D2348" s="24" t="str">
        <f t="shared" si="36"/>
        <v>Y07QX037</v>
      </c>
    </row>
    <row r="2349" spans="1:4" x14ac:dyDescent="0.25">
      <c r="A2349" s="24" t="s">
        <v>11238</v>
      </c>
      <c r="B2349" s="24" t="s">
        <v>4436</v>
      </c>
      <c r="C2349" s="24" t="s">
        <v>11166</v>
      </c>
      <c r="D2349" s="24" t="str">
        <f t="shared" si="36"/>
        <v>Y07QX03A</v>
      </c>
    </row>
    <row r="2350" spans="1:4" x14ac:dyDescent="0.25">
      <c r="A2350" s="24" t="s">
        <v>11238</v>
      </c>
      <c r="B2350" s="24" t="s">
        <v>4436</v>
      </c>
      <c r="C2350" s="24" t="s">
        <v>11199</v>
      </c>
      <c r="D2350" s="24" t="str">
        <f t="shared" si="36"/>
        <v>Y07QX0CW</v>
      </c>
    </row>
    <row r="2351" spans="1:4" x14ac:dyDescent="0.25">
      <c r="A2351" s="24" t="s">
        <v>11238</v>
      </c>
      <c r="B2351" s="24" t="s">
        <v>4436</v>
      </c>
      <c r="C2351" s="24" t="s">
        <v>11200</v>
      </c>
      <c r="D2351" s="24" t="str">
        <f t="shared" si="36"/>
        <v>Y07QX0CX</v>
      </c>
    </row>
    <row r="2352" spans="1:4" x14ac:dyDescent="0.25">
      <c r="A2352" s="24" t="s">
        <v>11238</v>
      </c>
      <c r="B2352" s="24" t="s">
        <v>4436</v>
      </c>
      <c r="C2352" s="24" t="s">
        <v>11201</v>
      </c>
      <c r="D2352" s="24" t="str">
        <f t="shared" si="36"/>
        <v>Y07QX0CY</v>
      </c>
    </row>
    <row r="2353" spans="1:4" x14ac:dyDescent="0.25">
      <c r="A2353" s="24" t="s">
        <v>11238</v>
      </c>
      <c r="B2353" s="24" t="s">
        <v>4436</v>
      </c>
      <c r="C2353" s="24" t="s">
        <v>11223</v>
      </c>
      <c r="D2353" s="24" t="str">
        <f t="shared" si="36"/>
        <v>Y07QX0CZ</v>
      </c>
    </row>
    <row r="2354" spans="1:4" x14ac:dyDescent="0.25">
      <c r="A2354" s="24" t="s">
        <v>11238</v>
      </c>
      <c r="B2354" s="24" t="s">
        <v>4436</v>
      </c>
      <c r="C2354" s="24" t="s">
        <v>11202</v>
      </c>
      <c r="D2354" s="24" t="str">
        <f t="shared" si="36"/>
        <v>Y07QX0D6</v>
      </c>
    </row>
    <row r="2355" spans="1:4" x14ac:dyDescent="0.25">
      <c r="A2355" s="24" t="s">
        <v>11238</v>
      </c>
      <c r="B2355" s="24" t="s">
        <v>4436</v>
      </c>
      <c r="C2355" s="24" t="s">
        <v>11203</v>
      </c>
      <c r="D2355" s="24" t="str">
        <f t="shared" si="36"/>
        <v>Y07QX0D7</v>
      </c>
    </row>
    <row r="2356" spans="1:4" x14ac:dyDescent="0.25">
      <c r="A2356" s="24" t="s">
        <v>11238</v>
      </c>
      <c r="B2356" s="24" t="s">
        <v>4436</v>
      </c>
      <c r="C2356" s="24" t="s">
        <v>11204</v>
      </c>
      <c r="D2356" s="24" t="str">
        <f t="shared" si="36"/>
        <v>Y07QX0D8</v>
      </c>
    </row>
    <row r="2357" spans="1:4" x14ac:dyDescent="0.25">
      <c r="A2357" s="24" t="s">
        <v>11238</v>
      </c>
      <c r="B2357" s="24" t="s">
        <v>4436</v>
      </c>
      <c r="C2357" s="24" t="s">
        <v>11206</v>
      </c>
      <c r="D2357" s="24" t="str">
        <f t="shared" si="36"/>
        <v>Y07QX0DA</v>
      </c>
    </row>
    <row r="2358" spans="1:4" x14ac:dyDescent="0.25">
      <c r="A2358" s="24" t="s">
        <v>11238</v>
      </c>
      <c r="B2358" s="24" t="s">
        <v>4436</v>
      </c>
      <c r="C2358" s="24" t="s">
        <v>11207</v>
      </c>
      <c r="D2358" s="24" t="str">
        <f t="shared" si="36"/>
        <v>Y07QX0DB</v>
      </c>
    </row>
    <row r="2359" spans="1:4" x14ac:dyDescent="0.25">
      <c r="A2359" s="24" t="s">
        <v>11238</v>
      </c>
      <c r="B2359" s="24" t="s">
        <v>4436</v>
      </c>
      <c r="C2359" s="24" t="s">
        <v>11209</v>
      </c>
      <c r="D2359" s="24" t="str">
        <f t="shared" si="36"/>
        <v>Y07QX0DD</v>
      </c>
    </row>
    <row r="2360" spans="1:4" x14ac:dyDescent="0.25">
      <c r="A2360" s="24" t="s">
        <v>11238</v>
      </c>
      <c r="B2360" s="24" t="s">
        <v>4436</v>
      </c>
      <c r="C2360" s="24" t="s">
        <v>11210</v>
      </c>
      <c r="D2360" s="24" t="str">
        <f t="shared" si="36"/>
        <v>Y07QX0DE</v>
      </c>
    </row>
    <row r="2361" spans="1:4" x14ac:dyDescent="0.25">
      <c r="A2361" s="24" t="s">
        <v>11238</v>
      </c>
      <c r="B2361" s="24" t="s">
        <v>4436</v>
      </c>
      <c r="C2361" s="24" t="s">
        <v>11212</v>
      </c>
      <c r="D2361" s="24" t="str">
        <f t="shared" si="36"/>
        <v>Y07QX0DG</v>
      </c>
    </row>
    <row r="2362" spans="1:4" x14ac:dyDescent="0.25">
      <c r="A2362" s="24" t="s">
        <v>11238</v>
      </c>
      <c r="B2362" s="24" t="s">
        <v>4436</v>
      </c>
      <c r="C2362" s="24" t="s">
        <v>11213</v>
      </c>
      <c r="D2362" s="24" t="str">
        <f t="shared" si="36"/>
        <v>Y07QX0DH</v>
      </c>
    </row>
    <row r="2363" spans="1:4" x14ac:dyDescent="0.25">
      <c r="A2363" s="24" t="s">
        <v>11238</v>
      </c>
      <c r="B2363" s="24" t="s">
        <v>4436</v>
      </c>
      <c r="C2363" s="24" t="s">
        <v>11215</v>
      </c>
      <c r="D2363" s="24" t="str">
        <f t="shared" si="36"/>
        <v>Y07QX0EJ</v>
      </c>
    </row>
    <row r="2364" spans="1:4" x14ac:dyDescent="0.25">
      <c r="A2364" s="24" t="s">
        <v>11238</v>
      </c>
      <c r="B2364" s="24" t="s">
        <v>4436</v>
      </c>
      <c r="C2364" s="24" t="s">
        <v>11235</v>
      </c>
      <c r="D2364" s="24" t="str">
        <f t="shared" si="36"/>
        <v>Y07QX0NE</v>
      </c>
    </row>
    <row r="2365" spans="1:4" x14ac:dyDescent="0.25">
      <c r="A2365" s="24" t="s">
        <v>11238</v>
      </c>
      <c r="B2365" s="24" t="s">
        <v>4436</v>
      </c>
      <c r="C2365" s="24" t="s">
        <v>11176</v>
      </c>
      <c r="D2365" s="24" t="str">
        <f t="shared" si="36"/>
        <v>Y07QX0PW</v>
      </c>
    </row>
    <row r="2366" spans="1:4" x14ac:dyDescent="0.25">
      <c r="A2366" s="24" t="s">
        <v>11238</v>
      </c>
      <c r="B2366" s="24" t="s">
        <v>4436</v>
      </c>
      <c r="C2366" s="24" t="s">
        <v>11219</v>
      </c>
      <c r="D2366" s="24" t="str">
        <f t="shared" si="36"/>
        <v>Y07QX0V2</v>
      </c>
    </row>
    <row r="2367" spans="1:4" x14ac:dyDescent="0.25">
      <c r="A2367" s="24" t="s">
        <v>11238</v>
      </c>
      <c r="B2367" s="24" t="s">
        <v>4436</v>
      </c>
      <c r="C2367" s="24" t="s">
        <v>11241</v>
      </c>
      <c r="D2367" s="24" t="str">
        <f t="shared" si="36"/>
        <v>Y07QX0XA</v>
      </c>
    </row>
    <row r="2368" spans="1:4" x14ac:dyDescent="0.25">
      <c r="A2368" s="24" t="s">
        <v>11238</v>
      </c>
      <c r="B2368" s="24" t="s">
        <v>4436</v>
      </c>
      <c r="C2368" s="24" t="s">
        <v>11190</v>
      </c>
      <c r="D2368" s="24" t="str">
        <f t="shared" si="36"/>
        <v>Y07QX12H</v>
      </c>
    </row>
    <row r="2369" spans="1:4" x14ac:dyDescent="0.25">
      <c r="A2369" s="24" t="s">
        <v>11238</v>
      </c>
      <c r="B2369" s="24" t="s">
        <v>4436</v>
      </c>
      <c r="C2369" s="24" t="s">
        <v>11180</v>
      </c>
      <c r="D2369" s="24" t="str">
        <f t="shared" si="36"/>
        <v>Y07QX12M</v>
      </c>
    </row>
    <row r="2370" spans="1:4" x14ac:dyDescent="0.25">
      <c r="A2370" s="24" t="s">
        <v>11238</v>
      </c>
      <c r="B2370" s="24" t="s">
        <v>4488</v>
      </c>
      <c r="C2370" s="24" t="s">
        <v>11191</v>
      </c>
      <c r="D2370" s="24" t="str">
        <f t="shared" si="36"/>
        <v>Y07RX0V3</v>
      </c>
    </row>
    <row r="2371" spans="1:4" x14ac:dyDescent="0.25">
      <c r="A2371" s="24" t="s">
        <v>11238</v>
      </c>
      <c r="B2371" s="24" t="s">
        <v>4488</v>
      </c>
      <c r="C2371" s="24" t="s">
        <v>11190</v>
      </c>
      <c r="D2371" s="24" t="str">
        <f t="shared" ref="D2371:D2434" si="37">B2371&amp;C2371</f>
        <v>Y07RX12H</v>
      </c>
    </row>
    <row r="2372" spans="1:4" x14ac:dyDescent="0.25">
      <c r="A2372" s="24" t="s">
        <v>11238</v>
      </c>
      <c r="B2372" s="24" t="s">
        <v>4488</v>
      </c>
      <c r="C2372" s="24" t="s">
        <v>11192</v>
      </c>
      <c r="D2372" s="24" t="str">
        <f t="shared" si="37"/>
        <v>Y07RX12S</v>
      </c>
    </row>
    <row r="2373" spans="1:4" x14ac:dyDescent="0.25">
      <c r="A2373" s="24" t="s">
        <v>11238</v>
      </c>
      <c r="B2373" s="24" t="s">
        <v>4488</v>
      </c>
      <c r="C2373" s="24" t="s">
        <v>11193</v>
      </c>
      <c r="D2373" s="24" t="str">
        <f t="shared" si="37"/>
        <v>Y07RX12T</v>
      </c>
    </row>
    <row r="2374" spans="1:4" x14ac:dyDescent="0.25">
      <c r="A2374" s="24" t="s">
        <v>11238</v>
      </c>
      <c r="B2374" s="24" t="s">
        <v>4530</v>
      </c>
      <c r="C2374" s="24" t="s">
        <v>11242</v>
      </c>
      <c r="D2374" s="24" t="str">
        <f t="shared" si="37"/>
        <v>Y07VX0XD</v>
      </c>
    </row>
    <row r="2375" spans="1:4" x14ac:dyDescent="0.25">
      <c r="A2375" s="24" t="s">
        <v>11238</v>
      </c>
      <c r="B2375" s="24" t="s">
        <v>4587</v>
      </c>
      <c r="C2375" s="24" t="s">
        <v>10582</v>
      </c>
      <c r="D2375" s="24" t="str">
        <f t="shared" si="37"/>
        <v>YZZZXZZZ</v>
      </c>
    </row>
    <row r="2376" spans="1:4" x14ac:dyDescent="0.25">
      <c r="A2376" s="24" t="s">
        <v>11243</v>
      </c>
      <c r="B2376" s="24" t="s">
        <v>3628</v>
      </c>
      <c r="C2376" s="24" t="s">
        <v>11159</v>
      </c>
      <c r="D2376" s="24" t="str">
        <f t="shared" si="37"/>
        <v>Y02PX0KP</v>
      </c>
    </row>
    <row r="2377" spans="1:4" x14ac:dyDescent="0.25">
      <c r="A2377" s="24" t="s">
        <v>11243</v>
      </c>
      <c r="B2377" s="24" t="s">
        <v>3668</v>
      </c>
      <c r="C2377" s="24" t="s">
        <v>11160</v>
      </c>
      <c r="D2377" s="24" t="str">
        <f t="shared" si="37"/>
        <v>Y034X11F</v>
      </c>
    </row>
    <row r="2378" spans="1:4" x14ac:dyDescent="0.25">
      <c r="A2378" s="24" t="s">
        <v>11243</v>
      </c>
      <c r="B2378" s="24" t="s">
        <v>3669</v>
      </c>
      <c r="C2378" s="24" t="s">
        <v>11195</v>
      </c>
      <c r="D2378" s="24" t="str">
        <f t="shared" si="37"/>
        <v>Y035X121</v>
      </c>
    </row>
    <row r="2379" spans="1:4" x14ac:dyDescent="0.25">
      <c r="A2379" s="24" t="s">
        <v>11243</v>
      </c>
      <c r="B2379" s="24" t="s">
        <v>3669</v>
      </c>
      <c r="C2379" s="24" t="s">
        <v>11196</v>
      </c>
      <c r="D2379" s="24" t="str">
        <f t="shared" si="37"/>
        <v>Y035X122</v>
      </c>
    </row>
    <row r="2380" spans="1:4" x14ac:dyDescent="0.25">
      <c r="A2380" s="24" t="s">
        <v>11243</v>
      </c>
      <c r="B2380" s="24" t="s">
        <v>4371</v>
      </c>
      <c r="C2380" s="24" t="s">
        <v>11166</v>
      </c>
      <c r="D2380" s="24" t="str">
        <f t="shared" si="37"/>
        <v>Y07PX03A</v>
      </c>
    </row>
    <row r="2381" spans="1:4" x14ac:dyDescent="0.25">
      <c r="A2381" s="24" t="s">
        <v>11243</v>
      </c>
      <c r="B2381" s="24" t="s">
        <v>4371</v>
      </c>
      <c r="C2381" s="24" t="s">
        <v>11167</v>
      </c>
      <c r="D2381" s="24" t="str">
        <f t="shared" si="37"/>
        <v>Y07PX0C9</v>
      </c>
    </row>
    <row r="2382" spans="1:4" x14ac:dyDescent="0.25">
      <c r="A2382" s="24" t="s">
        <v>11243</v>
      </c>
      <c r="B2382" s="24" t="s">
        <v>4371</v>
      </c>
      <c r="C2382" s="24" t="s">
        <v>11168</v>
      </c>
      <c r="D2382" s="24" t="str">
        <f t="shared" si="37"/>
        <v>Y07PX0CA</v>
      </c>
    </row>
    <row r="2383" spans="1:4" x14ac:dyDescent="0.25">
      <c r="A2383" s="24" t="s">
        <v>11243</v>
      </c>
      <c r="B2383" s="24" t="s">
        <v>4371</v>
      </c>
      <c r="C2383" s="24" t="s">
        <v>11169</v>
      </c>
      <c r="D2383" s="24" t="str">
        <f t="shared" si="37"/>
        <v>Y07PX0CB</v>
      </c>
    </row>
    <row r="2384" spans="1:4" x14ac:dyDescent="0.25">
      <c r="A2384" s="24" t="s">
        <v>11243</v>
      </c>
      <c r="B2384" s="24" t="s">
        <v>4371</v>
      </c>
      <c r="C2384" s="24" t="s">
        <v>11216</v>
      </c>
      <c r="D2384" s="24" t="str">
        <f t="shared" si="37"/>
        <v>Y07PX0MQ</v>
      </c>
    </row>
    <row r="2385" spans="1:4" x14ac:dyDescent="0.25">
      <c r="A2385" s="24" t="s">
        <v>11243</v>
      </c>
      <c r="B2385" s="24" t="s">
        <v>4371</v>
      </c>
      <c r="C2385" s="24" t="s">
        <v>11235</v>
      </c>
      <c r="D2385" s="24" t="str">
        <f t="shared" si="37"/>
        <v>Y07PX0NE</v>
      </c>
    </row>
    <row r="2386" spans="1:4" x14ac:dyDescent="0.25">
      <c r="A2386" s="24" t="s">
        <v>11243</v>
      </c>
      <c r="B2386" s="24" t="s">
        <v>4371</v>
      </c>
      <c r="C2386" s="24" t="s">
        <v>11236</v>
      </c>
      <c r="D2386" s="24" t="str">
        <f t="shared" si="37"/>
        <v>Y07PX0NF</v>
      </c>
    </row>
    <row r="2387" spans="1:4" x14ac:dyDescent="0.25">
      <c r="A2387" s="24" t="s">
        <v>11243</v>
      </c>
      <c r="B2387" s="24" t="s">
        <v>4371</v>
      </c>
      <c r="C2387" s="24" t="s">
        <v>11173</v>
      </c>
      <c r="D2387" s="24" t="str">
        <f t="shared" si="37"/>
        <v>Y07PX0PQ</v>
      </c>
    </row>
    <row r="2388" spans="1:4" x14ac:dyDescent="0.25">
      <c r="A2388" s="24" t="s">
        <v>11243</v>
      </c>
      <c r="B2388" s="24" t="s">
        <v>4371</v>
      </c>
      <c r="C2388" s="24" t="s">
        <v>11174</v>
      </c>
      <c r="D2388" s="24" t="str">
        <f t="shared" si="37"/>
        <v>Y07PX0PR</v>
      </c>
    </row>
    <row r="2389" spans="1:4" x14ac:dyDescent="0.25">
      <c r="A2389" s="24" t="s">
        <v>11243</v>
      </c>
      <c r="B2389" s="24" t="s">
        <v>4371</v>
      </c>
      <c r="C2389" s="24" t="s">
        <v>11175</v>
      </c>
      <c r="D2389" s="24" t="str">
        <f t="shared" si="37"/>
        <v>Y07PX0PT</v>
      </c>
    </row>
    <row r="2390" spans="1:4" x14ac:dyDescent="0.25">
      <c r="A2390" s="24" t="s">
        <v>11243</v>
      </c>
      <c r="B2390" s="24" t="s">
        <v>4371</v>
      </c>
      <c r="C2390" s="24" t="s">
        <v>11217</v>
      </c>
      <c r="D2390" s="24" t="str">
        <f t="shared" si="37"/>
        <v>Y07PX0PV</v>
      </c>
    </row>
    <row r="2391" spans="1:4" x14ac:dyDescent="0.25">
      <c r="A2391" s="24" t="s">
        <v>11243</v>
      </c>
      <c r="B2391" s="24" t="s">
        <v>4371</v>
      </c>
      <c r="C2391" s="24" t="s">
        <v>11176</v>
      </c>
      <c r="D2391" s="24" t="str">
        <f t="shared" si="37"/>
        <v>Y07PX0PW</v>
      </c>
    </row>
    <row r="2392" spans="1:4" x14ac:dyDescent="0.25">
      <c r="A2392" s="24" t="s">
        <v>11243</v>
      </c>
      <c r="B2392" s="24" t="s">
        <v>4371</v>
      </c>
      <c r="C2392" s="24" t="s">
        <v>11237</v>
      </c>
      <c r="D2392" s="24" t="str">
        <f t="shared" si="37"/>
        <v>Y07PX0PZ</v>
      </c>
    </row>
    <row r="2393" spans="1:4" x14ac:dyDescent="0.25">
      <c r="A2393" s="24" t="s">
        <v>11243</v>
      </c>
      <c r="B2393" s="24" t="s">
        <v>4371</v>
      </c>
      <c r="C2393" s="24" t="s">
        <v>11221</v>
      </c>
      <c r="D2393" s="24" t="str">
        <f t="shared" si="37"/>
        <v>Y07PX128</v>
      </c>
    </row>
    <row r="2394" spans="1:4" x14ac:dyDescent="0.25">
      <c r="A2394" s="24" t="s">
        <v>11243</v>
      </c>
      <c r="B2394" s="24" t="s">
        <v>4371</v>
      </c>
      <c r="C2394" s="24" t="s">
        <v>11180</v>
      </c>
      <c r="D2394" s="24" t="str">
        <f t="shared" si="37"/>
        <v>Y07PX12M</v>
      </c>
    </row>
    <row r="2395" spans="1:4" x14ac:dyDescent="0.25">
      <c r="A2395" s="24" t="s">
        <v>11243</v>
      </c>
      <c r="B2395" s="24" t="s">
        <v>4371</v>
      </c>
      <c r="C2395" s="24" t="s">
        <v>11181</v>
      </c>
      <c r="D2395" s="24" t="str">
        <f t="shared" si="37"/>
        <v>Y07PX12N</v>
      </c>
    </row>
    <row r="2396" spans="1:4" x14ac:dyDescent="0.25">
      <c r="A2396" s="24" t="s">
        <v>11243</v>
      </c>
      <c r="B2396" s="24" t="s">
        <v>4371</v>
      </c>
      <c r="C2396" s="24" t="s">
        <v>11182</v>
      </c>
      <c r="D2396" s="24" t="str">
        <f t="shared" si="37"/>
        <v>Y07PX12P</v>
      </c>
    </row>
    <row r="2397" spans="1:4" x14ac:dyDescent="0.25">
      <c r="A2397" s="24" t="s">
        <v>11243</v>
      </c>
      <c r="B2397" s="24" t="s">
        <v>4436</v>
      </c>
      <c r="C2397" s="24" t="s">
        <v>11166</v>
      </c>
      <c r="D2397" s="24" t="str">
        <f t="shared" si="37"/>
        <v>Y07QX03A</v>
      </c>
    </row>
    <row r="2398" spans="1:4" x14ac:dyDescent="0.25">
      <c r="A2398" s="24" t="s">
        <v>11243</v>
      </c>
      <c r="B2398" s="24" t="s">
        <v>4436</v>
      </c>
      <c r="C2398" s="24" t="s">
        <v>11225</v>
      </c>
      <c r="D2398" s="24" t="str">
        <f t="shared" si="37"/>
        <v>Y07QX0EN</v>
      </c>
    </row>
    <row r="2399" spans="1:4" x14ac:dyDescent="0.25">
      <c r="A2399" s="24" t="s">
        <v>11243</v>
      </c>
      <c r="B2399" s="24" t="s">
        <v>4436</v>
      </c>
      <c r="C2399" s="24" t="s">
        <v>11216</v>
      </c>
      <c r="D2399" s="24" t="str">
        <f t="shared" si="37"/>
        <v>Y07QX0MQ</v>
      </c>
    </row>
    <row r="2400" spans="1:4" x14ac:dyDescent="0.25">
      <c r="A2400" s="24" t="s">
        <v>11243</v>
      </c>
      <c r="B2400" s="24" t="s">
        <v>4436</v>
      </c>
      <c r="C2400" s="24" t="s">
        <v>11235</v>
      </c>
      <c r="D2400" s="24" t="str">
        <f t="shared" si="37"/>
        <v>Y07QX0NE</v>
      </c>
    </row>
    <row r="2401" spans="1:4" x14ac:dyDescent="0.25">
      <c r="A2401" s="24" t="s">
        <v>11243</v>
      </c>
      <c r="B2401" s="24" t="s">
        <v>4436</v>
      </c>
      <c r="C2401" s="24" t="s">
        <v>11226</v>
      </c>
      <c r="D2401" s="24" t="str">
        <f t="shared" si="37"/>
        <v>Y07QX0PN</v>
      </c>
    </row>
    <row r="2402" spans="1:4" x14ac:dyDescent="0.25">
      <c r="A2402" s="24" t="s">
        <v>11243</v>
      </c>
      <c r="B2402" s="24" t="s">
        <v>4436</v>
      </c>
      <c r="C2402" s="24" t="s">
        <v>11176</v>
      </c>
      <c r="D2402" s="24" t="str">
        <f t="shared" si="37"/>
        <v>Y07QX0PW</v>
      </c>
    </row>
    <row r="2403" spans="1:4" x14ac:dyDescent="0.25">
      <c r="A2403" s="24" t="s">
        <v>11243</v>
      </c>
      <c r="B2403" s="24" t="s">
        <v>4436</v>
      </c>
      <c r="C2403" s="24" t="s">
        <v>11190</v>
      </c>
      <c r="D2403" s="24" t="str">
        <f t="shared" si="37"/>
        <v>Y07QX12H</v>
      </c>
    </row>
    <row r="2404" spans="1:4" x14ac:dyDescent="0.25">
      <c r="A2404" s="24" t="s">
        <v>11243</v>
      </c>
      <c r="B2404" s="24" t="s">
        <v>4436</v>
      </c>
      <c r="C2404" s="24" t="s">
        <v>11180</v>
      </c>
      <c r="D2404" s="24" t="str">
        <f t="shared" si="37"/>
        <v>Y07QX12M</v>
      </c>
    </row>
    <row r="2405" spans="1:4" x14ac:dyDescent="0.25">
      <c r="A2405" s="24" t="s">
        <v>11243</v>
      </c>
      <c r="B2405" s="24" t="s">
        <v>4488</v>
      </c>
      <c r="C2405" s="24" t="s">
        <v>11191</v>
      </c>
      <c r="D2405" s="24" t="str">
        <f t="shared" si="37"/>
        <v>Y07RX0V3</v>
      </c>
    </row>
    <row r="2406" spans="1:4" x14ac:dyDescent="0.25">
      <c r="A2406" s="24" t="s">
        <v>11243</v>
      </c>
      <c r="B2406" s="24" t="s">
        <v>4488</v>
      </c>
      <c r="C2406" s="24" t="s">
        <v>11190</v>
      </c>
      <c r="D2406" s="24" t="str">
        <f t="shared" si="37"/>
        <v>Y07RX12H</v>
      </c>
    </row>
    <row r="2407" spans="1:4" x14ac:dyDescent="0.25">
      <c r="A2407" s="24" t="s">
        <v>11243</v>
      </c>
      <c r="B2407" s="24" t="s">
        <v>4488</v>
      </c>
      <c r="C2407" s="24" t="s">
        <v>11192</v>
      </c>
      <c r="D2407" s="24" t="str">
        <f t="shared" si="37"/>
        <v>Y07RX12S</v>
      </c>
    </row>
    <row r="2408" spans="1:4" x14ac:dyDescent="0.25">
      <c r="A2408" s="24" t="s">
        <v>11243</v>
      </c>
      <c r="B2408" s="24" t="s">
        <v>4587</v>
      </c>
      <c r="C2408" s="24" t="s">
        <v>10582</v>
      </c>
      <c r="D2408" s="24" t="str">
        <f t="shared" si="37"/>
        <v>YZZZXZZZ</v>
      </c>
    </row>
    <row r="2409" spans="1:4" x14ac:dyDescent="0.25">
      <c r="A2409" s="24" t="s">
        <v>11244</v>
      </c>
      <c r="B2409" s="24" t="s">
        <v>3628</v>
      </c>
      <c r="C2409" s="24" t="s">
        <v>11159</v>
      </c>
      <c r="D2409" s="24" t="str">
        <f t="shared" si="37"/>
        <v>Y02PX0KP</v>
      </c>
    </row>
    <row r="2410" spans="1:4" x14ac:dyDescent="0.25">
      <c r="A2410" s="24" t="s">
        <v>11244</v>
      </c>
      <c r="B2410" s="24" t="s">
        <v>3668</v>
      </c>
      <c r="C2410" s="24" t="s">
        <v>11160</v>
      </c>
      <c r="D2410" s="24" t="str">
        <f t="shared" si="37"/>
        <v>Y034X11F</v>
      </c>
    </row>
    <row r="2411" spans="1:4" x14ac:dyDescent="0.25">
      <c r="A2411" s="24" t="s">
        <v>11244</v>
      </c>
      <c r="B2411" s="24" t="s">
        <v>3669</v>
      </c>
      <c r="C2411" s="24" t="s">
        <v>11195</v>
      </c>
      <c r="D2411" s="24" t="str">
        <f t="shared" si="37"/>
        <v>Y035X121</v>
      </c>
    </row>
    <row r="2412" spans="1:4" x14ac:dyDescent="0.25">
      <c r="A2412" s="24" t="s">
        <v>11244</v>
      </c>
      <c r="B2412" s="24" t="s">
        <v>3669</v>
      </c>
      <c r="C2412" s="24" t="s">
        <v>11196</v>
      </c>
      <c r="D2412" s="24" t="str">
        <f t="shared" si="37"/>
        <v>Y035X122</v>
      </c>
    </row>
    <row r="2413" spans="1:4" x14ac:dyDescent="0.25">
      <c r="A2413" s="24" t="s">
        <v>11244</v>
      </c>
      <c r="B2413" s="24" t="s">
        <v>3673</v>
      </c>
      <c r="C2413" s="24" t="s">
        <v>11245</v>
      </c>
      <c r="D2413" s="24" t="str">
        <f t="shared" si="37"/>
        <v>Y037X0RF</v>
      </c>
    </row>
    <row r="2414" spans="1:4" x14ac:dyDescent="0.25">
      <c r="A2414" s="24" t="s">
        <v>11244</v>
      </c>
      <c r="B2414" s="24" t="s">
        <v>4371</v>
      </c>
      <c r="C2414" s="24" t="s">
        <v>11166</v>
      </c>
      <c r="D2414" s="24" t="str">
        <f t="shared" si="37"/>
        <v>Y07PX03A</v>
      </c>
    </row>
    <row r="2415" spans="1:4" x14ac:dyDescent="0.25">
      <c r="A2415" s="24" t="s">
        <v>11244</v>
      </c>
      <c r="B2415" s="24" t="s">
        <v>4371</v>
      </c>
      <c r="C2415" s="24" t="s">
        <v>11167</v>
      </c>
      <c r="D2415" s="24" t="str">
        <f t="shared" si="37"/>
        <v>Y07PX0C9</v>
      </c>
    </row>
    <row r="2416" spans="1:4" x14ac:dyDescent="0.25">
      <c r="A2416" s="24" t="s">
        <v>11244</v>
      </c>
      <c r="B2416" s="24" t="s">
        <v>4371</v>
      </c>
      <c r="C2416" s="24" t="s">
        <v>11168</v>
      </c>
      <c r="D2416" s="24" t="str">
        <f t="shared" si="37"/>
        <v>Y07PX0CA</v>
      </c>
    </row>
    <row r="2417" spans="1:4" x14ac:dyDescent="0.25">
      <c r="A2417" s="24" t="s">
        <v>11244</v>
      </c>
      <c r="B2417" s="24" t="s">
        <v>4371</v>
      </c>
      <c r="C2417" s="24" t="s">
        <v>11169</v>
      </c>
      <c r="D2417" s="24" t="str">
        <f t="shared" si="37"/>
        <v>Y07PX0CB</v>
      </c>
    </row>
    <row r="2418" spans="1:4" x14ac:dyDescent="0.25">
      <c r="A2418" s="24" t="s">
        <v>11244</v>
      </c>
      <c r="B2418" s="24" t="s">
        <v>4371</v>
      </c>
      <c r="C2418" s="24" t="s">
        <v>11216</v>
      </c>
      <c r="D2418" s="24" t="str">
        <f t="shared" si="37"/>
        <v>Y07PX0MQ</v>
      </c>
    </row>
    <row r="2419" spans="1:4" x14ac:dyDescent="0.25">
      <c r="A2419" s="24" t="s">
        <v>11244</v>
      </c>
      <c r="B2419" s="24" t="s">
        <v>4371</v>
      </c>
      <c r="C2419" s="24" t="s">
        <v>11173</v>
      </c>
      <c r="D2419" s="24" t="str">
        <f t="shared" si="37"/>
        <v>Y07PX0PQ</v>
      </c>
    </row>
    <row r="2420" spans="1:4" x14ac:dyDescent="0.25">
      <c r="A2420" s="24" t="s">
        <v>11244</v>
      </c>
      <c r="B2420" s="24" t="s">
        <v>4371</v>
      </c>
      <c r="C2420" s="24" t="s">
        <v>11174</v>
      </c>
      <c r="D2420" s="24" t="str">
        <f t="shared" si="37"/>
        <v>Y07PX0PR</v>
      </c>
    </row>
    <row r="2421" spans="1:4" x14ac:dyDescent="0.25">
      <c r="A2421" s="24" t="s">
        <v>11244</v>
      </c>
      <c r="B2421" s="24" t="s">
        <v>4371</v>
      </c>
      <c r="C2421" s="24" t="s">
        <v>11175</v>
      </c>
      <c r="D2421" s="24" t="str">
        <f t="shared" si="37"/>
        <v>Y07PX0PT</v>
      </c>
    </row>
    <row r="2422" spans="1:4" x14ac:dyDescent="0.25">
      <c r="A2422" s="24" t="s">
        <v>11244</v>
      </c>
      <c r="B2422" s="24" t="s">
        <v>4371</v>
      </c>
      <c r="C2422" s="24" t="s">
        <v>11217</v>
      </c>
      <c r="D2422" s="24" t="str">
        <f t="shared" si="37"/>
        <v>Y07PX0PV</v>
      </c>
    </row>
    <row r="2423" spans="1:4" x14ac:dyDescent="0.25">
      <c r="A2423" s="24" t="s">
        <v>11244</v>
      </c>
      <c r="B2423" s="24" t="s">
        <v>4371</v>
      </c>
      <c r="C2423" s="24" t="s">
        <v>11176</v>
      </c>
      <c r="D2423" s="24" t="str">
        <f t="shared" si="37"/>
        <v>Y07PX0PW</v>
      </c>
    </row>
    <row r="2424" spans="1:4" x14ac:dyDescent="0.25">
      <c r="A2424" s="24" t="s">
        <v>11244</v>
      </c>
      <c r="B2424" s="24" t="s">
        <v>4371</v>
      </c>
      <c r="C2424" s="24" t="s">
        <v>11237</v>
      </c>
      <c r="D2424" s="24" t="str">
        <f t="shared" si="37"/>
        <v>Y07PX0PZ</v>
      </c>
    </row>
    <row r="2425" spans="1:4" x14ac:dyDescent="0.25">
      <c r="A2425" s="24" t="s">
        <v>11244</v>
      </c>
      <c r="B2425" s="24" t="s">
        <v>4371</v>
      </c>
      <c r="C2425" s="24" t="s">
        <v>11219</v>
      </c>
      <c r="D2425" s="24" t="str">
        <f t="shared" si="37"/>
        <v>Y07PX0V2</v>
      </c>
    </row>
    <row r="2426" spans="1:4" x14ac:dyDescent="0.25">
      <c r="A2426" s="24" t="s">
        <v>11244</v>
      </c>
      <c r="B2426" s="24" t="s">
        <v>4371</v>
      </c>
      <c r="C2426" s="24" t="s">
        <v>11221</v>
      </c>
      <c r="D2426" s="24" t="str">
        <f t="shared" si="37"/>
        <v>Y07PX128</v>
      </c>
    </row>
    <row r="2427" spans="1:4" x14ac:dyDescent="0.25">
      <c r="A2427" s="24" t="s">
        <v>11244</v>
      </c>
      <c r="B2427" s="24" t="s">
        <v>4371</v>
      </c>
      <c r="C2427" s="24" t="s">
        <v>11180</v>
      </c>
      <c r="D2427" s="24" t="str">
        <f t="shared" si="37"/>
        <v>Y07PX12M</v>
      </c>
    </row>
    <row r="2428" spans="1:4" x14ac:dyDescent="0.25">
      <c r="A2428" s="24" t="s">
        <v>11244</v>
      </c>
      <c r="B2428" s="24" t="s">
        <v>4371</v>
      </c>
      <c r="C2428" s="24" t="s">
        <v>11181</v>
      </c>
      <c r="D2428" s="24" t="str">
        <f t="shared" si="37"/>
        <v>Y07PX12N</v>
      </c>
    </row>
    <row r="2429" spans="1:4" x14ac:dyDescent="0.25">
      <c r="A2429" s="24" t="s">
        <v>11244</v>
      </c>
      <c r="B2429" s="24" t="s">
        <v>4371</v>
      </c>
      <c r="C2429" s="24" t="s">
        <v>11182</v>
      </c>
      <c r="D2429" s="24" t="str">
        <f t="shared" si="37"/>
        <v>Y07PX12P</v>
      </c>
    </row>
    <row r="2430" spans="1:4" x14ac:dyDescent="0.25">
      <c r="A2430" s="24" t="s">
        <v>11244</v>
      </c>
      <c r="B2430" s="24" t="s">
        <v>4436</v>
      </c>
      <c r="C2430" s="24" t="s">
        <v>11166</v>
      </c>
      <c r="D2430" s="24" t="str">
        <f t="shared" si="37"/>
        <v>Y07QX03A</v>
      </c>
    </row>
    <row r="2431" spans="1:4" x14ac:dyDescent="0.25">
      <c r="A2431" s="24" t="s">
        <v>11244</v>
      </c>
      <c r="B2431" s="24" t="s">
        <v>4436</v>
      </c>
      <c r="C2431" s="24" t="s">
        <v>11229</v>
      </c>
      <c r="D2431" s="24" t="str">
        <f t="shared" si="37"/>
        <v>Y07QX0A1</v>
      </c>
    </row>
    <row r="2432" spans="1:4" x14ac:dyDescent="0.25">
      <c r="A2432" s="24" t="s">
        <v>11244</v>
      </c>
      <c r="B2432" s="24" t="s">
        <v>4436</v>
      </c>
      <c r="C2432" s="24" t="s">
        <v>11246</v>
      </c>
      <c r="D2432" s="24" t="str">
        <f t="shared" si="37"/>
        <v>Y07QX0G5</v>
      </c>
    </row>
    <row r="2433" spans="1:4" x14ac:dyDescent="0.25">
      <c r="A2433" s="24" t="s">
        <v>11244</v>
      </c>
      <c r="B2433" s="24" t="s">
        <v>4436</v>
      </c>
      <c r="C2433" s="24" t="s">
        <v>11216</v>
      </c>
      <c r="D2433" s="24" t="str">
        <f t="shared" si="37"/>
        <v>Y07QX0MQ</v>
      </c>
    </row>
    <row r="2434" spans="1:4" x14ac:dyDescent="0.25">
      <c r="A2434" s="24" t="s">
        <v>11244</v>
      </c>
      <c r="B2434" s="24" t="s">
        <v>4436</v>
      </c>
      <c r="C2434" s="24" t="s">
        <v>11226</v>
      </c>
      <c r="D2434" s="24" t="str">
        <f t="shared" si="37"/>
        <v>Y07QX0PN</v>
      </c>
    </row>
    <row r="2435" spans="1:4" x14ac:dyDescent="0.25">
      <c r="A2435" s="24" t="s">
        <v>11244</v>
      </c>
      <c r="B2435" s="24" t="s">
        <v>4436</v>
      </c>
      <c r="C2435" s="24" t="s">
        <v>11176</v>
      </c>
      <c r="D2435" s="24" t="str">
        <f t="shared" ref="D2435:D2498" si="38">B2435&amp;C2435</f>
        <v>Y07QX0PW</v>
      </c>
    </row>
    <row r="2436" spans="1:4" x14ac:dyDescent="0.25">
      <c r="A2436" s="24" t="s">
        <v>11244</v>
      </c>
      <c r="B2436" s="24" t="s">
        <v>4436</v>
      </c>
      <c r="C2436" s="24" t="s">
        <v>11245</v>
      </c>
      <c r="D2436" s="24" t="str">
        <f t="shared" si="38"/>
        <v>Y07QX0RF</v>
      </c>
    </row>
    <row r="2437" spans="1:4" x14ac:dyDescent="0.25">
      <c r="A2437" s="24" t="s">
        <v>11244</v>
      </c>
      <c r="B2437" s="24" t="s">
        <v>4436</v>
      </c>
      <c r="C2437" s="24" t="s">
        <v>11219</v>
      </c>
      <c r="D2437" s="24" t="str">
        <f t="shared" si="38"/>
        <v>Y07QX0V2</v>
      </c>
    </row>
    <row r="2438" spans="1:4" x14ac:dyDescent="0.25">
      <c r="A2438" s="24" t="s">
        <v>11244</v>
      </c>
      <c r="B2438" s="24" t="s">
        <v>4436</v>
      </c>
      <c r="C2438" s="24" t="s">
        <v>11190</v>
      </c>
      <c r="D2438" s="24" t="str">
        <f t="shared" si="38"/>
        <v>Y07QX12H</v>
      </c>
    </row>
    <row r="2439" spans="1:4" x14ac:dyDescent="0.25">
      <c r="A2439" s="24" t="s">
        <v>11244</v>
      </c>
      <c r="B2439" s="24" t="s">
        <v>4436</v>
      </c>
      <c r="C2439" s="24" t="s">
        <v>11180</v>
      </c>
      <c r="D2439" s="24" t="str">
        <f t="shared" si="38"/>
        <v>Y07QX12M</v>
      </c>
    </row>
    <row r="2440" spans="1:4" x14ac:dyDescent="0.25">
      <c r="A2440" s="24" t="s">
        <v>11244</v>
      </c>
      <c r="B2440" s="24" t="s">
        <v>4488</v>
      </c>
      <c r="C2440" s="24" t="s">
        <v>11191</v>
      </c>
      <c r="D2440" s="24" t="str">
        <f t="shared" si="38"/>
        <v>Y07RX0V3</v>
      </c>
    </row>
    <row r="2441" spans="1:4" x14ac:dyDescent="0.25">
      <c r="A2441" s="24" t="s">
        <v>11244</v>
      </c>
      <c r="B2441" s="24" t="s">
        <v>4488</v>
      </c>
      <c r="C2441" s="24" t="s">
        <v>11190</v>
      </c>
      <c r="D2441" s="24" t="str">
        <f t="shared" si="38"/>
        <v>Y07RX12H</v>
      </c>
    </row>
    <row r="2442" spans="1:4" x14ac:dyDescent="0.25">
      <c r="A2442" s="24" t="s">
        <v>11244</v>
      </c>
      <c r="B2442" s="24" t="s">
        <v>4488</v>
      </c>
      <c r="C2442" s="24" t="s">
        <v>11192</v>
      </c>
      <c r="D2442" s="24" t="str">
        <f t="shared" si="38"/>
        <v>Y07RX12S</v>
      </c>
    </row>
    <row r="2443" spans="1:4" x14ac:dyDescent="0.25">
      <c r="A2443" s="24" t="s">
        <v>11244</v>
      </c>
      <c r="B2443" s="24" t="s">
        <v>4587</v>
      </c>
      <c r="C2443" s="24" t="s">
        <v>10582</v>
      </c>
      <c r="D2443" s="24" t="str">
        <f t="shared" si="38"/>
        <v>YZZZXZZZ</v>
      </c>
    </row>
    <row r="2444" spans="1:4" x14ac:dyDescent="0.25">
      <c r="A2444" s="24" t="s">
        <v>11247</v>
      </c>
      <c r="B2444" s="24" t="s">
        <v>3628</v>
      </c>
      <c r="C2444" s="24" t="s">
        <v>11159</v>
      </c>
      <c r="D2444" s="24" t="str">
        <f t="shared" si="38"/>
        <v>Y02PX0KP</v>
      </c>
    </row>
    <row r="2445" spans="1:4" x14ac:dyDescent="0.25">
      <c r="A2445" s="24" t="s">
        <v>11247</v>
      </c>
      <c r="B2445" s="24" t="s">
        <v>3659</v>
      </c>
      <c r="C2445" s="24" t="s">
        <v>11248</v>
      </c>
      <c r="D2445" s="24" t="str">
        <f t="shared" si="38"/>
        <v>Y031X0GE</v>
      </c>
    </row>
    <row r="2446" spans="1:4" x14ac:dyDescent="0.25">
      <c r="A2446" s="24" t="s">
        <v>11247</v>
      </c>
      <c r="B2446" s="24" t="s">
        <v>3659</v>
      </c>
      <c r="C2446" s="24" t="s">
        <v>11249</v>
      </c>
      <c r="D2446" s="24" t="str">
        <f t="shared" si="38"/>
        <v>Y031X0GF</v>
      </c>
    </row>
    <row r="2447" spans="1:4" x14ac:dyDescent="0.25">
      <c r="A2447" s="24" t="s">
        <v>11247</v>
      </c>
      <c r="B2447" s="24" t="s">
        <v>3668</v>
      </c>
      <c r="C2447" s="24" t="s">
        <v>11160</v>
      </c>
      <c r="D2447" s="24" t="str">
        <f t="shared" si="38"/>
        <v>Y034X11F</v>
      </c>
    </row>
    <row r="2448" spans="1:4" x14ac:dyDescent="0.25">
      <c r="A2448" s="24" t="s">
        <v>11247</v>
      </c>
      <c r="B2448" s="24" t="s">
        <v>3669</v>
      </c>
      <c r="C2448" s="24" t="s">
        <v>11195</v>
      </c>
      <c r="D2448" s="24" t="str">
        <f t="shared" si="38"/>
        <v>Y035X121</v>
      </c>
    </row>
    <row r="2449" spans="1:4" x14ac:dyDescent="0.25">
      <c r="A2449" s="24" t="s">
        <v>11247</v>
      </c>
      <c r="B2449" s="24" t="s">
        <v>3669</v>
      </c>
      <c r="C2449" s="24" t="s">
        <v>11196</v>
      </c>
      <c r="D2449" s="24" t="str">
        <f t="shared" si="38"/>
        <v>Y035X122</v>
      </c>
    </row>
    <row r="2450" spans="1:4" x14ac:dyDescent="0.25">
      <c r="A2450" s="24" t="s">
        <v>11247</v>
      </c>
      <c r="B2450" s="24" t="s">
        <v>4305</v>
      </c>
      <c r="C2450" s="24" t="s">
        <v>11163</v>
      </c>
      <c r="D2450" s="24" t="str">
        <f t="shared" si="38"/>
        <v>Y079X06P</v>
      </c>
    </row>
    <row r="2451" spans="1:4" x14ac:dyDescent="0.25">
      <c r="A2451" s="24" t="s">
        <v>11247</v>
      </c>
      <c r="B2451" s="24" t="s">
        <v>4371</v>
      </c>
      <c r="C2451" s="24" t="s">
        <v>11167</v>
      </c>
      <c r="D2451" s="24" t="str">
        <f t="shared" si="38"/>
        <v>Y07PX0C9</v>
      </c>
    </row>
    <row r="2452" spans="1:4" x14ac:dyDescent="0.25">
      <c r="A2452" s="24" t="s">
        <v>11247</v>
      </c>
      <c r="B2452" s="24" t="s">
        <v>4371</v>
      </c>
      <c r="C2452" s="24" t="s">
        <v>11168</v>
      </c>
      <c r="D2452" s="24" t="str">
        <f t="shared" si="38"/>
        <v>Y07PX0CA</v>
      </c>
    </row>
    <row r="2453" spans="1:4" x14ac:dyDescent="0.25">
      <c r="A2453" s="24" t="s">
        <v>11247</v>
      </c>
      <c r="B2453" s="24" t="s">
        <v>4371</v>
      </c>
      <c r="C2453" s="24" t="s">
        <v>11169</v>
      </c>
      <c r="D2453" s="24" t="str">
        <f t="shared" si="38"/>
        <v>Y07PX0CB</v>
      </c>
    </row>
    <row r="2454" spans="1:4" x14ac:dyDescent="0.25">
      <c r="A2454" s="24" t="s">
        <v>11247</v>
      </c>
      <c r="B2454" s="24" t="s">
        <v>4371</v>
      </c>
      <c r="C2454" s="24" t="s">
        <v>11250</v>
      </c>
      <c r="D2454" s="24" t="str">
        <f t="shared" si="38"/>
        <v>Y07PX0MP</v>
      </c>
    </row>
    <row r="2455" spans="1:4" x14ac:dyDescent="0.25">
      <c r="A2455" s="24" t="s">
        <v>11247</v>
      </c>
      <c r="B2455" s="24" t="s">
        <v>4371</v>
      </c>
      <c r="C2455" s="24" t="s">
        <v>11236</v>
      </c>
      <c r="D2455" s="24" t="str">
        <f t="shared" si="38"/>
        <v>Y07PX0NF</v>
      </c>
    </row>
    <row r="2456" spans="1:4" x14ac:dyDescent="0.25">
      <c r="A2456" s="24" t="s">
        <v>11247</v>
      </c>
      <c r="B2456" s="24" t="s">
        <v>4371</v>
      </c>
      <c r="C2456" s="24" t="s">
        <v>11173</v>
      </c>
      <c r="D2456" s="24" t="str">
        <f t="shared" si="38"/>
        <v>Y07PX0PQ</v>
      </c>
    </row>
    <row r="2457" spans="1:4" x14ac:dyDescent="0.25">
      <c r="A2457" s="24" t="s">
        <v>11247</v>
      </c>
      <c r="B2457" s="24" t="s">
        <v>4371</v>
      </c>
      <c r="C2457" s="24" t="s">
        <v>11174</v>
      </c>
      <c r="D2457" s="24" t="str">
        <f t="shared" si="38"/>
        <v>Y07PX0PR</v>
      </c>
    </row>
    <row r="2458" spans="1:4" x14ac:dyDescent="0.25">
      <c r="A2458" s="24" t="s">
        <v>11247</v>
      </c>
      <c r="B2458" s="24" t="s">
        <v>4371</v>
      </c>
      <c r="C2458" s="24" t="s">
        <v>11175</v>
      </c>
      <c r="D2458" s="24" t="str">
        <f t="shared" si="38"/>
        <v>Y07PX0PT</v>
      </c>
    </row>
    <row r="2459" spans="1:4" x14ac:dyDescent="0.25">
      <c r="A2459" s="24" t="s">
        <v>11247</v>
      </c>
      <c r="B2459" s="24" t="s">
        <v>4371</v>
      </c>
      <c r="C2459" s="24" t="s">
        <v>11217</v>
      </c>
      <c r="D2459" s="24" t="str">
        <f t="shared" si="38"/>
        <v>Y07PX0PV</v>
      </c>
    </row>
    <row r="2460" spans="1:4" x14ac:dyDescent="0.25">
      <c r="A2460" s="24" t="s">
        <v>11247</v>
      </c>
      <c r="B2460" s="24" t="s">
        <v>4371</v>
      </c>
      <c r="C2460" s="24" t="s">
        <v>11176</v>
      </c>
      <c r="D2460" s="24" t="str">
        <f t="shared" si="38"/>
        <v>Y07PX0PW</v>
      </c>
    </row>
    <row r="2461" spans="1:4" x14ac:dyDescent="0.25">
      <c r="A2461" s="24" t="s">
        <v>11247</v>
      </c>
      <c r="B2461" s="24" t="s">
        <v>4371</v>
      </c>
      <c r="C2461" s="24" t="s">
        <v>11251</v>
      </c>
      <c r="D2461" s="24" t="str">
        <f t="shared" si="38"/>
        <v>Y07PX0Q2</v>
      </c>
    </row>
    <row r="2462" spans="1:4" x14ac:dyDescent="0.25">
      <c r="A2462" s="24" t="s">
        <v>11247</v>
      </c>
      <c r="B2462" s="24" t="s">
        <v>4371</v>
      </c>
      <c r="C2462" s="24" t="s">
        <v>11221</v>
      </c>
      <c r="D2462" s="24" t="str">
        <f t="shared" si="38"/>
        <v>Y07PX128</v>
      </c>
    </row>
    <row r="2463" spans="1:4" x14ac:dyDescent="0.25">
      <c r="A2463" s="24" t="s">
        <v>11247</v>
      </c>
      <c r="B2463" s="24" t="s">
        <v>4371</v>
      </c>
      <c r="C2463" s="24" t="s">
        <v>11180</v>
      </c>
      <c r="D2463" s="24" t="str">
        <f t="shared" si="38"/>
        <v>Y07PX12M</v>
      </c>
    </row>
    <row r="2464" spans="1:4" x14ac:dyDescent="0.25">
      <c r="A2464" s="24" t="s">
        <v>11247</v>
      </c>
      <c r="B2464" s="24" t="s">
        <v>4371</v>
      </c>
      <c r="C2464" s="24" t="s">
        <v>11181</v>
      </c>
      <c r="D2464" s="24" t="str">
        <f t="shared" si="38"/>
        <v>Y07PX12N</v>
      </c>
    </row>
    <row r="2465" spans="1:4" x14ac:dyDescent="0.25">
      <c r="A2465" s="24" t="s">
        <v>11247</v>
      </c>
      <c r="B2465" s="24" t="s">
        <v>4371</v>
      </c>
      <c r="C2465" s="24" t="s">
        <v>11182</v>
      </c>
      <c r="D2465" s="24" t="str">
        <f t="shared" si="38"/>
        <v>Y07PX12P</v>
      </c>
    </row>
    <row r="2466" spans="1:4" x14ac:dyDescent="0.25">
      <c r="A2466" s="24" t="s">
        <v>11247</v>
      </c>
      <c r="B2466" s="24" t="s">
        <v>4436</v>
      </c>
      <c r="C2466" s="24" t="s">
        <v>11250</v>
      </c>
      <c r="D2466" s="24" t="str">
        <f t="shared" si="38"/>
        <v>Y07QX0MP</v>
      </c>
    </row>
    <row r="2467" spans="1:4" x14ac:dyDescent="0.25">
      <c r="A2467" s="24" t="s">
        <v>11247</v>
      </c>
      <c r="B2467" s="24" t="s">
        <v>4436</v>
      </c>
      <c r="C2467" s="24" t="s">
        <v>11176</v>
      </c>
      <c r="D2467" s="24" t="str">
        <f t="shared" si="38"/>
        <v>Y07QX0PW</v>
      </c>
    </row>
    <row r="2468" spans="1:4" x14ac:dyDescent="0.25">
      <c r="A2468" s="24" t="s">
        <v>11247</v>
      </c>
      <c r="B2468" s="24" t="s">
        <v>4436</v>
      </c>
      <c r="C2468" s="24" t="s">
        <v>11252</v>
      </c>
      <c r="D2468" s="24" t="str">
        <f t="shared" si="38"/>
        <v>Y07QX0Q1</v>
      </c>
    </row>
    <row r="2469" spans="1:4" x14ac:dyDescent="0.25">
      <c r="A2469" s="24" t="s">
        <v>11247</v>
      </c>
      <c r="B2469" s="24" t="s">
        <v>4436</v>
      </c>
      <c r="C2469" s="24" t="s">
        <v>11253</v>
      </c>
      <c r="D2469" s="24" t="str">
        <f t="shared" si="38"/>
        <v>Y07QX0RB</v>
      </c>
    </row>
    <row r="2470" spans="1:4" x14ac:dyDescent="0.25">
      <c r="A2470" s="24" t="s">
        <v>11247</v>
      </c>
      <c r="B2470" s="24" t="s">
        <v>4436</v>
      </c>
      <c r="C2470" s="24" t="s">
        <v>11254</v>
      </c>
      <c r="D2470" s="24" t="str">
        <f t="shared" si="38"/>
        <v>Y07QX105</v>
      </c>
    </row>
    <row r="2471" spans="1:4" x14ac:dyDescent="0.25">
      <c r="A2471" s="24" t="s">
        <v>11247</v>
      </c>
      <c r="B2471" s="24" t="s">
        <v>4436</v>
      </c>
      <c r="C2471" s="24" t="s">
        <v>11190</v>
      </c>
      <c r="D2471" s="24" t="str">
        <f t="shared" si="38"/>
        <v>Y07QX12H</v>
      </c>
    </row>
    <row r="2472" spans="1:4" x14ac:dyDescent="0.25">
      <c r="A2472" s="24" t="s">
        <v>11247</v>
      </c>
      <c r="B2472" s="24" t="s">
        <v>4436</v>
      </c>
      <c r="C2472" s="24" t="s">
        <v>11180</v>
      </c>
      <c r="D2472" s="24" t="str">
        <f t="shared" si="38"/>
        <v>Y07QX12M</v>
      </c>
    </row>
    <row r="2473" spans="1:4" x14ac:dyDescent="0.25">
      <c r="A2473" s="24" t="s">
        <v>11247</v>
      </c>
      <c r="B2473" s="24" t="s">
        <v>4488</v>
      </c>
      <c r="C2473" s="24" t="s">
        <v>11191</v>
      </c>
      <c r="D2473" s="24" t="str">
        <f t="shared" si="38"/>
        <v>Y07RX0V3</v>
      </c>
    </row>
    <row r="2474" spans="1:4" x14ac:dyDescent="0.25">
      <c r="A2474" s="24" t="s">
        <v>11247</v>
      </c>
      <c r="B2474" s="24" t="s">
        <v>4488</v>
      </c>
      <c r="C2474" s="24" t="s">
        <v>11190</v>
      </c>
      <c r="D2474" s="24" t="str">
        <f t="shared" si="38"/>
        <v>Y07RX12H</v>
      </c>
    </row>
    <row r="2475" spans="1:4" x14ac:dyDescent="0.25">
      <c r="A2475" s="24" t="s">
        <v>11247</v>
      </c>
      <c r="B2475" s="24" t="s">
        <v>4488</v>
      </c>
      <c r="C2475" s="24" t="s">
        <v>11192</v>
      </c>
      <c r="D2475" s="24" t="str">
        <f t="shared" si="38"/>
        <v>Y07RX12S</v>
      </c>
    </row>
    <row r="2476" spans="1:4" x14ac:dyDescent="0.25">
      <c r="A2476" s="24" t="s">
        <v>11247</v>
      </c>
      <c r="B2476" s="24" t="s">
        <v>4488</v>
      </c>
      <c r="C2476" s="24" t="s">
        <v>11193</v>
      </c>
      <c r="D2476" s="24" t="str">
        <f t="shared" si="38"/>
        <v>Y07RX12T</v>
      </c>
    </row>
    <row r="2477" spans="1:4" x14ac:dyDescent="0.25">
      <c r="A2477" s="24" t="s">
        <v>11247</v>
      </c>
      <c r="B2477" s="24" t="s">
        <v>4587</v>
      </c>
      <c r="C2477" s="24" t="s">
        <v>10582</v>
      </c>
      <c r="D2477" s="24" t="str">
        <f t="shared" si="38"/>
        <v>YZZZXZZZ</v>
      </c>
    </row>
    <row r="2478" spans="1:4" x14ac:dyDescent="0.25">
      <c r="A2478" s="24" t="s">
        <v>11255</v>
      </c>
      <c r="B2478" s="24" t="s">
        <v>3628</v>
      </c>
      <c r="C2478" s="24" t="s">
        <v>11159</v>
      </c>
      <c r="D2478" s="24" t="str">
        <f t="shared" si="38"/>
        <v>Y02PX0KP</v>
      </c>
    </row>
    <row r="2479" spans="1:4" x14ac:dyDescent="0.25">
      <c r="A2479" s="24" t="s">
        <v>11255</v>
      </c>
      <c r="B2479" s="24" t="s">
        <v>3659</v>
      </c>
      <c r="C2479" s="24" t="s">
        <v>11248</v>
      </c>
      <c r="D2479" s="24" t="str">
        <f t="shared" si="38"/>
        <v>Y031X0GE</v>
      </c>
    </row>
    <row r="2480" spans="1:4" x14ac:dyDescent="0.25">
      <c r="A2480" s="24" t="s">
        <v>11255</v>
      </c>
      <c r="B2480" s="24" t="s">
        <v>3659</v>
      </c>
      <c r="C2480" s="24" t="s">
        <v>11249</v>
      </c>
      <c r="D2480" s="24" t="str">
        <f t="shared" si="38"/>
        <v>Y031X0GF</v>
      </c>
    </row>
    <row r="2481" spans="1:4" x14ac:dyDescent="0.25">
      <c r="A2481" s="24" t="s">
        <v>11255</v>
      </c>
      <c r="B2481" s="24" t="s">
        <v>3668</v>
      </c>
      <c r="C2481" s="24" t="s">
        <v>11160</v>
      </c>
      <c r="D2481" s="24" t="str">
        <f t="shared" si="38"/>
        <v>Y034X11F</v>
      </c>
    </row>
    <row r="2482" spans="1:4" x14ac:dyDescent="0.25">
      <c r="A2482" s="24" t="s">
        <v>11255</v>
      </c>
      <c r="B2482" s="24" t="s">
        <v>3669</v>
      </c>
      <c r="C2482" s="24" t="s">
        <v>11195</v>
      </c>
      <c r="D2482" s="24" t="str">
        <f t="shared" si="38"/>
        <v>Y035X121</v>
      </c>
    </row>
    <row r="2483" spans="1:4" x14ac:dyDescent="0.25">
      <c r="A2483" s="24" t="s">
        <v>11255</v>
      </c>
      <c r="B2483" s="24" t="s">
        <v>3669</v>
      </c>
      <c r="C2483" s="24" t="s">
        <v>11196</v>
      </c>
      <c r="D2483" s="24" t="str">
        <f t="shared" si="38"/>
        <v>Y035X122</v>
      </c>
    </row>
    <row r="2484" spans="1:4" x14ac:dyDescent="0.25">
      <c r="A2484" s="24" t="s">
        <v>11255</v>
      </c>
      <c r="B2484" s="24" t="s">
        <v>4305</v>
      </c>
      <c r="C2484" s="24" t="s">
        <v>11163</v>
      </c>
      <c r="D2484" s="24" t="str">
        <f t="shared" si="38"/>
        <v>Y079X06P</v>
      </c>
    </row>
    <row r="2485" spans="1:4" x14ac:dyDescent="0.25">
      <c r="A2485" s="24" t="s">
        <v>11255</v>
      </c>
      <c r="B2485" s="24" t="s">
        <v>4371</v>
      </c>
      <c r="C2485" s="24" t="s">
        <v>11167</v>
      </c>
      <c r="D2485" s="24" t="str">
        <f t="shared" si="38"/>
        <v>Y07PX0C9</v>
      </c>
    </row>
    <row r="2486" spans="1:4" x14ac:dyDescent="0.25">
      <c r="A2486" s="24" t="s">
        <v>11255</v>
      </c>
      <c r="B2486" s="24" t="s">
        <v>4371</v>
      </c>
      <c r="C2486" s="24" t="s">
        <v>11168</v>
      </c>
      <c r="D2486" s="24" t="str">
        <f t="shared" si="38"/>
        <v>Y07PX0CA</v>
      </c>
    </row>
    <row r="2487" spans="1:4" x14ac:dyDescent="0.25">
      <c r="A2487" s="24" t="s">
        <v>11255</v>
      </c>
      <c r="B2487" s="24" t="s">
        <v>4371</v>
      </c>
      <c r="C2487" s="24" t="s">
        <v>11169</v>
      </c>
      <c r="D2487" s="24" t="str">
        <f t="shared" si="38"/>
        <v>Y07PX0CB</v>
      </c>
    </row>
    <row r="2488" spans="1:4" x14ac:dyDescent="0.25">
      <c r="A2488" s="24" t="s">
        <v>11255</v>
      </c>
      <c r="B2488" s="24" t="s">
        <v>4371</v>
      </c>
      <c r="C2488" s="24" t="s">
        <v>11250</v>
      </c>
      <c r="D2488" s="24" t="str">
        <f t="shared" si="38"/>
        <v>Y07PX0MP</v>
      </c>
    </row>
    <row r="2489" spans="1:4" x14ac:dyDescent="0.25">
      <c r="A2489" s="24" t="s">
        <v>11255</v>
      </c>
      <c r="B2489" s="24" t="s">
        <v>4371</v>
      </c>
      <c r="C2489" s="24" t="s">
        <v>11236</v>
      </c>
      <c r="D2489" s="24" t="str">
        <f t="shared" si="38"/>
        <v>Y07PX0NF</v>
      </c>
    </row>
    <row r="2490" spans="1:4" x14ac:dyDescent="0.25">
      <c r="A2490" s="24" t="s">
        <v>11255</v>
      </c>
      <c r="B2490" s="24" t="s">
        <v>4371</v>
      </c>
      <c r="C2490" s="24" t="s">
        <v>11173</v>
      </c>
      <c r="D2490" s="24" t="str">
        <f t="shared" si="38"/>
        <v>Y07PX0PQ</v>
      </c>
    </row>
    <row r="2491" spans="1:4" x14ac:dyDescent="0.25">
      <c r="A2491" s="24" t="s">
        <v>11255</v>
      </c>
      <c r="B2491" s="24" t="s">
        <v>4371</v>
      </c>
      <c r="C2491" s="24" t="s">
        <v>11174</v>
      </c>
      <c r="D2491" s="24" t="str">
        <f t="shared" si="38"/>
        <v>Y07PX0PR</v>
      </c>
    </row>
    <row r="2492" spans="1:4" x14ac:dyDescent="0.25">
      <c r="A2492" s="24" t="s">
        <v>11255</v>
      </c>
      <c r="B2492" s="24" t="s">
        <v>4371</v>
      </c>
      <c r="C2492" s="24" t="s">
        <v>11175</v>
      </c>
      <c r="D2492" s="24" t="str">
        <f t="shared" si="38"/>
        <v>Y07PX0PT</v>
      </c>
    </row>
    <row r="2493" spans="1:4" x14ac:dyDescent="0.25">
      <c r="A2493" s="24" t="s">
        <v>11255</v>
      </c>
      <c r="B2493" s="24" t="s">
        <v>4371</v>
      </c>
      <c r="C2493" s="24" t="s">
        <v>11217</v>
      </c>
      <c r="D2493" s="24" t="str">
        <f t="shared" si="38"/>
        <v>Y07PX0PV</v>
      </c>
    </row>
    <row r="2494" spans="1:4" x14ac:dyDescent="0.25">
      <c r="A2494" s="24" t="s">
        <v>11255</v>
      </c>
      <c r="B2494" s="24" t="s">
        <v>4371</v>
      </c>
      <c r="C2494" s="24" t="s">
        <v>11176</v>
      </c>
      <c r="D2494" s="24" t="str">
        <f t="shared" si="38"/>
        <v>Y07PX0PW</v>
      </c>
    </row>
    <row r="2495" spans="1:4" x14ac:dyDescent="0.25">
      <c r="A2495" s="24" t="s">
        <v>11255</v>
      </c>
      <c r="B2495" s="24" t="s">
        <v>4371</v>
      </c>
      <c r="C2495" s="24" t="s">
        <v>11251</v>
      </c>
      <c r="D2495" s="24" t="str">
        <f t="shared" si="38"/>
        <v>Y07PX0Q2</v>
      </c>
    </row>
    <row r="2496" spans="1:4" x14ac:dyDescent="0.25">
      <c r="A2496" s="24" t="s">
        <v>11255</v>
      </c>
      <c r="B2496" s="24" t="s">
        <v>4371</v>
      </c>
      <c r="C2496" s="24" t="s">
        <v>11221</v>
      </c>
      <c r="D2496" s="24" t="str">
        <f t="shared" si="38"/>
        <v>Y07PX128</v>
      </c>
    </row>
    <row r="2497" spans="1:4" x14ac:dyDescent="0.25">
      <c r="A2497" s="24" t="s">
        <v>11255</v>
      </c>
      <c r="B2497" s="24" t="s">
        <v>4371</v>
      </c>
      <c r="C2497" s="24" t="s">
        <v>11180</v>
      </c>
      <c r="D2497" s="24" t="str">
        <f t="shared" si="38"/>
        <v>Y07PX12M</v>
      </c>
    </row>
    <row r="2498" spans="1:4" x14ac:dyDescent="0.25">
      <c r="A2498" s="24" t="s">
        <v>11255</v>
      </c>
      <c r="B2498" s="24" t="s">
        <v>4371</v>
      </c>
      <c r="C2498" s="24" t="s">
        <v>11181</v>
      </c>
      <c r="D2498" s="24" t="str">
        <f t="shared" si="38"/>
        <v>Y07PX12N</v>
      </c>
    </row>
    <row r="2499" spans="1:4" x14ac:dyDescent="0.25">
      <c r="A2499" s="24" t="s">
        <v>11255</v>
      </c>
      <c r="B2499" s="24" t="s">
        <v>4371</v>
      </c>
      <c r="C2499" s="24" t="s">
        <v>11182</v>
      </c>
      <c r="D2499" s="24" t="str">
        <f t="shared" ref="D2499:D2562" si="39">B2499&amp;C2499</f>
        <v>Y07PX12P</v>
      </c>
    </row>
    <row r="2500" spans="1:4" x14ac:dyDescent="0.25">
      <c r="A2500" s="24" t="s">
        <v>11255</v>
      </c>
      <c r="B2500" s="24" t="s">
        <v>4436</v>
      </c>
      <c r="C2500" s="24" t="s">
        <v>11250</v>
      </c>
      <c r="D2500" s="24" t="str">
        <f t="shared" si="39"/>
        <v>Y07QX0MP</v>
      </c>
    </row>
    <row r="2501" spans="1:4" x14ac:dyDescent="0.25">
      <c r="A2501" s="24" t="s">
        <v>11255</v>
      </c>
      <c r="B2501" s="24" t="s">
        <v>4436</v>
      </c>
      <c r="C2501" s="24" t="s">
        <v>11176</v>
      </c>
      <c r="D2501" s="24" t="str">
        <f t="shared" si="39"/>
        <v>Y07QX0PW</v>
      </c>
    </row>
    <row r="2502" spans="1:4" x14ac:dyDescent="0.25">
      <c r="A2502" s="24" t="s">
        <v>11255</v>
      </c>
      <c r="B2502" s="24" t="s">
        <v>4436</v>
      </c>
      <c r="C2502" s="24" t="s">
        <v>11252</v>
      </c>
      <c r="D2502" s="24" t="str">
        <f t="shared" si="39"/>
        <v>Y07QX0Q1</v>
      </c>
    </row>
    <row r="2503" spans="1:4" x14ac:dyDescent="0.25">
      <c r="A2503" s="24" t="s">
        <v>11255</v>
      </c>
      <c r="B2503" s="24" t="s">
        <v>4436</v>
      </c>
      <c r="C2503" s="24" t="s">
        <v>11253</v>
      </c>
      <c r="D2503" s="24" t="str">
        <f t="shared" si="39"/>
        <v>Y07QX0RB</v>
      </c>
    </row>
    <row r="2504" spans="1:4" x14ac:dyDescent="0.25">
      <c r="A2504" s="24" t="s">
        <v>11255</v>
      </c>
      <c r="B2504" s="24" t="s">
        <v>4436</v>
      </c>
      <c r="C2504" s="24" t="s">
        <v>11254</v>
      </c>
      <c r="D2504" s="24" t="str">
        <f t="shared" si="39"/>
        <v>Y07QX105</v>
      </c>
    </row>
    <row r="2505" spans="1:4" x14ac:dyDescent="0.25">
      <c r="A2505" s="24" t="s">
        <v>11255</v>
      </c>
      <c r="B2505" s="24" t="s">
        <v>4436</v>
      </c>
      <c r="C2505" s="24" t="s">
        <v>11190</v>
      </c>
      <c r="D2505" s="24" t="str">
        <f t="shared" si="39"/>
        <v>Y07QX12H</v>
      </c>
    </row>
    <row r="2506" spans="1:4" x14ac:dyDescent="0.25">
      <c r="A2506" s="24" t="s">
        <v>11255</v>
      </c>
      <c r="B2506" s="24" t="s">
        <v>4436</v>
      </c>
      <c r="C2506" s="24" t="s">
        <v>11180</v>
      </c>
      <c r="D2506" s="24" t="str">
        <f t="shared" si="39"/>
        <v>Y07QX12M</v>
      </c>
    </row>
    <row r="2507" spans="1:4" x14ac:dyDescent="0.25">
      <c r="A2507" s="24" t="s">
        <v>11255</v>
      </c>
      <c r="B2507" s="24" t="s">
        <v>4488</v>
      </c>
      <c r="C2507" s="24" t="s">
        <v>11191</v>
      </c>
      <c r="D2507" s="24" t="str">
        <f t="shared" si="39"/>
        <v>Y07RX0V3</v>
      </c>
    </row>
    <row r="2508" spans="1:4" x14ac:dyDescent="0.25">
      <c r="A2508" s="24" t="s">
        <v>11255</v>
      </c>
      <c r="B2508" s="24" t="s">
        <v>4488</v>
      </c>
      <c r="C2508" s="24" t="s">
        <v>11190</v>
      </c>
      <c r="D2508" s="24" t="str">
        <f t="shared" si="39"/>
        <v>Y07RX12H</v>
      </c>
    </row>
    <row r="2509" spans="1:4" x14ac:dyDescent="0.25">
      <c r="A2509" s="24" t="s">
        <v>11255</v>
      </c>
      <c r="B2509" s="24" t="s">
        <v>4488</v>
      </c>
      <c r="C2509" s="24" t="s">
        <v>11192</v>
      </c>
      <c r="D2509" s="24" t="str">
        <f t="shared" si="39"/>
        <v>Y07RX12S</v>
      </c>
    </row>
    <row r="2510" spans="1:4" x14ac:dyDescent="0.25">
      <c r="A2510" s="24" t="s">
        <v>11255</v>
      </c>
      <c r="B2510" s="24" t="s">
        <v>4488</v>
      </c>
      <c r="C2510" s="24" t="s">
        <v>11193</v>
      </c>
      <c r="D2510" s="24" t="str">
        <f t="shared" si="39"/>
        <v>Y07RX12T</v>
      </c>
    </row>
    <row r="2511" spans="1:4" x14ac:dyDescent="0.25">
      <c r="A2511" s="24" t="s">
        <v>11255</v>
      </c>
      <c r="B2511" s="24" t="s">
        <v>4587</v>
      </c>
      <c r="C2511" s="24" t="s">
        <v>10582</v>
      </c>
      <c r="D2511" s="24" t="str">
        <f t="shared" si="39"/>
        <v>YZZZXZZZ</v>
      </c>
    </row>
    <row r="2512" spans="1:4" x14ac:dyDescent="0.25">
      <c r="A2512" s="24" t="s">
        <v>11256</v>
      </c>
      <c r="B2512" s="24" t="s">
        <v>3628</v>
      </c>
      <c r="C2512" s="24" t="s">
        <v>11159</v>
      </c>
      <c r="D2512" s="24" t="str">
        <f t="shared" si="39"/>
        <v>Y02PX0KP</v>
      </c>
    </row>
    <row r="2513" spans="1:4" x14ac:dyDescent="0.25">
      <c r="A2513" s="24" t="s">
        <v>11256</v>
      </c>
      <c r="B2513" s="24" t="s">
        <v>3668</v>
      </c>
      <c r="C2513" s="24" t="s">
        <v>11160</v>
      </c>
      <c r="D2513" s="24" t="str">
        <f t="shared" si="39"/>
        <v>Y034X11F</v>
      </c>
    </row>
    <row r="2514" spans="1:4" x14ac:dyDescent="0.25">
      <c r="A2514" s="24" t="s">
        <v>11256</v>
      </c>
      <c r="B2514" s="24" t="s">
        <v>3669</v>
      </c>
      <c r="C2514" s="24" t="s">
        <v>11195</v>
      </c>
      <c r="D2514" s="24" t="str">
        <f t="shared" si="39"/>
        <v>Y035X121</v>
      </c>
    </row>
    <row r="2515" spans="1:4" x14ac:dyDescent="0.25">
      <c r="A2515" s="24" t="s">
        <v>11256</v>
      </c>
      <c r="B2515" s="24" t="s">
        <v>3669</v>
      </c>
      <c r="C2515" s="24" t="s">
        <v>11196</v>
      </c>
      <c r="D2515" s="24" t="str">
        <f t="shared" si="39"/>
        <v>Y035X122</v>
      </c>
    </row>
    <row r="2516" spans="1:4" x14ac:dyDescent="0.25">
      <c r="A2516" s="24" t="s">
        <v>11256</v>
      </c>
      <c r="B2516" s="24" t="s">
        <v>4305</v>
      </c>
      <c r="C2516" s="24" t="s">
        <v>11163</v>
      </c>
      <c r="D2516" s="24" t="str">
        <f t="shared" si="39"/>
        <v>Y079X06P</v>
      </c>
    </row>
    <row r="2517" spans="1:4" x14ac:dyDescent="0.25">
      <c r="A2517" s="24" t="s">
        <v>11256</v>
      </c>
      <c r="B2517" s="24" t="s">
        <v>4371</v>
      </c>
      <c r="C2517" s="24" t="s">
        <v>11166</v>
      </c>
      <c r="D2517" s="24" t="str">
        <f t="shared" si="39"/>
        <v>Y07PX03A</v>
      </c>
    </row>
    <row r="2518" spans="1:4" x14ac:dyDescent="0.25">
      <c r="A2518" s="24" t="s">
        <v>11256</v>
      </c>
      <c r="B2518" s="24" t="s">
        <v>4371</v>
      </c>
      <c r="C2518" s="24" t="s">
        <v>11167</v>
      </c>
      <c r="D2518" s="24" t="str">
        <f t="shared" si="39"/>
        <v>Y07PX0C9</v>
      </c>
    </row>
    <row r="2519" spans="1:4" x14ac:dyDescent="0.25">
      <c r="A2519" s="24" t="s">
        <v>11256</v>
      </c>
      <c r="B2519" s="24" t="s">
        <v>4371</v>
      </c>
      <c r="C2519" s="24" t="s">
        <v>11168</v>
      </c>
      <c r="D2519" s="24" t="str">
        <f t="shared" si="39"/>
        <v>Y07PX0CA</v>
      </c>
    </row>
    <row r="2520" spans="1:4" x14ac:dyDescent="0.25">
      <c r="A2520" s="24" t="s">
        <v>11256</v>
      </c>
      <c r="B2520" s="24" t="s">
        <v>4371</v>
      </c>
      <c r="C2520" s="24" t="s">
        <v>11169</v>
      </c>
      <c r="D2520" s="24" t="str">
        <f t="shared" si="39"/>
        <v>Y07PX0CB</v>
      </c>
    </row>
    <row r="2521" spans="1:4" x14ac:dyDescent="0.25">
      <c r="A2521" s="24" t="s">
        <v>11256</v>
      </c>
      <c r="B2521" s="24" t="s">
        <v>4371</v>
      </c>
      <c r="C2521" s="24" t="s">
        <v>11199</v>
      </c>
      <c r="D2521" s="24" t="str">
        <f t="shared" si="39"/>
        <v>Y07PX0CW</v>
      </c>
    </row>
    <row r="2522" spans="1:4" x14ac:dyDescent="0.25">
      <c r="A2522" s="24" t="s">
        <v>11256</v>
      </c>
      <c r="B2522" s="24" t="s">
        <v>4371</v>
      </c>
      <c r="C2522" s="24" t="s">
        <v>11200</v>
      </c>
      <c r="D2522" s="24" t="str">
        <f t="shared" si="39"/>
        <v>Y07PX0CX</v>
      </c>
    </row>
    <row r="2523" spans="1:4" x14ac:dyDescent="0.25">
      <c r="A2523" s="24" t="s">
        <v>11256</v>
      </c>
      <c r="B2523" s="24" t="s">
        <v>4371</v>
      </c>
      <c r="C2523" s="24" t="s">
        <v>11201</v>
      </c>
      <c r="D2523" s="24" t="str">
        <f t="shared" si="39"/>
        <v>Y07PX0CY</v>
      </c>
    </row>
    <row r="2524" spans="1:4" x14ac:dyDescent="0.25">
      <c r="A2524" s="24" t="s">
        <v>11256</v>
      </c>
      <c r="B2524" s="24" t="s">
        <v>4371</v>
      </c>
      <c r="C2524" s="24" t="s">
        <v>11223</v>
      </c>
      <c r="D2524" s="24" t="str">
        <f t="shared" si="39"/>
        <v>Y07PX0CZ</v>
      </c>
    </row>
    <row r="2525" spans="1:4" x14ac:dyDescent="0.25">
      <c r="A2525" s="24" t="s">
        <v>11256</v>
      </c>
      <c r="B2525" s="24" t="s">
        <v>4371</v>
      </c>
      <c r="C2525" s="24" t="s">
        <v>11202</v>
      </c>
      <c r="D2525" s="24" t="str">
        <f t="shared" si="39"/>
        <v>Y07PX0D6</v>
      </c>
    </row>
    <row r="2526" spans="1:4" x14ac:dyDescent="0.25">
      <c r="A2526" s="24" t="s">
        <v>11256</v>
      </c>
      <c r="B2526" s="24" t="s">
        <v>4371</v>
      </c>
      <c r="C2526" s="24" t="s">
        <v>11203</v>
      </c>
      <c r="D2526" s="24" t="str">
        <f t="shared" si="39"/>
        <v>Y07PX0D7</v>
      </c>
    </row>
    <row r="2527" spans="1:4" x14ac:dyDescent="0.25">
      <c r="A2527" s="24" t="s">
        <v>11256</v>
      </c>
      <c r="B2527" s="24" t="s">
        <v>4371</v>
      </c>
      <c r="C2527" s="24" t="s">
        <v>11204</v>
      </c>
      <c r="D2527" s="24" t="str">
        <f t="shared" si="39"/>
        <v>Y07PX0D8</v>
      </c>
    </row>
    <row r="2528" spans="1:4" x14ac:dyDescent="0.25">
      <c r="A2528" s="24" t="s">
        <v>11256</v>
      </c>
      <c r="B2528" s="24" t="s">
        <v>4371</v>
      </c>
      <c r="C2528" s="24" t="s">
        <v>11205</v>
      </c>
      <c r="D2528" s="24" t="str">
        <f t="shared" si="39"/>
        <v>Y07PX0D9</v>
      </c>
    </row>
    <row r="2529" spans="1:4" x14ac:dyDescent="0.25">
      <c r="A2529" s="24" t="s">
        <v>11256</v>
      </c>
      <c r="B2529" s="24" t="s">
        <v>4371</v>
      </c>
      <c r="C2529" s="24" t="s">
        <v>11206</v>
      </c>
      <c r="D2529" s="24" t="str">
        <f t="shared" si="39"/>
        <v>Y07PX0DA</v>
      </c>
    </row>
    <row r="2530" spans="1:4" x14ac:dyDescent="0.25">
      <c r="A2530" s="24" t="s">
        <v>11256</v>
      </c>
      <c r="B2530" s="24" t="s">
        <v>4371</v>
      </c>
      <c r="C2530" s="24" t="s">
        <v>11207</v>
      </c>
      <c r="D2530" s="24" t="str">
        <f t="shared" si="39"/>
        <v>Y07PX0DB</v>
      </c>
    </row>
    <row r="2531" spans="1:4" x14ac:dyDescent="0.25">
      <c r="A2531" s="24" t="s">
        <v>11256</v>
      </c>
      <c r="B2531" s="24" t="s">
        <v>4371</v>
      </c>
      <c r="C2531" s="24" t="s">
        <v>11208</v>
      </c>
      <c r="D2531" s="24" t="str">
        <f t="shared" si="39"/>
        <v>Y07PX0DC</v>
      </c>
    </row>
    <row r="2532" spans="1:4" x14ac:dyDescent="0.25">
      <c r="A2532" s="24" t="s">
        <v>11256</v>
      </c>
      <c r="B2532" s="24" t="s">
        <v>4371</v>
      </c>
      <c r="C2532" s="24" t="s">
        <v>11209</v>
      </c>
      <c r="D2532" s="24" t="str">
        <f t="shared" si="39"/>
        <v>Y07PX0DD</v>
      </c>
    </row>
    <row r="2533" spans="1:4" x14ac:dyDescent="0.25">
      <c r="A2533" s="24" t="s">
        <v>11256</v>
      </c>
      <c r="B2533" s="24" t="s">
        <v>4371</v>
      </c>
      <c r="C2533" s="24" t="s">
        <v>11210</v>
      </c>
      <c r="D2533" s="24" t="str">
        <f t="shared" si="39"/>
        <v>Y07PX0DE</v>
      </c>
    </row>
    <row r="2534" spans="1:4" x14ac:dyDescent="0.25">
      <c r="A2534" s="24" t="s">
        <v>11256</v>
      </c>
      <c r="B2534" s="24" t="s">
        <v>4371</v>
      </c>
      <c r="C2534" s="24" t="s">
        <v>11211</v>
      </c>
      <c r="D2534" s="24" t="str">
        <f t="shared" si="39"/>
        <v>Y07PX0DF</v>
      </c>
    </row>
    <row r="2535" spans="1:4" x14ac:dyDescent="0.25">
      <c r="A2535" s="24" t="s">
        <v>11256</v>
      </c>
      <c r="B2535" s="24" t="s">
        <v>4371</v>
      </c>
      <c r="C2535" s="24" t="s">
        <v>11212</v>
      </c>
      <c r="D2535" s="24" t="str">
        <f t="shared" si="39"/>
        <v>Y07PX0DG</v>
      </c>
    </row>
    <row r="2536" spans="1:4" x14ac:dyDescent="0.25">
      <c r="A2536" s="24" t="s">
        <v>11256</v>
      </c>
      <c r="B2536" s="24" t="s">
        <v>4371</v>
      </c>
      <c r="C2536" s="24" t="s">
        <v>11213</v>
      </c>
      <c r="D2536" s="24" t="str">
        <f t="shared" si="39"/>
        <v>Y07PX0DH</v>
      </c>
    </row>
    <row r="2537" spans="1:4" x14ac:dyDescent="0.25">
      <c r="A2537" s="24" t="s">
        <v>11256</v>
      </c>
      <c r="B2537" s="24" t="s">
        <v>4371</v>
      </c>
      <c r="C2537" s="24" t="s">
        <v>11214</v>
      </c>
      <c r="D2537" s="24" t="str">
        <f t="shared" si="39"/>
        <v>Y07PX0DJ</v>
      </c>
    </row>
    <row r="2538" spans="1:4" x14ac:dyDescent="0.25">
      <c r="A2538" s="24" t="s">
        <v>11256</v>
      </c>
      <c r="B2538" s="24" t="s">
        <v>4371</v>
      </c>
      <c r="C2538" s="24" t="s">
        <v>11215</v>
      </c>
      <c r="D2538" s="24" t="str">
        <f t="shared" si="39"/>
        <v>Y07PX0EJ</v>
      </c>
    </row>
    <row r="2539" spans="1:4" x14ac:dyDescent="0.25">
      <c r="A2539" s="24" t="s">
        <v>11256</v>
      </c>
      <c r="B2539" s="24" t="s">
        <v>4371</v>
      </c>
      <c r="C2539" s="24" t="s">
        <v>11216</v>
      </c>
      <c r="D2539" s="24" t="str">
        <f t="shared" si="39"/>
        <v>Y07PX0MQ</v>
      </c>
    </row>
    <row r="2540" spans="1:4" x14ac:dyDescent="0.25">
      <c r="A2540" s="24" t="s">
        <v>11256</v>
      </c>
      <c r="B2540" s="24" t="s">
        <v>4371</v>
      </c>
      <c r="C2540" s="24" t="s">
        <v>11235</v>
      </c>
      <c r="D2540" s="24" t="str">
        <f t="shared" si="39"/>
        <v>Y07PX0NE</v>
      </c>
    </row>
    <row r="2541" spans="1:4" x14ac:dyDescent="0.25">
      <c r="A2541" s="24" t="s">
        <v>11256</v>
      </c>
      <c r="B2541" s="24" t="s">
        <v>4371</v>
      </c>
      <c r="C2541" s="24" t="s">
        <v>11236</v>
      </c>
      <c r="D2541" s="24" t="str">
        <f t="shared" si="39"/>
        <v>Y07PX0NF</v>
      </c>
    </row>
    <row r="2542" spans="1:4" x14ac:dyDescent="0.25">
      <c r="A2542" s="24" t="s">
        <v>11256</v>
      </c>
      <c r="B2542" s="24" t="s">
        <v>4371</v>
      </c>
      <c r="C2542" s="24" t="s">
        <v>11173</v>
      </c>
      <c r="D2542" s="24" t="str">
        <f t="shared" si="39"/>
        <v>Y07PX0PQ</v>
      </c>
    </row>
    <row r="2543" spans="1:4" x14ac:dyDescent="0.25">
      <c r="A2543" s="24" t="s">
        <v>11256</v>
      </c>
      <c r="B2543" s="24" t="s">
        <v>4371</v>
      </c>
      <c r="C2543" s="24" t="s">
        <v>11174</v>
      </c>
      <c r="D2543" s="24" t="str">
        <f t="shared" si="39"/>
        <v>Y07PX0PR</v>
      </c>
    </row>
    <row r="2544" spans="1:4" x14ac:dyDescent="0.25">
      <c r="A2544" s="24" t="s">
        <v>11256</v>
      </c>
      <c r="B2544" s="24" t="s">
        <v>4371</v>
      </c>
      <c r="C2544" s="24" t="s">
        <v>11175</v>
      </c>
      <c r="D2544" s="24" t="str">
        <f t="shared" si="39"/>
        <v>Y07PX0PT</v>
      </c>
    </row>
    <row r="2545" spans="1:4" x14ac:dyDescent="0.25">
      <c r="A2545" s="24" t="s">
        <v>11256</v>
      </c>
      <c r="B2545" s="24" t="s">
        <v>4371</v>
      </c>
      <c r="C2545" s="24" t="s">
        <v>11217</v>
      </c>
      <c r="D2545" s="24" t="str">
        <f t="shared" si="39"/>
        <v>Y07PX0PV</v>
      </c>
    </row>
    <row r="2546" spans="1:4" x14ac:dyDescent="0.25">
      <c r="A2546" s="24" t="s">
        <v>11256</v>
      </c>
      <c r="B2546" s="24" t="s">
        <v>4371</v>
      </c>
      <c r="C2546" s="24" t="s">
        <v>11176</v>
      </c>
      <c r="D2546" s="24" t="str">
        <f t="shared" si="39"/>
        <v>Y07PX0PW</v>
      </c>
    </row>
    <row r="2547" spans="1:4" x14ac:dyDescent="0.25">
      <c r="A2547" s="24" t="s">
        <v>11256</v>
      </c>
      <c r="B2547" s="24" t="s">
        <v>4371</v>
      </c>
      <c r="C2547" s="24" t="s">
        <v>11237</v>
      </c>
      <c r="D2547" s="24" t="str">
        <f t="shared" si="39"/>
        <v>Y07PX0PZ</v>
      </c>
    </row>
    <row r="2548" spans="1:4" x14ac:dyDescent="0.25">
      <c r="A2548" s="24" t="s">
        <v>11256</v>
      </c>
      <c r="B2548" s="24" t="s">
        <v>4371</v>
      </c>
      <c r="C2548" s="24" t="s">
        <v>11218</v>
      </c>
      <c r="D2548" s="24" t="str">
        <f t="shared" si="39"/>
        <v>Y07PX0Q6</v>
      </c>
    </row>
    <row r="2549" spans="1:4" x14ac:dyDescent="0.25">
      <c r="A2549" s="24" t="s">
        <v>11256</v>
      </c>
      <c r="B2549" s="24" t="s">
        <v>4371</v>
      </c>
      <c r="C2549" s="24" t="s">
        <v>11219</v>
      </c>
      <c r="D2549" s="24" t="str">
        <f t="shared" si="39"/>
        <v>Y07PX0V2</v>
      </c>
    </row>
    <row r="2550" spans="1:4" x14ac:dyDescent="0.25">
      <c r="A2550" s="24" t="s">
        <v>11256</v>
      </c>
      <c r="B2550" s="24" t="s">
        <v>4371</v>
      </c>
      <c r="C2550" s="24" t="s">
        <v>11220</v>
      </c>
      <c r="D2550" s="24" t="str">
        <f t="shared" si="39"/>
        <v>Y07PX0YQ</v>
      </c>
    </row>
    <row r="2551" spans="1:4" x14ac:dyDescent="0.25">
      <c r="A2551" s="24" t="s">
        <v>11256</v>
      </c>
      <c r="B2551" s="24" t="s">
        <v>4371</v>
      </c>
      <c r="C2551" s="24" t="s">
        <v>11221</v>
      </c>
      <c r="D2551" s="24" t="str">
        <f t="shared" si="39"/>
        <v>Y07PX128</v>
      </c>
    </row>
    <row r="2552" spans="1:4" x14ac:dyDescent="0.25">
      <c r="A2552" s="24" t="s">
        <v>11256</v>
      </c>
      <c r="B2552" s="24" t="s">
        <v>4371</v>
      </c>
      <c r="C2552" s="24" t="s">
        <v>11180</v>
      </c>
      <c r="D2552" s="24" t="str">
        <f t="shared" si="39"/>
        <v>Y07PX12M</v>
      </c>
    </row>
    <row r="2553" spans="1:4" x14ac:dyDescent="0.25">
      <c r="A2553" s="24" t="s">
        <v>11256</v>
      </c>
      <c r="B2553" s="24" t="s">
        <v>4371</v>
      </c>
      <c r="C2553" s="24" t="s">
        <v>11181</v>
      </c>
      <c r="D2553" s="24" t="str">
        <f t="shared" si="39"/>
        <v>Y07PX12N</v>
      </c>
    </row>
    <row r="2554" spans="1:4" x14ac:dyDescent="0.25">
      <c r="A2554" s="24" t="s">
        <v>11256</v>
      </c>
      <c r="B2554" s="24" t="s">
        <v>4371</v>
      </c>
      <c r="C2554" s="24" t="s">
        <v>11182</v>
      </c>
      <c r="D2554" s="24" t="str">
        <f t="shared" si="39"/>
        <v>Y07PX12P</v>
      </c>
    </row>
    <row r="2555" spans="1:4" x14ac:dyDescent="0.25">
      <c r="A2555" s="24" t="s">
        <v>11256</v>
      </c>
      <c r="B2555" s="24" t="s">
        <v>4436</v>
      </c>
      <c r="C2555" s="24" t="s">
        <v>11166</v>
      </c>
      <c r="D2555" s="24" t="str">
        <f t="shared" si="39"/>
        <v>Y07QX03A</v>
      </c>
    </row>
    <row r="2556" spans="1:4" x14ac:dyDescent="0.25">
      <c r="A2556" s="24" t="s">
        <v>11256</v>
      </c>
      <c r="B2556" s="24" t="s">
        <v>4436</v>
      </c>
      <c r="C2556" s="24" t="s">
        <v>11199</v>
      </c>
      <c r="D2556" s="24" t="str">
        <f t="shared" si="39"/>
        <v>Y07QX0CW</v>
      </c>
    </row>
    <row r="2557" spans="1:4" x14ac:dyDescent="0.25">
      <c r="A2557" s="24" t="s">
        <v>11256</v>
      </c>
      <c r="B2557" s="24" t="s">
        <v>4436</v>
      </c>
      <c r="C2557" s="24" t="s">
        <v>11200</v>
      </c>
      <c r="D2557" s="24" t="str">
        <f t="shared" si="39"/>
        <v>Y07QX0CX</v>
      </c>
    </row>
    <row r="2558" spans="1:4" x14ac:dyDescent="0.25">
      <c r="A2558" s="24" t="s">
        <v>11256</v>
      </c>
      <c r="B2558" s="24" t="s">
        <v>4436</v>
      </c>
      <c r="C2558" s="24" t="s">
        <v>11201</v>
      </c>
      <c r="D2558" s="24" t="str">
        <f t="shared" si="39"/>
        <v>Y07QX0CY</v>
      </c>
    </row>
    <row r="2559" spans="1:4" x14ac:dyDescent="0.25">
      <c r="A2559" s="24" t="s">
        <v>11256</v>
      </c>
      <c r="B2559" s="24" t="s">
        <v>4436</v>
      </c>
      <c r="C2559" s="24" t="s">
        <v>11223</v>
      </c>
      <c r="D2559" s="24" t="str">
        <f t="shared" si="39"/>
        <v>Y07QX0CZ</v>
      </c>
    </row>
    <row r="2560" spans="1:4" x14ac:dyDescent="0.25">
      <c r="A2560" s="24" t="s">
        <v>11256</v>
      </c>
      <c r="B2560" s="24" t="s">
        <v>4436</v>
      </c>
      <c r="C2560" s="24" t="s">
        <v>11202</v>
      </c>
      <c r="D2560" s="24" t="str">
        <f t="shared" si="39"/>
        <v>Y07QX0D6</v>
      </c>
    </row>
    <row r="2561" spans="1:4" x14ac:dyDescent="0.25">
      <c r="A2561" s="24" t="s">
        <v>11256</v>
      </c>
      <c r="B2561" s="24" t="s">
        <v>4436</v>
      </c>
      <c r="C2561" s="24" t="s">
        <v>11203</v>
      </c>
      <c r="D2561" s="24" t="str">
        <f t="shared" si="39"/>
        <v>Y07QX0D7</v>
      </c>
    </row>
    <row r="2562" spans="1:4" x14ac:dyDescent="0.25">
      <c r="A2562" s="24" t="s">
        <v>11256</v>
      </c>
      <c r="B2562" s="24" t="s">
        <v>4436</v>
      </c>
      <c r="C2562" s="24" t="s">
        <v>11204</v>
      </c>
      <c r="D2562" s="24" t="str">
        <f t="shared" si="39"/>
        <v>Y07QX0D8</v>
      </c>
    </row>
    <row r="2563" spans="1:4" x14ac:dyDescent="0.25">
      <c r="A2563" s="24" t="s">
        <v>11256</v>
      </c>
      <c r="B2563" s="24" t="s">
        <v>4436</v>
      </c>
      <c r="C2563" s="24" t="s">
        <v>11206</v>
      </c>
      <c r="D2563" s="24" t="str">
        <f t="shared" ref="D2563:D2626" si="40">B2563&amp;C2563</f>
        <v>Y07QX0DA</v>
      </c>
    </row>
    <row r="2564" spans="1:4" x14ac:dyDescent="0.25">
      <c r="A2564" s="24" t="s">
        <v>11256</v>
      </c>
      <c r="B2564" s="24" t="s">
        <v>4436</v>
      </c>
      <c r="C2564" s="24" t="s">
        <v>11207</v>
      </c>
      <c r="D2564" s="24" t="str">
        <f t="shared" si="40"/>
        <v>Y07QX0DB</v>
      </c>
    </row>
    <row r="2565" spans="1:4" x14ac:dyDescent="0.25">
      <c r="A2565" s="24" t="s">
        <v>11256</v>
      </c>
      <c r="B2565" s="24" t="s">
        <v>4436</v>
      </c>
      <c r="C2565" s="24" t="s">
        <v>11209</v>
      </c>
      <c r="D2565" s="24" t="str">
        <f t="shared" si="40"/>
        <v>Y07QX0DD</v>
      </c>
    </row>
    <row r="2566" spans="1:4" x14ac:dyDescent="0.25">
      <c r="A2566" s="24" t="s">
        <v>11256</v>
      </c>
      <c r="B2566" s="24" t="s">
        <v>4436</v>
      </c>
      <c r="C2566" s="24" t="s">
        <v>11210</v>
      </c>
      <c r="D2566" s="24" t="str">
        <f t="shared" si="40"/>
        <v>Y07QX0DE</v>
      </c>
    </row>
    <row r="2567" spans="1:4" x14ac:dyDescent="0.25">
      <c r="A2567" s="24" t="s">
        <v>11256</v>
      </c>
      <c r="B2567" s="24" t="s">
        <v>4436</v>
      </c>
      <c r="C2567" s="24" t="s">
        <v>11212</v>
      </c>
      <c r="D2567" s="24" t="str">
        <f t="shared" si="40"/>
        <v>Y07QX0DG</v>
      </c>
    </row>
    <row r="2568" spans="1:4" x14ac:dyDescent="0.25">
      <c r="A2568" s="24" t="s">
        <v>11256</v>
      </c>
      <c r="B2568" s="24" t="s">
        <v>4436</v>
      </c>
      <c r="C2568" s="24" t="s">
        <v>11213</v>
      </c>
      <c r="D2568" s="24" t="str">
        <f t="shared" si="40"/>
        <v>Y07QX0DH</v>
      </c>
    </row>
    <row r="2569" spans="1:4" x14ac:dyDescent="0.25">
      <c r="A2569" s="24" t="s">
        <v>11256</v>
      </c>
      <c r="B2569" s="24" t="s">
        <v>4436</v>
      </c>
      <c r="C2569" s="24" t="s">
        <v>11215</v>
      </c>
      <c r="D2569" s="24" t="str">
        <f t="shared" si="40"/>
        <v>Y07QX0EJ</v>
      </c>
    </row>
    <row r="2570" spans="1:4" x14ac:dyDescent="0.25">
      <c r="A2570" s="24" t="s">
        <v>11256</v>
      </c>
      <c r="B2570" s="24" t="s">
        <v>4436</v>
      </c>
      <c r="C2570" s="24" t="s">
        <v>11216</v>
      </c>
      <c r="D2570" s="24" t="str">
        <f t="shared" si="40"/>
        <v>Y07QX0MQ</v>
      </c>
    </row>
    <row r="2571" spans="1:4" x14ac:dyDescent="0.25">
      <c r="A2571" s="24" t="s">
        <v>11256</v>
      </c>
      <c r="B2571" s="24" t="s">
        <v>4436</v>
      </c>
      <c r="C2571" s="24" t="s">
        <v>11235</v>
      </c>
      <c r="D2571" s="24" t="str">
        <f t="shared" si="40"/>
        <v>Y07QX0NE</v>
      </c>
    </row>
    <row r="2572" spans="1:4" x14ac:dyDescent="0.25">
      <c r="A2572" s="24" t="s">
        <v>11256</v>
      </c>
      <c r="B2572" s="24" t="s">
        <v>4436</v>
      </c>
      <c r="C2572" s="24" t="s">
        <v>11176</v>
      </c>
      <c r="D2572" s="24" t="str">
        <f t="shared" si="40"/>
        <v>Y07QX0PW</v>
      </c>
    </row>
    <row r="2573" spans="1:4" x14ac:dyDescent="0.25">
      <c r="A2573" s="24" t="s">
        <v>11256</v>
      </c>
      <c r="B2573" s="24" t="s">
        <v>4436</v>
      </c>
      <c r="C2573" s="24" t="s">
        <v>11257</v>
      </c>
      <c r="D2573" s="24" t="str">
        <f t="shared" si="40"/>
        <v>Y07QX0Q9</v>
      </c>
    </row>
    <row r="2574" spans="1:4" x14ac:dyDescent="0.25">
      <c r="A2574" s="24" t="s">
        <v>11256</v>
      </c>
      <c r="B2574" s="24" t="s">
        <v>4436</v>
      </c>
      <c r="C2574" s="24" t="s">
        <v>11219</v>
      </c>
      <c r="D2574" s="24" t="str">
        <f t="shared" si="40"/>
        <v>Y07QX0V2</v>
      </c>
    </row>
    <row r="2575" spans="1:4" x14ac:dyDescent="0.25">
      <c r="A2575" s="24" t="s">
        <v>11256</v>
      </c>
      <c r="B2575" s="24" t="s">
        <v>4436</v>
      </c>
      <c r="C2575" s="24" t="s">
        <v>11190</v>
      </c>
      <c r="D2575" s="24" t="str">
        <f t="shared" si="40"/>
        <v>Y07QX12H</v>
      </c>
    </row>
    <row r="2576" spans="1:4" x14ac:dyDescent="0.25">
      <c r="A2576" s="24" t="s">
        <v>11256</v>
      </c>
      <c r="B2576" s="24" t="s">
        <v>4436</v>
      </c>
      <c r="C2576" s="24" t="s">
        <v>11180</v>
      </c>
      <c r="D2576" s="24" t="str">
        <f t="shared" si="40"/>
        <v>Y07QX12M</v>
      </c>
    </row>
    <row r="2577" spans="1:4" x14ac:dyDescent="0.25">
      <c r="A2577" s="24" t="s">
        <v>11256</v>
      </c>
      <c r="B2577" s="24" t="s">
        <v>4488</v>
      </c>
      <c r="C2577" s="24" t="s">
        <v>11191</v>
      </c>
      <c r="D2577" s="24" t="str">
        <f t="shared" si="40"/>
        <v>Y07RX0V3</v>
      </c>
    </row>
    <row r="2578" spans="1:4" x14ac:dyDescent="0.25">
      <c r="A2578" s="24" t="s">
        <v>11256</v>
      </c>
      <c r="B2578" s="24" t="s">
        <v>4488</v>
      </c>
      <c r="C2578" s="24" t="s">
        <v>11190</v>
      </c>
      <c r="D2578" s="24" t="str">
        <f t="shared" si="40"/>
        <v>Y07RX12H</v>
      </c>
    </row>
    <row r="2579" spans="1:4" x14ac:dyDescent="0.25">
      <c r="A2579" s="24" t="s">
        <v>11256</v>
      </c>
      <c r="B2579" s="24" t="s">
        <v>4488</v>
      </c>
      <c r="C2579" s="24" t="s">
        <v>11192</v>
      </c>
      <c r="D2579" s="24" t="str">
        <f t="shared" si="40"/>
        <v>Y07RX12S</v>
      </c>
    </row>
    <row r="2580" spans="1:4" x14ac:dyDescent="0.25">
      <c r="A2580" s="24" t="s">
        <v>11256</v>
      </c>
      <c r="B2580" s="24" t="s">
        <v>4488</v>
      </c>
      <c r="C2580" s="24" t="s">
        <v>11193</v>
      </c>
      <c r="D2580" s="24" t="str">
        <f t="shared" si="40"/>
        <v>Y07RX12T</v>
      </c>
    </row>
    <row r="2581" spans="1:4" x14ac:dyDescent="0.25">
      <c r="A2581" s="24" t="s">
        <v>11256</v>
      </c>
      <c r="B2581" s="24" t="s">
        <v>4587</v>
      </c>
      <c r="C2581" s="24" t="s">
        <v>10582</v>
      </c>
      <c r="D2581" s="24" t="str">
        <f t="shared" si="40"/>
        <v>YZZZXZZZ</v>
      </c>
    </row>
    <row r="2582" spans="1:4" x14ac:dyDescent="0.25">
      <c r="A2582" s="24" t="s">
        <v>11258</v>
      </c>
      <c r="B2582" s="24" t="s">
        <v>3628</v>
      </c>
      <c r="C2582" s="24" t="s">
        <v>11159</v>
      </c>
      <c r="D2582" s="24" t="str">
        <f t="shared" si="40"/>
        <v>Y02PX0KP</v>
      </c>
    </row>
    <row r="2583" spans="1:4" x14ac:dyDescent="0.25">
      <c r="A2583" s="24" t="s">
        <v>11258</v>
      </c>
      <c r="B2583" s="24" t="s">
        <v>3668</v>
      </c>
      <c r="C2583" s="24" t="s">
        <v>11160</v>
      </c>
      <c r="D2583" s="24" t="str">
        <f t="shared" si="40"/>
        <v>Y034X11F</v>
      </c>
    </row>
    <row r="2584" spans="1:4" x14ac:dyDescent="0.25">
      <c r="A2584" s="24" t="s">
        <v>11258</v>
      </c>
      <c r="B2584" s="24" t="s">
        <v>3669</v>
      </c>
      <c r="C2584" s="24" t="s">
        <v>11195</v>
      </c>
      <c r="D2584" s="24" t="str">
        <f t="shared" si="40"/>
        <v>Y035X121</v>
      </c>
    </row>
    <row r="2585" spans="1:4" x14ac:dyDescent="0.25">
      <c r="A2585" s="24" t="s">
        <v>11258</v>
      </c>
      <c r="B2585" s="24" t="s">
        <v>3669</v>
      </c>
      <c r="C2585" s="24" t="s">
        <v>11196</v>
      </c>
      <c r="D2585" s="24" t="str">
        <f t="shared" si="40"/>
        <v>Y035X122</v>
      </c>
    </row>
    <row r="2586" spans="1:4" x14ac:dyDescent="0.25">
      <c r="A2586" s="24" t="s">
        <v>11258</v>
      </c>
      <c r="B2586" s="24" t="s">
        <v>3673</v>
      </c>
      <c r="C2586" s="24" t="s">
        <v>11245</v>
      </c>
      <c r="D2586" s="24" t="str">
        <f t="shared" si="40"/>
        <v>Y037X0RF</v>
      </c>
    </row>
    <row r="2587" spans="1:4" x14ac:dyDescent="0.25">
      <c r="A2587" s="24" t="s">
        <v>11258</v>
      </c>
      <c r="B2587" s="24" t="s">
        <v>4305</v>
      </c>
      <c r="C2587" s="24" t="s">
        <v>11163</v>
      </c>
      <c r="D2587" s="24" t="str">
        <f t="shared" si="40"/>
        <v>Y079X06P</v>
      </c>
    </row>
    <row r="2588" spans="1:4" x14ac:dyDescent="0.25">
      <c r="A2588" s="24" t="s">
        <v>11258</v>
      </c>
      <c r="B2588" s="24" t="s">
        <v>4371</v>
      </c>
      <c r="C2588" s="24" t="s">
        <v>11166</v>
      </c>
      <c r="D2588" s="24" t="str">
        <f t="shared" si="40"/>
        <v>Y07PX03A</v>
      </c>
    </row>
    <row r="2589" spans="1:4" x14ac:dyDescent="0.25">
      <c r="A2589" s="24" t="s">
        <v>11258</v>
      </c>
      <c r="B2589" s="24" t="s">
        <v>4371</v>
      </c>
      <c r="C2589" s="24" t="s">
        <v>11167</v>
      </c>
      <c r="D2589" s="24" t="str">
        <f t="shared" si="40"/>
        <v>Y07PX0C9</v>
      </c>
    </row>
    <row r="2590" spans="1:4" x14ac:dyDescent="0.25">
      <c r="A2590" s="24" t="s">
        <v>11258</v>
      </c>
      <c r="B2590" s="24" t="s">
        <v>4371</v>
      </c>
      <c r="C2590" s="24" t="s">
        <v>11168</v>
      </c>
      <c r="D2590" s="24" t="str">
        <f t="shared" si="40"/>
        <v>Y07PX0CA</v>
      </c>
    </row>
    <row r="2591" spans="1:4" x14ac:dyDescent="0.25">
      <c r="A2591" s="24" t="s">
        <v>11258</v>
      </c>
      <c r="B2591" s="24" t="s">
        <v>4371</v>
      </c>
      <c r="C2591" s="24" t="s">
        <v>11169</v>
      </c>
      <c r="D2591" s="24" t="str">
        <f t="shared" si="40"/>
        <v>Y07PX0CB</v>
      </c>
    </row>
    <row r="2592" spans="1:4" x14ac:dyDescent="0.25">
      <c r="A2592" s="24" t="s">
        <v>11258</v>
      </c>
      <c r="B2592" s="24" t="s">
        <v>4371</v>
      </c>
      <c r="C2592" s="24" t="s">
        <v>11216</v>
      </c>
      <c r="D2592" s="24" t="str">
        <f t="shared" si="40"/>
        <v>Y07PX0MQ</v>
      </c>
    </row>
    <row r="2593" spans="1:4" x14ac:dyDescent="0.25">
      <c r="A2593" s="24" t="s">
        <v>11258</v>
      </c>
      <c r="B2593" s="24" t="s">
        <v>4371</v>
      </c>
      <c r="C2593" s="24" t="s">
        <v>11235</v>
      </c>
      <c r="D2593" s="24" t="str">
        <f t="shared" si="40"/>
        <v>Y07PX0NE</v>
      </c>
    </row>
    <row r="2594" spans="1:4" x14ac:dyDescent="0.25">
      <c r="A2594" s="24" t="s">
        <v>11258</v>
      </c>
      <c r="B2594" s="24" t="s">
        <v>4371</v>
      </c>
      <c r="C2594" s="24" t="s">
        <v>11236</v>
      </c>
      <c r="D2594" s="24" t="str">
        <f t="shared" si="40"/>
        <v>Y07PX0NF</v>
      </c>
    </row>
    <row r="2595" spans="1:4" x14ac:dyDescent="0.25">
      <c r="A2595" s="24" t="s">
        <v>11258</v>
      </c>
      <c r="B2595" s="24" t="s">
        <v>4371</v>
      </c>
      <c r="C2595" s="24" t="s">
        <v>11173</v>
      </c>
      <c r="D2595" s="24" t="str">
        <f t="shared" si="40"/>
        <v>Y07PX0PQ</v>
      </c>
    </row>
    <row r="2596" spans="1:4" x14ac:dyDescent="0.25">
      <c r="A2596" s="24" t="s">
        <v>11258</v>
      </c>
      <c r="B2596" s="24" t="s">
        <v>4371</v>
      </c>
      <c r="C2596" s="24" t="s">
        <v>11174</v>
      </c>
      <c r="D2596" s="24" t="str">
        <f t="shared" si="40"/>
        <v>Y07PX0PR</v>
      </c>
    </row>
    <row r="2597" spans="1:4" x14ac:dyDescent="0.25">
      <c r="A2597" s="24" t="s">
        <v>11258</v>
      </c>
      <c r="B2597" s="24" t="s">
        <v>4371</v>
      </c>
      <c r="C2597" s="24" t="s">
        <v>11175</v>
      </c>
      <c r="D2597" s="24" t="str">
        <f t="shared" si="40"/>
        <v>Y07PX0PT</v>
      </c>
    </row>
    <row r="2598" spans="1:4" x14ac:dyDescent="0.25">
      <c r="A2598" s="24" t="s">
        <v>11258</v>
      </c>
      <c r="B2598" s="24" t="s">
        <v>4371</v>
      </c>
      <c r="C2598" s="24" t="s">
        <v>11217</v>
      </c>
      <c r="D2598" s="24" t="str">
        <f t="shared" si="40"/>
        <v>Y07PX0PV</v>
      </c>
    </row>
    <row r="2599" spans="1:4" x14ac:dyDescent="0.25">
      <c r="A2599" s="24" t="s">
        <v>11258</v>
      </c>
      <c r="B2599" s="24" t="s">
        <v>4371</v>
      </c>
      <c r="C2599" s="24" t="s">
        <v>11176</v>
      </c>
      <c r="D2599" s="24" t="str">
        <f t="shared" si="40"/>
        <v>Y07PX0PW</v>
      </c>
    </row>
    <row r="2600" spans="1:4" x14ac:dyDescent="0.25">
      <c r="A2600" s="24" t="s">
        <v>11258</v>
      </c>
      <c r="B2600" s="24" t="s">
        <v>4371</v>
      </c>
      <c r="C2600" s="24" t="s">
        <v>11221</v>
      </c>
      <c r="D2600" s="24" t="str">
        <f t="shared" si="40"/>
        <v>Y07PX128</v>
      </c>
    </row>
    <row r="2601" spans="1:4" x14ac:dyDescent="0.25">
      <c r="A2601" s="24" t="s">
        <v>11258</v>
      </c>
      <c r="B2601" s="24" t="s">
        <v>4371</v>
      </c>
      <c r="C2601" s="24" t="s">
        <v>11180</v>
      </c>
      <c r="D2601" s="24" t="str">
        <f t="shared" si="40"/>
        <v>Y07PX12M</v>
      </c>
    </row>
    <row r="2602" spans="1:4" x14ac:dyDescent="0.25">
      <c r="A2602" s="24" t="s">
        <v>11258</v>
      </c>
      <c r="B2602" s="24" t="s">
        <v>4371</v>
      </c>
      <c r="C2602" s="24" t="s">
        <v>11181</v>
      </c>
      <c r="D2602" s="24" t="str">
        <f t="shared" si="40"/>
        <v>Y07PX12N</v>
      </c>
    </row>
    <row r="2603" spans="1:4" x14ac:dyDescent="0.25">
      <c r="A2603" s="24" t="s">
        <v>11258</v>
      </c>
      <c r="B2603" s="24" t="s">
        <v>4371</v>
      </c>
      <c r="C2603" s="24" t="s">
        <v>11182</v>
      </c>
      <c r="D2603" s="24" t="str">
        <f t="shared" si="40"/>
        <v>Y07PX12P</v>
      </c>
    </row>
    <row r="2604" spans="1:4" x14ac:dyDescent="0.25">
      <c r="A2604" s="24" t="s">
        <v>11258</v>
      </c>
      <c r="B2604" s="24" t="s">
        <v>4436</v>
      </c>
      <c r="C2604" s="24" t="s">
        <v>11183</v>
      </c>
      <c r="D2604" s="24" t="str">
        <f t="shared" si="40"/>
        <v>Y07QX01N</v>
      </c>
    </row>
    <row r="2605" spans="1:4" x14ac:dyDescent="0.25">
      <c r="A2605" s="24" t="s">
        <v>11258</v>
      </c>
      <c r="B2605" s="24" t="s">
        <v>4436</v>
      </c>
      <c r="C2605" s="24" t="s">
        <v>11166</v>
      </c>
      <c r="D2605" s="24" t="str">
        <f t="shared" si="40"/>
        <v>Y07QX03A</v>
      </c>
    </row>
    <row r="2606" spans="1:4" x14ac:dyDescent="0.25">
      <c r="A2606" s="24" t="s">
        <v>11258</v>
      </c>
      <c r="B2606" s="24" t="s">
        <v>4436</v>
      </c>
      <c r="C2606" s="24" t="s">
        <v>11259</v>
      </c>
      <c r="D2606" s="24" t="str">
        <f t="shared" si="40"/>
        <v>Y07QX0D0</v>
      </c>
    </row>
    <row r="2607" spans="1:4" x14ac:dyDescent="0.25">
      <c r="A2607" s="24" t="s">
        <v>11258</v>
      </c>
      <c r="B2607" s="24" t="s">
        <v>4436</v>
      </c>
      <c r="C2607" s="24" t="s">
        <v>11186</v>
      </c>
      <c r="D2607" s="24" t="str">
        <f t="shared" si="40"/>
        <v>Y07QX0D1</v>
      </c>
    </row>
    <row r="2608" spans="1:4" x14ac:dyDescent="0.25">
      <c r="A2608" s="24" t="s">
        <v>11258</v>
      </c>
      <c r="B2608" s="24" t="s">
        <v>4436</v>
      </c>
      <c r="C2608" s="24" t="s">
        <v>11260</v>
      </c>
      <c r="D2608" s="24" t="str">
        <f t="shared" si="40"/>
        <v>Y07QX0KM</v>
      </c>
    </row>
    <row r="2609" spans="1:4" x14ac:dyDescent="0.25">
      <c r="A2609" s="24" t="s">
        <v>11258</v>
      </c>
      <c r="B2609" s="24" t="s">
        <v>4436</v>
      </c>
      <c r="C2609" s="24" t="s">
        <v>11187</v>
      </c>
      <c r="D2609" s="24" t="str">
        <f t="shared" si="40"/>
        <v>Y07QX0KN</v>
      </c>
    </row>
    <row r="2610" spans="1:4" x14ac:dyDescent="0.25">
      <c r="A2610" s="24" t="s">
        <v>11258</v>
      </c>
      <c r="B2610" s="24" t="s">
        <v>4436</v>
      </c>
      <c r="C2610" s="24" t="s">
        <v>11216</v>
      </c>
      <c r="D2610" s="24" t="str">
        <f t="shared" si="40"/>
        <v>Y07QX0MQ</v>
      </c>
    </row>
    <row r="2611" spans="1:4" x14ac:dyDescent="0.25">
      <c r="A2611" s="24" t="s">
        <v>11258</v>
      </c>
      <c r="B2611" s="24" t="s">
        <v>4436</v>
      </c>
      <c r="C2611" s="24" t="s">
        <v>11235</v>
      </c>
      <c r="D2611" s="24" t="str">
        <f t="shared" si="40"/>
        <v>Y07QX0NE</v>
      </c>
    </row>
    <row r="2612" spans="1:4" x14ac:dyDescent="0.25">
      <c r="A2612" s="24" t="s">
        <v>11258</v>
      </c>
      <c r="B2612" s="24" t="s">
        <v>4436</v>
      </c>
      <c r="C2612" s="24" t="s">
        <v>11176</v>
      </c>
      <c r="D2612" s="24" t="str">
        <f t="shared" si="40"/>
        <v>Y07QX0PW</v>
      </c>
    </row>
    <row r="2613" spans="1:4" x14ac:dyDescent="0.25">
      <c r="A2613" s="24" t="s">
        <v>11258</v>
      </c>
      <c r="B2613" s="24" t="s">
        <v>4436</v>
      </c>
      <c r="C2613" s="24" t="s">
        <v>11219</v>
      </c>
      <c r="D2613" s="24" t="str">
        <f t="shared" si="40"/>
        <v>Y07QX0V2</v>
      </c>
    </row>
    <row r="2614" spans="1:4" x14ac:dyDescent="0.25">
      <c r="A2614" s="24" t="s">
        <v>11258</v>
      </c>
      <c r="B2614" s="24" t="s">
        <v>4436</v>
      </c>
      <c r="C2614" s="24" t="s">
        <v>11254</v>
      </c>
      <c r="D2614" s="24" t="str">
        <f t="shared" si="40"/>
        <v>Y07QX105</v>
      </c>
    </row>
    <row r="2615" spans="1:4" x14ac:dyDescent="0.25">
      <c r="A2615" s="24" t="s">
        <v>11258</v>
      </c>
      <c r="B2615" s="24" t="s">
        <v>4436</v>
      </c>
      <c r="C2615" s="24" t="s">
        <v>11190</v>
      </c>
      <c r="D2615" s="24" t="str">
        <f t="shared" si="40"/>
        <v>Y07QX12H</v>
      </c>
    </row>
    <row r="2616" spans="1:4" x14ac:dyDescent="0.25">
      <c r="A2616" s="24" t="s">
        <v>11258</v>
      </c>
      <c r="B2616" s="24" t="s">
        <v>4436</v>
      </c>
      <c r="C2616" s="24" t="s">
        <v>11180</v>
      </c>
      <c r="D2616" s="24" t="str">
        <f t="shared" si="40"/>
        <v>Y07QX12M</v>
      </c>
    </row>
    <row r="2617" spans="1:4" x14ac:dyDescent="0.25">
      <c r="A2617" s="24" t="s">
        <v>11258</v>
      </c>
      <c r="B2617" s="24" t="s">
        <v>4488</v>
      </c>
      <c r="C2617" s="24" t="s">
        <v>11191</v>
      </c>
      <c r="D2617" s="24" t="str">
        <f t="shared" si="40"/>
        <v>Y07RX0V3</v>
      </c>
    </row>
    <row r="2618" spans="1:4" x14ac:dyDescent="0.25">
      <c r="A2618" s="24" t="s">
        <v>11258</v>
      </c>
      <c r="B2618" s="24" t="s">
        <v>4488</v>
      </c>
      <c r="C2618" s="24" t="s">
        <v>11190</v>
      </c>
      <c r="D2618" s="24" t="str">
        <f t="shared" si="40"/>
        <v>Y07RX12H</v>
      </c>
    </row>
    <row r="2619" spans="1:4" x14ac:dyDescent="0.25">
      <c r="A2619" s="24" t="s">
        <v>11258</v>
      </c>
      <c r="B2619" s="24" t="s">
        <v>4488</v>
      </c>
      <c r="C2619" s="24" t="s">
        <v>11192</v>
      </c>
      <c r="D2619" s="24" t="str">
        <f t="shared" si="40"/>
        <v>Y07RX12S</v>
      </c>
    </row>
    <row r="2620" spans="1:4" x14ac:dyDescent="0.25">
      <c r="A2620" s="24" t="s">
        <v>11258</v>
      </c>
      <c r="B2620" s="24" t="s">
        <v>4488</v>
      </c>
      <c r="C2620" s="24" t="s">
        <v>11193</v>
      </c>
      <c r="D2620" s="24" t="str">
        <f t="shared" si="40"/>
        <v>Y07RX12T</v>
      </c>
    </row>
    <row r="2621" spans="1:4" x14ac:dyDescent="0.25">
      <c r="A2621" s="24" t="s">
        <v>11258</v>
      </c>
      <c r="B2621" s="24" t="s">
        <v>4587</v>
      </c>
      <c r="C2621" s="24" t="s">
        <v>10582</v>
      </c>
      <c r="D2621" s="24" t="str">
        <f t="shared" si="40"/>
        <v>YZZZXZZZ</v>
      </c>
    </row>
    <row r="2622" spans="1:4" x14ac:dyDescent="0.25">
      <c r="A2622" s="24" t="s">
        <v>11261</v>
      </c>
      <c r="B2622" s="24" t="s">
        <v>3669</v>
      </c>
      <c r="C2622" s="24" t="s">
        <v>11195</v>
      </c>
      <c r="D2622" s="24" t="str">
        <f t="shared" si="40"/>
        <v>Y035X121</v>
      </c>
    </row>
    <row r="2623" spans="1:4" x14ac:dyDescent="0.25">
      <c r="A2623" s="24" t="s">
        <v>11261</v>
      </c>
      <c r="B2623" s="24" t="s">
        <v>3669</v>
      </c>
      <c r="C2623" s="24" t="s">
        <v>11196</v>
      </c>
      <c r="D2623" s="24" t="str">
        <f t="shared" si="40"/>
        <v>Y035X122</v>
      </c>
    </row>
    <row r="2624" spans="1:4" x14ac:dyDescent="0.25">
      <c r="A2624" s="24" t="s">
        <v>11261</v>
      </c>
      <c r="B2624" s="24" t="s">
        <v>4371</v>
      </c>
      <c r="C2624" s="24" t="s">
        <v>11262</v>
      </c>
      <c r="D2624" s="24" t="str">
        <f t="shared" si="40"/>
        <v>Y07PX01U</v>
      </c>
    </row>
    <row r="2625" spans="1:4" x14ac:dyDescent="0.25">
      <c r="A2625" s="24" t="s">
        <v>11261</v>
      </c>
      <c r="B2625" s="24" t="s">
        <v>4371</v>
      </c>
      <c r="C2625" s="24" t="s">
        <v>11263</v>
      </c>
      <c r="D2625" s="24" t="str">
        <f t="shared" si="40"/>
        <v>Y07PX05X</v>
      </c>
    </row>
    <row r="2626" spans="1:4" x14ac:dyDescent="0.25">
      <c r="A2626" s="24" t="s">
        <v>11261</v>
      </c>
      <c r="B2626" s="24" t="s">
        <v>4371</v>
      </c>
      <c r="C2626" s="24" t="s">
        <v>11264</v>
      </c>
      <c r="D2626" s="24" t="str">
        <f t="shared" si="40"/>
        <v>Y07PX05Y</v>
      </c>
    </row>
    <row r="2627" spans="1:4" x14ac:dyDescent="0.25">
      <c r="A2627" s="24" t="s">
        <v>11261</v>
      </c>
      <c r="B2627" s="24" t="s">
        <v>4371</v>
      </c>
      <c r="C2627" s="24" t="s">
        <v>11167</v>
      </c>
      <c r="D2627" s="24" t="str">
        <f t="shared" ref="D2627:D2690" si="41">B2627&amp;C2627</f>
        <v>Y07PX0C9</v>
      </c>
    </row>
    <row r="2628" spans="1:4" x14ac:dyDescent="0.25">
      <c r="A2628" s="24" t="s">
        <v>11261</v>
      </c>
      <c r="B2628" s="24" t="s">
        <v>4371</v>
      </c>
      <c r="C2628" s="24" t="s">
        <v>11168</v>
      </c>
      <c r="D2628" s="24" t="str">
        <f t="shared" si="41"/>
        <v>Y07PX0CA</v>
      </c>
    </row>
    <row r="2629" spans="1:4" x14ac:dyDescent="0.25">
      <c r="A2629" s="24" t="s">
        <v>11261</v>
      </c>
      <c r="B2629" s="24" t="s">
        <v>4371</v>
      </c>
      <c r="C2629" s="24" t="s">
        <v>11169</v>
      </c>
      <c r="D2629" s="24" t="str">
        <f t="shared" si="41"/>
        <v>Y07PX0CB</v>
      </c>
    </row>
    <row r="2630" spans="1:4" x14ac:dyDescent="0.25">
      <c r="A2630" s="24" t="s">
        <v>11261</v>
      </c>
      <c r="B2630" s="24" t="s">
        <v>4371</v>
      </c>
      <c r="C2630" s="24" t="s">
        <v>11173</v>
      </c>
      <c r="D2630" s="24" t="str">
        <f t="shared" si="41"/>
        <v>Y07PX0PQ</v>
      </c>
    </row>
    <row r="2631" spans="1:4" x14ac:dyDescent="0.25">
      <c r="A2631" s="24" t="s">
        <v>11261</v>
      </c>
      <c r="B2631" s="24" t="s">
        <v>4371</v>
      </c>
      <c r="C2631" s="24" t="s">
        <v>11174</v>
      </c>
      <c r="D2631" s="24" t="str">
        <f t="shared" si="41"/>
        <v>Y07PX0PR</v>
      </c>
    </row>
    <row r="2632" spans="1:4" x14ac:dyDescent="0.25">
      <c r="A2632" s="24" t="s">
        <v>11261</v>
      </c>
      <c r="B2632" s="24" t="s">
        <v>4371</v>
      </c>
      <c r="C2632" s="24" t="s">
        <v>11175</v>
      </c>
      <c r="D2632" s="24" t="str">
        <f t="shared" si="41"/>
        <v>Y07PX0PT</v>
      </c>
    </row>
    <row r="2633" spans="1:4" x14ac:dyDescent="0.25">
      <c r="A2633" s="24" t="s">
        <v>11261</v>
      </c>
      <c r="B2633" s="24" t="s">
        <v>4371</v>
      </c>
      <c r="C2633" s="24" t="s">
        <v>11176</v>
      </c>
      <c r="D2633" s="24" t="str">
        <f t="shared" si="41"/>
        <v>Y07PX0PW</v>
      </c>
    </row>
    <row r="2634" spans="1:4" x14ac:dyDescent="0.25">
      <c r="A2634" s="24" t="s">
        <v>11261</v>
      </c>
      <c r="B2634" s="24" t="s">
        <v>4371</v>
      </c>
      <c r="C2634" s="24" t="s">
        <v>11221</v>
      </c>
      <c r="D2634" s="24" t="str">
        <f t="shared" si="41"/>
        <v>Y07PX128</v>
      </c>
    </row>
    <row r="2635" spans="1:4" x14ac:dyDescent="0.25">
      <c r="A2635" s="24" t="s">
        <v>11261</v>
      </c>
      <c r="B2635" s="24" t="s">
        <v>4371</v>
      </c>
      <c r="C2635" s="24" t="s">
        <v>11180</v>
      </c>
      <c r="D2635" s="24" t="str">
        <f t="shared" si="41"/>
        <v>Y07PX12M</v>
      </c>
    </row>
    <row r="2636" spans="1:4" x14ac:dyDescent="0.25">
      <c r="A2636" s="24" t="s">
        <v>11261</v>
      </c>
      <c r="B2636" s="24" t="s">
        <v>4371</v>
      </c>
      <c r="C2636" s="24" t="s">
        <v>11181</v>
      </c>
      <c r="D2636" s="24" t="str">
        <f t="shared" si="41"/>
        <v>Y07PX12N</v>
      </c>
    </row>
    <row r="2637" spans="1:4" x14ac:dyDescent="0.25">
      <c r="A2637" s="24" t="s">
        <v>11261</v>
      </c>
      <c r="B2637" s="24" t="s">
        <v>4371</v>
      </c>
      <c r="C2637" s="24" t="s">
        <v>11182</v>
      </c>
      <c r="D2637" s="24" t="str">
        <f t="shared" si="41"/>
        <v>Y07PX12P</v>
      </c>
    </row>
    <row r="2638" spans="1:4" x14ac:dyDescent="0.25">
      <c r="A2638" s="24" t="s">
        <v>11261</v>
      </c>
      <c r="B2638" s="24" t="s">
        <v>4436</v>
      </c>
      <c r="C2638" s="24" t="s">
        <v>11222</v>
      </c>
      <c r="D2638" s="24" t="str">
        <f t="shared" si="41"/>
        <v>Y07QX00P</v>
      </c>
    </row>
    <row r="2639" spans="1:4" x14ac:dyDescent="0.25">
      <c r="A2639" s="24" t="s">
        <v>11261</v>
      </c>
      <c r="B2639" s="24" t="s">
        <v>4436</v>
      </c>
      <c r="C2639" s="24" t="s">
        <v>11265</v>
      </c>
      <c r="D2639" s="24" t="str">
        <f t="shared" si="41"/>
        <v>Y07QX076</v>
      </c>
    </row>
    <row r="2640" spans="1:4" x14ac:dyDescent="0.25">
      <c r="A2640" s="24" t="s">
        <v>11261</v>
      </c>
      <c r="B2640" s="24" t="s">
        <v>4436</v>
      </c>
      <c r="C2640" s="24" t="s">
        <v>11266</v>
      </c>
      <c r="D2640" s="24" t="str">
        <f t="shared" si="41"/>
        <v>Y07QX0EK</v>
      </c>
    </row>
    <row r="2641" spans="1:4" x14ac:dyDescent="0.25">
      <c r="A2641" s="24" t="s">
        <v>11261</v>
      </c>
      <c r="B2641" s="24" t="s">
        <v>4436</v>
      </c>
      <c r="C2641" s="24" t="s">
        <v>11225</v>
      </c>
      <c r="D2641" s="24" t="str">
        <f t="shared" si="41"/>
        <v>Y07QX0EN</v>
      </c>
    </row>
    <row r="2642" spans="1:4" x14ac:dyDescent="0.25">
      <c r="A2642" s="24" t="s">
        <v>11261</v>
      </c>
      <c r="B2642" s="24" t="s">
        <v>4436</v>
      </c>
      <c r="C2642" s="24" t="s">
        <v>11267</v>
      </c>
      <c r="D2642" s="24" t="str">
        <f t="shared" si="41"/>
        <v>Y07QX0G4</v>
      </c>
    </row>
    <row r="2643" spans="1:4" x14ac:dyDescent="0.25">
      <c r="A2643" s="24" t="s">
        <v>11261</v>
      </c>
      <c r="B2643" s="24" t="s">
        <v>4436</v>
      </c>
      <c r="C2643" s="24" t="s">
        <v>11226</v>
      </c>
      <c r="D2643" s="24" t="str">
        <f t="shared" si="41"/>
        <v>Y07QX0PN</v>
      </c>
    </row>
    <row r="2644" spans="1:4" x14ac:dyDescent="0.25">
      <c r="A2644" s="24" t="s">
        <v>11261</v>
      </c>
      <c r="B2644" s="24" t="s">
        <v>4436</v>
      </c>
      <c r="C2644" s="24" t="s">
        <v>11176</v>
      </c>
      <c r="D2644" s="24" t="str">
        <f t="shared" si="41"/>
        <v>Y07QX0PW</v>
      </c>
    </row>
    <row r="2645" spans="1:4" x14ac:dyDescent="0.25">
      <c r="A2645" s="24" t="s">
        <v>11261</v>
      </c>
      <c r="B2645" s="24" t="s">
        <v>4436</v>
      </c>
      <c r="C2645" s="24" t="s">
        <v>11268</v>
      </c>
      <c r="D2645" s="24" t="str">
        <f t="shared" si="41"/>
        <v>Y07QX0RY</v>
      </c>
    </row>
    <row r="2646" spans="1:4" x14ac:dyDescent="0.25">
      <c r="A2646" s="24" t="s">
        <v>11261</v>
      </c>
      <c r="B2646" s="24" t="s">
        <v>4436</v>
      </c>
      <c r="C2646" s="24" t="s">
        <v>11180</v>
      </c>
      <c r="D2646" s="24" t="str">
        <f t="shared" si="41"/>
        <v>Y07QX12M</v>
      </c>
    </row>
    <row r="2647" spans="1:4" x14ac:dyDescent="0.25">
      <c r="A2647" s="24" t="s">
        <v>11261</v>
      </c>
      <c r="B2647" s="24" t="s">
        <v>4587</v>
      </c>
      <c r="C2647" s="24" t="s">
        <v>10582</v>
      </c>
      <c r="D2647" s="24" t="str">
        <f t="shared" si="41"/>
        <v>YZZZXZZZ</v>
      </c>
    </row>
    <row r="2648" spans="1:4" x14ac:dyDescent="0.25">
      <c r="A2648" s="24" t="s">
        <v>11269</v>
      </c>
      <c r="B2648" s="24" t="s">
        <v>3628</v>
      </c>
      <c r="C2648" s="24" t="s">
        <v>11159</v>
      </c>
      <c r="D2648" s="24" t="str">
        <f t="shared" si="41"/>
        <v>Y02PX0KP</v>
      </c>
    </row>
    <row r="2649" spans="1:4" x14ac:dyDescent="0.25">
      <c r="A2649" s="24" t="s">
        <v>11269</v>
      </c>
      <c r="B2649" s="24" t="s">
        <v>3668</v>
      </c>
      <c r="C2649" s="24" t="s">
        <v>11160</v>
      </c>
      <c r="D2649" s="24" t="str">
        <f t="shared" si="41"/>
        <v>Y034X11F</v>
      </c>
    </row>
    <row r="2650" spans="1:4" x14ac:dyDescent="0.25">
      <c r="A2650" s="24" t="s">
        <v>11269</v>
      </c>
      <c r="B2650" s="24" t="s">
        <v>3669</v>
      </c>
      <c r="C2650" s="24" t="s">
        <v>11195</v>
      </c>
      <c r="D2650" s="24" t="str">
        <f t="shared" si="41"/>
        <v>Y035X121</v>
      </c>
    </row>
    <row r="2651" spans="1:4" x14ac:dyDescent="0.25">
      <c r="A2651" s="24" t="s">
        <v>11269</v>
      </c>
      <c r="B2651" s="24" t="s">
        <v>3669</v>
      </c>
      <c r="C2651" s="24" t="s">
        <v>11196</v>
      </c>
      <c r="D2651" s="24" t="str">
        <f t="shared" si="41"/>
        <v>Y035X122</v>
      </c>
    </row>
    <row r="2652" spans="1:4" x14ac:dyDescent="0.25">
      <c r="A2652" s="24" t="s">
        <v>11269</v>
      </c>
      <c r="B2652" s="24" t="s">
        <v>4305</v>
      </c>
      <c r="C2652" s="24" t="s">
        <v>11163</v>
      </c>
      <c r="D2652" s="24" t="str">
        <f t="shared" si="41"/>
        <v>Y079X06P</v>
      </c>
    </row>
    <row r="2653" spans="1:4" x14ac:dyDescent="0.25">
      <c r="A2653" s="24" t="s">
        <v>11269</v>
      </c>
      <c r="B2653" s="24" t="s">
        <v>4371</v>
      </c>
      <c r="C2653" s="24" t="s">
        <v>11166</v>
      </c>
      <c r="D2653" s="24" t="str">
        <f t="shared" si="41"/>
        <v>Y07PX03A</v>
      </c>
    </row>
    <row r="2654" spans="1:4" x14ac:dyDescent="0.25">
      <c r="A2654" s="24" t="s">
        <v>11269</v>
      </c>
      <c r="B2654" s="24" t="s">
        <v>4371</v>
      </c>
      <c r="C2654" s="24" t="s">
        <v>11167</v>
      </c>
      <c r="D2654" s="24" t="str">
        <f t="shared" si="41"/>
        <v>Y07PX0C9</v>
      </c>
    </row>
    <row r="2655" spans="1:4" x14ac:dyDescent="0.25">
      <c r="A2655" s="24" t="s">
        <v>11269</v>
      </c>
      <c r="B2655" s="24" t="s">
        <v>4371</v>
      </c>
      <c r="C2655" s="24" t="s">
        <v>11168</v>
      </c>
      <c r="D2655" s="24" t="str">
        <f t="shared" si="41"/>
        <v>Y07PX0CA</v>
      </c>
    </row>
    <row r="2656" spans="1:4" x14ac:dyDescent="0.25">
      <c r="A2656" s="24" t="s">
        <v>11269</v>
      </c>
      <c r="B2656" s="24" t="s">
        <v>4371</v>
      </c>
      <c r="C2656" s="24" t="s">
        <v>11169</v>
      </c>
      <c r="D2656" s="24" t="str">
        <f t="shared" si="41"/>
        <v>Y07PX0CB</v>
      </c>
    </row>
    <row r="2657" spans="1:4" x14ac:dyDescent="0.25">
      <c r="A2657" s="24" t="s">
        <v>11269</v>
      </c>
      <c r="B2657" s="24" t="s">
        <v>4371</v>
      </c>
      <c r="C2657" s="24" t="s">
        <v>11199</v>
      </c>
      <c r="D2657" s="24" t="str">
        <f t="shared" si="41"/>
        <v>Y07PX0CW</v>
      </c>
    </row>
    <row r="2658" spans="1:4" x14ac:dyDescent="0.25">
      <c r="A2658" s="24" t="s">
        <v>11269</v>
      </c>
      <c r="B2658" s="24" t="s">
        <v>4371</v>
      </c>
      <c r="C2658" s="24" t="s">
        <v>11200</v>
      </c>
      <c r="D2658" s="24" t="str">
        <f t="shared" si="41"/>
        <v>Y07PX0CX</v>
      </c>
    </row>
    <row r="2659" spans="1:4" x14ac:dyDescent="0.25">
      <c r="A2659" s="24" t="s">
        <v>11269</v>
      </c>
      <c r="B2659" s="24" t="s">
        <v>4371</v>
      </c>
      <c r="C2659" s="24" t="s">
        <v>11201</v>
      </c>
      <c r="D2659" s="24" t="str">
        <f t="shared" si="41"/>
        <v>Y07PX0CY</v>
      </c>
    </row>
    <row r="2660" spans="1:4" x14ac:dyDescent="0.25">
      <c r="A2660" s="24" t="s">
        <v>11269</v>
      </c>
      <c r="B2660" s="24" t="s">
        <v>4371</v>
      </c>
      <c r="C2660" s="24" t="s">
        <v>11202</v>
      </c>
      <c r="D2660" s="24" t="str">
        <f t="shared" si="41"/>
        <v>Y07PX0D6</v>
      </c>
    </row>
    <row r="2661" spans="1:4" x14ac:dyDescent="0.25">
      <c r="A2661" s="24" t="s">
        <v>11269</v>
      </c>
      <c r="B2661" s="24" t="s">
        <v>4371</v>
      </c>
      <c r="C2661" s="24" t="s">
        <v>11203</v>
      </c>
      <c r="D2661" s="24" t="str">
        <f t="shared" si="41"/>
        <v>Y07PX0D7</v>
      </c>
    </row>
    <row r="2662" spans="1:4" x14ac:dyDescent="0.25">
      <c r="A2662" s="24" t="s">
        <v>11269</v>
      </c>
      <c r="B2662" s="24" t="s">
        <v>4371</v>
      </c>
      <c r="C2662" s="24" t="s">
        <v>11204</v>
      </c>
      <c r="D2662" s="24" t="str">
        <f t="shared" si="41"/>
        <v>Y07PX0D8</v>
      </c>
    </row>
    <row r="2663" spans="1:4" x14ac:dyDescent="0.25">
      <c r="A2663" s="24" t="s">
        <v>11269</v>
      </c>
      <c r="B2663" s="24" t="s">
        <v>4371</v>
      </c>
      <c r="C2663" s="24" t="s">
        <v>11205</v>
      </c>
      <c r="D2663" s="24" t="str">
        <f t="shared" si="41"/>
        <v>Y07PX0D9</v>
      </c>
    </row>
    <row r="2664" spans="1:4" x14ac:dyDescent="0.25">
      <c r="A2664" s="24" t="s">
        <v>11269</v>
      </c>
      <c r="B2664" s="24" t="s">
        <v>4371</v>
      </c>
      <c r="C2664" s="24" t="s">
        <v>11206</v>
      </c>
      <c r="D2664" s="24" t="str">
        <f t="shared" si="41"/>
        <v>Y07PX0DA</v>
      </c>
    </row>
    <row r="2665" spans="1:4" x14ac:dyDescent="0.25">
      <c r="A2665" s="24" t="s">
        <v>11269</v>
      </c>
      <c r="B2665" s="24" t="s">
        <v>4371</v>
      </c>
      <c r="C2665" s="24" t="s">
        <v>11207</v>
      </c>
      <c r="D2665" s="24" t="str">
        <f t="shared" si="41"/>
        <v>Y07PX0DB</v>
      </c>
    </row>
    <row r="2666" spans="1:4" x14ac:dyDescent="0.25">
      <c r="A2666" s="24" t="s">
        <v>11269</v>
      </c>
      <c r="B2666" s="24" t="s">
        <v>4371</v>
      </c>
      <c r="C2666" s="24" t="s">
        <v>11208</v>
      </c>
      <c r="D2666" s="24" t="str">
        <f t="shared" si="41"/>
        <v>Y07PX0DC</v>
      </c>
    </row>
    <row r="2667" spans="1:4" x14ac:dyDescent="0.25">
      <c r="A2667" s="24" t="s">
        <v>11269</v>
      </c>
      <c r="B2667" s="24" t="s">
        <v>4371</v>
      </c>
      <c r="C2667" s="24" t="s">
        <v>11209</v>
      </c>
      <c r="D2667" s="24" t="str">
        <f t="shared" si="41"/>
        <v>Y07PX0DD</v>
      </c>
    </row>
    <row r="2668" spans="1:4" x14ac:dyDescent="0.25">
      <c r="A2668" s="24" t="s">
        <v>11269</v>
      </c>
      <c r="B2668" s="24" t="s">
        <v>4371</v>
      </c>
      <c r="C2668" s="24" t="s">
        <v>11210</v>
      </c>
      <c r="D2668" s="24" t="str">
        <f t="shared" si="41"/>
        <v>Y07PX0DE</v>
      </c>
    </row>
    <row r="2669" spans="1:4" x14ac:dyDescent="0.25">
      <c r="A2669" s="24" t="s">
        <v>11269</v>
      </c>
      <c r="B2669" s="24" t="s">
        <v>4371</v>
      </c>
      <c r="C2669" s="24" t="s">
        <v>11211</v>
      </c>
      <c r="D2669" s="24" t="str">
        <f t="shared" si="41"/>
        <v>Y07PX0DF</v>
      </c>
    </row>
    <row r="2670" spans="1:4" x14ac:dyDescent="0.25">
      <c r="A2670" s="24" t="s">
        <v>11269</v>
      </c>
      <c r="B2670" s="24" t="s">
        <v>4371</v>
      </c>
      <c r="C2670" s="24" t="s">
        <v>11212</v>
      </c>
      <c r="D2670" s="24" t="str">
        <f t="shared" si="41"/>
        <v>Y07PX0DG</v>
      </c>
    </row>
    <row r="2671" spans="1:4" x14ac:dyDescent="0.25">
      <c r="A2671" s="24" t="s">
        <v>11269</v>
      </c>
      <c r="B2671" s="24" t="s">
        <v>4371</v>
      </c>
      <c r="C2671" s="24" t="s">
        <v>11213</v>
      </c>
      <c r="D2671" s="24" t="str">
        <f t="shared" si="41"/>
        <v>Y07PX0DH</v>
      </c>
    </row>
    <row r="2672" spans="1:4" x14ac:dyDescent="0.25">
      <c r="A2672" s="24" t="s">
        <v>11269</v>
      </c>
      <c r="B2672" s="24" t="s">
        <v>4371</v>
      </c>
      <c r="C2672" s="24" t="s">
        <v>11214</v>
      </c>
      <c r="D2672" s="24" t="str">
        <f t="shared" si="41"/>
        <v>Y07PX0DJ</v>
      </c>
    </row>
    <row r="2673" spans="1:4" x14ac:dyDescent="0.25">
      <c r="A2673" s="24" t="s">
        <v>11269</v>
      </c>
      <c r="B2673" s="24" t="s">
        <v>4371</v>
      </c>
      <c r="C2673" s="24" t="s">
        <v>11215</v>
      </c>
      <c r="D2673" s="24" t="str">
        <f t="shared" si="41"/>
        <v>Y07PX0EJ</v>
      </c>
    </row>
    <row r="2674" spans="1:4" x14ac:dyDescent="0.25">
      <c r="A2674" s="24" t="s">
        <v>11269</v>
      </c>
      <c r="B2674" s="24" t="s">
        <v>4371</v>
      </c>
      <c r="C2674" s="24" t="s">
        <v>11216</v>
      </c>
      <c r="D2674" s="24" t="str">
        <f t="shared" si="41"/>
        <v>Y07PX0MQ</v>
      </c>
    </row>
    <row r="2675" spans="1:4" x14ac:dyDescent="0.25">
      <c r="A2675" s="24" t="s">
        <v>11269</v>
      </c>
      <c r="B2675" s="24" t="s">
        <v>4371</v>
      </c>
      <c r="C2675" s="24" t="s">
        <v>11235</v>
      </c>
      <c r="D2675" s="24" t="str">
        <f t="shared" si="41"/>
        <v>Y07PX0NE</v>
      </c>
    </row>
    <row r="2676" spans="1:4" x14ac:dyDescent="0.25">
      <c r="A2676" s="24" t="s">
        <v>11269</v>
      </c>
      <c r="B2676" s="24" t="s">
        <v>4371</v>
      </c>
      <c r="C2676" s="24" t="s">
        <v>11236</v>
      </c>
      <c r="D2676" s="24" t="str">
        <f t="shared" si="41"/>
        <v>Y07PX0NF</v>
      </c>
    </row>
    <row r="2677" spans="1:4" x14ac:dyDescent="0.25">
      <c r="A2677" s="24" t="s">
        <v>11269</v>
      </c>
      <c r="B2677" s="24" t="s">
        <v>4371</v>
      </c>
      <c r="C2677" s="24" t="s">
        <v>11173</v>
      </c>
      <c r="D2677" s="24" t="str">
        <f t="shared" si="41"/>
        <v>Y07PX0PQ</v>
      </c>
    </row>
    <row r="2678" spans="1:4" x14ac:dyDescent="0.25">
      <c r="A2678" s="24" t="s">
        <v>11269</v>
      </c>
      <c r="B2678" s="24" t="s">
        <v>4371</v>
      </c>
      <c r="C2678" s="24" t="s">
        <v>11174</v>
      </c>
      <c r="D2678" s="24" t="str">
        <f t="shared" si="41"/>
        <v>Y07PX0PR</v>
      </c>
    </row>
    <row r="2679" spans="1:4" x14ac:dyDescent="0.25">
      <c r="A2679" s="24" t="s">
        <v>11269</v>
      </c>
      <c r="B2679" s="24" t="s">
        <v>4371</v>
      </c>
      <c r="C2679" s="24" t="s">
        <v>11175</v>
      </c>
      <c r="D2679" s="24" t="str">
        <f t="shared" si="41"/>
        <v>Y07PX0PT</v>
      </c>
    </row>
    <row r="2680" spans="1:4" x14ac:dyDescent="0.25">
      <c r="A2680" s="24" t="s">
        <v>11269</v>
      </c>
      <c r="B2680" s="24" t="s">
        <v>4371</v>
      </c>
      <c r="C2680" s="24" t="s">
        <v>11217</v>
      </c>
      <c r="D2680" s="24" t="str">
        <f t="shared" si="41"/>
        <v>Y07PX0PV</v>
      </c>
    </row>
    <row r="2681" spans="1:4" x14ac:dyDescent="0.25">
      <c r="A2681" s="24" t="s">
        <v>11269</v>
      </c>
      <c r="B2681" s="24" t="s">
        <v>4371</v>
      </c>
      <c r="C2681" s="24" t="s">
        <v>11176</v>
      </c>
      <c r="D2681" s="24" t="str">
        <f t="shared" si="41"/>
        <v>Y07PX0PW</v>
      </c>
    </row>
    <row r="2682" spans="1:4" x14ac:dyDescent="0.25">
      <c r="A2682" s="24" t="s">
        <v>11269</v>
      </c>
      <c r="B2682" s="24" t="s">
        <v>4371</v>
      </c>
      <c r="C2682" s="24" t="s">
        <v>11237</v>
      </c>
      <c r="D2682" s="24" t="str">
        <f t="shared" si="41"/>
        <v>Y07PX0PZ</v>
      </c>
    </row>
    <row r="2683" spans="1:4" x14ac:dyDescent="0.25">
      <c r="A2683" s="24" t="s">
        <v>11269</v>
      </c>
      <c r="B2683" s="24" t="s">
        <v>4371</v>
      </c>
      <c r="C2683" s="24" t="s">
        <v>11218</v>
      </c>
      <c r="D2683" s="24" t="str">
        <f t="shared" si="41"/>
        <v>Y07PX0Q6</v>
      </c>
    </row>
    <row r="2684" spans="1:4" x14ac:dyDescent="0.25">
      <c r="A2684" s="24" t="s">
        <v>11269</v>
      </c>
      <c r="B2684" s="24" t="s">
        <v>4371</v>
      </c>
      <c r="C2684" s="24" t="s">
        <v>11219</v>
      </c>
      <c r="D2684" s="24" t="str">
        <f t="shared" si="41"/>
        <v>Y07PX0V2</v>
      </c>
    </row>
    <row r="2685" spans="1:4" x14ac:dyDescent="0.25">
      <c r="A2685" s="24" t="s">
        <v>11269</v>
      </c>
      <c r="B2685" s="24" t="s">
        <v>4371</v>
      </c>
      <c r="C2685" s="24" t="s">
        <v>11220</v>
      </c>
      <c r="D2685" s="24" t="str">
        <f t="shared" si="41"/>
        <v>Y07PX0YQ</v>
      </c>
    </row>
    <row r="2686" spans="1:4" x14ac:dyDescent="0.25">
      <c r="A2686" s="24" t="s">
        <v>11269</v>
      </c>
      <c r="B2686" s="24" t="s">
        <v>4371</v>
      </c>
      <c r="C2686" s="24" t="s">
        <v>11221</v>
      </c>
      <c r="D2686" s="24" t="str">
        <f t="shared" si="41"/>
        <v>Y07PX128</v>
      </c>
    </row>
    <row r="2687" spans="1:4" x14ac:dyDescent="0.25">
      <c r="A2687" s="24" t="s">
        <v>11269</v>
      </c>
      <c r="B2687" s="24" t="s">
        <v>4371</v>
      </c>
      <c r="C2687" s="24" t="s">
        <v>11180</v>
      </c>
      <c r="D2687" s="24" t="str">
        <f t="shared" si="41"/>
        <v>Y07PX12M</v>
      </c>
    </row>
    <row r="2688" spans="1:4" x14ac:dyDescent="0.25">
      <c r="A2688" s="24" t="s">
        <v>11269</v>
      </c>
      <c r="B2688" s="24" t="s">
        <v>4371</v>
      </c>
      <c r="C2688" s="24" t="s">
        <v>11181</v>
      </c>
      <c r="D2688" s="24" t="str">
        <f t="shared" si="41"/>
        <v>Y07PX12N</v>
      </c>
    </row>
    <row r="2689" spans="1:4" x14ac:dyDescent="0.25">
      <c r="A2689" s="24" t="s">
        <v>11269</v>
      </c>
      <c r="B2689" s="24" t="s">
        <v>4371</v>
      </c>
      <c r="C2689" s="24" t="s">
        <v>11182</v>
      </c>
      <c r="D2689" s="24" t="str">
        <f t="shared" si="41"/>
        <v>Y07PX12P</v>
      </c>
    </row>
    <row r="2690" spans="1:4" x14ac:dyDescent="0.25">
      <c r="A2690" s="24" t="s">
        <v>11269</v>
      </c>
      <c r="B2690" s="24" t="s">
        <v>4436</v>
      </c>
      <c r="C2690" s="24" t="s">
        <v>11222</v>
      </c>
      <c r="D2690" s="24" t="str">
        <f t="shared" si="41"/>
        <v>Y07QX00P</v>
      </c>
    </row>
    <row r="2691" spans="1:4" x14ac:dyDescent="0.25">
      <c r="A2691" s="24" t="s">
        <v>11269</v>
      </c>
      <c r="B2691" s="24" t="s">
        <v>4436</v>
      </c>
      <c r="C2691" s="24" t="s">
        <v>11166</v>
      </c>
      <c r="D2691" s="24" t="str">
        <f t="shared" ref="D2691:D2754" si="42">B2691&amp;C2691</f>
        <v>Y07QX03A</v>
      </c>
    </row>
    <row r="2692" spans="1:4" x14ac:dyDescent="0.25">
      <c r="A2692" s="24" t="s">
        <v>11269</v>
      </c>
      <c r="B2692" s="24" t="s">
        <v>4436</v>
      </c>
      <c r="C2692" s="24" t="s">
        <v>11199</v>
      </c>
      <c r="D2692" s="24" t="str">
        <f t="shared" si="42"/>
        <v>Y07QX0CW</v>
      </c>
    </row>
    <row r="2693" spans="1:4" x14ac:dyDescent="0.25">
      <c r="A2693" s="24" t="s">
        <v>11269</v>
      </c>
      <c r="B2693" s="24" t="s">
        <v>4436</v>
      </c>
      <c r="C2693" s="24" t="s">
        <v>11200</v>
      </c>
      <c r="D2693" s="24" t="str">
        <f t="shared" si="42"/>
        <v>Y07QX0CX</v>
      </c>
    </row>
    <row r="2694" spans="1:4" x14ac:dyDescent="0.25">
      <c r="A2694" s="24" t="s">
        <v>11269</v>
      </c>
      <c r="B2694" s="24" t="s">
        <v>4436</v>
      </c>
      <c r="C2694" s="24" t="s">
        <v>11201</v>
      </c>
      <c r="D2694" s="24" t="str">
        <f t="shared" si="42"/>
        <v>Y07QX0CY</v>
      </c>
    </row>
    <row r="2695" spans="1:4" x14ac:dyDescent="0.25">
      <c r="A2695" s="24" t="s">
        <v>11269</v>
      </c>
      <c r="B2695" s="24" t="s">
        <v>4436</v>
      </c>
      <c r="C2695" s="24" t="s">
        <v>11223</v>
      </c>
      <c r="D2695" s="24" t="str">
        <f t="shared" si="42"/>
        <v>Y07QX0CZ</v>
      </c>
    </row>
    <row r="2696" spans="1:4" x14ac:dyDescent="0.25">
      <c r="A2696" s="24" t="s">
        <v>11269</v>
      </c>
      <c r="B2696" s="24" t="s">
        <v>4436</v>
      </c>
      <c r="C2696" s="24" t="s">
        <v>11202</v>
      </c>
      <c r="D2696" s="24" t="str">
        <f t="shared" si="42"/>
        <v>Y07QX0D6</v>
      </c>
    </row>
    <row r="2697" spans="1:4" x14ac:dyDescent="0.25">
      <c r="A2697" s="24" t="s">
        <v>11269</v>
      </c>
      <c r="B2697" s="24" t="s">
        <v>4436</v>
      </c>
      <c r="C2697" s="24" t="s">
        <v>11203</v>
      </c>
      <c r="D2697" s="24" t="str">
        <f t="shared" si="42"/>
        <v>Y07QX0D7</v>
      </c>
    </row>
    <row r="2698" spans="1:4" x14ac:dyDescent="0.25">
      <c r="A2698" s="24" t="s">
        <v>11269</v>
      </c>
      <c r="B2698" s="24" t="s">
        <v>4436</v>
      </c>
      <c r="C2698" s="24" t="s">
        <v>11204</v>
      </c>
      <c r="D2698" s="24" t="str">
        <f t="shared" si="42"/>
        <v>Y07QX0D8</v>
      </c>
    </row>
    <row r="2699" spans="1:4" x14ac:dyDescent="0.25">
      <c r="A2699" s="24" t="s">
        <v>11269</v>
      </c>
      <c r="B2699" s="24" t="s">
        <v>4436</v>
      </c>
      <c r="C2699" s="24" t="s">
        <v>11206</v>
      </c>
      <c r="D2699" s="24" t="str">
        <f t="shared" si="42"/>
        <v>Y07QX0DA</v>
      </c>
    </row>
    <row r="2700" spans="1:4" x14ac:dyDescent="0.25">
      <c r="A2700" s="24" t="s">
        <v>11269</v>
      </c>
      <c r="B2700" s="24" t="s">
        <v>4436</v>
      </c>
      <c r="C2700" s="24" t="s">
        <v>11207</v>
      </c>
      <c r="D2700" s="24" t="str">
        <f t="shared" si="42"/>
        <v>Y07QX0DB</v>
      </c>
    </row>
    <row r="2701" spans="1:4" x14ac:dyDescent="0.25">
      <c r="A2701" s="24" t="s">
        <v>11269</v>
      </c>
      <c r="B2701" s="24" t="s">
        <v>4436</v>
      </c>
      <c r="C2701" s="24" t="s">
        <v>11209</v>
      </c>
      <c r="D2701" s="24" t="str">
        <f t="shared" si="42"/>
        <v>Y07QX0DD</v>
      </c>
    </row>
    <row r="2702" spans="1:4" x14ac:dyDescent="0.25">
      <c r="A2702" s="24" t="s">
        <v>11269</v>
      </c>
      <c r="B2702" s="24" t="s">
        <v>4436</v>
      </c>
      <c r="C2702" s="24" t="s">
        <v>11210</v>
      </c>
      <c r="D2702" s="24" t="str">
        <f t="shared" si="42"/>
        <v>Y07QX0DE</v>
      </c>
    </row>
    <row r="2703" spans="1:4" x14ac:dyDescent="0.25">
      <c r="A2703" s="24" t="s">
        <v>11269</v>
      </c>
      <c r="B2703" s="24" t="s">
        <v>4436</v>
      </c>
      <c r="C2703" s="24" t="s">
        <v>11212</v>
      </c>
      <c r="D2703" s="24" t="str">
        <f t="shared" si="42"/>
        <v>Y07QX0DG</v>
      </c>
    </row>
    <row r="2704" spans="1:4" x14ac:dyDescent="0.25">
      <c r="A2704" s="24" t="s">
        <v>11269</v>
      </c>
      <c r="B2704" s="24" t="s">
        <v>4436</v>
      </c>
      <c r="C2704" s="24" t="s">
        <v>11213</v>
      </c>
      <c r="D2704" s="24" t="str">
        <f t="shared" si="42"/>
        <v>Y07QX0DH</v>
      </c>
    </row>
    <row r="2705" spans="1:4" x14ac:dyDescent="0.25">
      <c r="A2705" s="24" t="s">
        <v>11269</v>
      </c>
      <c r="B2705" s="24" t="s">
        <v>4436</v>
      </c>
      <c r="C2705" s="24" t="s">
        <v>11215</v>
      </c>
      <c r="D2705" s="24" t="str">
        <f t="shared" si="42"/>
        <v>Y07QX0EJ</v>
      </c>
    </row>
    <row r="2706" spans="1:4" x14ac:dyDescent="0.25">
      <c r="A2706" s="24" t="s">
        <v>11269</v>
      </c>
      <c r="B2706" s="24" t="s">
        <v>4436</v>
      </c>
      <c r="C2706" s="24" t="s">
        <v>11216</v>
      </c>
      <c r="D2706" s="24" t="str">
        <f t="shared" si="42"/>
        <v>Y07QX0MQ</v>
      </c>
    </row>
    <row r="2707" spans="1:4" x14ac:dyDescent="0.25">
      <c r="A2707" s="24" t="s">
        <v>11269</v>
      </c>
      <c r="B2707" s="24" t="s">
        <v>4436</v>
      </c>
      <c r="C2707" s="24" t="s">
        <v>11235</v>
      </c>
      <c r="D2707" s="24" t="str">
        <f t="shared" si="42"/>
        <v>Y07QX0NE</v>
      </c>
    </row>
    <row r="2708" spans="1:4" x14ac:dyDescent="0.25">
      <c r="A2708" s="24" t="s">
        <v>11269</v>
      </c>
      <c r="B2708" s="24" t="s">
        <v>4436</v>
      </c>
      <c r="C2708" s="24" t="s">
        <v>11176</v>
      </c>
      <c r="D2708" s="24" t="str">
        <f t="shared" si="42"/>
        <v>Y07QX0PW</v>
      </c>
    </row>
    <row r="2709" spans="1:4" x14ac:dyDescent="0.25">
      <c r="A2709" s="24" t="s">
        <v>11269</v>
      </c>
      <c r="B2709" s="24" t="s">
        <v>4436</v>
      </c>
      <c r="C2709" s="24" t="s">
        <v>11219</v>
      </c>
      <c r="D2709" s="24" t="str">
        <f t="shared" si="42"/>
        <v>Y07QX0V2</v>
      </c>
    </row>
    <row r="2710" spans="1:4" x14ac:dyDescent="0.25">
      <c r="A2710" s="24" t="s">
        <v>11269</v>
      </c>
      <c r="B2710" s="24" t="s">
        <v>4436</v>
      </c>
      <c r="C2710" s="24" t="s">
        <v>11190</v>
      </c>
      <c r="D2710" s="24" t="str">
        <f t="shared" si="42"/>
        <v>Y07QX12H</v>
      </c>
    </row>
    <row r="2711" spans="1:4" x14ac:dyDescent="0.25">
      <c r="A2711" s="24" t="s">
        <v>11269</v>
      </c>
      <c r="B2711" s="24" t="s">
        <v>4436</v>
      </c>
      <c r="C2711" s="24" t="s">
        <v>11180</v>
      </c>
      <c r="D2711" s="24" t="str">
        <f t="shared" si="42"/>
        <v>Y07QX12M</v>
      </c>
    </row>
    <row r="2712" spans="1:4" x14ac:dyDescent="0.25">
      <c r="A2712" s="24" t="s">
        <v>11269</v>
      </c>
      <c r="B2712" s="24" t="s">
        <v>4488</v>
      </c>
      <c r="C2712" s="24" t="s">
        <v>11191</v>
      </c>
      <c r="D2712" s="24" t="str">
        <f t="shared" si="42"/>
        <v>Y07RX0V3</v>
      </c>
    </row>
    <row r="2713" spans="1:4" x14ac:dyDescent="0.25">
      <c r="A2713" s="24" t="s">
        <v>11269</v>
      </c>
      <c r="B2713" s="24" t="s">
        <v>4488</v>
      </c>
      <c r="C2713" s="24" t="s">
        <v>11190</v>
      </c>
      <c r="D2713" s="24" t="str">
        <f t="shared" si="42"/>
        <v>Y07RX12H</v>
      </c>
    </row>
    <row r="2714" spans="1:4" x14ac:dyDescent="0.25">
      <c r="A2714" s="24" t="s">
        <v>11269</v>
      </c>
      <c r="B2714" s="24" t="s">
        <v>4488</v>
      </c>
      <c r="C2714" s="24" t="s">
        <v>11192</v>
      </c>
      <c r="D2714" s="24" t="str">
        <f t="shared" si="42"/>
        <v>Y07RX12S</v>
      </c>
    </row>
    <row r="2715" spans="1:4" x14ac:dyDescent="0.25">
      <c r="A2715" s="24" t="s">
        <v>11269</v>
      </c>
      <c r="B2715" s="24" t="s">
        <v>4488</v>
      </c>
      <c r="C2715" s="24" t="s">
        <v>11193</v>
      </c>
      <c r="D2715" s="24" t="str">
        <f t="shared" si="42"/>
        <v>Y07RX12T</v>
      </c>
    </row>
    <row r="2716" spans="1:4" x14ac:dyDescent="0.25">
      <c r="A2716" s="24" t="s">
        <v>11269</v>
      </c>
      <c r="B2716" s="24" t="s">
        <v>4587</v>
      </c>
      <c r="C2716" s="24" t="s">
        <v>10582</v>
      </c>
      <c r="D2716" s="24" t="str">
        <f t="shared" si="42"/>
        <v>YZZZXZZZ</v>
      </c>
    </row>
    <row r="2717" spans="1:4" x14ac:dyDescent="0.25">
      <c r="A2717" s="24" t="s">
        <v>11270</v>
      </c>
      <c r="B2717" s="24" t="s">
        <v>3628</v>
      </c>
      <c r="C2717" s="24" t="s">
        <v>11159</v>
      </c>
      <c r="D2717" s="24" t="str">
        <f t="shared" si="42"/>
        <v>Y02PX0KP</v>
      </c>
    </row>
    <row r="2718" spans="1:4" x14ac:dyDescent="0.25">
      <c r="A2718" s="24" t="s">
        <v>11270</v>
      </c>
      <c r="B2718" s="24" t="s">
        <v>3668</v>
      </c>
      <c r="C2718" s="24" t="s">
        <v>11160</v>
      </c>
      <c r="D2718" s="24" t="str">
        <f t="shared" si="42"/>
        <v>Y034X11F</v>
      </c>
    </row>
    <row r="2719" spans="1:4" x14ac:dyDescent="0.25">
      <c r="A2719" s="24" t="s">
        <v>11270</v>
      </c>
      <c r="B2719" s="24" t="s">
        <v>3669</v>
      </c>
      <c r="C2719" s="24" t="s">
        <v>11195</v>
      </c>
      <c r="D2719" s="24" t="str">
        <f t="shared" si="42"/>
        <v>Y035X121</v>
      </c>
    </row>
    <row r="2720" spans="1:4" x14ac:dyDescent="0.25">
      <c r="A2720" s="24" t="s">
        <v>11270</v>
      </c>
      <c r="B2720" s="24" t="s">
        <v>3669</v>
      </c>
      <c r="C2720" s="24" t="s">
        <v>11196</v>
      </c>
      <c r="D2720" s="24" t="str">
        <f t="shared" si="42"/>
        <v>Y035X122</v>
      </c>
    </row>
    <row r="2721" spans="1:4" x14ac:dyDescent="0.25">
      <c r="A2721" s="24" t="s">
        <v>11270</v>
      </c>
      <c r="B2721" s="24" t="s">
        <v>4371</v>
      </c>
      <c r="C2721" s="24" t="s">
        <v>11166</v>
      </c>
      <c r="D2721" s="24" t="str">
        <f t="shared" si="42"/>
        <v>Y07PX03A</v>
      </c>
    </row>
    <row r="2722" spans="1:4" x14ac:dyDescent="0.25">
      <c r="A2722" s="24" t="s">
        <v>11270</v>
      </c>
      <c r="B2722" s="24" t="s">
        <v>4371</v>
      </c>
      <c r="C2722" s="24" t="s">
        <v>11167</v>
      </c>
      <c r="D2722" s="24" t="str">
        <f t="shared" si="42"/>
        <v>Y07PX0C9</v>
      </c>
    </row>
    <row r="2723" spans="1:4" x14ac:dyDescent="0.25">
      <c r="A2723" s="24" t="s">
        <v>11270</v>
      </c>
      <c r="B2723" s="24" t="s">
        <v>4371</v>
      </c>
      <c r="C2723" s="24" t="s">
        <v>11168</v>
      </c>
      <c r="D2723" s="24" t="str">
        <f t="shared" si="42"/>
        <v>Y07PX0CA</v>
      </c>
    </row>
    <row r="2724" spans="1:4" x14ac:dyDescent="0.25">
      <c r="A2724" s="24" t="s">
        <v>11270</v>
      </c>
      <c r="B2724" s="24" t="s">
        <v>4371</v>
      </c>
      <c r="C2724" s="24" t="s">
        <v>11169</v>
      </c>
      <c r="D2724" s="24" t="str">
        <f t="shared" si="42"/>
        <v>Y07PX0CB</v>
      </c>
    </row>
    <row r="2725" spans="1:4" x14ac:dyDescent="0.25">
      <c r="A2725" s="24" t="s">
        <v>11270</v>
      </c>
      <c r="B2725" s="24" t="s">
        <v>4371</v>
      </c>
      <c r="C2725" s="24" t="s">
        <v>11216</v>
      </c>
      <c r="D2725" s="24" t="str">
        <f t="shared" si="42"/>
        <v>Y07PX0MQ</v>
      </c>
    </row>
    <row r="2726" spans="1:4" x14ac:dyDescent="0.25">
      <c r="A2726" s="24" t="s">
        <v>11270</v>
      </c>
      <c r="B2726" s="24" t="s">
        <v>4371</v>
      </c>
      <c r="C2726" s="24" t="s">
        <v>11235</v>
      </c>
      <c r="D2726" s="24" t="str">
        <f t="shared" si="42"/>
        <v>Y07PX0NE</v>
      </c>
    </row>
    <row r="2727" spans="1:4" x14ac:dyDescent="0.25">
      <c r="A2727" s="24" t="s">
        <v>11270</v>
      </c>
      <c r="B2727" s="24" t="s">
        <v>4371</v>
      </c>
      <c r="C2727" s="24" t="s">
        <v>11236</v>
      </c>
      <c r="D2727" s="24" t="str">
        <f t="shared" si="42"/>
        <v>Y07PX0NF</v>
      </c>
    </row>
    <row r="2728" spans="1:4" x14ac:dyDescent="0.25">
      <c r="A2728" s="24" t="s">
        <v>11270</v>
      </c>
      <c r="B2728" s="24" t="s">
        <v>4371</v>
      </c>
      <c r="C2728" s="24" t="s">
        <v>11173</v>
      </c>
      <c r="D2728" s="24" t="str">
        <f t="shared" si="42"/>
        <v>Y07PX0PQ</v>
      </c>
    </row>
    <row r="2729" spans="1:4" x14ac:dyDescent="0.25">
      <c r="A2729" s="24" t="s">
        <v>11270</v>
      </c>
      <c r="B2729" s="24" t="s">
        <v>4371</v>
      </c>
      <c r="C2729" s="24" t="s">
        <v>11174</v>
      </c>
      <c r="D2729" s="24" t="str">
        <f t="shared" si="42"/>
        <v>Y07PX0PR</v>
      </c>
    </row>
    <row r="2730" spans="1:4" x14ac:dyDescent="0.25">
      <c r="A2730" s="24" t="s">
        <v>11270</v>
      </c>
      <c r="B2730" s="24" t="s">
        <v>4371</v>
      </c>
      <c r="C2730" s="24" t="s">
        <v>11175</v>
      </c>
      <c r="D2730" s="24" t="str">
        <f t="shared" si="42"/>
        <v>Y07PX0PT</v>
      </c>
    </row>
    <row r="2731" spans="1:4" x14ac:dyDescent="0.25">
      <c r="A2731" s="24" t="s">
        <v>11270</v>
      </c>
      <c r="B2731" s="24" t="s">
        <v>4371</v>
      </c>
      <c r="C2731" s="24" t="s">
        <v>11217</v>
      </c>
      <c r="D2731" s="24" t="str">
        <f t="shared" si="42"/>
        <v>Y07PX0PV</v>
      </c>
    </row>
    <row r="2732" spans="1:4" x14ac:dyDescent="0.25">
      <c r="A2732" s="24" t="s">
        <v>11270</v>
      </c>
      <c r="B2732" s="24" t="s">
        <v>4371</v>
      </c>
      <c r="C2732" s="24" t="s">
        <v>11176</v>
      </c>
      <c r="D2732" s="24" t="str">
        <f t="shared" si="42"/>
        <v>Y07PX0PW</v>
      </c>
    </row>
    <row r="2733" spans="1:4" x14ac:dyDescent="0.25">
      <c r="A2733" s="24" t="s">
        <v>11270</v>
      </c>
      <c r="B2733" s="24" t="s">
        <v>4371</v>
      </c>
      <c r="C2733" s="24" t="s">
        <v>11237</v>
      </c>
      <c r="D2733" s="24" t="str">
        <f t="shared" si="42"/>
        <v>Y07PX0PZ</v>
      </c>
    </row>
    <row r="2734" spans="1:4" x14ac:dyDescent="0.25">
      <c r="A2734" s="24" t="s">
        <v>11270</v>
      </c>
      <c r="B2734" s="24" t="s">
        <v>4371</v>
      </c>
      <c r="C2734" s="24" t="s">
        <v>11221</v>
      </c>
      <c r="D2734" s="24" t="str">
        <f t="shared" si="42"/>
        <v>Y07PX128</v>
      </c>
    </row>
    <row r="2735" spans="1:4" x14ac:dyDescent="0.25">
      <c r="A2735" s="24" t="s">
        <v>11270</v>
      </c>
      <c r="B2735" s="24" t="s">
        <v>4371</v>
      </c>
      <c r="C2735" s="24" t="s">
        <v>11180</v>
      </c>
      <c r="D2735" s="24" t="str">
        <f t="shared" si="42"/>
        <v>Y07PX12M</v>
      </c>
    </row>
    <row r="2736" spans="1:4" x14ac:dyDescent="0.25">
      <c r="A2736" s="24" t="s">
        <v>11270</v>
      </c>
      <c r="B2736" s="24" t="s">
        <v>4371</v>
      </c>
      <c r="C2736" s="24" t="s">
        <v>11181</v>
      </c>
      <c r="D2736" s="24" t="str">
        <f t="shared" si="42"/>
        <v>Y07PX12N</v>
      </c>
    </row>
    <row r="2737" spans="1:4" x14ac:dyDescent="0.25">
      <c r="A2737" s="24" t="s">
        <v>11270</v>
      </c>
      <c r="B2737" s="24" t="s">
        <v>4371</v>
      </c>
      <c r="C2737" s="24" t="s">
        <v>11182</v>
      </c>
      <c r="D2737" s="24" t="str">
        <f t="shared" si="42"/>
        <v>Y07PX12P</v>
      </c>
    </row>
    <row r="2738" spans="1:4" x14ac:dyDescent="0.25">
      <c r="A2738" s="24" t="s">
        <v>11270</v>
      </c>
      <c r="B2738" s="24" t="s">
        <v>4436</v>
      </c>
      <c r="C2738" s="24" t="s">
        <v>11166</v>
      </c>
      <c r="D2738" s="24" t="str">
        <f t="shared" si="42"/>
        <v>Y07QX03A</v>
      </c>
    </row>
    <row r="2739" spans="1:4" x14ac:dyDescent="0.25">
      <c r="A2739" s="24" t="s">
        <v>11270</v>
      </c>
      <c r="B2739" s="24" t="s">
        <v>4436</v>
      </c>
      <c r="C2739" s="24" t="s">
        <v>11225</v>
      </c>
      <c r="D2739" s="24" t="str">
        <f t="shared" si="42"/>
        <v>Y07QX0EN</v>
      </c>
    </row>
    <row r="2740" spans="1:4" x14ac:dyDescent="0.25">
      <c r="A2740" s="24" t="s">
        <v>11270</v>
      </c>
      <c r="B2740" s="24" t="s">
        <v>4436</v>
      </c>
      <c r="C2740" s="24" t="s">
        <v>11216</v>
      </c>
      <c r="D2740" s="24" t="str">
        <f t="shared" si="42"/>
        <v>Y07QX0MQ</v>
      </c>
    </row>
    <row r="2741" spans="1:4" x14ac:dyDescent="0.25">
      <c r="A2741" s="24" t="s">
        <v>11270</v>
      </c>
      <c r="B2741" s="24" t="s">
        <v>4436</v>
      </c>
      <c r="C2741" s="24" t="s">
        <v>11235</v>
      </c>
      <c r="D2741" s="24" t="str">
        <f t="shared" si="42"/>
        <v>Y07QX0NE</v>
      </c>
    </row>
    <row r="2742" spans="1:4" x14ac:dyDescent="0.25">
      <c r="A2742" s="24" t="s">
        <v>11270</v>
      </c>
      <c r="B2742" s="24" t="s">
        <v>4436</v>
      </c>
      <c r="C2742" s="24" t="s">
        <v>11226</v>
      </c>
      <c r="D2742" s="24" t="str">
        <f t="shared" si="42"/>
        <v>Y07QX0PN</v>
      </c>
    </row>
    <row r="2743" spans="1:4" x14ac:dyDescent="0.25">
      <c r="A2743" s="24" t="s">
        <v>11270</v>
      </c>
      <c r="B2743" s="24" t="s">
        <v>4436</v>
      </c>
      <c r="C2743" s="24" t="s">
        <v>11176</v>
      </c>
      <c r="D2743" s="24" t="str">
        <f t="shared" si="42"/>
        <v>Y07QX0PW</v>
      </c>
    </row>
    <row r="2744" spans="1:4" x14ac:dyDescent="0.25">
      <c r="A2744" s="24" t="s">
        <v>11270</v>
      </c>
      <c r="B2744" s="24" t="s">
        <v>4436</v>
      </c>
      <c r="C2744" s="24" t="s">
        <v>11190</v>
      </c>
      <c r="D2744" s="24" t="str">
        <f t="shared" si="42"/>
        <v>Y07QX12H</v>
      </c>
    </row>
    <row r="2745" spans="1:4" x14ac:dyDescent="0.25">
      <c r="A2745" s="24" t="s">
        <v>11270</v>
      </c>
      <c r="B2745" s="24" t="s">
        <v>4436</v>
      </c>
      <c r="C2745" s="24" t="s">
        <v>11180</v>
      </c>
      <c r="D2745" s="24" t="str">
        <f t="shared" si="42"/>
        <v>Y07QX12M</v>
      </c>
    </row>
    <row r="2746" spans="1:4" x14ac:dyDescent="0.25">
      <c r="A2746" s="24" t="s">
        <v>11270</v>
      </c>
      <c r="B2746" s="24" t="s">
        <v>4488</v>
      </c>
      <c r="C2746" s="24" t="s">
        <v>11191</v>
      </c>
      <c r="D2746" s="24" t="str">
        <f t="shared" si="42"/>
        <v>Y07RX0V3</v>
      </c>
    </row>
    <row r="2747" spans="1:4" x14ac:dyDescent="0.25">
      <c r="A2747" s="24" t="s">
        <v>11270</v>
      </c>
      <c r="B2747" s="24" t="s">
        <v>4488</v>
      </c>
      <c r="C2747" s="24" t="s">
        <v>11190</v>
      </c>
      <c r="D2747" s="24" t="str">
        <f t="shared" si="42"/>
        <v>Y07RX12H</v>
      </c>
    </row>
    <row r="2748" spans="1:4" x14ac:dyDescent="0.25">
      <c r="A2748" s="24" t="s">
        <v>11270</v>
      </c>
      <c r="B2748" s="24" t="s">
        <v>4488</v>
      </c>
      <c r="C2748" s="24" t="s">
        <v>11192</v>
      </c>
      <c r="D2748" s="24" t="str">
        <f t="shared" si="42"/>
        <v>Y07RX12S</v>
      </c>
    </row>
    <row r="2749" spans="1:4" x14ac:dyDescent="0.25">
      <c r="A2749" s="24" t="s">
        <v>11270</v>
      </c>
      <c r="B2749" s="24" t="s">
        <v>4587</v>
      </c>
      <c r="C2749" s="24" t="s">
        <v>10582</v>
      </c>
      <c r="D2749" s="24" t="str">
        <f t="shared" si="42"/>
        <v>YZZZXZZZ</v>
      </c>
    </row>
    <row r="2750" spans="1:4" x14ac:dyDescent="0.25">
      <c r="A2750" s="24" t="s">
        <v>11271</v>
      </c>
      <c r="B2750" s="24" t="s">
        <v>3317</v>
      </c>
      <c r="C2750" s="24" t="s">
        <v>11272</v>
      </c>
      <c r="D2750" s="24" t="str">
        <f t="shared" si="42"/>
        <v>Y00DX01T</v>
      </c>
    </row>
    <row r="2751" spans="1:4" x14ac:dyDescent="0.25">
      <c r="A2751" s="24" t="s">
        <v>11271</v>
      </c>
      <c r="B2751" s="24" t="s">
        <v>3317</v>
      </c>
      <c r="C2751" s="24" t="s">
        <v>11273</v>
      </c>
      <c r="D2751" s="24" t="str">
        <f t="shared" si="42"/>
        <v>Y00DX06Y</v>
      </c>
    </row>
    <row r="2752" spans="1:4" x14ac:dyDescent="0.25">
      <c r="A2752" s="24" t="s">
        <v>11271</v>
      </c>
      <c r="B2752" s="24" t="s">
        <v>3317</v>
      </c>
      <c r="C2752" s="24" t="s">
        <v>11274</v>
      </c>
      <c r="D2752" s="24" t="str">
        <f t="shared" si="42"/>
        <v>Y00DX06Z</v>
      </c>
    </row>
    <row r="2753" spans="1:4" x14ac:dyDescent="0.25">
      <c r="A2753" s="24" t="s">
        <v>11271</v>
      </c>
      <c r="B2753" s="24" t="s">
        <v>3317</v>
      </c>
      <c r="C2753" s="24" t="s">
        <v>11275</v>
      </c>
      <c r="D2753" s="24" t="str">
        <f t="shared" si="42"/>
        <v>Y00DX0CP</v>
      </c>
    </row>
    <row r="2754" spans="1:4" x14ac:dyDescent="0.25">
      <c r="A2754" s="24" t="s">
        <v>11271</v>
      </c>
      <c r="B2754" s="24" t="s">
        <v>3317</v>
      </c>
      <c r="C2754" s="24" t="s">
        <v>11276</v>
      </c>
      <c r="D2754" s="24" t="str">
        <f t="shared" si="42"/>
        <v>Y00DX0FV</v>
      </c>
    </row>
    <row r="2755" spans="1:4" x14ac:dyDescent="0.25">
      <c r="A2755" s="24" t="s">
        <v>11271</v>
      </c>
      <c r="B2755" s="24" t="s">
        <v>3317</v>
      </c>
      <c r="C2755" s="24" t="s">
        <v>11277</v>
      </c>
      <c r="D2755" s="24" t="str">
        <f t="shared" ref="D2755:D2818" si="43">B2755&amp;C2755</f>
        <v>Y00DX0KL</v>
      </c>
    </row>
    <row r="2756" spans="1:4" x14ac:dyDescent="0.25">
      <c r="A2756" s="24" t="s">
        <v>11271</v>
      </c>
      <c r="B2756" s="24" t="s">
        <v>3317</v>
      </c>
      <c r="C2756" s="24" t="s">
        <v>11278</v>
      </c>
      <c r="D2756" s="24" t="str">
        <f t="shared" si="43"/>
        <v>Y00DX0UQ</v>
      </c>
    </row>
    <row r="2757" spans="1:4" x14ac:dyDescent="0.25">
      <c r="A2757" s="24" t="s">
        <v>11271</v>
      </c>
      <c r="B2757" s="24" t="s">
        <v>3321</v>
      </c>
      <c r="C2757" s="24" t="s">
        <v>11272</v>
      </c>
      <c r="D2757" s="24" t="str">
        <f t="shared" si="43"/>
        <v>Y00EX01T</v>
      </c>
    </row>
    <row r="2758" spans="1:4" x14ac:dyDescent="0.25">
      <c r="A2758" s="24" t="s">
        <v>11271</v>
      </c>
      <c r="B2758" s="24" t="s">
        <v>3329</v>
      </c>
      <c r="C2758" s="24" t="s">
        <v>11279</v>
      </c>
      <c r="D2758" s="24" t="str">
        <f t="shared" si="43"/>
        <v>Y00HX0UR</v>
      </c>
    </row>
    <row r="2759" spans="1:4" x14ac:dyDescent="0.25">
      <c r="A2759" s="24" t="s">
        <v>11271</v>
      </c>
      <c r="B2759" s="24" t="s">
        <v>3330</v>
      </c>
      <c r="C2759" s="24" t="s">
        <v>11280</v>
      </c>
      <c r="D2759" s="24" t="str">
        <f t="shared" si="43"/>
        <v>Y00JX0US</v>
      </c>
    </row>
    <row r="2760" spans="1:4" x14ac:dyDescent="0.25">
      <c r="A2760" s="24" t="s">
        <v>11271</v>
      </c>
      <c r="B2760" s="24" t="s">
        <v>3330</v>
      </c>
      <c r="C2760" s="24" t="s">
        <v>11281</v>
      </c>
      <c r="D2760" s="24" t="str">
        <f t="shared" si="43"/>
        <v>Y00JX0UT</v>
      </c>
    </row>
    <row r="2761" spans="1:4" x14ac:dyDescent="0.25">
      <c r="A2761" s="24" t="s">
        <v>11271</v>
      </c>
      <c r="B2761" s="24" t="s">
        <v>3332</v>
      </c>
      <c r="C2761" s="24" t="s">
        <v>11282</v>
      </c>
      <c r="D2761" s="24" t="str">
        <f t="shared" si="43"/>
        <v>Y00KX0G7</v>
      </c>
    </row>
    <row r="2762" spans="1:4" x14ac:dyDescent="0.25">
      <c r="A2762" s="24" t="s">
        <v>11271</v>
      </c>
      <c r="B2762" s="24" t="s">
        <v>3332</v>
      </c>
      <c r="C2762" s="24" t="s">
        <v>11283</v>
      </c>
      <c r="D2762" s="24" t="str">
        <f t="shared" si="43"/>
        <v>Y00KX0G8</v>
      </c>
    </row>
    <row r="2763" spans="1:4" x14ac:dyDescent="0.25">
      <c r="A2763" s="24" t="s">
        <v>11271</v>
      </c>
      <c r="B2763" s="24" t="s">
        <v>3332</v>
      </c>
      <c r="C2763" s="24" t="s">
        <v>11284</v>
      </c>
      <c r="D2763" s="24" t="str">
        <f t="shared" si="43"/>
        <v>Y00KX0G9</v>
      </c>
    </row>
    <row r="2764" spans="1:4" x14ac:dyDescent="0.25">
      <c r="A2764" s="24" t="s">
        <v>11271</v>
      </c>
      <c r="B2764" s="24" t="s">
        <v>3332</v>
      </c>
      <c r="C2764" s="24" t="s">
        <v>11285</v>
      </c>
      <c r="D2764" s="24" t="str">
        <f t="shared" si="43"/>
        <v>Y00KX0PK</v>
      </c>
    </row>
    <row r="2765" spans="1:4" x14ac:dyDescent="0.25">
      <c r="A2765" s="24" t="s">
        <v>11271</v>
      </c>
      <c r="B2765" s="24" t="s">
        <v>3332</v>
      </c>
      <c r="C2765" s="24" t="s">
        <v>11286</v>
      </c>
      <c r="D2765" s="24" t="str">
        <f t="shared" si="43"/>
        <v>Y00KX0PL</v>
      </c>
    </row>
    <row r="2766" spans="1:4" x14ac:dyDescent="0.25">
      <c r="A2766" s="24" t="s">
        <v>11271</v>
      </c>
      <c r="B2766" s="24" t="s">
        <v>3338</v>
      </c>
      <c r="C2766" s="24" t="s">
        <v>11287</v>
      </c>
      <c r="D2766" s="24" t="str">
        <f t="shared" si="43"/>
        <v>Y00LX0P6</v>
      </c>
    </row>
    <row r="2767" spans="1:4" x14ac:dyDescent="0.25">
      <c r="A2767" s="24" t="s">
        <v>11271</v>
      </c>
      <c r="B2767" s="24" t="s">
        <v>3339</v>
      </c>
      <c r="C2767" s="24" t="s">
        <v>11288</v>
      </c>
      <c r="D2767" s="24" t="str">
        <f t="shared" si="43"/>
        <v>Y00MX0CM</v>
      </c>
    </row>
    <row r="2768" spans="1:4" x14ac:dyDescent="0.25">
      <c r="A2768" s="24" t="s">
        <v>11271</v>
      </c>
      <c r="B2768" s="24" t="s">
        <v>3339</v>
      </c>
      <c r="C2768" s="24" t="s">
        <v>11289</v>
      </c>
      <c r="D2768" s="24" t="str">
        <f t="shared" si="43"/>
        <v>Y00MX0CN</v>
      </c>
    </row>
    <row r="2769" spans="1:4" x14ac:dyDescent="0.25">
      <c r="A2769" s="24" t="s">
        <v>11271</v>
      </c>
      <c r="B2769" s="24" t="s">
        <v>3341</v>
      </c>
      <c r="C2769" s="24" t="s">
        <v>11290</v>
      </c>
      <c r="D2769" s="24" t="str">
        <f t="shared" si="43"/>
        <v>Y00NX0FS</v>
      </c>
    </row>
    <row r="2770" spans="1:4" x14ac:dyDescent="0.25">
      <c r="A2770" s="24" t="s">
        <v>11271</v>
      </c>
      <c r="B2770" s="24" t="s">
        <v>3341</v>
      </c>
      <c r="C2770" s="24" t="s">
        <v>11291</v>
      </c>
      <c r="D2770" s="24" t="str">
        <f t="shared" si="43"/>
        <v>Y00NX0P5</v>
      </c>
    </row>
    <row r="2771" spans="1:4" x14ac:dyDescent="0.25">
      <c r="A2771" s="24" t="s">
        <v>11271</v>
      </c>
      <c r="B2771" s="24" t="s">
        <v>3341</v>
      </c>
      <c r="C2771" s="24" t="s">
        <v>11292</v>
      </c>
      <c r="D2771" s="24" t="str">
        <f t="shared" si="43"/>
        <v>Y00NX0XQ</v>
      </c>
    </row>
    <row r="2772" spans="1:4" x14ac:dyDescent="0.25">
      <c r="A2772" s="24" t="s">
        <v>11271</v>
      </c>
      <c r="B2772" s="24" t="s">
        <v>4775</v>
      </c>
      <c r="C2772" s="24" t="s">
        <v>11293</v>
      </c>
      <c r="D2772" s="24" t="str">
        <f t="shared" si="43"/>
        <v>Y067X05W</v>
      </c>
    </row>
    <row r="2773" spans="1:4" x14ac:dyDescent="0.25">
      <c r="A2773" s="24" t="s">
        <v>11271</v>
      </c>
      <c r="B2773" s="24" t="s">
        <v>4253</v>
      </c>
      <c r="C2773" s="24" t="s">
        <v>11294</v>
      </c>
      <c r="D2773" s="24" t="str">
        <f t="shared" si="43"/>
        <v>Y06SX0YP</v>
      </c>
    </row>
    <row r="2774" spans="1:4" x14ac:dyDescent="0.25">
      <c r="A2774" s="24" t="s">
        <v>11271</v>
      </c>
      <c r="B2774" s="24" t="s">
        <v>4371</v>
      </c>
      <c r="C2774" s="24" t="s">
        <v>11295</v>
      </c>
      <c r="D2774" s="24" t="str">
        <f t="shared" si="43"/>
        <v>Y07PX0RC</v>
      </c>
    </row>
    <row r="2775" spans="1:4" x14ac:dyDescent="0.25">
      <c r="A2775" s="24" t="s">
        <v>11271</v>
      </c>
      <c r="B2775" s="24" t="s">
        <v>4371</v>
      </c>
      <c r="C2775" s="24" t="s">
        <v>11296</v>
      </c>
      <c r="D2775" s="24" t="str">
        <f t="shared" si="43"/>
        <v>Y07PX0RD</v>
      </c>
    </row>
    <row r="2776" spans="1:4" x14ac:dyDescent="0.25">
      <c r="A2776" s="24" t="s">
        <v>11271</v>
      </c>
      <c r="B2776" s="24" t="s">
        <v>4371</v>
      </c>
      <c r="C2776" s="24" t="s">
        <v>11297</v>
      </c>
      <c r="D2776" s="24" t="str">
        <f t="shared" si="43"/>
        <v>Y07PX0RE</v>
      </c>
    </row>
    <row r="2777" spans="1:4" x14ac:dyDescent="0.25">
      <c r="A2777" s="24" t="s">
        <v>11271</v>
      </c>
      <c r="B2777" s="24" t="s">
        <v>4488</v>
      </c>
      <c r="C2777" s="24" t="s">
        <v>11298</v>
      </c>
      <c r="D2777" s="24" t="str">
        <f t="shared" si="43"/>
        <v>Y07RX0EA</v>
      </c>
    </row>
    <row r="2778" spans="1:4" x14ac:dyDescent="0.25">
      <c r="A2778" s="24" t="s">
        <v>11271</v>
      </c>
      <c r="B2778" s="24" t="s">
        <v>4488</v>
      </c>
      <c r="C2778" s="24" t="s">
        <v>11299</v>
      </c>
      <c r="D2778" s="24" t="str">
        <f t="shared" si="43"/>
        <v>Y07RX0XR</v>
      </c>
    </row>
    <row r="2779" spans="1:4" x14ac:dyDescent="0.25">
      <c r="A2779" s="24" t="s">
        <v>11271</v>
      </c>
      <c r="B2779" s="24" t="s">
        <v>4488</v>
      </c>
      <c r="C2779" s="24" t="s">
        <v>11300</v>
      </c>
      <c r="D2779" s="24" t="str">
        <f t="shared" si="43"/>
        <v>Y07RX0XS</v>
      </c>
    </row>
    <row r="2780" spans="1:4" x14ac:dyDescent="0.25">
      <c r="A2780" s="24" t="s">
        <v>11271</v>
      </c>
      <c r="B2780" s="24" t="s">
        <v>4587</v>
      </c>
      <c r="C2780" s="24" t="s">
        <v>10582</v>
      </c>
      <c r="D2780" s="24" t="str">
        <f t="shared" si="43"/>
        <v>YZZZXZZZ</v>
      </c>
    </row>
    <row r="2781" spans="1:4" x14ac:dyDescent="0.25">
      <c r="A2781" s="24" t="s">
        <v>11301</v>
      </c>
      <c r="B2781" s="24" t="s">
        <v>3332</v>
      </c>
      <c r="C2781" s="24" t="s">
        <v>11302</v>
      </c>
      <c r="D2781" s="24" t="str">
        <f t="shared" si="43"/>
        <v>Y00KX071</v>
      </c>
    </row>
    <row r="2782" spans="1:4" x14ac:dyDescent="0.25">
      <c r="A2782" s="24" t="s">
        <v>11301</v>
      </c>
      <c r="B2782" s="24" t="s">
        <v>3332</v>
      </c>
      <c r="C2782" s="24" t="s">
        <v>11282</v>
      </c>
      <c r="D2782" s="24" t="str">
        <f t="shared" si="43"/>
        <v>Y00KX0G7</v>
      </c>
    </row>
    <row r="2783" spans="1:4" x14ac:dyDescent="0.25">
      <c r="A2783" s="24" t="s">
        <v>11301</v>
      </c>
      <c r="B2783" s="24" t="s">
        <v>3332</v>
      </c>
      <c r="C2783" s="24" t="s">
        <v>11283</v>
      </c>
      <c r="D2783" s="24" t="str">
        <f t="shared" si="43"/>
        <v>Y00KX0G8</v>
      </c>
    </row>
    <row r="2784" spans="1:4" x14ac:dyDescent="0.25">
      <c r="A2784" s="24" t="s">
        <v>11301</v>
      </c>
      <c r="B2784" s="24" t="s">
        <v>3630</v>
      </c>
      <c r="C2784" s="24" t="s">
        <v>11303</v>
      </c>
      <c r="D2784" s="24" t="str">
        <f t="shared" si="43"/>
        <v>Y02RX070</v>
      </c>
    </row>
    <row r="2785" spans="1:4" x14ac:dyDescent="0.25">
      <c r="A2785" s="24" t="s">
        <v>11301</v>
      </c>
      <c r="B2785" s="24" t="s">
        <v>3630</v>
      </c>
      <c r="C2785" s="24" t="s">
        <v>11275</v>
      </c>
      <c r="D2785" s="24" t="str">
        <f t="shared" si="43"/>
        <v>Y02RX0CP</v>
      </c>
    </row>
    <row r="2786" spans="1:4" x14ac:dyDescent="0.25">
      <c r="A2786" s="24" t="s">
        <v>11301</v>
      </c>
      <c r="B2786" s="24" t="s">
        <v>3630</v>
      </c>
      <c r="C2786" s="24" t="s">
        <v>11304</v>
      </c>
      <c r="D2786" s="24" t="str">
        <f t="shared" si="43"/>
        <v>Y02RX0GN</v>
      </c>
    </row>
    <row r="2787" spans="1:4" x14ac:dyDescent="0.25">
      <c r="A2787" s="24" t="s">
        <v>11301</v>
      </c>
      <c r="B2787" s="24" t="s">
        <v>3630</v>
      </c>
      <c r="C2787" s="24" t="s">
        <v>11305</v>
      </c>
      <c r="D2787" s="24" t="str">
        <f t="shared" si="43"/>
        <v>Y02RX0GP</v>
      </c>
    </row>
    <row r="2788" spans="1:4" x14ac:dyDescent="0.25">
      <c r="A2788" s="24" t="s">
        <v>11301</v>
      </c>
      <c r="B2788" s="24" t="s">
        <v>4371</v>
      </c>
      <c r="C2788" s="24" t="s">
        <v>11295</v>
      </c>
      <c r="D2788" s="24" t="str">
        <f t="shared" si="43"/>
        <v>Y07PX0RC</v>
      </c>
    </row>
    <row r="2789" spans="1:4" x14ac:dyDescent="0.25">
      <c r="A2789" s="24" t="s">
        <v>11301</v>
      </c>
      <c r="B2789" s="24" t="s">
        <v>4371</v>
      </c>
      <c r="C2789" s="24" t="s">
        <v>11296</v>
      </c>
      <c r="D2789" s="24" t="str">
        <f t="shared" si="43"/>
        <v>Y07PX0RD</v>
      </c>
    </row>
    <row r="2790" spans="1:4" x14ac:dyDescent="0.25">
      <c r="A2790" s="24" t="s">
        <v>11301</v>
      </c>
      <c r="B2790" s="24" t="s">
        <v>4371</v>
      </c>
      <c r="C2790" s="24" t="s">
        <v>11297</v>
      </c>
      <c r="D2790" s="24" t="str">
        <f t="shared" si="43"/>
        <v>Y07PX0RE</v>
      </c>
    </row>
    <row r="2791" spans="1:4" x14ac:dyDescent="0.25">
      <c r="A2791" s="24" t="s">
        <v>11301</v>
      </c>
      <c r="B2791" s="24" t="s">
        <v>4488</v>
      </c>
      <c r="C2791" s="24" t="s">
        <v>11298</v>
      </c>
      <c r="D2791" s="24" t="str">
        <f t="shared" si="43"/>
        <v>Y07RX0EA</v>
      </c>
    </row>
    <row r="2792" spans="1:4" x14ac:dyDescent="0.25">
      <c r="A2792" s="24" t="s">
        <v>11301</v>
      </c>
      <c r="B2792" s="24" t="s">
        <v>4488</v>
      </c>
      <c r="C2792" s="24" t="s">
        <v>11299</v>
      </c>
      <c r="D2792" s="24" t="str">
        <f t="shared" si="43"/>
        <v>Y07RX0XR</v>
      </c>
    </row>
    <row r="2793" spans="1:4" x14ac:dyDescent="0.25">
      <c r="A2793" s="24" t="s">
        <v>11301</v>
      </c>
      <c r="B2793" s="24" t="s">
        <v>4488</v>
      </c>
      <c r="C2793" s="24" t="s">
        <v>11300</v>
      </c>
      <c r="D2793" s="24" t="str">
        <f t="shared" si="43"/>
        <v>Y07RX0XS</v>
      </c>
    </row>
    <row r="2794" spans="1:4" x14ac:dyDescent="0.25">
      <c r="A2794" s="24" t="s">
        <v>11301</v>
      </c>
      <c r="B2794" s="24" t="s">
        <v>4587</v>
      </c>
      <c r="C2794" s="24" t="s">
        <v>10582</v>
      </c>
      <c r="D2794" s="24" t="str">
        <f t="shared" si="43"/>
        <v>YZZZXZZZ</v>
      </c>
    </row>
    <row r="2795" spans="1:4" x14ac:dyDescent="0.25">
      <c r="A2795" s="24" t="s">
        <v>11306</v>
      </c>
      <c r="B2795" s="24" t="s">
        <v>3317</v>
      </c>
      <c r="C2795" s="24" t="s">
        <v>11273</v>
      </c>
      <c r="D2795" s="24" t="str">
        <f t="shared" si="43"/>
        <v>Y00DX06Y</v>
      </c>
    </row>
    <row r="2796" spans="1:4" x14ac:dyDescent="0.25">
      <c r="A2796" s="24" t="s">
        <v>11306</v>
      </c>
      <c r="B2796" s="24" t="s">
        <v>3182</v>
      </c>
      <c r="C2796" s="24" t="s">
        <v>11274</v>
      </c>
      <c r="D2796" s="24" t="str">
        <f t="shared" si="43"/>
        <v>Y00FX06Z</v>
      </c>
    </row>
    <row r="2797" spans="1:4" x14ac:dyDescent="0.25">
      <c r="A2797" s="24" t="s">
        <v>11306</v>
      </c>
      <c r="B2797" s="24" t="s">
        <v>3182</v>
      </c>
      <c r="C2797" s="24" t="s">
        <v>11275</v>
      </c>
      <c r="D2797" s="24" t="str">
        <f t="shared" si="43"/>
        <v>Y00FX0CP</v>
      </c>
    </row>
    <row r="2798" spans="1:4" x14ac:dyDescent="0.25">
      <c r="A2798" s="24" t="s">
        <v>11306</v>
      </c>
      <c r="B2798" s="24" t="s">
        <v>3182</v>
      </c>
      <c r="C2798" s="24" t="s">
        <v>11290</v>
      </c>
      <c r="D2798" s="24" t="str">
        <f t="shared" si="43"/>
        <v>Y00FX0FS</v>
      </c>
    </row>
    <row r="2799" spans="1:4" x14ac:dyDescent="0.25">
      <c r="A2799" s="24" t="s">
        <v>11306</v>
      </c>
      <c r="B2799" s="24" t="s">
        <v>3182</v>
      </c>
      <c r="C2799" s="24" t="s">
        <v>11277</v>
      </c>
      <c r="D2799" s="24" t="str">
        <f t="shared" si="43"/>
        <v>Y00FX0KL</v>
      </c>
    </row>
    <row r="2800" spans="1:4" x14ac:dyDescent="0.25">
      <c r="A2800" s="24" t="s">
        <v>11306</v>
      </c>
      <c r="B2800" s="24" t="s">
        <v>3182</v>
      </c>
      <c r="C2800" s="24" t="s">
        <v>11307</v>
      </c>
      <c r="D2800" s="24" t="str">
        <f t="shared" si="43"/>
        <v>Y00FX0QA</v>
      </c>
    </row>
    <row r="2801" spans="1:4" x14ac:dyDescent="0.25">
      <c r="A2801" s="24" t="s">
        <v>11306</v>
      </c>
      <c r="B2801" s="24" t="s">
        <v>3182</v>
      </c>
      <c r="C2801" s="24" t="s">
        <v>11292</v>
      </c>
      <c r="D2801" s="24" t="str">
        <f t="shared" si="43"/>
        <v>Y00FX0XQ</v>
      </c>
    </row>
    <row r="2802" spans="1:4" x14ac:dyDescent="0.25">
      <c r="A2802" s="24" t="s">
        <v>11306</v>
      </c>
      <c r="B2802" s="24" t="s">
        <v>3328</v>
      </c>
      <c r="C2802" s="24" t="s">
        <v>11292</v>
      </c>
      <c r="D2802" s="24" t="str">
        <f t="shared" si="43"/>
        <v>Y00GX0XQ</v>
      </c>
    </row>
    <row r="2803" spans="1:4" x14ac:dyDescent="0.25">
      <c r="A2803" s="24" t="s">
        <v>11306</v>
      </c>
      <c r="B2803" s="24" t="s">
        <v>3332</v>
      </c>
      <c r="C2803" s="24" t="s">
        <v>11282</v>
      </c>
      <c r="D2803" s="24" t="str">
        <f t="shared" si="43"/>
        <v>Y00KX0G7</v>
      </c>
    </row>
    <row r="2804" spans="1:4" x14ac:dyDescent="0.25">
      <c r="A2804" s="24" t="s">
        <v>11306</v>
      </c>
      <c r="B2804" s="24" t="s">
        <v>3332</v>
      </c>
      <c r="C2804" s="24" t="s">
        <v>11283</v>
      </c>
      <c r="D2804" s="24" t="str">
        <f t="shared" si="43"/>
        <v>Y00KX0G8</v>
      </c>
    </row>
    <row r="2805" spans="1:4" x14ac:dyDescent="0.25">
      <c r="A2805" s="24" t="s">
        <v>11306</v>
      </c>
      <c r="B2805" s="24" t="s">
        <v>3332</v>
      </c>
      <c r="C2805" s="24" t="s">
        <v>11285</v>
      </c>
      <c r="D2805" s="24" t="str">
        <f t="shared" si="43"/>
        <v>Y00KX0PK</v>
      </c>
    </row>
    <row r="2806" spans="1:4" x14ac:dyDescent="0.25">
      <c r="A2806" s="24" t="s">
        <v>11306</v>
      </c>
      <c r="B2806" s="24" t="s">
        <v>3332</v>
      </c>
      <c r="C2806" s="24" t="s">
        <v>11286</v>
      </c>
      <c r="D2806" s="24" t="str">
        <f t="shared" si="43"/>
        <v>Y00KX0PL</v>
      </c>
    </row>
    <row r="2807" spans="1:4" x14ac:dyDescent="0.25">
      <c r="A2807" s="24" t="s">
        <v>11306</v>
      </c>
      <c r="B2807" s="24" t="s">
        <v>4371</v>
      </c>
      <c r="C2807" s="24" t="s">
        <v>11295</v>
      </c>
      <c r="D2807" s="24" t="str">
        <f t="shared" si="43"/>
        <v>Y07PX0RC</v>
      </c>
    </row>
    <row r="2808" spans="1:4" x14ac:dyDescent="0.25">
      <c r="A2808" s="24" t="s">
        <v>11306</v>
      </c>
      <c r="B2808" s="24" t="s">
        <v>4371</v>
      </c>
      <c r="C2808" s="24" t="s">
        <v>11296</v>
      </c>
      <c r="D2808" s="24" t="str">
        <f t="shared" si="43"/>
        <v>Y07PX0RD</v>
      </c>
    </row>
    <row r="2809" spans="1:4" x14ac:dyDescent="0.25">
      <c r="A2809" s="24" t="s">
        <v>11306</v>
      </c>
      <c r="B2809" s="24" t="s">
        <v>4371</v>
      </c>
      <c r="C2809" s="24" t="s">
        <v>11297</v>
      </c>
      <c r="D2809" s="24" t="str">
        <f t="shared" si="43"/>
        <v>Y07PX0RE</v>
      </c>
    </row>
    <row r="2810" spans="1:4" x14ac:dyDescent="0.25">
      <c r="A2810" s="24" t="s">
        <v>11306</v>
      </c>
      <c r="B2810" s="24" t="s">
        <v>4488</v>
      </c>
      <c r="C2810" s="24" t="s">
        <v>11298</v>
      </c>
      <c r="D2810" s="24" t="str">
        <f t="shared" si="43"/>
        <v>Y07RX0EA</v>
      </c>
    </row>
    <row r="2811" spans="1:4" x14ac:dyDescent="0.25">
      <c r="A2811" s="24" t="s">
        <v>11306</v>
      </c>
      <c r="B2811" s="24" t="s">
        <v>4488</v>
      </c>
      <c r="C2811" s="24" t="s">
        <v>11299</v>
      </c>
      <c r="D2811" s="24" t="str">
        <f t="shared" si="43"/>
        <v>Y07RX0XR</v>
      </c>
    </row>
    <row r="2812" spans="1:4" x14ac:dyDescent="0.25">
      <c r="A2812" s="24" t="s">
        <v>11306</v>
      </c>
      <c r="B2812" s="24" t="s">
        <v>4488</v>
      </c>
      <c r="C2812" s="24" t="s">
        <v>11300</v>
      </c>
      <c r="D2812" s="24" t="str">
        <f t="shared" si="43"/>
        <v>Y07RX0XS</v>
      </c>
    </row>
    <row r="2813" spans="1:4" x14ac:dyDescent="0.25">
      <c r="A2813" s="24" t="s">
        <v>11306</v>
      </c>
      <c r="B2813" s="24" t="s">
        <v>4587</v>
      </c>
      <c r="C2813" s="24" t="s">
        <v>10582</v>
      </c>
      <c r="D2813" s="24" t="str">
        <f t="shared" si="43"/>
        <v>YZZZXZZZ</v>
      </c>
    </row>
    <row r="2814" spans="1:4" x14ac:dyDescent="0.25">
      <c r="A2814" s="24" t="s">
        <v>11308</v>
      </c>
      <c r="B2814" s="24" t="s">
        <v>3627</v>
      </c>
      <c r="C2814" s="24" t="s">
        <v>11309</v>
      </c>
      <c r="D2814" s="24" t="str">
        <f t="shared" si="43"/>
        <v>Y02NX0K8</v>
      </c>
    </row>
    <row r="2815" spans="1:4" x14ac:dyDescent="0.25">
      <c r="A2815" s="24" t="s">
        <v>11308</v>
      </c>
      <c r="B2815" s="24" t="s">
        <v>3668</v>
      </c>
      <c r="C2815" s="24" t="s">
        <v>11160</v>
      </c>
      <c r="D2815" s="24" t="str">
        <f t="shared" si="43"/>
        <v>Y034X11F</v>
      </c>
    </row>
    <row r="2816" spans="1:4" x14ac:dyDescent="0.25">
      <c r="A2816" s="24" t="s">
        <v>11308</v>
      </c>
      <c r="B2816" s="24" t="s">
        <v>4353</v>
      </c>
      <c r="C2816" s="24" t="s">
        <v>11309</v>
      </c>
      <c r="D2816" s="24" t="str">
        <f t="shared" si="43"/>
        <v>Y07KX0K8</v>
      </c>
    </row>
    <row r="2817" spans="1:4" x14ac:dyDescent="0.25">
      <c r="A2817" s="24" t="s">
        <v>11308</v>
      </c>
      <c r="B2817" s="24" t="s">
        <v>4371</v>
      </c>
      <c r="C2817" s="24" t="s">
        <v>11221</v>
      </c>
      <c r="D2817" s="24" t="str">
        <f t="shared" si="43"/>
        <v>Y07PX128</v>
      </c>
    </row>
    <row r="2818" spans="1:4" x14ac:dyDescent="0.25">
      <c r="A2818" s="24" t="s">
        <v>11308</v>
      </c>
      <c r="B2818" s="24" t="s">
        <v>4371</v>
      </c>
      <c r="C2818" s="24" t="s">
        <v>11180</v>
      </c>
      <c r="D2818" s="24" t="str">
        <f t="shared" si="43"/>
        <v>Y07PX12M</v>
      </c>
    </row>
    <row r="2819" spans="1:4" x14ac:dyDescent="0.25">
      <c r="A2819" s="24" t="s">
        <v>11308</v>
      </c>
      <c r="B2819" s="24" t="s">
        <v>4371</v>
      </c>
      <c r="C2819" s="24" t="s">
        <v>11181</v>
      </c>
      <c r="D2819" s="24" t="str">
        <f t="shared" ref="D2819:D2882" si="44">B2819&amp;C2819</f>
        <v>Y07PX12N</v>
      </c>
    </row>
    <row r="2820" spans="1:4" x14ac:dyDescent="0.25">
      <c r="A2820" s="24" t="s">
        <v>11308</v>
      </c>
      <c r="B2820" s="24" t="s">
        <v>4371</v>
      </c>
      <c r="C2820" s="24" t="s">
        <v>11182</v>
      </c>
      <c r="D2820" s="24" t="str">
        <f t="shared" si="44"/>
        <v>Y07PX12P</v>
      </c>
    </row>
    <row r="2821" spans="1:4" x14ac:dyDescent="0.25">
      <c r="A2821" s="24" t="s">
        <v>11308</v>
      </c>
      <c r="B2821" s="24" t="s">
        <v>4436</v>
      </c>
      <c r="C2821" s="24" t="s">
        <v>11180</v>
      </c>
      <c r="D2821" s="24" t="str">
        <f t="shared" si="44"/>
        <v>Y07QX12M</v>
      </c>
    </row>
    <row r="2822" spans="1:4" x14ac:dyDescent="0.25">
      <c r="A2822" s="24" t="s">
        <v>11308</v>
      </c>
      <c r="B2822" s="24" t="s">
        <v>4505</v>
      </c>
      <c r="C2822" s="24" t="s">
        <v>11310</v>
      </c>
      <c r="D2822" s="24" t="str">
        <f t="shared" si="44"/>
        <v>Y07UX038</v>
      </c>
    </row>
    <row r="2823" spans="1:4" x14ac:dyDescent="0.25">
      <c r="A2823" s="24" t="s">
        <v>11308</v>
      </c>
      <c r="B2823" s="24" t="s">
        <v>4505</v>
      </c>
      <c r="C2823" s="24" t="s">
        <v>11311</v>
      </c>
      <c r="D2823" s="24" t="str">
        <f t="shared" si="44"/>
        <v>Y07UX0D5</v>
      </c>
    </row>
    <row r="2824" spans="1:4" x14ac:dyDescent="0.25">
      <c r="A2824" s="24" t="s">
        <v>11308</v>
      </c>
      <c r="B2824" s="24" t="s">
        <v>4505</v>
      </c>
      <c r="C2824" s="24" t="s">
        <v>11312</v>
      </c>
      <c r="D2824" s="24" t="str">
        <f t="shared" si="44"/>
        <v>Y07UX0GA</v>
      </c>
    </row>
    <row r="2825" spans="1:4" x14ac:dyDescent="0.25">
      <c r="A2825" s="24" t="s">
        <v>11308</v>
      </c>
      <c r="B2825" s="24" t="s">
        <v>4505</v>
      </c>
      <c r="C2825" s="24" t="s">
        <v>11313</v>
      </c>
      <c r="D2825" s="24" t="str">
        <f t="shared" si="44"/>
        <v>Y07UX0PP</v>
      </c>
    </row>
    <row r="2826" spans="1:4" x14ac:dyDescent="0.25">
      <c r="A2826" s="24" t="s">
        <v>11308</v>
      </c>
      <c r="B2826" s="24" t="s">
        <v>4505</v>
      </c>
      <c r="C2826" s="24" t="s">
        <v>11173</v>
      </c>
      <c r="D2826" s="24" t="str">
        <f t="shared" si="44"/>
        <v>Y07UX0PQ</v>
      </c>
    </row>
    <row r="2827" spans="1:4" x14ac:dyDescent="0.25">
      <c r="A2827" s="24" t="s">
        <v>11308</v>
      </c>
      <c r="B2827" s="24" t="s">
        <v>4505</v>
      </c>
      <c r="C2827" s="24" t="s">
        <v>11174</v>
      </c>
      <c r="D2827" s="24" t="str">
        <f t="shared" si="44"/>
        <v>Y07UX0PR</v>
      </c>
    </row>
    <row r="2828" spans="1:4" x14ac:dyDescent="0.25">
      <c r="A2828" s="24" t="s">
        <v>11308</v>
      </c>
      <c r="B2828" s="24" t="s">
        <v>4505</v>
      </c>
      <c r="C2828" s="24" t="s">
        <v>11314</v>
      </c>
      <c r="D2828" s="24" t="str">
        <f t="shared" si="44"/>
        <v>Y07UX0YX</v>
      </c>
    </row>
    <row r="2829" spans="1:4" x14ac:dyDescent="0.25">
      <c r="A2829" s="24" t="s">
        <v>11308</v>
      </c>
      <c r="B2829" s="24" t="s">
        <v>4505</v>
      </c>
      <c r="C2829" s="24" t="s">
        <v>11315</v>
      </c>
      <c r="D2829" s="24" t="str">
        <f t="shared" si="44"/>
        <v>Y07UX10Q</v>
      </c>
    </row>
    <row r="2830" spans="1:4" x14ac:dyDescent="0.25">
      <c r="A2830" s="24" t="s">
        <v>11308</v>
      </c>
      <c r="B2830" s="24" t="s">
        <v>4505</v>
      </c>
      <c r="C2830" s="24" t="s">
        <v>11316</v>
      </c>
      <c r="D2830" s="24" t="str">
        <f t="shared" si="44"/>
        <v>Y07UX11K</v>
      </c>
    </row>
    <row r="2831" spans="1:4" x14ac:dyDescent="0.25">
      <c r="A2831" s="24" t="s">
        <v>11308</v>
      </c>
      <c r="B2831" s="24" t="s">
        <v>4587</v>
      </c>
      <c r="C2831" s="24" t="s">
        <v>10582</v>
      </c>
      <c r="D2831" s="24" t="str">
        <f t="shared" si="44"/>
        <v>YZZZXZZZ</v>
      </c>
    </row>
    <row r="2832" spans="1:4" x14ac:dyDescent="0.25">
      <c r="A2832" s="24" t="s">
        <v>11317</v>
      </c>
      <c r="B2832" s="24" t="s">
        <v>3628</v>
      </c>
      <c r="C2832" s="24" t="s">
        <v>11159</v>
      </c>
      <c r="D2832" s="24" t="str">
        <f t="shared" si="44"/>
        <v>Y02PX0KP</v>
      </c>
    </row>
    <row r="2833" spans="1:4" x14ac:dyDescent="0.25">
      <c r="A2833" s="24" t="s">
        <v>11317</v>
      </c>
      <c r="B2833" s="24" t="s">
        <v>3659</v>
      </c>
      <c r="C2833" s="24" t="s">
        <v>11248</v>
      </c>
      <c r="D2833" s="24" t="str">
        <f t="shared" si="44"/>
        <v>Y031X0GE</v>
      </c>
    </row>
    <row r="2834" spans="1:4" x14ac:dyDescent="0.25">
      <c r="A2834" s="24" t="s">
        <v>11317</v>
      </c>
      <c r="B2834" s="24" t="s">
        <v>3659</v>
      </c>
      <c r="C2834" s="24" t="s">
        <v>11249</v>
      </c>
      <c r="D2834" s="24" t="str">
        <f t="shared" si="44"/>
        <v>Y031X0GF</v>
      </c>
    </row>
    <row r="2835" spans="1:4" x14ac:dyDescent="0.25">
      <c r="A2835" s="24" t="s">
        <v>11317</v>
      </c>
      <c r="B2835" s="24" t="s">
        <v>3668</v>
      </c>
      <c r="C2835" s="24" t="s">
        <v>11160</v>
      </c>
      <c r="D2835" s="24" t="str">
        <f t="shared" si="44"/>
        <v>Y034X11F</v>
      </c>
    </row>
    <row r="2836" spans="1:4" x14ac:dyDescent="0.25">
      <c r="A2836" s="24" t="s">
        <v>11317</v>
      </c>
      <c r="B2836" s="24" t="s">
        <v>3669</v>
      </c>
      <c r="C2836" s="24" t="s">
        <v>11195</v>
      </c>
      <c r="D2836" s="24" t="str">
        <f t="shared" si="44"/>
        <v>Y035X121</v>
      </c>
    </row>
    <row r="2837" spans="1:4" x14ac:dyDescent="0.25">
      <c r="A2837" s="24" t="s">
        <v>11317</v>
      </c>
      <c r="B2837" s="24" t="s">
        <v>3669</v>
      </c>
      <c r="C2837" s="24" t="s">
        <v>11196</v>
      </c>
      <c r="D2837" s="24" t="str">
        <f t="shared" si="44"/>
        <v>Y035X122</v>
      </c>
    </row>
    <row r="2838" spans="1:4" x14ac:dyDescent="0.25">
      <c r="A2838" s="24" t="s">
        <v>11317</v>
      </c>
      <c r="B2838" s="24" t="s">
        <v>4305</v>
      </c>
      <c r="C2838" s="24" t="s">
        <v>11163</v>
      </c>
      <c r="D2838" s="24" t="str">
        <f t="shared" si="44"/>
        <v>Y079X06P</v>
      </c>
    </row>
    <row r="2839" spans="1:4" x14ac:dyDescent="0.25">
      <c r="A2839" s="24" t="s">
        <v>11317</v>
      </c>
      <c r="B2839" s="24" t="s">
        <v>4371</v>
      </c>
      <c r="C2839" s="24" t="s">
        <v>11166</v>
      </c>
      <c r="D2839" s="24" t="str">
        <f t="shared" si="44"/>
        <v>Y07PX03A</v>
      </c>
    </row>
    <row r="2840" spans="1:4" x14ac:dyDescent="0.25">
      <c r="A2840" s="24" t="s">
        <v>11317</v>
      </c>
      <c r="B2840" s="24" t="s">
        <v>4371</v>
      </c>
      <c r="C2840" s="24" t="s">
        <v>11167</v>
      </c>
      <c r="D2840" s="24" t="str">
        <f t="shared" si="44"/>
        <v>Y07PX0C9</v>
      </c>
    </row>
    <row r="2841" spans="1:4" x14ac:dyDescent="0.25">
      <c r="A2841" s="24" t="s">
        <v>11317</v>
      </c>
      <c r="B2841" s="24" t="s">
        <v>4371</v>
      </c>
      <c r="C2841" s="24" t="s">
        <v>11168</v>
      </c>
      <c r="D2841" s="24" t="str">
        <f t="shared" si="44"/>
        <v>Y07PX0CA</v>
      </c>
    </row>
    <row r="2842" spans="1:4" x14ac:dyDescent="0.25">
      <c r="A2842" s="24" t="s">
        <v>11317</v>
      </c>
      <c r="B2842" s="24" t="s">
        <v>4371</v>
      </c>
      <c r="C2842" s="24" t="s">
        <v>11169</v>
      </c>
      <c r="D2842" s="24" t="str">
        <f t="shared" si="44"/>
        <v>Y07PX0CB</v>
      </c>
    </row>
    <row r="2843" spans="1:4" x14ac:dyDescent="0.25">
      <c r="A2843" s="24" t="s">
        <v>11317</v>
      </c>
      <c r="B2843" s="24" t="s">
        <v>4371</v>
      </c>
      <c r="C2843" s="24" t="s">
        <v>11173</v>
      </c>
      <c r="D2843" s="24" t="str">
        <f t="shared" si="44"/>
        <v>Y07PX0PQ</v>
      </c>
    </row>
    <row r="2844" spans="1:4" x14ac:dyDescent="0.25">
      <c r="A2844" s="24" t="s">
        <v>11317</v>
      </c>
      <c r="B2844" s="24" t="s">
        <v>4371</v>
      </c>
      <c r="C2844" s="24" t="s">
        <v>11174</v>
      </c>
      <c r="D2844" s="24" t="str">
        <f t="shared" si="44"/>
        <v>Y07PX0PR</v>
      </c>
    </row>
    <row r="2845" spans="1:4" x14ac:dyDescent="0.25">
      <c r="A2845" s="24" t="s">
        <v>11317</v>
      </c>
      <c r="B2845" s="24" t="s">
        <v>4371</v>
      </c>
      <c r="C2845" s="24" t="s">
        <v>11175</v>
      </c>
      <c r="D2845" s="24" t="str">
        <f t="shared" si="44"/>
        <v>Y07PX0PT</v>
      </c>
    </row>
    <row r="2846" spans="1:4" x14ac:dyDescent="0.25">
      <c r="A2846" s="24" t="s">
        <v>11317</v>
      </c>
      <c r="B2846" s="24" t="s">
        <v>4371</v>
      </c>
      <c r="C2846" s="24" t="s">
        <v>11217</v>
      </c>
      <c r="D2846" s="24" t="str">
        <f t="shared" si="44"/>
        <v>Y07PX0PV</v>
      </c>
    </row>
    <row r="2847" spans="1:4" x14ac:dyDescent="0.25">
      <c r="A2847" s="24" t="s">
        <v>11317</v>
      </c>
      <c r="B2847" s="24" t="s">
        <v>4371</v>
      </c>
      <c r="C2847" s="24" t="s">
        <v>11221</v>
      </c>
      <c r="D2847" s="24" t="str">
        <f t="shared" si="44"/>
        <v>Y07PX128</v>
      </c>
    </row>
    <row r="2848" spans="1:4" x14ac:dyDescent="0.25">
      <c r="A2848" s="24" t="s">
        <v>11317</v>
      </c>
      <c r="B2848" s="24" t="s">
        <v>4371</v>
      </c>
      <c r="C2848" s="24" t="s">
        <v>11180</v>
      </c>
      <c r="D2848" s="24" t="str">
        <f t="shared" si="44"/>
        <v>Y07PX12M</v>
      </c>
    </row>
    <row r="2849" spans="1:4" x14ac:dyDescent="0.25">
      <c r="A2849" s="24" t="s">
        <v>11317</v>
      </c>
      <c r="B2849" s="24" t="s">
        <v>4371</v>
      </c>
      <c r="C2849" s="24" t="s">
        <v>11181</v>
      </c>
      <c r="D2849" s="24" t="str">
        <f t="shared" si="44"/>
        <v>Y07PX12N</v>
      </c>
    </row>
    <row r="2850" spans="1:4" x14ac:dyDescent="0.25">
      <c r="A2850" s="24" t="s">
        <v>11317</v>
      </c>
      <c r="B2850" s="24" t="s">
        <v>4371</v>
      </c>
      <c r="C2850" s="24" t="s">
        <v>11182</v>
      </c>
      <c r="D2850" s="24" t="str">
        <f t="shared" si="44"/>
        <v>Y07PX12P</v>
      </c>
    </row>
    <row r="2851" spans="1:4" x14ac:dyDescent="0.25">
      <c r="A2851" s="24" t="s">
        <v>11317</v>
      </c>
      <c r="B2851" s="24" t="s">
        <v>4436</v>
      </c>
      <c r="C2851" s="24" t="s">
        <v>11166</v>
      </c>
      <c r="D2851" s="24" t="str">
        <f t="shared" si="44"/>
        <v>Y07QX03A</v>
      </c>
    </row>
    <row r="2852" spans="1:4" x14ac:dyDescent="0.25">
      <c r="A2852" s="24" t="s">
        <v>11317</v>
      </c>
      <c r="B2852" s="24" t="s">
        <v>4436</v>
      </c>
      <c r="C2852" s="24" t="s">
        <v>11253</v>
      </c>
      <c r="D2852" s="24" t="str">
        <f t="shared" si="44"/>
        <v>Y07QX0RB</v>
      </c>
    </row>
    <row r="2853" spans="1:4" x14ac:dyDescent="0.25">
      <c r="A2853" s="24" t="s">
        <v>11317</v>
      </c>
      <c r="B2853" s="24" t="s">
        <v>4436</v>
      </c>
      <c r="C2853" s="24" t="s">
        <v>11254</v>
      </c>
      <c r="D2853" s="24" t="str">
        <f t="shared" si="44"/>
        <v>Y07QX105</v>
      </c>
    </row>
    <row r="2854" spans="1:4" x14ac:dyDescent="0.25">
      <c r="A2854" s="24" t="s">
        <v>11317</v>
      </c>
      <c r="B2854" s="24" t="s">
        <v>4436</v>
      </c>
      <c r="C2854" s="24" t="s">
        <v>11318</v>
      </c>
      <c r="D2854" s="24" t="str">
        <f t="shared" si="44"/>
        <v>Y07QX109</v>
      </c>
    </row>
    <row r="2855" spans="1:4" x14ac:dyDescent="0.25">
      <c r="A2855" s="24" t="s">
        <v>11317</v>
      </c>
      <c r="B2855" s="24" t="s">
        <v>4436</v>
      </c>
      <c r="C2855" s="24" t="s">
        <v>11190</v>
      </c>
      <c r="D2855" s="24" t="str">
        <f t="shared" si="44"/>
        <v>Y07QX12H</v>
      </c>
    </row>
    <row r="2856" spans="1:4" x14ac:dyDescent="0.25">
      <c r="A2856" s="24" t="s">
        <v>11317</v>
      </c>
      <c r="B2856" s="24" t="s">
        <v>4436</v>
      </c>
      <c r="C2856" s="24" t="s">
        <v>11180</v>
      </c>
      <c r="D2856" s="24" t="str">
        <f t="shared" si="44"/>
        <v>Y07QX12M</v>
      </c>
    </row>
    <row r="2857" spans="1:4" x14ac:dyDescent="0.25">
      <c r="A2857" s="24" t="s">
        <v>11317</v>
      </c>
      <c r="B2857" s="24" t="s">
        <v>4488</v>
      </c>
      <c r="C2857" s="24" t="s">
        <v>11191</v>
      </c>
      <c r="D2857" s="24" t="str">
        <f t="shared" si="44"/>
        <v>Y07RX0V3</v>
      </c>
    </row>
    <row r="2858" spans="1:4" x14ac:dyDescent="0.25">
      <c r="A2858" s="24" t="s">
        <v>11317</v>
      </c>
      <c r="B2858" s="24" t="s">
        <v>4488</v>
      </c>
      <c r="C2858" s="24" t="s">
        <v>11190</v>
      </c>
      <c r="D2858" s="24" t="str">
        <f t="shared" si="44"/>
        <v>Y07RX12H</v>
      </c>
    </row>
    <row r="2859" spans="1:4" x14ac:dyDescent="0.25">
      <c r="A2859" s="24" t="s">
        <v>11317</v>
      </c>
      <c r="B2859" s="24" t="s">
        <v>4488</v>
      </c>
      <c r="C2859" s="24" t="s">
        <v>11192</v>
      </c>
      <c r="D2859" s="24" t="str">
        <f t="shared" si="44"/>
        <v>Y07RX12S</v>
      </c>
    </row>
    <row r="2860" spans="1:4" x14ac:dyDescent="0.25">
      <c r="A2860" s="24" t="s">
        <v>11317</v>
      </c>
      <c r="B2860" s="24" t="s">
        <v>4488</v>
      </c>
      <c r="C2860" s="24" t="s">
        <v>11193</v>
      </c>
      <c r="D2860" s="24" t="str">
        <f t="shared" si="44"/>
        <v>Y07RX12T</v>
      </c>
    </row>
    <row r="2861" spans="1:4" x14ac:dyDescent="0.25">
      <c r="A2861" s="24" t="s">
        <v>11317</v>
      </c>
      <c r="B2861" s="24" t="s">
        <v>4587</v>
      </c>
      <c r="C2861" s="24" t="s">
        <v>10582</v>
      </c>
      <c r="D2861" s="24" t="str">
        <f t="shared" si="44"/>
        <v>YZZZXZZZ</v>
      </c>
    </row>
    <row r="2862" spans="1:4" x14ac:dyDescent="0.25">
      <c r="A2862" s="24" t="s">
        <v>11319</v>
      </c>
      <c r="B2862" s="24" t="s">
        <v>3628</v>
      </c>
      <c r="C2862" s="24" t="s">
        <v>11159</v>
      </c>
      <c r="D2862" s="24" t="str">
        <f t="shared" si="44"/>
        <v>Y02PX0KP</v>
      </c>
    </row>
    <row r="2863" spans="1:4" x14ac:dyDescent="0.25">
      <c r="A2863" s="24" t="s">
        <v>11319</v>
      </c>
      <c r="B2863" s="24" t="s">
        <v>3669</v>
      </c>
      <c r="C2863" s="24" t="s">
        <v>11161</v>
      </c>
      <c r="D2863" s="24" t="str">
        <f t="shared" si="44"/>
        <v>Y035X05S</v>
      </c>
    </row>
    <row r="2864" spans="1:4" x14ac:dyDescent="0.25">
      <c r="A2864" s="24" t="s">
        <v>11319</v>
      </c>
      <c r="B2864" s="24" t="s">
        <v>3669</v>
      </c>
      <c r="C2864" s="24" t="s">
        <v>11162</v>
      </c>
      <c r="D2864" s="24" t="str">
        <f t="shared" si="44"/>
        <v>Y035X05T</v>
      </c>
    </row>
    <row r="2865" spans="1:4" x14ac:dyDescent="0.25">
      <c r="A2865" s="24" t="s">
        <v>11319</v>
      </c>
      <c r="B2865" s="24" t="s">
        <v>4305</v>
      </c>
      <c r="C2865" s="24" t="s">
        <v>11163</v>
      </c>
      <c r="D2865" s="24" t="str">
        <f t="shared" si="44"/>
        <v>Y079X06P</v>
      </c>
    </row>
    <row r="2866" spans="1:4" x14ac:dyDescent="0.25">
      <c r="A2866" s="24" t="s">
        <v>11319</v>
      </c>
      <c r="B2866" s="24" t="s">
        <v>4371</v>
      </c>
      <c r="C2866" s="24" t="s">
        <v>11170</v>
      </c>
      <c r="D2866" s="24" t="str">
        <f t="shared" si="44"/>
        <v>Y07PX0M7</v>
      </c>
    </row>
    <row r="2867" spans="1:4" x14ac:dyDescent="0.25">
      <c r="A2867" s="24" t="s">
        <v>11319</v>
      </c>
      <c r="B2867" s="24" t="s">
        <v>4371</v>
      </c>
      <c r="C2867" s="24" t="s">
        <v>11173</v>
      </c>
      <c r="D2867" s="24" t="str">
        <f t="shared" si="44"/>
        <v>Y07PX0PQ</v>
      </c>
    </row>
    <row r="2868" spans="1:4" x14ac:dyDescent="0.25">
      <c r="A2868" s="24" t="s">
        <v>11319</v>
      </c>
      <c r="B2868" s="24" t="s">
        <v>4371</v>
      </c>
      <c r="C2868" s="24" t="s">
        <v>11174</v>
      </c>
      <c r="D2868" s="24" t="str">
        <f t="shared" si="44"/>
        <v>Y07PX0PR</v>
      </c>
    </row>
    <row r="2869" spans="1:4" x14ac:dyDescent="0.25">
      <c r="A2869" s="24" t="s">
        <v>11319</v>
      </c>
      <c r="B2869" s="24" t="s">
        <v>4371</v>
      </c>
      <c r="C2869" s="24" t="s">
        <v>11182</v>
      </c>
      <c r="D2869" s="24" t="str">
        <f t="shared" si="44"/>
        <v>Y07PX12P</v>
      </c>
    </row>
    <row r="2870" spans="1:4" x14ac:dyDescent="0.25">
      <c r="A2870" s="24" t="s">
        <v>11319</v>
      </c>
      <c r="B2870" s="24" t="s">
        <v>4436</v>
      </c>
      <c r="C2870" s="24" t="s">
        <v>11320</v>
      </c>
      <c r="D2870" s="24" t="str">
        <f t="shared" si="44"/>
        <v>Y07QX03F</v>
      </c>
    </row>
    <row r="2871" spans="1:4" x14ac:dyDescent="0.25">
      <c r="A2871" s="24" t="s">
        <v>11319</v>
      </c>
      <c r="B2871" s="24" t="s">
        <v>4436</v>
      </c>
      <c r="C2871" s="24" t="s">
        <v>11184</v>
      </c>
      <c r="D2871" s="24" t="str">
        <f t="shared" si="44"/>
        <v>Y07QX03G</v>
      </c>
    </row>
    <row r="2872" spans="1:4" x14ac:dyDescent="0.25">
      <c r="A2872" s="24" t="s">
        <v>11319</v>
      </c>
      <c r="B2872" s="24" t="s">
        <v>4436</v>
      </c>
      <c r="C2872" s="24" t="s">
        <v>11185</v>
      </c>
      <c r="D2872" s="24" t="str">
        <f t="shared" si="44"/>
        <v>Y07QX03H</v>
      </c>
    </row>
    <row r="2873" spans="1:4" x14ac:dyDescent="0.25">
      <c r="A2873" s="24" t="s">
        <v>11319</v>
      </c>
      <c r="B2873" s="24" t="s">
        <v>4436</v>
      </c>
      <c r="C2873" s="24" t="s">
        <v>11321</v>
      </c>
      <c r="D2873" s="24" t="str">
        <f t="shared" si="44"/>
        <v>Y07QX074</v>
      </c>
    </row>
    <row r="2874" spans="1:4" x14ac:dyDescent="0.25">
      <c r="A2874" s="24" t="s">
        <v>11319</v>
      </c>
      <c r="B2874" s="24" t="s">
        <v>4436</v>
      </c>
      <c r="C2874" s="24" t="s">
        <v>11322</v>
      </c>
      <c r="D2874" s="24" t="str">
        <f t="shared" si="44"/>
        <v>Y07QX0EQ</v>
      </c>
    </row>
    <row r="2875" spans="1:4" x14ac:dyDescent="0.25">
      <c r="A2875" s="24" t="s">
        <v>11319</v>
      </c>
      <c r="B2875" s="24" t="s">
        <v>4436</v>
      </c>
      <c r="C2875" s="24" t="s">
        <v>11323</v>
      </c>
      <c r="D2875" s="24" t="str">
        <f t="shared" si="44"/>
        <v>Y07QX0ER</v>
      </c>
    </row>
    <row r="2876" spans="1:4" x14ac:dyDescent="0.25">
      <c r="A2876" s="24" t="s">
        <v>11319</v>
      </c>
      <c r="B2876" s="24" t="s">
        <v>4436</v>
      </c>
      <c r="C2876" s="24" t="s">
        <v>11324</v>
      </c>
      <c r="D2876" s="24" t="str">
        <f t="shared" si="44"/>
        <v>Y07QX0PS</v>
      </c>
    </row>
    <row r="2877" spans="1:4" x14ac:dyDescent="0.25">
      <c r="A2877" s="24" t="s">
        <v>11319</v>
      </c>
      <c r="B2877" s="24" t="s">
        <v>4436</v>
      </c>
      <c r="C2877" s="24" t="s">
        <v>11189</v>
      </c>
      <c r="D2877" s="24" t="str">
        <f t="shared" si="44"/>
        <v>Y07QX0Q7</v>
      </c>
    </row>
    <row r="2878" spans="1:4" x14ac:dyDescent="0.25">
      <c r="A2878" s="24" t="s">
        <v>11319</v>
      </c>
      <c r="B2878" s="24" t="s">
        <v>4436</v>
      </c>
      <c r="C2878" s="24" t="s">
        <v>11325</v>
      </c>
      <c r="D2878" s="24" t="str">
        <f t="shared" si="44"/>
        <v>Y07QX0YT</v>
      </c>
    </row>
    <row r="2879" spans="1:4" x14ac:dyDescent="0.25">
      <c r="A2879" s="24" t="s">
        <v>11319</v>
      </c>
      <c r="B2879" s="24" t="s">
        <v>4436</v>
      </c>
      <c r="C2879" s="24" t="s">
        <v>11190</v>
      </c>
      <c r="D2879" s="24" t="str">
        <f t="shared" si="44"/>
        <v>Y07QX12H</v>
      </c>
    </row>
    <row r="2880" spans="1:4" x14ac:dyDescent="0.25">
      <c r="A2880" s="24" t="s">
        <v>11319</v>
      </c>
      <c r="B2880" s="24" t="s">
        <v>4488</v>
      </c>
      <c r="C2880" s="24" t="s">
        <v>11191</v>
      </c>
      <c r="D2880" s="24" t="str">
        <f t="shared" si="44"/>
        <v>Y07RX0V3</v>
      </c>
    </row>
    <row r="2881" spans="1:4" x14ac:dyDescent="0.25">
      <c r="A2881" s="24" t="s">
        <v>11319</v>
      </c>
      <c r="B2881" s="24" t="s">
        <v>4488</v>
      </c>
      <c r="C2881" s="24" t="s">
        <v>11190</v>
      </c>
      <c r="D2881" s="24" t="str">
        <f t="shared" si="44"/>
        <v>Y07RX12H</v>
      </c>
    </row>
    <row r="2882" spans="1:4" x14ac:dyDescent="0.25">
      <c r="A2882" s="24" t="s">
        <v>11319</v>
      </c>
      <c r="B2882" s="24" t="s">
        <v>4488</v>
      </c>
      <c r="C2882" s="24" t="s">
        <v>11192</v>
      </c>
      <c r="D2882" s="24" t="str">
        <f t="shared" si="44"/>
        <v>Y07RX12S</v>
      </c>
    </row>
    <row r="2883" spans="1:4" x14ac:dyDescent="0.25">
      <c r="A2883" s="24" t="s">
        <v>11319</v>
      </c>
      <c r="B2883" s="24" t="s">
        <v>4488</v>
      </c>
      <c r="C2883" s="24" t="s">
        <v>11193</v>
      </c>
      <c r="D2883" s="24" t="str">
        <f t="shared" ref="D2883:D2946" si="45">B2883&amp;C2883</f>
        <v>Y07RX12T</v>
      </c>
    </row>
    <row r="2884" spans="1:4" x14ac:dyDescent="0.25">
      <c r="A2884" s="24" t="s">
        <v>11319</v>
      </c>
      <c r="B2884" s="24" t="s">
        <v>4587</v>
      </c>
      <c r="C2884" s="24" t="s">
        <v>10582</v>
      </c>
      <c r="D2884" s="24" t="str">
        <f t="shared" si="45"/>
        <v>YZZZXZZZ</v>
      </c>
    </row>
    <row r="2885" spans="1:4" x14ac:dyDescent="0.25">
      <c r="A2885" s="24" t="s">
        <v>11326</v>
      </c>
      <c r="B2885" s="24" t="s">
        <v>3628</v>
      </c>
      <c r="C2885" s="24" t="s">
        <v>11159</v>
      </c>
      <c r="D2885" s="24" t="str">
        <f t="shared" si="45"/>
        <v>Y02PX0KP</v>
      </c>
    </row>
    <row r="2886" spans="1:4" x14ac:dyDescent="0.25">
      <c r="A2886" s="24" t="s">
        <v>11326</v>
      </c>
      <c r="B2886" s="24" t="s">
        <v>3669</v>
      </c>
      <c r="C2886" s="24" t="s">
        <v>11195</v>
      </c>
      <c r="D2886" s="24" t="str">
        <f t="shared" si="45"/>
        <v>Y035X121</v>
      </c>
    </row>
    <row r="2887" spans="1:4" x14ac:dyDescent="0.25">
      <c r="A2887" s="24" t="s">
        <v>11326</v>
      </c>
      <c r="B2887" s="24" t="s">
        <v>3669</v>
      </c>
      <c r="C2887" s="24" t="s">
        <v>11196</v>
      </c>
      <c r="D2887" s="24" t="str">
        <f t="shared" si="45"/>
        <v>Y035X122</v>
      </c>
    </row>
    <row r="2888" spans="1:4" x14ac:dyDescent="0.25">
      <c r="A2888" s="24" t="s">
        <v>11326</v>
      </c>
      <c r="B2888" s="24" t="s">
        <v>4371</v>
      </c>
      <c r="C2888" s="24" t="s">
        <v>11170</v>
      </c>
      <c r="D2888" s="24" t="str">
        <f t="shared" si="45"/>
        <v>Y07PX0M7</v>
      </c>
    </row>
    <row r="2889" spans="1:4" x14ac:dyDescent="0.25">
      <c r="A2889" s="24" t="s">
        <v>11326</v>
      </c>
      <c r="B2889" s="24" t="s">
        <v>4371</v>
      </c>
      <c r="C2889" s="24" t="s">
        <v>11173</v>
      </c>
      <c r="D2889" s="24" t="str">
        <f t="shared" si="45"/>
        <v>Y07PX0PQ</v>
      </c>
    </row>
    <row r="2890" spans="1:4" x14ac:dyDescent="0.25">
      <c r="A2890" s="24" t="s">
        <v>11326</v>
      </c>
      <c r="B2890" s="24" t="s">
        <v>4371</v>
      </c>
      <c r="C2890" s="24" t="s">
        <v>11174</v>
      </c>
      <c r="D2890" s="24" t="str">
        <f t="shared" si="45"/>
        <v>Y07PX0PR</v>
      </c>
    </row>
    <row r="2891" spans="1:4" x14ac:dyDescent="0.25">
      <c r="A2891" s="24" t="s">
        <v>11326</v>
      </c>
      <c r="B2891" s="24" t="s">
        <v>4371</v>
      </c>
      <c r="C2891" s="24" t="s">
        <v>11182</v>
      </c>
      <c r="D2891" s="24" t="str">
        <f t="shared" si="45"/>
        <v>Y07PX12P</v>
      </c>
    </row>
    <row r="2892" spans="1:4" x14ac:dyDescent="0.25">
      <c r="A2892" s="24" t="s">
        <v>11326</v>
      </c>
      <c r="B2892" s="24" t="s">
        <v>4436</v>
      </c>
      <c r="C2892" s="24" t="s">
        <v>11327</v>
      </c>
      <c r="D2892" s="24" t="str">
        <f t="shared" si="45"/>
        <v>Y07QX03J</v>
      </c>
    </row>
    <row r="2893" spans="1:4" x14ac:dyDescent="0.25">
      <c r="A2893" s="24" t="s">
        <v>11326</v>
      </c>
      <c r="B2893" s="24" t="s">
        <v>4436</v>
      </c>
      <c r="C2893" s="24" t="s">
        <v>11229</v>
      </c>
      <c r="D2893" s="24" t="str">
        <f t="shared" si="45"/>
        <v>Y07QX0A1</v>
      </c>
    </row>
    <row r="2894" spans="1:4" x14ac:dyDescent="0.25">
      <c r="A2894" s="24" t="s">
        <v>11326</v>
      </c>
      <c r="B2894" s="24" t="s">
        <v>4436</v>
      </c>
      <c r="C2894" s="24" t="s">
        <v>11322</v>
      </c>
      <c r="D2894" s="24" t="str">
        <f t="shared" si="45"/>
        <v>Y07QX0EQ</v>
      </c>
    </row>
    <row r="2895" spans="1:4" x14ac:dyDescent="0.25">
      <c r="A2895" s="24" t="s">
        <v>11326</v>
      </c>
      <c r="B2895" s="24" t="s">
        <v>4436</v>
      </c>
      <c r="C2895" s="24" t="s">
        <v>11323</v>
      </c>
      <c r="D2895" s="24" t="str">
        <f t="shared" si="45"/>
        <v>Y07QX0ER</v>
      </c>
    </row>
    <row r="2896" spans="1:4" x14ac:dyDescent="0.25">
      <c r="A2896" s="24" t="s">
        <v>11326</v>
      </c>
      <c r="B2896" s="24" t="s">
        <v>4436</v>
      </c>
      <c r="C2896" s="24" t="s">
        <v>11328</v>
      </c>
      <c r="D2896" s="24" t="str">
        <f t="shared" si="45"/>
        <v>Y07QX0MS</v>
      </c>
    </row>
    <row r="2897" spans="1:4" x14ac:dyDescent="0.25">
      <c r="A2897" s="24" t="s">
        <v>11326</v>
      </c>
      <c r="B2897" s="24" t="s">
        <v>4436</v>
      </c>
      <c r="C2897" s="24" t="s">
        <v>11227</v>
      </c>
      <c r="D2897" s="24" t="str">
        <f t="shared" si="45"/>
        <v>Y07QX0Q4</v>
      </c>
    </row>
    <row r="2898" spans="1:4" x14ac:dyDescent="0.25">
      <c r="A2898" s="24" t="s">
        <v>11326</v>
      </c>
      <c r="B2898" s="24" t="s">
        <v>4436</v>
      </c>
      <c r="C2898" s="24" t="s">
        <v>11325</v>
      </c>
      <c r="D2898" s="24" t="str">
        <f t="shared" si="45"/>
        <v>Y07QX0YT</v>
      </c>
    </row>
    <row r="2899" spans="1:4" x14ac:dyDescent="0.25">
      <c r="A2899" s="24" t="s">
        <v>11326</v>
      </c>
      <c r="B2899" s="24" t="s">
        <v>4436</v>
      </c>
      <c r="C2899" s="24" t="s">
        <v>11190</v>
      </c>
      <c r="D2899" s="24" t="str">
        <f t="shared" si="45"/>
        <v>Y07QX12H</v>
      </c>
    </row>
    <row r="2900" spans="1:4" x14ac:dyDescent="0.25">
      <c r="A2900" s="24" t="s">
        <v>11326</v>
      </c>
      <c r="B2900" s="24" t="s">
        <v>4488</v>
      </c>
      <c r="C2900" s="24" t="s">
        <v>11191</v>
      </c>
      <c r="D2900" s="24" t="str">
        <f t="shared" si="45"/>
        <v>Y07RX0V3</v>
      </c>
    </row>
    <row r="2901" spans="1:4" x14ac:dyDescent="0.25">
      <c r="A2901" s="24" t="s">
        <v>11326</v>
      </c>
      <c r="B2901" s="24" t="s">
        <v>4488</v>
      </c>
      <c r="C2901" s="24" t="s">
        <v>11190</v>
      </c>
      <c r="D2901" s="24" t="str">
        <f t="shared" si="45"/>
        <v>Y07RX12H</v>
      </c>
    </row>
    <row r="2902" spans="1:4" x14ac:dyDescent="0.25">
      <c r="A2902" s="24" t="s">
        <v>11326</v>
      </c>
      <c r="B2902" s="24" t="s">
        <v>4488</v>
      </c>
      <c r="C2902" s="24" t="s">
        <v>11192</v>
      </c>
      <c r="D2902" s="24" t="str">
        <f t="shared" si="45"/>
        <v>Y07RX12S</v>
      </c>
    </row>
    <row r="2903" spans="1:4" x14ac:dyDescent="0.25">
      <c r="A2903" s="24" t="s">
        <v>11326</v>
      </c>
      <c r="B2903" s="24" t="s">
        <v>4587</v>
      </c>
      <c r="C2903" s="24" t="s">
        <v>10582</v>
      </c>
      <c r="D2903" s="24" t="str">
        <f t="shared" si="45"/>
        <v>YZZZXZZZ</v>
      </c>
    </row>
    <row r="2904" spans="1:4" x14ac:dyDescent="0.25">
      <c r="A2904" s="24" t="s">
        <v>11329</v>
      </c>
      <c r="B2904" s="24" t="s">
        <v>3628</v>
      </c>
      <c r="C2904" s="24" t="s">
        <v>11159</v>
      </c>
      <c r="D2904" s="24" t="str">
        <f t="shared" si="45"/>
        <v>Y02PX0KP</v>
      </c>
    </row>
    <row r="2905" spans="1:4" x14ac:dyDescent="0.25">
      <c r="A2905" s="24" t="s">
        <v>11329</v>
      </c>
      <c r="B2905" s="24" t="s">
        <v>3668</v>
      </c>
      <c r="C2905" s="24" t="s">
        <v>11160</v>
      </c>
      <c r="D2905" s="24" t="str">
        <f t="shared" si="45"/>
        <v>Y034X11F</v>
      </c>
    </row>
    <row r="2906" spans="1:4" x14ac:dyDescent="0.25">
      <c r="A2906" s="24" t="s">
        <v>11329</v>
      </c>
      <c r="B2906" s="24" t="s">
        <v>3669</v>
      </c>
      <c r="C2906" s="24" t="s">
        <v>11195</v>
      </c>
      <c r="D2906" s="24" t="str">
        <f t="shared" si="45"/>
        <v>Y035X121</v>
      </c>
    </row>
    <row r="2907" spans="1:4" x14ac:dyDescent="0.25">
      <c r="A2907" s="24" t="s">
        <v>11329</v>
      </c>
      <c r="B2907" s="24" t="s">
        <v>3669</v>
      </c>
      <c r="C2907" s="24" t="s">
        <v>11196</v>
      </c>
      <c r="D2907" s="24" t="str">
        <f t="shared" si="45"/>
        <v>Y035X122</v>
      </c>
    </row>
    <row r="2908" spans="1:4" x14ac:dyDescent="0.25">
      <c r="A2908" s="24" t="s">
        <v>11329</v>
      </c>
      <c r="B2908" s="24" t="s">
        <v>4305</v>
      </c>
      <c r="C2908" s="24" t="s">
        <v>11163</v>
      </c>
      <c r="D2908" s="24" t="str">
        <f t="shared" si="45"/>
        <v>Y079X06P</v>
      </c>
    </row>
    <row r="2909" spans="1:4" x14ac:dyDescent="0.25">
      <c r="A2909" s="24" t="s">
        <v>11329</v>
      </c>
      <c r="B2909" s="24" t="s">
        <v>4371</v>
      </c>
      <c r="C2909" s="24" t="s">
        <v>11166</v>
      </c>
      <c r="D2909" s="24" t="str">
        <f t="shared" si="45"/>
        <v>Y07PX03A</v>
      </c>
    </row>
    <row r="2910" spans="1:4" x14ac:dyDescent="0.25">
      <c r="A2910" s="24" t="s">
        <v>11329</v>
      </c>
      <c r="B2910" s="24" t="s">
        <v>4371</v>
      </c>
      <c r="C2910" s="24" t="s">
        <v>11167</v>
      </c>
      <c r="D2910" s="24" t="str">
        <f t="shared" si="45"/>
        <v>Y07PX0C9</v>
      </c>
    </row>
    <row r="2911" spans="1:4" x14ac:dyDescent="0.25">
      <c r="A2911" s="24" t="s">
        <v>11329</v>
      </c>
      <c r="B2911" s="24" t="s">
        <v>4371</v>
      </c>
      <c r="C2911" s="24" t="s">
        <v>11168</v>
      </c>
      <c r="D2911" s="24" t="str">
        <f t="shared" si="45"/>
        <v>Y07PX0CA</v>
      </c>
    </row>
    <row r="2912" spans="1:4" x14ac:dyDescent="0.25">
      <c r="A2912" s="24" t="s">
        <v>11329</v>
      </c>
      <c r="B2912" s="24" t="s">
        <v>4371</v>
      </c>
      <c r="C2912" s="24" t="s">
        <v>11169</v>
      </c>
      <c r="D2912" s="24" t="str">
        <f t="shared" si="45"/>
        <v>Y07PX0CB</v>
      </c>
    </row>
    <row r="2913" spans="1:4" x14ac:dyDescent="0.25">
      <c r="A2913" s="24" t="s">
        <v>11329</v>
      </c>
      <c r="B2913" s="24" t="s">
        <v>4371</v>
      </c>
      <c r="C2913" s="24" t="s">
        <v>11235</v>
      </c>
      <c r="D2913" s="24" t="str">
        <f t="shared" si="45"/>
        <v>Y07PX0NE</v>
      </c>
    </row>
    <row r="2914" spans="1:4" x14ac:dyDescent="0.25">
      <c r="A2914" s="24" t="s">
        <v>11329</v>
      </c>
      <c r="B2914" s="24" t="s">
        <v>4371</v>
      </c>
      <c r="C2914" s="24" t="s">
        <v>11236</v>
      </c>
      <c r="D2914" s="24" t="str">
        <f t="shared" si="45"/>
        <v>Y07PX0NF</v>
      </c>
    </row>
    <row r="2915" spans="1:4" x14ac:dyDescent="0.25">
      <c r="A2915" s="24" t="s">
        <v>11329</v>
      </c>
      <c r="B2915" s="24" t="s">
        <v>4371</v>
      </c>
      <c r="C2915" s="24" t="s">
        <v>11173</v>
      </c>
      <c r="D2915" s="24" t="str">
        <f t="shared" si="45"/>
        <v>Y07PX0PQ</v>
      </c>
    </row>
    <row r="2916" spans="1:4" x14ac:dyDescent="0.25">
      <c r="A2916" s="24" t="s">
        <v>11329</v>
      </c>
      <c r="B2916" s="24" t="s">
        <v>4371</v>
      </c>
      <c r="C2916" s="24" t="s">
        <v>11174</v>
      </c>
      <c r="D2916" s="24" t="str">
        <f t="shared" si="45"/>
        <v>Y07PX0PR</v>
      </c>
    </row>
    <row r="2917" spans="1:4" x14ac:dyDescent="0.25">
      <c r="A2917" s="24" t="s">
        <v>11329</v>
      </c>
      <c r="B2917" s="24" t="s">
        <v>4371</v>
      </c>
      <c r="C2917" s="24" t="s">
        <v>11175</v>
      </c>
      <c r="D2917" s="24" t="str">
        <f t="shared" si="45"/>
        <v>Y07PX0PT</v>
      </c>
    </row>
    <row r="2918" spans="1:4" x14ac:dyDescent="0.25">
      <c r="A2918" s="24" t="s">
        <v>11329</v>
      </c>
      <c r="B2918" s="24" t="s">
        <v>4371</v>
      </c>
      <c r="C2918" s="24" t="s">
        <v>11217</v>
      </c>
      <c r="D2918" s="24" t="str">
        <f t="shared" si="45"/>
        <v>Y07PX0PV</v>
      </c>
    </row>
    <row r="2919" spans="1:4" x14ac:dyDescent="0.25">
      <c r="A2919" s="24" t="s">
        <v>11329</v>
      </c>
      <c r="B2919" s="24" t="s">
        <v>4371</v>
      </c>
      <c r="C2919" s="24" t="s">
        <v>11176</v>
      </c>
      <c r="D2919" s="24" t="str">
        <f t="shared" si="45"/>
        <v>Y07PX0PW</v>
      </c>
    </row>
    <row r="2920" spans="1:4" x14ac:dyDescent="0.25">
      <c r="A2920" s="24" t="s">
        <v>11329</v>
      </c>
      <c r="B2920" s="24" t="s">
        <v>4371</v>
      </c>
      <c r="C2920" s="24" t="s">
        <v>11219</v>
      </c>
      <c r="D2920" s="24" t="str">
        <f t="shared" si="45"/>
        <v>Y07PX0V2</v>
      </c>
    </row>
    <row r="2921" spans="1:4" x14ac:dyDescent="0.25">
      <c r="A2921" s="24" t="s">
        <v>11329</v>
      </c>
      <c r="B2921" s="24" t="s">
        <v>4371</v>
      </c>
      <c r="C2921" s="24" t="s">
        <v>11221</v>
      </c>
      <c r="D2921" s="24" t="str">
        <f t="shared" si="45"/>
        <v>Y07PX128</v>
      </c>
    </row>
    <row r="2922" spans="1:4" x14ac:dyDescent="0.25">
      <c r="A2922" s="24" t="s">
        <v>11329</v>
      </c>
      <c r="B2922" s="24" t="s">
        <v>4371</v>
      </c>
      <c r="C2922" s="24" t="s">
        <v>11180</v>
      </c>
      <c r="D2922" s="24" t="str">
        <f t="shared" si="45"/>
        <v>Y07PX12M</v>
      </c>
    </row>
    <row r="2923" spans="1:4" x14ac:dyDescent="0.25">
      <c r="A2923" s="24" t="s">
        <v>11329</v>
      </c>
      <c r="B2923" s="24" t="s">
        <v>4371</v>
      </c>
      <c r="C2923" s="24" t="s">
        <v>11181</v>
      </c>
      <c r="D2923" s="24" t="str">
        <f t="shared" si="45"/>
        <v>Y07PX12N</v>
      </c>
    </row>
    <row r="2924" spans="1:4" x14ac:dyDescent="0.25">
      <c r="A2924" s="24" t="s">
        <v>11329</v>
      </c>
      <c r="B2924" s="24" t="s">
        <v>4371</v>
      </c>
      <c r="C2924" s="24" t="s">
        <v>11182</v>
      </c>
      <c r="D2924" s="24" t="str">
        <f t="shared" si="45"/>
        <v>Y07PX12P</v>
      </c>
    </row>
    <row r="2925" spans="1:4" x14ac:dyDescent="0.25">
      <c r="A2925" s="24" t="s">
        <v>11329</v>
      </c>
      <c r="B2925" s="24" t="s">
        <v>4436</v>
      </c>
      <c r="C2925" s="24" t="s">
        <v>11222</v>
      </c>
      <c r="D2925" s="24" t="str">
        <f t="shared" si="45"/>
        <v>Y07QX00P</v>
      </c>
    </row>
    <row r="2926" spans="1:4" x14ac:dyDescent="0.25">
      <c r="A2926" s="24" t="s">
        <v>11329</v>
      </c>
      <c r="B2926" s="24" t="s">
        <v>4436</v>
      </c>
      <c r="C2926" s="24" t="s">
        <v>11166</v>
      </c>
      <c r="D2926" s="24" t="str">
        <f t="shared" si="45"/>
        <v>Y07QX03A</v>
      </c>
    </row>
    <row r="2927" spans="1:4" x14ac:dyDescent="0.25">
      <c r="A2927" s="24" t="s">
        <v>11329</v>
      </c>
      <c r="B2927" s="24" t="s">
        <v>4436</v>
      </c>
      <c r="C2927" s="24" t="s">
        <v>11330</v>
      </c>
      <c r="D2927" s="24" t="str">
        <f t="shared" si="45"/>
        <v>Y07QX0E9</v>
      </c>
    </row>
    <row r="2928" spans="1:4" x14ac:dyDescent="0.25">
      <c r="A2928" s="24" t="s">
        <v>11329</v>
      </c>
      <c r="B2928" s="24" t="s">
        <v>4436</v>
      </c>
      <c r="C2928" s="24" t="s">
        <v>11331</v>
      </c>
      <c r="D2928" s="24" t="str">
        <f t="shared" si="45"/>
        <v>Y07QX0MG</v>
      </c>
    </row>
    <row r="2929" spans="1:4" x14ac:dyDescent="0.25">
      <c r="A2929" s="24" t="s">
        <v>11329</v>
      </c>
      <c r="B2929" s="24" t="s">
        <v>4436</v>
      </c>
      <c r="C2929" s="24" t="s">
        <v>11332</v>
      </c>
      <c r="D2929" s="24" t="str">
        <f t="shared" si="45"/>
        <v>Y07QX0MH</v>
      </c>
    </row>
    <row r="2930" spans="1:4" x14ac:dyDescent="0.25">
      <c r="A2930" s="24" t="s">
        <v>11329</v>
      </c>
      <c r="B2930" s="24" t="s">
        <v>4436</v>
      </c>
      <c r="C2930" s="24" t="s">
        <v>11333</v>
      </c>
      <c r="D2930" s="24" t="str">
        <f t="shared" si="45"/>
        <v>Y07QX0MJ</v>
      </c>
    </row>
    <row r="2931" spans="1:4" x14ac:dyDescent="0.25">
      <c r="A2931" s="24" t="s">
        <v>11329</v>
      </c>
      <c r="B2931" s="24" t="s">
        <v>4436</v>
      </c>
      <c r="C2931" s="24" t="s">
        <v>11334</v>
      </c>
      <c r="D2931" s="24" t="str">
        <f t="shared" si="45"/>
        <v>Y07QX0MK</v>
      </c>
    </row>
    <row r="2932" spans="1:4" x14ac:dyDescent="0.25">
      <c r="A2932" s="24" t="s">
        <v>11329</v>
      </c>
      <c r="B2932" s="24" t="s">
        <v>4436</v>
      </c>
      <c r="C2932" s="24" t="s">
        <v>11335</v>
      </c>
      <c r="D2932" s="24" t="str">
        <f t="shared" si="45"/>
        <v>Y07QX0ML</v>
      </c>
    </row>
    <row r="2933" spans="1:4" x14ac:dyDescent="0.25">
      <c r="A2933" s="24" t="s">
        <v>11329</v>
      </c>
      <c r="B2933" s="24" t="s">
        <v>4436</v>
      </c>
      <c r="C2933" s="24" t="s">
        <v>11336</v>
      </c>
      <c r="D2933" s="24" t="str">
        <f t="shared" si="45"/>
        <v>Y07QX0MM</v>
      </c>
    </row>
    <row r="2934" spans="1:4" x14ac:dyDescent="0.25">
      <c r="A2934" s="24" t="s">
        <v>11329</v>
      </c>
      <c r="B2934" s="24" t="s">
        <v>4436</v>
      </c>
      <c r="C2934" s="24" t="s">
        <v>11337</v>
      </c>
      <c r="D2934" s="24" t="str">
        <f t="shared" si="45"/>
        <v>Y07QX0MN</v>
      </c>
    </row>
    <row r="2935" spans="1:4" x14ac:dyDescent="0.25">
      <c r="A2935" s="24" t="s">
        <v>11329</v>
      </c>
      <c r="B2935" s="24" t="s">
        <v>4436</v>
      </c>
      <c r="C2935" s="24" t="s">
        <v>11235</v>
      </c>
      <c r="D2935" s="24" t="str">
        <f t="shared" si="45"/>
        <v>Y07QX0NE</v>
      </c>
    </row>
    <row r="2936" spans="1:4" x14ac:dyDescent="0.25">
      <c r="A2936" s="24" t="s">
        <v>11329</v>
      </c>
      <c r="B2936" s="24" t="s">
        <v>4436</v>
      </c>
      <c r="C2936" s="24" t="s">
        <v>11176</v>
      </c>
      <c r="D2936" s="24" t="str">
        <f t="shared" si="45"/>
        <v>Y07QX0PW</v>
      </c>
    </row>
    <row r="2937" spans="1:4" x14ac:dyDescent="0.25">
      <c r="A2937" s="24" t="s">
        <v>11329</v>
      </c>
      <c r="B2937" s="24" t="s">
        <v>4436</v>
      </c>
      <c r="C2937" s="24" t="s">
        <v>11219</v>
      </c>
      <c r="D2937" s="24" t="str">
        <f t="shared" si="45"/>
        <v>Y07QX0V2</v>
      </c>
    </row>
    <row r="2938" spans="1:4" x14ac:dyDescent="0.25">
      <c r="A2938" s="24" t="s">
        <v>11329</v>
      </c>
      <c r="B2938" s="24" t="s">
        <v>4436</v>
      </c>
      <c r="C2938" s="24" t="s">
        <v>11338</v>
      </c>
      <c r="D2938" s="24" t="str">
        <f t="shared" si="45"/>
        <v>Y07QX0ZX</v>
      </c>
    </row>
    <row r="2939" spans="1:4" x14ac:dyDescent="0.25">
      <c r="A2939" s="24" t="s">
        <v>11329</v>
      </c>
      <c r="B2939" s="24" t="s">
        <v>4436</v>
      </c>
      <c r="C2939" s="24" t="s">
        <v>11339</v>
      </c>
      <c r="D2939" s="24" t="str">
        <f t="shared" si="45"/>
        <v>Y07QX108</v>
      </c>
    </row>
    <row r="2940" spans="1:4" x14ac:dyDescent="0.25">
      <c r="A2940" s="24" t="s">
        <v>11329</v>
      </c>
      <c r="B2940" s="24" t="s">
        <v>4436</v>
      </c>
      <c r="C2940" s="24" t="s">
        <v>11340</v>
      </c>
      <c r="D2940" s="24" t="str">
        <f t="shared" si="45"/>
        <v>Y07QX10S</v>
      </c>
    </row>
    <row r="2941" spans="1:4" x14ac:dyDescent="0.25">
      <c r="A2941" s="24" t="s">
        <v>11329</v>
      </c>
      <c r="B2941" s="24" t="s">
        <v>4436</v>
      </c>
      <c r="C2941" s="24" t="s">
        <v>11190</v>
      </c>
      <c r="D2941" s="24" t="str">
        <f t="shared" si="45"/>
        <v>Y07QX12H</v>
      </c>
    </row>
    <row r="2942" spans="1:4" x14ac:dyDescent="0.25">
      <c r="A2942" s="24" t="s">
        <v>11329</v>
      </c>
      <c r="B2942" s="24" t="s">
        <v>4436</v>
      </c>
      <c r="C2942" s="24" t="s">
        <v>11180</v>
      </c>
      <c r="D2942" s="24" t="str">
        <f t="shared" si="45"/>
        <v>Y07QX12M</v>
      </c>
    </row>
    <row r="2943" spans="1:4" x14ac:dyDescent="0.25">
      <c r="A2943" s="24" t="s">
        <v>11329</v>
      </c>
      <c r="B2943" s="24" t="s">
        <v>4488</v>
      </c>
      <c r="C2943" s="24" t="s">
        <v>11191</v>
      </c>
      <c r="D2943" s="24" t="str">
        <f t="shared" si="45"/>
        <v>Y07RX0V3</v>
      </c>
    </row>
    <row r="2944" spans="1:4" x14ac:dyDescent="0.25">
      <c r="A2944" s="24" t="s">
        <v>11329</v>
      </c>
      <c r="B2944" s="24" t="s">
        <v>4488</v>
      </c>
      <c r="C2944" s="24" t="s">
        <v>11190</v>
      </c>
      <c r="D2944" s="24" t="str">
        <f t="shared" si="45"/>
        <v>Y07RX12H</v>
      </c>
    </row>
    <row r="2945" spans="1:4" x14ac:dyDescent="0.25">
      <c r="A2945" s="24" t="s">
        <v>11329</v>
      </c>
      <c r="B2945" s="24" t="s">
        <v>4488</v>
      </c>
      <c r="C2945" s="24" t="s">
        <v>11192</v>
      </c>
      <c r="D2945" s="24" t="str">
        <f t="shared" si="45"/>
        <v>Y07RX12S</v>
      </c>
    </row>
    <row r="2946" spans="1:4" x14ac:dyDescent="0.25">
      <c r="A2946" s="24" t="s">
        <v>11329</v>
      </c>
      <c r="B2946" s="24" t="s">
        <v>4488</v>
      </c>
      <c r="C2946" s="24" t="s">
        <v>11193</v>
      </c>
      <c r="D2946" s="24" t="str">
        <f t="shared" si="45"/>
        <v>Y07RX12T</v>
      </c>
    </row>
    <row r="2947" spans="1:4" x14ac:dyDescent="0.25">
      <c r="A2947" s="24" t="s">
        <v>11329</v>
      </c>
      <c r="B2947" s="24" t="s">
        <v>4587</v>
      </c>
      <c r="C2947" s="24" t="s">
        <v>10582</v>
      </c>
      <c r="D2947" s="24" t="str">
        <f t="shared" ref="D2947:D3010" si="46">B2947&amp;C2947</f>
        <v>YZZZXZZZ</v>
      </c>
    </row>
    <row r="2948" spans="1:4" x14ac:dyDescent="0.25">
      <c r="A2948" s="24" t="s">
        <v>11341</v>
      </c>
      <c r="B2948" s="24" t="s">
        <v>3628</v>
      </c>
      <c r="C2948" s="24" t="s">
        <v>11159</v>
      </c>
      <c r="D2948" s="24" t="str">
        <f t="shared" si="46"/>
        <v>Y02PX0KP</v>
      </c>
    </row>
    <row r="2949" spans="1:4" x14ac:dyDescent="0.25">
      <c r="A2949" s="24" t="s">
        <v>11341</v>
      </c>
      <c r="B2949" s="24" t="s">
        <v>3669</v>
      </c>
      <c r="C2949" s="24" t="s">
        <v>11195</v>
      </c>
      <c r="D2949" s="24" t="str">
        <f t="shared" si="46"/>
        <v>Y035X121</v>
      </c>
    </row>
    <row r="2950" spans="1:4" x14ac:dyDescent="0.25">
      <c r="A2950" s="24" t="s">
        <v>11341</v>
      </c>
      <c r="B2950" s="24" t="s">
        <v>3669</v>
      </c>
      <c r="C2950" s="24" t="s">
        <v>11196</v>
      </c>
      <c r="D2950" s="24" t="str">
        <f t="shared" si="46"/>
        <v>Y035X122</v>
      </c>
    </row>
    <row r="2951" spans="1:4" x14ac:dyDescent="0.25">
      <c r="A2951" s="24" t="s">
        <v>11341</v>
      </c>
      <c r="B2951" s="24" t="s">
        <v>4371</v>
      </c>
      <c r="C2951" s="24" t="s">
        <v>11170</v>
      </c>
      <c r="D2951" s="24" t="str">
        <f t="shared" si="46"/>
        <v>Y07PX0M7</v>
      </c>
    </row>
    <row r="2952" spans="1:4" x14ac:dyDescent="0.25">
      <c r="A2952" s="24" t="s">
        <v>11341</v>
      </c>
      <c r="B2952" s="24" t="s">
        <v>4371</v>
      </c>
      <c r="C2952" s="24" t="s">
        <v>11328</v>
      </c>
      <c r="D2952" s="24" t="str">
        <f t="shared" si="46"/>
        <v>Y07PX0MS</v>
      </c>
    </row>
    <row r="2953" spans="1:4" x14ac:dyDescent="0.25">
      <c r="A2953" s="24" t="s">
        <v>11341</v>
      </c>
      <c r="B2953" s="24" t="s">
        <v>4371</v>
      </c>
      <c r="C2953" s="24" t="s">
        <v>11173</v>
      </c>
      <c r="D2953" s="24" t="str">
        <f t="shared" si="46"/>
        <v>Y07PX0PQ</v>
      </c>
    </row>
    <row r="2954" spans="1:4" x14ac:dyDescent="0.25">
      <c r="A2954" s="24" t="s">
        <v>11341</v>
      </c>
      <c r="B2954" s="24" t="s">
        <v>4371</v>
      </c>
      <c r="C2954" s="24" t="s">
        <v>11174</v>
      </c>
      <c r="D2954" s="24" t="str">
        <f t="shared" si="46"/>
        <v>Y07PX0PR</v>
      </c>
    </row>
    <row r="2955" spans="1:4" x14ac:dyDescent="0.25">
      <c r="A2955" s="24" t="s">
        <v>11341</v>
      </c>
      <c r="B2955" s="24" t="s">
        <v>4371</v>
      </c>
      <c r="C2955" s="24" t="s">
        <v>11182</v>
      </c>
      <c r="D2955" s="24" t="str">
        <f t="shared" si="46"/>
        <v>Y07PX12P</v>
      </c>
    </row>
    <row r="2956" spans="1:4" x14ac:dyDescent="0.25">
      <c r="A2956" s="24" t="s">
        <v>11341</v>
      </c>
      <c r="B2956" s="24" t="s">
        <v>4436</v>
      </c>
      <c r="C2956" s="24" t="s">
        <v>11328</v>
      </c>
      <c r="D2956" s="24" t="str">
        <f t="shared" si="46"/>
        <v>Y07QX0MS</v>
      </c>
    </row>
    <row r="2957" spans="1:4" x14ac:dyDescent="0.25">
      <c r="A2957" s="24" t="s">
        <v>11341</v>
      </c>
      <c r="B2957" s="24" t="s">
        <v>4436</v>
      </c>
      <c r="C2957" s="24" t="s">
        <v>11227</v>
      </c>
      <c r="D2957" s="24" t="str">
        <f t="shared" si="46"/>
        <v>Y07QX0Q4</v>
      </c>
    </row>
    <row r="2958" spans="1:4" x14ac:dyDescent="0.25">
      <c r="A2958" s="24" t="s">
        <v>11341</v>
      </c>
      <c r="B2958" s="24" t="s">
        <v>4436</v>
      </c>
      <c r="C2958" s="24" t="s">
        <v>11342</v>
      </c>
      <c r="D2958" s="24" t="str">
        <f t="shared" si="46"/>
        <v>Y07QX0Q8</v>
      </c>
    </row>
    <row r="2959" spans="1:4" x14ac:dyDescent="0.25">
      <c r="A2959" s="24" t="s">
        <v>11341</v>
      </c>
      <c r="B2959" s="24" t="s">
        <v>4436</v>
      </c>
      <c r="C2959" s="24" t="s">
        <v>11190</v>
      </c>
      <c r="D2959" s="24" t="str">
        <f t="shared" si="46"/>
        <v>Y07QX12H</v>
      </c>
    </row>
    <row r="2960" spans="1:4" x14ac:dyDescent="0.25">
      <c r="A2960" s="24" t="s">
        <v>11341</v>
      </c>
      <c r="B2960" s="24" t="s">
        <v>4488</v>
      </c>
      <c r="C2960" s="24" t="s">
        <v>11191</v>
      </c>
      <c r="D2960" s="24" t="str">
        <f t="shared" si="46"/>
        <v>Y07RX0V3</v>
      </c>
    </row>
    <row r="2961" spans="1:4" x14ac:dyDescent="0.25">
      <c r="A2961" s="24" t="s">
        <v>11341</v>
      </c>
      <c r="B2961" s="24" t="s">
        <v>4488</v>
      </c>
      <c r="C2961" s="24" t="s">
        <v>11190</v>
      </c>
      <c r="D2961" s="24" t="str">
        <f t="shared" si="46"/>
        <v>Y07RX12H</v>
      </c>
    </row>
    <row r="2962" spans="1:4" x14ac:dyDescent="0.25">
      <c r="A2962" s="24" t="s">
        <v>11341</v>
      </c>
      <c r="B2962" s="24" t="s">
        <v>4488</v>
      </c>
      <c r="C2962" s="24" t="s">
        <v>11192</v>
      </c>
      <c r="D2962" s="24" t="str">
        <f t="shared" si="46"/>
        <v>Y07RX12S</v>
      </c>
    </row>
    <row r="2963" spans="1:4" x14ac:dyDescent="0.25">
      <c r="A2963" s="24" t="s">
        <v>11341</v>
      </c>
      <c r="B2963" s="24" t="s">
        <v>4587</v>
      </c>
      <c r="C2963" s="24" t="s">
        <v>10582</v>
      </c>
      <c r="D2963" s="24" t="str">
        <f t="shared" si="46"/>
        <v>YZZZXZZZ</v>
      </c>
    </row>
    <row r="2964" spans="1:4" x14ac:dyDescent="0.25">
      <c r="A2964" s="24" t="s">
        <v>11343</v>
      </c>
      <c r="B2964" s="24" t="s">
        <v>3669</v>
      </c>
      <c r="C2964" s="24" t="s">
        <v>11195</v>
      </c>
      <c r="D2964" s="24" t="str">
        <f t="shared" si="46"/>
        <v>Y035X121</v>
      </c>
    </row>
    <row r="2965" spans="1:4" x14ac:dyDescent="0.25">
      <c r="A2965" s="24" t="s">
        <v>11343</v>
      </c>
      <c r="B2965" s="24" t="s">
        <v>3669</v>
      </c>
      <c r="C2965" s="24" t="s">
        <v>11196</v>
      </c>
      <c r="D2965" s="24" t="str">
        <f t="shared" si="46"/>
        <v>Y035X122</v>
      </c>
    </row>
    <row r="2966" spans="1:4" x14ac:dyDescent="0.25">
      <c r="A2966" s="24" t="s">
        <v>11343</v>
      </c>
      <c r="B2966" s="24" t="s">
        <v>4371</v>
      </c>
      <c r="C2966" s="24" t="s">
        <v>11167</v>
      </c>
      <c r="D2966" s="24" t="str">
        <f t="shared" si="46"/>
        <v>Y07PX0C9</v>
      </c>
    </row>
    <row r="2967" spans="1:4" x14ac:dyDescent="0.25">
      <c r="A2967" s="24" t="s">
        <v>11343</v>
      </c>
      <c r="B2967" s="24" t="s">
        <v>4371</v>
      </c>
      <c r="C2967" s="24" t="s">
        <v>11344</v>
      </c>
      <c r="D2967" s="24" t="str">
        <f t="shared" si="46"/>
        <v>Y07PX0EP</v>
      </c>
    </row>
    <row r="2968" spans="1:4" x14ac:dyDescent="0.25">
      <c r="A2968" s="24" t="s">
        <v>11343</v>
      </c>
      <c r="B2968" s="24" t="s">
        <v>4371</v>
      </c>
      <c r="C2968" s="24" t="s">
        <v>11323</v>
      </c>
      <c r="D2968" s="24" t="str">
        <f t="shared" si="46"/>
        <v>Y07PX0ER</v>
      </c>
    </row>
    <row r="2969" spans="1:4" x14ac:dyDescent="0.25">
      <c r="A2969" s="24" t="s">
        <v>11343</v>
      </c>
      <c r="B2969" s="24" t="s">
        <v>4371</v>
      </c>
      <c r="C2969" s="24" t="s">
        <v>11173</v>
      </c>
      <c r="D2969" s="24" t="str">
        <f t="shared" si="46"/>
        <v>Y07PX0PQ</v>
      </c>
    </row>
    <row r="2970" spans="1:4" x14ac:dyDescent="0.25">
      <c r="A2970" s="24" t="s">
        <v>11343</v>
      </c>
      <c r="B2970" s="24" t="s">
        <v>4371</v>
      </c>
      <c r="C2970" s="24" t="s">
        <v>11174</v>
      </c>
      <c r="D2970" s="24" t="str">
        <f t="shared" si="46"/>
        <v>Y07PX0PR</v>
      </c>
    </row>
    <row r="2971" spans="1:4" x14ac:dyDescent="0.25">
      <c r="A2971" s="24" t="s">
        <v>11343</v>
      </c>
      <c r="B2971" s="24" t="s">
        <v>4371</v>
      </c>
      <c r="C2971" s="24" t="s">
        <v>11175</v>
      </c>
      <c r="D2971" s="24" t="str">
        <f t="shared" si="46"/>
        <v>Y07PX0PT</v>
      </c>
    </row>
    <row r="2972" spans="1:4" x14ac:dyDescent="0.25">
      <c r="A2972" s="24" t="s">
        <v>11343</v>
      </c>
      <c r="B2972" s="24" t="s">
        <v>4371</v>
      </c>
      <c r="C2972" s="24" t="s">
        <v>11176</v>
      </c>
      <c r="D2972" s="24" t="str">
        <f t="shared" si="46"/>
        <v>Y07PX0PW</v>
      </c>
    </row>
    <row r="2973" spans="1:4" x14ac:dyDescent="0.25">
      <c r="A2973" s="24" t="s">
        <v>11343</v>
      </c>
      <c r="B2973" s="24" t="s">
        <v>4371</v>
      </c>
      <c r="C2973" s="24" t="s">
        <v>11345</v>
      </c>
      <c r="D2973" s="24" t="str">
        <f t="shared" si="46"/>
        <v>Y07PX0Y4</v>
      </c>
    </row>
    <row r="2974" spans="1:4" x14ac:dyDescent="0.25">
      <c r="A2974" s="24" t="s">
        <v>11343</v>
      </c>
      <c r="B2974" s="24" t="s">
        <v>4371</v>
      </c>
      <c r="C2974" s="24" t="s">
        <v>11221</v>
      </c>
      <c r="D2974" s="24" t="str">
        <f t="shared" si="46"/>
        <v>Y07PX128</v>
      </c>
    </row>
    <row r="2975" spans="1:4" x14ac:dyDescent="0.25">
      <c r="A2975" s="24" t="s">
        <v>11343</v>
      </c>
      <c r="B2975" s="24" t="s">
        <v>4371</v>
      </c>
      <c r="C2975" s="24" t="s">
        <v>11180</v>
      </c>
      <c r="D2975" s="24" t="str">
        <f t="shared" si="46"/>
        <v>Y07PX12M</v>
      </c>
    </row>
    <row r="2976" spans="1:4" x14ac:dyDescent="0.25">
      <c r="A2976" s="24" t="s">
        <v>11343</v>
      </c>
      <c r="B2976" s="24" t="s">
        <v>4371</v>
      </c>
      <c r="C2976" s="24" t="s">
        <v>11181</v>
      </c>
      <c r="D2976" s="24" t="str">
        <f t="shared" si="46"/>
        <v>Y07PX12N</v>
      </c>
    </row>
    <row r="2977" spans="1:4" x14ac:dyDescent="0.25">
      <c r="A2977" s="24" t="s">
        <v>11343</v>
      </c>
      <c r="B2977" s="24" t="s">
        <v>4371</v>
      </c>
      <c r="C2977" s="24" t="s">
        <v>11182</v>
      </c>
      <c r="D2977" s="24" t="str">
        <f t="shared" si="46"/>
        <v>Y07PX12P</v>
      </c>
    </row>
    <row r="2978" spans="1:4" x14ac:dyDescent="0.25">
      <c r="A2978" s="24" t="s">
        <v>11343</v>
      </c>
      <c r="B2978" s="24" t="s">
        <v>4436</v>
      </c>
      <c r="C2978" s="24" t="s">
        <v>11222</v>
      </c>
      <c r="D2978" s="24" t="str">
        <f t="shared" si="46"/>
        <v>Y07QX00P</v>
      </c>
    </row>
    <row r="2979" spans="1:4" x14ac:dyDescent="0.25">
      <c r="A2979" s="24" t="s">
        <v>11343</v>
      </c>
      <c r="B2979" s="24" t="s">
        <v>4436</v>
      </c>
      <c r="C2979" s="24" t="s">
        <v>11327</v>
      </c>
      <c r="D2979" s="24" t="str">
        <f t="shared" si="46"/>
        <v>Y07QX03J</v>
      </c>
    </row>
    <row r="2980" spans="1:4" x14ac:dyDescent="0.25">
      <c r="A2980" s="24" t="s">
        <v>11343</v>
      </c>
      <c r="B2980" s="24" t="s">
        <v>4436</v>
      </c>
      <c r="C2980" s="24" t="s">
        <v>11176</v>
      </c>
      <c r="D2980" s="24" t="str">
        <f t="shared" si="46"/>
        <v>Y07QX0PW</v>
      </c>
    </row>
    <row r="2981" spans="1:4" x14ac:dyDescent="0.25">
      <c r="A2981" s="24" t="s">
        <v>11343</v>
      </c>
      <c r="B2981" s="24" t="s">
        <v>4436</v>
      </c>
      <c r="C2981" s="24" t="s">
        <v>11180</v>
      </c>
      <c r="D2981" s="24" t="str">
        <f t="shared" si="46"/>
        <v>Y07QX12M</v>
      </c>
    </row>
    <row r="2982" spans="1:4" x14ac:dyDescent="0.25">
      <c r="A2982" s="24" t="s">
        <v>11343</v>
      </c>
      <c r="B2982" s="24" t="s">
        <v>4587</v>
      </c>
      <c r="C2982" s="24" t="s">
        <v>10582</v>
      </c>
      <c r="D2982" s="24" t="str">
        <f t="shared" si="46"/>
        <v>YZZZXZZZ</v>
      </c>
    </row>
    <row r="2983" spans="1:4" x14ac:dyDescent="0.25">
      <c r="A2983" s="24" t="s">
        <v>11346</v>
      </c>
      <c r="B2983" s="24" t="s">
        <v>3441</v>
      </c>
      <c r="C2983" s="24" t="s">
        <v>11195</v>
      </c>
      <c r="D2983" s="24" t="str">
        <f t="shared" si="46"/>
        <v>Y01DX121</v>
      </c>
    </row>
    <row r="2984" spans="1:4" x14ac:dyDescent="0.25">
      <c r="A2984" s="24" t="s">
        <v>11346</v>
      </c>
      <c r="B2984" s="24" t="s">
        <v>3442</v>
      </c>
      <c r="C2984" s="24" t="s">
        <v>11222</v>
      </c>
      <c r="D2984" s="24" t="str">
        <f t="shared" si="46"/>
        <v>Y01EX00P</v>
      </c>
    </row>
    <row r="2985" spans="1:4" x14ac:dyDescent="0.25">
      <c r="A2985" s="24" t="s">
        <v>11346</v>
      </c>
      <c r="B2985" s="24" t="s">
        <v>3442</v>
      </c>
      <c r="C2985" s="24" t="s">
        <v>11347</v>
      </c>
      <c r="D2985" s="24" t="str">
        <f t="shared" si="46"/>
        <v>Y01EX0ET</v>
      </c>
    </row>
    <row r="2986" spans="1:4" x14ac:dyDescent="0.25">
      <c r="A2986" s="24" t="s">
        <v>11346</v>
      </c>
      <c r="B2986" s="24" t="s">
        <v>3442</v>
      </c>
      <c r="C2986" s="24" t="s">
        <v>11348</v>
      </c>
      <c r="D2986" s="24" t="str">
        <f t="shared" si="46"/>
        <v>Y01EX0EU</v>
      </c>
    </row>
    <row r="2987" spans="1:4" x14ac:dyDescent="0.25">
      <c r="A2987" s="24" t="s">
        <v>11346</v>
      </c>
      <c r="B2987" s="24" t="s">
        <v>3442</v>
      </c>
      <c r="C2987" s="24" t="s">
        <v>11175</v>
      </c>
      <c r="D2987" s="24" t="str">
        <f t="shared" si="46"/>
        <v>Y01EX0PT</v>
      </c>
    </row>
    <row r="2988" spans="1:4" x14ac:dyDescent="0.25">
      <c r="A2988" s="24" t="s">
        <v>11346</v>
      </c>
      <c r="B2988" s="24" t="s">
        <v>3442</v>
      </c>
      <c r="C2988" s="24" t="s">
        <v>11349</v>
      </c>
      <c r="D2988" s="24" t="str">
        <f t="shared" si="46"/>
        <v>Y01EX0XB</v>
      </c>
    </row>
    <row r="2989" spans="1:4" x14ac:dyDescent="0.25">
      <c r="A2989" s="24" t="s">
        <v>11346</v>
      </c>
      <c r="B2989" s="24" t="s">
        <v>3442</v>
      </c>
      <c r="C2989" s="24" t="s">
        <v>11350</v>
      </c>
      <c r="D2989" s="24" t="str">
        <f t="shared" si="46"/>
        <v>Y01EX12R</v>
      </c>
    </row>
    <row r="2990" spans="1:4" x14ac:dyDescent="0.25">
      <c r="A2990" s="24" t="s">
        <v>11346</v>
      </c>
      <c r="B2990" s="24" t="s">
        <v>4587</v>
      </c>
      <c r="C2990" s="24" t="s">
        <v>10582</v>
      </c>
      <c r="D2990" s="24" t="str">
        <f t="shared" si="46"/>
        <v>YZZZXZZZ</v>
      </c>
    </row>
    <row r="2991" spans="1:4" x14ac:dyDescent="0.25">
      <c r="A2991" s="24" t="s">
        <v>11351</v>
      </c>
      <c r="B2991" s="24" t="s">
        <v>3628</v>
      </c>
      <c r="C2991" s="24" t="s">
        <v>11159</v>
      </c>
      <c r="D2991" s="24" t="str">
        <f t="shared" si="46"/>
        <v>Y02PX0KP</v>
      </c>
    </row>
    <row r="2992" spans="1:4" x14ac:dyDescent="0.25">
      <c r="A2992" s="24" t="s">
        <v>11351</v>
      </c>
      <c r="B2992" s="24" t="s">
        <v>3658</v>
      </c>
      <c r="C2992" s="24" t="s">
        <v>11352</v>
      </c>
      <c r="D2992" s="24" t="str">
        <f t="shared" si="46"/>
        <v>Y030X0GK</v>
      </c>
    </row>
    <row r="2993" spans="1:4" x14ac:dyDescent="0.25">
      <c r="A2993" s="24" t="s">
        <v>11351</v>
      </c>
      <c r="B2993" s="24" t="s">
        <v>3662</v>
      </c>
      <c r="C2993" s="24" t="s">
        <v>11353</v>
      </c>
      <c r="D2993" s="24" t="str">
        <f t="shared" si="46"/>
        <v>Y033X003</v>
      </c>
    </row>
    <row r="2994" spans="1:4" x14ac:dyDescent="0.25">
      <c r="A2994" s="24" t="s">
        <v>11351</v>
      </c>
      <c r="B2994" s="24" t="s">
        <v>3662</v>
      </c>
      <c r="C2994" s="24" t="s">
        <v>11354</v>
      </c>
      <c r="D2994" s="24" t="str">
        <f t="shared" si="46"/>
        <v>Y033X004</v>
      </c>
    </row>
    <row r="2995" spans="1:4" x14ac:dyDescent="0.25">
      <c r="A2995" s="24" t="s">
        <v>11351</v>
      </c>
      <c r="B2995" s="24" t="s">
        <v>3662</v>
      </c>
      <c r="C2995" s="24" t="s">
        <v>11355</v>
      </c>
      <c r="D2995" s="24" t="str">
        <f t="shared" si="46"/>
        <v>Y033X005</v>
      </c>
    </row>
    <row r="2996" spans="1:4" x14ac:dyDescent="0.25">
      <c r="A2996" s="24" t="s">
        <v>11351</v>
      </c>
      <c r="B2996" s="24" t="s">
        <v>3662</v>
      </c>
      <c r="C2996" s="24" t="s">
        <v>11356</v>
      </c>
      <c r="D2996" s="24" t="str">
        <f t="shared" si="46"/>
        <v>Y033X05U</v>
      </c>
    </row>
    <row r="2997" spans="1:4" x14ac:dyDescent="0.25">
      <c r="A2997" s="24" t="s">
        <v>11351</v>
      </c>
      <c r="B2997" s="24" t="s">
        <v>3662</v>
      </c>
      <c r="C2997" s="24" t="s">
        <v>11357</v>
      </c>
      <c r="D2997" s="24" t="str">
        <f t="shared" si="46"/>
        <v>Y033X05V</v>
      </c>
    </row>
    <row r="2998" spans="1:4" x14ac:dyDescent="0.25">
      <c r="A2998" s="24" t="s">
        <v>11351</v>
      </c>
      <c r="B2998" s="24" t="s">
        <v>3662</v>
      </c>
      <c r="C2998" s="24" t="s">
        <v>11358</v>
      </c>
      <c r="D2998" s="24" t="str">
        <f t="shared" si="46"/>
        <v>Y033X0DK</v>
      </c>
    </row>
    <row r="2999" spans="1:4" x14ac:dyDescent="0.25">
      <c r="A2999" s="24" t="s">
        <v>11351</v>
      </c>
      <c r="B2999" s="24" t="s">
        <v>3669</v>
      </c>
      <c r="C2999" s="24" t="s">
        <v>11195</v>
      </c>
      <c r="D2999" s="24" t="str">
        <f t="shared" si="46"/>
        <v>Y035X121</v>
      </c>
    </row>
    <row r="3000" spans="1:4" x14ac:dyDescent="0.25">
      <c r="A3000" s="24" t="s">
        <v>11351</v>
      </c>
      <c r="B3000" s="24" t="s">
        <v>3669</v>
      </c>
      <c r="C3000" s="24" t="s">
        <v>11196</v>
      </c>
      <c r="D3000" s="24" t="str">
        <f t="shared" si="46"/>
        <v>Y035X122</v>
      </c>
    </row>
    <row r="3001" spans="1:4" x14ac:dyDescent="0.25">
      <c r="A3001" s="24" t="s">
        <v>11351</v>
      </c>
      <c r="B3001" s="24" t="s">
        <v>3672</v>
      </c>
      <c r="C3001" s="24" t="s">
        <v>11359</v>
      </c>
      <c r="D3001" s="24" t="str">
        <f t="shared" si="46"/>
        <v>Y036X0LP</v>
      </c>
    </row>
    <row r="3002" spans="1:4" x14ac:dyDescent="0.25">
      <c r="A3002" s="24" t="s">
        <v>11351</v>
      </c>
      <c r="B3002" s="24" t="s">
        <v>3674</v>
      </c>
      <c r="C3002" s="24" t="s">
        <v>11360</v>
      </c>
      <c r="D3002" s="24" t="str">
        <f t="shared" si="46"/>
        <v>Y038X0GJ</v>
      </c>
    </row>
    <row r="3003" spans="1:4" x14ac:dyDescent="0.25">
      <c r="A3003" s="24" t="s">
        <v>11351</v>
      </c>
      <c r="B3003" s="24" t="s">
        <v>3705</v>
      </c>
      <c r="C3003" s="24" t="s">
        <v>11361</v>
      </c>
      <c r="D3003" s="24" t="str">
        <f t="shared" si="46"/>
        <v>Y03NX0QQ</v>
      </c>
    </row>
    <row r="3004" spans="1:4" x14ac:dyDescent="0.25">
      <c r="A3004" s="24" t="s">
        <v>11351</v>
      </c>
      <c r="B3004" s="24" t="s">
        <v>3705</v>
      </c>
      <c r="C3004" s="24" t="s">
        <v>11362</v>
      </c>
      <c r="D3004" s="24" t="str">
        <f t="shared" si="46"/>
        <v>Y03NX0QR</v>
      </c>
    </row>
    <row r="3005" spans="1:4" x14ac:dyDescent="0.25">
      <c r="A3005" s="24" t="s">
        <v>11351</v>
      </c>
      <c r="B3005" s="24" t="s">
        <v>4305</v>
      </c>
      <c r="C3005" s="24" t="s">
        <v>11163</v>
      </c>
      <c r="D3005" s="24" t="str">
        <f t="shared" si="46"/>
        <v>Y079X06P</v>
      </c>
    </row>
    <row r="3006" spans="1:4" x14ac:dyDescent="0.25">
      <c r="A3006" s="24" t="s">
        <v>11351</v>
      </c>
      <c r="B3006" s="24" t="s">
        <v>4371</v>
      </c>
      <c r="C3006" s="24" t="s">
        <v>11363</v>
      </c>
      <c r="D3006" s="24" t="str">
        <f t="shared" si="46"/>
        <v>Y07PX0ES</v>
      </c>
    </row>
    <row r="3007" spans="1:4" x14ac:dyDescent="0.25">
      <c r="A3007" s="24" t="s">
        <v>11351</v>
      </c>
      <c r="B3007" s="24" t="s">
        <v>4371</v>
      </c>
      <c r="C3007" s="24" t="s">
        <v>11364</v>
      </c>
      <c r="D3007" s="24" t="str">
        <f t="shared" si="46"/>
        <v>Y07PX0LQ</v>
      </c>
    </row>
    <row r="3008" spans="1:4" x14ac:dyDescent="0.25">
      <c r="A3008" s="24" t="s">
        <v>11351</v>
      </c>
      <c r="B3008" s="24" t="s">
        <v>4371</v>
      </c>
      <c r="C3008" s="24" t="s">
        <v>11340</v>
      </c>
      <c r="D3008" s="24" t="str">
        <f t="shared" si="46"/>
        <v>Y07PX10S</v>
      </c>
    </row>
    <row r="3009" spans="1:4" x14ac:dyDescent="0.25">
      <c r="A3009" s="24" t="s">
        <v>11351</v>
      </c>
      <c r="B3009" s="24" t="s">
        <v>4371</v>
      </c>
      <c r="C3009" s="24" t="s">
        <v>11365</v>
      </c>
      <c r="D3009" s="24" t="str">
        <f t="shared" si="46"/>
        <v>Y07PX12U</v>
      </c>
    </row>
    <row r="3010" spans="1:4" x14ac:dyDescent="0.25">
      <c r="A3010" s="24" t="s">
        <v>11351</v>
      </c>
      <c r="B3010" s="24" t="s">
        <v>4436</v>
      </c>
      <c r="C3010" s="24" t="s">
        <v>11358</v>
      </c>
      <c r="D3010" s="24" t="str">
        <f t="shared" si="46"/>
        <v>Y07QX0DK</v>
      </c>
    </row>
    <row r="3011" spans="1:4" x14ac:dyDescent="0.25">
      <c r="A3011" s="24" t="s">
        <v>11351</v>
      </c>
      <c r="B3011" s="24" t="s">
        <v>4436</v>
      </c>
      <c r="C3011" s="24" t="s">
        <v>11363</v>
      </c>
      <c r="D3011" s="24" t="str">
        <f t="shared" ref="D3011:D3074" si="47">B3011&amp;C3011</f>
        <v>Y07QX0ES</v>
      </c>
    </row>
    <row r="3012" spans="1:4" x14ac:dyDescent="0.25">
      <c r="A3012" s="24" t="s">
        <v>11351</v>
      </c>
      <c r="B3012" s="24" t="s">
        <v>4436</v>
      </c>
      <c r="C3012" s="24" t="s">
        <v>11347</v>
      </c>
      <c r="D3012" s="24" t="str">
        <f t="shared" si="47"/>
        <v>Y07QX0ET</v>
      </c>
    </row>
    <row r="3013" spans="1:4" x14ac:dyDescent="0.25">
      <c r="A3013" s="24" t="s">
        <v>11351</v>
      </c>
      <c r="B3013" s="24" t="s">
        <v>4436</v>
      </c>
      <c r="C3013" s="24" t="s">
        <v>11348</v>
      </c>
      <c r="D3013" s="24" t="str">
        <f t="shared" si="47"/>
        <v>Y07QX0EU</v>
      </c>
    </row>
    <row r="3014" spans="1:4" x14ac:dyDescent="0.25">
      <c r="A3014" s="24" t="s">
        <v>11351</v>
      </c>
      <c r="B3014" s="24" t="s">
        <v>4436</v>
      </c>
      <c r="C3014" s="24" t="s">
        <v>11366</v>
      </c>
      <c r="D3014" s="24" t="str">
        <f t="shared" si="47"/>
        <v>Y07QX0GG</v>
      </c>
    </row>
    <row r="3015" spans="1:4" x14ac:dyDescent="0.25">
      <c r="A3015" s="24" t="s">
        <v>11351</v>
      </c>
      <c r="B3015" s="24" t="s">
        <v>4436</v>
      </c>
      <c r="C3015" s="24" t="s">
        <v>11367</v>
      </c>
      <c r="D3015" s="24" t="str">
        <f t="shared" si="47"/>
        <v>Y07QX0GH</v>
      </c>
    </row>
    <row r="3016" spans="1:4" x14ac:dyDescent="0.25">
      <c r="A3016" s="24" t="s">
        <v>11351</v>
      </c>
      <c r="B3016" s="24" t="s">
        <v>4436</v>
      </c>
      <c r="C3016" s="24" t="s">
        <v>11359</v>
      </c>
      <c r="D3016" s="24" t="str">
        <f t="shared" si="47"/>
        <v>Y07QX0LP</v>
      </c>
    </row>
    <row r="3017" spans="1:4" x14ac:dyDescent="0.25">
      <c r="A3017" s="24" t="s">
        <v>11351</v>
      </c>
      <c r="B3017" s="24" t="s">
        <v>4436</v>
      </c>
      <c r="C3017" s="24" t="s">
        <v>11364</v>
      </c>
      <c r="D3017" s="24" t="str">
        <f t="shared" si="47"/>
        <v>Y07QX0LQ</v>
      </c>
    </row>
    <row r="3018" spans="1:4" x14ac:dyDescent="0.25">
      <c r="A3018" s="24" t="s">
        <v>11351</v>
      </c>
      <c r="B3018" s="24" t="s">
        <v>4436</v>
      </c>
      <c r="C3018" s="24" t="s">
        <v>11340</v>
      </c>
      <c r="D3018" s="24" t="str">
        <f t="shared" si="47"/>
        <v>Y07QX10S</v>
      </c>
    </row>
    <row r="3019" spans="1:4" x14ac:dyDescent="0.25">
      <c r="A3019" s="24" t="s">
        <v>11351</v>
      </c>
      <c r="B3019" s="24" t="s">
        <v>4436</v>
      </c>
      <c r="C3019" s="24" t="s">
        <v>11190</v>
      </c>
      <c r="D3019" s="24" t="str">
        <f t="shared" si="47"/>
        <v>Y07QX12H</v>
      </c>
    </row>
    <row r="3020" spans="1:4" x14ac:dyDescent="0.25">
      <c r="A3020" s="24" t="s">
        <v>11351</v>
      </c>
      <c r="B3020" s="24" t="s">
        <v>4436</v>
      </c>
      <c r="C3020" s="24" t="s">
        <v>11365</v>
      </c>
      <c r="D3020" s="24" t="str">
        <f t="shared" si="47"/>
        <v>Y07QX12U</v>
      </c>
    </row>
    <row r="3021" spans="1:4" x14ac:dyDescent="0.25">
      <c r="A3021" s="24" t="s">
        <v>11351</v>
      </c>
      <c r="B3021" s="24" t="s">
        <v>4488</v>
      </c>
      <c r="C3021" s="24" t="s">
        <v>11191</v>
      </c>
      <c r="D3021" s="24" t="str">
        <f t="shared" si="47"/>
        <v>Y07RX0V3</v>
      </c>
    </row>
    <row r="3022" spans="1:4" x14ac:dyDescent="0.25">
      <c r="A3022" s="24" t="s">
        <v>11351</v>
      </c>
      <c r="B3022" s="24" t="s">
        <v>4488</v>
      </c>
      <c r="C3022" s="24" t="s">
        <v>11190</v>
      </c>
      <c r="D3022" s="24" t="str">
        <f t="shared" si="47"/>
        <v>Y07RX12H</v>
      </c>
    </row>
    <row r="3023" spans="1:4" x14ac:dyDescent="0.25">
      <c r="A3023" s="24" t="s">
        <v>11351</v>
      </c>
      <c r="B3023" s="24" t="s">
        <v>4488</v>
      </c>
      <c r="C3023" s="24" t="s">
        <v>11192</v>
      </c>
      <c r="D3023" s="24" t="str">
        <f t="shared" si="47"/>
        <v>Y07RX12S</v>
      </c>
    </row>
    <row r="3024" spans="1:4" x14ac:dyDescent="0.25">
      <c r="A3024" s="24" t="s">
        <v>11351</v>
      </c>
      <c r="B3024" s="24" t="s">
        <v>4488</v>
      </c>
      <c r="C3024" s="24" t="s">
        <v>11193</v>
      </c>
      <c r="D3024" s="24" t="str">
        <f t="shared" si="47"/>
        <v>Y07RX12T</v>
      </c>
    </row>
    <row r="3025" spans="1:4" x14ac:dyDescent="0.25">
      <c r="A3025" s="24" t="s">
        <v>11351</v>
      </c>
      <c r="B3025" s="24" t="s">
        <v>4587</v>
      </c>
      <c r="C3025" s="24" t="s">
        <v>10582</v>
      </c>
      <c r="D3025" s="24" t="str">
        <f t="shared" si="47"/>
        <v>YZZZXZZZ</v>
      </c>
    </row>
    <row r="3026" spans="1:4" x14ac:dyDescent="0.25">
      <c r="A3026" s="24" t="s">
        <v>11368</v>
      </c>
      <c r="B3026" s="24" t="s">
        <v>3628</v>
      </c>
      <c r="C3026" s="24" t="s">
        <v>11159</v>
      </c>
      <c r="D3026" s="24" t="str">
        <f t="shared" si="47"/>
        <v>Y02PX0KP</v>
      </c>
    </row>
    <row r="3027" spans="1:4" x14ac:dyDescent="0.25">
      <c r="A3027" s="24" t="s">
        <v>11368</v>
      </c>
      <c r="B3027" s="24" t="s">
        <v>3662</v>
      </c>
      <c r="C3027" s="24" t="s">
        <v>11356</v>
      </c>
      <c r="D3027" s="24" t="str">
        <f t="shared" si="47"/>
        <v>Y033X05U</v>
      </c>
    </row>
    <row r="3028" spans="1:4" x14ac:dyDescent="0.25">
      <c r="A3028" s="24" t="s">
        <v>11368</v>
      </c>
      <c r="B3028" s="24" t="s">
        <v>3662</v>
      </c>
      <c r="C3028" s="24" t="s">
        <v>11357</v>
      </c>
      <c r="D3028" s="24" t="str">
        <f t="shared" si="47"/>
        <v>Y033X05V</v>
      </c>
    </row>
    <row r="3029" spans="1:4" x14ac:dyDescent="0.25">
      <c r="A3029" s="24" t="s">
        <v>11368</v>
      </c>
      <c r="B3029" s="24" t="s">
        <v>3662</v>
      </c>
      <c r="C3029" s="24" t="s">
        <v>11358</v>
      </c>
      <c r="D3029" s="24" t="str">
        <f t="shared" si="47"/>
        <v>Y033X0DK</v>
      </c>
    </row>
    <row r="3030" spans="1:4" x14ac:dyDescent="0.25">
      <c r="A3030" s="24" t="s">
        <v>11368</v>
      </c>
      <c r="B3030" s="24" t="s">
        <v>3669</v>
      </c>
      <c r="C3030" s="24" t="s">
        <v>11195</v>
      </c>
      <c r="D3030" s="24" t="str">
        <f t="shared" si="47"/>
        <v>Y035X121</v>
      </c>
    </row>
    <row r="3031" spans="1:4" x14ac:dyDescent="0.25">
      <c r="A3031" s="24" t="s">
        <v>11368</v>
      </c>
      <c r="B3031" s="24" t="s">
        <v>3669</v>
      </c>
      <c r="C3031" s="24" t="s">
        <v>11196</v>
      </c>
      <c r="D3031" s="24" t="str">
        <f t="shared" si="47"/>
        <v>Y035X122</v>
      </c>
    </row>
    <row r="3032" spans="1:4" x14ac:dyDescent="0.25">
      <c r="A3032" s="24" t="s">
        <v>11368</v>
      </c>
      <c r="B3032" s="24" t="s">
        <v>3672</v>
      </c>
      <c r="C3032" s="24" t="s">
        <v>11359</v>
      </c>
      <c r="D3032" s="24" t="str">
        <f t="shared" si="47"/>
        <v>Y036X0LP</v>
      </c>
    </row>
    <row r="3033" spans="1:4" x14ac:dyDescent="0.25">
      <c r="A3033" s="24" t="s">
        <v>11368</v>
      </c>
      <c r="B3033" s="24" t="s">
        <v>3674</v>
      </c>
      <c r="C3033" s="24" t="s">
        <v>11360</v>
      </c>
      <c r="D3033" s="24" t="str">
        <f t="shared" si="47"/>
        <v>Y038X0GJ</v>
      </c>
    </row>
    <row r="3034" spans="1:4" x14ac:dyDescent="0.25">
      <c r="A3034" s="24" t="s">
        <v>11368</v>
      </c>
      <c r="B3034" s="24" t="s">
        <v>4305</v>
      </c>
      <c r="C3034" s="24" t="s">
        <v>11163</v>
      </c>
      <c r="D3034" s="24" t="str">
        <f t="shared" si="47"/>
        <v>Y079X06P</v>
      </c>
    </row>
    <row r="3035" spans="1:4" x14ac:dyDescent="0.25">
      <c r="A3035" s="24" t="s">
        <v>11368</v>
      </c>
      <c r="B3035" s="24" t="s">
        <v>4371</v>
      </c>
      <c r="C3035" s="24" t="s">
        <v>11166</v>
      </c>
      <c r="D3035" s="24" t="str">
        <f t="shared" si="47"/>
        <v>Y07PX03A</v>
      </c>
    </row>
    <row r="3036" spans="1:4" x14ac:dyDescent="0.25">
      <c r="A3036" s="24" t="s">
        <v>11368</v>
      </c>
      <c r="B3036" s="24" t="s">
        <v>4371</v>
      </c>
      <c r="C3036" s="24" t="s">
        <v>11364</v>
      </c>
      <c r="D3036" s="24" t="str">
        <f t="shared" si="47"/>
        <v>Y07PX0LQ</v>
      </c>
    </row>
    <row r="3037" spans="1:4" x14ac:dyDescent="0.25">
      <c r="A3037" s="24" t="s">
        <v>11368</v>
      </c>
      <c r="B3037" s="24" t="s">
        <v>4371</v>
      </c>
      <c r="C3037" s="24" t="s">
        <v>11340</v>
      </c>
      <c r="D3037" s="24" t="str">
        <f t="shared" si="47"/>
        <v>Y07PX10S</v>
      </c>
    </row>
    <row r="3038" spans="1:4" x14ac:dyDescent="0.25">
      <c r="A3038" s="24" t="s">
        <v>11368</v>
      </c>
      <c r="B3038" s="24" t="s">
        <v>4371</v>
      </c>
      <c r="C3038" s="24" t="s">
        <v>11365</v>
      </c>
      <c r="D3038" s="24" t="str">
        <f t="shared" si="47"/>
        <v>Y07PX12U</v>
      </c>
    </row>
    <row r="3039" spans="1:4" x14ac:dyDescent="0.25">
      <c r="A3039" s="24" t="s">
        <v>11368</v>
      </c>
      <c r="B3039" s="24" t="s">
        <v>4436</v>
      </c>
      <c r="C3039" s="24" t="s">
        <v>11166</v>
      </c>
      <c r="D3039" s="24" t="str">
        <f t="shared" si="47"/>
        <v>Y07QX03A</v>
      </c>
    </row>
    <row r="3040" spans="1:4" x14ac:dyDescent="0.25">
      <c r="A3040" s="24" t="s">
        <v>11368</v>
      </c>
      <c r="B3040" s="24" t="s">
        <v>4436</v>
      </c>
      <c r="C3040" s="24" t="s">
        <v>11358</v>
      </c>
      <c r="D3040" s="24" t="str">
        <f t="shared" si="47"/>
        <v>Y07QX0DK</v>
      </c>
    </row>
    <row r="3041" spans="1:4" x14ac:dyDescent="0.25">
      <c r="A3041" s="24" t="s">
        <v>11368</v>
      </c>
      <c r="B3041" s="24" t="s">
        <v>4436</v>
      </c>
      <c r="C3041" s="24" t="s">
        <v>11347</v>
      </c>
      <c r="D3041" s="24" t="str">
        <f t="shared" si="47"/>
        <v>Y07QX0ET</v>
      </c>
    </row>
    <row r="3042" spans="1:4" x14ac:dyDescent="0.25">
      <c r="A3042" s="24" t="s">
        <v>11368</v>
      </c>
      <c r="B3042" s="24" t="s">
        <v>4436</v>
      </c>
      <c r="C3042" s="24" t="s">
        <v>11348</v>
      </c>
      <c r="D3042" s="24" t="str">
        <f t="shared" si="47"/>
        <v>Y07QX0EU</v>
      </c>
    </row>
    <row r="3043" spans="1:4" x14ac:dyDescent="0.25">
      <c r="A3043" s="24" t="s">
        <v>11368</v>
      </c>
      <c r="B3043" s="24" t="s">
        <v>4436</v>
      </c>
      <c r="C3043" s="24" t="s">
        <v>11366</v>
      </c>
      <c r="D3043" s="24" t="str">
        <f t="shared" si="47"/>
        <v>Y07QX0GG</v>
      </c>
    </row>
    <row r="3044" spans="1:4" x14ac:dyDescent="0.25">
      <c r="A3044" s="24" t="s">
        <v>11368</v>
      </c>
      <c r="B3044" s="24" t="s">
        <v>4436</v>
      </c>
      <c r="C3044" s="24" t="s">
        <v>11367</v>
      </c>
      <c r="D3044" s="24" t="str">
        <f t="shared" si="47"/>
        <v>Y07QX0GH</v>
      </c>
    </row>
    <row r="3045" spans="1:4" x14ac:dyDescent="0.25">
      <c r="A3045" s="24" t="s">
        <v>11368</v>
      </c>
      <c r="B3045" s="24" t="s">
        <v>4436</v>
      </c>
      <c r="C3045" s="24" t="s">
        <v>11369</v>
      </c>
      <c r="D3045" s="24" t="str">
        <f t="shared" si="47"/>
        <v>Y07QX0GL</v>
      </c>
    </row>
    <row r="3046" spans="1:4" x14ac:dyDescent="0.25">
      <c r="A3046" s="24" t="s">
        <v>11368</v>
      </c>
      <c r="B3046" s="24" t="s">
        <v>4436</v>
      </c>
      <c r="C3046" s="24" t="s">
        <v>11370</v>
      </c>
      <c r="D3046" s="24" t="str">
        <f t="shared" si="47"/>
        <v>Y07QX0GM</v>
      </c>
    </row>
    <row r="3047" spans="1:4" x14ac:dyDescent="0.25">
      <c r="A3047" s="24" t="s">
        <v>11368</v>
      </c>
      <c r="B3047" s="24" t="s">
        <v>4436</v>
      </c>
      <c r="C3047" s="24" t="s">
        <v>11359</v>
      </c>
      <c r="D3047" s="24" t="str">
        <f t="shared" si="47"/>
        <v>Y07QX0LP</v>
      </c>
    </row>
    <row r="3048" spans="1:4" x14ac:dyDescent="0.25">
      <c r="A3048" s="24" t="s">
        <v>11368</v>
      </c>
      <c r="B3048" s="24" t="s">
        <v>4436</v>
      </c>
      <c r="C3048" s="24" t="s">
        <v>11364</v>
      </c>
      <c r="D3048" s="24" t="str">
        <f t="shared" si="47"/>
        <v>Y07QX0LQ</v>
      </c>
    </row>
    <row r="3049" spans="1:4" x14ac:dyDescent="0.25">
      <c r="A3049" s="24" t="s">
        <v>11368</v>
      </c>
      <c r="B3049" s="24" t="s">
        <v>4436</v>
      </c>
      <c r="C3049" s="24" t="s">
        <v>11371</v>
      </c>
      <c r="D3049" s="24" t="str">
        <f t="shared" si="47"/>
        <v>Y07QX0YW</v>
      </c>
    </row>
    <row r="3050" spans="1:4" x14ac:dyDescent="0.25">
      <c r="A3050" s="24" t="s">
        <v>11368</v>
      </c>
      <c r="B3050" s="24" t="s">
        <v>4436</v>
      </c>
      <c r="C3050" s="24" t="s">
        <v>11340</v>
      </c>
      <c r="D3050" s="24" t="str">
        <f t="shared" si="47"/>
        <v>Y07QX10S</v>
      </c>
    </row>
    <row r="3051" spans="1:4" x14ac:dyDescent="0.25">
      <c r="A3051" s="24" t="s">
        <v>11368</v>
      </c>
      <c r="B3051" s="24" t="s">
        <v>4436</v>
      </c>
      <c r="C3051" s="24" t="s">
        <v>11190</v>
      </c>
      <c r="D3051" s="24" t="str">
        <f t="shared" si="47"/>
        <v>Y07QX12H</v>
      </c>
    </row>
    <row r="3052" spans="1:4" x14ac:dyDescent="0.25">
      <c r="A3052" s="24" t="s">
        <v>11368</v>
      </c>
      <c r="B3052" s="24" t="s">
        <v>4436</v>
      </c>
      <c r="C3052" s="24" t="s">
        <v>11365</v>
      </c>
      <c r="D3052" s="24" t="str">
        <f t="shared" si="47"/>
        <v>Y07QX12U</v>
      </c>
    </row>
    <row r="3053" spans="1:4" x14ac:dyDescent="0.25">
      <c r="A3053" s="24" t="s">
        <v>11368</v>
      </c>
      <c r="B3053" s="24" t="s">
        <v>4488</v>
      </c>
      <c r="C3053" s="24" t="s">
        <v>11191</v>
      </c>
      <c r="D3053" s="24" t="str">
        <f t="shared" si="47"/>
        <v>Y07RX0V3</v>
      </c>
    </row>
    <row r="3054" spans="1:4" x14ac:dyDescent="0.25">
      <c r="A3054" s="24" t="s">
        <v>11368</v>
      </c>
      <c r="B3054" s="24" t="s">
        <v>4488</v>
      </c>
      <c r="C3054" s="24" t="s">
        <v>11190</v>
      </c>
      <c r="D3054" s="24" t="str">
        <f t="shared" si="47"/>
        <v>Y07RX12H</v>
      </c>
    </row>
    <row r="3055" spans="1:4" x14ac:dyDescent="0.25">
      <c r="A3055" s="24" t="s">
        <v>11368</v>
      </c>
      <c r="B3055" s="24" t="s">
        <v>4488</v>
      </c>
      <c r="C3055" s="24" t="s">
        <v>11192</v>
      </c>
      <c r="D3055" s="24" t="str">
        <f t="shared" si="47"/>
        <v>Y07RX12S</v>
      </c>
    </row>
    <row r="3056" spans="1:4" x14ac:dyDescent="0.25">
      <c r="A3056" s="24" t="s">
        <v>11368</v>
      </c>
      <c r="B3056" s="24" t="s">
        <v>4488</v>
      </c>
      <c r="C3056" s="24" t="s">
        <v>11193</v>
      </c>
      <c r="D3056" s="24" t="str">
        <f t="shared" si="47"/>
        <v>Y07RX12T</v>
      </c>
    </row>
    <row r="3057" spans="1:4" x14ac:dyDescent="0.25">
      <c r="A3057" s="24" t="s">
        <v>11368</v>
      </c>
      <c r="B3057" s="24" t="s">
        <v>4587</v>
      </c>
      <c r="C3057" s="24" t="s">
        <v>10582</v>
      </c>
      <c r="D3057" s="24" t="str">
        <f t="shared" si="47"/>
        <v>YZZZXZZZ</v>
      </c>
    </row>
    <row r="3058" spans="1:4" x14ac:dyDescent="0.25">
      <c r="A3058" s="24" t="s">
        <v>11372</v>
      </c>
      <c r="B3058" s="24" t="s">
        <v>3628</v>
      </c>
      <c r="C3058" s="24" t="s">
        <v>11159</v>
      </c>
      <c r="D3058" s="24" t="str">
        <f t="shared" si="47"/>
        <v>Y02PX0KP</v>
      </c>
    </row>
    <row r="3059" spans="1:4" x14ac:dyDescent="0.25">
      <c r="A3059" s="24" t="s">
        <v>11372</v>
      </c>
      <c r="B3059" s="24" t="s">
        <v>3658</v>
      </c>
      <c r="C3059" s="24" t="s">
        <v>11352</v>
      </c>
      <c r="D3059" s="24" t="str">
        <f t="shared" si="47"/>
        <v>Y030X0GK</v>
      </c>
    </row>
    <row r="3060" spans="1:4" x14ac:dyDescent="0.25">
      <c r="A3060" s="24" t="s">
        <v>11372</v>
      </c>
      <c r="B3060" s="24" t="s">
        <v>3662</v>
      </c>
      <c r="C3060" s="24" t="s">
        <v>11353</v>
      </c>
      <c r="D3060" s="24" t="str">
        <f t="shared" si="47"/>
        <v>Y033X003</v>
      </c>
    </row>
    <row r="3061" spans="1:4" x14ac:dyDescent="0.25">
      <c r="A3061" s="24" t="s">
        <v>11372</v>
      </c>
      <c r="B3061" s="24" t="s">
        <v>3662</v>
      </c>
      <c r="C3061" s="24" t="s">
        <v>11354</v>
      </c>
      <c r="D3061" s="24" t="str">
        <f t="shared" si="47"/>
        <v>Y033X004</v>
      </c>
    </row>
    <row r="3062" spans="1:4" x14ac:dyDescent="0.25">
      <c r="A3062" s="24" t="s">
        <v>11372</v>
      </c>
      <c r="B3062" s="24" t="s">
        <v>3662</v>
      </c>
      <c r="C3062" s="24" t="s">
        <v>11355</v>
      </c>
      <c r="D3062" s="24" t="str">
        <f t="shared" si="47"/>
        <v>Y033X005</v>
      </c>
    </row>
    <row r="3063" spans="1:4" x14ac:dyDescent="0.25">
      <c r="A3063" s="24" t="s">
        <v>11372</v>
      </c>
      <c r="B3063" s="24" t="s">
        <v>3662</v>
      </c>
      <c r="C3063" s="24" t="s">
        <v>11356</v>
      </c>
      <c r="D3063" s="24" t="str">
        <f t="shared" si="47"/>
        <v>Y033X05U</v>
      </c>
    </row>
    <row r="3064" spans="1:4" x14ac:dyDescent="0.25">
      <c r="A3064" s="24" t="s">
        <v>11372</v>
      </c>
      <c r="B3064" s="24" t="s">
        <v>3662</v>
      </c>
      <c r="C3064" s="24" t="s">
        <v>11357</v>
      </c>
      <c r="D3064" s="24" t="str">
        <f t="shared" si="47"/>
        <v>Y033X05V</v>
      </c>
    </row>
    <row r="3065" spans="1:4" x14ac:dyDescent="0.25">
      <c r="A3065" s="24" t="s">
        <v>11372</v>
      </c>
      <c r="B3065" s="24" t="s">
        <v>3662</v>
      </c>
      <c r="C3065" s="24" t="s">
        <v>11358</v>
      </c>
      <c r="D3065" s="24" t="str">
        <f t="shared" si="47"/>
        <v>Y033X0DK</v>
      </c>
    </row>
    <row r="3066" spans="1:4" x14ac:dyDescent="0.25">
      <c r="A3066" s="24" t="s">
        <v>11372</v>
      </c>
      <c r="B3066" s="24" t="s">
        <v>3669</v>
      </c>
      <c r="C3066" s="24" t="s">
        <v>11195</v>
      </c>
      <c r="D3066" s="24" t="str">
        <f t="shared" si="47"/>
        <v>Y035X121</v>
      </c>
    </row>
    <row r="3067" spans="1:4" x14ac:dyDescent="0.25">
      <c r="A3067" s="24" t="s">
        <v>11372</v>
      </c>
      <c r="B3067" s="24" t="s">
        <v>3669</v>
      </c>
      <c r="C3067" s="24" t="s">
        <v>11196</v>
      </c>
      <c r="D3067" s="24" t="str">
        <f t="shared" si="47"/>
        <v>Y035X122</v>
      </c>
    </row>
    <row r="3068" spans="1:4" x14ac:dyDescent="0.25">
      <c r="A3068" s="24" t="s">
        <v>11372</v>
      </c>
      <c r="B3068" s="24" t="s">
        <v>3672</v>
      </c>
      <c r="C3068" s="24" t="s">
        <v>11359</v>
      </c>
      <c r="D3068" s="24" t="str">
        <f t="shared" si="47"/>
        <v>Y036X0LP</v>
      </c>
    </row>
    <row r="3069" spans="1:4" x14ac:dyDescent="0.25">
      <c r="A3069" s="24" t="s">
        <v>11372</v>
      </c>
      <c r="B3069" s="24" t="s">
        <v>3674</v>
      </c>
      <c r="C3069" s="24" t="s">
        <v>11360</v>
      </c>
      <c r="D3069" s="24" t="str">
        <f t="shared" si="47"/>
        <v>Y038X0GJ</v>
      </c>
    </row>
    <row r="3070" spans="1:4" x14ac:dyDescent="0.25">
      <c r="A3070" s="24" t="s">
        <v>11372</v>
      </c>
      <c r="B3070" s="24" t="s">
        <v>3705</v>
      </c>
      <c r="C3070" s="24" t="s">
        <v>11361</v>
      </c>
      <c r="D3070" s="24" t="str">
        <f t="shared" si="47"/>
        <v>Y03NX0QQ</v>
      </c>
    </row>
    <row r="3071" spans="1:4" x14ac:dyDescent="0.25">
      <c r="A3071" s="24" t="s">
        <v>11372</v>
      </c>
      <c r="B3071" s="24" t="s">
        <v>3705</v>
      </c>
      <c r="C3071" s="24" t="s">
        <v>11362</v>
      </c>
      <c r="D3071" s="24" t="str">
        <f t="shared" si="47"/>
        <v>Y03NX0QR</v>
      </c>
    </row>
    <row r="3072" spans="1:4" x14ac:dyDescent="0.25">
      <c r="A3072" s="24" t="s">
        <v>11372</v>
      </c>
      <c r="B3072" s="24" t="s">
        <v>4305</v>
      </c>
      <c r="C3072" s="24" t="s">
        <v>11163</v>
      </c>
      <c r="D3072" s="24" t="str">
        <f t="shared" si="47"/>
        <v>Y079X06P</v>
      </c>
    </row>
    <row r="3073" spans="1:4" x14ac:dyDescent="0.25">
      <c r="A3073" s="24" t="s">
        <v>11372</v>
      </c>
      <c r="B3073" s="24" t="s">
        <v>4371</v>
      </c>
      <c r="C3073" s="24" t="s">
        <v>11373</v>
      </c>
      <c r="D3073" s="24" t="str">
        <f t="shared" si="47"/>
        <v>Y07PX0EL</v>
      </c>
    </row>
    <row r="3074" spans="1:4" x14ac:dyDescent="0.25">
      <c r="A3074" s="24" t="s">
        <v>11372</v>
      </c>
      <c r="B3074" s="24" t="s">
        <v>4371</v>
      </c>
      <c r="C3074" s="24" t="s">
        <v>11364</v>
      </c>
      <c r="D3074" s="24" t="str">
        <f t="shared" si="47"/>
        <v>Y07PX0LQ</v>
      </c>
    </row>
    <row r="3075" spans="1:4" x14ac:dyDescent="0.25">
      <c r="A3075" s="24" t="s">
        <v>11372</v>
      </c>
      <c r="B3075" s="24" t="s">
        <v>4371</v>
      </c>
      <c r="C3075" s="24" t="s">
        <v>11340</v>
      </c>
      <c r="D3075" s="24" t="str">
        <f t="shared" ref="D3075:D3138" si="48">B3075&amp;C3075</f>
        <v>Y07PX10S</v>
      </c>
    </row>
    <row r="3076" spans="1:4" x14ac:dyDescent="0.25">
      <c r="A3076" s="24" t="s">
        <v>11372</v>
      </c>
      <c r="B3076" s="24" t="s">
        <v>4371</v>
      </c>
      <c r="C3076" s="24" t="s">
        <v>11365</v>
      </c>
      <c r="D3076" s="24" t="str">
        <f t="shared" si="48"/>
        <v>Y07PX12U</v>
      </c>
    </row>
    <row r="3077" spans="1:4" x14ac:dyDescent="0.25">
      <c r="A3077" s="24" t="s">
        <v>11372</v>
      </c>
      <c r="B3077" s="24" t="s">
        <v>4436</v>
      </c>
      <c r="C3077" s="24" t="s">
        <v>11358</v>
      </c>
      <c r="D3077" s="24" t="str">
        <f t="shared" si="48"/>
        <v>Y07QX0DK</v>
      </c>
    </row>
    <row r="3078" spans="1:4" x14ac:dyDescent="0.25">
      <c r="A3078" s="24" t="s">
        <v>11372</v>
      </c>
      <c r="B3078" s="24" t="s">
        <v>4436</v>
      </c>
      <c r="C3078" s="24" t="s">
        <v>11373</v>
      </c>
      <c r="D3078" s="24" t="str">
        <f t="shared" si="48"/>
        <v>Y07QX0EL</v>
      </c>
    </row>
    <row r="3079" spans="1:4" x14ac:dyDescent="0.25">
      <c r="A3079" s="24" t="s">
        <v>11372</v>
      </c>
      <c r="B3079" s="24" t="s">
        <v>4436</v>
      </c>
      <c r="C3079" s="24" t="s">
        <v>11347</v>
      </c>
      <c r="D3079" s="24" t="str">
        <f t="shared" si="48"/>
        <v>Y07QX0ET</v>
      </c>
    </row>
    <row r="3080" spans="1:4" x14ac:dyDescent="0.25">
      <c r="A3080" s="24" t="s">
        <v>11372</v>
      </c>
      <c r="B3080" s="24" t="s">
        <v>4436</v>
      </c>
      <c r="C3080" s="24" t="s">
        <v>11348</v>
      </c>
      <c r="D3080" s="24" t="str">
        <f t="shared" si="48"/>
        <v>Y07QX0EU</v>
      </c>
    </row>
    <row r="3081" spans="1:4" x14ac:dyDescent="0.25">
      <c r="A3081" s="24" t="s">
        <v>11372</v>
      </c>
      <c r="B3081" s="24" t="s">
        <v>4436</v>
      </c>
      <c r="C3081" s="24" t="s">
        <v>11366</v>
      </c>
      <c r="D3081" s="24" t="str">
        <f t="shared" si="48"/>
        <v>Y07QX0GG</v>
      </c>
    </row>
    <row r="3082" spans="1:4" x14ac:dyDescent="0.25">
      <c r="A3082" s="24" t="s">
        <v>11372</v>
      </c>
      <c r="B3082" s="24" t="s">
        <v>4436</v>
      </c>
      <c r="C3082" s="24" t="s">
        <v>11367</v>
      </c>
      <c r="D3082" s="24" t="str">
        <f t="shared" si="48"/>
        <v>Y07QX0GH</v>
      </c>
    </row>
    <row r="3083" spans="1:4" x14ac:dyDescent="0.25">
      <c r="A3083" s="24" t="s">
        <v>11372</v>
      </c>
      <c r="B3083" s="24" t="s">
        <v>4436</v>
      </c>
      <c r="C3083" s="24" t="s">
        <v>11359</v>
      </c>
      <c r="D3083" s="24" t="str">
        <f t="shared" si="48"/>
        <v>Y07QX0LP</v>
      </c>
    </row>
    <row r="3084" spans="1:4" x14ac:dyDescent="0.25">
      <c r="A3084" s="24" t="s">
        <v>11372</v>
      </c>
      <c r="B3084" s="24" t="s">
        <v>4436</v>
      </c>
      <c r="C3084" s="24" t="s">
        <v>11364</v>
      </c>
      <c r="D3084" s="24" t="str">
        <f t="shared" si="48"/>
        <v>Y07QX0LQ</v>
      </c>
    </row>
    <row r="3085" spans="1:4" x14ac:dyDescent="0.25">
      <c r="A3085" s="24" t="s">
        <v>11372</v>
      </c>
      <c r="B3085" s="24" t="s">
        <v>4436</v>
      </c>
      <c r="C3085" s="24" t="s">
        <v>11340</v>
      </c>
      <c r="D3085" s="24" t="str">
        <f t="shared" si="48"/>
        <v>Y07QX10S</v>
      </c>
    </row>
    <row r="3086" spans="1:4" x14ac:dyDescent="0.25">
      <c r="A3086" s="24" t="s">
        <v>11372</v>
      </c>
      <c r="B3086" s="24" t="s">
        <v>4436</v>
      </c>
      <c r="C3086" s="24" t="s">
        <v>11190</v>
      </c>
      <c r="D3086" s="24" t="str">
        <f t="shared" si="48"/>
        <v>Y07QX12H</v>
      </c>
    </row>
    <row r="3087" spans="1:4" x14ac:dyDescent="0.25">
      <c r="A3087" s="24" t="s">
        <v>11372</v>
      </c>
      <c r="B3087" s="24" t="s">
        <v>4436</v>
      </c>
      <c r="C3087" s="24" t="s">
        <v>11365</v>
      </c>
      <c r="D3087" s="24" t="str">
        <f t="shared" si="48"/>
        <v>Y07QX12U</v>
      </c>
    </row>
    <row r="3088" spans="1:4" x14ac:dyDescent="0.25">
      <c r="A3088" s="24" t="s">
        <v>11372</v>
      </c>
      <c r="B3088" s="24" t="s">
        <v>4488</v>
      </c>
      <c r="C3088" s="24" t="s">
        <v>11191</v>
      </c>
      <c r="D3088" s="24" t="str">
        <f t="shared" si="48"/>
        <v>Y07RX0V3</v>
      </c>
    </row>
    <row r="3089" spans="1:4" x14ac:dyDescent="0.25">
      <c r="A3089" s="24" t="s">
        <v>11372</v>
      </c>
      <c r="B3089" s="24" t="s">
        <v>4488</v>
      </c>
      <c r="C3089" s="24" t="s">
        <v>11190</v>
      </c>
      <c r="D3089" s="24" t="str">
        <f t="shared" si="48"/>
        <v>Y07RX12H</v>
      </c>
    </row>
    <row r="3090" spans="1:4" x14ac:dyDescent="0.25">
      <c r="A3090" s="24" t="s">
        <v>11372</v>
      </c>
      <c r="B3090" s="24" t="s">
        <v>4488</v>
      </c>
      <c r="C3090" s="24" t="s">
        <v>11192</v>
      </c>
      <c r="D3090" s="24" t="str">
        <f t="shared" si="48"/>
        <v>Y07RX12S</v>
      </c>
    </row>
    <row r="3091" spans="1:4" x14ac:dyDescent="0.25">
      <c r="A3091" s="24" t="s">
        <v>11372</v>
      </c>
      <c r="B3091" s="24" t="s">
        <v>4488</v>
      </c>
      <c r="C3091" s="24" t="s">
        <v>11193</v>
      </c>
      <c r="D3091" s="24" t="str">
        <f t="shared" si="48"/>
        <v>Y07RX12T</v>
      </c>
    </row>
    <row r="3092" spans="1:4" x14ac:dyDescent="0.25">
      <c r="A3092" s="24" t="s">
        <v>11372</v>
      </c>
      <c r="B3092" s="24" t="s">
        <v>4587</v>
      </c>
      <c r="C3092" s="24" t="s">
        <v>10582</v>
      </c>
      <c r="D3092" s="24" t="str">
        <f t="shared" si="48"/>
        <v>YZZZXZZZ</v>
      </c>
    </row>
    <row r="3093" spans="1:4" x14ac:dyDescent="0.25">
      <c r="A3093" s="24" t="s">
        <v>11374</v>
      </c>
      <c r="B3093" s="24" t="s">
        <v>3628</v>
      </c>
      <c r="C3093" s="24" t="s">
        <v>11159</v>
      </c>
      <c r="D3093" s="24" t="str">
        <f t="shared" si="48"/>
        <v>Y02PX0KP</v>
      </c>
    </row>
    <row r="3094" spans="1:4" x14ac:dyDescent="0.25">
      <c r="A3094" s="24" t="s">
        <v>11374</v>
      </c>
      <c r="B3094" s="24" t="s">
        <v>3657</v>
      </c>
      <c r="C3094" s="24" t="s">
        <v>11367</v>
      </c>
      <c r="D3094" s="24" t="str">
        <f t="shared" si="48"/>
        <v>Y02ZX0GH</v>
      </c>
    </row>
    <row r="3095" spans="1:4" x14ac:dyDescent="0.25">
      <c r="A3095" s="24" t="s">
        <v>11374</v>
      </c>
      <c r="B3095" s="24" t="s">
        <v>3658</v>
      </c>
      <c r="C3095" s="24" t="s">
        <v>11352</v>
      </c>
      <c r="D3095" s="24" t="str">
        <f t="shared" si="48"/>
        <v>Y030X0GK</v>
      </c>
    </row>
    <row r="3096" spans="1:4" x14ac:dyDescent="0.25">
      <c r="A3096" s="24" t="s">
        <v>11374</v>
      </c>
      <c r="B3096" s="24" t="s">
        <v>3661</v>
      </c>
      <c r="C3096" s="24" t="s">
        <v>11375</v>
      </c>
      <c r="D3096" s="24" t="str">
        <f t="shared" si="48"/>
        <v>Y032X0G6</v>
      </c>
    </row>
    <row r="3097" spans="1:4" x14ac:dyDescent="0.25">
      <c r="A3097" s="24" t="s">
        <v>11374</v>
      </c>
      <c r="B3097" s="24" t="s">
        <v>3662</v>
      </c>
      <c r="C3097" s="24" t="s">
        <v>11353</v>
      </c>
      <c r="D3097" s="24" t="str">
        <f t="shared" si="48"/>
        <v>Y033X003</v>
      </c>
    </row>
    <row r="3098" spans="1:4" x14ac:dyDescent="0.25">
      <c r="A3098" s="24" t="s">
        <v>11374</v>
      </c>
      <c r="B3098" s="24" t="s">
        <v>3662</v>
      </c>
      <c r="C3098" s="24" t="s">
        <v>11354</v>
      </c>
      <c r="D3098" s="24" t="str">
        <f t="shared" si="48"/>
        <v>Y033X004</v>
      </c>
    </row>
    <row r="3099" spans="1:4" x14ac:dyDescent="0.25">
      <c r="A3099" s="24" t="s">
        <v>11374</v>
      </c>
      <c r="B3099" s="24" t="s">
        <v>3662</v>
      </c>
      <c r="C3099" s="24" t="s">
        <v>11355</v>
      </c>
      <c r="D3099" s="24" t="str">
        <f t="shared" si="48"/>
        <v>Y033X005</v>
      </c>
    </row>
    <row r="3100" spans="1:4" x14ac:dyDescent="0.25">
      <c r="A3100" s="24" t="s">
        <v>11374</v>
      </c>
      <c r="B3100" s="24" t="s">
        <v>3662</v>
      </c>
      <c r="C3100" s="24" t="s">
        <v>11356</v>
      </c>
      <c r="D3100" s="24" t="str">
        <f t="shared" si="48"/>
        <v>Y033X05U</v>
      </c>
    </row>
    <row r="3101" spans="1:4" x14ac:dyDescent="0.25">
      <c r="A3101" s="24" t="s">
        <v>11374</v>
      </c>
      <c r="B3101" s="24" t="s">
        <v>3662</v>
      </c>
      <c r="C3101" s="24" t="s">
        <v>11357</v>
      </c>
      <c r="D3101" s="24" t="str">
        <f t="shared" si="48"/>
        <v>Y033X05V</v>
      </c>
    </row>
    <row r="3102" spans="1:4" x14ac:dyDescent="0.25">
      <c r="A3102" s="24" t="s">
        <v>11374</v>
      </c>
      <c r="B3102" s="24" t="s">
        <v>3662</v>
      </c>
      <c r="C3102" s="24" t="s">
        <v>11358</v>
      </c>
      <c r="D3102" s="24" t="str">
        <f t="shared" si="48"/>
        <v>Y033X0DK</v>
      </c>
    </row>
    <row r="3103" spans="1:4" x14ac:dyDescent="0.25">
      <c r="A3103" s="24" t="s">
        <v>11374</v>
      </c>
      <c r="B3103" s="24" t="s">
        <v>3669</v>
      </c>
      <c r="C3103" s="24" t="s">
        <v>11195</v>
      </c>
      <c r="D3103" s="24" t="str">
        <f t="shared" si="48"/>
        <v>Y035X121</v>
      </c>
    </row>
    <row r="3104" spans="1:4" x14ac:dyDescent="0.25">
      <c r="A3104" s="24" t="s">
        <v>11374</v>
      </c>
      <c r="B3104" s="24" t="s">
        <v>3669</v>
      </c>
      <c r="C3104" s="24" t="s">
        <v>11196</v>
      </c>
      <c r="D3104" s="24" t="str">
        <f t="shared" si="48"/>
        <v>Y035X122</v>
      </c>
    </row>
    <row r="3105" spans="1:4" x14ac:dyDescent="0.25">
      <c r="A3105" s="24" t="s">
        <v>11374</v>
      </c>
      <c r="B3105" s="24" t="s">
        <v>3672</v>
      </c>
      <c r="C3105" s="24" t="s">
        <v>11359</v>
      </c>
      <c r="D3105" s="24" t="str">
        <f t="shared" si="48"/>
        <v>Y036X0LP</v>
      </c>
    </row>
    <row r="3106" spans="1:4" x14ac:dyDescent="0.25">
      <c r="A3106" s="24" t="s">
        <v>11374</v>
      </c>
      <c r="B3106" s="24" t="s">
        <v>3674</v>
      </c>
      <c r="C3106" s="24" t="s">
        <v>11360</v>
      </c>
      <c r="D3106" s="24" t="str">
        <f t="shared" si="48"/>
        <v>Y038X0GJ</v>
      </c>
    </row>
    <row r="3107" spans="1:4" x14ac:dyDescent="0.25">
      <c r="A3107" s="24" t="s">
        <v>11374</v>
      </c>
      <c r="B3107" s="24" t="s">
        <v>3705</v>
      </c>
      <c r="C3107" s="24" t="s">
        <v>11361</v>
      </c>
      <c r="D3107" s="24" t="str">
        <f t="shared" si="48"/>
        <v>Y03NX0QQ</v>
      </c>
    </row>
    <row r="3108" spans="1:4" x14ac:dyDescent="0.25">
      <c r="A3108" s="24" t="s">
        <v>11374</v>
      </c>
      <c r="B3108" s="24" t="s">
        <v>3705</v>
      </c>
      <c r="C3108" s="24" t="s">
        <v>11362</v>
      </c>
      <c r="D3108" s="24" t="str">
        <f t="shared" si="48"/>
        <v>Y03NX0QR</v>
      </c>
    </row>
    <row r="3109" spans="1:4" x14ac:dyDescent="0.25">
      <c r="A3109" s="24" t="s">
        <v>11374</v>
      </c>
      <c r="B3109" s="24" t="s">
        <v>4305</v>
      </c>
      <c r="C3109" s="24" t="s">
        <v>11163</v>
      </c>
      <c r="D3109" s="24" t="str">
        <f t="shared" si="48"/>
        <v>Y079X06P</v>
      </c>
    </row>
    <row r="3110" spans="1:4" x14ac:dyDescent="0.25">
      <c r="A3110" s="24" t="s">
        <v>11374</v>
      </c>
      <c r="B3110" s="24" t="s">
        <v>4371</v>
      </c>
      <c r="C3110" s="24" t="s">
        <v>11373</v>
      </c>
      <c r="D3110" s="24" t="str">
        <f t="shared" si="48"/>
        <v>Y07PX0EL</v>
      </c>
    </row>
    <row r="3111" spans="1:4" x14ac:dyDescent="0.25">
      <c r="A3111" s="24" t="s">
        <v>11374</v>
      </c>
      <c r="B3111" s="24" t="s">
        <v>4371</v>
      </c>
      <c r="C3111" s="24" t="s">
        <v>11364</v>
      </c>
      <c r="D3111" s="24" t="str">
        <f t="shared" si="48"/>
        <v>Y07PX0LQ</v>
      </c>
    </row>
    <row r="3112" spans="1:4" x14ac:dyDescent="0.25">
      <c r="A3112" s="24" t="s">
        <v>11374</v>
      </c>
      <c r="B3112" s="24" t="s">
        <v>4371</v>
      </c>
      <c r="C3112" s="24" t="s">
        <v>11340</v>
      </c>
      <c r="D3112" s="24" t="str">
        <f t="shared" si="48"/>
        <v>Y07PX10S</v>
      </c>
    </row>
    <row r="3113" spans="1:4" x14ac:dyDescent="0.25">
      <c r="A3113" s="24" t="s">
        <v>11374</v>
      </c>
      <c r="B3113" s="24" t="s">
        <v>4371</v>
      </c>
      <c r="C3113" s="24" t="s">
        <v>11365</v>
      </c>
      <c r="D3113" s="24" t="str">
        <f t="shared" si="48"/>
        <v>Y07PX12U</v>
      </c>
    </row>
    <row r="3114" spans="1:4" x14ac:dyDescent="0.25">
      <c r="A3114" s="24" t="s">
        <v>11374</v>
      </c>
      <c r="B3114" s="24" t="s">
        <v>4436</v>
      </c>
      <c r="C3114" s="24" t="s">
        <v>11376</v>
      </c>
      <c r="D3114" s="24" t="str">
        <f t="shared" si="48"/>
        <v>Y07QX0CE</v>
      </c>
    </row>
    <row r="3115" spans="1:4" x14ac:dyDescent="0.25">
      <c r="A3115" s="24" t="s">
        <v>11374</v>
      </c>
      <c r="B3115" s="24" t="s">
        <v>4436</v>
      </c>
      <c r="C3115" s="24" t="s">
        <v>11358</v>
      </c>
      <c r="D3115" s="24" t="str">
        <f t="shared" si="48"/>
        <v>Y07QX0DK</v>
      </c>
    </row>
    <row r="3116" spans="1:4" x14ac:dyDescent="0.25">
      <c r="A3116" s="24" t="s">
        <v>11374</v>
      </c>
      <c r="B3116" s="24" t="s">
        <v>4436</v>
      </c>
      <c r="C3116" s="24" t="s">
        <v>11373</v>
      </c>
      <c r="D3116" s="24" t="str">
        <f t="shared" si="48"/>
        <v>Y07QX0EL</v>
      </c>
    </row>
    <row r="3117" spans="1:4" x14ac:dyDescent="0.25">
      <c r="A3117" s="24" t="s">
        <v>11374</v>
      </c>
      <c r="B3117" s="24" t="s">
        <v>4436</v>
      </c>
      <c r="C3117" s="24" t="s">
        <v>11347</v>
      </c>
      <c r="D3117" s="24" t="str">
        <f t="shared" si="48"/>
        <v>Y07QX0ET</v>
      </c>
    </row>
    <row r="3118" spans="1:4" x14ac:dyDescent="0.25">
      <c r="A3118" s="24" t="s">
        <v>11374</v>
      </c>
      <c r="B3118" s="24" t="s">
        <v>4436</v>
      </c>
      <c r="C3118" s="24" t="s">
        <v>11348</v>
      </c>
      <c r="D3118" s="24" t="str">
        <f t="shared" si="48"/>
        <v>Y07QX0EU</v>
      </c>
    </row>
    <row r="3119" spans="1:4" x14ac:dyDescent="0.25">
      <c r="A3119" s="24" t="s">
        <v>11374</v>
      </c>
      <c r="B3119" s="24" t="s">
        <v>4436</v>
      </c>
      <c r="C3119" s="24" t="s">
        <v>11366</v>
      </c>
      <c r="D3119" s="24" t="str">
        <f t="shared" si="48"/>
        <v>Y07QX0GG</v>
      </c>
    </row>
    <row r="3120" spans="1:4" x14ac:dyDescent="0.25">
      <c r="A3120" s="24" t="s">
        <v>11374</v>
      </c>
      <c r="B3120" s="24" t="s">
        <v>4436</v>
      </c>
      <c r="C3120" s="24" t="s">
        <v>11367</v>
      </c>
      <c r="D3120" s="24" t="str">
        <f t="shared" si="48"/>
        <v>Y07QX0GH</v>
      </c>
    </row>
    <row r="3121" spans="1:4" x14ac:dyDescent="0.25">
      <c r="A3121" s="24" t="s">
        <v>11374</v>
      </c>
      <c r="B3121" s="24" t="s">
        <v>4436</v>
      </c>
      <c r="C3121" s="24" t="s">
        <v>11359</v>
      </c>
      <c r="D3121" s="24" t="str">
        <f t="shared" si="48"/>
        <v>Y07QX0LP</v>
      </c>
    </row>
    <row r="3122" spans="1:4" x14ac:dyDescent="0.25">
      <c r="A3122" s="24" t="s">
        <v>11374</v>
      </c>
      <c r="B3122" s="24" t="s">
        <v>4436</v>
      </c>
      <c r="C3122" s="24" t="s">
        <v>11364</v>
      </c>
      <c r="D3122" s="24" t="str">
        <f t="shared" si="48"/>
        <v>Y07QX0LQ</v>
      </c>
    </row>
    <row r="3123" spans="1:4" x14ac:dyDescent="0.25">
      <c r="A3123" s="24" t="s">
        <v>11374</v>
      </c>
      <c r="B3123" s="24" t="s">
        <v>4436</v>
      </c>
      <c r="C3123" s="24" t="s">
        <v>11340</v>
      </c>
      <c r="D3123" s="24" t="str">
        <f t="shared" si="48"/>
        <v>Y07QX10S</v>
      </c>
    </row>
    <row r="3124" spans="1:4" x14ac:dyDescent="0.25">
      <c r="A3124" s="24" t="s">
        <v>11374</v>
      </c>
      <c r="B3124" s="24" t="s">
        <v>4436</v>
      </c>
      <c r="C3124" s="24" t="s">
        <v>11190</v>
      </c>
      <c r="D3124" s="24" t="str">
        <f t="shared" si="48"/>
        <v>Y07QX12H</v>
      </c>
    </row>
    <row r="3125" spans="1:4" x14ac:dyDescent="0.25">
      <c r="A3125" s="24" t="s">
        <v>11374</v>
      </c>
      <c r="B3125" s="24" t="s">
        <v>4436</v>
      </c>
      <c r="C3125" s="24" t="s">
        <v>11365</v>
      </c>
      <c r="D3125" s="24" t="str">
        <f t="shared" si="48"/>
        <v>Y07QX12U</v>
      </c>
    </row>
    <row r="3126" spans="1:4" x14ac:dyDescent="0.25">
      <c r="A3126" s="24" t="s">
        <v>11374</v>
      </c>
      <c r="B3126" s="24" t="s">
        <v>4488</v>
      </c>
      <c r="C3126" s="24" t="s">
        <v>11191</v>
      </c>
      <c r="D3126" s="24" t="str">
        <f t="shared" si="48"/>
        <v>Y07RX0V3</v>
      </c>
    </row>
    <row r="3127" spans="1:4" x14ac:dyDescent="0.25">
      <c r="A3127" s="24" t="s">
        <v>11374</v>
      </c>
      <c r="B3127" s="24" t="s">
        <v>4488</v>
      </c>
      <c r="C3127" s="24" t="s">
        <v>11190</v>
      </c>
      <c r="D3127" s="24" t="str">
        <f t="shared" si="48"/>
        <v>Y07RX12H</v>
      </c>
    </row>
    <row r="3128" spans="1:4" x14ac:dyDescent="0.25">
      <c r="A3128" s="24" t="s">
        <v>11374</v>
      </c>
      <c r="B3128" s="24" t="s">
        <v>4488</v>
      </c>
      <c r="C3128" s="24" t="s">
        <v>11192</v>
      </c>
      <c r="D3128" s="24" t="str">
        <f t="shared" si="48"/>
        <v>Y07RX12S</v>
      </c>
    </row>
    <row r="3129" spans="1:4" x14ac:dyDescent="0.25">
      <c r="A3129" s="24" t="s">
        <v>11374</v>
      </c>
      <c r="B3129" s="24" t="s">
        <v>4488</v>
      </c>
      <c r="C3129" s="24" t="s">
        <v>11193</v>
      </c>
      <c r="D3129" s="24" t="str">
        <f t="shared" si="48"/>
        <v>Y07RX12T</v>
      </c>
    </row>
    <row r="3130" spans="1:4" x14ac:dyDescent="0.25">
      <c r="A3130" s="24" t="s">
        <v>11374</v>
      </c>
      <c r="B3130" s="24" t="s">
        <v>4587</v>
      </c>
      <c r="C3130" s="24" t="s">
        <v>10582</v>
      </c>
      <c r="D3130" s="24" t="str">
        <f t="shared" si="48"/>
        <v>YZZZXZZZ</v>
      </c>
    </row>
    <row r="3131" spans="1:4" x14ac:dyDescent="0.25">
      <c r="A3131" s="24" t="s">
        <v>11377</v>
      </c>
      <c r="B3131" s="24" t="s">
        <v>3292</v>
      </c>
      <c r="C3131" s="24" t="s">
        <v>11378</v>
      </c>
      <c r="D3131" s="24" t="str">
        <f t="shared" si="48"/>
        <v>Y004X01A</v>
      </c>
    </row>
    <row r="3132" spans="1:4" x14ac:dyDescent="0.25">
      <c r="A3132" s="24" t="s">
        <v>11377</v>
      </c>
      <c r="B3132" s="24" t="s">
        <v>3292</v>
      </c>
      <c r="C3132" s="24" t="s">
        <v>11379</v>
      </c>
      <c r="D3132" s="24" t="str">
        <f t="shared" si="48"/>
        <v>Y004X01B</v>
      </c>
    </row>
    <row r="3133" spans="1:4" x14ac:dyDescent="0.25">
      <c r="A3133" s="24" t="s">
        <v>11377</v>
      </c>
      <c r="B3133" s="24" t="s">
        <v>3343</v>
      </c>
      <c r="C3133" s="24" t="s">
        <v>11380</v>
      </c>
      <c r="D3133" s="24" t="str">
        <f t="shared" si="48"/>
        <v>Y00PX021</v>
      </c>
    </row>
    <row r="3134" spans="1:4" x14ac:dyDescent="0.25">
      <c r="A3134" s="24" t="s">
        <v>11377</v>
      </c>
      <c r="B3134" s="24" t="s">
        <v>3343</v>
      </c>
      <c r="C3134" s="24" t="s">
        <v>11381</v>
      </c>
      <c r="D3134" s="24" t="str">
        <f t="shared" si="48"/>
        <v>Y00PX022</v>
      </c>
    </row>
    <row r="3135" spans="1:4" x14ac:dyDescent="0.25">
      <c r="A3135" s="24" t="s">
        <v>11377</v>
      </c>
      <c r="B3135" s="24" t="s">
        <v>3633</v>
      </c>
      <c r="C3135" s="24" t="s">
        <v>11382</v>
      </c>
      <c r="D3135" s="24" t="str">
        <f t="shared" si="48"/>
        <v>Y02SX0M5</v>
      </c>
    </row>
    <row r="3136" spans="1:4" x14ac:dyDescent="0.25">
      <c r="A3136" s="24" t="s">
        <v>11377</v>
      </c>
      <c r="B3136" s="24" t="s">
        <v>3634</v>
      </c>
      <c r="C3136" s="24" t="s">
        <v>11383</v>
      </c>
      <c r="D3136" s="24" t="str">
        <f t="shared" si="48"/>
        <v>Y02TX02N</v>
      </c>
    </row>
    <row r="3137" spans="1:4" x14ac:dyDescent="0.25">
      <c r="A3137" s="24" t="s">
        <v>11377</v>
      </c>
      <c r="B3137" s="24" t="s">
        <v>3634</v>
      </c>
      <c r="C3137" s="24" t="s">
        <v>11384</v>
      </c>
      <c r="D3137" s="24" t="str">
        <f t="shared" si="48"/>
        <v>Y02TX0E0</v>
      </c>
    </row>
    <row r="3138" spans="1:4" x14ac:dyDescent="0.25">
      <c r="A3138" s="24" t="s">
        <v>11377</v>
      </c>
      <c r="B3138" s="24" t="s">
        <v>3636</v>
      </c>
      <c r="C3138" s="24" t="s">
        <v>11385</v>
      </c>
      <c r="D3138" s="24" t="str">
        <f t="shared" si="48"/>
        <v>Y02UX0DN</v>
      </c>
    </row>
    <row r="3139" spans="1:4" x14ac:dyDescent="0.25">
      <c r="A3139" s="24" t="s">
        <v>11377</v>
      </c>
      <c r="B3139" s="24" t="s">
        <v>3748</v>
      </c>
      <c r="C3139" s="24" t="s">
        <v>11386</v>
      </c>
      <c r="D3139" s="24" t="str">
        <f t="shared" ref="D3139:D3202" si="49">B3139&amp;C3139</f>
        <v>Y040X0M3</v>
      </c>
    </row>
    <row r="3140" spans="1:4" x14ac:dyDescent="0.25">
      <c r="A3140" s="24" t="s">
        <v>11377</v>
      </c>
      <c r="B3140" s="24" t="s">
        <v>3748</v>
      </c>
      <c r="C3140" s="24" t="s">
        <v>11387</v>
      </c>
      <c r="D3140" s="24" t="str">
        <f t="shared" si="49"/>
        <v>Y040X0M4</v>
      </c>
    </row>
    <row r="3141" spans="1:4" x14ac:dyDescent="0.25">
      <c r="A3141" s="24" t="s">
        <v>11377</v>
      </c>
      <c r="B3141" s="24" t="s">
        <v>3748</v>
      </c>
      <c r="C3141" s="24" t="s">
        <v>11388</v>
      </c>
      <c r="D3141" s="24" t="str">
        <f t="shared" si="49"/>
        <v>Y040X0M6</v>
      </c>
    </row>
    <row r="3142" spans="1:4" x14ac:dyDescent="0.25">
      <c r="A3142" s="24" t="s">
        <v>11377</v>
      </c>
      <c r="B3142" s="24" t="s">
        <v>3751</v>
      </c>
      <c r="C3142" s="24" t="s">
        <v>11386</v>
      </c>
      <c r="D3142" s="24" t="str">
        <f t="shared" si="49"/>
        <v>Y041X0M3</v>
      </c>
    </row>
    <row r="3143" spans="1:4" x14ac:dyDescent="0.25">
      <c r="A3143" s="24" t="s">
        <v>11377</v>
      </c>
      <c r="B3143" s="24" t="s">
        <v>3751</v>
      </c>
      <c r="C3143" s="24" t="s">
        <v>11387</v>
      </c>
      <c r="D3143" s="24" t="str">
        <f t="shared" si="49"/>
        <v>Y041X0M4</v>
      </c>
    </row>
    <row r="3144" spans="1:4" x14ac:dyDescent="0.25">
      <c r="A3144" s="24" t="s">
        <v>11377</v>
      </c>
      <c r="B3144" s="24" t="s">
        <v>3751</v>
      </c>
      <c r="C3144" s="24" t="s">
        <v>11388</v>
      </c>
      <c r="D3144" s="24" t="str">
        <f t="shared" si="49"/>
        <v>Y041X0M6</v>
      </c>
    </row>
    <row r="3145" spans="1:4" x14ac:dyDescent="0.25">
      <c r="A3145" s="24" t="s">
        <v>11377</v>
      </c>
      <c r="B3145" s="24" t="s">
        <v>4270</v>
      </c>
      <c r="C3145" s="24" t="s">
        <v>11389</v>
      </c>
      <c r="D3145" s="24" t="str">
        <f t="shared" si="49"/>
        <v>Y06ZX01Y</v>
      </c>
    </row>
    <row r="3146" spans="1:4" x14ac:dyDescent="0.25">
      <c r="A3146" s="24" t="s">
        <v>11377</v>
      </c>
      <c r="B3146" s="24" t="s">
        <v>4270</v>
      </c>
      <c r="C3146" s="24" t="s">
        <v>11390</v>
      </c>
      <c r="D3146" s="24" t="str">
        <f t="shared" si="49"/>
        <v>Y06ZX01Z</v>
      </c>
    </row>
    <row r="3147" spans="1:4" x14ac:dyDescent="0.25">
      <c r="A3147" s="24" t="s">
        <v>11377</v>
      </c>
      <c r="B3147" s="24" t="s">
        <v>4270</v>
      </c>
      <c r="C3147" s="24" t="s">
        <v>11391</v>
      </c>
      <c r="D3147" s="24" t="str">
        <f t="shared" si="49"/>
        <v>Y06ZX020</v>
      </c>
    </row>
    <row r="3148" spans="1:4" x14ac:dyDescent="0.25">
      <c r="A3148" s="24" t="s">
        <v>11377</v>
      </c>
      <c r="B3148" s="24" t="s">
        <v>4322</v>
      </c>
      <c r="C3148" s="24" t="s">
        <v>11392</v>
      </c>
      <c r="D3148" s="24" t="str">
        <f t="shared" si="49"/>
        <v>Y07CX09P</v>
      </c>
    </row>
    <row r="3149" spans="1:4" x14ac:dyDescent="0.25">
      <c r="A3149" s="24" t="s">
        <v>11377</v>
      </c>
      <c r="B3149" s="24" t="s">
        <v>4322</v>
      </c>
      <c r="C3149" s="24" t="s">
        <v>11393</v>
      </c>
      <c r="D3149" s="24" t="str">
        <f t="shared" si="49"/>
        <v>Y07CX09Q</v>
      </c>
    </row>
    <row r="3150" spans="1:4" x14ac:dyDescent="0.25">
      <c r="A3150" s="24" t="s">
        <v>11377</v>
      </c>
      <c r="B3150" s="24" t="s">
        <v>4322</v>
      </c>
      <c r="C3150" s="24" t="s">
        <v>11394</v>
      </c>
      <c r="D3150" s="24" t="str">
        <f t="shared" si="49"/>
        <v>Y07CX09R</v>
      </c>
    </row>
    <row r="3151" spans="1:4" x14ac:dyDescent="0.25">
      <c r="A3151" s="24" t="s">
        <v>11377</v>
      </c>
      <c r="B3151" s="24" t="s">
        <v>4322</v>
      </c>
      <c r="C3151" s="24" t="s">
        <v>11395</v>
      </c>
      <c r="D3151" s="24" t="str">
        <f t="shared" si="49"/>
        <v>Y07CX09S</v>
      </c>
    </row>
    <row r="3152" spans="1:4" x14ac:dyDescent="0.25">
      <c r="A3152" s="24" t="s">
        <v>11377</v>
      </c>
      <c r="B3152" s="24" t="s">
        <v>4322</v>
      </c>
      <c r="C3152" s="24" t="s">
        <v>11396</v>
      </c>
      <c r="D3152" s="24" t="str">
        <f t="shared" si="49"/>
        <v>Y07CX09T</v>
      </c>
    </row>
    <row r="3153" spans="1:4" x14ac:dyDescent="0.25">
      <c r="A3153" s="24" t="s">
        <v>11377</v>
      </c>
      <c r="B3153" s="24" t="s">
        <v>4332</v>
      </c>
      <c r="C3153" s="24" t="s">
        <v>11397</v>
      </c>
      <c r="D3153" s="24" t="str">
        <f t="shared" si="49"/>
        <v>Y07FX0DL</v>
      </c>
    </row>
    <row r="3154" spans="1:4" x14ac:dyDescent="0.25">
      <c r="A3154" s="24" t="s">
        <v>11377</v>
      </c>
      <c r="B3154" s="24" t="s">
        <v>4332</v>
      </c>
      <c r="C3154" s="24" t="s">
        <v>11398</v>
      </c>
      <c r="D3154" s="24" t="str">
        <f t="shared" si="49"/>
        <v>Y07FX0DM</v>
      </c>
    </row>
    <row r="3155" spans="1:4" x14ac:dyDescent="0.25">
      <c r="A3155" s="24" t="s">
        <v>11377</v>
      </c>
      <c r="B3155" s="24" t="s">
        <v>4335</v>
      </c>
      <c r="C3155" s="24" t="s">
        <v>11399</v>
      </c>
      <c r="D3155" s="24" t="str">
        <f t="shared" si="49"/>
        <v>Y07GX0E1</v>
      </c>
    </row>
    <row r="3156" spans="1:4" x14ac:dyDescent="0.25">
      <c r="A3156" s="24" t="s">
        <v>11377</v>
      </c>
      <c r="B3156" s="24" t="s">
        <v>4335</v>
      </c>
      <c r="C3156" s="24" t="s">
        <v>11400</v>
      </c>
      <c r="D3156" s="24" t="str">
        <f t="shared" si="49"/>
        <v>Y07GX0E2</v>
      </c>
    </row>
    <row r="3157" spans="1:4" x14ac:dyDescent="0.25">
      <c r="A3157" s="24" t="s">
        <v>11377</v>
      </c>
      <c r="B3157" s="24" t="s">
        <v>4335</v>
      </c>
      <c r="C3157" s="24" t="s">
        <v>11401</v>
      </c>
      <c r="D3157" s="24" t="str">
        <f t="shared" si="49"/>
        <v>Y07GX0E3</v>
      </c>
    </row>
    <row r="3158" spans="1:4" x14ac:dyDescent="0.25">
      <c r="A3158" s="24" t="s">
        <v>11377</v>
      </c>
      <c r="B3158" s="24" t="s">
        <v>4335</v>
      </c>
      <c r="C3158" s="24" t="s">
        <v>11402</v>
      </c>
      <c r="D3158" s="24" t="str">
        <f t="shared" si="49"/>
        <v>Y07GX0E4</v>
      </c>
    </row>
    <row r="3159" spans="1:4" x14ac:dyDescent="0.25">
      <c r="A3159" s="24" t="s">
        <v>11377</v>
      </c>
      <c r="B3159" s="24" t="s">
        <v>4335</v>
      </c>
      <c r="C3159" s="24" t="s">
        <v>11403</v>
      </c>
      <c r="D3159" s="24" t="str">
        <f t="shared" si="49"/>
        <v>Y07GX0E5</v>
      </c>
    </row>
    <row r="3160" spans="1:4" x14ac:dyDescent="0.25">
      <c r="A3160" s="24" t="s">
        <v>11377</v>
      </c>
      <c r="B3160" s="24" t="s">
        <v>4345</v>
      </c>
      <c r="C3160" s="24" t="s">
        <v>11404</v>
      </c>
      <c r="D3160" s="24" t="str">
        <f t="shared" si="49"/>
        <v>Y07HX09Z</v>
      </c>
    </row>
    <row r="3161" spans="1:4" x14ac:dyDescent="0.25">
      <c r="A3161" s="24" t="s">
        <v>11377</v>
      </c>
      <c r="B3161" s="24" t="s">
        <v>4345</v>
      </c>
      <c r="C3161" s="24" t="s">
        <v>11405</v>
      </c>
      <c r="D3161" s="24" t="str">
        <f t="shared" si="49"/>
        <v>Y07HX0G2</v>
      </c>
    </row>
    <row r="3162" spans="1:4" x14ac:dyDescent="0.25">
      <c r="A3162" s="24" t="s">
        <v>11377</v>
      </c>
      <c r="B3162" s="24" t="s">
        <v>4345</v>
      </c>
      <c r="C3162" s="24" t="s">
        <v>11406</v>
      </c>
      <c r="D3162" s="24" t="str">
        <f t="shared" si="49"/>
        <v>Y07HX0G3</v>
      </c>
    </row>
    <row r="3163" spans="1:4" x14ac:dyDescent="0.25">
      <c r="A3163" s="24" t="s">
        <v>11377</v>
      </c>
      <c r="B3163" s="24" t="s">
        <v>4496</v>
      </c>
      <c r="C3163" s="24" t="s">
        <v>11407</v>
      </c>
      <c r="D3163" s="24" t="str">
        <f t="shared" si="49"/>
        <v>Y07TX01X</v>
      </c>
    </row>
    <row r="3164" spans="1:4" x14ac:dyDescent="0.25">
      <c r="A3164" s="24" t="s">
        <v>11377</v>
      </c>
      <c r="B3164" s="24" t="s">
        <v>4531</v>
      </c>
      <c r="C3164" s="24" t="s">
        <v>11408</v>
      </c>
      <c r="D3164" s="24" t="str">
        <f t="shared" si="49"/>
        <v>Y07WX10V</v>
      </c>
    </row>
    <row r="3165" spans="1:4" x14ac:dyDescent="0.25">
      <c r="A3165" s="24" t="s">
        <v>11377</v>
      </c>
      <c r="B3165" s="24" t="s">
        <v>4531</v>
      </c>
      <c r="C3165" s="24" t="s">
        <v>11409</v>
      </c>
      <c r="D3165" s="24" t="str">
        <f t="shared" si="49"/>
        <v>Y07WX10W</v>
      </c>
    </row>
    <row r="3166" spans="1:4" x14ac:dyDescent="0.25">
      <c r="A3166" s="24" t="s">
        <v>11377</v>
      </c>
      <c r="B3166" s="24" t="s">
        <v>4531</v>
      </c>
      <c r="C3166" s="24" t="s">
        <v>11410</v>
      </c>
      <c r="D3166" s="24" t="str">
        <f t="shared" si="49"/>
        <v>Y07WX10X</v>
      </c>
    </row>
    <row r="3167" spans="1:4" x14ac:dyDescent="0.25">
      <c r="A3167" s="24" t="s">
        <v>11377</v>
      </c>
      <c r="B3167" s="24" t="s">
        <v>4531</v>
      </c>
      <c r="C3167" s="24" t="s">
        <v>11411</v>
      </c>
      <c r="D3167" s="24" t="str">
        <f t="shared" si="49"/>
        <v>Y07WX10Y</v>
      </c>
    </row>
    <row r="3168" spans="1:4" x14ac:dyDescent="0.25">
      <c r="A3168" s="24" t="s">
        <v>11377</v>
      </c>
      <c r="B3168" s="24" t="s">
        <v>4531</v>
      </c>
      <c r="C3168" s="24" t="s">
        <v>11412</v>
      </c>
      <c r="D3168" s="24" t="str">
        <f t="shared" si="49"/>
        <v>Y07WX10Z</v>
      </c>
    </row>
    <row r="3169" spans="1:4" x14ac:dyDescent="0.25">
      <c r="A3169" s="24" t="s">
        <v>11377</v>
      </c>
      <c r="B3169" s="24" t="s">
        <v>4553</v>
      </c>
      <c r="C3169" s="24" t="s">
        <v>11413</v>
      </c>
      <c r="D3169" s="24" t="str">
        <f t="shared" si="49"/>
        <v>Y07XX03E</v>
      </c>
    </row>
    <row r="3170" spans="1:4" x14ac:dyDescent="0.25">
      <c r="A3170" s="24" t="s">
        <v>11377</v>
      </c>
      <c r="B3170" s="24" t="s">
        <v>4587</v>
      </c>
      <c r="C3170" s="24" t="s">
        <v>10582</v>
      </c>
      <c r="D3170" s="24" t="str">
        <f t="shared" si="49"/>
        <v>YZZZXZZZ</v>
      </c>
    </row>
    <row r="3171" spans="1:4" x14ac:dyDescent="0.25">
      <c r="A3171" s="24" t="s">
        <v>11414</v>
      </c>
      <c r="B3171" s="24" t="s">
        <v>3292</v>
      </c>
      <c r="C3171" s="24" t="s">
        <v>11378</v>
      </c>
      <c r="D3171" s="24" t="str">
        <f t="shared" si="49"/>
        <v>Y004X01A</v>
      </c>
    </row>
    <row r="3172" spans="1:4" x14ac:dyDescent="0.25">
      <c r="A3172" s="24" t="s">
        <v>11414</v>
      </c>
      <c r="B3172" s="24" t="s">
        <v>3292</v>
      </c>
      <c r="C3172" s="24" t="s">
        <v>11379</v>
      </c>
      <c r="D3172" s="24" t="str">
        <f t="shared" si="49"/>
        <v>Y004X01B</v>
      </c>
    </row>
    <row r="3173" spans="1:4" x14ac:dyDescent="0.25">
      <c r="A3173" s="24" t="s">
        <v>11414</v>
      </c>
      <c r="B3173" s="24" t="s">
        <v>3343</v>
      </c>
      <c r="C3173" s="24" t="s">
        <v>11380</v>
      </c>
      <c r="D3173" s="24" t="str">
        <f t="shared" si="49"/>
        <v>Y00PX021</v>
      </c>
    </row>
    <row r="3174" spans="1:4" x14ac:dyDescent="0.25">
      <c r="A3174" s="24" t="s">
        <v>11414</v>
      </c>
      <c r="B3174" s="24" t="s">
        <v>3343</v>
      </c>
      <c r="C3174" s="24" t="s">
        <v>11381</v>
      </c>
      <c r="D3174" s="24" t="str">
        <f t="shared" si="49"/>
        <v>Y00PX022</v>
      </c>
    </row>
    <row r="3175" spans="1:4" x14ac:dyDescent="0.25">
      <c r="A3175" s="24" t="s">
        <v>11414</v>
      </c>
      <c r="B3175" s="24" t="s">
        <v>3523</v>
      </c>
      <c r="C3175" s="24" t="s">
        <v>11415</v>
      </c>
      <c r="D3175" s="24" t="str">
        <f t="shared" si="49"/>
        <v>Y028X0SA</v>
      </c>
    </row>
    <row r="3176" spans="1:4" x14ac:dyDescent="0.25">
      <c r="A3176" s="24" t="s">
        <v>11414</v>
      </c>
      <c r="B3176" s="24" t="s">
        <v>3523</v>
      </c>
      <c r="C3176" s="24" t="s">
        <v>11416</v>
      </c>
      <c r="D3176" s="24" t="str">
        <f t="shared" si="49"/>
        <v>Y028X0SB</v>
      </c>
    </row>
    <row r="3177" spans="1:4" x14ac:dyDescent="0.25">
      <c r="A3177" s="24" t="s">
        <v>11414</v>
      </c>
      <c r="B3177" s="24" t="s">
        <v>3523</v>
      </c>
      <c r="C3177" s="24" t="s">
        <v>11417</v>
      </c>
      <c r="D3177" s="24" t="str">
        <f t="shared" si="49"/>
        <v>Y028X0SC</v>
      </c>
    </row>
    <row r="3178" spans="1:4" x14ac:dyDescent="0.25">
      <c r="A3178" s="24" t="s">
        <v>11414</v>
      </c>
      <c r="B3178" s="24" t="s">
        <v>3523</v>
      </c>
      <c r="C3178" s="24" t="s">
        <v>11418</v>
      </c>
      <c r="D3178" s="24" t="str">
        <f t="shared" si="49"/>
        <v>Y028X0SD</v>
      </c>
    </row>
    <row r="3179" spans="1:4" x14ac:dyDescent="0.25">
      <c r="A3179" s="24" t="s">
        <v>11414</v>
      </c>
      <c r="B3179" s="24" t="s">
        <v>3523</v>
      </c>
      <c r="C3179" s="24" t="s">
        <v>11419</v>
      </c>
      <c r="D3179" s="24" t="str">
        <f t="shared" si="49"/>
        <v>Y028X0SE</v>
      </c>
    </row>
    <row r="3180" spans="1:4" x14ac:dyDescent="0.25">
      <c r="A3180" s="24" t="s">
        <v>11414</v>
      </c>
      <c r="B3180" s="24" t="s">
        <v>3523</v>
      </c>
      <c r="C3180" s="24" t="s">
        <v>11420</v>
      </c>
      <c r="D3180" s="24" t="str">
        <f t="shared" si="49"/>
        <v>Y028X0SK</v>
      </c>
    </row>
    <row r="3181" spans="1:4" x14ac:dyDescent="0.25">
      <c r="A3181" s="24" t="s">
        <v>11414</v>
      </c>
      <c r="B3181" s="24" t="s">
        <v>3529</v>
      </c>
      <c r="C3181" s="24" t="s">
        <v>11404</v>
      </c>
      <c r="D3181" s="24" t="str">
        <f t="shared" si="49"/>
        <v>Y029X09Z</v>
      </c>
    </row>
    <row r="3182" spans="1:4" x14ac:dyDescent="0.25">
      <c r="A3182" s="24" t="s">
        <v>11414</v>
      </c>
      <c r="B3182" s="24" t="s">
        <v>3633</v>
      </c>
      <c r="C3182" s="24" t="s">
        <v>11382</v>
      </c>
      <c r="D3182" s="24" t="str">
        <f t="shared" si="49"/>
        <v>Y02SX0M5</v>
      </c>
    </row>
    <row r="3183" spans="1:4" x14ac:dyDescent="0.25">
      <c r="A3183" s="24" t="s">
        <v>11414</v>
      </c>
      <c r="B3183" s="24" t="s">
        <v>3634</v>
      </c>
      <c r="C3183" s="24" t="s">
        <v>11383</v>
      </c>
      <c r="D3183" s="24" t="str">
        <f t="shared" si="49"/>
        <v>Y02TX02N</v>
      </c>
    </row>
    <row r="3184" spans="1:4" x14ac:dyDescent="0.25">
      <c r="A3184" s="24" t="s">
        <v>11414</v>
      </c>
      <c r="B3184" s="24" t="s">
        <v>3634</v>
      </c>
      <c r="C3184" s="24" t="s">
        <v>11384</v>
      </c>
      <c r="D3184" s="24" t="str">
        <f t="shared" si="49"/>
        <v>Y02TX0E0</v>
      </c>
    </row>
    <row r="3185" spans="1:4" x14ac:dyDescent="0.25">
      <c r="A3185" s="24" t="s">
        <v>11414</v>
      </c>
      <c r="B3185" s="24" t="s">
        <v>3748</v>
      </c>
      <c r="C3185" s="24" t="s">
        <v>11386</v>
      </c>
      <c r="D3185" s="24" t="str">
        <f t="shared" si="49"/>
        <v>Y040X0M3</v>
      </c>
    </row>
    <row r="3186" spans="1:4" x14ac:dyDescent="0.25">
      <c r="A3186" s="24" t="s">
        <v>11414</v>
      </c>
      <c r="B3186" s="24" t="s">
        <v>3748</v>
      </c>
      <c r="C3186" s="24" t="s">
        <v>11387</v>
      </c>
      <c r="D3186" s="24" t="str">
        <f t="shared" si="49"/>
        <v>Y040X0M4</v>
      </c>
    </row>
    <row r="3187" spans="1:4" x14ac:dyDescent="0.25">
      <c r="A3187" s="24" t="s">
        <v>11414</v>
      </c>
      <c r="B3187" s="24" t="s">
        <v>3748</v>
      </c>
      <c r="C3187" s="24" t="s">
        <v>11388</v>
      </c>
      <c r="D3187" s="24" t="str">
        <f t="shared" si="49"/>
        <v>Y040X0M6</v>
      </c>
    </row>
    <row r="3188" spans="1:4" x14ac:dyDescent="0.25">
      <c r="A3188" s="24" t="s">
        <v>11414</v>
      </c>
      <c r="B3188" s="24" t="s">
        <v>3751</v>
      </c>
      <c r="C3188" s="24" t="s">
        <v>11386</v>
      </c>
      <c r="D3188" s="24" t="str">
        <f t="shared" si="49"/>
        <v>Y041X0M3</v>
      </c>
    </row>
    <row r="3189" spans="1:4" x14ac:dyDescent="0.25">
      <c r="A3189" s="24" t="s">
        <v>11414</v>
      </c>
      <c r="B3189" s="24" t="s">
        <v>3751</v>
      </c>
      <c r="C3189" s="24" t="s">
        <v>11387</v>
      </c>
      <c r="D3189" s="24" t="str">
        <f t="shared" si="49"/>
        <v>Y041X0M4</v>
      </c>
    </row>
    <row r="3190" spans="1:4" x14ac:dyDescent="0.25">
      <c r="A3190" s="24" t="s">
        <v>11414</v>
      </c>
      <c r="B3190" s="24" t="s">
        <v>3751</v>
      </c>
      <c r="C3190" s="24" t="s">
        <v>11388</v>
      </c>
      <c r="D3190" s="24" t="str">
        <f t="shared" si="49"/>
        <v>Y041X0M6</v>
      </c>
    </row>
    <row r="3191" spans="1:4" x14ac:dyDescent="0.25">
      <c r="A3191" s="24" t="s">
        <v>11414</v>
      </c>
      <c r="B3191" s="24" t="s">
        <v>4270</v>
      </c>
      <c r="C3191" s="24" t="s">
        <v>11389</v>
      </c>
      <c r="D3191" s="24" t="str">
        <f t="shared" si="49"/>
        <v>Y06ZX01Y</v>
      </c>
    </row>
    <row r="3192" spans="1:4" x14ac:dyDescent="0.25">
      <c r="A3192" s="24" t="s">
        <v>11414</v>
      </c>
      <c r="B3192" s="24" t="s">
        <v>4270</v>
      </c>
      <c r="C3192" s="24" t="s">
        <v>11390</v>
      </c>
      <c r="D3192" s="24" t="str">
        <f t="shared" si="49"/>
        <v>Y06ZX01Z</v>
      </c>
    </row>
    <row r="3193" spans="1:4" x14ac:dyDescent="0.25">
      <c r="A3193" s="24" t="s">
        <v>11414</v>
      </c>
      <c r="B3193" s="24" t="s">
        <v>4270</v>
      </c>
      <c r="C3193" s="24" t="s">
        <v>11391</v>
      </c>
      <c r="D3193" s="24" t="str">
        <f t="shared" si="49"/>
        <v>Y06ZX020</v>
      </c>
    </row>
    <row r="3194" spans="1:4" x14ac:dyDescent="0.25">
      <c r="A3194" s="24" t="s">
        <v>11414</v>
      </c>
      <c r="B3194" s="24" t="s">
        <v>4322</v>
      </c>
      <c r="C3194" s="24" t="s">
        <v>11392</v>
      </c>
      <c r="D3194" s="24" t="str">
        <f t="shared" si="49"/>
        <v>Y07CX09P</v>
      </c>
    </row>
    <row r="3195" spans="1:4" x14ac:dyDescent="0.25">
      <c r="A3195" s="24" t="s">
        <v>11414</v>
      </c>
      <c r="B3195" s="24" t="s">
        <v>4322</v>
      </c>
      <c r="C3195" s="24" t="s">
        <v>11393</v>
      </c>
      <c r="D3195" s="24" t="str">
        <f t="shared" si="49"/>
        <v>Y07CX09Q</v>
      </c>
    </row>
    <row r="3196" spans="1:4" x14ac:dyDescent="0.25">
      <c r="A3196" s="24" t="s">
        <v>11414</v>
      </c>
      <c r="B3196" s="24" t="s">
        <v>4322</v>
      </c>
      <c r="C3196" s="24" t="s">
        <v>11394</v>
      </c>
      <c r="D3196" s="24" t="str">
        <f t="shared" si="49"/>
        <v>Y07CX09R</v>
      </c>
    </row>
    <row r="3197" spans="1:4" x14ac:dyDescent="0.25">
      <c r="A3197" s="24" t="s">
        <v>11414</v>
      </c>
      <c r="B3197" s="24" t="s">
        <v>4322</v>
      </c>
      <c r="C3197" s="24" t="s">
        <v>11395</v>
      </c>
      <c r="D3197" s="24" t="str">
        <f t="shared" si="49"/>
        <v>Y07CX09S</v>
      </c>
    </row>
    <row r="3198" spans="1:4" x14ac:dyDescent="0.25">
      <c r="A3198" s="24" t="s">
        <v>11414</v>
      </c>
      <c r="B3198" s="24" t="s">
        <v>4322</v>
      </c>
      <c r="C3198" s="24" t="s">
        <v>11396</v>
      </c>
      <c r="D3198" s="24" t="str">
        <f t="shared" si="49"/>
        <v>Y07CX09T</v>
      </c>
    </row>
    <row r="3199" spans="1:4" x14ac:dyDescent="0.25">
      <c r="A3199" s="24" t="s">
        <v>11414</v>
      </c>
      <c r="B3199" s="24" t="s">
        <v>4332</v>
      </c>
      <c r="C3199" s="24" t="s">
        <v>11397</v>
      </c>
      <c r="D3199" s="24" t="str">
        <f t="shared" si="49"/>
        <v>Y07FX0DL</v>
      </c>
    </row>
    <row r="3200" spans="1:4" x14ac:dyDescent="0.25">
      <c r="A3200" s="24" t="s">
        <v>11414</v>
      </c>
      <c r="B3200" s="24" t="s">
        <v>4332</v>
      </c>
      <c r="C3200" s="24" t="s">
        <v>11398</v>
      </c>
      <c r="D3200" s="24" t="str">
        <f t="shared" si="49"/>
        <v>Y07FX0DM</v>
      </c>
    </row>
    <row r="3201" spans="1:4" x14ac:dyDescent="0.25">
      <c r="A3201" s="24" t="s">
        <v>11414</v>
      </c>
      <c r="B3201" s="24" t="s">
        <v>4335</v>
      </c>
      <c r="C3201" s="24" t="s">
        <v>11399</v>
      </c>
      <c r="D3201" s="24" t="str">
        <f t="shared" si="49"/>
        <v>Y07GX0E1</v>
      </c>
    </row>
    <row r="3202" spans="1:4" x14ac:dyDescent="0.25">
      <c r="A3202" s="24" t="s">
        <v>11414</v>
      </c>
      <c r="B3202" s="24" t="s">
        <v>4335</v>
      </c>
      <c r="C3202" s="24" t="s">
        <v>11400</v>
      </c>
      <c r="D3202" s="24" t="str">
        <f t="shared" si="49"/>
        <v>Y07GX0E2</v>
      </c>
    </row>
    <row r="3203" spans="1:4" x14ac:dyDescent="0.25">
      <c r="A3203" s="24" t="s">
        <v>11414</v>
      </c>
      <c r="B3203" s="24" t="s">
        <v>4335</v>
      </c>
      <c r="C3203" s="24" t="s">
        <v>11401</v>
      </c>
      <c r="D3203" s="24" t="str">
        <f t="shared" ref="D3203:D3266" si="50">B3203&amp;C3203</f>
        <v>Y07GX0E3</v>
      </c>
    </row>
    <row r="3204" spans="1:4" x14ac:dyDescent="0.25">
      <c r="A3204" s="24" t="s">
        <v>11414</v>
      </c>
      <c r="B3204" s="24" t="s">
        <v>4335</v>
      </c>
      <c r="C3204" s="24" t="s">
        <v>11402</v>
      </c>
      <c r="D3204" s="24" t="str">
        <f t="shared" si="50"/>
        <v>Y07GX0E4</v>
      </c>
    </row>
    <row r="3205" spans="1:4" x14ac:dyDescent="0.25">
      <c r="A3205" s="24" t="s">
        <v>11414</v>
      </c>
      <c r="B3205" s="24" t="s">
        <v>4335</v>
      </c>
      <c r="C3205" s="24" t="s">
        <v>11403</v>
      </c>
      <c r="D3205" s="24" t="str">
        <f t="shared" si="50"/>
        <v>Y07GX0E5</v>
      </c>
    </row>
    <row r="3206" spans="1:4" x14ac:dyDescent="0.25">
      <c r="A3206" s="24" t="s">
        <v>11414</v>
      </c>
      <c r="B3206" s="24" t="s">
        <v>4345</v>
      </c>
      <c r="C3206" s="24" t="s">
        <v>11404</v>
      </c>
      <c r="D3206" s="24" t="str">
        <f t="shared" si="50"/>
        <v>Y07HX09Z</v>
      </c>
    </row>
    <row r="3207" spans="1:4" x14ac:dyDescent="0.25">
      <c r="A3207" s="24" t="s">
        <v>11414</v>
      </c>
      <c r="B3207" s="24" t="s">
        <v>4345</v>
      </c>
      <c r="C3207" s="24" t="s">
        <v>11405</v>
      </c>
      <c r="D3207" s="24" t="str">
        <f t="shared" si="50"/>
        <v>Y07HX0G2</v>
      </c>
    </row>
    <row r="3208" spans="1:4" x14ac:dyDescent="0.25">
      <c r="A3208" s="24" t="s">
        <v>11414</v>
      </c>
      <c r="B3208" s="24" t="s">
        <v>4345</v>
      </c>
      <c r="C3208" s="24" t="s">
        <v>11406</v>
      </c>
      <c r="D3208" s="24" t="str">
        <f t="shared" si="50"/>
        <v>Y07HX0G3</v>
      </c>
    </row>
    <row r="3209" spans="1:4" x14ac:dyDescent="0.25">
      <c r="A3209" s="24" t="s">
        <v>11414</v>
      </c>
      <c r="B3209" s="24" t="s">
        <v>4496</v>
      </c>
      <c r="C3209" s="24" t="s">
        <v>11407</v>
      </c>
      <c r="D3209" s="24" t="str">
        <f t="shared" si="50"/>
        <v>Y07TX01X</v>
      </c>
    </row>
    <row r="3210" spans="1:4" x14ac:dyDescent="0.25">
      <c r="A3210" s="24" t="s">
        <v>11414</v>
      </c>
      <c r="B3210" s="24" t="s">
        <v>4531</v>
      </c>
      <c r="C3210" s="24" t="s">
        <v>11408</v>
      </c>
      <c r="D3210" s="24" t="str">
        <f t="shared" si="50"/>
        <v>Y07WX10V</v>
      </c>
    </row>
    <row r="3211" spans="1:4" x14ac:dyDescent="0.25">
      <c r="A3211" s="24" t="s">
        <v>11414</v>
      </c>
      <c r="B3211" s="24" t="s">
        <v>4531</v>
      </c>
      <c r="C3211" s="24" t="s">
        <v>11409</v>
      </c>
      <c r="D3211" s="24" t="str">
        <f t="shared" si="50"/>
        <v>Y07WX10W</v>
      </c>
    </row>
    <row r="3212" spans="1:4" x14ac:dyDescent="0.25">
      <c r="A3212" s="24" t="s">
        <v>11414</v>
      </c>
      <c r="B3212" s="24" t="s">
        <v>4531</v>
      </c>
      <c r="C3212" s="24" t="s">
        <v>11410</v>
      </c>
      <c r="D3212" s="24" t="str">
        <f t="shared" si="50"/>
        <v>Y07WX10X</v>
      </c>
    </row>
    <row r="3213" spans="1:4" x14ac:dyDescent="0.25">
      <c r="A3213" s="24" t="s">
        <v>11414</v>
      </c>
      <c r="B3213" s="24" t="s">
        <v>4531</v>
      </c>
      <c r="C3213" s="24" t="s">
        <v>11411</v>
      </c>
      <c r="D3213" s="24" t="str">
        <f t="shared" si="50"/>
        <v>Y07WX10Y</v>
      </c>
    </row>
    <row r="3214" spans="1:4" x14ac:dyDescent="0.25">
      <c r="A3214" s="24" t="s">
        <v>11414</v>
      </c>
      <c r="B3214" s="24" t="s">
        <v>4531</v>
      </c>
      <c r="C3214" s="24" t="s">
        <v>11412</v>
      </c>
      <c r="D3214" s="24" t="str">
        <f t="shared" si="50"/>
        <v>Y07WX10Z</v>
      </c>
    </row>
    <row r="3215" spans="1:4" x14ac:dyDescent="0.25">
      <c r="A3215" s="24" t="s">
        <v>11414</v>
      </c>
      <c r="B3215" s="24" t="s">
        <v>4553</v>
      </c>
      <c r="C3215" s="24" t="s">
        <v>11413</v>
      </c>
      <c r="D3215" s="24" t="str">
        <f t="shared" si="50"/>
        <v>Y07XX03E</v>
      </c>
    </row>
    <row r="3216" spans="1:4" x14ac:dyDescent="0.25">
      <c r="A3216" s="24" t="s">
        <v>11414</v>
      </c>
      <c r="B3216" s="24" t="s">
        <v>4587</v>
      </c>
      <c r="C3216" s="24" t="s">
        <v>10582</v>
      </c>
      <c r="D3216" s="24" t="str">
        <f t="shared" si="50"/>
        <v>YZZZXZZZ</v>
      </c>
    </row>
    <row r="3217" spans="1:4" x14ac:dyDescent="0.25">
      <c r="A3217" s="24" t="s">
        <v>11421</v>
      </c>
      <c r="B3217" s="24" t="s">
        <v>3292</v>
      </c>
      <c r="C3217" s="24" t="s">
        <v>11378</v>
      </c>
      <c r="D3217" s="24" t="str">
        <f t="shared" si="50"/>
        <v>Y004X01A</v>
      </c>
    </row>
    <row r="3218" spans="1:4" x14ac:dyDescent="0.25">
      <c r="A3218" s="24" t="s">
        <v>11421</v>
      </c>
      <c r="B3218" s="24" t="s">
        <v>3292</v>
      </c>
      <c r="C3218" s="24" t="s">
        <v>11379</v>
      </c>
      <c r="D3218" s="24" t="str">
        <f t="shared" si="50"/>
        <v>Y004X01B</v>
      </c>
    </row>
    <row r="3219" spans="1:4" x14ac:dyDescent="0.25">
      <c r="A3219" s="24" t="s">
        <v>11421</v>
      </c>
      <c r="B3219" s="24" t="s">
        <v>3343</v>
      </c>
      <c r="C3219" s="24" t="s">
        <v>11380</v>
      </c>
      <c r="D3219" s="24" t="str">
        <f t="shared" si="50"/>
        <v>Y00PX021</v>
      </c>
    </row>
    <row r="3220" spans="1:4" x14ac:dyDescent="0.25">
      <c r="A3220" s="24" t="s">
        <v>11421</v>
      </c>
      <c r="B3220" s="24" t="s">
        <v>3343</v>
      </c>
      <c r="C3220" s="24" t="s">
        <v>11381</v>
      </c>
      <c r="D3220" s="24" t="str">
        <f t="shared" si="50"/>
        <v>Y00PX022</v>
      </c>
    </row>
    <row r="3221" spans="1:4" x14ac:dyDescent="0.25">
      <c r="A3221" s="24" t="s">
        <v>11421</v>
      </c>
      <c r="B3221" s="24" t="s">
        <v>3343</v>
      </c>
      <c r="C3221" s="24" t="s">
        <v>11422</v>
      </c>
      <c r="D3221" s="24" t="str">
        <f t="shared" si="50"/>
        <v>Y00PX023</v>
      </c>
    </row>
    <row r="3222" spans="1:4" x14ac:dyDescent="0.25">
      <c r="A3222" s="24" t="s">
        <v>11421</v>
      </c>
      <c r="B3222" s="24" t="s">
        <v>3343</v>
      </c>
      <c r="C3222" s="24" t="s">
        <v>11423</v>
      </c>
      <c r="D3222" s="24" t="str">
        <f t="shared" si="50"/>
        <v>Y00PX024</v>
      </c>
    </row>
    <row r="3223" spans="1:4" x14ac:dyDescent="0.25">
      <c r="A3223" s="24" t="s">
        <v>11421</v>
      </c>
      <c r="B3223" s="24" t="s">
        <v>3366</v>
      </c>
      <c r="C3223" s="24" t="s">
        <v>11424</v>
      </c>
      <c r="D3223" s="24" t="str">
        <f t="shared" si="50"/>
        <v>Y00TX02E</v>
      </c>
    </row>
    <row r="3224" spans="1:4" x14ac:dyDescent="0.25">
      <c r="A3224" s="24" t="s">
        <v>11421</v>
      </c>
      <c r="B3224" s="24" t="s">
        <v>3366</v>
      </c>
      <c r="C3224" s="24" t="s">
        <v>11425</v>
      </c>
      <c r="D3224" s="24" t="str">
        <f t="shared" si="50"/>
        <v>Y00TX02F</v>
      </c>
    </row>
    <row r="3225" spans="1:4" x14ac:dyDescent="0.25">
      <c r="A3225" s="24" t="s">
        <v>11421</v>
      </c>
      <c r="B3225" s="24" t="s">
        <v>3633</v>
      </c>
      <c r="C3225" s="24" t="s">
        <v>11382</v>
      </c>
      <c r="D3225" s="24" t="str">
        <f t="shared" si="50"/>
        <v>Y02SX0M5</v>
      </c>
    </row>
    <row r="3226" spans="1:4" x14ac:dyDescent="0.25">
      <c r="A3226" s="24" t="s">
        <v>11421</v>
      </c>
      <c r="B3226" s="24" t="s">
        <v>3634</v>
      </c>
      <c r="C3226" s="24" t="s">
        <v>11383</v>
      </c>
      <c r="D3226" s="24" t="str">
        <f t="shared" si="50"/>
        <v>Y02TX02N</v>
      </c>
    </row>
    <row r="3227" spans="1:4" x14ac:dyDescent="0.25">
      <c r="A3227" s="24" t="s">
        <v>11421</v>
      </c>
      <c r="B3227" s="24" t="s">
        <v>3634</v>
      </c>
      <c r="C3227" s="24" t="s">
        <v>11384</v>
      </c>
      <c r="D3227" s="24" t="str">
        <f t="shared" si="50"/>
        <v>Y02TX0E0</v>
      </c>
    </row>
    <row r="3228" spans="1:4" x14ac:dyDescent="0.25">
      <c r="A3228" s="24" t="s">
        <v>11421</v>
      </c>
      <c r="B3228" s="24" t="s">
        <v>3636</v>
      </c>
      <c r="C3228" s="24" t="s">
        <v>11385</v>
      </c>
      <c r="D3228" s="24" t="str">
        <f t="shared" si="50"/>
        <v>Y02UX0DN</v>
      </c>
    </row>
    <row r="3229" spans="1:4" x14ac:dyDescent="0.25">
      <c r="A3229" s="24" t="s">
        <v>11421</v>
      </c>
      <c r="B3229" s="24" t="s">
        <v>3748</v>
      </c>
      <c r="C3229" s="24" t="s">
        <v>11386</v>
      </c>
      <c r="D3229" s="24" t="str">
        <f t="shared" si="50"/>
        <v>Y040X0M3</v>
      </c>
    </row>
    <row r="3230" spans="1:4" x14ac:dyDescent="0.25">
      <c r="A3230" s="24" t="s">
        <v>11421</v>
      </c>
      <c r="B3230" s="24" t="s">
        <v>3748</v>
      </c>
      <c r="C3230" s="24" t="s">
        <v>11387</v>
      </c>
      <c r="D3230" s="24" t="str">
        <f t="shared" si="50"/>
        <v>Y040X0M4</v>
      </c>
    </row>
    <row r="3231" spans="1:4" x14ac:dyDescent="0.25">
      <c r="A3231" s="24" t="s">
        <v>11421</v>
      </c>
      <c r="B3231" s="24" t="s">
        <v>3748</v>
      </c>
      <c r="C3231" s="24" t="s">
        <v>11388</v>
      </c>
      <c r="D3231" s="24" t="str">
        <f t="shared" si="50"/>
        <v>Y040X0M6</v>
      </c>
    </row>
    <row r="3232" spans="1:4" x14ac:dyDescent="0.25">
      <c r="A3232" s="24" t="s">
        <v>11421</v>
      </c>
      <c r="B3232" s="24" t="s">
        <v>3751</v>
      </c>
      <c r="C3232" s="24" t="s">
        <v>11386</v>
      </c>
      <c r="D3232" s="24" t="str">
        <f t="shared" si="50"/>
        <v>Y041X0M3</v>
      </c>
    </row>
    <row r="3233" spans="1:4" x14ac:dyDescent="0.25">
      <c r="A3233" s="24" t="s">
        <v>11421</v>
      </c>
      <c r="B3233" s="24" t="s">
        <v>3751</v>
      </c>
      <c r="C3233" s="24" t="s">
        <v>11387</v>
      </c>
      <c r="D3233" s="24" t="str">
        <f t="shared" si="50"/>
        <v>Y041X0M4</v>
      </c>
    </row>
    <row r="3234" spans="1:4" x14ac:dyDescent="0.25">
      <c r="A3234" s="24" t="s">
        <v>11421</v>
      </c>
      <c r="B3234" s="24" t="s">
        <v>3751</v>
      </c>
      <c r="C3234" s="24" t="s">
        <v>11388</v>
      </c>
      <c r="D3234" s="24" t="str">
        <f t="shared" si="50"/>
        <v>Y041X0M6</v>
      </c>
    </row>
    <row r="3235" spans="1:4" x14ac:dyDescent="0.25">
      <c r="A3235" s="24" t="s">
        <v>11421</v>
      </c>
      <c r="B3235" s="24" t="s">
        <v>4270</v>
      </c>
      <c r="C3235" s="24" t="s">
        <v>11389</v>
      </c>
      <c r="D3235" s="24" t="str">
        <f t="shared" si="50"/>
        <v>Y06ZX01Y</v>
      </c>
    </row>
    <row r="3236" spans="1:4" x14ac:dyDescent="0.25">
      <c r="A3236" s="24" t="s">
        <v>11421</v>
      </c>
      <c r="B3236" s="24" t="s">
        <v>4270</v>
      </c>
      <c r="C3236" s="24" t="s">
        <v>11390</v>
      </c>
      <c r="D3236" s="24" t="str">
        <f t="shared" si="50"/>
        <v>Y06ZX01Z</v>
      </c>
    </row>
    <row r="3237" spans="1:4" x14ac:dyDescent="0.25">
      <c r="A3237" s="24" t="s">
        <v>11421</v>
      </c>
      <c r="B3237" s="24" t="s">
        <v>4270</v>
      </c>
      <c r="C3237" s="24" t="s">
        <v>11391</v>
      </c>
      <c r="D3237" s="24" t="str">
        <f t="shared" si="50"/>
        <v>Y06ZX020</v>
      </c>
    </row>
    <row r="3238" spans="1:4" x14ac:dyDescent="0.25">
      <c r="A3238" s="24" t="s">
        <v>11421</v>
      </c>
      <c r="B3238" s="24" t="s">
        <v>4322</v>
      </c>
      <c r="C3238" s="24" t="s">
        <v>11392</v>
      </c>
      <c r="D3238" s="24" t="str">
        <f t="shared" si="50"/>
        <v>Y07CX09P</v>
      </c>
    </row>
    <row r="3239" spans="1:4" x14ac:dyDescent="0.25">
      <c r="A3239" s="24" t="s">
        <v>11421</v>
      </c>
      <c r="B3239" s="24" t="s">
        <v>4322</v>
      </c>
      <c r="C3239" s="24" t="s">
        <v>11393</v>
      </c>
      <c r="D3239" s="24" t="str">
        <f t="shared" si="50"/>
        <v>Y07CX09Q</v>
      </c>
    </row>
    <row r="3240" spans="1:4" x14ac:dyDescent="0.25">
      <c r="A3240" s="24" t="s">
        <v>11421</v>
      </c>
      <c r="B3240" s="24" t="s">
        <v>4322</v>
      </c>
      <c r="C3240" s="24" t="s">
        <v>11394</v>
      </c>
      <c r="D3240" s="24" t="str">
        <f t="shared" si="50"/>
        <v>Y07CX09R</v>
      </c>
    </row>
    <row r="3241" spans="1:4" x14ac:dyDescent="0.25">
      <c r="A3241" s="24" t="s">
        <v>11421</v>
      </c>
      <c r="B3241" s="24" t="s">
        <v>4322</v>
      </c>
      <c r="C3241" s="24" t="s">
        <v>11395</v>
      </c>
      <c r="D3241" s="24" t="str">
        <f t="shared" si="50"/>
        <v>Y07CX09S</v>
      </c>
    </row>
    <row r="3242" spans="1:4" x14ac:dyDescent="0.25">
      <c r="A3242" s="24" t="s">
        <v>11421</v>
      </c>
      <c r="B3242" s="24" t="s">
        <v>4322</v>
      </c>
      <c r="C3242" s="24" t="s">
        <v>11396</v>
      </c>
      <c r="D3242" s="24" t="str">
        <f t="shared" si="50"/>
        <v>Y07CX09T</v>
      </c>
    </row>
    <row r="3243" spans="1:4" x14ac:dyDescent="0.25">
      <c r="A3243" s="24" t="s">
        <v>11421</v>
      </c>
      <c r="B3243" s="24" t="s">
        <v>4332</v>
      </c>
      <c r="C3243" s="24" t="s">
        <v>11397</v>
      </c>
      <c r="D3243" s="24" t="str">
        <f t="shared" si="50"/>
        <v>Y07FX0DL</v>
      </c>
    </row>
    <row r="3244" spans="1:4" x14ac:dyDescent="0.25">
      <c r="A3244" s="24" t="s">
        <v>11421</v>
      </c>
      <c r="B3244" s="24" t="s">
        <v>4332</v>
      </c>
      <c r="C3244" s="24" t="s">
        <v>11398</v>
      </c>
      <c r="D3244" s="24" t="str">
        <f t="shared" si="50"/>
        <v>Y07FX0DM</v>
      </c>
    </row>
    <row r="3245" spans="1:4" x14ac:dyDescent="0.25">
      <c r="A3245" s="24" t="s">
        <v>11421</v>
      </c>
      <c r="B3245" s="24" t="s">
        <v>4335</v>
      </c>
      <c r="C3245" s="24" t="s">
        <v>11399</v>
      </c>
      <c r="D3245" s="24" t="str">
        <f t="shared" si="50"/>
        <v>Y07GX0E1</v>
      </c>
    </row>
    <row r="3246" spans="1:4" x14ac:dyDescent="0.25">
      <c r="A3246" s="24" t="s">
        <v>11421</v>
      </c>
      <c r="B3246" s="24" t="s">
        <v>4335</v>
      </c>
      <c r="C3246" s="24" t="s">
        <v>11400</v>
      </c>
      <c r="D3246" s="24" t="str">
        <f t="shared" si="50"/>
        <v>Y07GX0E2</v>
      </c>
    </row>
    <row r="3247" spans="1:4" x14ac:dyDescent="0.25">
      <c r="A3247" s="24" t="s">
        <v>11421</v>
      </c>
      <c r="B3247" s="24" t="s">
        <v>4335</v>
      </c>
      <c r="C3247" s="24" t="s">
        <v>11401</v>
      </c>
      <c r="D3247" s="24" t="str">
        <f t="shared" si="50"/>
        <v>Y07GX0E3</v>
      </c>
    </row>
    <row r="3248" spans="1:4" x14ac:dyDescent="0.25">
      <c r="A3248" s="24" t="s">
        <v>11421</v>
      </c>
      <c r="B3248" s="24" t="s">
        <v>4335</v>
      </c>
      <c r="C3248" s="24" t="s">
        <v>11402</v>
      </c>
      <c r="D3248" s="24" t="str">
        <f t="shared" si="50"/>
        <v>Y07GX0E4</v>
      </c>
    </row>
    <row r="3249" spans="1:4" x14ac:dyDescent="0.25">
      <c r="A3249" s="24" t="s">
        <v>11421</v>
      </c>
      <c r="B3249" s="24" t="s">
        <v>4335</v>
      </c>
      <c r="C3249" s="24" t="s">
        <v>11403</v>
      </c>
      <c r="D3249" s="24" t="str">
        <f t="shared" si="50"/>
        <v>Y07GX0E5</v>
      </c>
    </row>
    <row r="3250" spans="1:4" x14ac:dyDescent="0.25">
      <c r="A3250" s="24" t="s">
        <v>11421</v>
      </c>
      <c r="B3250" s="24" t="s">
        <v>4345</v>
      </c>
      <c r="C3250" s="24" t="s">
        <v>11404</v>
      </c>
      <c r="D3250" s="24" t="str">
        <f t="shared" si="50"/>
        <v>Y07HX09Z</v>
      </c>
    </row>
    <row r="3251" spans="1:4" x14ac:dyDescent="0.25">
      <c r="A3251" s="24" t="s">
        <v>11421</v>
      </c>
      <c r="B3251" s="24" t="s">
        <v>4345</v>
      </c>
      <c r="C3251" s="24" t="s">
        <v>11405</v>
      </c>
      <c r="D3251" s="24" t="str">
        <f t="shared" si="50"/>
        <v>Y07HX0G2</v>
      </c>
    </row>
    <row r="3252" spans="1:4" x14ac:dyDescent="0.25">
      <c r="A3252" s="24" t="s">
        <v>11421</v>
      </c>
      <c r="B3252" s="24" t="s">
        <v>4345</v>
      </c>
      <c r="C3252" s="24" t="s">
        <v>11406</v>
      </c>
      <c r="D3252" s="24" t="str">
        <f t="shared" si="50"/>
        <v>Y07HX0G3</v>
      </c>
    </row>
    <row r="3253" spans="1:4" x14ac:dyDescent="0.25">
      <c r="A3253" s="24" t="s">
        <v>11421</v>
      </c>
      <c r="B3253" s="24" t="s">
        <v>4496</v>
      </c>
      <c r="C3253" s="24" t="s">
        <v>11407</v>
      </c>
      <c r="D3253" s="24" t="str">
        <f t="shared" si="50"/>
        <v>Y07TX01X</v>
      </c>
    </row>
    <row r="3254" spans="1:4" x14ac:dyDescent="0.25">
      <c r="A3254" s="24" t="s">
        <v>11421</v>
      </c>
      <c r="B3254" s="24" t="s">
        <v>4531</v>
      </c>
      <c r="C3254" s="24" t="s">
        <v>11408</v>
      </c>
      <c r="D3254" s="24" t="str">
        <f t="shared" si="50"/>
        <v>Y07WX10V</v>
      </c>
    </row>
    <row r="3255" spans="1:4" x14ac:dyDescent="0.25">
      <c r="A3255" s="24" t="s">
        <v>11421</v>
      </c>
      <c r="B3255" s="24" t="s">
        <v>4531</v>
      </c>
      <c r="C3255" s="24" t="s">
        <v>11409</v>
      </c>
      <c r="D3255" s="24" t="str">
        <f t="shared" si="50"/>
        <v>Y07WX10W</v>
      </c>
    </row>
    <row r="3256" spans="1:4" x14ac:dyDescent="0.25">
      <c r="A3256" s="24" t="s">
        <v>11421</v>
      </c>
      <c r="B3256" s="24" t="s">
        <v>4531</v>
      </c>
      <c r="C3256" s="24" t="s">
        <v>11410</v>
      </c>
      <c r="D3256" s="24" t="str">
        <f t="shared" si="50"/>
        <v>Y07WX10X</v>
      </c>
    </row>
    <row r="3257" spans="1:4" x14ac:dyDescent="0.25">
      <c r="A3257" s="24" t="s">
        <v>11421</v>
      </c>
      <c r="B3257" s="24" t="s">
        <v>4531</v>
      </c>
      <c r="C3257" s="24" t="s">
        <v>11411</v>
      </c>
      <c r="D3257" s="24" t="str">
        <f t="shared" si="50"/>
        <v>Y07WX10Y</v>
      </c>
    </row>
    <row r="3258" spans="1:4" x14ac:dyDescent="0.25">
      <c r="A3258" s="24" t="s">
        <v>11421</v>
      </c>
      <c r="B3258" s="24" t="s">
        <v>4531</v>
      </c>
      <c r="C3258" s="24" t="s">
        <v>11412</v>
      </c>
      <c r="D3258" s="24" t="str">
        <f t="shared" si="50"/>
        <v>Y07WX10Z</v>
      </c>
    </row>
    <row r="3259" spans="1:4" x14ac:dyDescent="0.25">
      <c r="A3259" s="24" t="s">
        <v>11421</v>
      </c>
      <c r="B3259" s="24" t="s">
        <v>4553</v>
      </c>
      <c r="C3259" s="24" t="s">
        <v>11413</v>
      </c>
      <c r="D3259" s="24" t="str">
        <f t="shared" si="50"/>
        <v>Y07XX03E</v>
      </c>
    </row>
    <row r="3260" spans="1:4" x14ac:dyDescent="0.25">
      <c r="A3260" s="24" t="s">
        <v>11421</v>
      </c>
      <c r="B3260" s="24" t="s">
        <v>4587</v>
      </c>
      <c r="C3260" s="24" t="s">
        <v>10582</v>
      </c>
      <c r="D3260" s="24" t="str">
        <f t="shared" si="50"/>
        <v>YZZZXZZZ</v>
      </c>
    </row>
    <row r="3261" spans="1:4" x14ac:dyDescent="0.25">
      <c r="A3261" s="24" t="s">
        <v>11426</v>
      </c>
      <c r="B3261" s="24" t="s">
        <v>3292</v>
      </c>
      <c r="C3261" s="24" t="s">
        <v>11378</v>
      </c>
      <c r="D3261" s="24" t="str">
        <f t="shared" si="50"/>
        <v>Y004X01A</v>
      </c>
    </row>
    <row r="3262" spans="1:4" x14ac:dyDescent="0.25">
      <c r="A3262" s="24" t="s">
        <v>11426</v>
      </c>
      <c r="B3262" s="24" t="s">
        <v>3292</v>
      </c>
      <c r="C3262" s="24" t="s">
        <v>11379</v>
      </c>
      <c r="D3262" s="24" t="str">
        <f t="shared" si="50"/>
        <v>Y004X01B</v>
      </c>
    </row>
    <row r="3263" spans="1:4" x14ac:dyDescent="0.25">
      <c r="A3263" s="24" t="s">
        <v>11426</v>
      </c>
      <c r="B3263" s="24" t="s">
        <v>3343</v>
      </c>
      <c r="C3263" s="24" t="s">
        <v>11380</v>
      </c>
      <c r="D3263" s="24" t="str">
        <f t="shared" si="50"/>
        <v>Y00PX021</v>
      </c>
    </row>
    <row r="3264" spans="1:4" x14ac:dyDescent="0.25">
      <c r="A3264" s="24" t="s">
        <v>11426</v>
      </c>
      <c r="B3264" s="24" t="s">
        <v>3343</v>
      </c>
      <c r="C3264" s="24" t="s">
        <v>11381</v>
      </c>
      <c r="D3264" s="24" t="str">
        <f t="shared" si="50"/>
        <v>Y00PX022</v>
      </c>
    </row>
    <row r="3265" spans="1:4" x14ac:dyDescent="0.25">
      <c r="A3265" s="24" t="s">
        <v>11426</v>
      </c>
      <c r="B3265" s="24" t="s">
        <v>3634</v>
      </c>
      <c r="C3265" s="24" t="s">
        <v>11383</v>
      </c>
      <c r="D3265" s="24" t="str">
        <f t="shared" si="50"/>
        <v>Y02TX02N</v>
      </c>
    </row>
    <row r="3266" spans="1:4" x14ac:dyDescent="0.25">
      <c r="A3266" s="24" t="s">
        <v>11426</v>
      </c>
      <c r="B3266" s="24" t="s">
        <v>3634</v>
      </c>
      <c r="C3266" s="24" t="s">
        <v>11384</v>
      </c>
      <c r="D3266" s="24" t="str">
        <f t="shared" si="50"/>
        <v>Y02TX0E0</v>
      </c>
    </row>
    <row r="3267" spans="1:4" x14ac:dyDescent="0.25">
      <c r="A3267" s="24" t="s">
        <v>11426</v>
      </c>
      <c r="B3267" s="24" t="s">
        <v>3748</v>
      </c>
      <c r="C3267" s="24" t="s">
        <v>11386</v>
      </c>
      <c r="D3267" s="24" t="str">
        <f t="shared" ref="D3267:D3330" si="51">B3267&amp;C3267</f>
        <v>Y040X0M3</v>
      </c>
    </row>
    <row r="3268" spans="1:4" x14ac:dyDescent="0.25">
      <c r="A3268" s="24" t="s">
        <v>11426</v>
      </c>
      <c r="B3268" s="24" t="s">
        <v>3748</v>
      </c>
      <c r="C3268" s="24" t="s">
        <v>11387</v>
      </c>
      <c r="D3268" s="24" t="str">
        <f t="shared" si="51"/>
        <v>Y040X0M4</v>
      </c>
    </row>
    <row r="3269" spans="1:4" x14ac:dyDescent="0.25">
      <c r="A3269" s="24" t="s">
        <v>11426</v>
      </c>
      <c r="B3269" s="24" t="s">
        <v>3748</v>
      </c>
      <c r="C3269" s="24" t="s">
        <v>11388</v>
      </c>
      <c r="D3269" s="24" t="str">
        <f t="shared" si="51"/>
        <v>Y040X0M6</v>
      </c>
    </row>
    <row r="3270" spans="1:4" x14ac:dyDescent="0.25">
      <c r="A3270" s="24" t="s">
        <v>11426</v>
      </c>
      <c r="B3270" s="24" t="s">
        <v>3751</v>
      </c>
      <c r="C3270" s="24" t="s">
        <v>11386</v>
      </c>
      <c r="D3270" s="24" t="str">
        <f t="shared" si="51"/>
        <v>Y041X0M3</v>
      </c>
    </row>
    <row r="3271" spans="1:4" x14ac:dyDescent="0.25">
      <c r="A3271" s="24" t="s">
        <v>11426</v>
      </c>
      <c r="B3271" s="24" t="s">
        <v>3751</v>
      </c>
      <c r="C3271" s="24" t="s">
        <v>11387</v>
      </c>
      <c r="D3271" s="24" t="str">
        <f t="shared" si="51"/>
        <v>Y041X0M4</v>
      </c>
    </row>
    <row r="3272" spans="1:4" x14ac:dyDescent="0.25">
      <c r="A3272" s="24" t="s">
        <v>11426</v>
      </c>
      <c r="B3272" s="24" t="s">
        <v>3751</v>
      </c>
      <c r="C3272" s="24" t="s">
        <v>11388</v>
      </c>
      <c r="D3272" s="24" t="str">
        <f t="shared" si="51"/>
        <v>Y041X0M6</v>
      </c>
    </row>
    <row r="3273" spans="1:4" x14ac:dyDescent="0.25">
      <c r="A3273" s="24" t="s">
        <v>11426</v>
      </c>
      <c r="B3273" s="24" t="s">
        <v>3752</v>
      </c>
      <c r="C3273" s="24" t="s">
        <v>11382</v>
      </c>
      <c r="D3273" s="24" t="str">
        <f t="shared" si="51"/>
        <v>Y042X0M5</v>
      </c>
    </row>
    <row r="3274" spans="1:4" x14ac:dyDescent="0.25">
      <c r="A3274" s="24" t="s">
        <v>11426</v>
      </c>
      <c r="B3274" s="24" t="s">
        <v>4270</v>
      </c>
      <c r="C3274" s="24" t="s">
        <v>11389</v>
      </c>
      <c r="D3274" s="24" t="str">
        <f t="shared" si="51"/>
        <v>Y06ZX01Y</v>
      </c>
    </row>
    <row r="3275" spans="1:4" x14ac:dyDescent="0.25">
      <c r="A3275" s="24" t="s">
        <v>11426</v>
      </c>
      <c r="B3275" s="24" t="s">
        <v>4270</v>
      </c>
      <c r="C3275" s="24" t="s">
        <v>11390</v>
      </c>
      <c r="D3275" s="24" t="str">
        <f t="shared" si="51"/>
        <v>Y06ZX01Z</v>
      </c>
    </row>
    <row r="3276" spans="1:4" x14ac:dyDescent="0.25">
      <c r="A3276" s="24" t="s">
        <v>11426</v>
      </c>
      <c r="B3276" s="24" t="s">
        <v>4270</v>
      </c>
      <c r="C3276" s="24" t="s">
        <v>11391</v>
      </c>
      <c r="D3276" s="24" t="str">
        <f t="shared" si="51"/>
        <v>Y06ZX020</v>
      </c>
    </row>
    <row r="3277" spans="1:4" x14ac:dyDescent="0.25">
      <c r="A3277" s="24" t="s">
        <v>11426</v>
      </c>
      <c r="B3277" s="24" t="s">
        <v>4293</v>
      </c>
      <c r="C3277" s="24" t="s">
        <v>11427</v>
      </c>
      <c r="D3277" s="24" t="str">
        <f t="shared" si="51"/>
        <v>Y076X03L</v>
      </c>
    </row>
    <row r="3278" spans="1:4" x14ac:dyDescent="0.25">
      <c r="A3278" s="24" t="s">
        <v>11426</v>
      </c>
      <c r="B3278" s="24" t="s">
        <v>4293</v>
      </c>
      <c r="C3278" s="24" t="s">
        <v>11428</v>
      </c>
      <c r="D3278" s="24" t="str">
        <f t="shared" si="51"/>
        <v>Y076X03P</v>
      </c>
    </row>
    <row r="3279" spans="1:4" x14ac:dyDescent="0.25">
      <c r="A3279" s="24" t="s">
        <v>11426</v>
      </c>
      <c r="B3279" s="24" t="s">
        <v>4293</v>
      </c>
      <c r="C3279" s="24" t="s">
        <v>11429</v>
      </c>
      <c r="D3279" s="24" t="str">
        <f t="shared" si="51"/>
        <v>Y076X03Q</v>
      </c>
    </row>
    <row r="3280" spans="1:4" x14ac:dyDescent="0.25">
      <c r="A3280" s="24" t="s">
        <v>11426</v>
      </c>
      <c r="B3280" s="24" t="s">
        <v>4297</v>
      </c>
      <c r="C3280" s="24" t="s">
        <v>11427</v>
      </c>
      <c r="D3280" s="24" t="str">
        <f t="shared" si="51"/>
        <v>Y077X03L</v>
      </c>
    </row>
    <row r="3281" spans="1:4" x14ac:dyDescent="0.25">
      <c r="A3281" s="24" t="s">
        <v>11426</v>
      </c>
      <c r="B3281" s="24" t="s">
        <v>4297</v>
      </c>
      <c r="C3281" s="24" t="s">
        <v>11428</v>
      </c>
      <c r="D3281" s="24" t="str">
        <f t="shared" si="51"/>
        <v>Y077X03P</v>
      </c>
    </row>
    <row r="3282" spans="1:4" x14ac:dyDescent="0.25">
      <c r="A3282" s="24" t="s">
        <v>11426</v>
      </c>
      <c r="B3282" s="24" t="s">
        <v>4297</v>
      </c>
      <c r="C3282" s="24" t="s">
        <v>11429</v>
      </c>
      <c r="D3282" s="24" t="str">
        <f t="shared" si="51"/>
        <v>Y077X03Q</v>
      </c>
    </row>
    <row r="3283" spans="1:4" x14ac:dyDescent="0.25">
      <c r="A3283" s="24" t="s">
        <v>11426</v>
      </c>
      <c r="B3283" s="24" t="s">
        <v>4322</v>
      </c>
      <c r="C3283" s="24" t="s">
        <v>11392</v>
      </c>
      <c r="D3283" s="24" t="str">
        <f t="shared" si="51"/>
        <v>Y07CX09P</v>
      </c>
    </row>
    <row r="3284" spans="1:4" x14ac:dyDescent="0.25">
      <c r="A3284" s="24" t="s">
        <v>11426</v>
      </c>
      <c r="B3284" s="24" t="s">
        <v>4322</v>
      </c>
      <c r="C3284" s="24" t="s">
        <v>11393</v>
      </c>
      <c r="D3284" s="24" t="str">
        <f t="shared" si="51"/>
        <v>Y07CX09Q</v>
      </c>
    </row>
    <row r="3285" spans="1:4" x14ac:dyDescent="0.25">
      <c r="A3285" s="24" t="s">
        <v>11426</v>
      </c>
      <c r="B3285" s="24" t="s">
        <v>4322</v>
      </c>
      <c r="C3285" s="24" t="s">
        <v>11394</v>
      </c>
      <c r="D3285" s="24" t="str">
        <f t="shared" si="51"/>
        <v>Y07CX09R</v>
      </c>
    </row>
    <row r="3286" spans="1:4" x14ac:dyDescent="0.25">
      <c r="A3286" s="24" t="s">
        <v>11426</v>
      </c>
      <c r="B3286" s="24" t="s">
        <v>4322</v>
      </c>
      <c r="C3286" s="24" t="s">
        <v>11395</v>
      </c>
      <c r="D3286" s="24" t="str">
        <f t="shared" si="51"/>
        <v>Y07CX09S</v>
      </c>
    </row>
    <row r="3287" spans="1:4" x14ac:dyDescent="0.25">
      <c r="A3287" s="24" t="s">
        <v>11426</v>
      </c>
      <c r="B3287" s="24" t="s">
        <v>4322</v>
      </c>
      <c r="C3287" s="24" t="s">
        <v>11396</v>
      </c>
      <c r="D3287" s="24" t="str">
        <f t="shared" si="51"/>
        <v>Y07CX09T</v>
      </c>
    </row>
    <row r="3288" spans="1:4" x14ac:dyDescent="0.25">
      <c r="A3288" s="24" t="s">
        <v>11426</v>
      </c>
      <c r="B3288" s="24" t="s">
        <v>4332</v>
      </c>
      <c r="C3288" s="24" t="s">
        <v>11430</v>
      </c>
      <c r="D3288" s="24" t="str">
        <f t="shared" si="51"/>
        <v>Y07FX03K</v>
      </c>
    </row>
    <row r="3289" spans="1:4" x14ac:dyDescent="0.25">
      <c r="A3289" s="24" t="s">
        <v>11426</v>
      </c>
      <c r="B3289" s="24" t="s">
        <v>4332</v>
      </c>
      <c r="C3289" s="24" t="s">
        <v>11397</v>
      </c>
      <c r="D3289" s="24" t="str">
        <f t="shared" si="51"/>
        <v>Y07FX0DL</v>
      </c>
    </row>
    <row r="3290" spans="1:4" x14ac:dyDescent="0.25">
      <c r="A3290" s="24" t="s">
        <v>11426</v>
      </c>
      <c r="B3290" s="24" t="s">
        <v>4332</v>
      </c>
      <c r="C3290" s="24" t="s">
        <v>11398</v>
      </c>
      <c r="D3290" s="24" t="str">
        <f t="shared" si="51"/>
        <v>Y07FX0DM</v>
      </c>
    </row>
    <row r="3291" spans="1:4" x14ac:dyDescent="0.25">
      <c r="A3291" s="24" t="s">
        <v>11426</v>
      </c>
      <c r="B3291" s="24" t="s">
        <v>4335</v>
      </c>
      <c r="C3291" s="24" t="s">
        <v>11399</v>
      </c>
      <c r="D3291" s="24" t="str">
        <f t="shared" si="51"/>
        <v>Y07GX0E1</v>
      </c>
    </row>
    <row r="3292" spans="1:4" x14ac:dyDescent="0.25">
      <c r="A3292" s="24" t="s">
        <v>11426</v>
      </c>
      <c r="B3292" s="24" t="s">
        <v>4335</v>
      </c>
      <c r="C3292" s="24" t="s">
        <v>11400</v>
      </c>
      <c r="D3292" s="24" t="str">
        <f t="shared" si="51"/>
        <v>Y07GX0E2</v>
      </c>
    </row>
    <row r="3293" spans="1:4" x14ac:dyDescent="0.25">
      <c r="A3293" s="24" t="s">
        <v>11426</v>
      </c>
      <c r="B3293" s="24" t="s">
        <v>4335</v>
      </c>
      <c r="C3293" s="24" t="s">
        <v>11401</v>
      </c>
      <c r="D3293" s="24" t="str">
        <f t="shared" si="51"/>
        <v>Y07GX0E3</v>
      </c>
    </row>
    <row r="3294" spans="1:4" x14ac:dyDescent="0.25">
      <c r="A3294" s="24" t="s">
        <v>11426</v>
      </c>
      <c r="B3294" s="24" t="s">
        <v>4335</v>
      </c>
      <c r="C3294" s="24" t="s">
        <v>11402</v>
      </c>
      <c r="D3294" s="24" t="str">
        <f t="shared" si="51"/>
        <v>Y07GX0E4</v>
      </c>
    </row>
    <row r="3295" spans="1:4" x14ac:dyDescent="0.25">
      <c r="A3295" s="24" t="s">
        <v>11426</v>
      </c>
      <c r="B3295" s="24" t="s">
        <v>4335</v>
      </c>
      <c r="C3295" s="24" t="s">
        <v>11403</v>
      </c>
      <c r="D3295" s="24" t="str">
        <f t="shared" si="51"/>
        <v>Y07GX0E5</v>
      </c>
    </row>
    <row r="3296" spans="1:4" x14ac:dyDescent="0.25">
      <c r="A3296" s="24" t="s">
        <v>11426</v>
      </c>
      <c r="B3296" s="24" t="s">
        <v>4345</v>
      </c>
      <c r="C3296" s="24" t="s">
        <v>11404</v>
      </c>
      <c r="D3296" s="24" t="str">
        <f t="shared" si="51"/>
        <v>Y07HX09Z</v>
      </c>
    </row>
    <row r="3297" spans="1:4" x14ac:dyDescent="0.25">
      <c r="A3297" s="24" t="s">
        <v>11426</v>
      </c>
      <c r="B3297" s="24" t="s">
        <v>4345</v>
      </c>
      <c r="C3297" s="24" t="s">
        <v>11405</v>
      </c>
      <c r="D3297" s="24" t="str">
        <f t="shared" si="51"/>
        <v>Y07HX0G2</v>
      </c>
    </row>
    <row r="3298" spans="1:4" x14ac:dyDescent="0.25">
      <c r="A3298" s="24" t="s">
        <v>11426</v>
      </c>
      <c r="B3298" s="24" t="s">
        <v>4345</v>
      </c>
      <c r="C3298" s="24" t="s">
        <v>11406</v>
      </c>
      <c r="D3298" s="24" t="str">
        <f t="shared" si="51"/>
        <v>Y07HX0G3</v>
      </c>
    </row>
    <row r="3299" spans="1:4" x14ac:dyDescent="0.25">
      <c r="A3299" s="24" t="s">
        <v>11426</v>
      </c>
      <c r="B3299" s="24" t="s">
        <v>4553</v>
      </c>
      <c r="C3299" s="24" t="s">
        <v>11413</v>
      </c>
      <c r="D3299" s="24" t="str">
        <f t="shared" si="51"/>
        <v>Y07XX03E</v>
      </c>
    </row>
    <row r="3300" spans="1:4" x14ac:dyDescent="0.25">
      <c r="A3300" s="24" t="s">
        <v>11426</v>
      </c>
      <c r="B3300" s="24" t="s">
        <v>4587</v>
      </c>
      <c r="C3300" s="24" t="s">
        <v>10582</v>
      </c>
      <c r="D3300" s="24" t="str">
        <f t="shared" si="51"/>
        <v>YZZZXZZZ</v>
      </c>
    </row>
    <row r="3301" spans="1:4" x14ac:dyDescent="0.25">
      <c r="A3301" s="24" t="s">
        <v>11431</v>
      </c>
      <c r="B3301" s="24" t="s">
        <v>3707</v>
      </c>
      <c r="C3301" s="24" t="s">
        <v>10907</v>
      </c>
      <c r="D3301" s="24" t="str">
        <f t="shared" si="51"/>
        <v>Y03PX0CG</v>
      </c>
    </row>
    <row r="3302" spans="1:4" x14ac:dyDescent="0.25">
      <c r="A3302" s="24" t="s">
        <v>11431</v>
      </c>
      <c r="B3302" s="24" t="s">
        <v>3707</v>
      </c>
      <c r="C3302" s="24" t="s">
        <v>10908</v>
      </c>
      <c r="D3302" s="24" t="str">
        <f t="shared" si="51"/>
        <v>Y03PX0CH</v>
      </c>
    </row>
    <row r="3303" spans="1:4" x14ac:dyDescent="0.25">
      <c r="A3303" s="24" t="s">
        <v>11431</v>
      </c>
      <c r="B3303" s="24" t="s">
        <v>4297</v>
      </c>
      <c r="C3303" s="24" t="s">
        <v>10907</v>
      </c>
      <c r="D3303" s="24" t="str">
        <f t="shared" si="51"/>
        <v>Y077X0CG</v>
      </c>
    </row>
    <row r="3304" spans="1:4" x14ac:dyDescent="0.25">
      <c r="A3304" s="24" t="s">
        <v>11431</v>
      </c>
      <c r="B3304" s="24" t="s">
        <v>4297</v>
      </c>
      <c r="C3304" s="24" t="s">
        <v>10908</v>
      </c>
      <c r="D3304" s="24" t="str">
        <f t="shared" si="51"/>
        <v>Y077X0CH</v>
      </c>
    </row>
    <row r="3305" spans="1:4" x14ac:dyDescent="0.25">
      <c r="A3305" s="24" t="s">
        <v>11432</v>
      </c>
      <c r="B3305" s="24" t="s">
        <v>4587</v>
      </c>
      <c r="C3305" s="24" t="s">
        <v>10582</v>
      </c>
      <c r="D3305" s="24" t="str">
        <f t="shared" si="51"/>
        <v>YZZZXZZZ</v>
      </c>
    </row>
    <row r="3306" spans="1:4" x14ac:dyDescent="0.25">
      <c r="A3306" s="24" t="s">
        <v>11433</v>
      </c>
      <c r="B3306" s="24" t="s">
        <v>4563</v>
      </c>
      <c r="C3306" s="24" t="s">
        <v>11059</v>
      </c>
      <c r="D3306" s="24" t="str">
        <f t="shared" si="51"/>
        <v>Y084X133</v>
      </c>
    </row>
    <row r="3307" spans="1:4" x14ac:dyDescent="0.25">
      <c r="A3307" s="24" t="s">
        <v>11433</v>
      </c>
      <c r="B3307" s="24" t="s">
        <v>4564</v>
      </c>
      <c r="C3307" s="24" t="s">
        <v>11434</v>
      </c>
      <c r="D3307" s="24" t="str">
        <f t="shared" si="51"/>
        <v>Y085X135</v>
      </c>
    </row>
    <row r="3308" spans="1:4" x14ac:dyDescent="0.25">
      <c r="A3308" s="24" t="s">
        <v>11433</v>
      </c>
      <c r="B3308" s="24" t="s">
        <v>4587</v>
      </c>
      <c r="C3308" s="24" t="s">
        <v>10582</v>
      </c>
      <c r="D3308" s="24" t="str">
        <f t="shared" si="51"/>
        <v>YZZZXZZZ</v>
      </c>
    </row>
    <row r="3309" spans="1:4" x14ac:dyDescent="0.25">
      <c r="A3309" s="24" t="s">
        <v>11435</v>
      </c>
      <c r="B3309" s="24" t="s">
        <v>4565</v>
      </c>
      <c r="C3309" s="24" t="s">
        <v>11436</v>
      </c>
      <c r="D3309" s="24" t="str">
        <f t="shared" si="51"/>
        <v>Y086X136</v>
      </c>
    </row>
    <row r="3310" spans="1:4" x14ac:dyDescent="0.25">
      <c r="A3310" s="24" t="s">
        <v>11435</v>
      </c>
      <c r="B3310" s="24" t="s">
        <v>4566</v>
      </c>
      <c r="C3310" s="24" t="s">
        <v>11437</v>
      </c>
      <c r="D3310" s="24" t="str">
        <f t="shared" si="51"/>
        <v>Y087X137</v>
      </c>
    </row>
    <row r="3311" spans="1:4" x14ac:dyDescent="0.25">
      <c r="A3311" s="24" t="s">
        <v>11435</v>
      </c>
      <c r="B3311" s="24" t="s">
        <v>4567</v>
      </c>
      <c r="C3311" s="24" t="s">
        <v>11438</v>
      </c>
      <c r="D3311" s="24" t="str">
        <f t="shared" si="51"/>
        <v>Y088X138</v>
      </c>
    </row>
    <row r="3312" spans="1:4" x14ac:dyDescent="0.25">
      <c r="A3312" s="24" t="s">
        <v>11435</v>
      </c>
      <c r="B3312" s="24" t="s">
        <v>4587</v>
      </c>
      <c r="C3312" s="24" t="s">
        <v>10582</v>
      </c>
      <c r="D3312" s="24" t="str">
        <f t="shared" si="51"/>
        <v>YZZZXZZZ</v>
      </c>
    </row>
    <row r="3313" spans="1:4" x14ac:dyDescent="0.25">
      <c r="A3313" s="24" t="s">
        <v>11439</v>
      </c>
      <c r="B3313" s="24" t="s">
        <v>4565</v>
      </c>
      <c r="C3313" s="24" t="s">
        <v>11436</v>
      </c>
      <c r="D3313" s="24" t="str">
        <f t="shared" si="51"/>
        <v>Y086X136</v>
      </c>
    </row>
    <row r="3314" spans="1:4" x14ac:dyDescent="0.25">
      <c r="A3314" s="24" t="s">
        <v>11439</v>
      </c>
      <c r="B3314" s="24" t="s">
        <v>4566</v>
      </c>
      <c r="C3314" s="24" t="s">
        <v>11437</v>
      </c>
      <c r="D3314" s="24" t="str">
        <f t="shared" si="51"/>
        <v>Y087X137</v>
      </c>
    </row>
    <row r="3315" spans="1:4" x14ac:dyDescent="0.25">
      <c r="A3315" s="24" t="s">
        <v>11439</v>
      </c>
      <c r="B3315" s="24" t="s">
        <v>4567</v>
      </c>
      <c r="C3315" s="24" t="s">
        <v>11438</v>
      </c>
      <c r="D3315" s="24" t="str">
        <f t="shared" si="51"/>
        <v>Y088X138</v>
      </c>
    </row>
    <row r="3316" spans="1:4" x14ac:dyDescent="0.25">
      <c r="A3316" s="24" t="s">
        <v>11439</v>
      </c>
      <c r="B3316" s="24" t="s">
        <v>4568</v>
      </c>
      <c r="C3316" s="24" t="s">
        <v>11440</v>
      </c>
      <c r="D3316" s="24" t="str">
        <f t="shared" si="51"/>
        <v>Y089X139</v>
      </c>
    </row>
    <row r="3317" spans="1:4" x14ac:dyDescent="0.25">
      <c r="A3317" s="24" t="s">
        <v>11439</v>
      </c>
      <c r="B3317" s="24" t="s">
        <v>4587</v>
      </c>
      <c r="C3317" s="24" t="s">
        <v>10582</v>
      </c>
      <c r="D3317" s="24" t="str">
        <f t="shared" si="51"/>
        <v>YZZZXZZZ</v>
      </c>
    </row>
    <row r="3318" spans="1:4" x14ac:dyDescent="0.25">
      <c r="A3318" s="24" t="s">
        <v>11441</v>
      </c>
      <c r="B3318" s="24" t="s">
        <v>4569</v>
      </c>
      <c r="C3318" s="24" t="s">
        <v>11442</v>
      </c>
      <c r="D3318" s="24" t="str">
        <f t="shared" si="51"/>
        <v>Y08AX13A</v>
      </c>
    </row>
    <row r="3319" spans="1:4" x14ac:dyDescent="0.25">
      <c r="A3319" s="24" t="s">
        <v>11441</v>
      </c>
      <c r="B3319" s="24" t="s">
        <v>4587</v>
      </c>
      <c r="C3319" s="24" t="s">
        <v>10582</v>
      </c>
      <c r="D3319" s="24" t="str">
        <f t="shared" si="51"/>
        <v>YZZZXZZZ</v>
      </c>
    </row>
    <row r="3320" spans="1:4" x14ac:dyDescent="0.25">
      <c r="A3320" s="24" t="s">
        <v>11443</v>
      </c>
      <c r="B3320" s="24" t="s">
        <v>4565</v>
      </c>
      <c r="C3320" s="24" t="s">
        <v>11436</v>
      </c>
      <c r="D3320" s="24" t="str">
        <f t="shared" si="51"/>
        <v>Y086X136</v>
      </c>
    </row>
    <row r="3321" spans="1:4" x14ac:dyDescent="0.25">
      <c r="A3321" s="24" t="s">
        <v>11443</v>
      </c>
      <c r="B3321" s="24" t="s">
        <v>4567</v>
      </c>
      <c r="C3321" s="24" t="s">
        <v>11438</v>
      </c>
      <c r="D3321" s="24" t="str">
        <f t="shared" si="51"/>
        <v>Y088X138</v>
      </c>
    </row>
    <row r="3322" spans="1:4" x14ac:dyDescent="0.25">
      <c r="A3322" s="24" t="s">
        <v>11443</v>
      </c>
      <c r="B3322" s="24" t="s">
        <v>4587</v>
      </c>
      <c r="C3322" s="24" t="s">
        <v>10582</v>
      </c>
      <c r="D3322" s="24" t="str">
        <f t="shared" si="51"/>
        <v>YZZZXZZZ</v>
      </c>
    </row>
    <row r="3323" spans="1:4" x14ac:dyDescent="0.25">
      <c r="A3323" s="24" t="s">
        <v>11444</v>
      </c>
      <c r="B3323" s="24" t="s">
        <v>4570</v>
      </c>
      <c r="C3323" s="24" t="s">
        <v>11445</v>
      </c>
      <c r="D3323" s="24" t="str">
        <f t="shared" si="51"/>
        <v>Y08BX13B</v>
      </c>
    </row>
    <row r="3324" spans="1:4" x14ac:dyDescent="0.25">
      <c r="A3324" s="24" t="s">
        <v>11444</v>
      </c>
      <c r="B3324" s="24" t="s">
        <v>4587</v>
      </c>
      <c r="C3324" s="24" t="s">
        <v>10582</v>
      </c>
      <c r="D3324" s="24" t="str">
        <f t="shared" si="51"/>
        <v>YZZZXZZZ</v>
      </c>
    </row>
    <row r="3325" spans="1:4" x14ac:dyDescent="0.25">
      <c r="A3325" s="24" t="s">
        <v>11446</v>
      </c>
      <c r="B3325" s="24" t="s">
        <v>3707</v>
      </c>
      <c r="C3325" s="24" t="s">
        <v>11447</v>
      </c>
      <c r="D3325" s="24" t="str">
        <f t="shared" si="51"/>
        <v>Y03PX13D</v>
      </c>
    </row>
    <row r="3326" spans="1:4" x14ac:dyDescent="0.25">
      <c r="A3326" s="24" t="s">
        <v>11446</v>
      </c>
      <c r="B3326" s="24" t="s">
        <v>4571</v>
      </c>
      <c r="C3326" s="24" t="s">
        <v>11448</v>
      </c>
      <c r="D3326" s="24" t="str">
        <f t="shared" si="51"/>
        <v>Y08CX13C</v>
      </c>
    </row>
    <row r="3327" spans="1:4" x14ac:dyDescent="0.25">
      <c r="A3327" s="24" t="s">
        <v>11446</v>
      </c>
      <c r="B3327" s="24" t="s">
        <v>4587</v>
      </c>
      <c r="C3327" s="24" t="s">
        <v>10582</v>
      </c>
      <c r="D3327" s="24" t="str">
        <f t="shared" si="51"/>
        <v>YZZZXZZZ</v>
      </c>
    </row>
    <row r="3328" spans="1:4" x14ac:dyDescent="0.25">
      <c r="A3328" s="24" t="s">
        <v>11449</v>
      </c>
      <c r="B3328" s="24" t="s">
        <v>4567</v>
      </c>
      <c r="C3328" s="24" t="s">
        <v>11438</v>
      </c>
      <c r="D3328" s="24" t="str">
        <f t="shared" si="51"/>
        <v>Y088X138</v>
      </c>
    </row>
    <row r="3329" spans="1:4" x14ac:dyDescent="0.25">
      <c r="A3329" s="24" t="s">
        <v>11449</v>
      </c>
      <c r="B3329" s="24" t="s">
        <v>4587</v>
      </c>
      <c r="C3329" s="24" t="s">
        <v>10582</v>
      </c>
      <c r="D3329" s="24" t="str">
        <f t="shared" si="51"/>
        <v>YZZZXZZZ</v>
      </c>
    </row>
    <row r="3330" spans="1:4" x14ac:dyDescent="0.25">
      <c r="A3330" s="24" t="s">
        <v>11450</v>
      </c>
      <c r="B3330" s="24" t="s">
        <v>3770</v>
      </c>
      <c r="C3330" s="24" t="s">
        <v>11451</v>
      </c>
      <c r="D3330" s="24" t="str">
        <f t="shared" si="51"/>
        <v>Y048X08C</v>
      </c>
    </row>
    <row r="3331" spans="1:4" x14ac:dyDescent="0.25">
      <c r="A3331" s="24" t="s">
        <v>11450</v>
      </c>
      <c r="B3331" s="24" t="s">
        <v>3770</v>
      </c>
      <c r="C3331" s="24" t="s">
        <v>11452</v>
      </c>
      <c r="D3331" s="24" t="str">
        <f t="shared" ref="D3331:D3394" si="52">B3331&amp;C3331</f>
        <v>Y048X08E</v>
      </c>
    </row>
    <row r="3332" spans="1:4" x14ac:dyDescent="0.25">
      <c r="A3332" s="24" t="s">
        <v>11450</v>
      </c>
      <c r="B3332" s="24" t="s">
        <v>3778</v>
      </c>
      <c r="C3332" s="24" t="s">
        <v>11453</v>
      </c>
      <c r="D3332" s="24" t="str">
        <f t="shared" si="52"/>
        <v>Y049X080</v>
      </c>
    </row>
    <row r="3333" spans="1:4" x14ac:dyDescent="0.25">
      <c r="A3333" s="24" t="s">
        <v>11450</v>
      </c>
      <c r="B3333" s="24" t="s">
        <v>3778</v>
      </c>
      <c r="C3333" s="24" t="s">
        <v>11454</v>
      </c>
      <c r="D3333" s="24" t="str">
        <f t="shared" si="52"/>
        <v>Y049X083</v>
      </c>
    </row>
    <row r="3334" spans="1:4" x14ac:dyDescent="0.25">
      <c r="A3334" s="24" t="s">
        <v>11450</v>
      </c>
      <c r="B3334" s="24" t="s">
        <v>3785</v>
      </c>
      <c r="C3334" s="24" t="s">
        <v>11453</v>
      </c>
      <c r="D3334" s="24" t="str">
        <f t="shared" si="52"/>
        <v>Y04AX080</v>
      </c>
    </row>
    <row r="3335" spans="1:4" x14ac:dyDescent="0.25">
      <c r="A3335" s="24" t="s">
        <v>11450</v>
      </c>
      <c r="B3335" s="24" t="s">
        <v>3785</v>
      </c>
      <c r="C3335" s="24" t="s">
        <v>11454</v>
      </c>
      <c r="D3335" s="24" t="str">
        <f t="shared" si="52"/>
        <v>Y04AX083</v>
      </c>
    </row>
    <row r="3336" spans="1:4" x14ac:dyDescent="0.25">
      <c r="A3336" s="24" t="s">
        <v>11450</v>
      </c>
      <c r="B3336" s="24" t="s">
        <v>3756</v>
      </c>
      <c r="C3336" s="24" t="s">
        <v>11455</v>
      </c>
      <c r="D3336" s="24" t="str">
        <f t="shared" si="52"/>
        <v>Y04BX03D</v>
      </c>
    </row>
    <row r="3337" spans="1:4" x14ac:dyDescent="0.25">
      <c r="A3337" s="24" t="s">
        <v>11450</v>
      </c>
      <c r="B3337" s="24" t="s">
        <v>3756</v>
      </c>
      <c r="C3337" s="24" t="s">
        <v>11456</v>
      </c>
      <c r="D3337" s="24" t="str">
        <f t="shared" si="52"/>
        <v>Y04BX07A</v>
      </c>
    </row>
    <row r="3338" spans="1:4" x14ac:dyDescent="0.25">
      <c r="A3338" s="24" t="s">
        <v>11450</v>
      </c>
      <c r="B3338" s="24" t="s">
        <v>3756</v>
      </c>
      <c r="C3338" s="24" t="s">
        <v>11457</v>
      </c>
      <c r="D3338" s="24" t="str">
        <f t="shared" si="52"/>
        <v>Y04BX081</v>
      </c>
    </row>
    <row r="3339" spans="1:4" x14ac:dyDescent="0.25">
      <c r="A3339" s="24" t="s">
        <v>11450</v>
      </c>
      <c r="B3339" s="24" t="s">
        <v>3756</v>
      </c>
      <c r="C3339" s="24" t="s">
        <v>11458</v>
      </c>
      <c r="D3339" s="24" t="str">
        <f t="shared" si="52"/>
        <v>Y04BX082</v>
      </c>
    </row>
    <row r="3340" spans="1:4" x14ac:dyDescent="0.25">
      <c r="A3340" s="24" t="s">
        <v>11450</v>
      </c>
      <c r="B3340" s="24" t="s">
        <v>3855</v>
      </c>
      <c r="C3340" s="24" t="s">
        <v>11455</v>
      </c>
      <c r="D3340" s="24" t="str">
        <f t="shared" si="52"/>
        <v>Y04CX03D</v>
      </c>
    </row>
    <row r="3341" spans="1:4" x14ac:dyDescent="0.25">
      <c r="A3341" s="24" t="s">
        <v>11450</v>
      </c>
      <c r="B3341" s="24" t="s">
        <v>3855</v>
      </c>
      <c r="C3341" s="24" t="s">
        <v>11456</v>
      </c>
      <c r="D3341" s="24" t="str">
        <f t="shared" si="52"/>
        <v>Y04CX07A</v>
      </c>
    </row>
    <row r="3342" spans="1:4" x14ac:dyDescent="0.25">
      <c r="A3342" s="24" t="s">
        <v>11450</v>
      </c>
      <c r="B3342" s="24" t="s">
        <v>3855</v>
      </c>
      <c r="C3342" s="24" t="s">
        <v>11457</v>
      </c>
      <c r="D3342" s="24" t="str">
        <f t="shared" si="52"/>
        <v>Y04CX081</v>
      </c>
    </row>
    <row r="3343" spans="1:4" x14ac:dyDescent="0.25">
      <c r="A3343" s="24" t="s">
        <v>11450</v>
      </c>
      <c r="B3343" s="24" t="s">
        <v>3855</v>
      </c>
      <c r="C3343" s="24" t="s">
        <v>11458</v>
      </c>
      <c r="D3343" s="24" t="str">
        <f t="shared" si="52"/>
        <v>Y04CX082</v>
      </c>
    </row>
    <row r="3344" spans="1:4" x14ac:dyDescent="0.25">
      <c r="A3344" s="24" t="s">
        <v>11450</v>
      </c>
      <c r="B3344" s="24" t="s">
        <v>3864</v>
      </c>
      <c r="C3344" s="24" t="s">
        <v>11459</v>
      </c>
      <c r="D3344" s="24" t="str">
        <f t="shared" si="52"/>
        <v>Y04GX0ZL</v>
      </c>
    </row>
    <row r="3345" spans="1:4" x14ac:dyDescent="0.25">
      <c r="A3345" s="24" t="s">
        <v>11450</v>
      </c>
      <c r="B3345" s="24" t="s">
        <v>3853</v>
      </c>
      <c r="C3345" s="24" t="s">
        <v>11460</v>
      </c>
      <c r="D3345" s="24" t="str">
        <f t="shared" si="52"/>
        <v>Y04HX07X</v>
      </c>
    </row>
    <row r="3346" spans="1:4" x14ac:dyDescent="0.25">
      <c r="A3346" s="24" t="s">
        <v>11450</v>
      </c>
      <c r="B3346" s="24" t="s">
        <v>3853</v>
      </c>
      <c r="C3346" s="24" t="s">
        <v>11461</v>
      </c>
      <c r="D3346" s="24" t="str">
        <f t="shared" si="52"/>
        <v>Y04HX08X</v>
      </c>
    </row>
    <row r="3347" spans="1:4" x14ac:dyDescent="0.25">
      <c r="A3347" s="24" t="s">
        <v>11450</v>
      </c>
      <c r="B3347" s="24" t="s">
        <v>3853</v>
      </c>
      <c r="C3347" s="24" t="s">
        <v>11462</v>
      </c>
      <c r="D3347" s="24" t="str">
        <f t="shared" si="52"/>
        <v>Y04HX091</v>
      </c>
    </row>
    <row r="3348" spans="1:4" x14ac:dyDescent="0.25">
      <c r="A3348" s="24" t="s">
        <v>11450</v>
      </c>
      <c r="B3348" s="24" t="s">
        <v>3853</v>
      </c>
      <c r="C3348" s="24" t="s">
        <v>11463</v>
      </c>
      <c r="D3348" s="24" t="str">
        <f t="shared" si="52"/>
        <v>Y04HX09K</v>
      </c>
    </row>
    <row r="3349" spans="1:4" x14ac:dyDescent="0.25">
      <c r="A3349" s="24" t="s">
        <v>11450</v>
      </c>
      <c r="B3349" s="24" t="s">
        <v>3909</v>
      </c>
      <c r="C3349" s="24" t="s">
        <v>11464</v>
      </c>
      <c r="D3349" s="24" t="str">
        <f t="shared" si="52"/>
        <v>Y04KX0HS</v>
      </c>
    </row>
    <row r="3350" spans="1:4" x14ac:dyDescent="0.25">
      <c r="A3350" s="24" t="s">
        <v>11450</v>
      </c>
      <c r="B3350" s="24" t="s">
        <v>3909</v>
      </c>
      <c r="C3350" s="24" t="s">
        <v>11465</v>
      </c>
      <c r="D3350" s="24" t="str">
        <f t="shared" si="52"/>
        <v>Y04KX0HT</v>
      </c>
    </row>
    <row r="3351" spans="1:4" x14ac:dyDescent="0.25">
      <c r="A3351" s="24" t="s">
        <v>11450</v>
      </c>
      <c r="B3351" s="24" t="s">
        <v>3909</v>
      </c>
      <c r="C3351" s="24" t="s">
        <v>11466</v>
      </c>
      <c r="D3351" s="24" t="str">
        <f t="shared" si="52"/>
        <v>Y04KX0ZM</v>
      </c>
    </row>
    <row r="3352" spans="1:4" x14ac:dyDescent="0.25">
      <c r="A3352" s="24" t="s">
        <v>11450</v>
      </c>
      <c r="B3352" s="24" t="s">
        <v>3944</v>
      </c>
      <c r="C3352" s="24" t="s">
        <v>11467</v>
      </c>
      <c r="D3352" s="24" t="str">
        <f t="shared" si="52"/>
        <v>Y04RX0J2</v>
      </c>
    </row>
    <row r="3353" spans="1:4" x14ac:dyDescent="0.25">
      <c r="A3353" s="24" t="s">
        <v>11450</v>
      </c>
      <c r="B3353" s="24" t="s">
        <v>3949</v>
      </c>
      <c r="C3353" s="24" t="s">
        <v>11468</v>
      </c>
      <c r="D3353" s="24" t="str">
        <f t="shared" si="52"/>
        <v>Y04SX0J1</v>
      </c>
    </row>
    <row r="3354" spans="1:4" x14ac:dyDescent="0.25">
      <c r="A3354" s="24" t="s">
        <v>11450</v>
      </c>
      <c r="B3354" s="24" t="s">
        <v>3949</v>
      </c>
      <c r="C3354" s="24" t="s">
        <v>11469</v>
      </c>
      <c r="D3354" s="24" t="str">
        <f t="shared" si="52"/>
        <v>Y04SX103</v>
      </c>
    </row>
    <row r="3355" spans="1:4" x14ac:dyDescent="0.25">
      <c r="A3355" s="24" t="s">
        <v>11450</v>
      </c>
      <c r="B3355" s="24" t="s">
        <v>3966</v>
      </c>
      <c r="C3355" s="24" t="s">
        <v>11470</v>
      </c>
      <c r="D3355" s="24" t="str">
        <f t="shared" si="52"/>
        <v>Y04TX08T</v>
      </c>
    </row>
    <row r="3356" spans="1:4" x14ac:dyDescent="0.25">
      <c r="A3356" s="24" t="s">
        <v>11450</v>
      </c>
      <c r="B3356" s="24" t="s">
        <v>4022</v>
      </c>
      <c r="C3356" s="24" t="s">
        <v>11471</v>
      </c>
      <c r="D3356" s="24" t="str">
        <f t="shared" si="52"/>
        <v>Y054X0HU</v>
      </c>
    </row>
    <row r="3357" spans="1:4" x14ac:dyDescent="0.25">
      <c r="A3357" s="24" t="s">
        <v>11450</v>
      </c>
      <c r="B3357" s="24" t="s">
        <v>4033</v>
      </c>
      <c r="C3357" s="24" t="s">
        <v>11472</v>
      </c>
      <c r="D3357" s="24" t="str">
        <f t="shared" si="52"/>
        <v>Y057X03B</v>
      </c>
    </row>
    <row r="3358" spans="1:4" x14ac:dyDescent="0.25">
      <c r="A3358" s="24" t="s">
        <v>11450</v>
      </c>
      <c r="B3358" s="24" t="s">
        <v>4061</v>
      </c>
      <c r="C3358" s="24" t="s">
        <v>11473</v>
      </c>
      <c r="D3358" s="24" t="str">
        <f t="shared" si="52"/>
        <v>Y05GX0JA</v>
      </c>
    </row>
    <row r="3359" spans="1:4" x14ac:dyDescent="0.25">
      <c r="A3359" s="24" t="s">
        <v>11450</v>
      </c>
      <c r="B3359" s="24" t="s">
        <v>4061</v>
      </c>
      <c r="C3359" s="24" t="s">
        <v>11474</v>
      </c>
      <c r="D3359" s="24" t="str">
        <f t="shared" si="52"/>
        <v>Y05GX0RA</v>
      </c>
    </row>
    <row r="3360" spans="1:4" x14ac:dyDescent="0.25">
      <c r="A3360" s="24" t="s">
        <v>11450</v>
      </c>
      <c r="B3360" s="24" t="s">
        <v>4071</v>
      </c>
      <c r="C3360" s="24" t="s">
        <v>11473</v>
      </c>
      <c r="D3360" s="24" t="str">
        <f t="shared" si="52"/>
        <v>Y05HX0JA</v>
      </c>
    </row>
    <row r="3361" spans="1:4" x14ac:dyDescent="0.25">
      <c r="A3361" s="24" t="s">
        <v>11450</v>
      </c>
      <c r="B3361" s="24" t="s">
        <v>4071</v>
      </c>
      <c r="C3361" s="24" t="s">
        <v>11474</v>
      </c>
      <c r="D3361" s="24" t="str">
        <f t="shared" si="52"/>
        <v>Y05HX0RA</v>
      </c>
    </row>
    <row r="3362" spans="1:4" x14ac:dyDescent="0.25">
      <c r="A3362" s="24" t="s">
        <v>11450</v>
      </c>
      <c r="B3362" s="24" t="s">
        <v>4097</v>
      </c>
      <c r="C3362" s="24" t="s">
        <v>11475</v>
      </c>
      <c r="D3362" s="24" t="str">
        <f t="shared" si="52"/>
        <v>Y05NX0QB</v>
      </c>
    </row>
    <row r="3363" spans="1:4" x14ac:dyDescent="0.25">
      <c r="A3363" s="24" t="s">
        <v>11450</v>
      </c>
      <c r="B3363" s="24" t="s">
        <v>4097</v>
      </c>
      <c r="C3363" s="24" t="s">
        <v>11476</v>
      </c>
      <c r="D3363" s="24" t="str">
        <f t="shared" si="52"/>
        <v>Y05NX0QF</v>
      </c>
    </row>
    <row r="3364" spans="1:4" x14ac:dyDescent="0.25">
      <c r="A3364" s="24" t="s">
        <v>11450</v>
      </c>
      <c r="B3364" s="24" t="s">
        <v>4277</v>
      </c>
      <c r="C3364" s="24" t="s">
        <v>11477</v>
      </c>
      <c r="D3364" s="24" t="str">
        <f t="shared" si="52"/>
        <v>Y073X0TT</v>
      </c>
    </row>
    <row r="3365" spans="1:4" x14ac:dyDescent="0.25">
      <c r="A3365" s="24" t="s">
        <v>11450</v>
      </c>
      <c r="B3365" s="24" t="s">
        <v>4354</v>
      </c>
      <c r="C3365" s="24" t="s">
        <v>11478</v>
      </c>
      <c r="D3365" s="24" t="str">
        <f t="shared" si="52"/>
        <v>Y07LX0J3</v>
      </c>
    </row>
    <row r="3366" spans="1:4" x14ac:dyDescent="0.25">
      <c r="A3366" s="24" t="s">
        <v>11450</v>
      </c>
      <c r="B3366" s="24" t="s">
        <v>4587</v>
      </c>
      <c r="C3366" s="24" t="s">
        <v>10582</v>
      </c>
      <c r="D3366" s="24" t="str">
        <f t="shared" si="52"/>
        <v>YZZZXZZZ</v>
      </c>
    </row>
    <row r="3367" spans="1:4" x14ac:dyDescent="0.25">
      <c r="A3367" s="24" t="s">
        <v>11450</v>
      </c>
      <c r="B3367" s="24" t="s">
        <v>4137</v>
      </c>
      <c r="C3367" s="24" t="s">
        <v>11467</v>
      </c>
      <c r="D3367" s="24" t="str">
        <f t="shared" si="52"/>
        <v>Z178X0J2</v>
      </c>
    </row>
    <row r="3368" spans="1:4" x14ac:dyDescent="0.25">
      <c r="A3368" s="24" t="s">
        <v>11450</v>
      </c>
      <c r="B3368" s="24" t="s">
        <v>4137</v>
      </c>
      <c r="C3368" s="24" t="s">
        <v>11479</v>
      </c>
      <c r="D3368" s="24" t="str">
        <f t="shared" si="52"/>
        <v>Z178X0J7</v>
      </c>
    </row>
    <row r="3369" spans="1:4" x14ac:dyDescent="0.25">
      <c r="A3369" s="24" t="s">
        <v>11480</v>
      </c>
      <c r="B3369" s="24" t="s">
        <v>3325</v>
      </c>
      <c r="C3369" s="24" t="s">
        <v>11481</v>
      </c>
      <c r="D3369" s="24" t="str">
        <f t="shared" si="52"/>
        <v>Y044X017</v>
      </c>
    </row>
    <row r="3370" spans="1:4" x14ac:dyDescent="0.25">
      <c r="A3370" s="24" t="s">
        <v>11480</v>
      </c>
      <c r="B3370" s="24" t="s">
        <v>3325</v>
      </c>
      <c r="C3370" s="24" t="s">
        <v>11482</v>
      </c>
      <c r="D3370" s="24" t="str">
        <f t="shared" si="52"/>
        <v>Y044X018</v>
      </c>
    </row>
    <row r="3371" spans="1:4" x14ac:dyDescent="0.25">
      <c r="A3371" s="24" t="s">
        <v>11480</v>
      </c>
      <c r="B3371" s="24" t="s">
        <v>3758</v>
      </c>
      <c r="C3371" s="24" t="s">
        <v>11481</v>
      </c>
      <c r="D3371" s="24" t="str">
        <f t="shared" si="52"/>
        <v>Y045X017</v>
      </c>
    </row>
    <row r="3372" spans="1:4" x14ac:dyDescent="0.25">
      <c r="A3372" s="24" t="s">
        <v>11480</v>
      </c>
      <c r="B3372" s="24" t="s">
        <v>3758</v>
      </c>
      <c r="C3372" s="24" t="s">
        <v>11482</v>
      </c>
      <c r="D3372" s="24" t="str">
        <f t="shared" si="52"/>
        <v>Y045X018</v>
      </c>
    </row>
    <row r="3373" spans="1:4" x14ac:dyDescent="0.25">
      <c r="A3373" s="24" t="s">
        <v>11480</v>
      </c>
      <c r="B3373" s="24" t="s">
        <v>3778</v>
      </c>
      <c r="C3373" s="24" t="s">
        <v>11483</v>
      </c>
      <c r="D3373" s="24" t="str">
        <f t="shared" si="52"/>
        <v>Y049X0UW</v>
      </c>
    </row>
    <row r="3374" spans="1:4" x14ac:dyDescent="0.25">
      <c r="A3374" s="24" t="s">
        <v>11480</v>
      </c>
      <c r="B3374" s="24" t="s">
        <v>3785</v>
      </c>
      <c r="C3374" s="24" t="s">
        <v>11483</v>
      </c>
      <c r="D3374" s="24" t="str">
        <f t="shared" si="52"/>
        <v>Y04AX0UW</v>
      </c>
    </row>
    <row r="3375" spans="1:4" x14ac:dyDescent="0.25">
      <c r="A3375" s="24" t="s">
        <v>11480</v>
      </c>
      <c r="B3375" s="24" t="s">
        <v>3756</v>
      </c>
      <c r="C3375" s="24" t="s">
        <v>11484</v>
      </c>
      <c r="D3375" s="24" t="str">
        <f t="shared" si="52"/>
        <v>Y04BX06N</v>
      </c>
    </row>
    <row r="3376" spans="1:4" x14ac:dyDescent="0.25">
      <c r="A3376" s="24" t="s">
        <v>11480</v>
      </c>
      <c r="B3376" s="24" t="s">
        <v>3756</v>
      </c>
      <c r="C3376" s="24" t="s">
        <v>11485</v>
      </c>
      <c r="D3376" s="24" t="str">
        <f t="shared" si="52"/>
        <v>Y04BX0F7</v>
      </c>
    </row>
    <row r="3377" spans="1:4" x14ac:dyDescent="0.25">
      <c r="A3377" s="24" t="s">
        <v>11480</v>
      </c>
      <c r="B3377" s="24" t="s">
        <v>3756</v>
      </c>
      <c r="C3377" s="24" t="s">
        <v>11486</v>
      </c>
      <c r="D3377" s="24" t="str">
        <f t="shared" si="52"/>
        <v>Y04BX0FA</v>
      </c>
    </row>
    <row r="3378" spans="1:4" x14ac:dyDescent="0.25">
      <c r="A3378" s="24" t="s">
        <v>11480</v>
      </c>
      <c r="B3378" s="24" t="s">
        <v>3855</v>
      </c>
      <c r="C3378" s="24" t="s">
        <v>11484</v>
      </c>
      <c r="D3378" s="24" t="str">
        <f t="shared" si="52"/>
        <v>Y04CX06N</v>
      </c>
    </row>
    <row r="3379" spans="1:4" x14ac:dyDescent="0.25">
      <c r="A3379" s="24" t="s">
        <v>11480</v>
      </c>
      <c r="B3379" s="24" t="s">
        <v>3855</v>
      </c>
      <c r="C3379" s="24" t="s">
        <v>11485</v>
      </c>
      <c r="D3379" s="24" t="str">
        <f t="shared" si="52"/>
        <v>Y04CX0F7</v>
      </c>
    </row>
    <row r="3380" spans="1:4" x14ac:dyDescent="0.25">
      <c r="A3380" s="24" t="s">
        <v>11480</v>
      </c>
      <c r="B3380" s="24" t="s">
        <v>3855</v>
      </c>
      <c r="C3380" s="24" t="s">
        <v>11486</v>
      </c>
      <c r="D3380" s="24" t="str">
        <f t="shared" si="52"/>
        <v>Y04CX0FA</v>
      </c>
    </row>
    <row r="3381" spans="1:4" x14ac:dyDescent="0.25">
      <c r="A3381" s="24" t="s">
        <v>11480</v>
      </c>
      <c r="B3381" s="24" t="s">
        <v>3864</v>
      </c>
      <c r="C3381" s="24" t="s">
        <v>11487</v>
      </c>
      <c r="D3381" s="24" t="str">
        <f t="shared" si="52"/>
        <v>Y04GX0H3</v>
      </c>
    </row>
    <row r="3382" spans="1:4" x14ac:dyDescent="0.25">
      <c r="A3382" s="24" t="s">
        <v>11480</v>
      </c>
      <c r="B3382" s="24" t="s">
        <v>3853</v>
      </c>
      <c r="C3382" s="24" t="s">
        <v>11488</v>
      </c>
      <c r="D3382" s="24" t="str">
        <f t="shared" si="52"/>
        <v>Y04HX05G</v>
      </c>
    </row>
    <row r="3383" spans="1:4" x14ac:dyDescent="0.25">
      <c r="A3383" s="24" t="s">
        <v>11480</v>
      </c>
      <c r="B3383" s="24" t="s">
        <v>3853</v>
      </c>
      <c r="C3383" s="24" t="s">
        <v>11489</v>
      </c>
      <c r="D3383" s="24" t="str">
        <f t="shared" si="52"/>
        <v>Y04HX05H</v>
      </c>
    </row>
    <row r="3384" spans="1:4" x14ac:dyDescent="0.25">
      <c r="A3384" s="24" t="s">
        <v>11480</v>
      </c>
      <c r="B3384" s="24" t="s">
        <v>3853</v>
      </c>
      <c r="C3384" s="24" t="s">
        <v>11490</v>
      </c>
      <c r="D3384" s="24" t="str">
        <f t="shared" si="52"/>
        <v>Y04HX0BD</v>
      </c>
    </row>
    <row r="3385" spans="1:4" x14ac:dyDescent="0.25">
      <c r="A3385" s="24" t="s">
        <v>11480</v>
      </c>
      <c r="B3385" s="24" t="s">
        <v>3853</v>
      </c>
      <c r="C3385" s="24" t="s">
        <v>11491</v>
      </c>
      <c r="D3385" s="24" t="str">
        <f t="shared" si="52"/>
        <v>Y04HX0H5</v>
      </c>
    </row>
    <row r="3386" spans="1:4" x14ac:dyDescent="0.25">
      <c r="A3386" s="24" t="s">
        <v>11480</v>
      </c>
      <c r="B3386" s="24" t="s">
        <v>3853</v>
      </c>
      <c r="C3386" s="24" t="s">
        <v>11492</v>
      </c>
      <c r="D3386" s="24" t="str">
        <f t="shared" si="52"/>
        <v>Y04HX0H7</v>
      </c>
    </row>
    <row r="3387" spans="1:4" x14ac:dyDescent="0.25">
      <c r="A3387" s="24" t="s">
        <v>11480</v>
      </c>
      <c r="B3387" s="24" t="s">
        <v>3853</v>
      </c>
      <c r="C3387" s="24" t="s">
        <v>11493</v>
      </c>
      <c r="D3387" s="24" t="str">
        <f t="shared" si="52"/>
        <v>Y04HX0HD</v>
      </c>
    </row>
    <row r="3388" spans="1:4" x14ac:dyDescent="0.25">
      <c r="A3388" s="24" t="s">
        <v>11480</v>
      </c>
      <c r="B3388" s="24" t="s">
        <v>3909</v>
      </c>
      <c r="C3388" s="24" t="s">
        <v>11494</v>
      </c>
      <c r="D3388" s="24" t="str">
        <f t="shared" si="52"/>
        <v>Y04KX0H9</v>
      </c>
    </row>
    <row r="3389" spans="1:4" x14ac:dyDescent="0.25">
      <c r="A3389" s="24" t="s">
        <v>11480</v>
      </c>
      <c r="B3389" s="24" t="s">
        <v>3937</v>
      </c>
      <c r="C3389" s="24" t="s">
        <v>11495</v>
      </c>
      <c r="D3389" s="24" t="str">
        <f t="shared" si="52"/>
        <v>Y04MX0HA</v>
      </c>
    </row>
    <row r="3390" spans="1:4" x14ac:dyDescent="0.25">
      <c r="A3390" s="24" t="s">
        <v>11480</v>
      </c>
      <c r="B3390" s="24" t="s">
        <v>3943</v>
      </c>
      <c r="C3390" s="24" t="s">
        <v>11495</v>
      </c>
      <c r="D3390" s="24" t="str">
        <f t="shared" si="52"/>
        <v>Y04NX0HA</v>
      </c>
    </row>
    <row r="3391" spans="1:4" x14ac:dyDescent="0.25">
      <c r="A3391" s="24" t="s">
        <v>11480</v>
      </c>
      <c r="B3391" s="24" t="s">
        <v>3944</v>
      </c>
      <c r="C3391" s="24" t="s">
        <v>11467</v>
      </c>
      <c r="D3391" s="24" t="str">
        <f t="shared" si="52"/>
        <v>Y04RX0J2</v>
      </c>
    </row>
    <row r="3392" spans="1:4" x14ac:dyDescent="0.25">
      <c r="A3392" s="24" t="s">
        <v>11480</v>
      </c>
      <c r="B3392" s="24" t="s">
        <v>3949</v>
      </c>
      <c r="C3392" s="24" t="s">
        <v>11469</v>
      </c>
      <c r="D3392" s="24" t="str">
        <f t="shared" si="52"/>
        <v>Y04SX103</v>
      </c>
    </row>
    <row r="3393" spans="1:4" x14ac:dyDescent="0.25">
      <c r="A3393" s="24" t="s">
        <v>11480</v>
      </c>
      <c r="B3393" s="24" t="s">
        <v>3981</v>
      </c>
      <c r="C3393" s="24" t="s">
        <v>11496</v>
      </c>
      <c r="D3393" s="24" t="str">
        <f t="shared" si="52"/>
        <v>Y04XX0HB</v>
      </c>
    </row>
    <row r="3394" spans="1:4" x14ac:dyDescent="0.25">
      <c r="A3394" s="24" t="s">
        <v>11480</v>
      </c>
      <c r="B3394" s="24" t="s">
        <v>3981</v>
      </c>
      <c r="C3394" s="24" t="s">
        <v>11497</v>
      </c>
      <c r="D3394" s="24" t="str">
        <f t="shared" si="52"/>
        <v>Y04XX0HC</v>
      </c>
    </row>
    <row r="3395" spans="1:4" x14ac:dyDescent="0.25">
      <c r="A3395" s="24" t="s">
        <v>11480</v>
      </c>
      <c r="B3395" s="24" t="s">
        <v>3991</v>
      </c>
      <c r="C3395" s="24" t="s">
        <v>11498</v>
      </c>
      <c r="D3395" s="24" t="str">
        <f t="shared" ref="D3395:D3458" si="53">B3395&amp;C3395</f>
        <v>Y04ZX0H8</v>
      </c>
    </row>
    <row r="3396" spans="1:4" x14ac:dyDescent="0.25">
      <c r="A3396" s="24" t="s">
        <v>11480</v>
      </c>
      <c r="B3396" s="24" t="s">
        <v>3991</v>
      </c>
      <c r="C3396" s="24" t="s">
        <v>11499</v>
      </c>
      <c r="D3396" s="24" t="str">
        <f t="shared" si="53"/>
        <v>Y04ZX0HE</v>
      </c>
    </row>
    <row r="3397" spans="1:4" x14ac:dyDescent="0.25">
      <c r="A3397" s="24" t="s">
        <v>11480</v>
      </c>
      <c r="B3397" s="24" t="s">
        <v>4022</v>
      </c>
      <c r="C3397" s="24" t="s">
        <v>11500</v>
      </c>
      <c r="D3397" s="24" t="str">
        <f t="shared" si="53"/>
        <v>Y054X05Q</v>
      </c>
    </row>
    <row r="3398" spans="1:4" x14ac:dyDescent="0.25">
      <c r="A3398" s="24" t="s">
        <v>11480</v>
      </c>
      <c r="B3398" s="24" t="s">
        <v>4022</v>
      </c>
      <c r="C3398" s="24" t="s">
        <v>11501</v>
      </c>
      <c r="D3398" s="24" t="str">
        <f t="shared" si="53"/>
        <v>Y054X0H6</v>
      </c>
    </row>
    <row r="3399" spans="1:4" x14ac:dyDescent="0.25">
      <c r="A3399" s="24" t="s">
        <v>11480</v>
      </c>
      <c r="B3399" s="24" t="s">
        <v>4022</v>
      </c>
      <c r="C3399" s="24" t="s">
        <v>11502</v>
      </c>
      <c r="D3399" s="24" t="str">
        <f t="shared" si="53"/>
        <v>Y054X11N</v>
      </c>
    </row>
    <row r="3400" spans="1:4" x14ac:dyDescent="0.25">
      <c r="A3400" s="24" t="s">
        <v>11480</v>
      </c>
      <c r="B3400" s="24" t="s">
        <v>4081</v>
      </c>
      <c r="C3400" s="24" t="s">
        <v>11503</v>
      </c>
      <c r="D3400" s="24" t="str">
        <f t="shared" si="53"/>
        <v>Y058X05M</v>
      </c>
    </row>
    <row r="3401" spans="1:4" x14ac:dyDescent="0.25">
      <c r="A3401" s="24" t="s">
        <v>11480</v>
      </c>
      <c r="B3401" s="24" t="s">
        <v>4081</v>
      </c>
      <c r="C3401" s="24" t="s">
        <v>11504</v>
      </c>
      <c r="D3401" s="24" t="str">
        <f t="shared" si="53"/>
        <v>Y058X05N</v>
      </c>
    </row>
    <row r="3402" spans="1:4" x14ac:dyDescent="0.25">
      <c r="A3402" s="24" t="s">
        <v>11480</v>
      </c>
      <c r="B3402" s="24" t="s">
        <v>4081</v>
      </c>
      <c r="C3402" s="24" t="s">
        <v>11505</v>
      </c>
      <c r="D3402" s="24" t="str">
        <f t="shared" si="53"/>
        <v>Y058X0AU</v>
      </c>
    </row>
    <row r="3403" spans="1:4" x14ac:dyDescent="0.25">
      <c r="A3403" s="24" t="s">
        <v>11480</v>
      </c>
      <c r="B3403" s="24" t="s">
        <v>4036</v>
      </c>
      <c r="C3403" s="24" t="s">
        <v>11506</v>
      </c>
      <c r="D3403" s="24" t="str">
        <f t="shared" si="53"/>
        <v>Y05KX0TJ</v>
      </c>
    </row>
    <row r="3404" spans="1:4" x14ac:dyDescent="0.25">
      <c r="A3404" s="24" t="s">
        <v>11480</v>
      </c>
      <c r="B3404" s="24" t="s">
        <v>4097</v>
      </c>
      <c r="C3404" s="24" t="s">
        <v>11507</v>
      </c>
      <c r="D3404" s="24" t="str">
        <f t="shared" si="53"/>
        <v>Y05NX0UY</v>
      </c>
    </row>
    <row r="3405" spans="1:4" x14ac:dyDescent="0.25">
      <c r="A3405" s="24" t="s">
        <v>11480</v>
      </c>
      <c r="B3405" s="24" t="s">
        <v>4097</v>
      </c>
      <c r="C3405" s="24" t="s">
        <v>11508</v>
      </c>
      <c r="D3405" s="24" t="str">
        <f t="shared" si="53"/>
        <v>Y05NX0V0</v>
      </c>
    </row>
    <row r="3406" spans="1:4" x14ac:dyDescent="0.25">
      <c r="A3406" s="24" t="s">
        <v>11480</v>
      </c>
      <c r="B3406" s="24" t="s">
        <v>4089</v>
      </c>
      <c r="C3406" s="24" t="s">
        <v>11509</v>
      </c>
      <c r="D3406" s="24" t="str">
        <f t="shared" si="53"/>
        <v>Y06XX0L9</v>
      </c>
    </row>
    <row r="3407" spans="1:4" x14ac:dyDescent="0.25">
      <c r="A3407" s="24" t="s">
        <v>11480</v>
      </c>
      <c r="B3407" s="24" t="s">
        <v>4089</v>
      </c>
      <c r="C3407" s="24" t="s">
        <v>11510</v>
      </c>
      <c r="D3407" s="24" t="str">
        <f t="shared" si="53"/>
        <v>Y06XX0LA</v>
      </c>
    </row>
    <row r="3408" spans="1:4" x14ac:dyDescent="0.25">
      <c r="A3408" s="24" t="s">
        <v>11480</v>
      </c>
      <c r="B3408" s="24" t="s">
        <v>4089</v>
      </c>
      <c r="C3408" s="24" t="s">
        <v>11511</v>
      </c>
      <c r="D3408" s="24" t="str">
        <f t="shared" si="53"/>
        <v>Y06XX0LB</v>
      </c>
    </row>
    <row r="3409" spans="1:4" x14ac:dyDescent="0.25">
      <c r="A3409" s="24" t="s">
        <v>11480</v>
      </c>
      <c r="B3409" s="24" t="s">
        <v>4277</v>
      </c>
      <c r="C3409" s="24" t="s">
        <v>11512</v>
      </c>
      <c r="D3409" s="24" t="str">
        <f t="shared" si="53"/>
        <v>Y073X0HF</v>
      </c>
    </row>
    <row r="3410" spans="1:4" x14ac:dyDescent="0.25">
      <c r="A3410" s="24" t="s">
        <v>11480</v>
      </c>
      <c r="B3410" s="24" t="s">
        <v>4354</v>
      </c>
      <c r="C3410" s="24" t="s">
        <v>11478</v>
      </c>
      <c r="D3410" s="24" t="str">
        <f t="shared" si="53"/>
        <v>Y07LX0J3</v>
      </c>
    </row>
    <row r="3411" spans="1:4" x14ac:dyDescent="0.25">
      <c r="A3411" s="24" t="s">
        <v>11480</v>
      </c>
      <c r="B3411" s="24" t="s">
        <v>4587</v>
      </c>
      <c r="C3411" s="24" t="s">
        <v>10582</v>
      </c>
      <c r="D3411" s="24" t="str">
        <f t="shared" si="53"/>
        <v>YZZZXZZZ</v>
      </c>
    </row>
    <row r="3412" spans="1:4" x14ac:dyDescent="0.25">
      <c r="A3412" s="24" t="s">
        <v>11480</v>
      </c>
      <c r="B3412" s="24" t="s">
        <v>4139</v>
      </c>
      <c r="C3412" s="24" t="s">
        <v>11467</v>
      </c>
      <c r="D3412" s="24" t="str">
        <f t="shared" si="53"/>
        <v>Z179X0J2</v>
      </c>
    </row>
    <row r="3413" spans="1:4" x14ac:dyDescent="0.25">
      <c r="A3413" s="24" t="s">
        <v>11480</v>
      </c>
      <c r="B3413" s="24" t="s">
        <v>4139</v>
      </c>
      <c r="C3413" s="24" t="s">
        <v>11479</v>
      </c>
      <c r="D3413" s="24" t="str">
        <f t="shared" si="53"/>
        <v>Z179X0J7</v>
      </c>
    </row>
    <row r="3414" spans="1:4" x14ac:dyDescent="0.25">
      <c r="A3414" s="24" t="s">
        <v>11480</v>
      </c>
      <c r="B3414" s="24" t="s">
        <v>4769</v>
      </c>
      <c r="C3414" s="24" t="s">
        <v>11467</v>
      </c>
      <c r="D3414" s="24" t="str">
        <f t="shared" si="53"/>
        <v>Z180X0J2</v>
      </c>
    </row>
    <row r="3415" spans="1:4" x14ac:dyDescent="0.25">
      <c r="A3415" s="24" t="s">
        <v>11480</v>
      </c>
      <c r="B3415" s="24" t="s">
        <v>4769</v>
      </c>
      <c r="C3415" s="24" t="s">
        <v>11479</v>
      </c>
      <c r="D3415" s="24" t="str">
        <f t="shared" si="53"/>
        <v>Z180X0J7</v>
      </c>
    </row>
    <row r="3416" spans="1:4" x14ac:dyDescent="0.25">
      <c r="A3416" s="24" t="s">
        <v>11513</v>
      </c>
      <c r="B3416" s="24" t="s">
        <v>3325</v>
      </c>
      <c r="C3416" s="24" t="s">
        <v>11481</v>
      </c>
      <c r="D3416" s="24" t="str">
        <f t="shared" si="53"/>
        <v>Y044X017</v>
      </c>
    </row>
    <row r="3417" spans="1:4" x14ac:dyDescent="0.25">
      <c r="A3417" s="24" t="s">
        <v>11513</v>
      </c>
      <c r="B3417" s="24" t="s">
        <v>3325</v>
      </c>
      <c r="C3417" s="24" t="s">
        <v>11482</v>
      </c>
      <c r="D3417" s="24" t="str">
        <f t="shared" si="53"/>
        <v>Y044X018</v>
      </c>
    </row>
    <row r="3418" spans="1:4" x14ac:dyDescent="0.25">
      <c r="A3418" s="24" t="s">
        <v>11513</v>
      </c>
      <c r="B3418" s="24" t="s">
        <v>3758</v>
      </c>
      <c r="C3418" s="24" t="s">
        <v>11481</v>
      </c>
      <c r="D3418" s="24" t="str">
        <f t="shared" si="53"/>
        <v>Y045X017</v>
      </c>
    </row>
    <row r="3419" spans="1:4" x14ac:dyDescent="0.25">
      <c r="A3419" s="24" t="s">
        <v>11513</v>
      </c>
      <c r="B3419" s="24" t="s">
        <v>3758</v>
      </c>
      <c r="C3419" s="24" t="s">
        <v>11482</v>
      </c>
      <c r="D3419" s="24" t="str">
        <f t="shared" si="53"/>
        <v>Y045X018</v>
      </c>
    </row>
    <row r="3420" spans="1:4" x14ac:dyDescent="0.25">
      <c r="A3420" s="24" t="s">
        <v>11513</v>
      </c>
      <c r="B3420" s="24" t="s">
        <v>3756</v>
      </c>
      <c r="C3420" s="24" t="s">
        <v>11514</v>
      </c>
      <c r="D3420" s="24" t="str">
        <f t="shared" si="53"/>
        <v>Y04BX015</v>
      </c>
    </row>
    <row r="3421" spans="1:4" x14ac:dyDescent="0.25">
      <c r="A3421" s="24" t="s">
        <v>11513</v>
      </c>
      <c r="B3421" s="24" t="s">
        <v>3756</v>
      </c>
      <c r="C3421" s="24" t="s">
        <v>11484</v>
      </c>
      <c r="D3421" s="24" t="str">
        <f t="shared" si="53"/>
        <v>Y04BX06N</v>
      </c>
    </row>
    <row r="3422" spans="1:4" x14ac:dyDescent="0.25">
      <c r="A3422" s="24" t="s">
        <v>11513</v>
      </c>
      <c r="B3422" s="24" t="s">
        <v>3756</v>
      </c>
      <c r="C3422" s="24" t="s">
        <v>11485</v>
      </c>
      <c r="D3422" s="24" t="str">
        <f t="shared" si="53"/>
        <v>Y04BX0F7</v>
      </c>
    </row>
    <row r="3423" spans="1:4" x14ac:dyDescent="0.25">
      <c r="A3423" s="24" t="s">
        <v>11513</v>
      </c>
      <c r="B3423" s="24" t="s">
        <v>3756</v>
      </c>
      <c r="C3423" s="24" t="s">
        <v>11515</v>
      </c>
      <c r="D3423" s="24" t="str">
        <f t="shared" si="53"/>
        <v>Y04BX0F8</v>
      </c>
    </row>
    <row r="3424" spans="1:4" x14ac:dyDescent="0.25">
      <c r="A3424" s="24" t="s">
        <v>11513</v>
      </c>
      <c r="B3424" s="24" t="s">
        <v>3756</v>
      </c>
      <c r="C3424" s="24" t="s">
        <v>11516</v>
      </c>
      <c r="D3424" s="24" t="str">
        <f t="shared" si="53"/>
        <v>Y04BX0F9</v>
      </c>
    </row>
    <row r="3425" spans="1:4" x14ac:dyDescent="0.25">
      <c r="A3425" s="24" t="s">
        <v>11513</v>
      </c>
      <c r="B3425" s="24" t="s">
        <v>3855</v>
      </c>
      <c r="C3425" s="24" t="s">
        <v>11514</v>
      </c>
      <c r="D3425" s="24" t="str">
        <f t="shared" si="53"/>
        <v>Y04CX015</v>
      </c>
    </row>
    <row r="3426" spans="1:4" x14ac:dyDescent="0.25">
      <c r="A3426" s="24" t="s">
        <v>11513</v>
      </c>
      <c r="B3426" s="24" t="s">
        <v>3855</v>
      </c>
      <c r="C3426" s="24" t="s">
        <v>11484</v>
      </c>
      <c r="D3426" s="24" t="str">
        <f t="shared" si="53"/>
        <v>Y04CX06N</v>
      </c>
    </row>
    <row r="3427" spans="1:4" x14ac:dyDescent="0.25">
      <c r="A3427" s="24" t="s">
        <v>11513</v>
      </c>
      <c r="B3427" s="24" t="s">
        <v>3855</v>
      </c>
      <c r="C3427" s="24" t="s">
        <v>11485</v>
      </c>
      <c r="D3427" s="24" t="str">
        <f t="shared" si="53"/>
        <v>Y04CX0F7</v>
      </c>
    </row>
    <row r="3428" spans="1:4" x14ac:dyDescent="0.25">
      <c r="A3428" s="24" t="s">
        <v>11513</v>
      </c>
      <c r="B3428" s="24" t="s">
        <v>3855</v>
      </c>
      <c r="C3428" s="24" t="s">
        <v>11515</v>
      </c>
      <c r="D3428" s="24" t="str">
        <f t="shared" si="53"/>
        <v>Y04CX0F8</v>
      </c>
    </row>
    <row r="3429" spans="1:4" x14ac:dyDescent="0.25">
      <c r="A3429" s="24" t="s">
        <v>11513</v>
      </c>
      <c r="B3429" s="24" t="s">
        <v>3855</v>
      </c>
      <c r="C3429" s="24" t="s">
        <v>11516</v>
      </c>
      <c r="D3429" s="24" t="str">
        <f t="shared" si="53"/>
        <v>Y04CX0F9</v>
      </c>
    </row>
    <row r="3430" spans="1:4" x14ac:dyDescent="0.25">
      <c r="A3430" s="24" t="s">
        <v>11513</v>
      </c>
      <c r="B3430" s="24" t="s">
        <v>3853</v>
      </c>
      <c r="C3430" s="24" t="s">
        <v>11493</v>
      </c>
      <c r="D3430" s="24" t="str">
        <f t="shared" si="53"/>
        <v>Y04HX0HD</v>
      </c>
    </row>
    <row r="3431" spans="1:4" x14ac:dyDescent="0.25">
      <c r="A3431" s="24" t="s">
        <v>11513</v>
      </c>
      <c r="B3431" s="24" t="s">
        <v>3853</v>
      </c>
      <c r="C3431" s="24" t="s">
        <v>11517</v>
      </c>
      <c r="D3431" s="24" t="str">
        <f t="shared" si="53"/>
        <v>Y04HX0HG</v>
      </c>
    </row>
    <row r="3432" spans="1:4" x14ac:dyDescent="0.25">
      <c r="A3432" s="24" t="s">
        <v>11513</v>
      </c>
      <c r="B3432" s="24" t="s">
        <v>3944</v>
      </c>
      <c r="C3432" s="24" t="s">
        <v>11467</v>
      </c>
      <c r="D3432" s="24" t="str">
        <f t="shared" si="53"/>
        <v>Y04RX0J2</v>
      </c>
    </row>
    <row r="3433" spans="1:4" x14ac:dyDescent="0.25">
      <c r="A3433" s="24" t="s">
        <v>11513</v>
      </c>
      <c r="B3433" s="24" t="s">
        <v>3949</v>
      </c>
      <c r="C3433" s="24" t="s">
        <v>11469</v>
      </c>
      <c r="D3433" s="24" t="str">
        <f t="shared" si="53"/>
        <v>Y04SX103</v>
      </c>
    </row>
    <row r="3434" spans="1:4" x14ac:dyDescent="0.25">
      <c r="A3434" s="24" t="s">
        <v>11513</v>
      </c>
      <c r="B3434" s="24" t="s">
        <v>3981</v>
      </c>
      <c r="C3434" s="24" t="s">
        <v>11496</v>
      </c>
      <c r="D3434" s="24" t="str">
        <f t="shared" si="53"/>
        <v>Y04XX0HB</v>
      </c>
    </row>
    <row r="3435" spans="1:4" x14ac:dyDescent="0.25">
      <c r="A3435" s="24" t="s">
        <v>11513</v>
      </c>
      <c r="B3435" s="24" t="s">
        <v>3981</v>
      </c>
      <c r="C3435" s="24" t="s">
        <v>11497</v>
      </c>
      <c r="D3435" s="24" t="str">
        <f t="shared" si="53"/>
        <v>Y04XX0HC</v>
      </c>
    </row>
    <row r="3436" spans="1:4" x14ac:dyDescent="0.25">
      <c r="A3436" s="24" t="s">
        <v>11513</v>
      </c>
      <c r="B3436" s="24" t="s">
        <v>3991</v>
      </c>
      <c r="C3436" s="24" t="s">
        <v>11499</v>
      </c>
      <c r="D3436" s="24" t="str">
        <f t="shared" si="53"/>
        <v>Y04ZX0HE</v>
      </c>
    </row>
    <row r="3437" spans="1:4" x14ac:dyDescent="0.25">
      <c r="A3437" s="24" t="s">
        <v>11513</v>
      </c>
      <c r="B3437" s="24" t="s">
        <v>4022</v>
      </c>
      <c r="C3437" s="24" t="s">
        <v>11518</v>
      </c>
      <c r="D3437" s="24" t="str">
        <f t="shared" si="53"/>
        <v>Y054X0H4</v>
      </c>
    </row>
    <row r="3438" spans="1:4" x14ac:dyDescent="0.25">
      <c r="A3438" s="24" t="s">
        <v>11513</v>
      </c>
      <c r="B3438" s="24" t="s">
        <v>4022</v>
      </c>
      <c r="C3438" s="24" t="s">
        <v>11501</v>
      </c>
      <c r="D3438" s="24" t="str">
        <f t="shared" si="53"/>
        <v>Y054X0H6</v>
      </c>
    </row>
    <row r="3439" spans="1:4" x14ac:dyDescent="0.25">
      <c r="A3439" s="24" t="s">
        <v>11513</v>
      </c>
      <c r="B3439" s="24" t="s">
        <v>4022</v>
      </c>
      <c r="C3439" s="24" t="s">
        <v>11502</v>
      </c>
      <c r="D3439" s="24" t="str">
        <f t="shared" si="53"/>
        <v>Y054X11N</v>
      </c>
    </row>
    <row r="3440" spans="1:4" x14ac:dyDescent="0.25">
      <c r="A3440" s="24" t="s">
        <v>11513</v>
      </c>
      <c r="B3440" s="24" t="s">
        <v>4036</v>
      </c>
      <c r="C3440" s="24" t="s">
        <v>11519</v>
      </c>
      <c r="D3440" s="24" t="str">
        <f t="shared" si="53"/>
        <v>Y05KX0G0</v>
      </c>
    </row>
    <row r="3441" spans="1:4" x14ac:dyDescent="0.25">
      <c r="A3441" s="24" t="s">
        <v>11513</v>
      </c>
      <c r="B3441" s="24" t="s">
        <v>4036</v>
      </c>
      <c r="C3441" s="24" t="s">
        <v>11506</v>
      </c>
      <c r="D3441" s="24" t="str">
        <f t="shared" si="53"/>
        <v>Y05KX0TJ</v>
      </c>
    </row>
    <row r="3442" spans="1:4" x14ac:dyDescent="0.25">
      <c r="A3442" s="24" t="s">
        <v>11513</v>
      </c>
      <c r="B3442" s="24" t="s">
        <v>4097</v>
      </c>
      <c r="C3442" s="24" t="s">
        <v>11520</v>
      </c>
      <c r="D3442" s="24" t="str">
        <f t="shared" si="53"/>
        <v>Y05NX0UX</v>
      </c>
    </row>
    <row r="3443" spans="1:4" x14ac:dyDescent="0.25">
      <c r="A3443" s="24" t="s">
        <v>11513</v>
      </c>
      <c r="B3443" s="24" t="s">
        <v>4097</v>
      </c>
      <c r="C3443" s="24" t="s">
        <v>11508</v>
      </c>
      <c r="D3443" s="24" t="str">
        <f t="shared" si="53"/>
        <v>Y05NX0V0</v>
      </c>
    </row>
    <row r="3444" spans="1:4" x14ac:dyDescent="0.25">
      <c r="A3444" s="24" t="s">
        <v>11513</v>
      </c>
      <c r="B3444" s="24" t="s">
        <v>4089</v>
      </c>
      <c r="C3444" s="24" t="s">
        <v>11509</v>
      </c>
      <c r="D3444" s="24" t="str">
        <f t="shared" si="53"/>
        <v>Y06XX0L9</v>
      </c>
    </row>
    <row r="3445" spans="1:4" x14ac:dyDescent="0.25">
      <c r="A3445" s="24" t="s">
        <v>11513</v>
      </c>
      <c r="B3445" s="24" t="s">
        <v>4089</v>
      </c>
      <c r="C3445" s="24" t="s">
        <v>11510</v>
      </c>
      <c r="D3445" s="24" t="str">
        <f t="shared" si="53"/>
        <v>Y06XX0LA</v>
      </c>
    </row>
    <row r="3446" spans="1:4" x14ac:dyDescent="0.25">
      <c r="A3446" s="24" t="s">
        <v>11513</v>
      </c>
      <c r="B3446" s="24" t="s">
        <v>4089</v>
      </c>
      <c r="C3446" s="24" t="s">
        <v>11511</v>
      </c>
      <c r="D3446" s="24" t="str">
        <f t="shared" si="53"/>
        <v>Y06XX0LB</v>
      </c>
    </row>
    <row r="3447" spans="1:4" x14ac:dyDescent="0.25">
      <c r="A3447" s="24" t="s">
        <v>11513</v>
      </c>
      <c r="B3447" s="24" t="s">
        <v>4277</v>
      </c>
      <c r="C3447" s="24" t="s">
        <v>11512</v>
      </c>
      <c r="D3447" s="24" t="str">
        <f t="shared" si="53"/>
        <v>Y073X0HF</v>
      </c>
    </row>
    <row r="3448" spans="1:4" x14ac:dyDescent="0.25">
      <c r="A3448" s="24" t="s">
        <v>11513</v>
      </c>
      <c r="B3448" s="24" t="s">
        <v>4354</v>
      </c>
      <c r="C3448" s="24" t="s">
        <v>11478</v>
      </c>
      <c r="D3448" s="24" t="str">
        <f t="shared" si="53"/>
        <v>Y07LX0J3</v>
      </c>
    </row>
    <row r="3449" spans="1:4" x14ac:dyDescent="0.25">
      <c r="A3449" s="24" t="s">
        <v>11513</v>
      </c>
      <c r="B3449" s="24" t="s">
        <v>4587</v>
      </c>
      <c r="C3449" s="24" t="s">
        <v>10582</v>
      </c>
      <c r="D3449" s="24" t="str">
        <f t="shared" si="53"/>
        <v>YZZZXZZZ</v>
      </c>
    </row>
    <row r="3450" spans="1:4" x14ac:dyDescent="0.25">
      <c r="A3450" s="24" t="s">
        <v>11513</v>
      </c>
      <c r="B3450" s="24" t="s">
        <v>4141</v>
      </c>
      <c r="C3450" s="24" t="s">
        <v>11467</v>
      </c>
      <c r="D3450" s="24" t="str">
        <f t="shared" si="53"/>
        <v>Z181X0J2</v>
      </c>
    </row>
    <row r="3451" spans="1:4" x14ac:dyDescent="0.25">
      <c r="A3451" s="24" t="s">
        <v>11513</v>
      </c>
      <c r="B3451" s="24" t="s">
        <v>4141</v>
      </c>
      <c r="C3451" s="24" t="s">
        <v>11479</v>
      </c>
      <c r="D3451" s="24" t="str">
        <f t="shared" si="53"/>
        <v>Z181X0J7</v>
      </c>
    </row>
    <row r="3452" spans="1:4" x14ac:dyDescent="0.25">
      <c r="A3452" s="24" t="s">
        <v>11513</v>
      </c>
      <c r="B3452" s="24" t="s">
        <v>4772</v>
      </c>
      <c r="C3452" s="24" t="s">
        <v>11467</v>
      </c>
      <c r="D3452" s="24" t="str">
        <f t="shared" si="53"/>
        <v>Z182X0J2</v>
      </c>
    </row>
    <row r="3453" spans="1:4" x14ac:dyDescent="0.25">
      <c r="A3453" s="24" t="s">
        <v>11513</v>
      </c>
      <c r="B3453" s="24" t="s">
        <v>4772</v>
      </c>
      <c r="C3453" s="24" t="s">
        <v>11479</v>
      </c>
      <c r="D3453" s="24" t="str">
        <f t="shared" si="53"/>
        <v>Z182X0J7</v>
      </c>
    </row>
    <row r="3454" spans="1:4" x14ac:dyDescent="0.25">
      <c r="A3454" s="24" t="s">
        <v>11521</v>
      </c>
      <c r="B3454" s="24" t="s">
        <v>3759</v>
      </c>
      <c r="C3454" s="24" t="s">
        <v>11522</v>
      </c>
      <c r="D3454" s="24" t="str">
        <f t="shared" si="53"/>
        <v>Y046X0U9</v>
      </c>
    </row>
    <row r="3455" spans="1:4" x14ac:dyDescent="0.25">
      <c r="A3455" s="24" t="s">
        <v>11521</v>
      </c>
      <c r="B3455" s="24" t="s">
        <v>3759</v>
      </c>
      <c r="C3455" s="24" t="s">
        <v>11523</v>
      </c>
      <c r="D3455" s="24" t="str">
        <f t="shared" si="53"/>
        <v>Y046X0UA</v>
      </c>
    </row>
    <row r="3456" spans="1:4" x14ac:dyDescent="0.25">
      <c r="A3456" s="24" t="s">
        <v>11521</v>
      </c>
      <c r="B3456" s="24" t="s">
        <v>3759</v>
      </c>
      <c r="C3456" s="24" t="s">
        <v>11524</v>
      </c>
      <c r="D3456" s="24" t="str">
        <f t="shared" si="53"/>
        <v>Y046X0UB</v>
      </c>
    </row>
    <row r="3457" spans="1:4" x14ac:dyDescent="0.25">
      <c r="A3457" s="24" t="s">
        <v>11521</v>
      </c>
      <c r="B3457" s="24" t="s">
        <v>3770</v>
      </c>
      <c r="C3457" s="24" t="s">
        <v>11451</v>
      </c>
      <c r="D3457" s="24" t="str">
        <f t="shared" si="53"/>
        <v>Y048X08C</v>
      </c>
    </row>
    <row r="3458" spans="1:4" x14ac:dyDescent="0.25">
      <c r="A3458" s="24" t="s">
        <v>11521</v>
      </c>
      <c r="B3458" s="24" t="s">
        <v>3770</v>
      </c>
      <c r="C3458" s="24" t="s">
        <v>11525</v>
      </c>
      <c r="D3458" s="24" t="str">
        <f t="shared" si="53"/>
        <v>Y048X08D</v>
      </c>
    </row>
    <row r="3459" spans="1:4" x14ac:dyDescent="0.25">
      <c r="A3459" s="24" t="s">
        <v>11521</v>
      </c>
      <c r="B3459" s="24" t="s">
        <v>3785</v>
      </c>
      <c r="C3459" s="24" t="s">
        <v>11453</v>
      </c>
      <c r="D3459" s="24" t="str">
        <f t="shared" ref="D3459:D3522" si="54">B3459&amp;C3459</f>
        <v>Y04AX080</v>
      </c>
    </row>
    <row r="3460" spans="1:4" x14ac:dyDescent="0.25">
      <c r="A3460" s="24" t="s">
        <v>11521</v>
      </c>
      <c r="B3460" s="24" t="s">
        <v>3756</v>
      </c>
      <c r="C3460" s="24" t="s">
        <v>11456</v>
      </c>
      <c r="D3460" s="24" t="str">
        <f t="shared" si="54"/>
        <v>Y04BX07A</v>
      </c>
    </row>
    <row r="3461" spans="1:4" x14ac:dyDescent="0.25">
      <c r="A3461" s="24" t="s">
        <v>11521</v>
      </c>
      <c r="B3461" s="24" t="s">
        <v>3756</v>
      </c>
      <c r="C3461" s="24" t="s">
        <v>11526</v>
      </c>
      <c r="D3461" s="24" t="str">
        <f t="shared" si="54"/>
        <v>Y04BX084</v>
      </c>
    </row>
    <row r="3462" spans="1:4" x14ac:dyDescent="0.25">
      <c r="A3462" s="24" t="s">
        <v>11521</v>
      </c>
      <c r="B3462" s="24" t="s">
        <v>3756</v>
      </c>
      <c r="C3462" s="24" t="s">
        <v>11527</v>
      </c>
      <c r="D3462" s="24" t="str">
        <f t="shared" si="54"/>
        <v>Y04BX0R7</v>
      </c>
    </row>
    <row r="3463" spans="1:4" x14ac:dyDescent="0.25">
      <c r="A3463" s="24" t="s">
        <v>11521</v>
      </c>
      <c r="B3463" s="24" t="s">
        <v>3855</v>
      </c>
      <c r="C3463" s="24" t="s">
        <v>11456</v>
      </c>
      <c r="D3463" s="24" t="str">
        <f t="shared" si="54"/>
        <v>Y04CX07A</v>
      </c>
    </row>
    <row r="3464" spans="1:4" x14ac:dyDescent="0.25">
      <c r="A3464" s="24" t="s">
        <v>11521</v>
      </c>
      <c r="B3464" s="24" t="s">
        <v>3855</v>
      </c>
      <c r="C3464" s="24" t="s">
        <v>11526</v>
      </c>
      <c r="D3464" s="24" t="str">
        <f t="shared" si="54"/>
        <v>Y04CX084</v>
      </c>
    </row>
    <row r="3465" spans="1:4" x14ac:dyDescent="0.25">
      <c r="A3465" s="24" t="s">
        <v>11521</v>
      </c>
      <c r="B3465" s="24" t="s">
        <v>3855</v>
      </c>
      <c r="C3465" s="24" t="s">
        <v>11527</v>
      </c>
      <c r="D3465" s="24" t="str">
        <f t="shared" si="54"/>
        <v>Y04CX0R7</v>
      </c>
    </row>
    <row r="3466" spans="1:4" x14ac:dyDescent="0.25">
      <c r="A3466" s="24" t="s">
        <v>11521</v>
      </c>
      <c r="B3466" s="24" t="s">
        <v>3856</v>
      </c>
      <c r="C3466" s="24" t="s">
        <v>11528</v>
      </c>
      <c r="D3466" s="24" t="str">
        <f t="shared" si="54"/>
        <v>Y04DX086</v>
      </c>
    </row>
    <row r="3467" spans="1:4" x14ac:dyDescent="0.25">
      <c r="A3467" s="24" t="s">
        <v>11521</v>
      </c>
      <c r="B3467" s="24" t="s">
        <v>3864</v>
      </c>
      <c r="C3467" s="24" t="s">
        <v>11529</v>
      </c>
      <c r="D3467" s="24" t="str">
        <f t="shared" si="54"/>
        <v>Y04GX0TV</v>
      </c>
    </row>
    <row r="3468" spans="1:4" x14ac:dyDescent="0.25">
      <c r="A3468" s="24" t="s">
        <v>11521</v>
      </c>
      <c r="B3468" s="24" t="s">
        <v>3853</v>
      </c>
      <c r="C3468" s="24" t="s">
        <v>11461</v>
      </c>
      <c r="D3468" s="24" t="str">
        <f t="shared" si="54"/>
        <v>Y04HX08X</v>
      </c>
    </row>
    <row r="3469" spans="1:4" x14ac:dyDescent="0.25">
      <c r="A3469" s="24" t="s">
        <v>11521</v>
      </c>
      <c r="B3469" s="24" t="s">
        <v>3853</v>
      </c>
      <c r="C3469" s="24" t="s">
        <v>11530</v>
      </c>
      <c r="D3469" s="24" t="str">
        <f t="shared" si="54"/>
        <v>Y04HX0TY</v>
      </c>
    </row>
    <row r="3470" spans="1:4" x14ac:dyDescent="0.25">
      <c r="A3470" s="24" t="s">
        <v>11521</v>
      </c>
      <c r="B3470" s="24" t="s">
        <v>3911</v>
      </c>
      <c r="C3470" s="24" t="s">
        <v>11531</v>
      </c>
      <c r="D3470" s="24" t="str">
        <f t="shared" si="54"/>
        <v>Y04JX0YG</v>
      </c>
    </row>
    <row r="3471" spans="1:4" x14ac:dyDescent="0.25">
      <c r="A3471" s="24" t="s">
        <v>11521</v>
      </c>
      <c r="B3471" s="24" t="s">
        <v>3909</v>
      </c>
      <c r="C3471" s="24" t="s">
        <v>11532</v>
      </c>
      <c r="D3471" s="24" t="str">
        <f t="shared" si="54"/>
        <v>Y04KX0U4</v>
      </c>
    </row>
    <row r="3472" spans="1:4" x14ac:dyDescent="0.25">
      <c r="A3472" s="24" t="s">
        <v>11521</v>
      </c>
      <c r="B3472" s="24" t="s">
        <v>3909</v>
      </c>
      <c r="C3472" s="24" t="s">
        <v>11533</v>
      </c>
      <c r="D3472" s="24" t="str">
        <f t="shared" si="54"/>
        <v>Y04KX0U5</v>
      </c>
    </row>
    <row r="3473" spans="1:4" x14ac:dyDescent="0.25">
      <c r="A3473" s="24" t="s">
        <v>11521</v>
      </c>
      <c r="B3473" s="24" t="s">
        <v>3909</v>
      </c>
      <c r="C3473" s="24" t="s">
        <v>11534</v>
      </c>
      <c r="D3473" s="24" t="str">
        <f t="shared" si="54"/>
        <v>Y04KX0UG</v>
      </c>
    </row>
    <row r="3474" spans="1:4" x14ac:dyDescent="0.25">
      <c r="A3474" s="24" t="s">
        <v>11521</v>
      </c>
      <c r="B3474" s="24" t="s">
        <v>3937</v>
      </c>
      <c r="C3474" s="24" t="s">
        <v>11535</v>
      </c>
      <c r="D3474" s="24" t="str">
        <f t="shared" si="54"/>
        <v>Y04MX0U7</v>
      </c>
    </row>
    <row r="3475" spans="1:4" x14ac:dyDescent="0.25">
      <c r="A3475" s="24" t="s">
        <v>11521</v>
      </c>
      <c r="B3475" s="24" t="s">
        <v>3943</v>
      </c>
      <c r="C3475" s="24" t="s">
        <v>11535</v>
      </c>
      <c r="D3475" s="24" t="str">
        <f t="shared" si="54"/>
        <v>Y04NX0U7</v>
      </c>
    </row>
    <row r="3476" spans="1:4" x14ac:dyDescent="0.25">
      <c r="A3476" s="24" t="s">
        <v>11521</v>
      </c>
      <c r="B3476" s="24" t="s">
        <v>3944</v>
      </c>
      <c r="C3476" s="24" t="s">
        <v>11467</v>
      </c>
      <c r="D3476" s="24" t="str">
        <f t="shared" si="54"/>
        <v>Y04RX0J2</v>
      </c>
    </row>
    <row r="3477" spans="1:4" x14ac:dyDescent="0.25">
      <c r="A3477" s="24" t="s">
        <v>11521</v>
      </c>
      <c r="B3477" s="24" t="s">
        <v>3949</v>
      </c>
      <c r="C3477" s="24" t="s">
        <v>11469</v>
      </c>
      <c r="D3477" s="24" t="str">
        <f t="shared" si="54"/>
        <v>Y04SX103</v>
      </c>
    </row>
    <row r="3478" spans="1:4" x14ac:dyDescent="0.25">
      <c r="A3478" s="24" t="s">
        <v>11521</v>
      </c>
      <c r="B3478" s="24" t="s">
        <v>3966</v>
      </c>
      <c r="C3478" s="24" t="s">
        <v>11536</v>
      </c>
      <c r="D3478" s="24" t="str">
        <f t="shared" si="54"/>
        <v>Y04TX0TW</v>
      </c>
    </row>
    <row r="3479" spans="1:4" x14ac:dyDescent="0.25">
      <c r="A3479" s="24" t="s">
        <v>11521</v>
      </c>
      <c r="B3479" s="24" t="s">
        <v>3966</v>
      </c>
      <c r="C3479" s="24" t="s">
        <v>11537</v>
      </c>
      <c r="D3479" s="24" t="str">
        <f t="shared" si="54"/>
        <v>Y04TX0TX</v>
      </c>
    </row>
    <row r="3480" spans="1:4" x14ac:dyDescent="0.25">
      <c r="A3480" s="24" t="s">
        <v>11521</v>
      </c>
      <c r="B3480" s="24" t="s">
        <v>3966</v>
      </c>
      <c r="C3480" s="24" t="s">
        <v>11538</v>
      </c>
      <c r="D3480" s="24" t="str">
        <f t="shared" si="54"/>
        <v>Y04TX0UE</v>
      </c>
    </row>
    <row r="3481" spans="1:4" x14ac:dyDescent="0.25">
      <c r="A3481" s="24" t="s">
        <v>11521</v>
      </c>
      <c r="B3481" s="24" t="s">
        <v>3991</v>
      </c>
      <c r="C3481" s="24" t="s">
        <v>11539</v>
      </c>
      <c r="D3481" s="24" t="str">
        <f t="shared" si="54"/>
        <v>Y04ZX0U0</v>
      </c>
    </row>
    <row r="3482" spans="1:4" x14ac:dyDescent="0.25">
      <c r="A3482" s="24" t="s">
        <v>11521</v>
      </c>
      <c r="B3482" s="24" t="s">
        <v>3991</v>
      </c>
      <c r="C3482" s="24" t="s">
        <v>11540</v>
      </c>
      <c r="D3482" s="24" t="str">
        <f t="shared" si="54"/>
        <v>Y04ZX0UF</v>
      </c>
    </row>
    <row r="3483" spans="1:4" x14ac:dyDescent="0.25">
      <c r="A3483" s="24" t="s">
        <v>11521</v>
      </c>
      <c r="B3483" s="24" t="s">
        <v>4007</v>
      </c>
      <c r="C3483" s="24" t="s">
        <v>11541</v>
      </c>
      <c r="D3483" s="24" t="str">
        <f t="shared" si="54"/>
        <v>Y050X0UH</v>
      </c>
    </row>
    <row r="3484" spans="1:4" x14ac:dyDescent="0.25">
      <c r="A3484" s="24" t="s">
        <v>11521</v>
      </c>
      <c r="B3484" s="24" t="s">
        <v>4012</v>
      </c>
      <c r="C3484" s="24" t="s">
        <v>11542</v>
      </c>
      <c r="D3484" s="24" t="str">
        <f t="shared" si="54"/>
        <v>Y051X0U1</v>
      </c>
    </row>
    <row r="3485" spans="1:4" x14ac:dyDescent="0.25">
      <c r="A3485" s="24" t="s">
        <v>11521</v>
      </c>
      <c r="B3485" s="24" t="s">
        <v>4012</v>
      </c>
      <c r="C3485" s="24" t="s">
        <v>11543</v>
      </c>
      <c r="D3485" s="24" t="str">
        <f t="shared" si="54"/>
        <v>Y051X11Q</v>
      </c>
    </row>
    <row r="3486" spans="1:4" x14ac:dyDescent="0.25">
      <c r="A3486" s="24" t="s">
        <v>11521</v>
      </c>
      <c r="B3486" s="24" t="s">
        <v>4017</v>
      </c>
      <c r="C3486" s="24" t="s">
        <v>11544</v>
      </c>
      <c r="D3486" s="24" t="str">
        <f t="shared" si="54"/>
        <v>Y052X0UK</v>
      </c>
    </row>
    <row r="3487" spans="1:4" x14ac:dyDescent="0.25">
      <c r="A3487" s="24" t="s">
        <v>11521</v>
      </c>
      <c r="B3487" s="24" t="s">
        <v>4036</v>
      </c>
      <c r="C3487" s="24" t="s">
        <v>11545</v>
      </c>
      <c r="D3487" s="24" t="str">
        <f t="shared" si="54"/>
        <v>Y05KX09N</v>
      </c>
    </row>
    <row r="3488" spans="1:4" x14ac:dyDescent="0.25">
      <c r="A3488" s="24" t="s">
        <v>11521</v>
      </c>
      <c r="B3488" s="24" t="s">
        <v>4036</v>
      </c>
      <c r="C3488" s="24" t="s">
        <v>11546</v>
      </c>
      <c r="D3488" s="24" t="str">
        <f t="shared" si="54"/>
        <v>Y05KX0FX</v>
      </c>
    </row>
    <row r="3489" spans="1:4" x14ac:dyDescent="0.25">
      <c r="A3489" s="24" t="s">
        <v>11521</v>
      </c>
      <c r="B3489" s="24" t="s">
        <v>4036</v>
      </c>
      <c r="C3489" s="24" t="s">
        <v>11547</v>
      </c>
      <c r="D3489" s="24" t="str">
        <f t="shared" si="54"/>
        <v>Y05KX0TN</v>
      </c>
    </row>
    <row r="3490" spans="1:4" x14ac:dyDescent="0.25">
      <c r="A3490" s="24" t="s">
        <v>11521</v>
      </c>
      <c r="B3490" s="24" t="s">
        <v>4036</v>
      </c>
      <c r="C3490" s="24" t="s">
        <v>11548</v>
      </c>
      <c r="D3490" s="24" t="str">
        <f t="shared" si="54"/>
        <v>Y05KX11P</v>
      </c>
    </row>
    <row r="3491" spans="1:4" x14ac:dyDescent="0.25">
      <c r="A3491" s="24" t="s">
        <v>11521</v>
      </c>
      <c r="B3491" s="24" t="s">
        <v>4097</v>
      </c>
      <c r="C3491" s="24" t="s">
        <v>11549</v>
      </c>
      <c r="D3491" s="24" t="str">
        <f t="shared" si="54"/>
        <v>Y05NX0QC</v>
      </c>
    </row>
    <row r="3492" spans="1:4" x14ac:dyDescent="0.25">
      <c r="A3492" s="24" t="s">
        <v>11521</v>
      </c>
      <c r="B3492" s="24" t="s">
        <v>4097</v>
      </c>
      <c r="C3492" s="24" t="s">
        <v>11550</v>
      </c>
      <c r="D3492" s="24" t="str">
        <f t="shared" si="54"/>
        <v>Y05NX0QE</v>
      </c>
    </row>
    <row r="3493" spans="1:4" x14ac:dyDescent="0.25">
      <c r="A3493" s="24" t="s">
        <v>11521</v>
      </c>
      <c r="B3493" s="24" t="s">
        <v>4097</v>
      </c>
      <c r="C3493" s="24" t="s">
        <v>11476</v>
      </c>
      <c r="D3493" s="24" t="str">
        <f t="shared" si="54"/>
        <v>Y05NX0QF</v>
      </c>
    </row>
    <row r="3494" spans="1:4" x14ac:dyDescent="0.25">
      <c r="A3494" s="24" t="s">
        <v>11521</v>
      </c>
      <c r="B3494" s="24" t="s">
        <v>4089</v>
      </c>
      <c r="C3494" s="24" t="s">
        <v>11509</v>
      </c>
      <c r="D3494" s="24" t="str">
        <f t="shared" si="54"/>
        <v>Y06XX0L9</v>
      </c>
    </row>
    <row r="3495" spans="1:4" x14ac:dyDescent="0.25">
      <c r="A3495" s="24" t="s">
        <v>11521</v>
      </c>
      <c r="B3495" s="24" t="s">
        <v>4089</v>
      </c>
      <c r="C3495" s="24" t="s">
        <v>11510</v>
      </c>
      <c r="D3495" s="24" t="str">
        <f t="shared" si="54"/>
        <v>Y06XX0LA</v>
      </c>
    </row>
    <row r="3496" spans="1:4" x14ac:dyDescent="0.25">
      <c r="A3496" s="24" t="s">
        <v>11521</v>
      </c>
      <c r="B3496" s="24" t="s">
        <v>4089</v>
      </c>
      <c r="C3496" s="24" t="s">
        <v>11511</v>
      </c>
      <c r="D3496" s="24" t="str">
        <f t="shared" si="54"/>
        <v>Y06XX0LB</v>
      </c>
    </row>
    <row r="3497" spans="1:4" x14ac:dyDescent="0.25">
      <c r="A3497" s="24" t="s">
        <v>11521</v>
      </c>
      <c r="B3497" s="24" t="s">
        <v>4354</v>
      </c>
      <c r="C3497" s="24" t="s">
        <v>11478</v>
      </c>
      <c r="D3497" s="24" t="str">
        <f t="shared" si="54"/>
        <v>Y07LX0J3</v>
      </c>
    </row>
    <row r="3498" spans="1:4" x14ac:dyDescent="0.25">
      <c r="A3498" s="24" t="s">
        <v>11521</v>
      </c>
      <c r="B3498" s="24" t="s">
        <v>4587</v>
      </c>
      <c r="C3498" s="24" t="s">
        <v>10582</v>
      </c>
      <c r="D3498" s="24" t="str">
        <f t="shared" si="54"/>
        <v>YZZZXZZZ</v>
      </c>
    </row>
    <row r="3499" spans="1:4" x14ac:dyDescent="0.25">
      <c r="A3499" s="24" t="s">
        <v>11521</v>
      </c>
      <c r="B3499" s="24" t="s">
        <v>4145</v>
      </c>
      <c r="C3499" s="24" t="s">
        <v>11467</v>
      </c>
      <c r="D3499" s="24" t="str">
        <f t="shared" si="54"/>
        <v>Z183X0J2</v>
      </c>
    </row>
    <row r="3500" spans="1:4" x14ac:dyDescent="0.25">
      <c r="A3500" s="24" t="s">
        <v>11521</v>
      </c>
      <c r="B3500" s="24" t="s">
        <v>4145</v>
      </c>
      <c r="C3500" s="24" t="s">
        <v>11479</v>
      </c>
      <c r="D3500" s="24" t="str">
        <f t="shared" si="54"/>
        <v>Z183X0J7</v>
      </c>
    </row>
    <row r="3501" spans="1:4" x14ac:dyDescent="0.25">
      <c r="A3501" s="24" t="s">
        <v>11551</v>
      </c>
      <c r="B3501" s="24" t="s">
        <v>3325</v>
      </c>
      <c r="C3501" s="24" t="s">
        <v>11552</v>
      </c>
      <c r="D3501" s="24" t="str">
        <f t="shared" si="54"/>
        <v>Y044X016</v>
      </c>
    </row>
    <row r="3502" spans="1:4" x14ac:dyDescent="0.25">
      <c r="A3502" s="24" t="s">
        <v>11551</v>
      </c>
      <c r="B3502" s="24" t="s">
        <v>3325</v>
      </c>
      <c r="C3502" s="24" t="s">
        <v>11553</v>
      </c>
      <c r="D3502" s="24" t="str">
        <f t="shared" si="54"/>
        <v>Y044X019</v>
      </c>
    </row>
    <row r="3503" spans="1:4" x14ac:dyDescent="0.25">
      <c r="A3503" s="24" t="s">
        <v>11551</v>
      </c>
      <c r="B3503" s="24" t="s">
        <v>3758</v>
      </c>
      <c r="C3503" s="24" t="s">
        <v>11552</v>
      </c>
      <c r="D3503" s="24" t="str">
        <f t="shared" si="54"/>
        <v>Y045X016</v>
      </c>
    </row>
    <row r="3504" spans="1:4" x14ac:dyDescent="0.25">
      <c r="A3504" s="24" t="s">
        <v>11551</v>
      </c>
      <c r="B3504" s="24" t="s">
        <v>3758</v>
      </c>
      <c r="C3504" s="24" t="s">
        <v>11553</v>
      </c>
      <c r="D3504" s="24" t="str">
        <f t="shared" si="54"/>
        <v>Y045X019</v>
      </c>
    </row>
    <row r="3505" spans="1:4" x14ac:dyDescent="0.25">
      <c r="A3505" s="24" t="s">
        <v>11551</v>
      </c>
      <c r="B3505" s="24" t="s">
        <v>3770</v>
      </c>
      <c r="C3505" s="24" t="s">
        <v>11554</v>
      </c>
      <c r="D3505" s="24" t="str">
        <f t="shared" si="54"/>
        <v>Y048X0FB</v>
      </c>
    </row>
    <row r="3506" spans="1:4" x14ac:dyDescent="0.25">
      <c r="A3506" s="24" t="s">
        <v>11551</v>
      </c>
      <c r="B3506" s="24" t="s">
        <v>3770</v>
      </c>
      <c r="C3506" s="24" t="s">
        <v>11555</v>
      </c>
      <c r="D3506" s="24" t="str">
        <f t="shared" si="54"/>
        <v>Y048X0FC</v>
      </c>
    </row>
    <row r="3507" spans="1:4" x14ac:dyDescent="0.25">
      <c r="A3507" s="24" t="s">
        <v>11551</v>
      </c>
      <c r="B3507" s="24" t="s">
        <v>3756</v>
      </c>
      <c r="C3507" s="24" t="s">
        <v>11556</v>
      </c>
      <c r="D3507" s="24" t="str">
        <f t="shared" si="54"/>
        <v>Y04BX0C2</v>
      </c>
    </row>
    <row r="3508" spans="1:4" x14ac:dyDescent="0.25">
      <c r="A3508" s="24" t="s">
        <v>11551</v>
      </c>
      <c r="B3508" s="24" t="s">
        <v>3756</v>
      </c>
      <c r="C3508" s="24" t="s">
        <v>11557</v>
      </c>
      <c r="D3508" s="24" t="str">
        <f t="shared" si="54"/>
        <v>Y04BX0C4</v>
      </c>
    </row>
    <row r="3509" spans="1:4" x14ac:dyDescent="0.25">
      <c r="A3509" s="24" t="s">
        <v>11551</v>
      </c>
      <c r="B3509" s="24" t="s">
        <v>3756</v>
      </c>
      <c r="C3509" s="24" t="s">
        <v>11558</v>
      </c>
      <c r="D3509" s="24" t="str">
        <f t="shared" si="54"/>
        <v>Y04BX0C6</v>
      </c>
    </row>
    <row r="3510" spans="1:4" x14ac:dyDescent="0.25">
      <c r="A3510" s="24" t="s">
        <v>11551</v>
      </c>
      <c r="B3510" s="24" t="s">
        <v>3756</v>
      </c>
      <c r="C3510" s="24" t="s">
        <v>11559</v>
      </c>
      <c r="D3510" s="24" t="str">
        <f t="shared" si="54"/>
        <v>Y04BX0ZU</v>
      </c>
    </row>
    <row r="3511" spans="1:4" x14ac:dyDescent="0.25">
      <c r="A3511" s="24" t="s">
        <v>11551</v>
      </c>
      <c r="B3511" s="24" t="s">
        <v>3756</v>
      </c>
      <c r="C3511" s="24" t="s">
        <v>11560</v>
      </c>
      <c r="D3511" s="24" t="str">
        <f t="shared" si="54"/>
        <v>Y04BX0ZW</v>
      </c>
    </row>
    <row r="3512" spans="1:4" x14ac:dyDescent="0.25">
      <c r="A3512" s="24" t="s">
        <v>11551</v>
      </c>
      <c r="B3512" s="24" t="s">
        <v>3855</v>
      </c>
      <c r="C3512" s="24" t="s">
        <v>11556</v>
      </c>
      <c r="D3512" s="24" t="str">
        <f t="shared" si="54"/>
        <v>Y04CX0C2</v>
      </c>
    </row>
    <row r="3513" spans="1:4" x14ac:dyDescent="0.25">
      <c r="A3513" s="24" t="s">
        <v>11551</v>
      </c>
      <c r="B3513" s="24" t="s">
        <v>3855</v>
      </c>
      <c r="C3513" s="24" t="s">
        <v>11557</v>
      </c>
      <c r="D3513" s="24" t="str">
        <f t="shared" si="54"/>
        <v>Y04CX0C4</v>
      </c>
    </row>
    <row r="3514" spans="1:4" x14ac:dyDescent="0.25">
      <c r="A3514" s="24" t="s">
        <v>11551</v>
      </c>
      <c r="B3514" s="24" t="s">
        <v>3855</v>
      </c>
      <c r="C3514" s="24" t="s">
        <v>11558</v>
      </c>
      <c r="D3514" s="24" t="str">
        <f t="shared" si="54"/>
        <v>Y04CX0C6</v>
      </c>
    </row>
    <row r="3515" spans="1:4" x14ac:dyDescent="0.25">
      <c r="A3515" s="24" t="s">
        <v>11551</v>
      </c>
      <c r="B3515" s="24" t="s">
        <v>3855</v>
      </c>
      <c r="C3515" s="24" t="s">
        <v>11559</v>
      </c>
      <c r="D3515" s="24" t="str">
        <f t="shared" si="54"/>
        <v>Y04CX0ZU</v>
      </c>
    </row>
    <row r="3516" spans="1:4" x14ac:dyDescent="0.25">
      <c r="A3516" s="24" t="s">
        <v>11551</v>
      </c>
      <c r="B3516" s="24" t="s">
        <v>3855</v>
      </c>
      <c r="C3516" s="24" t="s">
        <v>11560</v>
      </c>
      <c r="D3516" s="24" t="str">
        <f t="shared" si="54"/>
        <v>Y04CX0ZW</v>
      </c>
    </row>
    <row r="3517" spans="1:4" x14ac:dyDescent="0.25">
      <c r="A3517" s="24" t="s">
        <v>11551</v>
      </c>
      <c r="B3517" s="24" t="s">
        <v>3853</v>
      </c>
      <c r="C3517" s="24" t="s">
        <v>11561</v>
      </c>
      <c r="D3517" s="24" t="str">
        <f t="shared" si="54"/>
        <v>Y04HX09E</v>
      </c>
    </row>
    <row r="3518" spans="1:4" x14ac:dyDescent="0.25">
      <c r="A3518" s="24" t="s">
        <v>11551</v>
      </c>
      <c r="B3518" s="24" t="s">
        <v>3853</v>
      </c>
      <c r="C3518" s="24" t="s">
        <v>11562</v>
      </c>
      <c r="D3518" s="24" t="str">
        <f t="shared" si="54"/>
        <v>Y04HX09F</v>
      </c>
    </row>
    <row r="3519" spans="1:4" x14ac:dyDescent="0.25">
      <c r="A3519" s="24" t="s">
        <v>11551</v>
      </c>
      <c r="B3519" s="24" t="s">
        <v>3853</v>
      </c>
      <c r="C3519" s="24" t="s">
        <v>11563</v>
      </c>
      <c r="D3519" s="24" t="str">
        <f t="shared" si="54"/>
        <v>Y04HX0HX</v>
      </c>
    </row>
    <row r="3520" spans="1:4" x14ac:dyDescent="0.25">
      <c r="A3520" s="24" t="s">
        <v>11551</v>
      </c>
      <c r="B3520" s="24" t="s">
        <v>3909</v>
      </c>
      <c r="C3520" s="24" t="s">
        <v>11564</v>
      </c>
      <c r="D3520" s="24" t="str">
        <f t="shared" si="54"/>
        <v>Y04KX0Z4</v>
      </c>
    </row>
    <row r="3521" spans="1:4" x14ac:dyDescent="0.25">
      <c r="A3521" s="24" t="s">
        <v>11551</v>
      </c>
      <c r="B3521" s="24" t="s">
        <v>3909</v>
      </c>
      <c r="C3521" s="24" t="s">
        <v>11565</v>
      </c>
      <c r="D3521" s="24" t="str">
        <f t="shared" si="54"/>
        <v>Y04KX0Z6</v>
      </c>
    </row>
    <row r="3522" spans="1:4" x14ac:dyDescent="0.25">
      <c r="A3522" s="24" t="s">
        <v>11551</v>
      </c>
      <c r="B3522" s="24" t="s">
        <v>3909</v>
      </c>
      <c r="C3522" s="24" t="s">
        <v>11566</v>
      </c>
      <c r="D3522" s="24" t="str">
        <f t="shared" si="54"/>
        <v>Y04KX0ZH</v>
      </c>
    </row>
    <row r="3523" spans="1:4" x14ac:dyDescent="0.25">
      <c r="A3523" s="24" t="s">
        <v>11551</v>
      </c>
      <c r="B3523" s="24" t="s">
        <v>3944</v>
      </c>
      <c r="C3523" s="24" t="s">
        <v>11467</v>
      </c>
      <c r="D3523" s="24" t="str">
        <f t="shared" ref="D3523:D3586" si="55">B3523&amp;C3523</f>
        <v>Y04RX0J2</v>
      </c>
    </row>
    <row r="3524" spans="1:4" x14ac:dyDescent="0.25">
      <c r="A3524" s="24" t="s">
        <v>11551</v>
      </c>
      <c r="B3524" s="24" t="s">
        <v>3949</v>
      </c>
      <c r="C3524" s="24" t="s">
        <v>11469</v>
      </c>
      <c r="D3524" s="24" t="str">
        <f t="shared" si="55"/>
        <v>Y04SX103</v>
      </c>
    </row>
    <row r="3525" spans="1:4" x14ac:dyDescent="0.25">
      <c r="A3525" s="24" t="s">
        <v>11551</v>
      </c>
      <c r="B3525" s="24" t="s">
        <v>3966</v>
      </c>
      <c r="C3525" s="24" t="s">
        <v>11567</v>
      </c>
      <c r="D3525" s="24" t="str">
        <f t="shared" si="55"/>
        <v>Y04TX0ZR</v>
      </c>
    </row>
    <row r="3526" spans="1:4" x14ac:dyDescent="0.25">
      <c r="A3526" s="24" t="s">
        <v>11551</v>
      </c>
      <c r="B3526" s="24" t="s">
        <v>3964</v>
      </c>
      <c r="C3526" s="24" t="s">
        <v>11568</v>
      </c>
      <c r="D3526" s="24" t="str">
        <f t="shared" si="55"/>
        <v>Y04WX0J4</v>
      </c>
    </row>
    <row r="3527" spans="1:4" x14ac:dyDescent="0.25">
      <c r="A3527" s="24" t="s">
        <v>11551</v>
      </c>
      <c r="B3527" s="24" t="s">
        <v>3991</v>
      </c>
      <c r="C3527" s="24" t="s">
        <v>11569</v>
      </c>
      <c r="D3527" s="24" t="str">
        <f t="shared" si="55"/>
        <v>Y04ZX0HQ</v>
      </c>
    </row>
    <row r="3528" spans="1:4" x14ac:dyDescent="0.25">
      <c r="A3528" s="24" t="s">
        <v>11551</v>
      </c>
      <c r="B3528" s="24" t="s">
        <v>4007</v>
      </c>
      <c r="C3528" s="24" t="s">
        <v>11570</v>
      </c>
      <c r="D3528" s="24" t="str">
        <f t="shared" si="55"/>
        <v>Y050X0ZB</v>
      </c>
    </row>
    <row r="3529" spans="1:4" x14ac:dyDescent="0.25">
      <c r="A3529" s="24" t="s">
        <v>11551</v>
      </c>
      <c r="B3529" s="24" t="s">
        <v>4072</v>
      </c>
      <c r="C3529" s="24" t="s">
        <v>11571</v>
      </c>
      <c r="D3529" s="24" t="str">
        <f t="shared" si="55"/>
        <v>Y05JX0TF</v>
      </c>
    </row>
    <row r="3530" spans="1:4" x14ac:dyDescent="0.25">
      <c r="A3530" s="24" t="s">
        <v>11551</v>
      </c>
      <c r="B3530" s="24" t="s">
        <v>4036</v>
      </c>
      <c r="C3530" s="24" t="s">
        <v>11572</v>
      </c>
      <c r="D3530" s="24" t="str">
        <f t="shared" si="55"/>
        <v>Y05KX0UL</v>
      </c>
    </row>
    <row r="3531" spans="1:4" x14ac:dyDescent="0.25">
      <c r="A3531" s="24" t="s">
        <v>11551</v>
      </c>
      <c r="B3531" s="24" t="s">
        <v>4097</v>
      </c>
      <c r="C3531" s="24" t="s">
        <v>11573</v>
      </c>
      <c r="D3531" s="24" t="str">
        <f t="shared" si="55"/>
        <v>Y05NX0QH</v>
      </c>
    </row>
    <row r="3532" spans="1:4" x14ac:dyDescent="0.25">
      <c r="A3532" s="24" t="s">
        <v>11551</v>
      </c>
      <c r="B3532" s="24" t="s">
        <v>4097</v>
      </c>
      <c r="C3532" s="24" t="s">
        <v>11574</v>
      </c>
      <c r="D3532" s="24" t="str">
        <f t="shared" si="55"/>
        <v>Y05NX11G</v>
      </c>
    </row>
    <row r="3533" spans="1:4" x14ac:dyDescent="0.25">
      <c r="A3533" s="24" t="s">
        <v>11551</v>
      </c>
      <c r="B3533" s="24" t="s">
        <v>4089</v>
      </c>
      <c r="C3533" s="24" t="s">
        <v>11509</v>
      </c>
      <c r="D3533" s="24" t="str">
        <f t="shared" si="55"/>
        <v>Y06XX0L9</v>
      </c>
    </row>
    <row r="3534" spans="1:4" x14ac:dyDescent="0.25">
      <c r="A3534" s="24" t="s">
        <v>11551</v>
      </c>
      <c r="B3534" s="24" t="s">
        <v>4089</v>
      </c>
      <c r="C3534" s="24" t="s">
        <v>11510</v>
      </c>
      <c r="D3534" s="24" t="str">
        <f t="shared" si="55"/>
        <v>Y06XX0LA</v>
      </c>
    </row>
    <row r="3535" spans="1:4" x14ac:dyDescent="0.25">
      <c r="A3535" s="24" t="s">
        <v>11551</v>
      </c>
      <c r="B3535" s="24" t="s">
        <v>4277</v>
      </c>
      <c r="C3535" s="24" t="s">
        <v>11575</v>
      </c>
      <c r="D3535" s="24" t="str">
        <f t="shared" si="55"/>
        <v>Y073X0Z0</v>
      </c>
    </row>
    <row r="3536" spans="1:4" x14ac:dyDescent="0.25">
      <c r="A3536" s="24" t="s">
        <v>11551</v>
      </c>
      <c r="B3536" s="24" t="s">
        <v>4354</v>
      </c>
      <c r="C3536" s="24" t="s">
        <v>11478</v>
      </c>
      <c r="D3536" s="24" t="str">
        <f t="shared" si="55"/>
        <v>Y07LX0J3</v>
      </c>
    </row>
    <row r="3537" spans="1:4" x14ac:dyDescent="0.25">
      <c r="A3537" s="24" t="s">
        <v>11551</v>
      </c>
      <c r="B3537" s="24" t="s">
        <v>4354</v>
      </c>
      <c r="C3537" s="24" t="s">
        <v>11576</v>
      </c>
      <c r="D3537" s="24" t="str">
        <f t="shared" si="55"/>
        <v>Y07LX101</v>
      </c>
    </row>
    <row r="3538" spans="1:4" x14ac:dyDescent="0.25">
      <c r="A3538" s="24" t="s">
        <v>11551</v>
      </c>
      <c r="B3538" s="24" t="s">
        <v>4587</v>
      </c>
      <c r="C3538" s="24" t="s">
        <v>10582</v>
      </c>
      <c r="D3538" s="24" t="str">
        <f t="shared" si="55"/>
        <v>YZZZXZZZ</v>
      </c>
    </row>
    <row r="3539" spans="1:4" x14ac:dyDescent="0.25">
      <c r="A3539" s="24" t="s">
        <v>11551</v>
      </c>
      <c r="B3539" s="24" t="s">
        <v>4146</v>
      </c>
      <c r="C3539" s="24" t="s">
        <v>11467</v>
      </c>
      <c r="D3539" s="24" t="str">
        <f t="shared" si="55"/>
        <v>Z184X0J2</v>
      </c>
    </row>
    <row r="3540" spans="1:4" x14ac:dyDescent="0.25">
      <c r="A3540" s="24" t="s">
        <v>11551</v>
      </c>
      <c r="B3540" s="24" t="s">
        <v>4146</v>
      </c>
      <c r="C3540" s="24" t="s">
        <v>11479</v>
      </c>
      <c r="D3540" s="24" t="str">
        <f t="shared" si="55"/>
        <v>Z184X0J7</v>
      </c>
    </row>
    <row r="3541" spans="1:4" x14ac:dyDescent="0.25">
      <c r="A3541" s="24" t="s">
        <v>11551</v>
      </c>
      <c r="B3541" s="24" t="s">
        <v>4147</v>
      </c>
      <c r="C3541" s="24" t="s">
        <v>11467</v>
      </c>
      <c r="D3541" s="24" t="str">
        <f t="shared" si="55"/>
        <v>Z185X0J2</v>
      </c>
    </row>
    <row r="3542" spans="1:4" x14ac:dyDescent="0.25">
      <c r="A3542" s="24" t="s">
        <v>11551</v>
      </c>
      <c r="B3542" s="24" t="s">
        <v>4147</v>
      </c>
      <c r="C3542" s="24" t="s">
        <v>11479</v>
      </c>
      <c r="D3542" s="24" t="str">
        <f t="shared" si="55"/>
        <v>Z185X0J7</v>
      </c>
    </row>
    <row r="3543" spans="1:4" x14ac:dyDescent="0.25">
      <c r="A3543" s="24" t="s">
        <v>11577</v>
      </c>
      <c r="B3543" s="24" t="s">
        <v>3770</v>
      </c>
      <c r="C3543" s="24" t="s">
        <v>11451</v>
      </c>
      <c r="D3543" s="24" t="str">
        <f t="shared" si="55"/>
        <v>Y048X08C</v>
      </c>
    </row>
    <row r="3544" spans="1:4" x14ac:dyDescent="0.25">
      <c r="A3544" s="24" t="s">
        <v>11577</v>
      </c>
      <c r="B3544" s="24" t="s">
        <v>3778</v>
      </c>
      <c r="C3544" s="24" t="s">
        <v>11578</v>
      </c>
      <c r="D3544" s="24" t="str">
        <f t="shared" si="55"/>
        <v>Y049X07K</v>
      </c>
    </row>
    <row r="3545" spans="1:4" x14ac:dyDescent="0.25">
      <c r="A3545" s="24" t="s">
        <v>11577</v>
      </c>
      <c r="B3545" s="24" t="s">
        <v>3785</v>
      </c>
      <c r="C3545" s="24" t="s">
        <v>11579</v>
      </c>
      <c r="D3545" s="24" t="str">
        <f t="shared" si="55"/>
        <v>Y04AX07J</v>
      </c>
    </row>
    <row r="3546" spans="1:4" x14ac:dyDescent="0.25">
      <c r="A3546" s="24" t="s">
        <v>11577</v>
      </c>
      <c r="B3546" s="24" t="s">
        <v>3785</v>
      </c>
      <c r="C3546" s="24" t="s">
        <v>11578</v>
      </c>
      <c r="D3546" s="24" t="str">
        <f t="shared" si="55"/>
        <v>Y04AX07K</v>
      </c>
    </row>
    <row r="3547" spans="1:4" x14ac:dyDescent="0.25">
      <c r="A3547" s="24" t="s">
        <v>11577</v>
      </c>
      <c r="B3547" s="24" t="s">
        <v>3756</v>
      </c>
      <c r="C3547" s="24" t="s">
        <v>11580</v>
      </c>
      <c r="D3547" s="24" t="str">
        <f t="shared" si="55"/>
        <v>Y04BX07E</v>
      </c>
    </row>
    <row r="3548" spans="1:4" x14ac:dyDescent="0.25">
      <c r="A3548" s="24" t="s">
        <v>11577</v>
      </c>
      <c r="B3548" s="24" t="s">
        <v>3756</v>
      </c>
      <c r="C3548" s="24" t="s">
        <v>11581</v>
      </c>
      <c r="D3548" s="24" t="str">
        <f t="shared" si="55"/>
        <v>Y04BX07F</v>
      </c>
    </row>
    <row r="3549" spans="1:4" x14ac:dyDescent="0.25">
      <c r="A3549" s="24" t="s">
        <v>11577</v>
      </c>
      <c r="B3549" s="24" t="s">
        <v>3756</v>
      </c>
      <c r="C3549" s="24" t="s">
        <v>11582</v>
      </c>
      <c r="D3549" s="24" t="str">
        <f t="shared" si="55"/>
        <v>Y04BX07L</v>
      </c>
    </row>
    <row r="3550" spans="1:4" x14ac:dyDescent="0.25">
      <c r="A3550" s="24" t="s">
        <v>11577</v>
      </c>
      <c r="B3550" s="24" t="s">
        <v>3756</v>
      </c>
      <c r="C3550" s="24" t="s">
        <v>11583</v>
      </c>
      <c r="D3550" s="24" t="str">
        <f t="shared" si="55"/>
        <v>Y04BX07M</v>
      </c>
    </row>
    <row r="3551" spans="1:4" x14ac:dyDescent="0.25">
      <c r="A3551" s="24" t="s">
        <v>11577</v>
      </c>
      <c r="B3551" s="24" t="s">
        <v>3756</v>
      </c>
      <c r="C3551" s="24" t="s">
        <v>11584</v>
      </c>
      <c r="D3551" s="24" t="str">
        <f t="shared" si="55"/>
        <v>Y04BX08N</v>
      </c>
    </row>
    <row r="3552" spans="1:4" x14ac:dyDescent="0.25">
      <c r="A3552" s="24" t="s">
        <v>11577</v>
      </c>
      <c r="B3552" s="24" t="s">
        <v>3756</v>
      </c>
      <c r="C3552" s="24" t="s">
        <v>11585</v>
      </c>
      <c r="D3552" s="24" t="str">
        <f t="shared" si="55"/>
        <v>Y04BX090</v>
      </c>
    </row>
    <row r="3553" spans="1:4" x14ac:dyDescent="0.25">
      <c r="A3553" s="24" t="s">
        <v>11577</v>
      </c>
      <c r="B3553" s="24" t="s">
        <v>3756</v>
      </c>
      <c r="C3553" s="24" t="s">
        <v>11586</v>
      </c>
      <c r="D3553" s="24" t="str">
        <f t="shared" si="55"/>
        <v>Y04BX0R0</v>
      </c>
    </row>
    <row r="3554" spans="1:4" x14ac:dyDescent="0.25">
      <c r="A3554" s="24" t="s">
        <v>11577</v>
      </c>
      <c r="B3554" s="24" t="s">
        <v>3756</v>
      </c>
      <c r="C3554" s="24" t="s">
        <v>11587</v>
      </c>
      <c r="D3554" s="24" t="str">
        <f t="shared" si="55"/>
        <v>Y04BX0R2</v>
      </c>
    </row>
    <row r="3555" spans="1:4" x14ac:dyDescent="0.25">
      <c r="A3555" s="24" t="s">
        <v>11577</v>
      </c>
      <c r="B3555" s="24" t="s">
        <v>3756</v>
      </c>
      <c r="C3555" s="24" t="s">
        <v>11588</v>
      </c>
      <c r="D3555" s="24" t="str">
        <f t="shared" si="55"/>
        <v>Y04BX0R3</v>
      </c>
    </row>
    <row r="3556" spans="1:4" x14ac:dyDescent="0.25">
      <c r="A3556" s="24" t="s">
        <v>11577</v>
      </c>
      <c r="B3556" s="24" t="s">
        <v>3756</v>
      </c>
      <c r="C3556" s="24" t="s">
        <v>11527</v>
      </c>
      <c r="D3556" s="24" t="str">
        <f t="shared" si="55"/>
        <v>Y04BX0R7</v>
      </c>
    </row>
    <row r="3557" spans="1:4" x14ac:dyDescent="0.25">
      <c r="A3557" s="24" t="s">
        <v>11577</v>
      </c>
      <c r="B3557" s="24" t="s">
        <v>3756</v>
      </c>
      <c r="C3557" s="24" t="s">
        <v>11589</v>
      </c>
      <c r="D3557" s="24" t="str">
        <f t="shared" si="55"/>
        <v>Y04BX0R9</v>
      </c>
    </row>
    <row r="3558" spans="1:4" x14ac:dyDescent="0.25">
      <c r="A3558" s="24" t="s">
        <v>11577</v>
      </c>
      <c r="B3558" s="24" t="s">
        <v>3855</v>
      </c>
      <c r="C3558" s="24" t="s">
        <v>11580</v>
      </c>
      <c r="D3558" s="24" t="str">
        <f t="shared" si="55"/>
        <v>Y04CX07E</v>
      </c>
    </row>
    <row r="3559" spans="1:4" x14ac:dyDescent="0.25">
      <c r="A3559" s="24" t="s">
        <v>11577</v>
      </c>
      <c r="B3559" s="24" t="s">
        <v>3855</v>
      </c>
      <c r="C3559" s="24" t="s">
        <v>11581</v>
      </c>
      <c r="D3559" s="24" t="str">
        <f t="shared" si="55"/>
        <v>Y04CX07F</v>
      </c>
    </row>
    <row r="3560" spans="1:4" x14ac:dyDescent="0.25">
      <c r="A3560" s="24" t="s">
        <v>11577</v>
      </c>
      <c r="B3560" s="24" t="s">
        <v>3855</v>
      </c>
      <c r="C3560" s="24" t="s">
        <v>11582</v>
      </c>
      <c r="D3560" s="24" t="str">
        <f t="shared" si="55"/>
        <v>Y04CX07L</v>
      </c>
    </row>
    <row r="3561" spans="1:4" x14ac:dyDescent="0.25">
      <c r="A3561" s="24" t="s">
        <v>11577</v>
      </c>
      <c r="B3561" s="24" t="s">
        <v>3855</v>
      </c>
      <c r="C3561" s="24" t="s">
        <v>11583</v>
      </c>
      <c r="D3561" s="24" t="str">
        <f t="shared" si="55"/>
        <v>Y04CX07M</v>
      </c>
    </row>
    <row r="3562" spans="1:4" x14ac:dyDescent="0.25">
      <c r="A3562" s="24" t="s">
        <v>11577</v>
      </c>
      <c r="B3562" s="24" t="s">
        <v>3855</v>
      </c>
      <c r="C3562" s="24" t="s">
        <v>11584</v>
      </c>
      <c r="D3562" s="24" t="str">
        <f t="shared" si="55"/>
        <v>Y04CX08N</v>
      </c>
    </row>
    <row r="3563" spans="1:4" x14ac:dyDescent="0.25">
      <c r="A3563" s="24" t="s">
        <v>11577</v>
      </c>
      <c r="B3563" s="24" t="s">
        <v>3855</v>
      </c>
      <c r="C3563" s="24" t="s">
        <v>11585</v>
      </c>
      <c r="D3563" s="24" t="str">
        <f t="shared" si="55"/>
        <v>Y04CX090</v>
      </c>
    </row>
    <row r="3564" spans="1:4" x14ac:dyDescent="0.25">
      <c r="A3564" s="24" t="s">
        <v>11577</v>
      </c>
      <c r="B3564" s="24" t="s">
        <v>3855</v>
      </c>
      <c r="C3564" s="24" t="s">
        <v>11586</v>
      </c>
      <c r="D3564" s="24" t="str">
        <f t="shared" si="55"/>
        <v>Y04CX0R0</v>
      </c>
    </row>
    <row r="3565" spans="1:4" x14ac:dyDescent="0.25">
      <c r="A3565" s="24" t="s">
        <v>11577</v>
      </c>
      <c r="B3565" s="24" t="s">
        <v>3855</v>
      </c>
      <c r="C3565" s="24" t="s">
        <v>11587</v>
      </c>
      <c r="D3565" s="24" t="str">
        <f t="shared" si="55"/>
        <v>Y04CX0R2</v>
      </c>
    </row>
    <row r="3566" spans="1:4" x14ac:dyDescent="0.25">
      <c r="A3566" s="24" t="s">
        <v>11577</v>
      </c>
      <c r="B3566" s="24" t="s">
        <v>3855</v>
      </c>
      <c r="C3566" s="24" t="s">
        <v>11588</v>
      </c>
      <c r="D3566" s="24" t="str">
        <f t="shared" si="55"/>
        <v>Y04CX0R3</v>
      </c>
    </row>
    <row r="3567" spans="1:4" x14ac:dyDescent="0.25">
      <c r="A3567" s="24" t="s">
        <v>11577</v>
      </c>
      <c r="B3567" s="24" t="s">
        <v>3855</v>
      </c>
      <c r="C3567" s="24" t="s">
        <v>11527</v>
      </c>
      <c r="D3567" s="24" t="str">
        <f t="shared" si="55"/>
        <v>Y04CX0R7</v>
      </c>
    </row>
    <row r="3568" spans="1:4" x14ac:dyDescent="0.25">
      <c r="A3568" s="24" t="s">
        <v>11577</v>
      </c>
      <c r="B3568" s="24" t="s">
        <v>3855</v>
      </c>
      <c r="C3568" s="24" t="s">
        <v>11589</v>
      </c>
      <c r="D3568" s="24" t="str">
        <f t="shared" si="55"/>
        <v>Y04CX0R9</v>
      </c>
    </row>
    <row r="3569" spans="1:4" x14ac:dyDescent="0.25">
      <c r="A3569" s="24" t="s">
        <v>11577</v>
      </c>
      <c r="B3569" s="24" t="s">
        <v>3856</v>
      </c>
      <c r="C3569" s="24" t="s">
        <v>11590</v>
      </c>
      <c r="D3569" s="24" t="str">
        <f t="shared" si="55"/>
        <v>Y04DX07C</v>
      </c>
    </row>
    <row r="3570" spans="1:4" x14ac:dyDescent="0.25">
      <c r="A3570" s="24" t="s">
        <v>11577</v>
      </c>
      <c r="B3570" s="24" t="s">
        <v>3864</v>
      </c>
      <c r="C3570" s="24" t="s">
        <v>11591</v>
      </c>
      <c r="D3570" s="24" t="str">
        <f t="shared" si="55"/>
        <v>Y04GX0YY</v>
      </c>
    </row>
    <row r="3571" spans="1:4" x14ac:dyDescent="0.25">
      <c r="A3571" s="24" t="s">
        <v>11577</v>
      </c>
      <c r="B3571" s="24" t="s">
        <v>3853</v>
      </c>
      <c r="C3571" s="24" t="s">
        <v>11592</v>
      </c>
      <c r="D3571" s="24" t="str">
        <f t="shared" si="55"/>
        <v>Y04HX07V</v>
      </c>
    </row>
    <row r="3572" spans="1:4" x14ac:dyDescent="0.25">
      <c r="A3572" s="24" t="s">
        <v>11577</v>
      </c>
      <c r="B3572" s="24" t="s">
        <v>3853</v>
      </c>
      <c r="C3572" s="24" t="s">
        <v>11593</v>
      </c>
      <c r="D3572" s="24" t="str">
        <f t="shared" si="55"/>
        <v>Y04HX08V</v>
      </c>
    </row>
    <row r="3573" spans="1:4" x14ac:dyDescent="0.25">
      <c r="A3573" s="24" t="s">
        <v>11577</v>
      </c>
      <c r="B3573" s="24" t="s">
        <v>3853</v>
      </c>
      <c r="C3573" s="24" t="s">
        <v>11594</v>
      </c>
      <c r="D3573" s="24" t="str">
        <f t="shared" si="55"/>
        <v>Y04HX08Z</v>
      </c>
    </row>
    <row r="3574" spans="1:4" x14ac:dyDescent="0.25">
      <c r="A3574" s="24" t="s">
        <v>11577</v>
      </c>
      <c r="B3574" s="24" t="s">
        <v>3853</v>
      </c>
      <c r="C3574" s="24" t="s">
        <v>11595</v>
      </c>
      <c r="D3574" s="24" t="str">
        <f t="shared" si="55"/>
        <v>Y04HX093</v>
      </c>
    </row>
    <row r="3575" spans="1:4" x14ac:dyDescent="0.25">
      <c r="A3575" s="24" t="s">
        <v>11577</v>
      </c>
      <c r="B3575" s="24" t="s">
        <v>3853</v>
      </c>
      <c r="C3575" s="24" t="s">
        <v>11596</v>
      </c>
      <c r="D3575" s="24" t="str">
        <f t="shared" si="55"/>
        <v>Y04HX094</v>
      </c>
    </row>
    <row r="3576" spans="1:4" x14ac:dyDescent="0.25">
      <c r="A3576" s="24" t="s">
        <v>11577</v>
      </c>
      <c r="B3576" s="24" t="s">
        <v>3853</v>
      </c>
      <c r="C3576" s="24" t="s">
        <v>11597</v>
      </c>
      <c r="D3576" s="24" t="str">
        <f t="shared" si="55"/>
        <v>Y04HX0Z8</v>
      </c>
    </row>
    <row r="3577" spans="1:4" x14ac:dyDescent="0.25">
      <c r="A3577" s="24" t="s">
        <v>11577</v>
      </c>
      <c r="B3577" s="24" t="s">
        <v>3911</v>
      </c>
      <c r="C3577" s="24" t="s">
        <v>11598</v>
      </c>
      <c r="D3577" s="24" t="str">
        <f t="shared" si="55"/>
        <v>Y04JX07N</v>
      </c>
    </row>
    <row r="3578" spans="1:4" x14ac:dyDescent="0.25">
      <c r="A3578" s="24" t="s">
        <v>11577</v>
      </c>
      <c r="B3578" s="24" t="s">
        <v>3911</v>
      </c>
      <c r="C3578" s="24" t="s">
        <v>11599</v>
      </c>
      <c r="D3578" s="24" t="str">
        <f t="shared" si="55"/>
        <v>Y04JX0R1</v>
      </c>
    </row>
    <row r="3579" spans="1:4" x14ac:dyDescent="0.25">
      <c r="A3579" s="24" t="s">
        <v>11577</v>
      </c>
      <c r="B3579" s="24" t="s">
        <v>3909</v>
      </c>
      <c r="C3579" s="24" t="s">
        <v>11600</v>
      </c>
      <c r="D3579" s="24" t="str">
        <f t="shared" si="55"/>
        <v>Y04KX0HK</v>
      </c>
    </row>
    <row r="3580" spans="1:4" x14ac:dyDescent="0.25">
      <c r="A3580" s="24" t="s">
        <v>11577</v>
      </c>
      <c r="B3580" s="24" t="s">
        <v>3944</v>
      </c>
      <c r="C3580" s="24" t="s">
        <v>11467</v>
      </c>
      <c r="D3580" s="24" t="str">
        <f t="shared" si="55"/>
        <v>Y04RX0J2</v>
      </c>
    </row>
    <row r="3581" spans="1:4" x14ac:dyDescent="0.25">
      <c r="A3581" s="24" t="s">
        <v>11577</v>
      </c>
      <c r="B3581" s="24" t="s">
        <v>3966</v>
      </c>
      <c r="C3581" s="24" t="s">
        <v>11601</v>
      </c>
      <c r="D3581" s="24" t="str">
        <f t="shared" si="55"/>
        <v>Y04TX0HJ</v>
      </c>
    </row>
    <row r="3582" spans="1:4" x14ac:dyDescent="0.25">
      <c r="A3582" s="24" t="s">
        <v>11577</v>
      </c>
      <c r="B3582" s="24" t="s">
        <v>3966</v>
      </c>
      <c r="C3582" s="24" t="s">
        <v>11602</v>
      </c>
      <c r="D3582" s="24" t="str">
        <f t="shared" si="55"/>
        <v>Y04TX0J5</v>
      </c>
    </row>
    <row r="3583" spans="1:4" x14ac:dyDescent="0.25">
      <c r="A3583" s="24" t="s">
        <v>11577</v>
      </c>
      <c r="B3583" s="24" t="s">
        <v>3966</v>
      </c>
      <c r="C3583" s="24" t="s">
        <v>11603</v>
      </c>
      <c r="D3583" s="24" t="str">
        <f t="shared" si="55"/>
        <v>Y04TX0Z1</v>
      </c>
    </row>
    <row r="3584" spans="1:4" x14ac:dyDescent="0.25">
      <c r="A3584" s="24" t="s">
        <v>11577</v>
      </c>
      <c r="B3584" s="24" t="s">
        <v>3966</v>
      </c>
      <c r="C3584" s="24" t="s">
        <v>11604</v>
      </c>
      <c r="D3584" s="24" t="str">
        <f t="shared" si="55"/>
        <v>Y04TX0Z9</v>
      </c>
    </row>
    <row r="3585" spans="1:4" x14ac:dyDescent="0.25">
      <c r="A3585" s="24" t="s">
        <v>11577</v>
      </c>
      <c r="B3585" s="24" t="s">
        <v>3964</v>
      </c>
      <c r="C3585" s="24" t="s">
        <v>11605</v>
      </c>
      <c r="D3585" s="24" t="str">
        <f t="shared" si="55"/>
        <v>Y04WX0J0</v>
      </c>
    </row>
    <row r="3586" spans="1:4" x14ac:dyDescent="0.25">
      <c r="A3586" s="24" t="s">
        <v>11577</v>
      </c>
      <c r="B3586" s="24" t="s">
        <v>3981</v>
      </c>
      <c r="C3586" s="24" t="s">
        <v>11606</v>
      </c>
      <c r="D3586" s="24" t="str">
        <f t="shared" si="55"/>
        <v>Y04XX0HR</v>
      </c>
    </row>
    <row r="3587" spans="1:4" x14ac:dyDescent="0.25">
      <c r="A3587" s="24" t="s">
        <v>11577</v>
      </c>
      <c r="B3587" s="24" t="s">
        <v>3981</v>
      </c>
      <c r="C3587" s="24" t="s">
        <v>11607</v>
      </c>
      <c r="D3587" s="24" t="str">
        <f t="shared" ref="D3587:D3650" si="56">B3587&amp;C3587</f>
        <v>Y04XX0HV</v>
      </c>
    </row>
    <row r="3588" spans="1:4" x14ac:dyDescent="0.25">
      <c r="A3588" s="24" t="s">
        <v>11577</v>
      </c>
      <c r="B3588" s="24" t="s">
        <v>3981</v>
      </c>
      <c r="C3588" s="24" t="s">
        <v>11608</v>
      </c>
      <c r="D3588" s="24" t="str">
        <f t="shared" si="56"/>
        <v>Y04XX0ZN</v>
      </c>
    </row>
    <row r="3589" spans="1:4" x14ac:dyDescent="0.25">
      <c r="A3589" s="24" t="s">
        <v>11577</v>
      </c>
      <c r="B3589" s="24" t="s">
        <v>3993</v>
      </c>
      <c r="C3589" s="24" t="s">
        <v>11609</v>
      </c>
      <c r="D3589" s="24" t="str">
        <f t="shared" si="56"/>
        <v>Y04YX06M</v>
      </c>
    </row>
    <row r="3590" spans="1:4" x14ac:dyDescent="0.25">
      <c r="A3590" s="24" t="s">
        <v>11577</v>
      </c>
      <c r="B3590" s="24" t="s">
        <v>3993</v>
      </c>
      <c r="C3590" s="24" t="s">
        <v>11610</v>
      </c>
      <c r="D3590" s="24" t="str">
        <f t="shared" si="56"/>
        <v>Y04YX0ZA</v>
      </c>
    </row>
    <row r="3591" spans="1:4" x14ac:dyDescent="0.25">
      <c r="A3591" s="24" t="s">
        <v>11577</v>
      </c>
      <c r="B3591" s="24" t="s">
        <v>3991</v>
      </c>
      <c r="C3591" s="24" t="s">
        <v>11611</v>
      </c>
      <c r="D3591" s="24" t="str">
        <f t="shared" si="56"/>
        <v>Y04ZX0HM</v>
      </c>
    </row>
    <row r="3592" spans="1:4" x14ac:dyDescent="0.25">
      <c r="A3592" s="24" t="s">
        <v>11577</v>
      </c>
      <c r="B3592" s="24" t="s">
        <v>3991</v>
      </c>
      <c r="C3592" s="24" t="s">
        <v>11612</v>
      </c>
      <c r="D3592" s="24" t="str">
        <f t="shared" si="56"/>
        <v>Y04ZX0HN</v>
      </c>
    </row>
    <row r="3593" spans="1:4" x14ac:dyDescent="0.25">
      <c r="A3593" s="24" t="s">
        <v>11577</v>
      </c>
      <c r="B3593" s="24" t="s">
        <v>3991</v>
      </c>
      <c r="C3593" s="24" t="s">
        <v>11613</v>
      </c>
      <c r="D3593" s="24" t="str">
        <f t="shared" si="56"/>
        <v>Y04ZX0YZ</v>
      </c>
    </row>
    <row r="3594" spans="1:4" x14ac:dyDescent="0.25">
      <c r="A3594" s="24" t="s">
        <v>11577</v>
      </c>
      <c r="B3594" s="24" t="s">
        <v>4012</v>
      </c>
      <c r="C3594" s="24" t="s">
        <v>11614</v>
      </c>
      <c r="D3594" s="24" t="str">
        <f t="shared" si="56"/>
        <v>Y051X0Z5</v>
      </c>
    </row>
    <row r="3595" spans="1:4" x14ac:dyDescent="0.25">
      <c r="A3595" s="24" t="s">
        <v>11577</v>
      </c>
      <c r="B3595" s="24" t="s">
        <v>4012</v>
      </c>
      <c r="C3595" s="24" t="s">
        <v>11615</v>
      </c>
      <c r="D3595" s="24" t="str">
        <f t="shared" si="56"/>
        <v>Y051X0ZQ</v>
      </c>
    </row>
    <row r="3596" spans="1:4" x14ac:dyDescent="0.25">
      <c r="A3596" s="24" t="s">
        <v>11577</v>
      </c>
      <c r="B3596" s="24" t="s">
        <v>4048</v>
      </c>
      <c r="C3596" s="24" t="s">
        <v>11616</v>
      </c>
      <c r="D3596" s="24" t="str">
        <f t="shared" si="56"/>
        <v>Y05AX0R5</v>
      </c>
    </row>
    <row r="3597" spans="1:4" x14ac:dyDescent="0.25">
      <c r="A3597" s="24" t="s">
        <v>11577</v>
      </c>
      <c r="B3597" s="24" t="s">
        <v>4048</v>
      </c>
      <c r="C3597" s="24" t="s">
        <v>11617</v>
      </c>
      <c r="D3597" s="24" t="str">
        <f t="shared" si="56"/>
        <v>Y05AX0R6</v>
      </c>
    </row>
    <row r="3598" spans="1:4" x14ac:dyDescent="0.25">
      <c r="A3598" s="24" t="s">
        <v>11577</v>
      </c>
      <c r="B3598" s="24" t="s">
        <v>4036</v>
      </c>
      <c r="C3598" s="24" t="s">
        <v>11547</v>
      </c>
      <c r="D3598" s="24" t="str">
        <f t="shared" si="56"/>
        <v>Y05KX0TN</v>
      </c>
    </row>
    <row r="3599" spans="1:4" x14ac:dyDescent="0.25">
      <c r="A3599" s="24" t="s">
        <v>11577</v>
      </c>
      <c r="B3599" s="24" t="s">
        <v>4036</v>
      </c>
      <c r="C3599" s="24" t="s">
        <v>11548</v>
      </c>
      <c r="D3599" s="24" t="str">
        <f t="shared" si="56"/>
        <v>Y05KX11P</v>
      </c>
    </row>
    <row r="3600" spans="1:4" x14ac:dyDescent="0.25">
      <c r="A3600" s="24" t="s">
        <v>11577</v>
      </c>
      <c r="B3600" s="24" t="s">
        <v>4091</v>
      </c>
      <c r="C3600" s="24" t="s">
        <v>11618</v>
      </c>
      <c r="D3600" s="24" t="str">
        <f t="shared" si="56"/>
        <v>Y05LX0FY</v>
      </c>
    </row>
    <row r="3601" spans="1:4" x14ac:dyDescent="0.25">
      <c r="A3601" s="24" t="s">
        <v>11577</v>
      </c>
      <c r="B3601" s="24" t="s">
        <v>4089</v>
      </c>
      <c r="C3601" s="24" t="s">
        <v>11509</v>
      </c>
      <c r="D3601" s="24" t="str">
        <f t="shared" si="56"/>
        <v>Y06XX0L9</v>
      </c>
    </row>
    <row r="3602" spans="1:4" x14ac:dyDescent="0.25">
      <c r="A3602" s="24" t="s">
        <v>11577</v>
      </c>
      <c r="B3602" s="24" t="s">
        <v>4089</v>
      </c>
      <c r="C3602" s="24" t="s">
        <v>11510</v>
      </c>
      <c r="D3602" s="24" t="str">
        <f t="shared" si="56"/>
        <v>Y06XX0LA</v>
      </c>
    </row>
    <row r="3603" spans="1:4" x14ac:dyDescent="0.25">
      <c r="A3603" s="24" t="s">
        <v>11577</v>
      </c>
      <c r="B3603" s="24" t="s">
        <v>4089</v>
      </c>
      <c r="C3603" s="24" t="s">
        <v>11511</v>
      </c>
      <c r="D3603" s="24" t="str">
        <f t="shared" si="56"/>
        <v>Y06XX0LB</v>
      </c>
    </row>
    <row r="3604" spans="1:4" x14ac:dyDescent="0.25">
      <c r="A3604" s="24" t="s">
        <v>11577</v>
      </c>
      <c r="B3604" s="24" t="s">
        <v>4354</v>
      </c>
      <c r="C3604" s="24" t="s">
        <v>11478</v>
      </c>
      <c r="D3604" s="24" t="str">
        <f t="shared" si="56"/>
        <v>Y07LX0J3</v>
      </c>
    </row>
    <row r="3605" spans="1:4" x14ac:dyDescent="0.25">
      <c r="A3605" s="24" t="s">
        <v>11577</v>
      </c>
      <c r="B3605" s="24" t="s">
        <v>4553</v>
      </c>
      <c r="C3605" s="24" t="s">
        <v>11619</v>
      </c>
      <c r="D3605" s="24" t="str">
        <f t="shared" si="56"/>
        <v>Y07XX0HH</v>
      </c>
    </row>
    <row r="3606" spans="1:4" x14ac:dyDescent="0.25">
      <c r="A3606" s="24" t="s">
        <v>11577</v>
      </c>
      <c r="B3606" s="24" t="s">
        <v>4587</v>
      </c>
      <c r="C3606" s="24" t="s">
        <v>10582</v>
      </c>
      <c r="D3606" s="24" t="str">
        <f t="shared" si="56"/>
        <v>YZZZXZZZ</v>
      </c>
    </row>
    <row r="3607" spans="1:4" x14ac:dyDescent="0.25">
      <c r="A3607" s="24" t="s">
        <v>11577</v>
      </c>
      <c r="B3607" s="24" t="s">
        <v>4149</v>
      </c>
      <c r="C3607" s="24" t="s">
        <v>11467</v>
      </c>
      <c r="D3607" s="24" t="str">
        <f t="shared" si="56"/>
        <v>Z186X0J2</v>
      </c>
    </row>
    <row r="3608" spans="1:4" x14ac:dyDescent="0.25">
      <c r="A3608" s="24" t="s">
        <v>11577</v>
      </c>
      <c r="B3608" s="24" t="s">
        <v>4149</v>
      </c>
      <c r="C3608" s="24" t="s">
        <v>11479</v>
      </c>
      <c r="D3608" s="24" t="str">
        <f t="shared" si="56"/>
        <v>Z186X0J7</v>
      </c>
    </row>
    <row r="3609" spans="1:4" x14ac:dyDescent="0.25">
      <c r="A3609" s="24" t="s">
        <v>11577</v>
      </c>
      <c r="B3609" s="24" t="s">
        <v>4150</v>
      </c>
      <c r="C3609" s="24" t="s">
        <v>11467</v>
      </c>
      <c r="D3609" s="24" t="str">
        <f t="shared" si="56"/>
        <v>Z187X0J2</v>
      </c>
    </row>
    <row r="3610" spans="1:4" x14ac:dyDescent="0.25">
      <c r="A3610" s="24" t="s">
        <v>11577</v>
      </c>
      <c r="B3610" s="24" t="s">
        <v>4150</v>
      </c>
      <c r="C3610" s="24" t="s">
        <v>11479</v>
      </c>
      <c r="D3610" s="24" t="str">
        <f t="shared" si="56"/>
        <v>Z187X0J7</v>
      </c>
    </row>
    <row r="3611" spans="1:4" x14ac:dyDescent="0.25">
      <c r="A3611" s="24" t="s">
        <v>11620</v>
      </c>
      <c r="B3611" s="24" t="s">
        <v>3770</v>
      </c>
      <c r="C3611" s="24" t="s">
        <v>11621</v>
      </c>
      <c r="D3611" s="24" t="str">
        <f t="shared" si="56"/>
        <v>Y048X0YC</v>
      </c>
    </row>
    <row r="3612" spans="1:4" x14ac:dyDescent="0.25">
      <c r="A3612" s="24" t="s">
        <v>11620</v>
      </c>
      <c r="B3612" s="24" t="s">
        <v>3756</v>
      </c>
      <c r="C3612" s="24" t="s">
        <v>11622</v>
      </c>
      <c r="D3612" s="24" t="str">
        <f t="shared" si="56"/>
        <v>Y04BX07R</v>
      </c>
    </row>
    <row r="3613" spans="1:4" x14ac:dyDescent="0.25">
      <c r="A3613" s="24" t="s">
        <v>11620</v>
      </c>
      <c r="B3613" s="24" t="s">
        <v>3756</v>
      </c>
      <c r="C3613" s="24" t="s">
        <v>11623</v>
      </c>
      <c r="D3613" s="24" t="str">
        <f t="shared" si="56"/>
        <v>Y04BX07S</v>
      </c>
    </row>
    <row r="3614" spans="1:4" x14ac:dyDescent="0.25">
      <c r="A3614" s="24" t="s">
        <v>11620</v>
      </c>
      <c r="B3614" s="24" t="s">
        <v>3756</v>
      </c>
      <c r="C3614" s="24" t="s">
        <v>11624</v>
      </c>
      <c r="D3614" s="24" t="str">
        <f t="shared" si="56"/>
        <v>Y04BX07T</v>
      </c>
    </row>
    <row r="3615" spans="1:4" x14ac:dyDescent="0.25">
      <c r="A3615" s="24" t="s">
        <v>11620</v>
      </c>
      <c r="B3615" s="24" t="s">
        <v>3756</v>
      </c>
      <c r="C3615" s="24" t="s">
        <v>11625</v>
      </c>
      <c r="D3615" s="24" t="str">
        <f t="shared" si="56"/>
        <v>Y04BX07U</v>
      </c>
    </row>
    <row r="3616" spans="1:4" x14ac:dyDescent="0.25">
      <c r="A3616" s="24" t="s">
        <v>11620</v>
      </c>
      <c r="B3616" s="24" t="s">
        <v>3756</v>
      </c>
      <c r="C3616" s="24" t="s">
        <v>11626</v>
      </c>
      <c r="D3616" s="24" t="str">
        <f t="shared" si="56"/>
        <v>Y04BX089</v>
      </c>
    </row>
    <row r="3617" spans="1:4" x14ac:dyDescent="0.25">
      <c r="A3617" s="24" t="s">
        <v>11620</v>
      </c>
      <c r="B3617" s="24" t="s">
        <v>3756</v>
      </c>
      <c r="C3617" s="24" t="s">
        <v>11627</v>
      </c>
      <c r="D3617" s="24" t="str">
        <f t="shared" si="56"/>
        <v>Y04BX0QX</v>
      </c>
    </row>
    <row r="3618" spans="1:4" x14ac:dyDescent="0.25">
      <c r="A3618" s="24" t="s">
        <v>11620</v>
      </c>
      <c r="B3618" s="24" t="s">
        <v>3756</v>
      </c>
      <c r="C3618" s="24" t="s">
        <v>11628</v>
      </c>
      <c r="D3618" s="24" t="str">
        <f t="shared" si="56"/>
        <v>Y04BX0QY</v>
      </c>
    </row>
    <row r="3619" spans="1:4" x14ac:dyDescent="0.25">
      <c r="A3619" s="24" t="s">
        <v>11620</v>
      </c>
      <c r="B3619" s="24" t="s">
        <v>3756</v>
      </c>
      <c r="C3619" s="24" t="s">
        <v>11629</v>
      </c>
      <c r="D3619" s="24" t="str">
        <f t="shared" si="56"/>
        <v>Y04BX0QZ</v>
      </c>
    </row>
    <row r="3620" spans="1:4" x14ac:dyDescent="0.25">
      <c r="A3620" s="24" t="s">
        <v>11620</v>
      </c>
      <c r="B3620" s="24" t="s">
        <v>3855</v>
      </c>
      <c r="C3620" s="24" t="s">
        <v>11622</v>
      </c>
      <c r="D3620" s="24" t="str">
        <f t="shared" si="56"/>
        <v>Y04CX07R</v>
      </c>
    </row>
    <row r="3621" spans="1:4" x14ac:dyDescent="0.25">
      <c r="A3621" s="24" t="s">
        <v>11620</v>
      </c>
      <c r="B3621" s="24" t="s">
        <v>3855</v>
      </c>
      <c r="C3621" s="24" t="s">
        <v>11623</v>
      </c>
      <c r="D3621" s="24" t="str">
        <f t="shared" si="56"/>
        <v>Y04CX07S</v>
      </c>
    </row>
    <row r="3622" spans="1:4" x14ac:dyDescent="0.25">
      <c r="A3622" s="24" t="s">
        <v>11620</v>
      </c>
      <c r="B3622" s="24" t="s">
        <v>3855</v>
      </c>
      <c r="C3622" s="24" t="s">
        <v>11624</v>
      </c>
      <c r="D3622" s="24" t="str">
        <f t="shared" si="56"/>
        <v>Y04CX07T</v>
      </c>
    </row>
    <row r="3623" spans="1:4" x14ac:dyDescent="0.25">
      <c r="A3623" s="24" t="s">
        <v>11620</v>
      </c>
      <c r="B3623" s="24" t="s">
        <v>3855</v>
      </c>
      <c r="C3623" s="24" t="s">
        <v>11625</v>
      </c>
      <c r="D3623" s="24" t="str">
        <f t="shared" si="56"/>
        <v>Y04CX07U</v>
      </c>
    </row>
    <row r="3624" spans="1:4" x14ac:dyDescent="0.25">
      <c r="A3624" s="24" t="s">
        <v>11620</v>
      </c>
      <c r="B3624" s="24" t="s">
        <v>3855</v>
      </c>
      <c r="C3624" s="24" t="s">
        <v>11626</v>
      </c>
      <c r="D3624" s="24" t="str">
        <f t="shared" si="56"/>
        <v>Y04CX089</v>
      </c>
    </row>
    <row r="3625" spans="1:4" x14ac:dyDescent="0.25">
      <c r="A3625" s="24" t="s">
        <v>11620</v>
      </c>
      <c r="B3625" s="24" t="s">
        <v>3855</v>
      </c>
      <c r="C3625" s="24" t="s">
        <v>11627</v>
      </c>
      <c r="D3625" s="24" t="str">
        <f t="shared" si="56"/>
        <v>Y04CX0QX</v>
      </c>
    </row>
    <row r="3626" spans="1:4" x14ac:dyDescent="0.25">
      <c r="A3626" s="24" t="s">
        <v>11620</v>
      </c>
      <c r="B3626" s="24" t="s">
        <v>3855</v>
      </c>
      <c r="C3626" s="24" t="s">
        <v>11628</v>
      </c>
      <c r="D3626" s="24" t="str">
        <f t="shared" si="56"/>
        <v>Y04CX0QY</v>
      </c>
    </row>
    <row r="3627" spans="1:4" x14ac:dyDescent="0.25">
      <c r="A3627" s="24" t="s">
        <v>11620</v>
      </c>
      <c r="B3627" s="24" t="s">
        <v>3855</v>
      </c>
      <c r="C3627" s="24" t="s">
        <v>11629</v>
      </c>
      <c r="D3627" s="24" t="str">
        <f t="shared" si="56"/>
        <v>Y04CX0QZ</v>
      </c>
    </row>
    <row r="3628" spans="1:4" x14ac:dyDescent="0.25">
      <c r="A3628" s="24" t="s">
        <v>11620</v>
      </c>
      <c r="B3628" s="24" t="s">
        <v>3864</v>
      </c>
      <c r="C3628" s="24" t="s">
        <v>11630</v>
      </c>
      <c r="D3628" s="24" t="str">
        <f t="shared" si="56"/>
        <v>Y04GX0ZJ</v>
      </c>
    </row>
    <row r="3629" spans="1:4" x14ac:dyDescent="0.25">
      <c r="A3629" s="24" t="s">
        <v>11620</v>
      </c>
      <c r="B3629" s="24" t="s">
        <v>3853</v>
      </c>
      <c r="C3629" s="24" t="s">
        <v>11631</v>
      </c>
      <c r="D3629" s="24" t="str">
        <f t="shared" si="56"/>
        <v>Y04HX09D</v>
      </c>
    </row>
    <row r="3630" spans="1:4" x14ac:dyDescent="0.25">
      <c r="A3630" s="24" t="s">
        <v>11620</v>
      </c>
      <c r="B3630" s="24" t="s">
        <v>3853</v>
      </c>
      <c r="C3630" s="24" t="s">
        <v>11632</v>
      </c>
      <c r="D3630" s="24" t="str">
        <f t="shared" si="56"/>
        <v>Y04HX09G</v>
      </c>
    </row>
    <row r="3631" spans="1:4" x14ac:dyDescent="0.25">
      <c r="A3631" s="24" t="s">
        <v>11620</v>
      </c>
      <c r="B3631" s="24" t="s">
        <v>3853</v>
      </c>
      <c r="C3631" s="24" t="s">
        <v>11563</v>
      </c>
      <c r="D3631" s="24" t="str">
        <f t="shared" si="56"/>
        <v>Y04HX0HX</v>
      </c>
    </row>
    <row r="3632" spans="1:4" x14ac:dyDescent="0.25">
      <c r="A3632" s="24" t="s">
        <v>11620</v>
      </c>
      <c r="B3632" s="24" t="s">
        <v>3853</v>
      </c>
      <c r="C3632" s="24" t="s">
        <v>11633</v>
      </c>
      <c r="D3632" s="24" t="str">
        <f t="shared" si="56"/>
        <v>Y04HX0Z3</v>
      </c>
    </row>
    <row r="3633" spans="1:4" x14ac:dyDescent="0.25">
      <c r="A3633" s="24" t="s">
        <v>11620</v>
      </c>
      <c r="B3633" s="24" t="s">
        <v>3909</v>
      </c>
      <c r="C3633" s="24" t="s">
        <v>11564</v>
      </c>
      <c r="D3633" s="24" t="str">
        <f t="shared" si="56"/>
        <v>Y04KX0Z4</v>
      </c>
    </row>
    <row r="3634" spans="1:4" x14ac:dyDescent="0.25">
      <c r="A3634" s="24" t="s">
        <v>11620</v>
      </c>
      <c r="B3634" s="24" t="s">
        <v>3909</v>
      </c>
      <c r="C3634" s="24" t="s">
        <v>11565</v>
      </c>
      <c r="D3634" s="24" t="str">
        <f t="shared" si="56"/>
        <v>Y04KX0Z6</v>
      </c>
    </row>
    <row r="3635" spans="1:4" x14ac:dyDescent="0.25">
      <c r="A3635" s="24" t="s">
        <v>11620</v>
      </c>
      <c r="B3635" s="24" t="s">
        <v>3937</v>
      </c>
      <c r="C3635" s="24" t="s">
        <v>11634</v>
      </c>
      <c r="D3635" s="24" t="str">
        <f t="shared" si="56"/>
        <v>Y04MX0ZD</v>
      </c>
    </row>
    <row r="3636" spans="1:4" x14ac:dyDescent="0.25">
      <c r="A3636" s="24" t="s">
        <v>11620</v>
      </c>
      <c r="B3636" s="24" t="s">
        <v>3943</v>
      </c>
      <c r="C3636" s="24" t="s">
        <v>11634</v>
      </c>
      <c r="D3636" s="24" t="str">
        <f t="shared" si="56"/>
        <v>Y04NX0ZD</v>
      </c>
    </row>
    <row r="3637" spans="1:4" x14ac:dyDescent="0.25">
      <c r="A3637" s="24" t="s">
        <v>11620</v>
      </c>
      <c r="B3637" s="24" t="s">
        <v>3944</v>
      </c>
      <c r="C3637" s="24" t="s">
        <v>11467</v>
      </c>
      <c r="D3637" s="24" t="str">
        <f t="shared" si="56"/>
        <v>Y04RX0J2</v>
      </c>
    </row>
    <row r="3638" spans="1:4" x14ac:dyDescent="0.25">
      <c r="A3638" s="24" t="s">
        <v>11620</v>
      </c>
      <c r="B3638" s="24" t="s">
        <v>3949</v>
      </c>
      <c r="C3638" s="24" t="s">
        <v>11469</v>
      </c>
      <c r="D3638" s="24" t="str">
        <f t="shared" si="56"/>
        <v>Y04SX103</v>
      </c>
    </row>
    <row r="3639" spans="1:4" x14ac:dyDescent="0.25">
      <c r="A3639" s="24" t="s">
        <v>11620</v>
      </c>
      <c r="B3639" s="24" t="s">
        <v>3966</v>
      </c>
      <c r="C3639" s="24" t="s">
        <v>11635</v>
      </c>
      <c r="D3639" s="24" t="str">
        <f t="shared" si="56"/>
        <v>Y04TX0HZ</v>
      </c>
    </row>
    <row r="3640" spans="1:4" x14ac:dyDescent="0.25">
      <c r="A3640" s="24" t="s">
        <v>11620</v>
      </c>
      <c r="B3640" s="24" t="s">
        <v>3981</v>
      </c>
      <c r="C3640" s="24" t="s">
        <v>11636</v>
      </c>
      <c r="D3640" s="24" t="str">
        <f t="shared" si="56"/>
        <v>Y04XX0HY</v>
      </c>
    </row>
    <row r="3641" spans="1:4" x14ac:dyDescent="0.25">
      <c r="A3641" s="24" t="s">
        <v>11620</v>
      </c>
      <c r="B3641" s="24" t="s">
        <v>3991</v>
      </c>
      <c r="C3641" s="24" t="s">
        <v>11569</v>
      </c>
      <c r="D3641" s="24" t="str">
        <f t="shared" si="56"/>
        <v>Y04ZX0HQ</v>
      </c>
    </row>
    <row r="3642" spans="1:4" x14ac:dyDescent="0.25">
      <c r="A3642" s="24" t="s">
        <v>11620</v>
      </c>
      <c r="B3642" s="24" t="s">
        <v>4007</v>
      </c>
      <c r="C3642" s="24" t="s">
        <v>11570</v>
      </c>
      <c r="D3642" s="24" t="str">
        <f t="shared" si="56"/>
        <v>Y050X0ZB</v>
      </c>
    </row>
    <row r="3643" spans="1:4" x14ac:dyDescent="0.25">
      <c r="A3643" s="24" t="s">
        <v>11620</v>
      </c>
      <c r="B3643" s="24" t="s">
        <v>4036</v>
      </c>
      <c r="C3643" s="24" t="s">
        <v>11637</v>
      </c>
      <c r="D3643" s="24" t="str">
        <f t="shared" si="56"/>
        <v>Y05KX0TK</v>
      </c>
    </row>
    <row r="3644" spans="1:4" x14ac:dyDescent="0.25">
      <c r="A3644" s="24" t="s">
        <v>11620</v>
      </c>
      <c r="B3644" s="24" t="s">
        <v>4036</v>
      </c>
      <c r="C3644" s="24" t="s">
        <v>11638</v>
      </c>
      <c r="D3644" s="24" t="str">
        <f t="shared" si="56"/>
        <v>Y05KX0UN</v>
      </c>
    </row>
    <row r="3645" spans="1:4" x14ac:dyDescent="0.25">
      <c r="A3645" s="24" t="s">
        <v>11620</v>
      </c>
      <c r="B3645" s="24" t="s">
        <v>4092</v>
      </c>
      <c r="C3645" s="24" t="s">
        <v>11639</v>
      </c>
      <c r="D3645" s="24" t="str">
        <f t="shared" si="56"/>
        <v>Y05MX08A</v>
      </c>
    </row>
    <row r="3646" spans="1:4" x14ac:dyDescent="0.25">
      <c r="A3646" s="24" t="s">
        <v>11620</v>
      </c>
      <c r="B3646" s="24" t="s">
        <v>4089</v>
      </c>
      <c r="C3646" s="24" t="s">
        <v>11509</v>
      </c>
      <c r="D3646" s="24" t="str">
        <f t="shared" si="56"/>
        <v>Y06XX0L9</v>
      </c>
    </row>
    <row r="3647" spans="1:4" x14ac:dyDescent="0.25">
      <c r="A3647" s="24" t="s">
        <v>11620</v>
      </c>
      <c r="B3647" s="24" t="s">
        <v>4089</v>
      </c>
      <c r="C3647" s="24" t="s">
        <v>11510</v>
      </c>
      <c r="D3647" s="24" t="str">
        <f t="shared" si="56"/>
        <v>Y06XX0LA</v>
      </c>
    </row>
    <row r="3648" spans="1:4" x14ac:dyDescent="0.25">
      <c r="A3648" s="24" t="s">
        <v>11620</v>
      </c>
      <c r="B3648" s="24" t="s">
        <v>4354</v>
      </c>
      <c r="C3648" s="24" t="s">
        <v>11478</v>
      </c>
      <c r="D3648" s="24" t="str">
        <f t="shared" si="56"/>
        <v>Y07LX0J3</v>
      </c>
    </row>
    <row r="3649" spans="1:4" x14ac:dyDescent="0.25">
      <c r="A3649" s="24" t="s">
        <v>11620</v>
      </c>
      <c r="B3649" s="24" t="s">
        <v>4354</v>
      </c>
      <c r="C3649" s="24" t="s">
        <v>11640</v>
      </c>
      <c r="D3649" s="24" t="str">
        <f t="shared" si="56"/>
        <v>Y07LX0K3</v>
      </c>
    </row>
    <row r="3650" spans="1:4" x14ac:dyDescent="0.25">
      <c r="A3650" s="24" t="s">
        <v>11620</v>
      </c>
      <c r="B3650" s="24" t="s">
        <v>4587</v>
      </c>
      <c r="C3650" s="24" t="s">
        <v>10582</v>
      </c>
      <c r="D3650" s="24" t="str">
        <f t="shared" si="56"/>
        <v>YZZZXZZZ</v>
      </c>
    </row>
    <row r="3651" spans="1:4" x14ac:dyDescent="0.25">
      <c r="A3651" s="24" t="s">
        <v>11620</v>
      </c>
      <c r="B3651" s="24" t="s">
        <v>4155</v>
      </c>
      <c r="C3651" s="24" t="s">
        <v>11467</v>
      </c>
      <c r="D3651" s="24" t="str">
        <f t="shared" ref="D3651:D3714" si="57">B3651&amp;C3651</f>
        <v>Z188X0J2</v>
      </c>
    </row>
    <row r="3652" spans="1:4" x14ac:dyDescent="0.25">
      <c r="A3652" s="24" t="s">
        <v>11620</v>
      </c>
      <c r="B3652" s="24" t="s">
        <v>4155</v>
      </c>
      <c r="C3652" s="24" t="s">
        <v>11479</v>
      </c>
      <c r="D3652" s="24" t="str">
        <f t="shared" si="57"/>
        <v>Z188X0J7</v>
      </c>
    </row>
    <row r="3653" spans="1:4" x14ac:dyDescent="0.25">
      <c r="A3653" s="24" t="s">
        <v>11641</v>
      </c>
      <c r="B3653" s="24" t="s">
        <v>3753</v>
      </c>
      <c r="C3653" s="24" t="s">
        <v>11642</v>
      </c>
      <c r="D3653" s="24" t="str">
        <f t="shared" si="57"/>
        <v>Y043X006</v>
      </c>
    </row>
    <row r="3654" spans="1:4" x14ac:dyDescent="0.25">
      <c r="A3654" s="24" t="s">
        <v>11641</v>
      </c>
      <c r="B3654" s="24" t="s">
        <v>3759</v>
      </c>
      <c r="C3654" s="24" t="s">
        <v>11643</v>
      </c>
      <c r="D3654" s="24" t="str">
        <f t="shared" si="57"/>
        <v>Y046X07Y</v>
      </c>
    </row>
    <row r="3655" spans="1:4" x14ac:dyDescent="0.25">
      <c r="A3655" s="24" t="s">
        <v>11641</v>
      </c>
      <c r="B3655" s="24" t="s">
        <v>3759</v>
      </c>
      <c r="C3655" s="24" t="s">
        <v>11522</v>
      </c>
      <c r="D3655" s="24" t="str">
        <f t="shared" si="57"/>
        <v>Y046X0U9</v>
      </c>
    </row>
    <row r="3656" spans="1:4" x14ac:dyDescent="0.25">
      <c r="A3656" s="24" t="s">
        <v>11641</v>
      </c>
      <c r="B3656" s="24" t="s">
        <v>3759</v>
      </c>
      <c r="C3656" s="24" t="s">
        <v>11523</v>
      </c>
      <c r="D3656" s="24" t="str">
        <f t="shared" si="57"/>
        <v>Y046X0UA</v>
      </c>
    </row>
    <row r="3657" spans="1:4" x14ac:dyDescent="0.25">
      <c r="A3657" s="24" t="s">
        <v>11641</v>
      </c>
      <c r="B3657" s="24" t="s">
        <v>3759</v>
      </c>
      <c r="C3657" s="24" t="s">
        <v>11524</v>
      </c>
      <c r="D3657" s="24" t="str">
        <f t="shared" si="57"/>
        <v>Y046X0UB</v>
      </c>
    </row>
    <row r="3658" spans="1:4" x14ac:dyDescent="0.25">
      <c r="A3658" s="24" t="s">
        <v>11641</v>
      </c>
      <c r="B3658" s="24" t="s">
        <v>3785</v>
      </c>
      <c r="C3658" s="24" t="s">
        <v>11453</v>
      </c>
      <c r="D3658" s="24" t="str">
        <f t="shared" si="57"/>
        <v>Y04AX080</v>
      </c>
    </row>
    <row r="3659" spans="1:4" x14ac:dyDescent="0.25">
      <c r="A3659" s="24" t="s">
        <v>11641</v>
      </c>
      <c r="B3659" s="24" t="s">
        <v>3756</v>
      </c>
      <c r="C3659" s="24" t="s">
        <v>11644</v>
      </c>
      <c r="D3659" s="24" t="str">
        <f t="shared" si="57"/>
        <v>Y04BX078</v>
      </c>
    </row>
    <row r="3660" spans="1:4" x14ac:dyDescent="0.25">
      <c r="A3660" s="24" t="s">
        <v>11641</v>
      </c>
      <c r="B3660" s="24" t="s">
        <v>3756</v>
      </c>
      <c r="C3660" s="24" t="s">
        <v>11645</v>
      </c>
      <c r="D3660" s="24" t="str">
        <f t="shared" si="57"/>
        <v>Y04BX079</v>
      </c>
    </row>
    <row r="3661" spans="1:4" x14ac:dyDescent="0.25">
      <c r="A3661" s="24" t="s">
        <v>11641</v>
      </c>
      <c r="B3661" s="24" t="s">
        <v>3756</v>
      </c>
      <c r="C3661" s="24" t="s">
        <v>11456</v>
      </c>
      <c r="D3661" s="24" t="str">
        <f t="shared" si="57"/>
        <v>Y04BX07A</v>
      </c>
    </row>
    <row r="3662" spans="1:4" x14ac:dyDescent="0.25">
      <c r="A3662" s="24" t="s">
        <v>11641</v>
      </c>
      <c r="B3662" s="24" t="s">
        <v>3756</v>
      </c>
      <c r="C3662" s="24" t="s">
        <v>11646</v>
      </c>
      <c r="D3662" s="24" t="str">
        <f t="shared" si="57"/>
        <v>Y04BX07B</v>
      </c>
    </row>
    <row r="3663" spans="1:4" x14ac:dyDescent="0.25">
      <c r="A3663" s="24" t="s">
        <v>11641</v>
      </c>
      <c r="B3663" s="24" t="s">
        <v>3756</v>
      </c>
      <c r="C3663" s="24" t="s">
        <v>11454</v>
      </c>
      <c r="D3663" s="24" t="str">
        <f t="shared" si="57"/>
        <v>Y04BX083</v>
      </c>
    </row>
    <row r="3664" spans="1:4" x14ac:dyDescent="0.25">
      <c r="A3664" s="24" t="s">
        <v>11641</v>
      </c>
      <c r="B3664" s="24" t="s">
        <v>3756</v>
      </c>
      <c r="C3664" s="24" t="s">
        <v>11526</v>
      </c>
      <c r="D3664" s="24" t="str">
        <f t="shared" si="57"/>
        <v>Y04BX084</v>
      </c>
    </row>
    <row r="3665" spans="1:4" x14ac:dyDescent="0.25">
      <c r="A3665" s="24" t="s">
        <v>11641</v>
      </c>
      <c r="B3665" s="24" t="s">
        <v>3756</v>
      </c>
      <c r="C3665" s="24" t="s">
        <v>11647</v>
      </c>
      <c r="D3665" s="24" t="str">
        <f t="shared" si="57"/>
        <v>Y04BX0C7</v>
      </c>
    </row>
    <row r="3666" spans="1:4" x14ac:dyDescent="0.25">
      <c r="A3666" s="24" t="s">
        <v>11641</v>
      </c>
      <c r="B3666" s="24" t="s">
        <v>3756</v>
      </c>
      <c r="C3666" s="24" t="s">
        <v>11648</v>
      </c>
      <c r="D3666" s="24" t="str">
        <f t="shared" si="57"/>
        <v>Y04BX0C8</v>
      </c>
    </row>
    <row r="3667" spans="1:4" x14ac:dyDescent="0.25">
      <c r="A3667" s="24" t="s">
        <v>11641</v>
      </c>
      <c r="B3667" s="24" t="s">
        <v>3756</v>
      </c>
      <c r="C3667" s="24" t="s">
        <v>11649</v>
      </c>
      <c r="D3667" s="24" t="str">
        <f t="shared" si="57"/>
        <v>Y04BX0R8</v>
      </c>
    </row>
    <row r="3668" spans="1:4" x14ac:dyDescent="0.25">
      <c r="A3668" s="24" t="s">
        <v>11641</v>
      </c>
      <c r="B3668" s="24" t="s">
        <v>3855</v>
      </c>
      <c r="C3668" s="24" t="s">
        <v>11644</v>
      </c>
      <c r="D3668" s="24" t="str">
        <f t="shared" si="57"/>
        <v>Y04CX078</v>
      </c>
    </row>
    <row r="3669" spans="1:4" x14ac:dyDescent="0.25">
      <c r="A3669" s="24" t="s">
        <v>11641</v>
      </c>
      <c r="B3669" s="24" t="s">
        <v>3855</v>
      </c>
      <c r="C3669" s="24" t="s">
        <v>11645</v>
      </c>
      <c r="D3669" s="24" t="str">
        <f t="shared" si="57"/>
        <v>Y04CX079</v>
      </c>
    </row>
    <row r="3670" spans="1:4" x14ac:dyDescent="0.25">
      <c r="A3670" s="24" t="s">
        <v>11641</v>
      </c>
      <c r="B3670" s="24" t="s">
        <v>3855</v>
      </c>
      <c r="C3670" s="24" t="s">
        <v>11456</v>
      </c>
      <c r="D3670" s="24" t="str">
        <f t="shared" si="57"/>
        <v>Y04CX07A</v>
      </c>
    </row>
    <row r="3671" spans="1:4" x14ac:dyDescent="0.25">
      <c r="A3671" s="24" t="s">
        <v>11641</v>
      </c>
      <c r="B3671" s="24" t="s">
        <v>3855</v>
      </c>
      <c r="C3671" s="24" t="s">
        <v>11646</v>
      </c>
      <c r="D3671" s="24" t="str">
        <f t="shared" si="57"/>
        <v>Y04CX07B</v>
      </c>
    </row>
    <row r="3672" spans="1:4" x14ac:dyDescent="0.25">
      <c r="A3672" s="24" t="s">
        <v>11641</v>
      </c>
      <c r="B3672" s="24" t="s">
        <v>3855</v>
      </c>
      <c r="C3672" s="24" t="s">
        <v>11454</v>
      </c>
      <c r="D3672" s="24" t="str">
        <f t="shared" si="57"/>
        <v>Y04CX083</v>
      </c>
    </row>
    <row r="3673" spans="1:4" x14ac:dyDescent="0.25">
      <c r="A3673" s="24" t="s">
        <v>11641</v>
      </c>
      <c r="B3673" s="24" t="s">
        <v>3855</v>
      </c>
      <c r="C3673" s="24" t="s">
        <v>11526</v>
      </c>
      <c r="D3673" s="24" t="str">
        <f t="shared" si="57"/>
        <v>Y04CX084</v>
      </c>
    </row>
    <row r="3674" spans="1:4" x14ac:dyDescent="0.25">
      <c r="A3674" s="24" t="s">
        <v>11641</v>
      </c>
      <c r="B3674" s="24" t="s">
        <v>3855</v>
      </c>
      <c r="C3674" s="24" t="s">
        <v>11647</v>
      </c>
      <c r="D3674" s="24" t="str">
        <f t="shared" si="57"/>
        <v>Y04CX0C7</v>
      </c>
    </row>
    <row r="3675" spans="1:4" x14ac:dyDescent="0.25">
      <c r="A3675" s="24" t="s">
        <v>11641</v>
      </c>
      <c r="B3675" s="24" t="s">
        <v>3855</v>
      </c>
      <c r="C3675" s="24" t="s">
        <v>11648</v>
      </c>
      <c r="D3675" s="24" t="str">
        <f t="shared" si="57"/>
        <v>Y04CX0C8</v>
      </c>
    </row>
    <row r="3676" spans="1:4" x14ac:dyDescent="0.25">
      <c r="A3676" s="24" t="s">
        <v>11641</v>
      </c>
      <c r="B3676" s="24" t="s">
        <v>3855</v>
      </c>
      <c r="C3676" s="24" t="s">
        <v>11649</v>
      </c>
      <c r="D3676" s="24" t="str">
        <f t="shared" si="57"/>
        <v>Y04CX0R8</v>
      </c>
    </row>
    <row r="3677" spans="1:4" x14ac:dyDescent="0.25">
      <c r="A3677" s="24" t="s">
        <v>11641</v>
      </c>
      <c r="B3677" s="24" t="s">
        <v>3864</v>
      </c>
      <c r="C3677" s="24" t="s">
        <v>11529</v>
      </c>
      <c r="D3677" s="24" t="str">
        <f t="shared" si="57"/>
        <v>Y04GX0TV</v>
      </c>
    </row>
    <row r="3678" spans="1:4" x14ac:dyDescent="0.25">
      <c r="A3678" s="24" t="s">
        <v>11641</v>
      </c>
      <c r="B3678" s="24" t="s">
        <v>3853</v>
      </c>
      <c r="C3678" s="24" t="s">
        <v>11650</v>
      </c>
      <c r="D3678" s="24" t="str">
        <f t="shared" si="57"/>
        <v>Y04HX07Z</v>
      </c>
    </row>
    <row r="3679" spans="1:4" x14ac:dyDescent="0.25">
      <c r="A3679" s="24" t="s">
        <v>11641</v>
      </c>
      <c r="B3679" s="24" t="s">
        <v>3853</v>
      </c>
      <c r="C3679" s="24" t="s">
        <v>11651</v>
      </c>
      <c r="D3679" s="24" t="str">
        <f t="shared" si="57"/>
        <v>Y04HX08W</v>
      </c>
    </row>
    <row r="3680" spans="1:4" x14ac:dyDescent="0.25">
      <c r="A3680" s="24" t="s">
        <v>11641</v>
      </c>
      <c r="B3680" s="24" t="s">
        <v>3853</v>
      </c>
      <c r="C3680" s="24" t="s">
        <v>11530</v>
      </c>
      <c r="D3680" s="24" t="str">
        <f t="shared" si="57"/>
        <v>Y04HX0TY</v>
      </c>
    </row>
    <row r="3681" spans="1:4" x14ac:dyDescent="0.25">
      <c r="A3681" s="24" t="s">
        <v>11641</v>
      </c>
      <c r="B3681" s="24" t="s">
        <v>3909</v>
      </c>
      <c r="C3681" s="24" t="s">
        <v>11532</v>
      </c>
      <c r="D3681" s="24" t="str">
        <f t="shared" si="57"/>
        <v>Y04KX0U4</v>
      </c>
    </row>
    <row r="3682" spans="1:4" x14ac:dyDescent="0.25">
      <c r="A3682" s="24" t="s">
        <v>11641</v>
      </c>
      <c r="B3682" s="24" t="s">
        <v>3909</v>
      </c>
      <c r="C3682" s="24" t="s">
        <v>11533</v>
      </c>
      <c r="D3682" s="24" t="str">
        <f t="shared" si="57"/>
        <v>Y04KX0U5</v>
      </c>
    </row>
    <row r="3683" spans="1:4" x14ac:dyDescent="0.25">
      <c r="A3683" s="24" t="s">
        <v>11641</v>
      </c>
      <c r="B3683" s="24" t="s">
        <v>3909</v>
      </c>
      <c r="C3683" s="24" t="s">
        <v>11652</v>
      </c>
      <c r="D3683" s="24" t="str">
        <f t="shared" si="57"/>
        <v>Y04KX0U6</v>
      </c>
    </row>
    <row r="3684" spans="1:4" x14ac:dyDescent="0.25">
      <c r="A3684" s="24" t="s">
        <v>11641</v>
      </c>
      <c r="B3684" s="24" t="s">
        <v>3909</v>
      </c>
      <c r="C3684" s="24" t="s">
        <v>11534</v>
      </c>
      <c r="D3684" s="24" t="str">
        <f t="shared" si="57"/>
        <v>Y04KX0UG</v>
      </c>
    </row>
    <row r="3685" spans="1:4" x14ac:dyDescent="0.25">
      <c r="A3685" s="24" t="s">
        <v>11641</v>
      </c>
      <c r="B3685" s="24" t="s">
        <v>3937</v>
      </c>
      <c r="C3685" s="24" t="s">
        <v>11535</v>
      </c>
      <c r="D3685" s="24" t="str">
        <f t="shared" si="57"/>
        <v>Y04MX0U7</v>
      </c>
    </row>
    <row r="3686" spans="1:4" x14ac:dyDescent="0.25">
      <c r="A3686" s="24" t="s">
        <v>11641</v>
      </c>
      <c r="B3686" s="24" t="s">
        <v>3943</v>
      </c>
      <c r="C3686" s="24" t="s">
        <v>11535</v>
      </c>
      <c r="D3686" s="24" t="str">
        <f t="shared" si="57"/>
        <v>Y04NX0U7</v>
      </c>
    </row>
    <row r="3687" spans="1:4" x14ac:dyDescent="0.25">
      <c r="A3687" s="24" t="s">
        <v>11641</v>
      </c>
      <c r="B3687" s="24" t="s">
        <v>3944</v>
      </c>
      <c r="C3687" s="24" t="s">
        <v>11467</v>
      </c>
      <c r="D3687" s="24" t="str">
        <f t="shared" si="57"/>
        <v>Y04RX0J2</v>
      </c>
    </row>
    <row r="3688" spans="1:4" x14ac:dyDescent="0.25">
      <c r="A3688" s="24" t="s">
        <v>11641</v>
      </c>
      <c r="B3688" s="24" t="s">
        <v>3949</v>
      </c>
      <c r="C3688" s="24" t="s">
        <v>11653</v>
      </c>
      <c r="D3688" s="24" t="str">
        <f t="shared" si="57"/>
        <v>Y04SX097</v>
      </c>
    </row>
    <row r="3689" spans="1:4" x14ac:dyDescent="0.25">
      <c r="A3689" s="24" t="s">
        <v>11641</v>
      </c>
      <c r="B3689" s="24" t="s">
        <v>3949</v>
      </c>
      <c r="C3689" s="24" t="s">
        <v>11469</v>
      </c>
      <c r="D3689" s="24" t="str">
        <f t="shared" si="57"/>
        <v>Y04SX103</v>
      </c>
    </row>
    <row r="3690" spans="1:4" x14ac:dyDescent="0.25">
      <c r="A3690" s="24" t="s">
        <v>11641</v>
      </c>
      <c r="B3690" s="24" t="s">
        <v>3991</v>
      </c>
      <c r="C3690" s="24" t="s">
        <v>11654</v>
      </c>
      <c r="D3690" s="24" t="str">
        <f t="shared" si="57"/>
        <v>Y04ZX09M</v>
      </c>
    </row>
    <row r="3691" spans="1:4" x14ac:dyDescent="0.25">
      <c r="A3691" s="24" t="s">
        <v>11641</v>
      </c>
      <c r="B3691" s="24" t="s">
        <v>3991</v>
      </c>
      <c r="C3691" s="24" t="s">
        <v>11655</v>
      </c>
      <c r="D3691" s="24" t="str">
        <f t="shared" si="57"/>
        <v>Y04ZX0TZ</v>
      </c>
    </row>
    <row r="3692" spans="1:4" x14ac:dyDescent="0.25">
      <c r="A3692" s="24" t="s">
        <v>11641</v>
      </c>
      <c r="B3692" s="24" t="s">
        <v>3991</v>
      </c>
      <c r="C3692" s="24" t="s">
        <v>11656</v>
      </c>
      <c r="D3692" s="24" t="str">
        <f t="shared" si="57"/>
        <v>Y04ZX0U2</v>
      </c>
    </row>
    <row r="3693" spans="1:4" x14ac:dyDescent="0.25">
      <c r="A3693" s="24" t="s">
        <v>11641</v>
      </c>
      <c r="B3693" s="24" t="s">
        <v>3991</v>
      </c>
      <c r="C3693" s="24" t="s">
        <v>11540</v>
      </c>
      <c r="D3693" s="24" t="str">
        <f t="shared" si="57"/>
        <v>Y04ZX0UF</v>
      </c>
    </row>
    <row r="3694" spans="1:4" x14ac:dyDescent="0.25">
      <c r="A3694" s="24" t="s">
        <v>11641</v>
      </c>
      <c r="B3694" s="24" t="s">
        <v>4007</v>
      </c>
      <c r="C3694" s="24" t="s">
        <v>11541</v>
      </c>
      <c r="D3694" s="24" t="str">
        <f t="shared" si="57"/>
        <v>Y050X0UH</v>
      </c>
    </row>
    <row r="3695" spans="1:4" x14ac:dyDescent="0.25">
      <c r="A3695" s="24" t="s">
        <v>11641</v>
      </c>
      <c r="B3695" s="24" t="s">
        <v>4012</v>
      </c>
      <c r="C3695" s="24" t="s">
        <v>11543</v>
      </c>
      <c r="D3695" s="24" t="str">
        <f t="shared" si="57"/>
        <v>Y051X11Q</v>
      </c>
    </row>
    <row r="3696" spans="1:4" x14ac:dyDescent="0.25">
      <c r="A3696" s="24" t="s">
        <v>11641</v>
      </c>
      <c r="B3696" s="24" t="s">
        <v>4036</v>
      </c>
      <c r="C3696" s="24" t="s">
        <v>11657</v>
      </c>
      <c r="D3696" s="24" t="str">
        <f t="shared" si="57"/>
        <v>Y05KX09L</v>
      </c>
    </row>
    <row r="3697" spans="1:4" x14ac:dyDescent="0.25">
      <c r="A3697" s="24" t="s">
        <v>11641</v>
      </c>
      <c r="B3697" s="24" t="s">
        <v>4036</v>
      </c>
      <c r="C3697" s="24" t="s">
        <v>11545</v>
      </c>
      <c r="D3697" s="24" t="str">
        <f t="shared" si="57"/>
        <v>Y05KX09N</v>
      </c>
    </row>
    <row r="3698" spans="1:4" x14ac:dyDescent="0.25">
      <c r="A3698" s="24" t="s">
        <v>11641</v>
      </c>
      <c r="B3698" s="24" t="s">
        <v>4036</v>
      </c>
      <c r="C3698" s="24" t="s">
        <v>11658</v>
      </c>
      <c r="D3698" s="24" t="str">
        <f t="shared" si="57"/>
        <v>Y05KX0FW</v>
      </c>
    </row>
    <row r="3699" spans="1:4" x14ac:dyDescent="0.25">
      <c r="A3699" s="24" t="s">
        <v>11641</v>
      </c>
      <c r="B3699" s="24" t="s">
        <v>4097</v>
      </c>
      <c r="C3699" s="24" t="s">
        <v>11549</v>
      </c>
      <c r="D3699" s="24" t="str">
        <f t="shared" si="57"/>
        <v>Y05NX0QC</v>
      </c>
    </row>
    <row r="3700" spans="1:4" x14ac:dyDescent="0.25">
      <c r="A3700" s="24" t="s">
        <v>11641</v>
      </c>
      <c r="B3700" s="24" t="s">
        <v>4097</v>
      </c>
      <c r="C3700" s="24" t="s">
        <v>11550</v>
      </c>
      <c r="D3700" s="24" t="str">
        <f t="shared" si="57"/>
        <v>Y05NX0QE</v>
      </c>
    </row>
    <row r="3701" spans="1:4" x14ac:dyDescent="0.25">
      <c r="A3701" s="24" t="s">
        <v>11641</v>
      </c>
      <c r="B3701" s="24" t="s">
        <v>4097</v>
      </c>
      <c r="C3701" s="24" t="s">
        <v>11476</v>
      </c>
      <c r="D3701" s="24" t="str">
        <f t="shared" si="57"/>
        <v>Y05NX0QF</v>
      </c>
    </row>
    <row r="3702" spans="1:4" x14ac:dyDescent="0.25">
      <c r="A3702" s="24" t="s">
        <v>11641</v>
      </c>
      <c r="B3702" s="24" t="s">
        <v>4089</v>
      </c>
      <c r="C3702" s="24" t="s">
        <v>11509</v>
      </c>
      <c r="D3702" s="24" t="str">
        <f t="shared" si="57"/>
        <v>Y06XX0L9</v>
      </c>
    </row>
    <row r="3703" spans="1:4" x14ac:dyDescent="0.25">
      <c r="A3703" s="24" t="s">
        <v>11641</v>
      </c>
      <c r="B3703" s="24" t="s">
        <v>4089</v>
      </c>
      <c r="C3703" s="24" t="s">
        <v>11510</v>
      </c>
      <c r="D3703" s="24" t="str">
        <f t="shared" si="57"/>
        <v>Y06XX0LA</v>
      </c>
    </row>
    <row r="3704" spans="1:4" x14ac:dyDescent="0.25">
      <c r="A3704" s="24" t="s">
        <v>11641</v>
      </c>
      <c r="B3704" s="24" t="s">
        <v>4089</v>
      </c>
      <c r="C3704" s="24" t="s">
        <v>11659</v>
      </c>
      <c r="D3704" s="24" t="str">
        <f t="shared" si="57"/>
        <v>Y06XX0LC</v>
      </c>
    </row>
    <row r="3705" spans="1:4" x14ac:dyDescent="0.25">
      <c r="A3705" s="24" t="s">
        <v>11641</v>
      </c>
      <c r="B3705" s="24" t="s">
        <v>4277</v>
      </c>
      <c r="C3705" s="24" t="s">
        <v>11477</v>
      </c>
      <c r="D3705" s="24" t="str">
        <f t="shared" si="57"/>
        <v>Y073X0TT</v>
      </c>
    </row>
    <row r="3706" spans="1:4" x14ac:dyDescent="0.25">
      <c r="A3706" s="24" t="s">
        <v>11641</v>
      </c>
      <c r="B3706" s="24" t="s">
        <v>4354</v>
      </c>
      <c r="C3706" s="24" t="s">
        <v>11478</v>
      </c>
      <c r="D3706" s="24" t="str">
        <f t="shared" si="57"/>
        <v>Y07LX0J3</v>
      </c>
    </row>
    <row r="3707" spans="1:4" x14ac:dyDescent="0.25">
      <c r="A3707" s="24" t="s">
        <v>11641</v>
      </c>
      <c r="B3707" s="24" t="s">
        <v>4587</v>
      </c>
      <c r="C3707" s="24" t="s">
        <v>10582</v>
      </c>
      <c r="D3707" s="24" t="str">
        <f t="shared" si="57"/>
        <v>YZZZXZZZ</v>
      </c>
    </row>
    <row r="3708" spans="1:4" x14ac:dyDescent="0.25">
      <c r="A3708" s="24" t="s">
        <v>11641</v>
      </c>
      <c r="B3708" s="24" t="s">
        <v>4777</v>
      </c>
      <c r="C3708" s="24" t="s">
        <v>11467</v>
      </c>
      <c r="D3708" s="24" t="str">
        <f t="shared" si="57"/>
        <v>Z189X0J2</v>
      </c>
    </row>
    <row r="3709" spans="1:4" x14ac:dyDescent="0.25">
      <c r="A3709" s="24" t="s">
        <v>11641</v>
      </c>
      <c r="B3709" s="24" t="s">
        <v>4777</v>
      </c>
      <c r="C3709" s="24" t="s">
        <v>11479</v>
      </c>
      <c r="D3709" s="24" t="str">
        <f t="shared" si="57"/>
        <v>Z189X0J7</v>
      </c>
    </row>
    <row r="3710" spans="1:4" x14ac:dyDescent="0.25">
      <c r="A3710" s="24" t="s">
        <v>11641</v>
      </c>
      <c r="B3710" s="24" t="s">
        <v>4156</v>
      </c>
      <c r="C3710" s="24" t="s">
        <v>11467</v>
      </c>
      <c r="D3710" s="24" t="str">
        <f t="shared" si="57"/>
        <v>Z190X0J2</v>
      </c>
    </row>
    <row r="3711" spans="1:4" x14ac:dyDescent="0.25">
      <c r="A3711" s="24" t="s">
        <v>11641</v>
      </c>
      <c r="B3711" s="24" t="s">
        <v>4156</v>
      </c>
      <c r="C3711" s="24" t="s">
        <v>11479</v>
      </c>
      <c r="D3711" s="24" t="str">
        <f t="shared" si="57"/>
        <v>Z190X0J7</v>
      </c>
    </row>
    <row r="3712" spans="1:4" x14ac:dyDescent="0.25">
      <c r="A3712" s="24" t="s">
        <v>11660</v>
      </c>
      <c r="B3712" s="24" t="s">
        <v>3770</v>
      </c>
      <c r="C3712" s="24" t="s">
        <v>11451</v>
      </c>
      <c r="D3712" s="24" t="str">
        <f t="shared" si="57"/>
        <v>Y048X08C</v>
      </c>
    </row>
    <row r="3713" spans="1:4" x14ac:dyDescent="0.25">
      <c r="A3713" s="24" t="s">
        <v>11660</v>
      </c>
      <c r="B3713" s="24" t="s">
        <v>3756</v>
      </c>
      <c r="C3713" s="24" t="s">
        <v>11661</v>
      </c>
      <c r="D3713" s="24" t="str">
        <f t="shared" si="57"/>
        <v>Y04BX07D</v>
      </c>
    </row>
    <row r="3714" spans="1:4" x14ac:dyDescent="0.25">
      <c r="A3714" s="24" t="s">
        <v>11660</v>
      </c>
      <c r="B3714" s="24" t="s">
        <v>3756</v>
      </c>
      <c r="C3714" s="24" t="s">
        <v>11581</v>
      </c>
      <c r="D3714" s="24" t="str">
        <f t="shared" si="57"/>
        <v>Y04BX07F</v>
      </c>
    </row>
    <row r="3715" spans="1:4" x14ac:dyDescent="0.25">
      <c r="A3715" s="24" t="s">
        <v>11660</v>
      </c>
      <c r="B3715" s="24" t="s">
        <v>3756</v>
      </c>
      <c r="C3715" s="24" t="s">
        <v>11662</v>
      </c>
      <c r="D3715" s="24" t="str">
        <f t="shared" ref="D3715:D3778" si="58">B3715&amp;C3715</f>
        <v>Y04BX07W</v>
      </c>
    </row>
    <row r="3716" spans="1:4" x14ac:dyDescent="0.25">
      <c r="A3716" s="24" t="s">
        <v>11660</v>
      </c>
      <c r="B3716" s="24" t="s">
        <v>3756</v>
      </c>
      <c r="C3716" s="24" t="s">
        <v>11454</v>
      </c>
      <c r="D3716" s="24" t="str">
        <f t="shared" si="58"/>
        <v>Y04BX083</v>
      </c>
    </row>
    <row r="3717" spans="1:4" x14ac:dyDescent="0.25">
      <c r="A3717" s="24" t="s">
        <v>11660</v>
      </c>
      <c r="B3717" s="24" t="s">
        <v>3756</v>
      </c>
      <c r="C3717" s="24" t="s">
        <v>11663</v>
      </c>
      <c r="D3717" s="24" t="str">
        <f t="shared" si="58"/>
        <v>Y04BX0R4</v>
      </c>
    </row>
    <row r="3718" spans="1:4" x14ac:dyDescent="0.25">
      <c r="A3718" s="24" t="s">
        <v>11660</v>
      </c>
      <c r="B3718" s="24" t="s">
        <v>3756</v>
      </c>
      <c r="C3718" s="24" t="s">
        <v>11589</v>
      </c>
      <c r="D3718" s="24" t="str">
        <f t="shared" si="58"/>
        <v>Y04BX0R9</v>
      </c>
    </row>
    <row r="3719" spans="1:4" x14ac:dyDescent="0.25">
      <c r="A3719" s="24" t="s">
        <v>11660</v>
      </c>
      <c r="B3719" s="24" t="s">
        <v>3855</v>
      </c>
      <c r="C3719" s="24" t="s">
        <v>11661</v>
      </c>
      <c r="D3719" s="24" t="str">
        <f t="shared" si="58"/>
        <v>Y04CX07D</v>
      </c>
    </row>
    <row r="3720" spans="1:4" x14ac:dyDescent="0.25">
      <c r="A3720" s="24" t="s">
        <v>11660</v>
      </c>
      <c r="B3720" s="24" t="s">
        <v>3855</v>
      </c>
      <c r="C3720" s="24" t="s">
        <v>11581</v>
      </c>
      <c r="D3720" s="24" t="str">
        <f t="shared" si="58"/>
        <v>Y04CX07F</v>
      </c>
    </row>
    <row r="3721" spans="1:4" x14ac:dyDescent="0.25">
      <c r="A3721" s="24" t="s">
        <v>11660</v>
      </c>
      <c r="B3721" s="24" t="s">
        <v>3855</v>
      </c>
      <c r="C3721" s="24" t="s">
        <v>11662</v>
      </c>
      <c r="D3721" s="24" t="str">
        <f t="shared" si="58"/>
        <v>Y04CX07W</v>
      </c>
    </row>
    <row r="3722" spans="1:4" x14ac:dyDescent="0.25">
      <c r="A3722" s="24" t="s">
        <v>11660</v>
      </c>
      <c r="B3722" s="24" t="s">
        <v>3855</v>
      </c>
      <c r="C3722" s="24" t="s">
        <v>11454</v>
      </c>
      <c r="D3722" s="24" t="str">
        <f t="shared" si="58"/>
        <v>Y04CX083</v>
      </c>
    </row>
    <row r="3723" spans="1:4" x14ac:dyDescent="0.25">
      <c r="A3723" s="24" t="s">
        <v>11660</v>
      </c>
      <c r="B3723" s="24" t="s">
        <v>3855</v>
      </c>
      <c r="C3723" s="24" t="s">
        <v>11663</v>
      </c>
      <c r="D3723" s="24" t="str">
        <f t="shared" si="58"/>
        <v>Y04CX0R4</v>
      </c>
    </row>
    <row r="3724" spans="1:4" x14ac:dyDescent="0.25">
      <c r="A3724" s="24" t="s">
        <v>11660</v>
      </c>
      <c r="B3724" s="24" t="s">
        <v>3855</v>
      </c>
      <c r="C3724" s="24" t="s">
        <v>11589</v>
      </c>
      <c r="D3724" s="24" t="str">
        <f t="shared" si="58"/>
        <v>Y04CX0R9</v>
      </c>
    </row>
    <row r="3725" spans="1:4" x14ac:dyDescent="0.25">
      <c r="A3725" s="24" t="s">
        <v>11660</v>
      </c>
      <c r="B3725" s="24" t="s">
        <v>3864</v>
      </c>
      <c r="C3725" s="24" t="s">
        <v>11591</v>
      </c>
      <c r="D3725" s="24" t="str">
        <f t="shared" si="58"/>
        <v>Y04GX0YY</v>
      </c>
    </row>
    <row r="3726" spans="1:4" x14ac:dyDescent="0.25">
      <c r="A3726" s="24" t="s">
        <v>11660</v>
      </c>
      <c r="B3726" s="24" t="s">
        <v>3853</v>
      </c>
      <c r="C3726" s="24" t="s">
        <v>11664</v>
      </c>
      <c r="D3726" s="24" t="str">
        <f t="shared" si="58"/>
        <v>Y04HX092</v>
      </c>
    </row>
    <row r="3727" spans="1:4" x14ac:dyDescent="0.25">
      <c r="A3727" s="24" t="s">
        <v>11660</v>
      </c>
      <c r="B3727" s="24" t="s">
        <v>3909</v>
      </c>
      <c r="C3727" s="24" t="s">
        <v>11600</v>
      </c>
      <c r="D3727" s="24" t="str">
        <f t="shared" si="58"/>
        <v>Y04KX0HK</v>
      </c>
    </row>
    <row r="3728" spans="1:4" x14ac:dyDescent="0.25">
      <c r="A3728" s="24" t="s">
        <v>11660</v>
      </c>
      <c r="B3728" s="24" t="s">
        <v>3909</v>
      </c>
      <c r="C3728" s="24" t="s">
        <v>11665</v>
      </c>
      <c r="D3728" s="24" t="str">
        <f t="shared" si="58"/>
        <v>Y04KX0HL</v>
      </c>
    </row>
    <row r="3729" spans="1:4" x14ac:dyDescent="0.25">
      <c r="A3729" s="24" t="s">
        <v>11660</v>
      </c>
      <c r="B3729" s="24" t="s">
        <v>3909</v>
      </c>
      <c r="C3729" s="24" t="s">
        <v>11666</v>
      </c>
      <c r="D3729" s="24" t="str">
        <f t="shared" si="58"/>
        <v>Y04KX0HP</v>
      </c>
    </row>
    <row r="3730" spans="1:4" x14ac:dyDescent="0.25">
      <c r="A3730" s="24" t="s">
        <v>11660</v>
      </c>
      <c r="B3730" s="24" t="s">
        <v>3909</v>
      </c>
      <c r="C3730" s="24" t="s">
        <v>11667</v>
      </c>
      <c r="D3730" s="24" t="str">
        <f t="shared" si="58"/>
        <v>Y04KX0ZG</v>
      </c>
    </row>
    <row r="3731" spans="1:4" x14ac:dyDescent="0.25">
      <c r="A3731" s="24" t="s">
        <v>11660</v>
      </c>
      <c r="B3731" s="24" t="s">
        <v>3937</v>
      </c>
      <c r="C3731" s="24" t="s">
        <v>11668</v>
      </c>
      <c r="D3731" s="24" t="str">
        <f t="shared" si="58"/>
        <v>Y04MX0ZP</v>
      </c>
    </row>
    <row r="3732" spans="1:4" x14ac:dyDescent="0.25">
      <c r="A3732" s="24" t="s">
        <v>11660</v>
      </c>
      <c r="B3732" s="24" t="s">
        <v>3943</v>
      </c>
      <c r="C3732" s="24" t="s">
        <v>11668</v>
      </c>
      <c r="D3732" s="24" t="str">
        <f t="shared" si="58"/>
        <v>Y04NX0ZP</v>
      </c>
    </row>
    <row r="3733" spans="1:4" x14ac:dyDescent="0.25">
      <c r="A3733" s="24" t="s">
        <v>11660</v>
      </c>
      <c r="B3733" s="24" t="s">
        <v>3944</v>
      </c>
      <c r="C3733" s="24" t="s">
        <v>11467</v>
      </c>
      <c r="D3733" s="24" t="str">
        <f t="shared" si="58"/>
        <v>Y04RX0J2</v>
      </c>
    </row>
    <row r="3734" spans="1:4" x14ac:dyDescent="0.25">
      <c r="A3734" s="24" t="s">
        <v>11660</v>
      </c>
      <c r="B3734" s="24" t="s">
        <v>3949</v>
      </c>
      <c r="C3734" s="24" t="s">
        <v>11669</v>
      </c>
      <c r="D3734" s="24" t="str">
        <f t="shared" si="58"/>
        <v>Y04SX0KJ</v>
      </c>
    </row>
    <row r="3735" spans="1:4" x14ac:dyDescent="0.25">
      <c r="A3735" s="24" t="s">
        <v>11660</v>
      </c>
      <c r="B3735" s="24" t="s">
        <v>3949</v>
      </c>
      <c r="C3735" s="24" t="s">
        <v>11670</v>
      </c>
      <c r="D3735" s="24" t="str">
        <f t="shared" si="58"/>
        <v>Y04SX0KK</v>
      </c>
    </row>
    <row r="3736" spans="1:4" x14ac:dyDescent="0.25">
      <c r="A3736" s="24" t="s">
        <v>11660</v>
      </c>
      <c r="B3736" s="24" t="s">
        <v>3966</v>
      </c>
      <c r="C3736" s="24" t="s">
        <v>11603</v>
      </c>
      <c r="D3736" s="24" t="str">
        <f t="shared" si="58"/>
        <v>Y04TX0Z1</v>
      </c>
    </row>
    <row r="3737" spans="1:4" x14ac:dyDescent="0.25">
      <c r="A3737" s="24" t="s">
        <v>11660</v>
      </c>
      <c r="B3737" s="24" t="s">
        <v>3964</v>
      </c>
      <c r="C3737" s="24" t="s">
        <v>11605</v>
      </c>
      <c r="D3737" s="24" t="str">
        <f t="shared" si="58"/>
        <v>Y04WX0J0</v>
      </c>
    </row>
    <row r="3738" spans="1:4" x14ac:dyDescent="0.25">
      <c r="A3738" s="24" t="s">
        <v>11660</v>
      </c>
      <c r="B3738" s="24" t="s">
        <v>3981</v>
      </c>
      <c r="C3738" s="24" t="s">
        <v>11607</v>
      </c>
      <c r="D3738" s="24" t="str">
        <f t="shared" si="58"/>
        <v>Y04XX0HV</v>
      </c>
    </row>
    <row r="3739" spans="1:4" x14ac:dyDescent="0.25">
      <c r="A3739" s="24" t="s">
        <v>11660</v>
      </c>
      <c r="B3739" s="24" t="s">
        <v>3981</v>
      </c>
      <c r="C3739" s="24" t="s">
        <v>11671</v>
      </c>
      <c r="D3739" s="24" t="str">
        <f t="shared" si="58"/>
        <v>Y04XX0Z2</v>
      </c>
    </row>
    <row r="3740" spans="1:4" x14ac:dyDescent="0.25">
      <c r="A3740" s="24" t="s">
        <v>11660</v>
      </c>
      <c r="B3740" s="24" t="s">
        <v>3991</v>
      </c>
      <c r="C3740" s="24" t="s">
        <v>11611</v>
      </c>
      <c r="D3740" s="24" t="str">
        <f t="shared" si="58"/>
        <v>Y04ZX0HM</v>
      </c>
    </row>
    <row r="3741" spans="1:4" x14ac:dyDescent="0.25">
      <c r="A3741" s="24" t="s">
        <v>11660</v>
      </c>
      <c r="B3741" s="24" t="s">
        <v>3991</v>
      </c>
      <c r="C3741" s="24" t="s">
        <v>11613</v>
      </c>
      <c r="D3741" s="24" t="str">
        <f t="shared" si="58"/>
        <v>Y04ZX0YZ</v>
      </c>
    </row>
    <row r="3742" spans="1:4" x14ac:dyDescent="0.25">
      <c r="A3742" s="24" t="s">
        <v>11660</v>
      </c>
      <c r="B3742" s="24" t="s">
        <v>4012</v>
      </c>
      <c r="C3742" s="24" t="s">
        <v>11614</v>
      </c>
      <c r="D3742" s="24" t="str">
        <f t="shared" si="58"/>
        <v>Y051X0Z5</v>
      </c>
    </row>
    <row r="3743" spans="1:4" x14ac:dyDescent="0.25">
      <c r="A3743" s="24" t="s">
        <v>11660</v>
      </c>
      <c r="B3743" s="24" t="s">
        <v>4018</v>
      </c>
      <c r="C3743" s="24" t="s">
        <v>11672</v>
      </c>
      <c r="D3743" s="24" t="str">
        <f t="shared" si="58"/>
        <v>Y053X08Y</v>
      </c>
    </row>
    <row r="3744" spans="1:4" x14ac:dyDescent="0.25">
      <c r="A3744" s="24" t="s">
        <v>11660</v>
      </c>
      <c r="B3744" s="24" t="s">
        <v>4018</v>
      </c>
      <c r="C3744" s="24" t="s">
        <v>11673</v>
      </c>
      <c r="D3744" s="24" t="str">
        <f t="shared" si="58"/>
        <v>Y053X0ZC</v>
      </c>
    </row>
    <row r="3745" spans="1:4" x14ac:dyDescent="0.25">
      <c r="A3745" s="24" t="s">
        <v>11660</v>
      </c>
      <c r="B3745" s="24" t="s">
        <v>4055</v>
      </c>
      <c r="C3745" s="24" t="s">
        <v>11674</v>
      </c>
      <c r="D3745" s="24" t="str">
        <f t="shared" si="58"/>
        <v>Y05DX0YD</v>
      </c>
    </row>
    <row r="3746" spans="1:4" x14ac:dyDescent="0.25">
      <c r="A3746" s="24" t="s">
        <v>11660</v>
      </c>
      <c r="B3746" s="24" t="s">
        <v>4036</v>
      </c>
      <c r="C3746" s="24" t="s">
        <v>11675</v>
      </c>
      <c r="D3746" s="24" t="str">
        <f t="shared" si="58"/>
        <v>Y05KX0FZ</v>
      </c>
    </row>
    <row r="3747" spans="1:4" x14ac:dyDescent="0.25">
      <c r="A3747" s="24" t="s">
        <v>11660</v>
      </c>
      <c r="B3747" s="24" t="s">
        <v>4097</v>
      </c>
      <c r="C3747" s="24" t="s">
        <v>11676</v>
      </c>
      <c r="D3747" s="24" t="str">
        <f t="shared" si="58"/>
        <v>Y05NX08G</v>
      </c>
    </row>
    <row r="3748" spans="1:4" x14ac:dyDescent="0.25">
      <c r="A3748" s="24" t="s">
        <v>11660</v>
      </c>
      <c r="B3748" s="24" t="s">
        <v>4089</v>
      </c>
      <c r="C3748" s="24" t="s">
        <v>11509</v>
      </c>
      <c r="D3748" s="24" t="str">
        <f t="shared" si="58"/>
        <v>Y06XX0L9</v>
      </c>
    </row>
    <row r="3749" spans="1:4" x14ac:dyDescent="0.25">
      <c r="A3749" s="24" t="s">
        <v>11660</v>
      </c>
      <c r="B3749" s="24" t="s">
        <v>4089</v>
      </c>
      <c r="C3749" s="24" t="s">
        <v>11510</v>
      </c>
      <c r="D3749" s="24" t="str">
        <f t="shared" si="58"/>
        <v>Y06XX0LA</v>
      </c>
    </row>
    <row r="3750" spans="1:4" x14ac:dyDescent="0.25">
      <c r="A3750" s="24" t="s">
        <v>11660</v>
      </c>
      <c r="B3750" s="24" t="s">
        <v>4089</v>
      </c>
      <c r="C3750" s="24" t="s">
        <v>11511</v>
      </c>
      <c r="D3750" s="24" t="str">
        <f t="shared" si="58"/>
        <v>Y06XX0LB</v>
      </c>
    </row>
    <row r="3751" spans="1:4" x14ac:dyDescent="0.25">
      <c r="A3751" s="24" t="s">
        <v>11660</v>
      </c>
      <c r="B3751" s="24" t="s">
        <v>4354</v>
      </c>
      <c r="C3751" s="24" t="s">
        <v>11478</v>
      </c>
      <c r="D3751" s="24" t="str">
        <f t="shared" si="58"/>
        <v>Y07LX0J3</v>
      </c>
    </row>
    <row r="3752" spans="1:4" x14ac:dyDescent="0.25">
      <c r="A3752" s="24" t="s">
        <v>11660</v>
      </c>
      <c r="B3752" s="24" t="s">
        <v>4553</v>
      </c>
      <c r="C3752" s="24" t="s">
        <v>11619</v>
      </c>
      <c r="D3752" s="24" t="str">
        <f t="shared" si="58"/>
        <v>Y07XX0HH</v>
      </c>
    </row>
    <row r="3753" spans="1:4" x14ac:dyDescent="0.25">
      <c r="A3753" s="24" t="s">
        <v>11660</v>
      </c>
      <c r="B3753" s="24" t="s">
        <v>4587</v>
      </c>
      <c r="C3753" s="24" t="s">
        <v>10582</v>
      </c>
      <c r="D3753" s="24" t="str">
        <f t="shared" si="58"/>
        <v>YZZZXZZZ</v>
      </c>
    </row>
    <row r="3754" spans="1:4" x14ac:dyDescent="0.25">
      <c r="A3754" s="24" t="s">
        <v>11660</v>
      </c>
      <c r="B3754" s="24" t="s">
        <v>4158</v>
      </c>
      <c r="C3754" s="24" t="s">
        <v>11467</v>
      </c>
      <c r="D3754" s="24" t="str">
        <f t="shared" si="58"/>
        <v>Z191X0J2</v>
      </c>
    </row>
    <row r="3755" spans="1:4" x14ac:dyDescent="0.25">
      <c r="A3755" s="24" t="s">
        <v>11660</v>
      </c>
      <c r="B3755" s="24" t="s">
        <v>4158</v>
      </c>
      <c r="C3755" s="24" t="s">
        <v>11479</v>
      </c>
      <c r="D3755" s="24" t="str">
        <f t="shared" si="58"/>
        <v>Z191X0J7</v>
      </c>
    </row>
    <row r="3756" spans="1:4" x14ac:dyDescent="0.25">
      <c r="A3756" s="24" t="s">
        <v>11677</v>
      </c>
      <c r="B3756" s="24" t="s">
        <v>3325</v>
      </c>
      <c r="C3756" s="24" t="s">
        <v>11553</v>
      </c>
      <c r="D3756" s="24" t="str">
        <f t="shared" si="58"/>
        <v>Y044X019</v>
      </c>
    </row>
    <row r="3757" spans="1:4" x14ac:dyDescent="0.25">
      <c r="A3757" s="24" t="s">
        <v>11677</v>
      </c>
      <c r="B3757" s="24" t="s">
        <v>3758</v>
      </c>
      <c r="C3757" s="24" t="s">
        <v>11553</v>
      </c>
      <c r="D3757" s="24" t="str">
        <f t="shared" si="58"/>
        <v>Y045X019</v>
      </c>
    </row>
    <row r="3758" spans="1:4" x14ac:dyDescent="0.25">
      <c r="A3758" s="24" t="s">
        <v>11677</v>
      </c>
      <c r="B3758" s="24" t="s">
        <v>3770</v>
      </c>
      <c r="C3758" s="24" t="s">
        <v>11554</v>
      </c>
      <c r="D3758" s="24" t="str">
        <f t="shared" si="58"/>
        <v>Y048X0FB</v>
      </c>
    </row>
    <row r="3759" spans="1:4" x14ac:dyDescent="0.25">
      <c r="A3759" s="24" t="s">
        <v>11677</v>
      </c>
      <c r="B3759" s="24" t="s">
        <v>3770</v>
      </c>
      <c r="C3759" s="24" t="s">
        <v>11555</v>
      </c>
      <c r="D3759" s="24" t="str">
        <f t="shared" si="58"/>
        <v>Y048X0FC</v>
      </c>
    </row>
    <row r="3760" spans="1:4" x14ac:dyDescent="0.25">
      <c r="A3760" s="24" t="s">
        <v>11677</v>
      </c>
      <c r="B3760" s="24" t="s">
        <v>3785</v>
      </c>
      <c r="C3760" s="24" t="s">
        <v>11678</v>
      </c>
      <c r="D3760" s="24" t="str">
        <f t="shared" si="58"/>
        <v>Y04AX0C3</v>
      </c>
    </row>
    <row r="3761" spans="1:4" x14ac:dyDescent="0.25">
      <c r="A3761" s="24" t="s">
        <v>11677</v>
      </c>
      <c r="B3761" s="24" t="s">
        <v>3785</v>
      </c>
      <c r="C3761" s="24" t="s">
        <v>11679</v>
      </c>
      <c r="D3761" s="24" t="str">
        <f t="shared" si="58"/>
        <v>Y04AX0ZT</v>
      </c>
    </row>
    <row r="3762" spans="1:4" x14ac:dyDescent="0.25">
      <c r="A3762" s="24" t="s">
        <v>11677</v>
      </c>
      <c r="B3762" s="24" t="s">
        <v>3756</v>
      </c>
      <c r="C3762" s="24" t="s">
        <v>11556</v>
      </c>
      <c r="D3762" s="24" t="str">
        <f t="shared" si="58"/>
        <v>Y04BX0C2</v>
      </c>
    </row>
    <row r="3763" spans="1:4" x14ac:dyDescent="0.25">
      <c r="A3763" s="24" t="s">
        <v>11677</v>
      </c>
      <c r="B3763" s="24" t="s">
        <v>3756</v>
      </c>
      <c r="C3763" s="24" t="s">
        <v>11557</v>
      </c>
      <c r="D3763" s="24" t="str">
        <f t="shared" si="58"/>
        <v>Y04BX0C4</v>
      </c>
    </row>
    <row r="3764" spans="1:4" x14ac:dyDescent="0.25">
      <c r="A3764" s="24" t="s">
        <v>11677</v>
      </c>
      <c r="B3764" s="24" t="s">
        <v>3756</v>
      </c>
      <c r="C3764" s="24" t="s">
        <v>11680</v>
      </c>
      <c r="D3764" s="24" t="str">
        <f t="shared" si="58"/>
        <v>Y04BX0C5</v>
      </c>
    </row>
    <row r="3765" spans="1:4" x14ac:dyDescent="0.25">
      <c r="A3765" s="24" t="s">
        <v>11677</v>
      </c>
      <c r="B3765" s="24" t="s">
        <v>3756</v>
      </c>
      <c r="C3765" s="24" t="s">
        <v>11559</v>
      </c>
      <c r="D3765" s="24" t="str">
        <f t="shared" si="58"/>
        <v>Y04BX0ZU</v>
      </c>
    </row>
    <row r="3766" spans="1:4" x14ac:dyDescent="0.25">
      <c r="A3766" s="24" t="s">
        <v>11677</v>
      </c>
      <c r="B3766" s="24" t="s">
        <v>3756</v>
      </c>
      <c r="C3766" s="24" t="s">
        <v>11681</v>
      </c>
      <c r="D3766" s="24" t="str">
        <f t="shared" si="58"/>
        <v>Y04BX0ZV</v>
      </c>
    </row>
    <row r="3767" spans="1:4" x14ac:dyDescent="0.25">
      <c r="A3767" s="24" t="s">
        <v>11677</v>
      </c>
      <c r="B3767" s="24" t="s">
        <v>3855</v>
      </c>
      <c r="C3767" s="24" t="s">
        <v>11556</v>
      </c>
      <c r="D3767" s="24" t="str">
        <f t="shared" si="58"/>
        <v>Y04CX0C2</v>
      </c>
    </row>
    <row r="3768" spans="1:4" x14ac:dyDescent="0.25">
      <c r="A3768" s="24" t="s">
        <v>11677</v>
      </c>
      <c r="B3768" s="24" t="s">
        <v>3855</v>
      </c>
      <c r="C3768" s="24" t="s">
        <v>11557</v>
      </c>
      <c r="D3768" s="24" t="str">
        <f t="shared" si="58"/>
        <v>Y04CX0C4</v>
      </c>
    </row>
    <row r="3769" spans="1:4" x14ac:dyDescent="0.25">
      <c r="A3769" s="24" t="s">
        <v>11677</v>
      </c>
      <c r="B3769" s="24" t="s">
        <v>3855</v>
      </c>
      <c r="C3769" s="24" t="s">
        <v>11680</v>
      </c>
      <c r="D3769" s="24" t="str">
        <f t="shared" si="58"/>
        <v>Y04CX0C5</v>
      </c>
    </row>
    <row r="3770" spans="1:4" x14ac:dyDescent="0.25">
      <c r="A3770" s="24" t="s">
        <v>11677</v>
      </c>
      <c r="B3770" s="24" t="s">
        <v>3855</v>
      </c>
      <c r="C3770" s="24" t="s">
        <v>11559</v>
      </c>
      <c r="D3770" s="24" t="str">
        <f t="shared" si="58"/>
        <v>Y04CX0ZU</v>
      </c>
    </row>
    <row r="3771" spans="1:4" x14ac:dyDescent="0.25">
      <c r="A3771" s="24" t="s">
        <v>11677</v>
      </c>
      <c r="B3771" s="24" t="s">
        <v>3855</v>
      </c>
      <c r="C3771" s="24" t="s">
        <v>11681</v>
      </c>
      <c r="D3771" s="24" t="str">
        <f t="shared" si="58"/>
        <v>Y04CX0ZV</v>
      </c>
    </row>
    <row r="3772" spans="1:4" x14ac:dyDescent="0.25">
      <c r="A3772" s="24" t="s">
        <v>11677</v>
      </c>
      <c r="B3772" s="24" t="s">
        <v>3853</v>
      </c>
      <c r="C3772" s="24" t="s">
        <v>11561</v>
      </c>
      <c r="D3772" s="24" t="str">
        <f t="shared" si="58"/>
        <v>Y04HX09E</v>
      </c>
    </row>
    <row r="3773" spans="1:4" x14ac:dyDescent="0.25">
      <c r="A3773" s="24" t="s">
        <v>11677</v>
      </c>
      <c r="B3773" s="24" t="s">
        <v>3853</v>
      </c>
      <c r="C3773" s="24" t="s">
        <v>11562</v>
      </c>
      <c r="D3773" s="24" t="str">
        <f t="shared" si="58"/>
        <v>Y04HX09F</v>
      </c>
    </row>
    <row r="3774" spans="1:4" x14ac:dyDescent="0.25">
      <c r="A3774" s="24" t="s">
        <v>11677</v>
      </c>
      <c r="B3774" s="24" t="s">
        <v>3853</v>
      </c>
      <c r="C3774" s="24" t="s">
        <v>11563</v>
      </c>
      <c r="D3774" s="24" t="str">
        <f t="shared" si="58"/>
        <v>Y04HX0HX</v>
      </c>
    </row>
    <row r="3775" spans="1:4" x14ac:dyDescent="0.25">
      <c r="A3775" s="24" t="s">
        <v>11677</v>
      </c>
      <c r="B3775" s="24" t="s">
        <v>3853</v>
      </c>
      <c r="C3775" s="24" t="s">
        <v>11633</v>
      </c>
      <c r="D3775" s="24" t="str">
        <f t="shared" si="58"/>
        <v>Y04HX0Z3</v>
      </c>
    </row>
    <row r="3776" spans="1:4" x14ac:dyDescent="0.25">
      <c r="A3776" s="24" t="s">
        <v>11677</v>
      </c>
      <c r="B3776" s="24" t="s">
        <v>3909</v>
      </c>
      <c r="C3776" s="24" t="s">
        <v>11565</v>
      </c>
      <c r="D3776" s="24" t="str">
        <f t="shared" si="58"/>
        <v>Y04KX0Z6</v>
      </c>
    </row>
    <row r="3777" spans="1:4" x14ac:dyDescent="0.25">
      <c r="A3777" s="24" t="s">
        <v>11677</v>
      </c>
      <c r="B3777" s="24" t="s">
        <v>3909</v>
      </c>
      <c r="C3777" s="24" t="s">
        <v>11682</v>
      </c>
      <c r="D3777" s="24" t="str">
        <f t="shared" si="58"/>
        <v>Y04KX0ZE</v>
      </c>
    </row>
    <row r="3778" spans="1:4" x14ac:dyDescent="0.25">
      <c r="A3778" s="24" t="s">
        <v>11677</v>
      </c>
      <c r="B3778" s="24" t="s">
        <v>3909</v>
      </c>
      <c r="C3778" s="24" t="s">
        <v>11566</v>
      </c>
      <c r="D3778" s="24" t="str">
        <f t="shared" si="58"/>
        <v>Y04KX0ZH</v>
      </c>
    </row>
    <row r="3779" spans="1:4" x14ac:dyDescent="0.25">
      <c r="A3779" s="24" t="s">
        <v>11677</v>
      </c>
      <c r="B3779" s="24" t="s">
        <v>3937</v>
      </c>
      <c r="C3779" s="24" t="s">
        <v>11683</v>
      </c>
      <c r="D3779" s="24" t="str">
        <f t="shared" ref="D3779:D3842" si="59">B3779&amp;C3779</f>
        <v>Y04MX0ZF</v>
      </c>
    </row>
    <row r="3780" spans="1:4" x14ac:dyDescent="0.25">
      <c r="A3780" s="24" t="s">
        <v>11677</v>
      </c>
      <c r="B3780" s="24" t="s">
        <v>3943</v>
      </c>
      <c r="C3780" s="24" t="s">
        <v>11683</v>
      </c>
      <c r="D3780" s="24" t="str">
        <f t="shared" si="59"/>
        <v>Y04NX0ZF</v>
      </c>
    </row>
    <row r="3781" spans="1:4" x14ac:dyDescent="0.25">
      <c r="A3781" s="24" t="s">
        <v>11677</v>
      </c>
      <c r="B3781" s="24" t="s">
        <v>3944</v>
      </c>
      <c r="C3781" s="24" t="s">
        <v>11467</v>
      </c>
      <c r="D3781" s="24" t="str">
        <f t="shared" si="59"/>
        <v>Y04RX0J2</v>
      </c>
    </row>
    <row r="3782" spans="1:4" x14ac:dyDescent="0.25">
      <c r="A3782" s="24" t="s">
        <v>11677</v>
      </c>
      <c r="B3782" s="24" t="s">
        <v>3949</v>
      </c>
      <c r="C3782" s="24" t="s">
        <v>11684</v>
      </c>
      <c r="D3782" s="24" t="str">
        <f t="shared" si="59"/>
        <v>Y04SX08K</v>
      </c>
    </row>
    <row r="3783" spans="1:4" x14ac:dyDescent="0.25">
      <c r="A3783" s="24" t="s">
        <v>11677</v>
      </c>
      <c r="B3783" s="24" t="s">
        <v>3949</v>
      </c>
      <c r="C3783" s="24" t="s">
        <v>11469</v>
      </c>
      <c r="D3783" s="24" t="str">
        <f t="shared" si="59"/>
        <v>Y04SX103</v>
      </c>
    </row>
    <row r="3784" spans="1:4" x14ac:dyDescent="0.25">
      <c r="A3784" s="24" t="s">
        <v>11677</v>
      </c>
      <c r="B3784" s="24" t="s">
        <v>3966</v>
      </c>
      <c r="C3784" s="24" t="s">
        <v>11567</v>
      </c>
      <c r="D3784" s="24" t="str">
        <f t="shared" si="59"/>
        <v>Y04TX0ZR</v>
      </c>
    </row>
    <row r="3785" spans="1:4" x14ac:dyDescent="0.25">
      <c r="A3785" s="24" t="s">
        <v>11677</v>
      </c>
      <c r="B3785" s="24" t="s">
        <v>3964</v>
      </c>
      <c r="C3785" s="24" t="s">
        <v>11605</v>
      </c>
      <c r="D3785" s="24" t="str">
        <f t="shared" si="59"/>
        <v>Y04WX0J0</v>
      </c>
    </row>
    <row r="3786" spans="1:4" x14ac:dyDescent="0.25">
      <c r="A3786" s="24" t="s">
        <v>11677</v>
      </c>
      <c r="B3786" s="24" t="s">
        <v>3964</v>
      </c>
      <c r="C3786" s="24" t="s">
        <v>11685</v>
      </c>
      <c r="D3786" s="24" t="str">
        <f t="shared" si="59"/>
        <v>Y04WX0YE</v>
      </c>
    </row>
    <row r="3787" spans="1:4" x14ac:dyDescent="0.25">
      <c r="A3787" s="24" t="s">
        <v>11677</v>
      </c>
      <c r="B3787" s="24" t="s">
        <v>3981</v>
      </c>
      <c r="C3787" s="24" t="s">
        <v>11686</v>
      </c>
      <c r="D3787" s="24" t="str">
        <f t="shared" si="59"/>
        <v>Y04XX0HW</v>
      </c>
    </row>
    <row r="3788" spans="1:4" x14ac:dyDescent="0.25">
      <c r="A3788" s="24" t="s">
        <v>11677</v>
      </c>
      <c r="B3788" s="24" t="s">
        <v>3981</v>
      </c>
      <c r="C3788" s="24" t="s">
        <v>11636</v>
      </c>
      <c r="D3788" s="24" t="str">
        <f t="shared" si="59"/>
        <v>Y04XX0HY</v>
      </c>
    </row>
    <row r="3789" spans="1:4" x14ac:dyDescent="0.25">
      <c r="A3789" s="24" t="s">
        <v>11677</v>
      </c>
      <c r="B3789" s="24" t="s">
        <v>3991</v>
      </c>
      <c r="C3789" s="24" t="s">
        <v>11569</v>
      </c>
      <c r="D3789" s="24" t="str">
        <f t="shared" si="59"/>
        <v>Y04ZX0HQ</v>
      </c>
    </row>
    <row r="3790" spans="1:4" x14ac:dyDescent="0.25">
      <c r="A3790" s="24" t="s">
        <v>11677</v>
      </c>
      <c r="B3790" s="24" t="s">
        <v>4007</v>
      </c>
      <c r="C3790" s="24" t="s">
        <v>11570</v>
      </c>
      <c r="D3790" s="24" t="str">
        <f t="shared" si="59"/>
        <v>Y050X0ZB</v>
      </c>
    </row>
    <row r="3791" spans="1:4" x14ac:dyDescent="0.25">
      <c r="A3791" s="24" t="s">
        <v>11677</v>
      </c>
      <c r="B3791" s="24" t="s">
        <v>4027</v>
      </c>
      <c r="C3791" s="24" t="s">
        <v>11687</v>
      </c>
      <c r="D3791" s="24" t="str">
        <f t="shared" si="59"/>
        <v>Y055X0ZS</v>
      </c>
    </row>
    <row r="3792" spans="1:4" x14ac:dyDescent="0.25">
      <c r="A3792" s="24" t="s">
        <v>11677</v>
      </c>
      <c r="B3792" s="24" t="s">
        <v>4010</v>
      </c>
      <c r="C3792" s="24" t="s">
        <v>11688</v>
      </c>
      <c r="D3792" s="24" t="str">
        <f t="shared" si="59"/>
        <v>Y056X08M</v>
      </c>
    </row>
    <row r="3793" spans="1:4" x14ac:dyDescent="0.25">
      <c r="A3793" s="24" t="s">
        <v>11677</v>
      </c>
      <c r="B3793" s="24" t="s">
        <v>4010</v>
      </c>
      <c r="C3793" s="24" t="s">
        <v>11689</v>
      </c>
      <c r="D3793" s="24" t="str">
        <f t="shared" si="59"/>
        <v>Y056X0ZK</v>
      </c>
    </row>
    <row r="3794" spans="1:4" x14ac:dyDescent="0.25">
      <c r="A3794" s="24" t="s">
        <v>11677</v>
      </c>
      <c r="B3794" s="24" t="s">
        <v>4072</v>
      </c>
      <c r="C3794" s="24" t="s">
        <v>11571</v>
      </c>
      <c r="D3794" s="24" t="str">
        <f t="shared" si="59"/>
        <v>Y05JX0TF</v>
      </c>
    </row>
    <row r="3795" spans="1:4" x14ac:dyDescent="0.25">
      <c r="A3795" s="24" t="s">
        <v>11677</v>
      </c>
      <c r="B3795" s="24" t="s">
        <v>4072</v>
      </c>
      <c r="C3795" s="24" t="s">
        <v>11690</v>
      </c>
      <c r="D3795" s="24" t="str">
        <f t="shared" si="59"/>
        <v>Y05JX0TG</v>
      </c>
    </row>
    <row r="3796" spans="1:4" x14ac:dyDescent="0.25">
      <c r="A3796" s="24" t="s">
        <v>11677</v>
      </c>
      <c r="B3796" s="24" t="s">
        <v>4072</v>
      </c>
      <c r="C3796" s="24" t="s">
        <v>11691</v>
      </c>
      <c r="D3796" s="24" t="str">
        <f t="shared" si="59"/>
        <v>Y05JX0TH</v>
      </c>
    </row>
    <row r="3797" spans="1:4" x14ac:dyDescent="0.25">
      <c r="A3797" s="24" t="s">
        <v>11677</v>
      </c>
      <c r="B3797" s="24" t="s">
        <v>4036</v>
      </c>
      <c r="C3797" s="24" t="s">
        <v>11692</v>
      </c>
      <c r="D3797" s="24" t="str">
        <f t="shared" si="59"/>
        <v>Y05KX0UM</v>
      </c>
    </row>
    <row r="3798" spans="1:4" x14ac:dyDescent="0.25">
      <c r="A3798" s="24" t="s">
        <v>11677</v>
      </c>
      <c r="B3798" s="24" t="s">
        <v>4263</v>
      </c>
      <c r="C3798" s="24" t="s">
        <v>11693</v>
      </c>
      <c r="D3798" s="24" t="str">
        <f t="shared" si="59"/>
        <v>Y06WX0Z7</v>
      </c>
    </row>
    <row r="3799" spans="1:4" x14ac:dyDescent="0.25">
      <c r="A3799" s="24" t="s">
        <v>11677</v>
      </c>
      <c r="B3799" s="24" t="s">
        <v>4089</v>
      </c>
      <c r="C3799" s="24" t="s">
        <v>11509</v>
      </c>
      <c r="D3799" s="24" t="str">
        <f t="shared" si="59"/>
        <v>Y06XX0L9</v>
      </c>
    </row>
    <row r="3800" spans="1:4" x14ac:dyDescent="0.25">
      <c r="A3800" s="24" t="s">
        <v>11677</v>
      </c>
      <c r="B3800" s="24" t="s">
        <v>4089</v>
      </c>
      <c r="C3800" s="24" t="s">
        <v>11510</v>
      </c>
      <c r="D3800" s="24" t="str">
        <f t="shared" si="59"/>
        <v>Y06XX0LA</v>
      </c>
    </row>
    <row r="3801" spans="1:4" x14ac:dyDescent="0.25">
      <c r="A3801" s="24" t="s">
        <v>11677</v>
      </c>
      <c r="B3801" s="24" t="s">
        <v>4277</v>
      </c>
      <c r="C3801" s="24" t="s">
        <v>11575</v>
      </c>
      <c r="D3801" s="24" t="str">
        <f t="shared" si="59"/>
        <v>Y073X0Z0</v>
      </c>
    </row>
    <row r="3802" spans="1:4" x14ac:dyDescent="0.25">
      <c r="A3802" s="24" t="s">
        <v>11677</v>
      </c>
      <c r="B3802" s="24" t="s">
        <v>4354</v>
      </c>
      <c r="C3802" s="24" t="s">
        <v>11694</v>
      </c>
      <c r="D3802" s="24" t="str">
        <f t="shared" si="59"/>
        <v>Y07LX08H</v>
      </c>
    </row>
    <row r="3803" spans="1:4" x14ac:dyDescent="0.25">
      <c r="A3803" s="24" t="s">
        <v>11677</v>
      </c>
      <c r="B3803" s="24" t="s">
        <v>4354</v>
      </c>
      <c r="C3803" s="24" t="s">
        <v>11695</v>
      </c>
      <c r="D3803" s="24" t="str">
        <f t="shared" si="59"/>
        <v>Y07LX08J</v>
      </c>
    </row>
    <row r="3804" spans="1:4" x14ac:dyDescent="0.25">
      <c r="A3804" s="24" t="s">
        <v>11677</v>
      </c>
      <c r="B3804" s="24" t="s">
        <v>4354</v>
      </c>
      <c r="C3804" s="24" t="s">
        <v>11696</v>
      </c>
      <c r="D3804" s="24" t="str">
        <f t="shared" si="59"/>
        <v>Y07LX08L</v>
      </c>
    </row>
    <row r="3805" spans="1:4" x14ac:dyDescent="0.25">
      <c r="A3805" s="24" t="s">
        <v>11677</v>
      </c>
      <c r="B3805" s="24" t="s">
        <v>4354</v>
      </c>
      <c r="C3805" s="24" t="s">
        <v>11478</v>
      </c>
      <c r="D3805" s="24" t="str">
        <f t="shared" si="59"/>
        <v>Y07LX0J3</v>
      </c>
    </row>
    <row r="3806" spans="1:4" x14ac:dyDescent="0.25">
      <c r="A3806" s="24" t="s">
        <v>11677</v>
      </c>
      <c r="B3806" s="24" t="s">
        <v>4587</v>
      </c>
      <c r="C3806" s="24" t="s">
        <v>10582</v>
      </c>
      <c r="D3806" s="24" t="str">
        <f t="shared" si="59"/>
        <v>YZZZXZZZ</v>
      </c>
    </row>
    <row r="3807" spans="1:4" x14ac:dyDescent="0.25">
      <c r="A3807" s="24" t="s">
        <v>11677</v>
      </c>
      <c r="B3807" s="24" t="s">
        <v>4160</v>
      </c>
      <c r="C3807" s="24" t="s">
        <v>11467</v>
      </c>
      <c r="D3807" s="24" t="str">
        <f t="shared" si="59"/>
        <v>Z192X0J2</v>
      </c>
    </row>
    <row r="3808" spans="1:4" x14ac:dyDescent="0.25">
      <c r="A3808" s="24" t="s">
        <v>11677</v>
      </c>
      <c r="B3808" s="24" t="s">
        <v>4160</v>
      </c>
      <c r="C3808" s="24" t="s">
        <v>11479</v>
      </c>
      <c r="D3808" s="24" t="str">
        <f t="shared" si="59"/>
        <v>Z192X0J7</v>
      </c>
    </row>
    <row r="3809" spans="1:4" x14ac:dyDescent="0.25">
      <c r="A3809" s="24" t="s">
        <v>11677</v>
      </c>
      <c r="B3809" s="24" t="s">
        <v>4784</v>
      </c>
      <c r="C3809" s="24" t="s">
        <v>11467</v>
      </c>
      <c r="D3809" s="24" t="str">
        <f t="shared" si="59"/>
        <v>Z193X0J2</v>
      </c>
    </row>
    <row r="3810" spans="1:4" x14ac:dyDescent="0.25">
      <c r="A3810" s="24" t="s">
        <v>11677</v>
      </c>
      <c r="B3810" s="24" t="s">
        <v>4784</v>
      </c>
      <c r="C3810" s="24" t="s">
        <v>11479</v>
      </c>
      <c r="D3810" s="24" t="str">
        <f t="shared" si="59"/>
        <v>Z193X0J7</v>
      </c>
    </row>
    <row r="3811" spans="1:4" x14ac:dyDescent="0.25">
      <c r="A3811" s="24" t="s">
        <v>11697</v>
      </c>
      <c r="B3811" s="24" t="s">
        <v>3325</v>
      </c>
      <c r="C3811" s="24" t="s">
        <v>11553</v>
      </c>
      <c r="D3811" s="24" t="str">
        <f t="shared" si="59"/>
        <v>Y044X019</v>
      </c>
    </row>
    <row r="3812" spans="1:4" x14ac:dyDescent="0.25">
      <c r="A3812" s="24" t="s">
        <v>11697</v>
      </c>
      <c r="B3812" s="24" t="s">
        <v>3758</v>
      </c>
      <c r="C3812" s="24" t="s">
        <v>11553</v>
      </c>
      <c r="D3812" s="24" t="str">
        <f t="shared" si="59"/>
        <v>Y045X019</v>
      </c>
    </row>
    <row r="3813" spans="1:4" x14ac:dyDescent="0.25">
      <c r="A3813" s="24" t="s">
        <v>11697</v>
      </c>
      <c r="B3813" s="24" t="s">
        <v>3770</v>
      </c>
      <c r="C3813" s="24" t="s">
        <v>11554</v>
      </c>
      <c r="D3813" s="24" t="str">
        <f t="shared" si="59"/>
        <v>Y048X0FB</v>
      </c>
    </row>
    <row r="3814" spans="1:4" x14ac:dyDescent="0.25">
      <c r="A3814" s="24" t="s">
        <v>11697</v>
      </c>
      <c r="B3814" s="24" t="s">
        <v>3770</v>
      </c>
      <c r="C3814" s="24" t="s">
        <v>11555</v>
      </c>
      <c r="D3814" s="24" t="str">
        <f t="shared" si="59"/>
        <v>Y048X0FC</v>
      </c>
    </row>
    <row r="3815" spans="1:4" x14ac:dyDescent="0.25">
      <c r="A3815" s="24" t="s">
        <v>11697</v>
      </c>
      <c r="B3815" s="24" t="s">
        <v>3756</v>
      </c>
      <c r="C3815" s="24" t="s">
        <v>11556</v>
      </c>
      <c r="D3815" s="24" t="str">
        <f t="shared" si="59"/>
        <v>Y04BX0C2</v>
      </c>
    </row>
    <row r="3816" spans="1:4" x14ac:dyDescent="0.25">
      <c r="A3816" s="24" t="s">
        <v>11697</v>
      </c>
      <c r="B3816" s="24" t="s">
        <v>3756</v>
      </c>
      <c r="C3816" s="24" t="s">
        <v>11557</v>
      </c>
      <c r="D3816" s="24" t="str">
        <f t="shared" si="59"/>
        <v>Y04BX0C4</v>
      </c>
    </row>
    <row r="3817" spans="1:4" x14ac:dyDescent="0.25">
      <c r="A3817" s="24" t="s">
        <v>11697</v>
      </c>
      <c r="B3817" s="24" t="s">
        <v>3756</v>
      </c>
      <c r="C3817" s="24" t="s">
        <v>11558</v>
      </c>
      <c r="D3817" s="24" t="str">
        <f t="shared" si="59"/>
        <v>Y04BX0C6</v>
      </c>
    </row>
    <row r="3818" spans="1:4" x14ac:dyDescent="0.25">
      <c r="A3818" s="24" t="s">
        <v>11697</v>
      </c>
      <c r="B3818" s="24" t="s">
        <v>3756</v>
      </c>
      <c r="C3818" s="24" t="s">
        <v>11559</v>
      </c>
      <c r="D3818" s="24" t="str">
        <f t="shared" si="59"/>
        <v>Y04BX0ZU</v>
      </c>
    </row>
    <row r="3819" spans="1:4" x14ac:dyDescent="0.25">
      <c r="A3819" s="24" t="s">
        <v>11697</v>
      </c>
      <c r="B3819" s="24" t="s">
        <v>3756</v>
      </c>
      <c r="C3819" s="24" t="s">
        <v>11681</v>
      </c>
      <c r="D3819" s="24" t="str">
        <f t="shared" si="59"/>
        <v>Y04BX0ZV</v>
      </c>
    </row>
    <row r="3820" spans="1:4" x14ac:dyDescent="0.25">
      <c r="A3820" s="24" t="s">
        <v>11697</v>
      </c>
      <c r="B3820" s="24" t="s">
        <v>3855</v>
      </c>
      <c r="C3820" s="24" t="s">
        <v>11556</v>
      </c>
      <c r="D3820" s="24" t="str">
        <f t="shared" si="59"/>
        <v>Y04CX0C2</v>
      </c>
    </row>
    <row r="3821" spans="1:4" x14ac:dyDescent="0.25">
      <c r="A3821" s="24" t="s">
        <v>11697</v>
      </c>
      <c r="B3821" s="24" t="s">
        <v>3855</v>
      </c>
      <c r="C3821" s="24" t="s">
        <v>11557</v>
      </c>
      <c r="D3821" s="24" t="str">
        <f t="shared" si="59"/>
        <v>Y04CX0C4</v>
      </c>
    </row>
    <row r="3822" spans="1:4" x14ac:dyDescent="0.25">
      <c r="A3822" s="24" t="s">
        <v>11697</v>
      </c>
      <c r="B3822" s="24" t="s">
        <v>3855</v>
      </c>
      <c r="C3822" s="24" t="s">
        <v>11558</v>
      </c>
      <c r="D3822" s="24" t="str">
        <f t="shared" si="59"/>
        <v>Y04CX0C6</v>
      </c>
    </row>
    <row r="3823" spans="1:4" x14ac:dyDescent="0.25">
      <c r="A3823" s="24" t="s">
        <v>11697</v>
      </c>
      <c r="B3823" s="24" t="s">
        <v>3855</v>
      </c>
      <c r="C3823" s="24" t="s">
        <v>11559</v>
      </c>
      <c r="D3823" s="24" t="str">
        <f t="shared" si="59"/>
        <v>Y04CX0ZU</v>
      </c>
    </row>
    <row r="3824" spans="1:4" x14ac:dyDescent="0.25">
      <c r="A3824" s="24" t="s">
        <v>11697</v>
      </c>
      <c r="B3824" s="24" t="s">
        <v>3855</v>
      </c>
      <c r="C3824" s="24" t="s">
        <v>11681</v>
      </c>
      <c r="D3824" s="24" t="str">
        <f t="shared" si="59"/>
        <v>Y04CX0ZV</v>
      </c>
    </row>
    <row r="3825" spans="1:4" x14ac:dyDescent="0.25">
      <c r="A3825" s="24" t="s">
        <v>11697</v>
      </c>
      <c r="B3825" s="24" t="s">
        <v>3853</v>
      </c>
      <c r="C3825" s="24" t="s">
        <v>11698</v>
      </c>
      <c r="D3825" s="24" t="str">
        <f t="shared" si="59"/>
        <v>Y04HX09C</v>
      </c>
    </row>
    <row r="3826" spans="1:4" x14ac:dyDescent="0.25">
      <c r="A3826" s="24" t="s">
        <v>11697</v>
      </c>
      <c r="B3826" s="24" t="s">
        <v>3853</v>
      </c>
      <c r="C3826" s="24" t="s">
        <v>11561</v>
      </c>
      <c r="D3826" s="24" t="str">
        <f t="shared" si="59"/>
        <v>Y04HX09E</v>
      </c>
    </row>
    <row r="3827" spans="1:4" x14ac:dyDescent="0.25">
      <c r="A3827" s="24" t="s">
        <v>11697</v>
      </c>
      <c r="B3827" s="24" t="s">
        <v>3853</v>
      </c>
      <c r="C3827" s="24" t="s">
        <v>11562</v>
      </c>
      <c r="D3827" s="24" t="str">
        <f t="shared" si="59"/>
        <v>Y04HX09F</v>
      </c>
    </row>
    <row r="3828" spans="1:4" x14ac:dyDescent="0.25">
      <c r="A3828" s="24" t="s">
        <v>11697</v>
      </c>
      <c r="B3828" s="24" t="s">
        <v>3853</v>
      </c>
      <c r="C3828" s="24" t="s">
        <v>11563</v>
      </c>
      <c r="D3828" s="24" t="str">
        <f t="shared" si="59"/>
        <v>Y04HX0HX</v>
      </c>
    </row>
    <row r="3829" spans="1:4" x14ac:dyDescent="0.25">
      <c r="A3829" s="24" t="s">
        <v>11697</v>
      </c>
      <c r="B3829" s="24" t="s">
        <v>3853</v>
      </c>
      <c r="C3829" s="24" t="s">
        <v>11633</v>
      </c>
      <c r="D3829" s="24" t="str">
        <f t="shared" si="59"/>
        <v>Y04HX0Z3</v>
      </c>
    </row>
    <row r="3830" spans="1:4" x14ac:dyDescent="0.25">
      <c r="A3830" s="24" t="s">
        <v>11697</v>
      </c>
      <c r="B3830" s="24" t="s">
        <v>3909</v>
      </c>
      <c r="C3830" s="24" t="s">
        <v>11564</v>
      </c>
      <c r="D3830" s="24" t="str">
        <f t="shared" si="59"/>
        <v>Y04KX0Z4</v>
      </c>
    </row>
    <row r="3831" spans="1:4" x14ac:dyDescent="0.25">
      <c r="A3831" s="24" t="s">
        <v>11697</v>
      </c>
      <c r="B3831" s="24" t="s">
        <v>3909</v>
      </c>
      <c r="C3831" s="24" t="s">
        <v>11565</v>
      </c>
      <c r="D3831" s="24" t="str">
        <f t="shared" si="59"/>
        <v>Y04KX0Z6</v>
      </c>
    </row>
    <row r="3832" spans="1:4" x14ac:dyDescent="0.25">
      <c r="A3832" s="24" t="s">
        <v>11697</v>
      </c>
      <c r="B3832" s="24" t="s">
        <v>3909</v>
      </c>
      <c r="C3832" s="24" t="s">
        <v>11566</v>
      </c>
      <c r="D3832" s="24" t="str">
        <f t="shared" si="59"/>
        <v>Y04KX0ZH</v>
      </c>
    </row>
    <row r="3833" spans="1:4" x14ac:dyDescent="0.25">
      <c r="A3833" s="24" t="s">
        <v>11697</v>
      </c>
      <c r="B3833" s="24" t="s">
        <v>3944</v>
      </c>
      <c r="C3833" s="24" t="s">
        <v>11467</v>
      </c>
      <c r="D3833" s="24" t="str">
        <f t="shared" si="59"/>
        <v>Y04RX0J2</v>
      </c>
    </row>
    <row r="3834" spans="1:4" x14ac:dyDescent="0.25">
      <c r="A3834" s="24" t="s">
        <v>11697</v>
      </c>
      <c r="B3834" s="24" t="s">
        <v>3949</v>
      </c>
      <c r="C3834" s="24" t="s">
        <v>11469</v>
      </c>
      <c r="D3834" s="24" t="str">
        <f t="shared" si="59"/>
        <v>Y04SX103</v>
      </c>
    </row>
    <row r="3835" spans="1:4" x14ac:dyDescent="0.25">
      <c r="A3835" s="24" t="s">
        <v>11697</v>
      </c>
      <c r="B3835" s="24" t="s">
        <v>3966</v>
      </c>
      <c r="C3835" s="24" t="s">
        <v>11635</v>
      </c>
      <c r="D3835" s="24" t="str">
        <f t="shared" si="59"/>
        <v>Y04TX0HZ</v>
      </c>
    </row>
    <row r="3836" spans="1:4" x14ac:dyDescent="0.25">
      <c r="A3836" s="24" t="s">
        <v>11697</v>
      </c>
      <c r="B3836" s="24" t="s">
        <v>3964</v>
      </c>
      <c r="C3836" s="24" t="s">
        <v>11605</v>
      </c>
      <c r="D3836" s="24" t="str">
        <f t="shared" si="59"/>
        <v>Y04WX0J0</v>
      </c>
    </row>
    <row r="3837" spans="1:4" x14ac:dyDescent="0.25">
      <c r="A3837" s="24" t="s">
        <v>11697</v>
      </c>
      <c r="B3837" s="24" t="s">
        <v>3981</v>
      </c>
      <c r="C3837" s="24" t="s">
        <v>11686</v>
      </c>
      <c r="D3837" s="24" t="str">
        <f t="shared" si="59"/>
        <v>Y04XX0HW</v>
      </c>
    </row>
    <row r="3838" spans="1:4" x14ac:dyDescent="0.25">
      <c r="A3838" s="24" t="s">
        <v>11697</v>
      </c>
      <c r="B3838" s="24" t="s">
        <v>3981</v>
      </c>
      <c r="C3838" s="24" t="s">
        <v>11636</v>
      </c>
      <c r="D3838" s="24" t="str">
        <f t="shared" si="59"/>
        <v>Y04XX0HY</v>
      </c>
    </row>
    <row r="3839" spans="1:4" x14ac:dyDescent="0.25">
      <c r="A3839" s="24" t="s">
        <v>11697</v>
      </c>
      <c r="B3839" s="24" t="s">
        <v>3991</v>
      </c>
      <c r="C3839" s="24" t="s">
        <v>11569</v>
      </c>
      <c r="D3839" s="24" t="str">
        <f t="shared" si="59"/>
        <v>Y04ZX0HQ</v>
      </c>
    </row>
    <row r="3840" spans="1:4" x14ac:dyDescent="0.25">
      <c r="A3840" s="24" t="s">
        <v>11697</v>
      </c>
      <c r="B3840" s="24" t="s">
        <v>4007</v>
      </c>
      <c r="C3840" s="24" t="s">
        <v>11570</v>
      </c>
      <c r="D3840" s="24" t="str">
        <f t="shared" si="59"/>
        <v>Y050X0ZB</v>
      </c>
    </row>
    <row r="3841" spans="1:4" x14ac:dyDescent="0.25">
      <c r="A3841" s="24" t="s">
        <v>11697</v>
      </c>
      <c r="B3841" s="24" t="s">
        <v>4072</v>
      </c>
      <c r="C3841" s="24" t="s">
        <v>11571</v>
      </c>
      <c r="D3841" s="24" t="str">
        <f t="shared" si="59"/>
        <v>Y05JX0TF</v>
      </c>
    </row>
    <row r="3842" spans="1:4" x14ac:dyDescent="0.25">
      <c r="A3842" s="24" t="s">
        <v>11697</v>
      </c>
      <c r="B3842" s="24" t="s">
        <v>4072</v>
      </c>
      <c r="C3842" s="24" t="s">
        <v>11690</v>
      </c>
      <c r="D3842" s="24" t="str">
        <f t="shared" si="59"/>
        <v>Y05JX0TG</v>
      </c>
    </row>
    <row r="3843" spans="1:4" x14ac:dyDescent="0.25">
      <c r="A3843" s="24" t="s">
        <v>11697</v>
      </c>
      <c r="B3843" s="24" t="s">
        <v>4036</v>
      </c>
      <c r="C3843" s="24" t="s">
        <v>11699</v>
      </c>
      <c r="D3843" s="24" t="str">
        <f t="shared" ref="D3843:D3906" si="60">B3843&amp;C3843</f>
        <v>Y05KX0TE</v>
      </c>
    </row>
    <row r="3844" spans="1:4" x14ac:dyDescent="0.25">
      <c r="A3844" s="24" t="s">
        <v>11697</v>
      </c>
      <c r="B3844" s="24" t="s">
        <v>4036</v>
      </c>
      <c r="C3844" s="24" t="s">
        <v>11692</v>
      </c>
      <c r="D3844" s="24" t="str">
        <f t="shared" si="60"/>
        <v>Y05KX0UM</v>
      </c>
    </row>
    <row r="3845" spans="1:4" x14ac:dyDescent="0.25">
      <c r="A3845" s="24" t="s">
        <v>11697</v>
      </c>
      <c r="B3845" s="24" t="s">
        <v>4097</v>
      </c>
      <c r="C3845" s="24" t="s">
        <v>11573</v>
      </c>
      <c r="D3845" s="24" t="str">
        <f t="shared" si="60"/>
        <v>Y05NX0QH</v>
      </c>
    </row>
    <row r="3846" spans="1:4" x14ac:dyDescent="0.25">
      <c r="A3846" s="24" t="s">
        <v>11697</v>
      </c>
      <c r="B3846" s="24" t="s">
        <v>4097</v>
      </c>
      <c r="C3846" s="24" t="s">
        <v>11574</v>
      </c>
      <c r="D3846" s="24" t="str">
        <f t="shared" si="60"/>
        <v>Y05NX11G</v>
      </c>
    </row>
    <row r="3847" spans="1:4" x14ac:dyDescent="0.25">
      <c r="A3847" s="24" t="s">
        <v>11697</v>
      </c>
      <c r="B3847" s="24" t="s">
        <v>4089</v>
      </c>
      <c r="C3847" s="24" t="s">
        <v>11509</v>
      </c>
      <c r="D3847" s="24" t="str">
        <f t="shared" si="60"/>
        <v>Y06XX0L9</v>
      </c>
    </row>
    <row r="3848" spans="1:4" x14ac:dyDescent="0.25">
      <c r="A3848" s="24" t="s">
        <v>11697</v>
      </c>
      <c r="B3848" s="24" t="s">
        <v>4089</v>
      </c>
      <c r="C3848" s="24" t="s">
        <v>11510</v>
      </c>
      <c r="D3848" s="24" t="str">
        <f t="shared" si="60"/>
        <v>Y06XX0LA</v>
      </c>
    </row>
    <row r="3849" spans="1:4" x14ac:dyDescent="0.25">
      <c r="A3849" s="24" t="s">
        <v>11697</v>
      </c>
      <c r="B3849" s="24" t="s">
        <v>4277</v>
      </c>
      <c r="C3849" s="24" t="s">
        <v>11575</v>
      </c>
      <c r="D3849" s="24" t="str">
        <f t="shared" si="60"/>
        <v>Y073X0Z0</v>
      </c>
    </row>
    <row r="3850" spans="1:4" x14ac:dyDescent="0.25">
      <c r="A3850" s="24" t="s">
        <v>11697</v>
      </c>
      <c r="B3850" s="24" t="s">
        <v>4354</v>
      </c>
      <c r="C3850" s="24" t="s">
        <v>11478</v>
      </c>
      <c r="D3850" s="24" t="str">
        <f t="shared" si="60"/>
        <v>Y07LX0J3</v>
      </c>
    </row>
    <row r="3851" spans="1:4" x14ac:dyDescent="0.25">
      <c r="A3851" s="24" t="s">
        <v>11697</v>
      </c>
      <c r="B3851" s="24" t="s">
        <v>4354</v>
      </c>
      <c r="C3851" s="24" t="s">
        <v>11576</v>
      </c>
      <c r="D3851" s="24" t="str">
        <f t="shared" si="60"/>
        <v>Y07LX101</v>
      </c>
    </row>
    <row r="3852" spans="1:4" x14ac:dyDescent="0.25">
      <c r="A3852" s="24" t="s">
        <v>11697</v>
      </c>
      <c r="B3852" s="24" t="s">
        <v>4587</v>
      </c>
      <c r="C3852" s="24" t="s">
        <v>10582</v>
      </c>
      <c r="D3852" s="24" t="str">
        <f t="shared" si="60"/>
        <v>YZZZXZZZ</v>
      </c>
    </row>
    <row r="3853" spans="1:4" x14ac:dyDescent="0.25">
      <c r="A3853" s="24" t="s">
        <v>11697</v>
      </c>
      <c r="B3853" s="24" t="s">
        <v>4162</v>
      </c>
      <c r="C3853" s="24" t="s">
        <v>11467</v>
      </c>
      <c r="D3853" s="24" t="str">
        <f t="shared" si="60"/>
        <v>Z194X0J2</v>
      </c>
    </row>
    <row r="3854" spans="1:4" x14ac:dyDescent="0.25">
      <c r="A3854" s="24" t="s">
        <v>11697</v>
      </c>
      <c r="B3854" s="24" t="s">
        <v>4162</v>
      </c>
      <c r="C3854" s="24" t="s">
        <v>11479</v>
      </c>
      <c r="D3854" s="24" t="str">
        <f t="shared" si="60"/>
        <v>Z194X0J7</v>
      </c>
    </row>
    <row r="3855" spans="1:4" x14ac:dyDescent="0.25">
      <c r="A3855" s="24" t="s">
        <v>11697</v>
      </c>
      <c r="B3855" s="24" t="s">
        <v>4787</v>
      </c>
      <c r="C3855" s="24" t="s">
        <v>11467</v>
      </c>
      <c r="D3855" s="24" t="str">
        <f t="shared" si="60"/>
        <v>Z195X0J2</v>
      </c>
    </row>
    <row r="3856" spans="1:4" x14ac:dyDescent="0.25">
      <c r="A3856" s="24" t="s">
        <v>11697</v>
      </c>
      <c r="B3856" s="24" t="s">
        <v>4787</v>
      </c>
      <c r="C3856" s="24" t="s">
        <v>11479</v>
      </c>
      <c r="D3856" s="24" t="str">
        <f t="shared" si="60"/>
        <v>Z195X0J7</v>
      </c>
    </row>
    <row r="3857" spans="1:4" x14ac:dyDescent="0.25">
      <c r="A3857" s="24" t="s">
        <v>11700</v>
      </c>
      <c r="B3857" s="24" t="s">
        <v>3770</v>
      </c>
      <c r="C3857" s="24" t="s">
        <v>11451</v>
      </c>
      <c r="D3857" s="24" t="str">
        <f t="shared" si="60"/>
        <v>Y048X08C</v>
      </c>
    </row>
    <row r="3858" spans="1:4" x14ac:dyDescent="0.25">
      <c r="A3858" s="24" t="s">
        <v>11700</v>
      </c>
      <c r="B3858" s="24" t="s">
        <v>3778</v>
      </c>
      <c r="C3858" s="24" t="s">
        <v>11453</v>
      </c>
      <c r="D3858" s="24" t="str">
        <f t="shared" si="60"/>
        <v>Y049X080</v>
      </c>
    </row>
    <row r="3859" spans="1:4" x14ac:dyDescent="0.25">
      <c r="A3859" s="24" t="s">
        <v>11700</v>
      </c>
      <c r="B3859" s="24" t="s">
        <v>3778</v>
      </c>
      <c r="C3859" s="24" t="s">
        <v>11454</v>
      </c>
      <c r="D3859" s="24" t="str">
        <f t="shared" si="60"/>
        <v>Y049X083</v>
      </c>
    </row>
    <row r="3860" spans="1:4" x14ac:dyDescent="0.25">
      <c r="A3860" s="24" t="s">
        <v>11700</v>
      </c>
      <c r="B3860" s="24" t="s">
        <v>3785</v>
      </c>
      <c r="C3860" s="24" t="s">
        <v>11453</v>
      </c>
      <c r="D3860" s="24" t="str">
        <f t="shared" si="60"/>
        <v>Y04AX080</v>
      </c>
    </row>
    <row r="3861" spans="1:4" x14ac:dyDescent="0.25">
      <c r="A3861" s="24" t="s">
        <v>11700</v>
      </c>
      <c r="B3861" s="24" t="s">
        <v>3785</v>
      </c>
      <c r="C3861" s="24" t="s">
        <v>11454</v>
      </c>
      <c r="D3861" s="24" t="str">
        <f t="shared" si="60"/>
        <v>Y04AX083</v>
      </c>
    </row>
    <row r="3862" spans="1:4" x14ac:dyDescent="0.25">
      <c r="A3862" s="24" t="s">
        <v>11700</v>
      </c>
      <c r="B3862" s="24" t="s">
        <v>3756</v>
      </c>
      <c r="C3862" s="24" t="s">
        <v>11701</v>
      </c>
      <c r="D3862" s="24" t="str">
        <f t="shared" si="60"/>
        <v>Y04BX03C</v>
      </c>
    </row>
    <row r="3863" spans="1:4" x14ac:dyDescent="0.25">
      <c r="A3863" s="24" t="s">
        <v>11700</v>
      </c>
      <c r="B3863" s="24" t="s">
        <v>3756</v>
      </c>
      <c r="C3863" s="24" t="s">
        <v>11455</v>
      </c>
      <c r="D3863" s="24" t="str">
        <f t="shared" si="60"/>
        <v>Y04BX03D</v>
      </c>
    </row>
    <row r="3864" spans="1:4" x14ac:dyDescent="0.25">
      <c r="A3864" s="24" t="s">
        <v>11700</v>
      </c>
      <c r="B3864" s="24" t="s">
        <v>3756</v>
      </c>
      <c r="C3864" s="24" t="s">
        <v>11456</v>
      </c>
      <c r="D3864" s="24" t="str">
        <f t="shared" si="60"/>
        <v>Y04BX07A</v>
      </c>
    </row>
    <row r="3865" spans="1:4" x14ac:dyDescent="0.25">
      <c r="A3865" s="24" t="s">
        <v>11700</v>
      </c>
      <c r="B3865" s="24" t="s">
        <v>3756</v>
      </c>
      <c r="C3865" s="24" t="s">
        <v>11526</v>
      </c>
      <c r="D3865" s="24" t="str">
        <f t="shared" si="60"/>
        <v>Y04BX084</v>
      </c>
    </row>
    <row r="3866" spans="1:4" x14ac:dyDescent="0.25">
      <c r="A3866" s="24" t="s">
        <v>11700</v>
      </c>
      <c r="B3866" s="24" t="s">
        <v>3756</v>
      </c>
      <c r="C3866" s="24" t="s">
        <v>11702</v>
      </c>
      <c r="D3866" s="24" t="str">
        <f t="shared" si="60"/>
        <v>Y04BX08B</v>
      </c>
    </row>
    <row r="3867" spans="1:4" x14ac:dyDescent="0.25">
      <c r="A3867" s="24" t="s">
        <v>11700</v>
      </c>
      <c r="B3867" s="24" t="s">
        <v>3855</v>
      </c>
      <c r="C3867" s="24" t="s">
        <v>11701</v>
      </c>
      <c r="D3867" s="24" t="str">
        <f t="shared" si="60"/>
        <v>Y04CX03C</v>
      </c>
    </row>
    <row r="3868" spans="1:4" x14ac:dyDescent="0.25">
      <c r="A3868" s="24" t="s">
        <v>11700</v>
      </c>
      <c r="B3868" s="24" t="s">
        <v>3855</v>
      </c>
      <c r="C3868" s="24" t="s">
        <v>11455</v>
      </c>
      <c r="D3868" s="24" t="str">
        <f t="shared" si="60"/>
        <v>Y04CX03D</v>
      </c>
    </row>
    <row r="3869" spans="1:4" x14ac:dyDescent="0.25">
      <c r="A3869" s="24" t="s">
        <v>11700</v>
      </c>
      <c r="B3869" s="24" t="s">
        <v>3855</v>
      </c>
      <c r="C3869" s="24" t="s">
        <v>11456</v>
      </c>
      <c r="D3869" s="24" t="str">
        <f t="shared" si="60"/>
        <v>Y04CX07A</v>
      </c>
    </row>
    <row r="3870" spans="1:4" x14ac:dyDescent="0.25">
      <c r="A3870" s="24" t="s">
        <v>11700</v>
      </c>
      <c r="B3870" s="24" t="s">
        <v>3855</v>
      </c>
      <c r="C3870" s="24" t="s">
        <v>11526</v>
      </c>
      <c r="D3870" s="24" t="str">
        <f t="shared" si="60"/>
        <v>Y04CX084</v>
      </c>
    </row>
    <row r="3871" spans="1:4" x14ac:dyDescent="0.25">
      <c r="A3871" s="24" t="s">
        <v>11700</v>
      </c>
      <c r="B3871" s="24" t="s">
        <v>3855</v>
      </c>
      <c r="C3871" s="24" t="s">
        <v>11702</v>
      </c>
      <c r="D3871" s="24" t="str">
        <f t="shared" si="60"/>
        <v>Y04CX08B</v>
      </c>
    </row>
    <row r="3872" spans="1:4" x14ac:dyDescent="0.25">
      <c r="A3872" s="24" t="s">
        <v>11700</v>
      </c>
      <c r="B3872" s="24" t="s">
        <v>3864</v>
      </c>
      <c r="C3872" s="24" t="s">
        <v>11703</v>
      </c>
      <c r="D3872" s="24" t="str">
        <f t="shared" si="60"/>
        <v>Y04GX0GR</v>
      </c>
    </row>
    <row r="3873" spans="1:4" x14ac:dyDescent="0.25">
      <c r="A3873" s="24" t="s">
        <v>11700</v>
      </c>
      <c r="B3873" s="24" t="s">
        <v>3853</v>
      </c>
      <c r="C3873" s="24" t="s">
        <v>11461</v>
      </c>
      <c r="D3873" s="24" t="str">
        <f t="shared" si="60"/>
        <v>Y04HX08X</v>
      </c>
    </row>
    <row r="3874" spans="1:4" x14ac:dyDescent="0.25">
      <c r="A3874" s="24" t="s">
        <v>11700</v>
      </c>
      <c r="B3874" s="24" t="s">
        <v>3853</v>
      </c>
      <c r="C3874" s="24" t="s">
        <v>11462</v>
      </c>
      <c r="D3874" s="24" t="str">
        <f t="shared" si="60"/>
        <v>Y04HX091</v>
      </c>
    </row>
    <row r="3875" spans="1:4" x14ac:dyDescent="0.25">
      <c r="A3875" s="24" t="s">
        <v>11700</v>
      </c>
      <c r="B3875" s="24" t="s">
        <v>3853</v>
      </c>
      <c r="C3875" s="24" t="s">
        <v>11704</v>
      </c>
      <c r="D3875" s="24" t="str">
        <f t="shared" si="60"/>
        <v>Y04HX0H0</v>
      </c>
    </row>
    <row r="3876" spans="1:4" x14ac:dyDescent="0.25">
      <c r="A3876" s="24" t="s">
        <v>11700</v>
      </c>
      <c r="B3876" s="24" t="s">
        <v>3853</v>
      </c>
      <c r="C3876" s="24" t="s">
        <v>11705</v>
      </c>
      <c r="D3876" s="24" t="str">
        <f t="shared" si="60"/>
        <v>Y04HX0H2</v>
      </c>
    </row>
    <row r="3877" spans="1:4" x14ac:dyDescent="0.25">
      <c r="A3877" s="24" t="s">
        <v>11700</v>
      </c>
      <c r="B3877" s="24" t="s">
        <v>3909</v>
      </c>
      <c r="C3877" s="24" t="s">
        <v>11706</v>
      </c>
      <c r="D3877" s="24" t="str">
        <f t="shared" si="60"/>
        <v>Y04KX0GU</v>
      </c>
    </row>
    <row r="3878" spans="1:4" x14ac:dyDescent="0.25">
      <c r="A3878" s="24" t="s">
        <v>11700</v>
      </c>
      <c r="B3878" s="24" t="s">
        <v>3909</v>
      </c>
      <c r="C3878" s="24" t="s">
        <v>11707</v>
      </c>
      <c r="D3878" s="24" t="str">
        <f t="shared" si="60"/>
        <v>Y04KX0GW</v>
      </c>
    </row>
    <row r="3879" spans="1:4" x14ac:dyDescent="0.25">
      <c r="A3879" s="24" t="s">
        <v>11700</v>
      </c>
      <c r="B3879" s="24" t="s">
        <v>3935</v>
      </c>
      <c r="C3879" s="24" t="s">
        <v>11708</v>
      </c>
      <c r="D3879" s="24" t="str">
        <f t="shared" si="60"/>
        <v>Y04LX0GS</v>
      </c>
    </row>
    <row r="3880" spans="1:4" x14ac:dyDescent="0.25">
      <c r="A3880" s="24" t="s">
        <v>11700</v>
      </c>
      <c r="B3880" s="24" t="s">
        <v>3937</v>
      </c>
      <c r="C3880" s="24" t="s">
        <v>11709</v>
      </c>
      <c r="D3880" s="24" t="str">
        <f t="shared" si="60"/>
        <v>Y04MX0GZ</v>
      </c>
    </row>
    <row r="3881" spans="1:4" x14ac:dyDescent="0.25">
      <c r="A3881" s="24" t="s">
        <v>11700</v>
      </c>
      <c r="B3881" s="24" t="s">
        <v>3943</v>
      </c>
      <c r="C3881" s="24" t="s">
        <v>11709</v>
      </c>
      <c r="D3881" s="24" t="str">
        <f t="shared" si="60"/>
        <v>Y04NX0GZ</v>
      </c>
    </row>
    <row r="3882" spans="1:4" x14ac:dyDescent="0.25">
      <c r="A3882" s="24" t="s">
        <v>11700</v>
      </c>
      <c r="B3882" s="24" t="s">
        <v>3949</v>
      </c>
      <c r="C3882" s="24" t="s">
        <v>11468</v>
      </c>
      <c r="D3882" s="24" t="str">
        <f t="shared" si="60"/>
        <v>Y04SX0J1</v>
      </c>
    </row>
    <row r="3883" spans="1:4" x14ac:dyDescent="0.25">
      <c r="A3883" s="24" t="s">
        <v>11700</v>
      </c>
      <c r="B3883" s="24" t="s">
        <v>3949</v>
      </c>
      <c r="C3883" s="24" t="s">
        <v>11710</v>
      </c>
      <c r="D3883" s="24" t="str">
        <f t="shared" si="60"/>
        <v>Y04SX0JQ</v>
      </c>
    </row>
    <row r="3884" spans="1:4" x14ac:dyDescent="0.25">
      <c r="A3884" s="24" t="s">
        <v>11700</v>
      </c>
      <c r="B3884" s="24" t="s">
        <v>3966</v>
      </c>
      <c r="C3884" s="24" t="s">
        <v>11470</v>
      </c>
      <c r="D3884" s="24" t="str">
        <f t="shared" si="60"/>
        <v>Y04TX08T</v>
      </c>
    </row>
    <row r="3885" spans="1:4" x14ac:dyDescent="0.25">
      <c r="A3885" s="24" t="s">
        <v>11700</v>
      </c>
      <c r="B3885" s="24" t="s">
        <v>3966</v>
      </c>
      <c r="C3885" s="24" t="s">
        <v>11711</v>
      </c>
      <c r="D3885" s="24" t="str">
        <f t="shared" si="60"/>
        <v>Y04TX0GT</v>
      </c>
    </row>
    <row r="3886" spans="1:4" x14ac:dyDescent="0.25">
      <c r="A3886" s="24" t="s">
        <v>11700</v>
      </c>
      <c r="B3886" s="24" t="s">
        <v>3977</v>
      </c>
      <c r="C3886" s="24" t="s">
        <v>11712</v>
      </c>
      <c r="D3886" s="24" t="str">
        <f t="shared" si="60"/>
        <v>Y04UX0BV</v>
      </c>
    </row>
    <row r="3887" spans="1:4" x14ac:dyDescent="0.25">
      <c r="A3887" s="24" t="s">
        <v>11700</v>
      </c>
      <c r="B3887" s="24" t="s">
        <v>3991</v>
      </c>
      <c r="C3887" s="24" t="s">
        <v>11713</v>
      </c>
      <c r="D3887" s="24" t="str">
        <f t="shared" si="60"/>
        <v>Y04ZX0GV</v>
      </c>
    </row>
    <row r="3888" spans="1:4" x14ac:dyDescent="0.25">
      <c r="A3888" s="24" t="s">
        <v>11700</v>
      </c>
      <c r="B3888" s="24" t="s">
        <v>3991</v>
      </c>
      <c r="C3888" s="24" t="s">
        <v>11714</v>
      </c>
      <c r="D3888" s="24" t="str">
        <f t="shared" si="60"/>
        <v>Y04ZX0H1</v>
      </c>
    </row>
    <row r="3889" spans="1:4" x14ac:dyDescent="0.25">
      <c r="A3889" s="24" t="s">
        <v>11700</v>
      </c>
      <c r="B3889" s="24" t="s">
        <v>4007</v>
      </c>
      <c r="C3889" s="24" t="s">
        <v>11715</v>
      </c>
      <c r="D3889" s="24" t="str">
        <f t="shared" si="60"/>
        <v>Y050X0GX</v>
      </c>
    </row>
    <row r="3890" spans="1:4" x14ac:dyDescent="0.25">
      <c r="A3890" s="24" t="s">
        <v>11700</v>
      </c>
      <c r="B3890" s="24" t="s">
        <v>4012</v>
      </c>
      <c r="C3890" s="24" t="s">
        <v>11716</v>
      </c>
      <c r="D3890" s="24" t="str">
        <f t="shared" si="60"/>
        <v>Y051X0GY</v>
      </c>
    </row>
    <row r="3891" spans="1:4" x14ac:dyDescent="0.25">
      <c r="A3891" s="24" t="s">
        <v>11700</v>
      </c>
      <c r="B3891" s="24" t="s">
        <v>4081</v>
      </c>
      <c r="C3891" s="24" t="s">
        <v>11717</v>
      </c>
      <c r="D3891" s="24" t="str">
        <f t="shared" si="60"/>
        <v>Y058X0S9</v>
      </c>
    </row>
    <row r="3892" spans="1:4" x14ac:dyDescent="0.25">
      <c r="A3892" s="24" t="s">
        <v>11700</v>
      </c>
      <c r="B3892" s="24" t="s">
        <v>4061</v>
      </c>
      <c r="C3892" s="24" t="s">
        <v>11473</v>
      </c>
      <c r="D3892" s="24" t="str">
        <f t="shared" si="60"/>
        <v>Y05GX0JA</v>
      </c>
    </row>
    <row r="3893" spans="1:4" x14ac:dyDescent="0.25">
      <c r="A3893" s="24" t="s">
        <v>11700</v>
      </c>
      <c r="B3893" s="24" t="s">
        <v>4061</v>
      </c>
      <c r="C3893" s="24" t="s">
        <v>11474</v>
      </c>
      <c r="D3893" s="24" t="str">
        <f t="shared" si="60"/>
        <v>Y05GX0RA</v>
      </c>
    </row>
    <row r="3894" spans="1:4" x14ac:dyDescent="0.25">
      <c r="A3894" s="24" t="s">
        <v>11700</v>
      </c>
      <c r="B3894" s="24" t="s">
        <v>4071</v>
      </c>
      <c r="C3894" s="24" t="s">
        <v>11473</v>
      </c>
      <c r="D3894" s="24" t="str">
        <f t="shared" si="60"/>
        <v>Y05HX0JA</v>
      </c>
    </row>
    <row r="3895" spans="1:4" x14ac:dyDescent="0.25">
      <c r="A3895" s="24" t="s">
        <v>11700</v>
      </c>
      <c r="B3895" s="24" t="s">
        <v>4071</v>
      </c>
      <c r="C3895" s="24" t="s">
        <v>11474</v>
      </c>
      <c r="D3895" s="24" t="str">
        <f t="shared" si="60"/>
        <v>Y05HX0RA</v>
      </c>
    </row>
    <row r="3896" spans="1:4" x14ac:dyDescent="0.25">
      <c r="A3896" s="24" t="s">
        <v>11700</v>
      </c>
      <c r="B3896" s="24" t="s">
        <v>4097</v>
      </c>
      <c r="C3896" s="24" t="s">
        <v>11475</v>
      </c>
      <c r="D3896" s="24" t="str">
        <f t="shared" si="60"/>
        <v>Y05NX0QB</v>
      </c>
    </row>
    <row r="3897" spans="1:4" x14ac:dyDescent="0.25">
      <c r="A3897" s="24" t="s">
        <v>11700</v>
      </c>
      <c r="B3897" s="24" t="s">
        <v>4097</v>
      </c>
      <c r="C3897" s="24" t="s">
        <v>11476</v>
      </c>
      <c r="D3897" s="24" t="str">
        <f t="shared" si="60"/>
        <v>Y05NX0QF</v>
      </c>
    </row>
    <row r="3898" spans="1:4" x14ac:dyDescent="0.25">
      <c r="A3898" s="24" t="s">
        <v>11700</v>
      </c>
      <c r="B3898" s="24" t="s">
        <v>4277</v>
      </c>
      <c r="C3898" s="24" t="s">
        <v>11718</v>
      </c>
      <c r="D3898" s="24" t="str">
        <f t="shared" si="60"/>
        <v>Y073X0CT</v>
      </c>
    </row>
    <row r="3899" spans="1:4" x14ac:dyDescent="0.25">
      <c r="A3899" s="24" t="s">
        <v>11700</v>
      </c>
      <c r="B3899" s="24" t="s">
        <v>4277</v>
      </c>
      <c r="C3899" s="24" t="s">
        <v>11719</v>
      </c>
      <c r="D3899" s="24" t="str">
        <f t="shared" si="60"/>
        <v>Y073X0CU</v>
      </c>
    </row>
    <row r="3900" spans="1:4" x14ac:dyDescent="0.25">
      <c r="A3900" s="24" t="s">
        <v>11700</v>
      </c>
      <c r="B3900" s="24" t="s">
        <v>4277</v>
      </c>
      <c r="C3900" s="24" t="s">
        <v>11720</v>
      </c>
      <c r="D3900" s="24" t="str">
        <f t="shared" si="60"/>
        <v>Y073X0CV</v>
      </c>
    </row>
    <row r="3901" spans="1:4" x14ac:dyDescent="0.25">
      <c r="A3901" s="24" t="s">
        <v>11700</v>
      </c>
      <c r="B3901" s="24" t="s">
        <v>4354</v>
      </c>
      <c r="C3901" s="24" t="s">
        <v>11467</v>
      </c>
      <c r="D3901" s="24" t="str">
        <f t="shared" si="60"/>
        <v>Y07LX0J2</v>
      </c>
    </row>
    <row r="3902" spans="1:4" x14ac:dyDescent="0.25">
      <c r="A3902" s="24" t="s">
        <v>11700</v>
      </c>
      <c r="B3902" s="24" t="s">
        <v>4354</v>
      </c>
      <c r="C3902" s="24" t="s">
        <v>11478</v>
      </c>
      <c r="D3902" s="24" t="str">
        <f t="shared" si="60"/>
        <v>Y07LX0J3</v>
      </c>
    </row>
    <row r="3903" spans="1:4" x14ac:dyDescent="0.25">
      <c r="A3903" s="24" t="s">
        <v>11700</v>
      </c>
      <c r="B3903" s="24" t="s">
        <v>4587</v>
      </c>
      <c r="C3903" s="24" t="s">
        <v>10582</v>
      </c>
      <c r="D3903" s="24" t="str">
        <f t="shared" si="60"/>
        <v>YZZZXZZZ</v>
      </c>
    </row>
    <row r="3904" spans="1:4" x14ac:dyDescent="0.25">
      <c r="A3904" s="24" t="s">
        <v>11700</v>
      </c>
      <c r="B3904" s="24" t="s">
        <v>4788</v>
      </c>
      <c r="C3904" s="24" t="s">
        <v>11479</v>
      </c>
      <c r="D3904" s="24" t="str">
        <f t="shared" si="60"/>
        <v>Z196X0J7</v>
      </c>
    </row>
    <row r="3905" spans="1:4" x14ac:dyDescent="0.25">
      <c r="A3905" s="24" t="s">
        <v>11700</v>
      </c>
      <c r="B3905" s="24" t="s">
        <v>4164</v>
      </c>
      <c r="C3905" s="24" t="s">
        <v>11479</v>
      </c>
      <c r="D3905" s="24" t="str">
        <f t="shared" si="60"/>
        <v>Z197X0J7</v>
      </c>
    </row>
    <row r="3906" spans="1:4" x14ac:dyDescent="0.25">
      <c r="A3906" s="24" t="s">
        <v>11721</v>
      </c>
      <c r="B3906" s="24" t="s">
        <v>3759</v>
      </c>
      <c r="C3906" s="24" t="s">
        <v>11722</v>
      </c>
      <c r="D3906" s="24" t="str">
        <f t="shared" si="60"/>
        <v>Y046X0BR</v>
      </c>
    </row>
    <row r="3907" spans="1:4" x14ac:dyDescent="0.25">
      <c r="A3907" s="24" t="s">
        <v>11721</v>
      </c>
      <c r="B3907" s="24" t="s">
        <v>3766</v>
      </c>
      <c r="C3907" s="24" t="s">
        <v>11723</v>
      </c>
      <c r="D3907" s="24" t="str">
        <f t="shared" ref="D3907:D3970" si="61">B3907&amp;C3907</f>
        <v>Y047X059</v>
      </c>
    </row>
    <row r="3908" spans="1:4" x14ac:dyDescent="0.25">
      <c r="A3908" s="24" t="s">
        <v>11721</v>
      </c>
      <c r="B3908" s="24" t="s">
        <v>3756</v>
      </c>
      <c r="C3908" s="24" t="s">
        <v>11724</v>
      </c>
      <c r="D3908" s="24" t="str">
        <f t="shared" si="61"/>
        <v>Y04BX0AR</v>
      </c>
    </row>
    <row r="3909" spans="1:4" x14ac:dyDescent="0.25">
      <c r="A3909" s="24" t="s">
        <v>11721</v>
      </c>
      <c r="B3909" s="24" t="s">
        <v>3756</v>
      </c>
      <c r="C3909" s="24" t="s">
        <v>11725</v>
      </c>
      <c r="D3909" s="24" t="str">
        <f t="shared" si="61"/>
        <v>Y04BX0AS</v>
      </c>
    </row>
    <row r="3910" spans="1:4" x14ac:dyDescent="0.25">
      <c r="A3910" s="24" t="s">
        <v>11721</v>
      </c>
      <c r="B3910" s="24" t="s">
        <v>3756</v>
      </c>
      <c r="C3910" s="24" t="s">
        <v>11726</v>
      </c>
      <c r="D3910" s="24" t="str">
        <f t="shared" si="61"/>
        <v>Y04BX0B4</v>
      </c>
    </row>
    <row r="3911" spans="1:4" x14ac:dyDescent="0.25">
      <c r="A3911" s="24" t="s">
        <v>11721</v>
      </c>
      <c r="B3911" s="24" t="s">
        <v>3756</v>
      </c>
      <c r="C3911" s="24" t="s">
        <v>11727</v>
      </c>
      <c r="D3911" s="24" t="str">
        <f t="shared" si="61"/>
        <v>Y04BX0B6</v>
      </c>
    </row>
    <row r="3912" spans="1:4" x14ac:dyDescent="0.25">
      <c r="A3912" s="24" t="s">
        <v>11721</v>
      </c>
      <c r="B3912" s="24" t="s">
        <v>3756</v>
      </c>
      <c r="C3912" s="24" t="s">
        <v>11728</v>
      </c>
      <c r="D3912" s="24" t="str">
        <f t="shared" si="61"/>
        <v>Y04BX0B7</v>
      </c>
    </row>
    <row r="3913" spans="1:4" x14ac:dyDescent="0.25">
      <c r="A3913" s="24" t="s">
        <v>11721</v>
      </c>
      <c r="B3913" s="24" t="s">
        <v>3756</v>
      </c>
      <c r="C3913" s="24" t="s">
        <v>11729</v>
      </c>
      <c r="D3913" s="24" t="str">
        <f t="shared" si="61"/>
        <v>Y04BX0B9</v>
      </c>
    </row>
    <row r="3914" spans="1:4" x14ac:dyDescent="0.25">
      <c r="A3914" s="24" t="s">
        <v>11721</v>
      </c>
      <c r="B3914" s="24" t="s">
        <v>3756</v>
      </c>
      <c r="C3914" s="24" t="s">
        <v>11730</v>
      </c>
      <c r="D3914" s="24" t="str">
        <f t="shared" si="61"/>
        <v>Y04BX0BB</v>
      </c>
    </row>
    <row r="3915" spans="1:4" x14ac:dyDescent="0.25">
      <c r="A3915" s="24" t="s">
        <v>11721</v>
      </c>
      <c r="B3915" s="24" t="s">
        <v>3756</v>
      </c>
      <c r="C3915" s="24" t="s">
        <v>11731</v>
      </c>
      <c r="D3915" s="24" t="str">
        <f t="shared" si="61"/>
        <v>Y04BX0BN</v>
      </c>
    </row>
    <row r="3916" spans="1:4" x14ac:dyDescent="0.25">
      <c r="A3916" s="24" t="s">
        <v>11721</v>
      </c>
      <c r="B3916" s="24" t="s">
        <v>3756</v>
      </c>
      <c r="C3916" s="24" t="s">
        <v>11732</v>
      </c>
      <c r="D3916" s="24" t="str">
        <f t="shared" si="61"/>
        <v>Y04BX0BW</v>
      </c>
    </row>
    <row r="3917" spans="1:4" x14ac:dyDescent="0.25">
      <c r="A3917" s="24" t="s">
        <v>11721</v>
      </c>
      <c r="B3917" s="24" t="s">
        <v>3756</v>
      </c>
      <c r="C3917" s="24" t="s">
        <v>11733</v>
      </c>
      <c r="D3917" s="24" t="str">
        <f t="shared" si="61"/>
        <v>Y04BX0BX</v>
      </c>
    </row>
    <row r="3918" spans="1:4" x14ac:dyDescent="0.25">
      <c r="A3918" s="24" t="s">
        <v>11721</v>
      </c>
      <c r="B3918" s="24" t="s">
        <v>3756</v>
      </c>
      <c r="C3918" s="24" t="s">
        <v>11734</v>
      </c>
      <c r="D3918" s="24" t="str">
        <f t="shared" si="61"/>
        <v>Y04BX0BY</v>
      </c>
    </row>
    <row r="3919" spans="1:4" x14ac:dyDescent="0.25">
      <c r="A3919" s="24" t="s">
        <v>11721</v>
      </c>
      <c r="B3919" s="24" t="s">
        <v>3855</v>
      </c>
      <c r="C3919" s="24" t="s">
        <v>11724</v>
      </c>
      <c r="D3919" s="24" t="str">
        <f t="shared" si="61"/>
        <v>Y04CX0AR</v>
      </c>
    </row>
    <row r="3920" spans="1:4" x14ac:dyDescent="0.25">
      <c r="A3920" s="24" t="s">
        <v>11721</v>
      </c>
      <c r="B3920" s="24" t="s">
        <v>3855</v>
      </c>
      <c r="C3920" s="24" t="s">
        <v>11725</v>
      </c>
      <c r="D3920" s="24" t="str">
        <f t="shared" si="61"/>
        <v>Y04CX0AS</v>
      </c>
    </row>
    <row r="3921" spans="1:4" x14ac:dyDescent="0.25">
      <c r="A3921" s="24" t="s">
        <v>11721</v>
      </c>
      <c r="B3921" s="24" t="s">
        <v>3855</v>
      </c>
      <c r="C3921" s="24" t="s">
        <v>11726</v>
      </c>
      <c r="D3921" s="24" t="str">
        <f t="shared" si="61"/>
        <v>Y04CX0B4</v>
      </c>
    </row>
    <row r="3922" spans="1:4" x14ac:dyDescent="0.25">
      <c r="A3922" s="24" t="s">
        <v>11721</v>
      </c>
      <c r="B3922" s="24" t="s">
        <v>3855</v>
      </c>
      <c r="C3922" s="24" t="s">
        <v>11727</v>
      </c>
      <c r="D3922" s="24" t="str">
        <f t="shared" si="61"/>
        <v>Y04CX0B6</v>
      </c>
    </row>
    <row r="3923" spans="1:4" x14ac:dyDescent="0.25">
      <c r="A3923" s="24" t="s">
        <v>11721</v>
      </c>
      <c r="B3923" s="24" t="s">
        <v>3855</v>
      </c>
      <c r="C3923" s="24" t="s">
        <v>11728</v>
      </c>
      <c r="D3923" s="24" t="str">
        <f t="shared" si="61"/>
        <v>Y04CX0B7</v>
      </c>
    </row>
    <row r="3924" spans="1:4" x14ac:dyDescent="0.25">
      <c r="A3924" s="24" t="s">
        <v>11721</v>
      </c>
      <c r="B3924" s="24" t="s">
        <v>3855</v>
      </c>
      <c r="C3924" s="24" t="s">
        <v>11729</v>
      </c>
      <c r="D3924" s="24" t="str">
        <f t="shared" si="61"/>
        <v>Y04CX0B9</v>
      </c>
    </row>
    <row r="3925" spans="1:4" x14ac:dyDescent="0.25">
      <c r="A3925" s="24" t="s">
        <v>11721</v>
      </c>
      <c r="B3925" s="24" t="s">
        <v>3855</v>
      </c>
      <c r="C3925" s="24" t="s">
        <v>11730</v>
      </c>
      <c r="D3925" s="24" t="str">
        <f t="shared" si="61"/>
        <v>Y04CX0BB</v>
      </c>
    </row>
    <row r="3926" spans="1:4" x14ac:dyDescent="0.25">
      <c r="A3926" s="24" t="s">
        <v>11721</v>
      </c>
      <c r="B3926" s="24" t="s">
        <v>3855</v>
      </c>
      <c r="C3926" s="24" t="s">
        <v>11731</v>
      </c>
      <c r="D3926" s="24" t="str">
        <f t="shared" si="61"/>
        <v>Y04CX0BN</v>
      </c>
    </row>
    <row r="3927" spans="1:4" x14ac:dyDescent="0.25">
      <c r="A3927" s="24" t="s">
        <v>11721</v>
      </c>
      <c r="B3927" s="24" t="s">
        <v>3855</v>
      </c>
      <c r="C3927" s="24" t="s">
        <v>11732</v>
      </c>
      <c r="D3927" s="24" t="str">
        <f t="shared" si="61"/>
        <v>Y04CX0BW</v>
      </c>
    </row>
    <row r="3928" spans="1:4" x14ac:dyDescent="0.25">
      <c r="A3928" s="24" t="s">
        <v>11721</v>
      </c>
      <c r="B3928" s="24" t="s">
        <v>3855</v>
      </c>
      <c r="C3928" s="24" t="s">
        <v>11733</v>
      </c>
      <c r="D3928" s="24" t="str">
        <f t="shared" si="61"/>
        <v>Y04CX0BX</v>
      </c>
    </row>
    <row r="3929" spans="1:4" x14ac:dyDescent="0.25">
      <c r="A3929" s="24" t="s">
        <v>11721</v>
      </c>
      <c r="B3929" s="24" t="s">
        <v>3855</v>
      </c>
      <c r="C3929" s="24" t="s">
        <v>11734</v>
      </c>
      <c r="D3929" s="24" t="str">
        <f t="shared" si="61"/>
        <v>Y04CX0BY</v>
      </c>
    </row>
    <row r="3930" spans="1:4" x14ac:dyDescent="0.25">
      <c r="A3930" s="24" t="s">
        <v>11721</v>
      </c>
      <c r="B3930" s="24" t="s">
        <v>3860</v>
      </c>
      <c r="C3930" s="24" t="s">
        <v>11735</v>
      </c>
      <c r="D3930" s="24" t="str">
        <f t="shared" si="61"/>
        <v>Y04EX099</v>
      </c>
    </row>
    <row r="3931" spans="1:4" x14ac:dyDescent="0.25">
      <c r="A3931" s="24" t="s">
        <v>11721</v>
      </c>
      <c r="B3931" s="24" t="s">
        <v>3860</v>
      </c>
      <c r="C3931" s="24" t="s">
        <v>11736</v>
      </c>
      <c r="D3931" s="24" t="str">
        <f t="shared" si="61"/>
        <v>Y04EX0BS</v>
      </c>
    </row>
    <row r="3932" spans="1:4" x14ac:dyDescent="0.25">
      <c r="A3932" s="24" t="s">
        <v>11721</v>
      </c>
      <c r="B3932" s="24" t="s">
        <v>3863</v>
      </c>
      <c r="C3932" s="24" t="s">
        <v>11735</v>
      </c>
      <c r="D3932" s="24" t="str">
        <f t="shared" si="61"/>
        <v>Y04FX099</v>
      </c>
    </row>
    <row r="3933" spans="1:4" x14ac:dyDescent="0.25">
      <c r="A3933" s="24" t="s">
        <v>11721</v>
      </c>
      <c r="B3933" s="24" t="s">
        <v>3863</v>
      </c>
      <c r="C3933" s="24" t="s">
        <v>11736</v>
      </c>
      <c r="D3933" s="24" t="str">
        <f t="shared" si="61"/>
        <v>Y04FX0BS</v>
      </c>
    </row>
    <row r="3934" spans="1:4" x14ac:dyDescent="0.25">
      <c r="A3934" s="24" t="s">
        <v>11721</v>
      </c>
      <c r="B3934" s="24" t="s">
        <v>3864</v>
      </c>
      <c r="C3934" s="24" t="s">
        <v>11703</v>
      </c>
      <c r="D3934" s="24" t="str">
        <f t="shared" si="61"/>
        <v>Y04GX0GR</v>
      </c>
    </row>
    <row r="3935" spans="1:4" x14ac:dyDescent="0.25">
      <c r="A3935" s="24" t="s">
        <v>11721</v>
      </c>
      <c r="B3935" s="24" t="s">
        <v>3853</v>
      </c>
      <c r="C3935" s="24" t="s">
        <v>11737</v>
      </c>
      <c r="D3935" s="24" t="str">
        <f t="shared" si="61"/>
        <v>Y04HX098</v>
      </c>
    </row>
    <row r="3936" spans="1:4" x14ac:dyDescent="0.25">
      <c r="A3936" s="24" t="s">
        <v>11721</v>
      </c>
      <c r="B3936" s="24" t="s">
        <v>3853</v>
      </c>
      <c r="C3936" s="24" t="s">
        <v>11738</v>
      </c>
      <c r="D3936" s="24" t="str">
        <f t="shared" si="61"/>
        <v>Y04HX09B</v>
      </c>
    </row>
    <row r="3937" spans="1:4" x14ac:dyDescent="0.25">
      <c r="A3937" s="24" t="s">
        <v>11721</v>
      </c>
      <c r="B3937" s="24" t="s">
        <v>3853</v>
      </c>
      <c r="C3937" s="24" t="s">
        <v>11739</v>
      </c>
      <c r="D3937" s="24" t="str">
        <f t="shared" si="61"/>
        <v>Y04HX0AX</v>
      </c>
    </row>
    <row r="3938" spans="1:4" x14ac:dyDescent="0.25">
      <c r="A3938" s="24" t="s">
        <v>11721</v>
      </c>
      <c r="B3938" s="24" t="s">
        <v>3853</v>
      </c>
      <c r="C3938" s="24" t="s">
        <v>11740</v>
      </c>
      <c r="D3938" s="24" t="str">
        <f t="shared" si="61"/>
        <v>Y04HX0AY</v>
      </c>
    </row>
    <row r="3939" spans="1:4" x14ac:dyDescent="0.25">
      <c r="A3939" s="24" t="s">
        <v>11721</v>
      </c>
      <c r="B3939" s="24" t="s">
        <v>3853</v>
      </c>
      <c r="C3939" s="24" t="s">
        <v>11741</v>
      </c>
      <c r="D3939" s="24" t="str">
        <f t="shared" si="61"/>
        <v>Y04HX0AZ</v>
      </c>
    </row>
    <row r="3940" spans="1:4" x14ac:dyDescent="0.25">
      <c r="A3940" s="24" t="s">
        <v>11721</v>
      </c>
      <c r="B3940" s="24" t="s">
        <v>3853</v>
      </c>
      <c r="C3940" s="24" t="s">
        <v>11742</v>
      </c>
      <c r="D3940" s="24" t="str">
        <f t="shared" si="61"/>
        <v>Y04HX0BE</v>
      </c>
    </row>
    <row r="3941" spans="1:4" x14ac:dyDescent="0.25">
      <c r="A3941" s="24" t="s">
        <v>11721</v>
      </c>
      <c r="B3941" s="24" t="s">
        <v>3853</v>
      </c>
      <c r="C3941" s="24" t="s">
        <v>11743</v>
      </c>
      <c r="D3941" s="24" t="str">
        <f t="shared" si="61"/>
        <v>Y04HX0BH</v>
      </c>
    </row>
    <row r="3942" spans="1:4" x14ac:dyDescent="0.25">
      <c r="A3942" s="24" t="s">
        <v>11721</v>
      </c>
      <c r="B3942" s="24" t="s">
        <v>3853</v>
      </c>
      <c r="C3942" s="24" t="s">
        <v>11704</v>
      </c>
      <c r="D3942" s="24" t="str">
        <f t="shared" si="61"/>
        <v>Y04HX0H0</v>
      </c>
    </row>
    <row r="3943" spans="1:4" x14ac:dyDescent="0.25">
      <c r="A3943" s="24" t="s">
        <v>11721</v>
      </c>
      <c r="B3943" s="24" t="s">
        <v>3853</v>
      </c>
      <c r="C3943" s="24" t="s">
        <v>11705</v>
      </c>
      <c r="D3943" s="24" t="str">
        <f t="shared" si="61"/>
        <v>Y04HX0H2</v>
      </c>
    </row>
    <row r="3944" spans="1:4" x14ac:dyDescent="0.25">
      <c r="A3944" s="24" t="s">
        <v>11721</v>
      </c>
      <c r="B3944" s="24" t="s">
        <v>3909</v>
      </c>
      <c r="C3944" s="24" t="s">
        <v>11706</v>
      </c>
      <c r="D3944" s="24" t="str">
        <f t="shared" si="61"/>
        <v>Y04KX0GU</v>
      </c>
    </row>
    <row r="3945" spans="1:4" x14ac:dyDescent="0.25">
      <c r="A3945" s="24" t="s">
        <v>11721</v>
      </c>
      <c r="B3945" s="24" t="s">
        <v>3909</v>
      </c>
      <c r="C3945" s="24" t="s">
        <v>11707</v>
      </c>
      <c r="D3945" s="24" t="str">
        <f t="shared" si="61"/>
        <v>Y04KX0GW</v>
      </c>
    </row>
    <row r="3946" spans="1:4" x14ac:dyDescent="0.25">
      <c r="A3946" s="24" t="s">
        <v>11721</v>
      </c>
      <c r="B3946" s="24" t="s">
        <v>3935</v>
      </c>
      <c r="C3946" s="24" t="s">
        <v>11708</v>
      </c>
      <c r="D3946" s="24" t="str">
        <f t="shared" si="61"/>
        <v>Y04LX0GS</v>
      </c>
    </row>
    <row r="3947" spans="1:4" x14ac:dyDescent="0.25">
      <c r="A3947" s="24" t="s">
        <v>11721</v>
      </c>
      <c r="B3947" s="24" t="s">
        <v>3937</v>
      </c>
      <c r="C3947" s="24" t="s">
        <v>11709</v>
      </c>
      <c r="D3947" s="24" t="str">
        <f t="shared" si="61"/>
        <v>Y04MX0GZ</v>
      </c>
    </row>
    <row r="3948" spans="1:4" x14ac:dyDescent="0.25">
      <c r="A3948" s="24" t="s">
        <v>11721</v>
      </c>
      <c r="B3948" s="24" t="s">
        <v>3943</v>
      </c>
      <c r="C3948" s="24" t="s">
        <v>11709</v>
      </c>
      <c r="D3948" s="24" t="str">
        <f t="shared" si="61"/>
        <v>Y04NX0GZ</v>
      </c>
    </row>
    <row r="3949" spans="1:4" x14ac:dyDescent="0.25">
      <c r="A3949" s="24" t="s">
        <v>11721</v>
      </c>
      <c r="B3949" s="24" t="s">
        <v>3948</v>
      </c>
      <c r="C3949" s="24" t="s">
        <v>11744</v>
      </c>
      <c r="D3949" s="24" t="str">
        <f t="shared" si="61"/>
        <v>Y04QX0B1</v>
      </c>
    </row>
    <row r="3950" spans="1:4" x14ac:dyDescent="0.25">
      <c r="A3950" s="24" t="s">
        <v>11721</v>
      </c>
      <c r="B3950" s="24" t="s">
        <v>3944</v>
      </c>
      <c r="C3950" s="24" t="s">
        <v>11745</v>
      </c>
      <c r="D3950" s="24" t="str">
        <f t="shared" si="61"/>
        <v>Y04RX05P</v>
      </c>
    </row>
    <row r="3951" spans="1:4" x14ac:dyDescent="0.25">
      <c r="A3951" s="24" t="s">
        <v>11721</v>
      </c>
      <c r="B3951" s="24" t="s">
        <v>3949</v>
      </c>
      <c r="C3951" s="24" t="s">
        <v>11746</v>
      </c>
      <c r="D3951" s="24" t="str">
        <f t="shared" si="61"/>
        <v>Y04SX05A</v>
      </c>
    </row>
    <row r="3952" spans="1:4" x14ac:dyDescent="0.25">
      <c r="A3952" s="24" t="s">
        <v>11721</v>
      </c>
      <c r="B3952" s="24" t="s">
        <v>3949</v>
      </c>
      <c r="C3952" s="24" t="s">
        <v>11747</v>
      </c>
      <c r="D3952" s="24" t="str">
        <f t="shared" si="61"/>
        <v>Y04SX0C0</v>
      </c>
    </row>
    <row r="3953" spans="1:4" x14ac:dyDescent="0.25">
      <c r="A3953" s="24" t="s">
        <v>11721</v>
      </c>
      <c r="B3953" s="24" t="s">
        <v>3949</v>
      </c>
      <c r="C3953" s="24" t="s">
        <v>11468</v>
      </c>
      <c r="D3953" s="24" t="str">
        <f t="shared" si="61"/>
        <v>Y04SX0J1</v>
      </c>
    </row>
    <row r="3954" spans="1:4" x14ac:dyDescent="0.25">
      <c r="A3954" s="24" t="s">
        <v>11721</v>
      </c>
      <c r="B3954" s="24" t="s">
        <v>3949</v>
      </c>
      <c r="C3954" s="24" t="s">
        <v>11710</v>
      </c>
      <c r="D3954" s="24" t="str">
        <f t="shared" si="61"/>
        <v>Y04SX0JQ</v>
      </c>
    </row>
    <row r="3955" spans="1:4" x14ac:dyDescent="0.25">
      <c r="A3955" s="24" t="s">
        <v>11721</v>
      </c>
      <c r="B3955" s="24" t="s">
        <v>3966</v>
      </c>
      <c r="C3955" s="24" t="s">
        <v>11711</v>
      </c>
      <c r="D3955" s="24" t="str">
        <f t="shared" si="61"/>
        <v>Y04TX0GT</v>
      </c>
    </row>
    <row r="3956" spans="1:4" x14ac:dyDescent="0.25">
      <c r="A3956" s="24" t="s">
        <v>11721</v>
      </c>
      <c r="B3956" s="24" t="s">
        <v>3977</v>
      </c>
      <c r="C3956" s="24" t="s">
        <v>11712</v>
      </c>
      <c r="D3956" s="24" t="str">
        <f t="shared" si="61"/>
        <v>Y04UX0BV</v>
      </c>
    </row>
    <row r="3957" spans="1:4" x14ac:dyDescent="0.25">
      <c r="A3957" s="24" t="s">
        <v>11721</v>
      </c>
      <c r="B3957" s="24" t="s">
        <v>3991</v>
      </c>
      <c r="C3957" s="24" t="s">
        <v>11713</v>
      </c>
      <c r="D3957" s="24" t="str">
        <f t="shared" si="61"/>
        <v>Y04ZX0GV</v>
      </c>
    </row>
    <row r="3958" spans="1:4" x14ac:dyDescent="0.25">
      <c r="A3958" s="24" t="s">
        <v>11721</v>
      </c>
      <c r="B3958" s="24" t="s">
        <v>3991</v>
      </c>
      <c r="C3958" s="24" t="s">
        <v>11714</v>
      </c>
      <c r="D3958" s="24" t="str">
        <f t="shared" si="61"/>
        <v>Y04ZX0H1</v>
      </c>
    </row>
    <row r="3959" spans="1:4" x14ac:dyDescent="0.25">
      <c r="A3959" s="24" t="s">
        <v>11721</v>
      </c>
      <c r="B3959" s="24" t="s">
        <v>4007</v>
      </c>
      <c r="C3959" s="24" t="s">
        <v>11715</v>
      </c>
      <c r="D3959" s="24" t="str">
        <f t="shared" si="61"/>
        <v>Y050X0GX</v>
      </c>
    </row>
    <row r="3960" spans="1:4" x14ac:dyDescent="0.25">
      <c r="A3960" s="24" t="s">
        <v>11721</v>
      </c>
      <c r="B3960" s="24" t="s">
        <v>4012</v>
      </c>
      <c r="C3960" s="24" t="s">
        <v>11716</v>
      </c>
      <c r="D3960" s="24" t="str">
        <f t="shared" si="61"/>
        <v>Y051X0GY</v>
      </c>
    </row>
    <row r="3961" spans="1:4" x14ac:dyDescent="0.25">
      <c r="A3961" s="24" t="s">
        <v>11721</v>
      </c>
      <c r="B3961" s="24" t="s">
        <v>4010</v>
      </c>
      <c r="C3961" s="24" t="s">
        <v>11748</v>
      </c>
      <c r="D3961" s="24" t="str">
        <f t="shared" si="61"/>
        <v>Y056X05C</v>
      </c>
    </row>
    <row r="3962" spans="1:4" x14ac:dyDescent="0.25">
      <c r="A3962" s="24" t="s">
        <v>11721</v>
      </c>
      <c r="B3962" s="24" t="s">
        <v>4010</v>
      </c>
      <c r="C3962" s="24" t="s">
        <v>11749</v>
      </c>
      <c r="D3962" s="24" t="str">
        <f t="shared" si="61"/>
        <v>Y056X0AM</v>
      </c>
    </row>
    <row r="3963" spans="1:4" x14ac:dyDescent="0.25">
      <c r="A3963" s="24" t="s">
        <v>11721</v>
      </c>
      <c r="B3963" s="24" t="s">
        <v>4010</v>
      </c>
      <c r="C3963" s="24" t="s">
        <v>11750</v>
      </c>
      <c r="D3963" s="24" t="str">
        <f t="shared" si="61"/>
        <v>Y056X0AN</v>
      </c>
    </row>
    <row r="3964" spans="1:4" x14ac:dyDescent="0.25">
      <c r="A3964" s="24" t="s">
        <v>11721</v>
      </c>
      <c r="B3964" s="24" t="s">
        <v>4033</v>
      </c>
      <c r="C3964" s="24" t="s">
        <v>11751</v>
      </c>
      <c r="D3964" s="24" t="str">
        <f t="shared" si="61"/>
        <v>Y057X0Y8</v>
      </c>
    </row>
    <row r="3965" spans="1:4" x14ac:dyDescent="0.25">
      <c r="A3965" s="24" t="s">
        <v>11721</v>
      </c>
      <c r="B3965" s="24" t="s">
        <v>4081</v>
      </c>
      <c r="C3965" s="24" t="s">
        <v>11752</v>
      </c>
      <c r="D3965" s="24" t="str">
        <f t="shared" si="61"/>
        <v>Y058X0BF</v>
      </c>
    </row>
    <row r="3966" spans="1:4" x14ac:dyDescent="0.25">
      <c r="A3966" s="24" t="s">
        <v>11721</v>
      </c>
      <c r="B3966" s="24" t="s">
        <v>4081</v>
      </c>
      <c r="C3966" s="24" t="s">
        <v>11753</v>
      </c>
      <c r="D3966" s="24" t="str">
        <f t="shared" si="61"/>
        <v>Y058X0BU</v>
      </c>
    </row>
    <row r="3967" spans="1:4" x14ac:dyDescent="0.25">
      <c r="A3967" s="24" t="s">
        <v>11721</v>
      </c>
      <c r="B3967" s="24" t="s">
        <v>4046</v>
      </c>
      <c r="C3967" s="24" t="s">
        <v>11754</v>
      </c>
      <c r="D3967" s="24" t="str">
        <f t="shared" si="61"/>
        <v>Y059X0BJ</v>
      </c>
    </row>
    <row r="3968" spans="1:4" x14ac:dyDescent="0.25">
      <c r="A3968" s="24" t="s">
        <v>11721</v>
      </c>
      <c r="B3968" s="24" t="s">
        <v>4050</v>
      </c>
      <c r="C3968" s="24" t="s">
        <v>11755</v>
      </c>
      <c r="D3968" s="24" t="str">
        <f t="shared" si="61"/>
        <v>Y05BX0BA</v>
      </c>
    </row>
    <row r="3969" spans="1:4" x14ac:dyDescent="0.25">
      <c r="A3969" s="24" t="s">
        <v>11721</v>
      </c>
      <c r="B3969" s="24" t="s">
        <v>4050</v>
      </c>
      <c r="C3969" s="24" t="s">
        <v>11756</v>
      </c>
      <c r="D3969" s="24" t="str">
        <f t="shared" si="61"/>
        <v>Y05BX0BZ</v>
      </c>
    </row>
    <row r="3970" spans="1:4" x14ac:dyDescent="0.25">
      <c r="A3970" s="24" t="s">
        <v>11721</v>
      </c>
      <c r="B3970" s="24" t="s">
        <v>4052</v>
      </c>
      <c r="C3970" s="24" t="s">
        <v>11757</v>
      </c>
      <c r="D3970" s="24" t="str">
        <f t="shared" si="61"/>
        <v>Y05CX05B</v>
      </c>
    </row>
    <row r="3971" spans="1:4" x14ac:dyDescent="0.25">
      <c r="A3971" s="24" t="s">
        <v>11721</v>
      </c>
      <c r="B3971" s="24" t="s">
        <v>4056</v>
      </c>
      <c r="C3971" s="24" t="s">
        <v>11758</v>
      </c>
      <c r="D3971" s="24" t="str">
        <f t="shared" ref="D3971:D4034" si="62">B3971&amp;C3971</f>
        <v>Y05EX05J</v>
      </c>
    </row>
    <row r="3972" spans="1:4" x14ac:dyDescent="0.25">
      <c r="A3972" s="24" t="s">
        <v>11721</v>
      </c>
      <c r="B3972" s="24" t="s">
        <v>4061</v>
      </c>
      <c r="C3972" s="24" t="s">
        <v>11759</v>
      </c>
      <c r="D3972" s="24" t="str">
        <f t="shared" si="62"/>
        <v>Y05GX0AQ</v>
      </c>
    </row>
    <row r="3973" spans="1:4" x14ac:dyDescent="0.25">
      <c r="A3973" s="24" t="s">
        <v>11721</v>
      </c>
      <c r="B3973" s="24" t="s">
        <v>4061</v>
      </c>
      <c r="C3973" s="24" t="s">
        <v>11760</v>
      </c>
      <c r="D3973" s="24" t="str">
        <f t="shared" si="62"/>
        <v>Y05GX0AT</v>
      </c>
    </row>
    <row r="3974" spans="1:4" x14ac:dyDescent="0.25">
      <c r="A3974" s="24" t="s">
        <v>11721</v>
      </c>
      <c r="B3974" s="24" t="s">
        <v>4061</v>
      </c>
      <c r="C3974" s="24" t="s">
        <v>11761</v>
      </c>
      <c r="D3974" s="24" t="str">
        <f t="shared" si="62"/>
        <v>Y05GX0BC</v>
      </c>
    </row>
    <row r="3975" spans="1:4" x14ac:dyDescent="0.25">
      <c r="A3975" s="24" t="s">
        <v>11721</v>
      </c>
      <c r="B3975" s="24" t="s">
        <v>4061</v>
      </c>
      <c r="C3975" s="24" t="s">
        <v>11762</v>
      </c>
      <c r="D3975" s="24" t="str">
        <f t="shared" si="62"/>
        <v>Y05GX0BP</v>
      </c>
    </row>
    <row r="3976" spans="1:4" x14ac:dyDescent="0.25">
      <c r="A3976" s="24" t="s">
        <v>11721</v>
      </c>
      <c r="B3976" s="24" t="s">
        <v>4061</v>
      </c>
      <c r="C3976" s="24" t="s">
        <v>11763</v>
      </c>
      <c r="D3976" s="24" t="str">
        <f t="shared" si="62"/>
        <v>Y05GX0YL</v>
      </c>
    </row>
    <row r="3977" spans="1:4" x14ac:dyDescent="0.25">
      <c r="A3977" s="24" t="s">
        <v>11721</v>
      </c>
      <c r="B3977" s="24" t="s">
        <v>4071</v>
      </c>
      <c r="C3977" s="24" t="s">
        <v>11759</v>
      </c>
      <c r="D3977" s="24" t="str">
        <f t="shared" si="62"/>
        <v>Y05HX0AQ</v>
      </c>
    </row>
    <row r="3978" spans="1:4" x14ac:dyDescent="0.25">
      <c r="A3978" s="24" t="s">
        <v>11721</v>
      </c>
      <c r="B3978" s="24" t="s">
        <v>4071</v>
      </c>
      <c r="C3978" s="24" t="s">
        <v>11760</v>
      </c>
      <c r="D3978" s="24" t="str">
        <f t="shared" si="62"/>
        <v>Y05HX0AT</v>
      </c>
    </row>
    <row r="3979" spans="1:4" x14ac:dyDescent="0.25">
      <c r="A3979" s="24" t="s">
        <v>11721</v>
      </c>
      <c r="B3979" s="24" t="s">
        <v>4071</v>
      </c>
      <c r="C3979" s="24" t="s">
        <v>11761</v>
      </c>
      <c r="D3979" s="24" t="str">
        <f t="shared" si="62"/>
        <v>Y05HX0BC</v>
      </c>
    </row>
    <row r="3980" spans="1:4" x14ac:dyDescent="0.25">
      <c r="A3980" s="24" t="s">
        <v>11721</v>
      </c>
      <c r="B3980" s="24" t="s">
        <v>4071</v>
      </c>
      <c r="C3980" s="24" t="s">
        <v>11762</v>
      </c>
      <c r="D3980" s="24" t="str">
        <f t="shared" si="62"/>
        <v>Y05HX0BP</v>
      </c>
    </row>
    <row r="3981" spans="1:4" x14ac:dyDescent="0.25">
      <c r="A3981" s="24" t="s">
        <v>11721</v>
      </c>
      <c r="B3981" s="24" t="s">
        <v>4071</v>
      </c>
      <c r="C3981" s="24" t="s">
        <v>11763</v>
      </c>
      <c r="D3981" s="24" t="str">
        <f t="shared" si="62"/>
        <v>Y05HX0YL</v>
      </c>
    </row>
    <row r="3982" spans="1:4" x14ac:dyDescent="0.25">
      <c r="A3982" s="24" t="s">
        <v>11721</v>
      </c>
      <c r="B3982" s="24" t="s">
        <v>4036</v>
      </c>
      <c r="C3982" s="24" t="s">
        <v>11764</v>
      </c>
      <c r="D3982" s="24" t="str">
        <f t="shared" si="62"/>
        <v>Y05KX0BK</v>
      </c>
    </row>
    <row r="3983" spans="1:4" x14ac:dyDescent="0.25">
      <c r="A3983" s="24" t="s">
        <v>11721</v>
      </c>
      <c r="B3983" s="24" t="s">
        <v>4097</v>
      </c>
      <c r="C3983" s="24" t="s">
        <v>11508</v>
      </c>
      <c r="D3983" s="24" t="str">
        <f t="shared" si="62"/>
        <v>Y05NX0V0</v>
      </c>
    </row>
    <row r="3984" spans="1:4" x14ac:dyDescent="0.25">
      <c r="A3984" s="24" t="s">
        <v>11721</v>
      </c>
      <c r="B3984" s="24" t="s">
        <v>4277</v>
      </c>
      <c r="C3984" s="24" t="s">
        <v>11765</v>
      </c>
      <c r="D3984" s="24" t="str">
        <f t="shared" si="62"/>
        <v>Y073X0BG</v>
      </c>
    </row>
    <row r="3985" spans="1:4" x14ac:dyDescent="0.25">
      <c r="A3985" s="24" t="s">
        <v>11721</v>
      </c>
      <c r="B3985" s="24" t="s">
        <v>4277</v>
      </c>
      <c r="C3985" s="24" t="s">
        <v>11766</v>
      </c>
      <c r="D3985" s="24" t="str">
        <f t="shared" si="62"/>
        <v>Y073X0BQ</v>
      </c>
    </row>
    <row r="3986" spans="1:4" x14ac:dyDescent="0.25">
      <c r="A3986" s="24" t="s">
        <v>11721</v>
      </c>
      <c r="B3986" s="24" t="s">
        <v>4354</v>
      </c>
      <c r="C3986" s="24" t="s">
        <v>11767</v>
      </c>
      <c r="D3986" s="24" t="str">
        <f t="shared" si="62"/>
        <v>Y07LX05E</v>
      </c>
    </row>
    <row r="3987" spans="1:4" x14ac:dyDescent="0.25">
      <c r="A3987" s="24" t="s">
        <v>11721</v>
      </c>
      <c r="B3987" s="24" t="s">
        <v>4354</v>
      </c>
      <c r="C3987" s="24" t="s">
        <v>11768</v>
      </c>
      <c r="D3987" s="24" t="str">
        <f t="shared" si="62"/>
        <v>Y07LX05F</v>
      </c>
    </row>
    <row r="3988" spans="1:4" x14ac:dyDescent="0.25">
      <c r="A3988" s="24" t="s">
        <v>11721</v>
      </c>
      <c r="B3988" s="24" t="s">
        <v>4354</v>
      </c>
      <c r="C3988" s="24" t="s">
        <v>11769</v>
      </c>
      <c r="D3988" s="24" t="str">
        <f t="shared" si="62"/>
        <v>Y07LX0AV</v>
      </c>
    </row>
    <row r="3989" spans="1:4" x14ac:dyDescent="0.25">
      <c r="A3989" s="24" t="s">
        <v>11721</v>
      </c>
      <c r="B3989" s="24" t="s">
        <v>4354</v>
      </c>
      <c r="C3989" s="24" t="s">
        <v>11770</v>
      </c>
      <c r="D3989" s="24" t="str">
        <f t="shared" si="62"/>
        <v>Y07LX0AW</v>
      </c>
    </row>
    <row r="3990" spans="1:4" x14ac:dyDescent="0.25">
      <c r="A3990" s="24" t="s">
        <v>11721</v>
      </c>
      <c r="B3990" s="24" t="s">
        <v>4354</v>
      </c>
      <c r="C3990" s="24" t="s">
        <v>11467</v>
      </c>
      <c r="D3990" s="24" t="str">
        <f t="shared" si="62"/>
        <v>Y07LX0J2</v>
      </c>
    </row>
    <row r="3991" spans="1:4" x14ac:dyDescent="0.25">
      <c r="A3991" s="24" t="s">
        <v>11721</v>
      </c>
      <c r="B3991" s="24" t="s">
        <v>4354</v>
      </c>
      <c r="C3991" s="24" t="s">
        <v>11478</v>
      </c>
      <c r="D3991" s="24" t="str">
        <f t="shared" si="62"/>
        <v>Y07LX0J3</v>
      </c>
    </row>
    <row r="3992" spans="1:4" x14ac:dyDescent="0.25">
      <c r="A3992" s="24" t="s">
        <v>11721</v>
      </c>
      <c r="B3992" s="24" t="s">
        <v>4587</v>
      </c>
      <c r="C3992" s="24" t="s">
        <v>10582</v>
      </c>
      <c r="D3992" s="24" t="str">
        <f t="shared" si="62"/>
        <v>YZZZXZZZ</v>
      </c>
    </row>
    <row r="3993" spans="1:4" x14ac:dyDescent="0.25">
      <c r="A3993" s="24" t="s">
        <v>11721</v>
      </c>
      <c r="B3993" s="24" t="s">
        <v>4166</v>
      </c>
      <c r="C3993" s="24" t="s">
        <v>11745</v>
      </c>
      <c r="D3993" s="24" t="str">
        <f t="shared" si="62"/>
        <v>Z198X05P</v>
      </c>
    </row>
    <row r="3994" spans="1:4" x14ac:dyDescent="0.25">
      <c r="A3994" s="24" t="s">
        <v>11721</v>
      </c>
      <c r="B3994" s="24" t="s">
        <v>4166</v>
      </c>
      <c r="C3994" s="24" t="s">
        <v>11479</v>
      </c>
      <c r="D3994" s="24" t="str">
        <f t="shared" si="62"/>
        <v>Z198X0J7</v>
      </c>
    </row>
    <row r="3995" spans="1:4" x14ac:dyDescent="0.25">
      <c r="A3995" s="24" t="s">
        <v>11721</v>
      </c>
      <c r="B3995" s="24" t="s">
        <v>4167</v>
      </c>
      <c r="C3995" s="24" t="s">
        <v>11745</v>
      </c>
      <c r="D3995" s="24" t="str">
        <f t="shared" si="62"/>
        <v>Z199X05P</v>
      </c>
    </row>
    <row r="3996" spans="1:4" x14ac:dyDescent="0.25">
      <c r="A3996" s="24" t="s">
        <v>11721</v>
      </c>
      <c r="B3996" s="24" t="s">
        <v>4167</v>
      </c>
      <c r="C3996" s="24" t="s">
        <v>11479</v>
      </c>
      <c r="D3996" s="24" t="str">
        <f t="shared" si="62"/>
        <v>Z199X0J7</v>
      </c>
    </row>
    <row r="3997" spans="1:4" x14ac:dyDescent="0.25">
      <c r="A3997" s="24" t="s">
        <v>11721</v>
      </c>
      <c r="B3997" s="24" t="s">
        <v>4168</v>
      </c>
      <c r="C3997" s="24" t="s">
        <v>11745</v>
      </c>
      <c r="D3997" s="24" t="str">
        <f t="shared" si="62"/>
        <v>Z200X05P</v>
      </c>
    </row>
    <row r="3998" spans="1:4" x14ac:dyDescent="0.25">
      <c r="A3998" s="24" t="s">
        <v>11721</v>
      </c>
      <c r="B3998" s="24" t="s">
        <v>4168</v>
      </c>
      <c r="C3998" s="24" t="s">
        <v>11479</v>
      </c>
      <c r="D3998" s="24" t="str">
        <f t="shared" si="62"/>
        <v>Z200X0J7</v>
      </c>
    </row>
    <row r="3999" spans="1:4" x14ac:dyDescent="0.25">
      <c r="A3999" s="24" t="s">
        <v>11771</v>
      </c>
      <c r="B3999" s="24" t="s">
        <v>3766</v>
      </c>
      <c r="C3999" s="24" t="s">
        <v>11772</v>
      </c>
      <c r="D3999" s="24" t="str">
        <f t="shared" si="62"/>
        <v>Y047X05D</v>
      </c>
    </row>
    <row r="4000" spans="1:4" x14ac:dyDescent="0.25">
      <c r="A4000" s="24" t="s">
        <v>11771</v>
      </c>
      <c r="B4000" s="24" t="s">
        <v>3770</v>
      </c>
      <c r="C4000" s="24" t="s">
        <v>11451</v>
      </c>
      <c r="D4000" s="24" t="str">
        <f t="shared" si="62"/>
        <v>Y048X08C</v>
      </c>
    </row>
    <row r="4001" spans="1:4" x14ac:dyDescent="0.25">
      <c r="A4001" s="24" t="s">
        <v>11771</v>
      </c>
      <c r="B4001" s="24" t="s">
        <v>3756</v>
      </c>
      <c r="C4001" s="24" t="s">
        <v>11456</v>
      </c>
      <c r="D4001" s="24" t="str">
        <f t="shared" si="62"/>
        <v>Y04BX07A</v>
      </c>
    </row>
    <row r="4002" spans="1:4" x14ac:dyDescent="0.25">
      <c r="A4002" s="24" t="s">
        <v>11771</v>
      </c>
      <c r="B4002" s="24" t="s">
        <v>3756</v>
      </c>
      <c r="C4002" s="24" t="s">
        <v>11773</v>
      </c>
      <c r="D4002" s="24" t="str">
        <f t="shared" si="62"/>
        <v>Y04BX07Q</v>
      </c>
    </row>
    <row r="4003" spans="1:4" x14ac:dyDescent="0.25">
      <c r="A4003" s="24" t="s">
        <v>11771</v>
      </c>
      <c r="B4003" s="24" t="s">
        <v>3756</v>
      </c>
      <c r="C4003" s="24" t="s">
        <v>11458</v>
      </c>
      <c r="D4003" s="24" t="str">
        <f t="shared" si="62"/>
        <v>Y04BX082</v>
      </c>
    </row>
    <row r="4004" spans="1:4" x14ac:dyDescent="0.25">
      <c r="A4004" s="24" t="s">
        <v>11771</v>
      </c>
      <c r="B4004" s="24" t="s">
        <v>3756</v>
      </c>
      <c r="C4004" s="24" t="s">
        <v>11454</v>
      </c>
      <c r="D4004" s="24" t="str">
        <f t="shared" si="62"/>
        <v>Y04BX083</v>
      </c>
    </row>
    <row r="4005" spans="1:4" x14ac:dyDescent="0.25">
      <c r="A4005" s="24" t="s">
        <v>11771</v>
      </c>
      <c r="B4005" s="24" t="s">
        <v>3756</v>
      </c>
      <c r="C4005" s="24" t="s">
        <v>11774</v>
      </c>
      <c r="D4005" s="24" t="str">
        <f t="shared" si="62"/>
        <v>Y04BX08F</v>
      </c>
    </row>
    <row r="4006" spans="1:4" x14ac:dyDescent="0.25">
      <c r="A4006" s="24" t="s">
        <v>11771</v>
      </c>
      <c r="B4006" s="24" t="s">
        <v>3756</v>
      </c>
      <c r="C4006" s="24" t="s">
        <v>11527</v>
      </c>
      <c r="D4006" s="24" t="str">
        <f t="shared" si="62"/>
        <v>Y04BX0R7</v>
      </c>
    </row>
    <row r="4007" spans="1:4" x14ac:dyDescent="0.25">
      <c r="A4007" s="24" t="s">
        <v>11771</v>
      </c>
      <c r="B4007" s="24" t="s">
        <v>3855</v>
      </c>
      <c r="C4007" s="24" t="s">
        <v>11456</v>
      </c>
      <c r="D4007" s="24" t="str">
        <f t="shared" si="62"/>
        <v>Y04CX07A</v>
      </c>
    </row>
    <row r="4008" spans="1:4" x14ac:dyDescent="0.25">
      <c r="A4008" s="24" t="s">
        <v>11771</v>
      </c>
      <c r="B4008" s="24" t="s">
        <v>3855</v>
      </c>
      <c r="C4008" s="24" t="s">
        <v>11773</v>
      </c>
      <c r="D4008" s="24" t="str">
        <f t="shared" si="62"/>
        <v>Y04CX07Q</v>
      </c>
    </row>
    <row r="4009" spans="1:4" x14ac:dyDescent="0.25">
      <c r="A4009" s="24" t="s">
        <v>11771</v>
      </c>
      <c r="B4009" s="24" t="s">
        <v>3855</v>
      </c>
      <c r="C4009" s="24" t="s">
        <v>11458</v>
      </c>
      <c r="D4009" s="24" t="str">
        <f t="shared" si="62"/>
        <v>Y04CX082</v>
      </c>
    </row>
    <row r="4010" spans="1:4" x14ac:dyDescent="0.25">
      <c r="A4010" s="24" t="s">
        <v>11771</v>
      </c>
      <c r="B4010" s="24" t="s">
        <v>3855</v>
      </c>
      <c r="C4010" s="24" t="s">
        <v>11454</v>
      </c>
      <c r="D4010" s="24" t="str">
        <f t="shared" si="62"/>
        <v>Y04CX083</v>
      </c>
    </row>
    <row r="4011" spans="1:4" x14ac:dyDescent="0.25">
      <c r="A4011" s="24" t="s">
        <v>11771</v>
      </c>
      <c r="B4011" s="24" t="s">
        <v>3855</v>
      </c>
      <c r="C4011" s="24" t="s">
        <v>11774</v>
      </c>
      <c r="D4011" s="24" t="str">
        <f t="shared" si="62"/>
        <v>Y04CX08F</v>
      </c>
    </row>
    <row r="4012" spans="1:4" x14ac:dyDescent="0.25">
      <c r="A4012" s="24" t="s">
        <v>11771</v>
      </c>
      <c r="B4012" s="24" t="s">
        <v>3855</v>
      </c>
      <c r="C4012" s="24" t="s">
        <v>11527</v>
      </c>
      <c r="D4012" s="24" t="str">
        <f t="shared" si="62"/>
        <v>Y04CX0R7</v>
      </c>
    </row>
    <row r="4013" spans="1:4" x14ac:dyDescent="0.25">
      <c r="A4013" s="24" t="s">
        <v>11771</v>
      </c>
      <c r="B4013" s="24" t="s">
        <v>3860</v>
      </c>
      <c r="C4013" s="24" t="s">
        <v>11775</v>
      </c>
      <c r="D4013" s="24" t="str">
        <f t="shared" si="62"/>
        <v>Y04EX096</v>
      </c>
    </row>
    <row r="4014" spans="1:4" x14ac:dyDescent="0.25">
      <c r="A4014" s="24" t="s">
        <v>11771</v>
      </c>
      <c r="B4014" s="24" t="s">
        <v>3863</v>
      </c>
      <c r="C4014" s="24" t="s">
        <v>11775</v>
      </c>
      <c r="D4014" s="24" t="str">
        <f t="shared" si="62"/>
        <v>Y04FX096</v>
      </c>
    </row>
    <row r="4015" spans="1:4" x14ac:dyDescent="0.25">
      <c r="A4015" s="24" t="s">
        <v>11771</v>
      </c>
      <c r="B4015" s="24" t="s">
        <v>3864</v>
      </c>
      <c r="C4015" s="24" t="s">
        <v>11703</v>
      </c>
      <c r="D4015" s="24" t="str">
        <f t="shared" si="62"/>
        <v>Y04GX0GR</v>
      </c>
    </row>
    <row r="4016" spans="1:4" x14ac:dyDescent="0.25">
      <c r="A4016" s="24" t="s">
        <v>11771</v>
      </c>
      <c r="B4016" s="24" t="s">
        <v>3853</v>
      </c>
      <c r="C4016" s="24" t="s">
        <v>11650</v>
      </c>
      <c r="D4016" s="24" t="str">
        <f t="shared" si="62"/>
        <v>Y04HX07Z</v>
      </c>
    </row>
    <row r="4017" spans="1:4" x14ac:dyDescent="0.25">
      <c r="A4017" s="24" t="s">
        <v>11771</v>
      </c>
      <c r="B4017" s="24" t="s">
        <v>3853</v>
      </c>
      <c r="C4017" s="24" t="s">
        <v>11776</v>
      </c>
      <c r="D4017" s="24" t="str">
        <f t="shared" si="62"/>
        <v>Y04HX08U</v>
      </c>
    </row>
    <row r="4018" spans="1:4" x14ac:dyDescent="0.25">
      <c r="A4018" s="24" t="s">
        <v>11771</v>
      </c>
      <c r="B4018" s="24" t="s">
        <v>3853</v>
      </c>
      <c r="C4018" s="24" t="s">
        <v>11461</v>
      </c>
      <c r="D4018" s="24" t="str">
        <f t="shared" si="62"/>
        <v>Y04HX08X</v>
      </c>
    </row>
    <row r="4019" spans="1:4" x14ac:dyDescent="0.25">
      <c r="A4019" s="24" t="s">
        <v>11771</v>
      </c>
      <c r="B4019" s="24" t="s">
        <v>3853</v>
      </c>
      <c r="C4019" s="24" t="s">
        <v>11462</v>
      </c>
      <c r="D4019" s="24" t="str">
        <f t="shared" si="62"/>
        <v>Y04HX091</v>
      </c>
    </row>
    <row r="4020" spans="1:4" x14ac:dyDescent="0.25">
      <c r="A4020" s="24" t="s">
        <v>11771</v>
      </c>
      <c r="B4020" s="24" t="s">
        <v>3853</v>
      </c>
      <c r="C4020" s="24" t="s">
        <v>11777</v>
      </c>
      <c r="D4020" s="24" t="str">
        <f t="shared" si="62"/>
        <v>Y04HX095</v>
      </c>
    </row>
    <row r="4021" spans="1:4" x14ac:dyDescent="0.25">
      <c r="A4021" s="24" t="s">
        <v>11771</v>
      </c>
      <c r="B4021" s="24" t="s">
        <v>3853</v>
      </c>
      <c r="C4021" s="24" t="s">
        <v>11704</v>
      </c>
      <c r="D4021" s="24" t="str">
        <f t="shared" si="62"/>
        <v>Y04HX0H0</v>
      </c>
    </row>
    <row r="4022" spans="1:4" x14ac:dyDescent="0.25">
      <c r="A4022" s="24" t="s">
        <v>11771</v>
      </c>
      <c r="B4022" s="24" t="s">
        <v>3853</v>
      </c>
      <c r="C4022" s="24" t="s">
        <v>11705</v>
      </c>
      <c r="D4022" s="24" t="str">
        <f t="shared" si="62"/>
        <v>Y04HX0H2</v>
      </c>
    </row>
    <row r="4023" spans="1:4" x14ac:dyDescent="0.25">
      <c r="A4023" s="24" t="s">
        <v>11771</v>
      </c>
      <c r="B4023" s="24" t="s">
        <v>3909</v>
      </c>
      <c r="C4023" s="24" t="s">
        <v>11706</v>
      </c>
      <c r="D4023" s="24" t="str">
        <f t="shared" si="62"/>
        <v>Y04KX0GU</v>
      </c>
    </row>
    <row r="4024" spans="1:4" x14ac:dyDescent="0.25">
      <c r="A4024" s="24" t="s">
        <v>11771</v>
      </c>
      <c r="B4024" s="24" t="s">
        <v>3909</v>
      </c>
      <c r="C4024" s="24" t="s">
        <v>11707</v>
      </c>
      <c r="D4024" s="24" t="str">
        <f t="shared" si="62"/>
        <v>Y04KX0GW</v>
      </c>
    </row>
    <row r="4025" spans="1:4" x14ac:dyDescent="0.25">
      <c r="A4025" s="24" t="s">
        <v>11771</v>
      </c>
      <c r="B4025" s="24" t="s">
        <v>3935</v>
      </c>
      <c r="C4025" s="24" t="s">
        <v>11708</v>
      </c>
      <c r="D4025" s="24" t="str">
        <f t="shared" si="62"/>
        <v>Y04LX0GS</v>
      </c>
    </row>
    <row r="4026" spans="1:4" x14ac:dyDescent="0.25">
      <c r="A4026" s="24" t="s">
        <v>11771</v>
      </c>
      <c r="B4026" s="24" t="s">
        <v>3937</v>
      </c>
      <c r="C4026" s="24" t="s">
        <v>11709</v>
      </c>
      <c r="D4026" s="24" t="str">
        <f t="shared" si="62"/>
        <v>Y04MX0GZ</v>
      </c>
    </row>
    <row r="4027" spans="1:4" x14ac:dyDescent="0.25">
      <c r="A4027" s="24" t="s">
        <v>11771</v>
      </c>
      <c r="B4027" s="24" t="s">
        <v>3943</v>
      </c>
      <c r="C4027" s="24" t="s">
        <v>11709</v>
      </c>
      <c r="D4027" s="24" t="str">
        <f t="shared" si="62"/>
        <v>Y04NX0GZ</v>
      </c>
    </row>
    <row r="4028" spans="1:4" x14ac:dyDescent="0.25">
      <c r="A4028" s="24" t="s">
        <v>11771</v>
      </c>
      <c r="B4028" s="24" t="s">
        <v>3947</v>
      </c>
      <c r="C4028" s="24" t="s">
        <v>11778</v>
      </c>
      <c r="D4028" s="24" t="str">
        <f t="shared" si="62"/>
        <v>Y04PX0J6</v>
      </c>
    </row>
    <row r="4029" spans="1:4" x14ac:dyDescent="0.25">
      <c r="A4029" s="24" t="s">
        <v>11771</v>
      </c>
      <c r="B4029" s="24" t="s">
        <v>3944</v>
      </c>
      <c r="C4029" s="24" t="s">
        <v>11467</v>
      </c>
      <c r="D4029" s="24" t="str">
        <f t="shared" si="62"/>
        <v>Y04RX0J2</v>
      </c>
    </row>
    <row r="4030" spans="1:4" x14ac:dyDescent="0.25">
      <c r="A4030" s="24" t="s">
        <v>11771</v>
      </c>
      <c r="B4030" s="24" t="s">
        <v>3949</v>
      </c>
      <c r="C4030" s="24" t="s">
        <v>11779</v>
      </c>
      <c r="D4030" s="24" t="str">
        <f t="shared" si="62"/>
        <v>Y04SX05K</v>
      </c>
    </row>
    <row r="4031" spans="1:4" x14ac:dyDescent="0.25">
      <c r="A4031" s="24" t="s">
        <v>11771</v>
      </c>
      <c r="B4031" s="24" t="s">
        <v>3949</v>
      </c>
      <c r="C4031" s="24" t="s">
        <v>11780</v>
      </c>
      <c r="D4031" s="24" t="str">
        <f t="shared" si="62"/>
        <v>Y04SX0B2</v>
      </c>
    </row>
    <row r="4032" spans="1:4" x14ac:dyDescent="0.25">
      <c r="A4032" s="24" t="s">
        <v>11771</v>
      </c>
      <c r="B4032" s="24" t="s">
        <v>3949</v>
      </c>
      <c r="C4032" s="24" t="s">
        <v>11781</v>
      </c>
      <c r="D4032" s="24" t="str">
        <f t="shared" si="62"/>
        <v>Y04SX0BT</v>
      </c>
    </row>
    <row r="4033" spans="1:4" x14ac:dyDescent="0.25">
      <c r="A4033" s="24" t="s">
        <v>11771</v>
      </c>
      <c r="B4033" s="24" t="s">
        <v>3949</v>
      </c>
      <c r="C4033" s="24" t="s">
        <v>11710</v>
      </c>
      <c r="D4033" s="24" t="str">
        <f t="shared" si="62"/>
        <v>Y04SX0JQ</v>
      </c>
    </row>
    <row r="4034" spans="1:4" x14ac:dyDescent="0.25">
      <c r="A4034" s="24" t="s">
        <v>11771</v>
      </c>
      <c r="B4034" s="24" t="s">
        <v>3949</v>
      </c>
      <c r="C4034" s="24" t="s">
        <v>11782</v>
      </c>
      <c r="D4034" s="24" t="str">
        <f t="shared" si="62"/>
        <v>Y04SX0YM</v>
      </c>
    </row>
    <row r="4035" spans="1:4" x14ac:dyDescent="0.25">
      <c r="A4035" s="24" t="s">
        <v>11771</v>
      </c>
      <c r="B4035" s="24" t="s">
        <v>3966</v>
      </c>
      <c r="C4035" s="24" t="s">
        <v>11711</v>
      </c>
      <c r="D4035" s="24" t="str">
        <f t="shared" ref="D4035:D4098" si="63">B4035&amp;C4035</f>
        <v>Y04TX0GT</v>
      </c>
    </row>
    <row r="4036" spans="1:4" x14ac:dyDescent="0.25">
      <c r="A4036" s="24" t="s">
        <v>11771</v>
      </c>
      <c r="B4036" s="24" t="s">
        <v>3991</v>
      </c>
      <c r="C4036" s="24" t="s">
        <v>11713</v>
      </c>
      <c r="D4036" s="24" t="str">
        <f t="shared" si="63"/>
        <v>Y04ZX0GV</v>
      </c>
    </row>
    <row r="4037" spans="1:4" x14ac:dyDescent="0.25">
      <c r="A4037" s="24" t="s">
        <v>11771</v>
      </c>
      <c r="B4037" s="24" t="s">
        <v>3991</v>
      </c>
      <c r="C4037" s="24" t="s">
        <v>11714</v>
      </c>
      <c r="D4037" s="24" t="str">
        <f t="shared" si="63"/>
        <v>Y04ZX0H1</v>
      </c>
    </row>
    <row r="4038" spans="1:4" x14ac:dyDescent="0.25">
      <c r="A4038" s="24" t="s">
        <v>11771</v>
      </c>
      <c r="B4038" s="24" t="s">
        <v>4007</v>
      </c>
      <c r="C4038" s="24" t="s">
        <v>11715</v>
      </c>
      <c r="D4038" s="24" t="str">
        <f t="shared" si="63"/>
        <v>Y050X0GX</v>
      </c>
    </row>
    <row r="4039" spans="1:4" x14ac:dyDescent="0.25">
      <c r="A4039" s="24" t="s">
        <v>11771</v>
      </c>
      <c r="B4039" s="24" t="s">
        <v>4012</v>
      </c>
      <c r="C4039" s="24" t="s">
        <v>11716</v>
      </c>
      <c r="D4039" s="24" t="str">
        <f t="shared" si="63"/>
        <v>Y051X0GY</v>
      </c>
    </row>
    <row r="4040" spans="1:4" x14ac:dyDescent="0.25">
      <c r="A4040" s="24" t="s">
        <v>11771</v>
      </c>
      <c r="B4040" s="24" t="s">
        <v>4010</v>
      </c>
      <c r="C4040" s="24" t="s">
        <v>11783</v>
      </c>
      <c r="D4040" s="24" t="str">
        <f t="shared" si="63"/>
        <v>Y056X0BM</v>
      </c>
    </row>
    <row r="4041" spans="1:4" x14ac:dyDescent="0.25">
      <c r="A4041" s="24" t="s">
        <v>11771</v>
      </c>
      <c r="B4041" s="24" t="s">
        <v>4010</v>
      </c>
      <c r="C4041" s="24" t="s">
        <v>11784</v>
      </c>
      <c r="D4041" s="24" t="str">
        <f t="shared" si="63"/>
        <v>Y056X0Y9</v>
      </c>
    </row>
    <row r="4042" spans="1:4" x14ac:dyDescent="0.25">
      <c r="A4042" s="24" t="s">
        <v>11771</v>
      </c>
      <c r="B4042" s="24" t="s">
        <v>4081</v>
      </c>
      <c r="C4042" s="24" t="s">
        <v>11785</v>
      </c>
      <c r="D4042" s="24" t="str">
        <f t="shared" si="63"/>
        <v>Y058X0K4</v>
      </c>
    </row>
    <row r="4043" spans="1:4" x14ac:dyDescent="0.25">
      <c r="A4043" s="24" t="s">
        <v>11771</v>
      </c>
      <c r="B4043" s="24" t="s">
        <v>4052</v>
      </c>
      <c r="C4043" s="24" t="s">
        <v>11786</v>
      </c>
      <c r="D4043" s="24" t="str">
        <f t="shared" si="63"/>
        <v>Y05CX05L</v>
      </c>
    </row>
    <row r="4044" spans="1:4" x14ac:dyDescent="0.25">
      <c r="A4044" s="24" t="s">
        <v>11771</v>
      </c>
      <c r="B4044" s="24" t="s">
        <v>4052</v>
      </c>
      <c r="C4044" s="24" t="s">
        <v>11787</v>
      </c>
      <c r="D4044" s="24" t="str">
        <f t="shared" si="63"/>
        <v>Y05CX0BL</v>
      </c>
    </row>
    <row r="4045" spans="1:4" x14ac:dyDescent="0.25">
      <c r="A4045" s="24" t="s">
        <v>11771</v>
      </c>
      <c r="B4045" s="24" t="s">
        <v>4056</v>
      </c>
      <c r="C4045" s="24" t="s">
        <v>11788</v>
      </c>
      <c r="D4045" s="24" t="str">
        <f t="shared" si="63"/>
        <v>Y05EX0TQ</v>
      </c>
    </row>
    <row r="4046" spans="1:4" x14ac:dyDescent="0.25">
      <c r="A4046" s="24" t="s">
        <v>11771</v>
      </c>
      <c r="B4046" s="24" t="s">
        <v>4056</v>
      </c>
      <c r="C4046" s="24" t="s">
        <v>11789</v>
      </c>
      <c r="D4046" s="24" t="str">
        <f t="shared" si="63"/>
        <v>Y05EX0TR</v>
      </c>
    </row>
    <row r="4047" spans="1:4" x14ac:dyDescent="0.25">
      <c r="A4047" s="24" t="s">
        <v>11771</v>
      </c>
      <c r="B4047" s="24" t="s">
        <v>4060</v>
      </c>
      <c r="C4047" s="24" t="s">
        <v>11790</v>
      </c>
      <c r="D4047" s="24" t="str">
        <f t="shared" si="63"/>
        <v>Y05FX0YF</v>
      </c>
    </row>
    <row r="4048" spans="1:4" x14ac:dyDescent="0.25">
      <c r="A4048" s="24" t="s">
        <v>11771</v>
      </c>
      <c r="B4048" s="24" t="s">
        <v>4061</v>
      </c>
      <c r="C4048" s="24" t="s">
        <v>11791</v>
      </c>
      <c r="D4048" s="24" t="str">
        <f t="shared" si="63"/>
        <v>Y05GX0JC</v>
      </c>
    </row>
    <row r="4049" spans="1:4" x14ac:dyDescent="0.25">
      <c r="A4049" s="24" t="s">
        <v>11771</v>
      </c>
      <c r="B4049" s="24" t="s">
        <v>4071</v>
      </c>
      <c r="C4049" s="24" t="s">
        <v>11791</v>
      </c>
      <c r="D4049" s="24" t="str">
        <f t="shared" si="63"/>
        <v>Y05HX0JC</v>
      </c>
    </row>
    <row r="4050" spans="1:4" x14ac:dyDescent="0.25">
      <c r="A4050" s="24" t="s">
        <v>11771</v>
      </c>
      <c r="B4050" s="24" t="s">
        <v>4097</v>
      </c>
      <c r="C4050" s="24" t="s">
        <v>11475</v>
      </c>
      <c r="D4050" s="24" t="str">
        <f t="shared" si="63"/>
        <v>Y05NX0QB</v>
      </c>
    </row>
    <row r="4051" spans="1:4" x14ac:dyDescent="0.25">
      <c r="A4051" s="24" t="s">
        <v>11771</v>
      </c>
      <c r="B4051" s="24" t="s">
        <v>4097</v>
      </c>
      <c r="C4051" s="24" t="s">
        <v>11792</v>
      </c>
      <c r="D4051" s="24" t="str">
        <f t="shared" si="63"/>
        <v>Y05NX0QG</v>
      </c>
    </row>
    <row r="4052" spans="1:4" x14ac:dyDescent="0.25">
      <c r="A4052" s="24" t="s">
        <v>11771</v>
      </c>
      <c r="B4052" s="24" t="s">
        <v>4277</v>
      </c>
      <c r="C4052" s="24" t="s">
        <v>11477</v>
      </c>
      <c r="D4052" s="24" t="str">
        <f t="shared" si="63"/>
        <v>Y073X0TT</v>
      </c>
    </row>
    <row r="4053" spans="1:4" x14ac:dyDescent="0.25">
      <c r="A4053" s="24" t="s">
        <v>11771</v>
      </c>
      <c r="B4053" s="24" t="s">
        <v>4354</v>
      </c>
      <c r="C4053" s="24" t="s">
        <v>11478</v>
      </c>
      <c r="D4053" s="24" t="str">
        <f t="shared" si="63"/>
        <v>Y07LX0J3</v>
      </c>
    </row>
    <row r="4054" spans="1:4" x14ac:dyDescent="0.25">
      <c r="A4054" s="24" t="s">
        <v>11771</v>
      </c>
      <c r="B4054" s="24" t="s">
        <v>4587</v>
      </c>
      <c r="C4054" s="24" t="s">
        <v>10582</v>
      </c>
      <c r="D4054" s="24" t="str">
        <f t="shared" si="63"/>
        <v>YZZZXZZZ</v>
      </c>
    </row>
    <row r="4055" spans="1:4" x14ac:dyDescent="0.25">
      <c r="A4055" s="24" t="s">
        <v>11771</v>
      </c>
      <c r="B4055" s="24" t="s">
        <v>4796</v>
      </c>
      <c r="C4055" s="24" t="s">
        <v>11467</v>
      </c>
      <c r="D4055" s="24" t="str">
        <f t="shared" si="63"/>
        <v>Z201X0J2</v>
      </c>
    </row>
    <row r="4056" spans="1:4" x14ac:dyDescent="0.25">
      <c r="A4056" s="24" t="s">
        <v>11771</v>
      </c>
      <c r="B4056" s="24" t="s">
        <v>4796</v>
      </c>
      <c r="C4056" s="24" t="s">
        <v>11479</v>
      </c>
      <c r="D4056" s="24" t="str">
        <f t="shared" si="63"/>
        <v>Z201X0J7</v>
      </c>
    </row>
    <row r="4057" spans="1:4" x14ac:dyDescent="0.25">
      <c r="A4057" s="24" t="s">
        <v>11771</v>
      </c>
      <c r="B4057" s="24" t="s">
        <v>4170</v>
      </c>
      <c r="C4057" s="24" t="s">
        <v>11467</v>
      </c>
      <c r="D4057" s="24" t="str">
        <f t="shared" si="63"/>
        <v>Z202X0J2</v>
      </c>
    </row>
    <row r="4058" spans="1:4" x14ac:dyDescent="0.25">
      <c r="A4058" s="24" t="s">
        <v>11771</v>
      </c>
      <c r="B4058" s="24" t="s">
        <v>4170</v>
      </c>
      <c r="C4058" s="24" t="s">
        <v>11479</v>
      </c>
      <c r="D4058" s="24" t="str">
        <f t="shared" si="63"/>
        <v>Z202X0J7</v>
      </c>
    </row>
    <row r="4059" spans="1:4" x14ac:dyDescent="0.25">
      <c r="A4059" s="24" t="s">
        <v>11771</v>
      </c>
      <c r="B4059" s="24" t="s">
        <v>4800</v>
      </c>
      <c r="C4059" s="24" t="s">
        <v>11467</v>
      </c>
      <c r="D4059" s="24" t="str">
        <f t="shared" si="63"/>
        <v>Z203X0J2</v>
      </c>
    </row>
    <row r="4060" spans="1:4" x14ac:dyDescent="0.25">
      <c r="A4060" s="24" t="s">
        <v>11771</v>
      </c>
      <c r="B4060" s="24" t="s">
        <v>4800</v>
      </c>
      <c r="C4060" s="24" t="s">
        <v>11479</v>
      </c>
      <c r="D4060" s="24" t="str">
        <f t="shared" si="63"/>
        <v>Z203X0J7</v>
      </c>
    </row>
    <row r="4061" spans="1:4" x14ac:dyDescent="0.25">
      <c r="A4061" s="24" t="s">
        <v>11771</v>
      </c>
      <c r="B4061" s="24" t="s">
        <v>4171</v>
      </c>
      <c r="C4061" s="24" t="s">
        <v>11467</v>
      </c>
      <c r="D4061" s="24" t="str">
        <f t="shared" si="63"/>
        <v>Z204X0J2</v>
      </c>
    </row>
    <row r="4062" spans="1:4" x14ac:dyDescent="0.25">
      <c r="A4062" s="24" t="s">
        <v>11771</v>
      </c>
      <c r="B4062" s="24" t="s">
        <v>4171</v>
      </c>
      <c r="C4062" s="24" t="s">
        <v>11479</v>
      </c>
      <c r="D4062" s="24" t="str">
        <f t="shared" si="63"/>
        <v>Z204X0J7</v>
      </c>
    </row>
    <row r="4063" spans="1:4" x14ac:dyDescent="0.25">
      <c r="A4063" s="24" t="s">
        <v>11793</v>
      </c>
      <c r="B4063" s="24" t="s">
        <v>3753</v>
      </c>
      <c r="C4063" s="24" t="s">
        <v>11642</v>
      </c>
      <c r="D4063" s="24" t="str">
        <f t="shared" si="63"/>
        <v>Y043X006</v>
      </c>
    </row>
    <row r="4064" spans="1:4" x14ac:dyDescent="0.25">
      <c r="A4064" s="24" t="s">
        <v>11793</v>
      </c>
      <c r="B4064" s="24" t="s">
        <v>3770</v>
      </c>
      <c r="C4064" s="24" t="s">
        <v>11451</v>
      </c>
      <c r="D4064" s="24" t="str">
        <f t="shared" si="63"/>
        <v>Y048X08C</v>
      </c>
    </row>
    <row r="4065" spans="1:4" x14ac:dyDescent="0.25">
      <c r="A4065" s="24" t="s">
        <v>11793</v>
      </c>
      <c r="B4065" s="24" t="s">
        <v>3770</v>
      </c>
      <c r="C4065" s="24" t="s">
        <v>11525</v>
      </c>
      <c r="D4065" s="24" t="str">
        <f t="shared" si="63"/>
        <v>Y048X08D</v>
      </c>
    </row>
    <row r="4066" spans="1:4" x14ac:dyDescent="0.25">
      <c r="A4066" s="24" t="s">
        <v>11793</v>
      </c>
      <c r="B4066" s="24" t="s">
        <v>3770</v>
      </c>
      <c r="C4066" s="24" t="s">
        <v>11452</v>
      </c>
      <c r="D4066" s="24" t="str">
        <f t="shared" si="63"/>
        <v>Y048X08E</v>
      </c>
    </row>
    <row r="4067" spans="1:4" x14ac:dyDescent="0.25">
      <c r="A4067" s="24" t="s">
        <v>11793</v>
      </c>
      <c r="B4067" s="24" t="s">
        <v>3785</v>
      </c>
      <c r="C4067" s="24" t="s">
        <v>11453</v>
      </c>
      <c r="D4067" s="24" t="str">
        <f t="shared" si="63"/>
        <v>Y04AX080</v>
      </c>
    </row>
    <row r="4068" spans="1:4" x14ac:dyDescent="0.25">
      <c r="A4068" s="24" t="s">
        <v>11793</v>
      </c>
      <c r="B4068" s="24" t="s">
        <v>3756</v>
      </c>
      <c r="C4068" s="24" t="s">
        <v>11456</v>
      </c>
      <c r="D4068" s="24" t="str">
        <f t="shared" si="63"/>
        <v>Y04BX07A</v>
      </c>
    </row>
    <row r="4069" spans="1:4" x14ac:dyDescent="0.25">
      <c r="A4069" s="24" t="s">
        <v>11793</v>
      </c>
      <c r="B4069" s="24" t="s">
        <v>3756</v>
      </c>
      <c r="C4069" s="24" t="s">
        <v>11794</v>
      </c>
      <c r="D4069" s="24" t="str">
        <f t="shared" si="63"/>
        <v>Y04BX07P</v>
      </c>
    </row>
    <row r="4070" spans="1:4" x14ac:dyDescent="0.25">
      <c r="A4070" s="24" t="s">
        <v>11793</v>
      </c>
      <c r="B4070" s="24" t="s">
        <v>3756</v>
      </c>
      <c r="C4070" s="24" t="s">
        <v>11773</v>
      </c>
      <c r="D4070" s="24" t="str">
        <f t="shared" si="63"/>
        <v>Y04BX07Q</v>
      </c>
    </row>
    <row r="4071" spans="1:4" x14ac:dyDescent="0.25">
      <c r="A4071" s="24" t="s">
        <v>11793</v>
      </c>
      <c r="B4071" s="24" t="s">
        <v>3756</v>
      </c>
      <c r="C4071" s="24" t="s">
        <v>11458</v>
      </c>
      <c r="D4071" s="24" t="str">
        <f t="shared" si="63"/>
        <v>Y04BX082</v>
      </c>
    </row>
    <row r="4072" spans="1:4" x14ac:dyDescent="0.25">
      <c r="A4072" s="24" t="s">
        <v>11793</v>
      </c>
      <c r="B4072" s="24" t="s">
        <v>3756</v>
      </c>
      <c r="C4072" s="24" t="s">
        <v>11454</v>
      </c>
      <c r="D4072" s="24" t="str">
        <f t="shared" si="63"/>
        <v>Y04BX083</v>
      </c>
    </row>
    <row r="4073" spans="1:4" x14ac:dyDescent="0.25">
      <c r="A4073" s="24" t="s">
        <v>11793</v>
      </c>
      <c r="B4073" s="24" t="s">
        <v>3756</v>
      </c>
      <c r="C4073" s="24" t="s">
        <v>11526</v>
      </c>
      <c r="D4073" s="24" t="str">
        <f t="shared" si="63"/>
        <v>Y04BX084</v>
      </c>
    </row>
    <row r="4074" spans="1:4" x14ac:dyDescent="0.25">
      <c r="A4074" s="24" t="s">
        <v>11793</v>
      </c>
      <c r="B4074" s="24" t="s">
        <v>3756</v>
      </c>
      <c r="C4074" s="24" t="s">
        <v>11527</v>
      </c>
      <c r="D4074" s="24" t="str">
        <f t="shared" si="63"/>
        <v>Y04BX0R7</v>
      </c>
    </row>
    <row r="4075" spans="1:4" x14ac:dyDescent="0.25">
      <c r="A4075" s="24" t="s">
        <v>11793</v>
      </c>
      <c r="B4075" s="24" t="s">
        <v>3855</v>
      </c>
      <c r="C4075" s="24" t="s">
        <v>11456</v>
      </c>
      <c r="D4075" s="24" t="str">
        <f t="shared" si="63"/>
        <v>Y04CX07A</v>
      </c>
    </row>
    <row r="4076" spans="1:4" x14ac:dyDescent="0.25">
      <c r="A4076" s="24" t="s">
        <v>11793</v>
      </c>
      <c r="B4076" s="24" t="s">
        <v>3855</v>
      </c>
      <c r="C4076" s="24" t="s">
        <v>11794</v>
      </c>
      <c r="D4076" s="24" t="str">
        <f t="shared" si="63"/>
        <v>Y04CX07P</v>
      </c>
    </row>
    <row r="4077" spans="1:4" x14ac:dyDescent="0.25">
      <c r="A4077" s="24" t="s">
        <v>11793</v>
      </c>
      <c r="B4077" s="24" t="s">
        <v>3855</v>
      </c>
      <c r="C4077" s="24" t="s">
        <v>11773</v>
      </c>
      <c r="D4077" s="24" t="str">
        <f t="shared" si="63"/>
        <v>Y04CX07Q</v>
      </c>
    </row>
    <row r="4078" spans="1:4" x14ac:dyDescent="0.25">
      <c r="A4078" s="24" t="s">
        <v>11793</v>
      </c>
      <c r="B4078" s="24" t="s">
        <v>3855</v>
      </c>
      <c r="C4078" s="24" t="s">
        <v>11458</v>
      </c>
      <c r="D4078" s="24" t="str">
        <f t="shared" si="63"/>
        <v>Y04CX082</v>
      </c>
    </row>
    <row r="4079" spans="1:4" x14ac:dyDescent="0.25">
      <c r="A4079" s="24" t="s">
        <v>11793</v>
      </c>
      <c r="B4079" s="24" t="s">
        <v>3855</v>
      </c>
      <c r="C4079" s="24" t="s">
        <v>11454</v>
      </c>
      <c r="D4079" s="24" t="str">
        <f t="shared" si="63"/>
        <v>Y04CX083</v>
      </c>
    </row>
    <row r="4080" spans="1:4" x14ac:dyDescent="0.25">
      <c r="A4080" s="24" t="s">
        <v>11793</v>
      </c>
      <c r="B4080" s="24" t="s">
        <v>3855</v>
      </c>
      <c r="C4080" s="24" t="s">
        <v>11526</v>
      </c>
      <c r="D4080" s="24" t="str">
        <f t="shared" si="63"/>
        <v>Y04CX084</v>
      </c>
    </row>
    <row r="4081" spans="1:4" x14ac:dyDescent="0.25">
      <c r="A4081" s="24" t="s">
        <v>11793</v>
      </c>
      <c r="B4081" s="24" t="s">
        <v>3855</v>
      </c>
      <c r="C4081" s="24" t="s">
        <v>11527</v>
      </c>
      <c r="D4081" s="24" t="str">
        <f t="shared" si="63"/>
        <v>Y04CX0R7</v>
      </c>
    </row>
    <row r="4082" spans="1:4" x14ac:dyDescent="0.25">
      <c r="A4082" s="24" t="s">
        <v>11793</v>
      </c>
      <c r="B4082" s="24" t="s">
        <v>3856</v>
      </c>
      <c r="C4082" s="24" t="s">
        <v>11795</v>
      </c>
      <c r="D4082" s="24" t="str">
        <f t="shared" si="63"/>
        <v>Y04DX087</v>
      </c>
    </row>
    <row r="4083" spans="1:4" x14ac:dyDescent="0.25">
      <c r="A4083" s="24" t="s">
        <v>11793</v>
      </c>
      <c r="B4083" s="24" t="s">
        <v>3856</v>
      </c>
      <c r="C4083" s="24" t="s">
        <v>11796</v>
      </c>
      <c r="D4083" s="24" t="str">
        <f t="shared" si="63"/>
        <v>Y04DX088</v>
      </c>
    </row>
    <row r="4084" spans="1:4" x14ac:dyDescent="0.25">
      <c r="A4084" s="24" t="s">
        <v>11793</v>
      </c>
      <c r="B4084" s="24" t="s">
        <v>3864</v>
      </c>
      <c r="C4084" s="24" t="s">
        <v>11703</v>
      </c>
      <c r="D4084" s="24" t="str">
        <f t="shared" si="63"/>
        <v>Y04GX0GR</v>
      </c>
    </row>
    <row r="4085" spans="1:4" x14ac:dyDescent="0.25">
      <c r="A4085" s="24" t="s">
        <v>11793</v>
      </c>
      <c r="B4085" s="24" t="s">
        <v>3853</v>
      </c>
      <c r="C4085" s="24" t="s">
        <v>11460</v>
      </c>
      <c r="D4085" s="24" t="str">
        <f t="shared" si="63"/>
        <v>Y04HX07X</v>
      </c>
    </row>
    <row r="4086" spans="1:4" x14ac:dyDescent="0.25">
      <c r="A4086" s="24" t="s">
        <v>11793</v>
      </c>
      <c r="B4086" s="24" t="s">
        <v>3853</v>
      </c>
      <c r="C4086" s="24" t="s">
        <v>11650</v>
      </c>
      <c r="D4086" s="24" t="str">
        <f t="shared" si="63"/>
        <v>Y04HX07Z</v>
      </c>
    </row>
    <row r="4087" spans="1:4" x14ac:dyDescent="0.25">
      <c r="A4087" s="24" t="s">
        <v>11793</v>
      </c>
      <c r="B4087" s="24" t="s">
        <v>3853</v>
      </c>
      <c r="C4087" s="24" t="s">
        <v>11461</v>
      </c>
      <c r="D4087" s="24" t="str">
        <f t="shared" si="63"/>
        <v>Y04HX08X</v>
      </c>
    </row>
    <row r="4088" spans="1:4" x14ac:dyDescent="0.25">
      <c r="A4088" s="24" t="s">
        <v>11793</v>
      </c>
      <c r="B4088" s="24" t="s">
        <v>3853</v>
      </c>
      <c r="C4088" s="24" t="s">
        <v>11462</v>
      </c>
      <c r="D4088" s="24" t="str">
        <f t="shared" si="63"/>
        <v>Y04HX091</v>
      </c>
    </row>
    <row r="4089" spans="1:4" x14ac:dyDescent="0.25">
      <c r="A4089" s="24" t="s">
        <v>11793</v>
      </c>
      <c r="B4089" s="24" t="s">
        <v>3853</v>
      </c>
      <c r="C4089" s="24" t="s">
        <v>11704</v>
      </c>
      <c r="D4089" s="24" t="str">
        <f t="shared" si="63"/>
        <v>Y04HX0H0</v>
      </c>
    </row>
    <row r="4090" spans="1:4" x14ac:dyDescent="0.25">
      <c r="A4090" s="24" t="s">
        <v>11793</v>
      </c>
      <c r="B4090" s="24" t="s">
        <v>3853</v>
      </c>
      <c r="C4090" s="24" t="s">
        <v>11705</v>
      </c>
      <c r="D4090" s="24" t="str">
        <f t="shared" si="63"/>
        <v>Y04HX0H2</v>
      </c>
    </row>
    <row r="4091" spans="1:4" x14ac:dyDescent="0.25">
      <c r="A4091" s="24" t="s">
        <v>11793</v>
      </c>
      <c r="B4091" s="24" t="s">
        <v>3909</v>
      </c>
      <c r="C4091" s="24" t="s">
        <v>11706</v>
      </c>
      <c r="D4091" s="24" t="str">
        <f t="shared" si="63"/>
        <v>Y04KX0GU</v>
      </c>
    </row>
    <row r="4092" spans="1:4" x14ac:dyDescent="0.25">
      <c r="A4092" s="24" t="s">
        <v>11793</v>
      </c>
      <c r="B4092" s="24" t="s">
        <v>3909</v>
      </c>
      <c r="C4092" s="24" t="s">
        <v>11707</v>
      </c>
      <c r="D4092" s="24" t="str">
        <f t="shared" si="63"/>
        <v>Y04KX0GW</v>
      </c>
    </row>
    <row r="4093" spans="1:4" x14ac:dyDescent="0.25">
      <c r="A4093" s="24" t="s">
        <v>11793</v>
      </c>
      <c r="B4093" s="24" t="s">
        <v>3909</v>
      </c>
      <c r="C4093" s="24" t="s">
        <v>11797</v>
      </c>
      <c r="D4093" s="24" t="str">
        <f t="shared" si="63"/>
        <v>Y04KX0RW</v>
      </c>
    </row>
    <row r="4094" spans="1:4" x14ac:dyDescent="0.25">
      <c r="A4094" s="24" t="s">
        <v>11793</v>
      </c>
      <c r="B4094" s="24" t="s">
        <v>3909</v>
      </c>
      <c r="C4094" s="24" t="s">
        <v>11798</v>
      </c>
      <c r="D4094" s="24" t="str">
        <f t="shared" si="63"/>
        <v>Y04KX0RX</v>
      </c>
    </row>
    <row r="4095" spans="1:4" x14ac:dyDescent="0.25">
      <c r="A4095" s="24" t="s">
        <v>11793</v>
      </c>
      <c r="B4095" s="24" t="s">
        <v>3909</v>
      </c>
      <c r="C4095" s="24" t="s">
        <v>11799</v>
      </c>
      <c r="D4095" s="24" t="str">
        <f t="shared" si="63"/>
        <v>Y04KX0TL</v>
      </c>
    </row>
    <row r="4096" spans="1:4" x14ac:dyDescent="0.25">
      <c r="A4096" s="24" t="s">
        <v>11793</v>
      </c>
      <c r="B4096" s="24" t="s">
        <v>3909</v>
      </c>
      <c r="C4096" s="24" t="s">
        <v>11800</v>
      </c>
      <c r="D4096" s="24" t="str">
        <f t="shared" si="63"/>
        <v>Y04KX0Y1</v>
      </c>
    </row>
    <row r="4097" spans="1:4" x14ac:dyDescent="0.25">
      <c r="A4097" s="24" t="s">
        <v>11793</v>
      </c>
      <c r="B4097" s="24" t="s">
        <v>3935</v>
      </c>
      <c r="C4097" s="24" t="s">
        <v>11708</v>
      </c>
      <c r="D4097" s="24" t="str">
        <f t="shared" si="63"/>
        <v>Y04LX0GS</v>
      </c>
    </row>
    <row r="4098" spans="1:4" x14ac:dyDescent="0.25">
      <c r="A4098" s="24" t="s">
        <v>11793</v>
      </c>
      <c r="B4098" s="24" t="s">
        <v>3937</v>
      </c>
      <c r="C4098" s="24" t="s">
        <v>11709</v>
      </c>
      <c r="D4098" s="24" t="str">
        <f t="shared" si="63"/>
        <v>Y04MX0GZ</v>
      </c>
    </row>
    <row r="4099" spans="1:4" x14ac:dyDescent="0.25">
      <c r="A4099" s="24" t="s">
        <v>11793</v>
      </c>
      <c r="B4099" s="24" t="s">
        <v>3943</v>
      </c>
      <c r="C4099" s="24" t="s">
        <v>11709</v>
      </c>
      <c r="D4099" s="24" t="str">
        <f t="shared" ref="D4099:D4162" si="64">B4099&amp;C4099</f>
        <v>Y04NX0GZ</v>
      </c>
    </row>
    <row r="4100" spans="1:4" x14ac:dyDescent="0.25">
      <c r="A4100" s="24" t="s">
        <v>11793</v>
      </c>
      <c r="B4100" s="24" t="s">
        <v>3944</v>
      </c>
      <c r="C4100" s="24" t="s">
        <v>11467</v>
      </c>
      <c r="D4100" s="24" t="str">
        <f t="shared" si="64"/>
        <v>Y04RX0J2</v>
      </c>
    </row>
    <row r="4101" spans="1:4" x14ac:dyDescent="0.25">
      <c r="A4101" s="24" t="s">
        <v>11793</v>
      </c>
      <c r="B4101" s="24" t="s">
        <v>3949</v>
      </c>
      <c r="C4101" s="24" t="s">
        <v>11710</v>
      </c>
      <c r="D4101" s="24" t="str">
        <f t="shared" si="64"/>
        <v>Y04SX0JQ</v>
      </c>
    </row>
    <row r="4102" spans="1:4" x14ac:dyDescent="0.25">
      <c r="A4102" s="24" t="s">
        <v>11793</v>
      </c>
      <c r="B4102" s="24" t="s">
        <v>3966</v>
      </c>
      <c r="C4102" s="24" t="s">
        <v>11470</v>
      </c>
      <c r="D4102" s="24" t="str">
        <f t="shared" si="64"/>
        <v>Y04TX08T</v>
      </c>
    </row>
    <row r="4103" spans="1:4" x14ac:dyDescent="0.25">
      <c r="A4103" s="24" t="s">
        <v>11793</v>
      </c>
      <c r="B4103" s="24" t="s">
        <v>3966</v>
      </c>
      <c r="C4103" s="24" t="s">
        <v>11711</v>
      </c>
      <c r="D4103" s="24" t="str">
        <f t="shared" si="64"/>
        <v>Y04TX0GT</v>
      </c>
    </row>
    <row r="4104" spans="1:4" x14ac:dyDescent="0.25">
      <c r="A4104" s="24" t="s">
        <v>11793</v>
      </c>
      <c r="B4104" s="24" t="s">
        <v>3991</v>
      </c>
      <c r="C4104" s="24" t="s">
        <v>11713</v>
      </c>
      <c r="D4104" s="24" t="str">
        <f t="shared" si="64"/>
        <v>Y04ZX0GV</v>
      </c>
    </row>
    <row r="4105" spans="1:4" x14ac:dyDescent="0.25">
      <c r="A4105" s="24" t="s">
        <v>11793</v>
      </c>
      <c r="B4105" s="24" t="s">
        <v>3991</v>
      </c>
      <c r="C4105" s="24" t="s">
        <v>11714</v>
      </c>
      <c r="D4105" s="24" t="str">
        <f t="shared" si="64"/>
        <v>Y04ZX0H1</v>
      </c>
    </row>
    <row r="4106" spans="1:4" x14ac:dyDescent="0.25">
      <c r="A4106" s="24" t="s">
        <v>11793</v>
      </c>
      <c r="B4106" s="24" t="s">
        <v>4007</v>
      </c>
      <c r="C4106" s="24" t="s">
        <v>11715</v>
      </c>
      <c r="D4106" s="24" t="str">
        <f t="shared" si="64"/>
        <v>Y050X0GX</v>
      </c>
    </row>
    <row r="4107" spans="1:4" x14ac:dyDescent="0.25">
      <c r="A4107" s="24" t="s">
        <v>11793</v>
      </c>
      <c r="B4107" s="24" t="s">
        <v>4012</v>
      </c>
      <c r="C4107" s="24" t="s">
        <v>11716</v>
      </c>
      <c r="D4107" s="24" t="str">
        <f t="shared" si="64"/>
        <v>Y051X0GY</v>
      </c>
    </row>
    <row r="4108" spans="1:4" x14ac:dyDescent="0.25">
      <c r="A4108" s="24" t="s">
        <v>11793</v>
      </c>
      <c r="B4108" s="24" t="s">
        <v>4056</v>
      </c>
      <c r="C4108" s="24" t="s">
        <v>11801</v>
      </c>
      <c r="D4108" s="24" t="str">
        <f t="shared" si="64"/>
        <v>Y05EX0TS</v>
      </c>
    </row>
    <row r="4109" spans="1:4" x14ac:dyDescent="0.25">
      <c r="A4109" s="24" t="s">
        <v>11793</v>
      </c>
      <c r="B4109" s="24" t="s">
        <v>4061</v>
      </c>
      <c r="C4109" s="24" t="s">
        <v>11473</v>
      </c>
      <c r="D4109" s="24" t="str">
        <f t="shared" si="64"/>
        <v>Y05GX0JA</v>
      </c>
    </row>
    <row r="4110" spans="1:4" x14ac:dyDescent="0.25">
      <c r="A4110" s="24" t="s">
        <v>11793</v>
      </c>
      <c r="B4110" s="24" t="s">
        <v>4061</v>
      </c>
      <c r="C4110" s="24" t="s">
        <v>11802</v>
      </c>
      <c r="D4110" s="24" t="str">
        <f t="shared" si="64"/>
        <v>Y05GX0JB</v>
      </c>
    </row>
    <row r="4111" spans="1:4" x14ac:dyDescent="0.25">
      <c r="A4111" s="24" t="s">
        <v>11793</v>
      </c>
      <c r="B4111" s="24" t="s">
        <v>4071</v>
      </c>
      <c r="C4111" s="24" t="s">
        <v>11473</v>
      </c>
      <c r="D4111" s="24" t="str">
        <f t="shared" si="64"/>
        <v>Y05HX0JA</v>
      </c>
    </row>
    <row r="4112" spans="1:4" x14ac:dyDescent="0.25">
      <c r="A4112" s="24" t="s">
        <v>11793</v>
      </c>
      <c r="B4112" s="24" t="s">
        <v>4071</v>
      </c>
      <c r="C4112" s="24" t="s">
        <v>11802</v>
      </c>
      <c r="D4112" s="24" t="str">
        <f t="shared" si="64"/>
        <v>Y05HX0JB</v>
      </c>
    </row>
    <row r="4113" spans="1:4" x14ac:dyDescent="0.25">
      <c r="A4113" s="24" t="s">
        <v>11793</v>
      </c>
      <c r="B4113" s="24" t="s">
        <v>4036</v>
      </c>
      <c r="C4113" s="24" t="s">
        <v>11545</v>
      </c>
      <c r="D4113" s="24" t="str">
        <f t="shared" si="64"/>
        <v>Y05KX09N</v>
      </c>
    </row>
    <row r="4114" spans="1:4" x14ac:dyDescent="0.25">
      <c r="A4114" s="24" t="s">
        <v>11793</v>
      </c>
      <c r="B4114" s="24" t="s">
        <v>4036</v>
      </c>
      <c r="C4114" s="24" t="s">
        <v>11658</v>
      </c>
      <c r="D4114" s="24" t="str">
        <f t="shared" si="64"/>
        <v>Y05KX0FW</v>
      </c>
    </row>
    <row r="4115" spans="1:4" x14ac:dyDescent="0.25">
      <c r="A4115" s="24" t="s">
        <v>11793</v>
      </c>
      <c r="B4115" s="24" t="s">
        <v>4036</v>
      </c>
      <c r="C4115" s="24" t="s">
        <v>11803</v>
      </c>
      <c r="D4115" s="24" t="str">
        <f t="shared" si="64"/>
        <v>Y05KX0TM</v>
      </c>
    </row>
    <row r="4116" spans="1:4" x14ac:dyDescent="0.25">
      <c r="A4116" s="24" t="s">
        <v>11793</v>
      </c>
      <c r="B4116" s="24" t="s">
        <v>4036</v>
      </c>
      <c r="C4116" s="24" t="s">
        <v>11547</v>
      </c>
      <c r="D4116" s="24" t="str">
        <f t="shared" si="64"/>
        <v>Y05KX0TN</v>
      </c>
    </row>
    <row r="4117" spans="1:4" x14ac:dyDescent="0.25">
      <c r="A4117" s="24" t="s">
        <v>11793</v>
      </c>
      <c r="B4117" s="24" t="s">
        <v>4036</v>
      </c>
      <c r="C4117" s="24" t="s">
        <v>11548</v>
      </c>
      <c r="D4117" s="24" t="str">
        <f t="shared" si="64"/>
        <v>Y05KX11P</v>
      </c>
    </row>
    <row r="4118" spans="1:4" x14ac:dyDescent="0.25">
      <c r="A4118" s="24" t="s">
        <v>11793</v>
      </c>
      <c r="B4118" s="24" t="s">
        <v>4097</v>
      </c>
      <c r="C4118" s="24" t="s">
        <v>11475</v>
      </c>
      <c r="D4118" s="24" t="str">
        <f t="shared" si="64"/>
        <v>Y05NX0QB</v>
      </c>
    </row>
    <row r="4119" spans="1:4" x14ac:dyDescent="0.25">
      <c r="A4119" s="24" t="s">
        <v>11793</v>
      </c>
      <c r="B4119" s="24" t="s">
        <v>4097</v>
      </c>
      <c r="C4119" s="24" t="s">
        <v>11550</v>
      </c>
      <c r="D4119" s="24" t="str">
        <f t="shared" si="64"/>
        <v>Y05NX0QE</v>
      </c>
    </row>
    <row r="4120" spans="1:4" x14ac:dyDescent="0.25">
      <c r="A4120" s="24" t="s">
        <v>11793</v>
      </c>
      <c r="B4120" s="24" t="s">
        <v>4097</v>
      </c>
      <c r="C4120" s="24" t="s">
        <v>11476</v>
      </c>
      <c r="D4120" s="24" t="str">
        <f t="shared" si="64"/>
        <v>Y05NX0QF</v>
      </c>
    </row>
    <row r="4121" spans="1:4" x14ac:dyDescent="0.25">
      <c r="A4121" s="24" t="s">
        <v>11793</v>
      </c>
      <c r="B4121" s="24" t="s">
        <v>4089</v>
      </c>
      <c r="C4121" s="24" t="s">
        <v>11509</v>
      </c>
      <c r="D4121" s="24" t="str">
        <f t="shared" si="64"/>
        <v>Y06XX0L9</v>
      </c>
    </row>
    <row r="4122" spans="1:4" x14ac:dyDescent="0.25">
      <c r="A4122" s="24" t="s">
        <v>11793</v>
      </c>
      <c r="B4122" s="24" t="s">
        <v>4089</v>
      </c>
      <c r="C4122" s="24" t="s">
        <v>11510</v>
      </c>
      <c r="D4122" s="24" t="str">
        <f t="shared" si="64"/>
        <v>Y06XX0LA</v>
      </c>
    </row>
    <row r="4123" spans="1:4" x14ac:dyDescent="0.25">
      <c r="A4123" s="24" t="s">
        <v>11793</v>
      </c>
      <c r="B4123" s="24" t="s">
        <v>4089</v>
      </c>
      <c r="C4123" s="24" t="s">
        <v>11511</v>
      </c>
      <c r="D4123" s="24" t="str">
        <f t="shared" si="64"/>
        <v>Y06XX0LB</v>
      </c>
    </row>
    <row r="4124" spans="1:4" x14ac:dyDescent="0.25">
      <c r="A4124" s="24" t="s">
        <v>11793</v>
      </c>
      <c r="B4124" s="24" t="s">
        <v>4277</v>
      </c>
      <c r="C4124" s="24" t="s">
        <v>11477</v>
      </c>
      <c r="D4124" s="24" t="str">
        <f t="shared" si="64"/>
        <v>Y073X0TT</v>
      </c>
    </row>
    <row r="4125" spans="1:4" x14ac:dyDescent="0.25">
      <c r="A4125" s="24" t="s">
        <v>11793</v>
      </c>
      <c r="B4125" s="24" t="s">
        <v>4354</v>
      </c>
      <c r="C4125" s="24" t="s">
        <v>11478</v>
      </c>
      <c r="D4125" s="24" t="str">
        <f t="shared" si="64"/>
        <v>Y07LX0J3</v>
      </c>
    </row>
    <row r="4126" spans="1:4" x14ac:dyDescent="0.25">
      <c r="A4126" s="24" t="s">
        <v>11793</v>
      </c>
      <c r="B4126" s="24" t="s">
        <v>4587</v>
      </c>
      <c r="C4126" s="24" t="s">
        <v>10582</v>
      </c>
      <c r="D4126" s="24" t="str">
        <f t="shared" si="64"/>
        <v>YZZZXZZZ</v>
      </c>
    </row>
    <row r="4127" spans="1:4" x14ac:dyDescent="0.25">
      <c r="A4127" s="24" t="s">
        <v>11793</v>
      </c>
      <c r="B4127" s="24" t="s">
        <v>4173</v>
      </c>
      <c r="C4127" s="24" t="s">
        <v>11467</v>
      </c>
      <c r="D4127" s="24" t="str">
        <f t="shared" si="64"/>
        <v>Z205X0J2</v>
      </c>
    </row>
    <row r="4128" spans="1:4" x14ac:dyDescent="0.25">
      <c r="A4128" s="24" t="s">
        <v>11793</v>
      </c>
      <c r="B4128" s="24" t="s">
        <v>4173</v>
      </c>
      <c r="C4128" s="24" t="s">
        <v>11479</v>
      </c>
      <c r="D4128" s="24" t="str">
        <f t="shared" si="64"/>
        <v>Z205X0J7</v>
      </c>
    </row>
    <row r="4129" spans="1:4" x14ac:dyDescent="0.25">
      <c r="A4129" s="24" t="s">
        <v>11793</v>
      </c>
      <c r="B4129" s="24" t="s">
        <v>4805</v>
      </c>
      <c r="C4129" s="24" t="s">
        <v>11467</v>
      </c>
      <c r="D4129" s="24" t="str">
        <f t="shared" si="64"/>
        <v>Z206X0J2</v>
      </c>
    </row>
    <row r="4130" spans="1:4" x14ac:dyDescent="0.25">
      <c r="A4130" s="24" t="s">
        <v>11793</v>
      </c>
      <c r="B4130" s="24" t="s">
        <v>4805</v>
      </c>
      <c r="C4130" s="24" t="s">
        <v>11479</v>
      </c>
      <c r="D4130" s="24" t="str">
        <f t="shared" si="64"/>
        <v>Z206X0J7</v>
      </c>
    </row>
    <row r="4131" spans="1:4" x14ac:dyDescent="0.25">
      <c r="A4131" s="24" t="s">
        <v>11793</v>
      </c>
      <c r="B4131" s="24" t="s">
        <v>4174</v>
      </c>
      <c r="C4131" s="24" t="s">
        <v>11467</v>
      </c>
      <c r="D4131" s="24" t="str">
        <f t="shared" si="64"/>
        <v>Z207X0J2</v>
      </c>
    </row>
    <row r="4132" spans="1:4" x14ac:dyDescent="0.25">
      <c r="A4132" s="24" t="s">
        <v>11793</v>
      </c>
      <c r="B4132" s="24" t="s">
        <v>4174</v>
      </c>
      <c r="C4132" s="24" t="s">
        <v>11479</v>
      </c>
      <c r="D4132" s="24" t="str">
        <f t="shared" si="64"/>
        <v>Z207X0J7</v>
      </c>
    </row>
    <row r="4133" spans="1:4" x14ac:dyDescent="0.25">
      <c r="A4133" s="24" t="s">
        <v>11804</v>
      </c>
      <c r="B4133" s="24" t="s">
        <v>3759</v>
      </c>
      <c r="C4133" s="24" t="s">
        <v>11722</v>
      </c>
      <c r="D4133" s="24" t="str">
        <f t="shared" si="64"/>
        <v>Y046X0BR</v>
      </c>
    </row>
    <row r="4134" spans="1:4" x14ac:dyDescent="0.25">
      <c r="A4134" s="24" t="s">
        <v>11804</v>
      </c>
      <c r="B4134" s="24" t="s">
        <v>3766</v>
      </c>
      <c r="C4134" s="24" t="s">
        <v>11805</v>
      </c>
      <c r="D4134" s="24" t="str">
        <f t="shared" si="64"/>
        <v>Y047X0YK</v>
      </c>
    </row>
    <row r="4135" spans="1:4" x14ac:dyDescent="0.25">
      <c r="A4135" s="24" t="s">
        <v>11804</v>
      </c>
      <c r="B4135" s="24" t="s">
        <v>3756</v>
      </c>
      <c r="C4135" s="24" t="s">
        <v>11724</v>
      </c>
      <c r="D4135" s="24" t="str">
        <f t="shared" si="64"/>
        <v>Y04BX0AR</v>
      </c>
    </row>
    <row r="4136" spans="1:4" x14ac:dyDescent="0.25">
      <c r="A4136" s="24" t="s">
        <v>11804</v>
      </c>
      <c r="B4136" s="24" t="s">
        <v>3756</v>
      </c>
      <c r="C4136" s="24" t="s">
        <v>11725</v>
      </c>
      <c r="D4136" s="24" t="str">
        <f t="shared" si="64"/>
        <v>Y04BX0AS</v>
      </c>
    </row>
    <row r="4137" spans="1:4" x14ac:dyDescent="0.25">
      <c r="A4137" s="24" t="s">
        <v>11804</v>
      </c>
      <c r="B4137" s="24" t="s">
        <v>3756</v>
      </c>
      <c r="C4137" s="24" t="s">
        <v>11806</v>
      </c>
      <c r="D4137" s="24" t="str">
        <f t="shared" si="64"/>
        <v>Y04BX0B5</v>
      </c>
    </row>
    <row r="4138" spans="1:4" x14ac:dyDescent="0.25">
      <c r="A4138" s="24" t="s">
        <v>11804</v>
      </c>
      <c r="B4138" s="24" t="s">
        <v>3756</v>
      </c>
      <c r="C4138" s="24" t="s">
        <v>11728</v>
      </c>
      <c r="D4138" s="24" t="str">
        <f t="shared" si="64"/>
        <v>Y04BX0B7</v>
      </c>
    </row>
    <row r="4139" spans="1:4" x14ac:dyDescent="0.25">
      <c r="A4139" s="24" t="s">
        <v>11804</v>
      </c>
      <c r="B4139" s="24" t="s">
        <v>3756</v>
      </c>
      <c r="C4139" s="24" t="s">
        <v>11807</v>
      </c>
      <c r="D4139" s="24" t="str">
        <f t="shared" si="64"/>
        <v>Y04BX0B8</v>
      </c>
    </row>
    <row r="4140" spans="1:4" x14ac:dyDescent="0.25">
      <c r="A4140" s="24" t="s">
        <v>11804</v>
      </c>
      <c r="B4140" s="24" t="s">
        <v>3756</v>
      </c>
      <c r="C4140" s="24" t="s">
        <v>11729</v>
      </c>
      <c r="D4140" s="24" t="str">
        <f t="shared" si="64"/>
        <v>Y04BX0B9</v>
      </c>
    </row>
    <row r="4141" spans="1:4" x14ac:dyDescent="0.25">
      <c r="A4141" s="24" t="s">
        <v>11804</v>
      </c>
      <c r="B4141" s="24" t="s">
        <v>3756</v>
      </c>
      <c r="C4141" s="24" t="s">
        <v>11730</v>
      </c>
      <c r="D4141" s="24" t="str">
        <f t="shared" si="64"/>
        <v>Y04BX0BB</v>
      </c>
    </row>
    <row r="4142" spans="1:4" x14ac:dyDescent="0.25">
      <c r="A4142" s="24" t="s">
        <v>11804</v>
      </c>
      <c r="B4142" s="24" t="s">
        <v>3756</v>
      </c>
      <c r="C4142" s="24" t="s">
        <v>11731</v>
      </c>
      <c r="D4142" s="24" t="str">
        <f t="shared" si="64"/>
        <v>Y04BX0BN</v>
      </c>
    </row>
    <row r="4143" spans="1:4" x14ac:dyDescent="0.25">
      <c r="A4143" s="24" t="s">
        <v>11804</v>
      </c>
      <c r="B4143" s="24" t="s">
        <v>3756</v>
      </c>
      <c r="C4143" s="24" t="s">
        <v>11732</v>
      </c>
      <c r="D4143" s="24" t="str">
        <f t="shared" si="64"/>
        <v>Y04BX0BW</v>
      </c>
    </row>
    <row r="4144" spans="1:4" x14ac:dyDescent="0.25">
      <c r="A4144" s="24" t="s">
        <v>11804</v>
      </c>
      <c r="B4144" s="24" t="s">
        <v>3756</v>
      </c>
      <c r="C4144" s="24" t="s">
        <v>11733</v>
      </c>
      <c r="D4144" s="24" t="str">
        <f t="shared" si="64"/>
        <v>Y04BX0BX</v>
      </c>
    </row>
    <row r="4145" spans="1:4" x14ac:dyDescent="0.25">
      <c r="A4145" s="24" t="s">
        <v>11804</v>
      </c>
      <c r="B4145" s="24" t="s">
        <v>3855</v>
      </c>
      <c r="C4145" s="24" t="s">
        <v>11724</v>
      </c>
      <c r="D4145" s="24" t="str">
        <f t="shared" si="64"/>
        <v>Y04CX0AR</v>
      </c>
    </row>
    <row r="4146" spans="1:4" x14ac:dyDescent="0.25">
      <c r="A4146" s="24" t="s">
        <v>11804</v>
      </c>
      <c r="B4146" s="24" t="s">
        <v>3855</v>
      </c>
      <c r="C4146" s="24" t="s">
        <v>11725</v>
      </c>
      <c r="D4146" s="24" t="str">
        <f t="shared" si="64"/>
        <v>Y04CX0AS</v>
      </c>
    </row>
    <row r="4147" spans="1:4" x14ac:dyDescent="0.25">
      <c r="A4147" s="24" t="s">
        <v>11804</v>
      </c>
      <c r="B4147" s="24" t="s">
        <v>3855</v>
      </c>
      <c r="C4147" s="24" t="s">
        <v>11806</v>
      </c>
      <c r="D4147" s="24" t="str">
        <f t="shared" si="64"/>
        <v>Y04CX0B5</v>
      </c>
    </row>
    <row r="4148" spans="1:4" x14ac:dyDescent="0.25">
      <c r="A4148" s="24" t="s">
        <v>11804</v>
      </c>
      <c r="B4148" s="24" t="s">
        <v>3855</v>
      </c>
      <c r="C4148" s="24" t="s">
        <v>11728</v>
      </c>
      <c r="D4148" s="24" t="str">
        <f t="shared" si="64"/>
        <v>Y04CX0B7</v>
      </c>
    </row>
    <row r="4149" spans="1:4" x14ac:dyDescent="0.25">
      <c r="A4149" s="24" t="s">
        <v>11804</v>
      </c>
      <c r="B4149" s="24" t="s">
        <v>3855</v>
      </c>
      <c r="C4149" s="24" t="s">
        <v>11807</v>
      </c>
      <c r="D4149" s="24" t="str">
        <f t="shared" si="64"/>
        <v>Y04CX0B8</v>
      </c>
    </row>
    <row r="4150" spans="1:4" x14ac:dyDescent="0.25">
      <c r="A4150" s="24" t="s">
        <v>11804</v>
      </c>
      <c r="B4150" s="24" t="s">
        <v>3855</v>
      </c>
      <c r="C4150" s="24" t="s">
        <v>11729</v>
      </c>
      <c r="D4150" s="24" t="str">
        <f t="shared" si="64"/>
        <v>Y04CX0B9</v>
      </c>
    </row>
    <row r="4151" spans="1:4" x14ac:dyDescent="0.25">
      <c r="A4151" s="24" t="s">
        <v>11804</v>
      </c>
      <c r="B4151" s="24" t="s">
        <v>3855</v>
      </c>
      <c r="C4151" s="24" t="s">
        <v>11730</v>
      </c>
      <c r="D4151" s="24" t="str">
        <f t="shared" si="64"/>
        <v>Y04CX0BB</v>
      </c>
    </row>
    <row r="4152" spans="1:4" x14ac:dyDescent="0.25">
      <c r="A4152" s="24" t="s">
        <v>11804</v>
      </c>
      <c r="B4152" s="24" t="s">
        <v>3855</v>
      </c>
      <c r="C4152" s="24" t="s">
        <v>11731</v>
      </c>
      <c r="D4152" s="24" t="str">
        <f t="shared" si="64"/>
        <v>Y04CX0BN</v>
      </c>
    </row>
    <row r="4153" spans="1:4" x14ac:dyDescent="0.25">
      <c r="A4153" s="24" t="s">
        <v>11804</v>
      </c>
      <c r="B4153" s="24" t="s">
        <v>3855</v>
      </c>
      <c r="C4153" s="24" t="s">
        <v>11732</v>
      </c>
      <c r="D4153" s="24" t="str">
        <f t="shared" si="64"/>
        <v>Y04CX0BW</v>
      </c>
    </row>
    <row r="4154" spans="1:4" x14ac:dyDescent="0.25">
      <c r="A4154" s="24" t="s">
        <v>11804</v>
      </c>
      <c r="B4154" s="24" t="s">
        <v>3855</v>
      </c>
      <c r="C4154" s="24" t="s">
        <v>11733</v>
      </c>
      <c r="D4154" s="24" t="str">
        <f t="shared" si="64"/>
        <v>Y04CX0BX</v>
      </c>
    </row>
    <row r="4155" spans="1:4" x14ac:dyDescent="0.25">
      <c r="A4155" s="24" t="s">
        <v>11804</v>
      </c>
      <c r="B4155" s="24" t="s">
        <v>3860</v>
      </c>
      <c r="C4155" s="24" t="s">
        <v>11735</v>
      </c>
      <c r="D4155" s="24" t="str">
        <f t="shared" si="64"/>
        <v>Y04EX099</v>
      </c>
    </row>
    <row r="4156" spans="1:4" x14ac:dyDescent="0.25">
      <c r="A4156" s="24" t="s">
        <v>11804</v>
      </c>
      <c r="B4156" s="24" t="s">
        <v>3860</v>
      </c>
      <c r="C4156" s="24" t="s">
        <v>11736</v>
      </c>
      <c r="D4156" s="24" t="str">
        <f t="shared" si="64"/>
        <v>Y04EX0BS</v>
      </c>
    </row>
    <row r="4157" spans="1:4" x14ac:dyDescent="0.25">
      <c r="A4157" s="24" t="s">
        <v>11804</v>
      </c>
      <c r="B4157" s="24" t="s">
        <v>3863</v>
      </c>
      <c r="C4157" s="24" t="s">
        <v>11735</v>
      </c>
      <c r="D4157" s="24" t="str">
        <f t="shared" si="64"/>
        <v>Y04FX099</v>
      </c>
    </row>
    <row r="4158" spans="1:4" x14ac:dyDescent="0.25">
      <c r="A4158" s="24" t="s">
        <v>11804</v>
      </c>
      <c r="B4158" s="24" t="s">
        <v>3863</v>
      </c>
      <c r="C4158" s="24" t="s">
        <v>11736</v>
      </c>
      <c r="D4158" s="24" t="str">
        <f t="shared" si="64"/>
        <v>Y04FX0BS</v>
      </c>
    </row>
    <row r="4159" spans="1:4" x14ac:dyDescent="0.25">
      <c r="A4159" s="24" t="s">
        <v>11804</v>
      </c>
      <c r="B4159" s="24" t="s">
        <v>3864</v>
      </c>
      <c r="C4159" s="24" t="s">
        <v>11703</v>
      </c>
      <c r="D4159" s="24" t="str">
        <f t="shared" si="64"/>
        <v>Y04GX0GR</v>
      </c>
    </row>
    <row r="4160" spans="1:4" x14ac:dyDescent="0.25">
      <c r="A4160" s="24" t="s">
        <v>11804</v>
      </c>
      <c r="B4160" s="24" t="s">
        <v>3853</v>
      </c>
      <c r="C4160" s="24" t="s">
        <v>11737</v>
      </c>
      <c r="D4160" s="24" t="str">
        <f t="shared" si="64"/>
        <v>Y04HX098</v>
      </c>
    </row>
    <row r="4161" spans="1:4" x14ac:dyDescent="0.25">
      <c r="A4161" s="24" t="s">
        <v>11804</v>
      </c>
      <c r="B4161" s="24" t="s">
        <v>3853</v>
      </c>
      <c r="C4161" s="24" t="s">
        <v>11738</v>
      </c>
      <c r="D4161" s="24" t="str">
        <f t="shared" si="64"/>
        <v>Y04HX09B</v>
      </c>
    </row>
    <row r="4162" spans="1:4" x14ac:dyDescent="0.25">
      <c r="A4162" s="24" t="s">
        <v>11804</v>
      </c>
      <c r="B4162" s="24" t="s">
        <v>3853</v>
      </c>
      <c r="C4162" s="24" t="s">
        <v>11808</v>
      </c>
      <c r="D4162" s="24" t="str">
        <f t="shared" si="64"/>
        <v>Y04HX0AP</v>
      </c>
    </row>
    <row r="4163" spans="1:4" x14ac:dyDescent="0.25">
      <c r="A4163" s="24" t="s">
        <v>11804</v>
      </c>
      <c r="B4163" s="24" t="s">
        <v>3853</v>
      </c>
      <c r="C4163" s="24" t="s">
        <v>11739</v>
      </c>
      <c r="D4163" s="24" t="str">
        <f t="shared" ref="D4163:D4226" si="65">B4163&amp;C4163</f>
        <v>Y04HX0AX</v>
      </c>
    </row>
    <row r="4164" spans="1:4" x14ac:dyDescent="0.25">
      <c r="A4164" s="24" t="s">
        <v>11804</v>
      </c>
      <c r="B4164" s="24" t="s">
        <v>3853</v>
      </c>
      <c r="C4164" s="24" t="s">
        <v>11743</v>
      </c>
      <c r="D4164" s="24" t="str">
        <f t="shared" si="65"/>
        <v>Y04HX0BH</v>
      </c>
    </row>
    <row r="4165" spans="1:4" x14ac:dyDescent="0.25">
      <c r="A4165" s="24" t="s">
        <v>11804</v>
      </c>
      <c r="B4165" s="24" t="s">
        <v>3853</v>
      </c>
      <c r="C4165" s="24" t="s">
        <v>11704</v>
      </c>
      <c r="D4165" s="24" t="str">
        <f t="shared" si="65"/>
        <v>Y04HX0H0</v>
      </c>
    </row>
    <row r="4166" spans="1:4" x14ac:dyDescent="0.25">
      <c r="A4166" s="24" t="s">
        <v>11804</v>
      </c>
      <c r="B4166" s="24" t="s">
        <v>3853</v>
      </c>
      <c r="C4166" s="24" t="s">
        <v>11705</v>
      </c>
      <c r="D4166" s="24" t="str">
        <f t="shared" si="65"/>
        <v>Y04HX0H2</v>
      </c>
    </row>
    <row r="4167" spans="1:4" x14ac:dyDescent="0.25">
      <c r="A4167" s="24" t="s">
        <v>11804</v>
      </c>
      <c r="B4167" s="24" t="s">
        <v>3909</v>
      </c>
      <c r="C4167" s="24" t="s">
        <v>11706</v>
      </c>
      <c r="D4167" s="24" t="str">
        <f t="shared" si="65"/>
        <v>Y04KX0GU</v>
      </c>
    </row>
    <row r="4168" spans="1:4" x14ac:dyDescent="0.25">
      <c r="A4168" s="24" t="s">
        <v>11804</v>
      </c>
      <c r="B4168" s="24" t="s">
        <v>3909</v>
      </c>
      <c r="C4168" s="24" t="s">
        <v>11707</v>
      </c>
      <c r="D4168" s="24" t="str">
        <f t="shared" si="65"/>
        <v>Y04KX0GW</v>
      </c>
    </row>
    <row r="4169" spans="1:4" x14ac:dyDescent="0.25">
      <c r="A4169" s="24" t="s">
        <v>11804</v>
      </c>
      <c r="B4169" s="24" t="s">
        <v>3935</v>
      </c>
      <c r="C4169" s="24" t="s">
        <v>11708</v>
      </c>
      <c r="D4169" s="24" t="str">
        <f t="shared" si="65"/>
        <v>Y04LX0GS</v>
      </c>
    </row>
    <row r="4170" spans="1:4" x14ac:dyDescent="0.25">
      <c r="A4170" s="24" t="s">
        <v>11804</v>
      </c>
      <c r="B4170" s="24" t="s">
        <v>3937</v>
      </c>
      <c r="C4170" s="24" t="s">
        <v>11709</v>
      </c>
      <c r="D4170" s="24" t="str">
        <f t="shared" si="65"/>
        <v>Y04MX0GZ</v>
      </c>
    </row>
    <row r="4171" spans="1:4" x14ac:dyDescent="0.25">
      <c r="A4171" s="24" t="s">
        <v>11804</v>
      </c>
      <c r="B4171" s="24" t="s">
        <v>3943</v>
      </c>
      <c r="C4171" s="24" t="s">
        <v>11709</v>
      </c>
      <c r="D4171" s="24" t="str">
        <f t="shared" si="65"/>
        <v>Y04NX0GZ</v>
      </c>
    </row>
    <row r="4172" spans="1:4" x14ac:dyDescent="0.25">
      <c r="A4172" s="24" t="s">
        <v>11804</v>
      </c>
      <c r="B4172" s="24" t="s">
        <v>3949</v>
      </c>
      <c r="C4172" s="24" t="s">
        <v>11809</v>
      </c>
      <c r="D4172" s="24" t="str">
        <f t="shared" si="65"/>
        <v>Y04SX0B3</v>
      </c>
    </row>
    <row r="4173" spans="1:4" x14ac:dyDescent="0.25">
      <c r="A4173" s="24" t="s">
        <v>11804</v>
      </c>
      <c r="B4173" s="24" t="s">
        <v>3949</v>
      </c>
      <c r="C4173" s="24" t="s">
        <v>11781</v>
      </c>
      <c r="D4173" s="24" t="str">
        <f t="shared" si="65"/>
        <v>Y04SX0BT</v>
      </c>
    </row>
    <row r="4174" spans="1:4" x14ac:dyDescent="0.25">
      <c r="A4174" s="24" t="s">
        <v>11804</v>
      </c>
      <c r="B4174" s="24" t="s">
        <v>3949</v>
      </c>
      <c r="C4174" s="24" t="s">
        <v>11468</v>
      </c>
      <c r="D4174" s="24" t="str">
        <f t="shared" si="65"/>
        <v>Y04SX0J1</v>
      </c>
    </row>
    <row r="4175" spans="1:4" x14ac:dyDescent="0.25">
      <c r="A4175" s="24" t="s">
        <v>11804</v>
      </c>
      <c r="B4175" s="24" t="s">
        <v>3949</v>
      </c>
      <c r="C4175" s="24" t="s">
        <v>11710</v>
      </c>
      <c r="D4175" s="24" t="str">
        <f t="shared" si="65"/>
        <v>Y04SX0JQ</v>
      </c>
    </row>
    <row r="4176" spans="1:4" x14ac:dyDescent="0.25">
      <c r="A4176" s="24" t="s">
        <v>11804</v>
      </c>
      <c r="B4176" s="24" t="s">
        <v>3949</v>
      </c>
      <c r="C4176" s="24" t="s">
        <v>11782</v>
      </c>
      <c r="D4176" s="24" t="str">
        <f t="shared" si="65"/>
        <v>Y04SX0YM</v>
      </c>
    </row>
    <row r="4177" spans="1:4" x14ac:dyDescent="0.25">
      <c r="A4177" s="24" t="s">
        <v>11804</v>
      </c>
      <c r="B4177" s="24" t="s">
        <v>3966</v>
      </c>
      <c r="C4177" s="24" t="s">
        <v>11711</v>
      </c>
      <c r="D4177" s="24" t="str">
        <f t="shared" si="65"/>
        <v>Y04TX0GT</v>
      </c>
    </row>
    <row r="4178" spans="1:4" x14ac:dyDescent="0.25">
      <c r="A4178" s="24" t="s">
        <v>11804</v>
      </c>
      <c r="B4178" s="24" t="s">
        <v>3977</v>
      </c>
      <c r="C4178" s="24" t="s">
        <v>11712</v>
      </c>
      <c r="D4178" s="24" t="str">
        <f t="shared" si="65"/>
        <v>Y04UX0BV</v>
      </c>
    </row>
    <row r="4179" spans="1:4" x14ac:dyDescent="0.25">
      <c r="A4179" s="24" t="s">
        <v>11804</v>
      </c>
      <c r="B4179" s="24" t="s">
        <v>3991</v>
      </c>
      <c r="C4179" s="24" t="s">
        <v>11713</v>
      </c>
      <c r="D4179" s="24" t="str">
        <f t="shared" si="65"/>
        <v>Y04ZX0GV</v>
      </c>
    </row>
    <row r="4180" spans="1:4" x14ac:dyDescent="0.25">
      <c r="A4180" s="24" t="s">
        <v>11804</v>
      </c>
      <c r="B4180" s="24" t="s">
        <v>3991</v>
      </c>
      <c r="C4180" s="24" t="s">
        <v>11714</v>
      </c>
      <c r="D4180" s="24" t="str">
        <f t="shared" si="65"/>
        <v>Y04ZX0H1</v>
      </c>
    </row>
    <row r="4181" spans="1:4" x14ac:dyDescent="0.25">
      <c r="A4181" s="24" t="s">
        <v>11804</v>
      </c>
      <c r="B4181" s="24" t="s">
        <v>4007</v>
      </c>
      <c r="C4181" s="24" t="s">
        <v>11715</v>
      </c>
      <c r="D4181" s="24" t="str">
        <f t="shared" si="65"/>
        <v>Y050X0GX</v>
      </c>
    </row>
    <row r="4182" spans="1:4" x14ac:dyDescent="0.25">
      <c r="A4182" s="24" t="s">
        <v>11804</v>
      </c>
      <c r="B4182" s="24" t="s">
        <v>4012</v>
      </c>
      <c r="C4182" s="24" t="s">
        <v>11716</v>
      </c>
      <c r="D4182" s="24" t="str">
        <f t="shared" si="65"/>
        <v>Y051X0GY</v>
      </c>
    </row>
    <row r="4183" spans="1:4" x14ac:dyDescent="0.25">
      <c r="A4183" s="24" t="s">
        <v>11804</v>
      </c>
      <c r="B4183" s="24" t="s">
        <v>4010</v>
      </c>
      <c r="C4183" s="24" t="s">
        <v>11783</v>
      </c>
      <c r="D4183" s="24" t="str">
        <f t="shared" si="65"/>
        <v>Y056X0BM</v>
      </c>
    </row>
    <row r="4184" spans="1:4" x14ac:dyDescent="0.25">
      <c r="A4184" s="24" t="s">
        <v>11804</v>
      </c>
      <c r="B4184" s="24" t="s">
        <v>4081</v>
      </c>
      <c r="C4184" s="24" t="s">
        <v>11810</v>
      </c>
      <c r="D4184" s="24" t="str">
        <f t="shared" si="65"/>
        <v>Y058X09H</v>
      </c>
    </row>
    <row r="4185" spans="1:4" x14ac:dyDescent="0.25">
      <c r="A4185" s="24" t="s">
        <v>11804</v>
      </c>
      <c r="B4185" s="24" t="s">
        <v>4081</v>
      </c>
      <c r="C4185" s="24" t="s">
        <v>11752</v>
      </c>
      <c r="D4185" s="24" t="str">
        <f t="shared" si="65"/>
        <v>Y058X0BF</v>
      </c>
    </row>
    <row r="4186" spans="1:4" x14ac:dyDescent="0.25">
      <c r="A4186" s="24" t="s">
        <v>11804</v>
      </c>
      <c r="B4186" s="24" t="s">
        <v>4046</v>
      </c>
      <c r="C4186" s="24" t="s">
        <v>11811</v>
      </c>
      <c r="D4186" s="24" t="str">
        <f t="shared" si="65"/>
        <v>Y059X09J</v>
      </c>
    </row>
    <row r="4187" spans="1:4" x14ac:dyDescent="0.25">
      <c r="A4187" s="24" t="s">
        <v>11804</v>
      </c>
      <c r="B4187" s="24" t="s">
        <v>4046</v>
      </c>
      <c r="C4187" s="24" t="s">
        <v>11754</v>
      </c>
      <c r="D4187" s="24" t="str">
        <f t="shared" si="65"/>
        <v>Y059X0BJ</v>
      </c>
    </row>
    <row r="4188" spans="1:4" x14ac:dyDescent="0.25">
      <c r="A4188" s="24" t="s">
        <v>11804</v>
      </c>
      <c r="B4188" s="24" t="s">
        <v>4050</v>
      </c>
      <c r="C4188" s="24" t="s">
        <v>11755</v>
      </c>
      <c r="D4188" s="24" t="str">
        <f t="shared" si="65"/>
        <v>Y05BX0BA</v>
      </c>
    </row>
    <row r="4189" spans="1:4" x14ac:dyDescent="0.25">
      <c r="A4189" s="24" t="s">
        <v>11804</v>
      </c>
      <c r="B4189" s="24" t="s">
        <v>4050</v>
      </c>
      <c r="C4189" s="24" t="s">
        <v>11756</v>
      </c>
      <c r="D4189" s="24" t="str">
        <f t="shared" si="65"/>
        <v>Y05BX0BZ</v>
      </c>
    </row>
    <row r="4190" spans="1:4" x14ac:dyDescent="0.25">
      <c r="A4190" s="24" t="s">
        <v>11804</v>
      </c>
      <c r="B4190" s="24" t="s">
        <v>4052</v>
      </c>
      <c r="C4190" s="24" t="s">
        <v>11787</v>
      </c>
      <c r="D4190" s="24" t="str">
        <f t="shared" si="65"/>
        <v>Y05CX0BL</v>
      </c>
    </row>
    <row r="4191" spans="1:4" x14ac:dyDescent="0.25">
      <c r="A4191" s="24" t="s">
        <v>11804</v>
      </c>
      <c r="B4191" s="24" t="s">
        <v>4061</v>
      </c>
      <c r="C4191" s="24" t="s">
        <v>11759</v>
      </c>
      <c r="D4191" s="24" t="str">
        <f t="shared" si="65"/>
        <v>Y05GX0AQ</v>
      </c>
    </row>
    <row r="4192" spans="1:4" x14ac:dyDescent="0.25">
      <c r="A4192" s="24" t="s">
        <v>11804</v>
      </c>
      <c r="B4192" s="24" t="s">
        <v>4061</v>
      </c>
      <c r="C4192" s="24" t="s">
        <v>11741</v>
      </c>
      <c r="D4192" s="24" t="str">
        <f t="shared" si="65"/>
        <v>Y05GX0AZ</v>
      </c>
    </row>
    <row r="4193" spans="1:4" x14ac:dyDescent="0.25">
      <c r="A4193" s="24" t="s">
        <v>11804</v>
      </c>
      <c r="B4193" s="24" t="s">
        <v>4061</v>
      </c>
      <c r="C4193" s="24" t="s">
        <v>11761</v>
      </c>
      <c r="D4193" s="24" t="str">
        <f t="shared" si="65"/>
        <v>Y05GX0BC</v>
      </c>
    </row>
    <row r="4194" spans="1:4" x14ac:dyDescent="0.25">
      <c r="A4194" s="24" t="s">
        <v>11804</v>
      </c>
      <c r="B4194" s="24" t="s">
        <v>4061</v>
      </c>
      <c r="C4194" s="24" t="s">
        <v>11762</v>
      </c>
      <c r="D4194" s="24" t="str">
        <f t="shared" si="65"/>
        <v>Y05GX0BP</v>
      </c>
    </row>
    <row r="4195" spans="1:4" x14ac:dyDescent="0.25">
      <c r="A4195" s="24" t="s">
        <v>11804</v>
      </c>
      <c r="B4195" s="24" t="s">
        <v>4061</v>
      </c>
      <c r="C4195" s="24" t="s">
        <v>11763</v>
      </c>
      <c r="D4195" s="24" t="str">
        <f t="shared" si="65"/>
        <v>Y05GX0YL</v>
      </c>
    </row>
    <row r="4196" spans="1:4" x14ac:dyDescent="0.25">
      <c r="A4196" s="24" t="s">
        <v>11804</v>
      </c>
      <c r="B4196" s="24" t="s">
        <v>4071</v>
      </c>
      <c r="C4196" s="24" t="s">
        <v>11759</v>
      </c>
      <c r="D4196" s="24" t="str">
        <f t="shared" si="65"/>
        <v>Y05HX0AQ</v>
      </c>
    </row>
    <row r="4197" spans="1:4" x14ac:dyDescent="0.25">
      <c r="A4197" s="24" t="s">
        <v>11804</v>
      </c>
      <c r="B4197" s="24" t="s">
        <v>4071</v>
      </c>
      <c r="C4197" s="24" t="s">
        <v>11741</v>
      </c>
      <c r="D4197" s="24" t="str">
        <f t="shared" si="65"/>
        <v>Y05HX0AZ</v>
      </c>
    </row>
    <row r="4198" spans="1:4" x14ac:dyDescent="0.25">
      <c r="A4198" s="24" t="s">
        <v>11804</v>
      </c>
      <c r="B4198" s="24" t="s">
        <v>4071</v>
      </c>
      <c r="C4198" s="24" t="s">
        <v>11761</v>
      </c>
      <c r="D4198" s="24" t="str">
        <f t="shared" si="65"/>
        <v>Y05HX0BC</v>
      </c>
    </row>
    <row r="4199" spans="1:4" x14ac:dyDescent="0.25">
      <c r="A4199" s="24" t="s">
        <v>11804</v>
      </c>
      <c r="B4199" s="24" t="s">
        <v>4071</v>
      </c>
      <c r="C4199" s="24" t="s">
        <v>11762</v>
      </c>
      <c r="D4199" s="24" t="str">
        <f t="shared" si="65"/>
        <v>Y05HX0BP</v>
      </c>
    </row>
    <row r="4200" spans="1:4" x14ac:dyDescent="0.25">
      <c r="A4200" s="24" t="s">
        <v>11804</v>
      </c>
      <c r="B4200" s="24" t="s">
        <v>4071</v>
      </c>
      <c r="C4200" s="24" t="s">
        <v>11763</v>
      </c>
      <c r="D4200" s="24" t="str">
        <f t="shared" si="65"/>
        <v>Y05HX0YL</v>
      </c>
    </row>
    <row r="4201" spans="1:4" x14ac:dyDescent="0.25">
      <c r="A4201" s="24" t="s">
        <v>11804</v>
      </c>
      <c r="B4201" s="24" t="s">
        <v>4036</v>
      </c>
      <c r="C4201" s="24" t="s">
        <v>11764</v>
      </c>
      <c r="D4201" s="24" t="str">
        <f t="shared" si="65"/>
        <v>Y05KX0BK</v>
      </c>
    </row>
    <row r="4202" spans="1:4" x14ac:dyDescent="0.25">
      <c r="A4202" s="24" t="s">
        <v>11804</v>
      </c>
      <c r="B4202" s="24" t="s">
        <v>4097</v>
      </c>
      <c r="C4202" s="24" t="s">
        <v>11812</v>
      </c>
      <c r="D4202" s="24" t="str">
        <f t="shared" si="65"/>
        <v>Y05NX0UZ</v>
      </c>
    </row>
    <row r="4203" spans="1:4" x14ac:dyDescent="0.25">
      <c r="A4203" s="24" t="s">
        <v>11804</v>
      </c>
      <c r="B4203" s="24" t="s">
        <v>4097</v>
      </c>
      <c r="C4203" s="24" t="s">
        <v>11508</v>
      </c>
      <c r="D4203" s="24" t="str">
        <f t="shared" si="65"/>
        <v>Y05NX0V0</v>
      </c>
    </row>
    <row r="4204" spans="1:4" x14ac:dyDescent="0.25">
      <c r="A4204" s="24" t="s">
        <v>11804</v>
      </c>
      <c r="B4204" s="24" t="s">
        <v>4277</v>
      </c>
      <c r="C4204" s="24" t="s">
        <v>11813</v>
      </c>
      <c r="D4204" s="24" t="str">
        <f t="shared" si="65"/>
        <v>Y073X09A</v>
      </c>
    </row>
    <row r="4205" spans="1:4" x14ac:dyDescent="0.25">
      <c r="A4205" s="24" t="s">
        <v>11804</v>
      </c>
      <c r="B4205" s="24" t="s">
        <v>4277</v>
      </c>
      <c r="C4205" s="24" t="s">
        <v>11814</v>
      </c>
      <c r="D4205" s="24" t="str">
        <f t="shared" si="65"/>
        <v>Y073X0B0</v>
      </c>
    </row>
    <row r="4206" spans="1:4" x14ac:dyDescent="0.25">
      <c r="A4206" s="24" t="s">
        <v>11804</v>
      </c>
      <c r="B4206" s="24" t="s">
        <v>4354</v>
      </c>
      <c r="C4206" s="24" t="s">
        <v>11769</v>
      </c>
      <c r="D4206" s="24" t="str">
        <f t="shared" si="65"/>
        <v>Y07LX0AV</v>
      </c>
    </row>
    <row r="4207" spans="1:4" x14ac:dyDescent="0.25">
      <c r="A4207" s="24" t="s">
        <v>11804</v>
      </c>
      <c r="B4207" s="24" t="s">
        <v>4354</v>
      </c>
      <c r="C4207" s="24" t="s">
        <v>11770</v>
      </c>
      <c r="D4207" s="24" t="str">
        <f t="shared" si="65"/>
        <v>Y07LX0AW</v>
      </c>
    </row>
    <row r="4208" spans="1:4" x14ac:dyDescent="0.25">
      <c r="A4208" s="24" t="s">
        <v>11804</v>
      </c>
      <c r="B4208" s="24" t="s">
        <v>4354</v>
      </c>
      <c r="C4208" s="24" t="s">
        <v>11753</v>
      </c>
      <c r="D4208" s="24" t="str">
        <f t="shared" si="65"/>
        <v>Y07LX0BU</v>
      </c>
    </row>
    <row r="4209" spans="1:4" x14ac:dyDescent="0.25">
      <c r="A4209" s="24" t="s">
        <v>11804</v>
      </c>
      <c r="B4209" s="24" t="s">
        <v>4354</v>
      </c>
      <c r="C4209" s="24" t="s">
        <v>11467</v>
      </c>
      <c r="D4209" s="24" t="str">
        <f t="shared" si="65"/>
        <v>Y07LX0J2</v>
      </c>
    </row>
    <row r="4210" spans="1:4" x14ac:dyDescent="0.25">
      <c r="A4210" s="24" t="s">
        <v>11804</v>
      </c>
      <c r="B4210" s="24" t="s">
        <v>4354</v>
      </c>
      <c r="C4210" s="24" t="s">
        <v>11478</v>
      </c>
      <c r="D4210" s="24" t="str">
        <f t="shared" si="65"/>
        <v>Y07LX0J3</v>
      </c>
    </row>
    <row r="4211" spans="1:4" x14ac:dyDescent="0.25">
      <c r="A4211" s="24" t="s">
        <v>11804</v>
      </c>
      <c r="B4211" s="24" t="s">
        <v>4587</v>
      </c>
      <c r="C4211" s="24" t="s">
        <v>10582</v>
      </c>
      <c r="D4211" s="24" t="str">
        <f t="shared" si="65"/>
        <v>YZZZXZZZ</v>
      </c>
    </row>
    <row r="4212" spans="1:4" x14ac:dyDescent="0.25">
      <c r="A4212" s="24" t="s">
        <v>11804</v>
      </c>
      <c r="B4212" s="24" t="s">
        <v>4178</v>
      </c>
      <c r="C4212" s="24" t="s">
        <v>11479</v>
      </c>
      <c r="D4212" s="24" t="str">
        <f t="shared" si="65"/>
        <v>Z208X0J7</v>
      </c>
    </row>
    <row r="4213" spans="1:4" x14ac:dyDescent="0.25">
      <c r="A4213" s="24" t="s">
        <v>11804</v>
      </c>
      <c r="B4213" s="24" t="s">
        <v>4810</v>
      </c>
      <c r="C4213" s="24" t="s">
        <v>11479</v>
      </c>
      <c r="D4213" s="24" t="str">
        <f t="shared" si="65"/>
        <v>Z209X0J7</v>
      </c>
    </row>
    <row r="4214" spans="1:4" x14ac:dyDescent="0.25">
      <c r="A4214" s="24" t="s">
        <v>11815</v>
      </c>
      <c r="B4214" s="24" t="s">
        <v>3325</v>
      </c>
      <c r="C4214" s="24" t="s">
        <v>11552</v>
      </c>
      <c r="D4214" s="24" t="str">
        <f t="shared" si="65"/>
        <v>Y044X016</v>
      </c>
    </row>
    <row r="4215" spans="1:4" x14ac:dyDescent="0.25">
      <c r="A4215" s="24" t="s">
        <v>11815</v>
      </c>
      <c r="B4215" s="24" t="s">
        <v>3325</v>
      </c>
      <c r="C4215" s="24" t="s">
        <v>11482</v>
      </c>
      <c r="D4215" s="24" t="str">
        <f t="shared" si="65"/>
        <v>Y044X018</v>
      </c>
    </row>
    <row r="4216" spans="1:4" x14ac:dyDescent="0.25">
      <c r="A4216" s="24" t="s">
        <v>11815</v>
      </c>
      <c r="B4216" s="24" t="s">
        <v>3325</v>
      </c>
      <c r="C4216" s="24" t="s">
        <v>11553</v>
      </c>
      <c r="D4216" s="24" t="str">
        <f t="shared" si="65"/>
        <v>Y044X019</v>
      </c>
    </row>
    <row r="4217" spans="1:4" x14ac:dyDescent="0.25">
      <c r="A4217" s="24" t="s">
        <v>11815</v>
      </c>
      <c r="B4217" s="24" t="s">
        <v>3758</v>
      </c>
      <c r="C4217" s="24" t="s">
        <v>11552</v>
      </c>
      <c r="D4217" s="24" t="str">
        <f t="shared" si="65"/>
        <v>Y045X016</v>
      </c>
    </row>
    <row r="4218" spans="1:4" x14ac:dyDescent="0.25">
      <c r="A4218" s="24" t="s">
        <v>11815</v>
      </c>
      <c r="B4218" s="24" t="s">
        <v>3758</v>
      </c>
      <c r="C4218" s="24" t="s">
        <v>11482</v>
      </c>
      <c r="D4218" s="24" t="str">
        <f t="shared" si="65"/>
        <v>Y045X018</v>
      </c>
    </row>
    <row r="4219" spans="1:4" x14ac:dyDescent="0.25">
      <c r="A4219" s="24" t="s">
        <v>11815</v>
      </c>
      <c r="B4219" s="24" t="s">
        <v>3758</v>
      </c>
      <c r="C4219" s="24" t="s">
        <v>11553</v>
      </c>
      <c r="D4219" s="24" t="str">
        <f t="shared" si="65"/>
        <v>Y045X019</v>
      </c>
    </row>
    <row r="4220" spans="1:4" x14ac:dyDescent="0.25">
      <c r="A4220" s="24" t="s">
        <v>11815</v>
      </c>
      <c r="B4220" s="24" t="s">
        <v>3759</v>
      </c>
      <c r="C4220" s="24" t="s">
        <v>11522</v>
      </c>
      <c r="D4220" s="24" t="str">
        <f t="shared" si="65"/>
        <v>Y046X0U9</v>
      </c>
    </row>
    <row r="4221" spans="1:4" x14ac:dyDescent="0.25">
      <c r="A4221" s="24" t="s">
        <v>11815</v>
      </c>
      <c r="B4221" s="24" t="s">
        <v>3759</v>
      </c>
      <c r="C4221" s="24" t="s">
        <v>11523</v>
      </c>
      <c r="D4221" s="24" t="str">
        <f t="shared" si="65"/>
        <v>Y046X0UA</v>
      </c>
    </row>
    <row r="4222" spans="1:4" x14ac:dyDescent="0.25">
      <c r="A4222" s="24" t="s">
        <v>11815</v>
      </c>
      <c r="B4222" s="24" t="s">
        <v>3759</v>
      </c>
      <c r="C4222" s="24" t="s">
        <v>11524</v>
      </c>
      <c r="D4222" s="24" t="str">
        <f t="shared" si="65"/>
        <v>Y046X0UB</v>
      </c>
    </row>
    <row r="4223" spans="1:4" x14ac:dyDescent="0.25">
      <c r="A4223" s="24" t="s">
        <v>11815</v>
      </c>
      <c r="B4223" s="24" t="s">
        <v>3770</v>
      </c>
      <c r="C4223" s="24" t="s">
        <v>11451</v>
      </c>
      <c r="D4223" s="24" t="str">
        <f t="shared" si="65"/>
        <v>Y048X08C</v>
      </c>
    </row>
    <row r="4224" spans="1:4" x14ac:dyDescent="0.25">
      <c r="A4224" s="24" t="s">
        <v>11815</v>
      </c>
      <c r="B4224" s="24" t="s">
        <v>3770</v>
      </c>
      <c r="C4224" s="24" t="s">
        <v>11525</v>
      </c>
      <c r="D4224" s="24" t="str">
        <f t="shared" si="65"/>
        <v>Y048X08D</v>
      </c>
    </row>
    <row r="4225" spans="1:4" x14ac:dyDescent="0.25">
      <c r="A4225" s="24" t="s">
        <v>11815</v>
      </c>
      <c r="B4225" s="24" t="s">
        <v>3778</v>
      </c>
      <c r="C4225" s="24" t="s">
        <v>11453</v>
      </c>
      <c r="D4225" s="24" t="str">
        <f t="shared" si="65"/>
        <v>Y049X080</v>
      </c>
    </row>
    <row r="4226" spans="1:4" x14ac:dyDescent="0.25">
      <c r="A4226" s="24" t="s">
        <v>11815</v>
      </c>
      <c r="B4226" s="24" t="s">
        <v>3778</v>
      </c>
      <c r="C4226" s="24" t="s">
        <v>11454</v>
      </c>
      <c r="D4226" s="24" t="str">
        <f t="shared" si="65"/>
        <v>Y049X083</v>
      </c>
    </row>
    <row r="4227" spans="1:4" x14ac:dyDescent="0.25">
      <c r="A4227" s="24" t="s">
        <v>11815</v>
      </c>
      <c r="B4227" s="24" t="s">
        <v>3785</v>
      </c>
      <c r="C4227" s="24" t="s">
        <v>11453</v>
      </c>
      <c r="D4227" s="24" t="str">
        <f t="shared" ref="D4227:D4290" si="66">B4227&amp;C4227</f>
        <v>Y04AX080</v>
      </c>
    </row>
    <row r="4228" spans="1:4" x14ac:dyDescent="0.25">
      <c r="A4228" s="24" t="s">
        <v>11815</v>
      </c>
      <c r="B4228" s="24" t="s">
        <v>3785</v>
      </c>
      <c r="C4228" s="24" t="s">
        <v>11454</v>
      </c>
      <c r="D4228" s="24" t="str">
        <f t="shared" si="66"/>
        <v>Y04AX083</v>
      </c>
    </row>
    <row r="4229" spans="1:4" x14ac:dyDescent="0.25">
      <c r="A4229" s="24" t="s">
        <v>11815</v>
      </c>
      <c r="B4229" s="24" t="s">
        <v>3756</v>
      </c>
      <c r="C4229" s="24" t="s">
        <v>11456</v>
      </c>
      <c r="D4229" s="24" t="str">
        <f t="shared" si="66"/>
        <v>Y04BX07A</v>
      </c>
    </row>
    <row r="4230" spans="1:4" x14ac:dyDescent="0.25">
      <c r="A4230" s="24" t="s">
        <v>11815</v>
      </c>
      <c r="B4230" s="24" t="s">
        <v>3756</v>
      </c>
      <c r="C4230" s="24" t="s">
        <v>11816</v>
      </c>
      <c r="D4230" s="24" t="str">
        <f t="shared" si="66"/>
        <v>Y04BX07G</v>
      </c>
    </row>
    <row r="4231" spans="1:4" x14ac:dyDescent="0.25">
      <c r="A4231" s="24" t="s">
        <v>11815</v>
      </c>
      <c r="B4231" s="24" t="s">
        <v>3756</v>
      </c>
      <c r="C4231" s="24" t="s">
        <v>11817</v>
      </c>
      <c r="D4231" s="24" t="str">
        <f t="shared" si="66"/>
        <v>Y04BX07H</v>
      </c>
    </row>
    <row r="4232" spans="1:4" x14ac:dyDescent="0.25">
      <c r="A4232" s="24" t="s">
        <v>11815</v>
      </c>
      <c r="B4232" s="24" t="s">
        <v>3756</v>
      </c>
      <c r="C4232" s="24" t="s">
        <v>11526</v>
      </c>
      <c r="D4232" s="24" t="str">
        <f t="shared" si="66"/>
        <v>Y04BX084</v>
      </c>
    </row>
    <row r="4233" spans="1:4" x14ac:dyDescent="0.25">
      <c r="A4233" s="24" t="s">
        <v>11815</v>
      </c>
      <c r="B4233" s="24" t="s">
        <v>3756</v>
      </c>
      <c r="C4233" s="24" t="s">
        <v>11818</v>
      </c>
      <c r="D4233" s="24" t="str">
        <f t="shared" si="66"/>
        <v>Y04BX085</v>
      </c>
    </row>
    <row r="4234" spans="1:4" x14ac:dyDescent="0.25">
      <c r="A4234" s="24" t="s">
        <v>11815</v>
      </c>
      <c r="B4234" s="24" t="s">
        <v>3756</v>
      </c>
      <c r="C4234" s="24" t="s">
        <v>11527</v>
      </c>
      <c r="D4234" s="24" t="str">
        <f t="shared" si="66"/>
        <v>Y04BX0R7</v>
      </c>
    </row>
    <row r="4235" spans="1:4" x14ac:dyDescent="0.25">
      <c r="A4235" s="24" t="s">
        <v>11815</v>
      </c>
      <c r="B4235" s="24" t="s">
        <v>3855</v>
      </c>
      <c r="C4235" s="24" t="s">
        <v>11456</v>
      </c>
      <c r="D4235" s="24" t="str">
        <f t="shared" si="66"/>
        <v>Y04CX07A</v>
      </c>
    </row>
    <row r="4236" spans="1:4" x14ac:dyDescent="0.25">
      <c r="A4236" s="24" t="s">
        <v>11815</v>
      </c>
      <c r="B4236" s="24" t="s">
        <v>3855</v>
      </c>
      <c r="C4236" s="24" t="s">
        <v>11816</v>
      </c>
      <c r="D4236" s="24" t="str">
        <f t="shared" si="66"/>
        <v>Y04CX07G</v>
      </c>
    </row>
    <row r="4237" spans="1:4" x14ac:dyDescent="0.25">
      <c r="A4237" s="24" t="s">
        <v>11815</v>
      </c>
      <c r="B4237" s="24" t="s">
        <v>3855</v>
      </c>
      <c r="C4237" s="24" t="s">
        <v>11817</v>
      </c>
      <c r="D4237" s="24" t="str">
        <f t="shared" si="66"/>
        <v>Y04CX07H</v>
      </c>
    </row>
    <row r="4238" spans="1:4" x14ac:dyDescent="0.25">
      <c r="A4238" s="24" t="s">
        <v>11815</v>
      </c>
      <c r="B4238" s="24" t="s">
        <v>3855</v>
      </c>
      <c r="C4238" s="24" t="s">
        <v>11526</v>
      </c>
      <c r="D4238" s="24" t="str">
        <f t="shared" si="66"/>
        <v>Y04CX084</v>
      </c>
    </row>
    <row r="4239" spans="1:4" x14ac:dyDescent="0.25">
      <c r="A4239" s="24" t="s">
        <v>11815</v>
      </c>
      <c r="B4239" s="24" t="s">
        <v>3855</v>
      </c>
      <c r="C4239" s="24" t="s">
        <v>11818</v>
      </c>
      <c r="D4239" s="24" t="str">
        <f t="shared" si="66"/>
        <v>Y04CX085</v>
      </c>
    </row>
    <row r="4240" spans="1:4" x14ac:dyDescent="0.25">
      <c r="A4240" s="24" t="s">
        <v>11815</v>
      </c>
      <c r="B4240" s="24" t="s">
        <v>3855</v>
      </c>
      <c r="C4240" s="24" t="s">
        <v>11527</v>
      </c>
      <c r="D4240" s="24" t="str">
        <f t="shared" si="66"/>
        <v>Y04CX0R7</v>
      </c>
    </row>
    <row r="4241" spans="1:4" x14ac:dyDescent="0.25">
      <c r="A4241" s="24" t="s">
        <v>11815</v>
      </c>
      <c r="B4241" s="24" t="s">
        <v>3856</v>
      </c>
      <c r="C4241" s="24" t="s">
        <v>11528</v>
      </c>
      <c r="D4241" s="24" t="str">
        <f t="shared" si="66"/>
        <v>Y04DX086</v>
      </c>
    </row>
    <row r="4242" spans="1:4" x14ac:dyDescent="0.25">
      <c r="A4242" s="24" t="s">
        <v>11815</v>
      </c>
      <c r="B4242" s="24" t="s">
        <v>3864</v>
      </c>
      <c r="C4242" s="24" t="s">
        <v>11529</v>
      </c>
      <c r="D4242" s="24" t="str">
        <f t="shared" si="66"/>
        <v>Y04GX0TV</v>
      </c>
    </row>
    <row r="4243" spans="1:4" x14ac:dyDescent="0.25">
      <c r="A4243" s="24" t="s">
        <v>11815</v>
      </c>
      <c r="B4243" s="24" t="s">
        <v>3853</v>
      </c>
      <c r="C4243" s="24" t="s">
        <v>11460</v>
      </c>
      <c r="D4243" s="24" t="str">
        <f t="shared" si="66"/>
        <v>Y04HX07X</v>
      </c>
    </row>
    <row r="4244" spans="1:4" x14ac:dyDescent="0.25">
      <c r="A4244" s="24" t="s">
        <v>11815</v>
      </c>
      <c r="B4244" s="24" t="s">
        <v>3853</v>
      </c>
      <c r="C4244" s="24" t="s">
        <v>11650</v>
      </c>
      <c r="D4244" s="24" t="str">
        <f t="shared" si="66"/>
        <v>Y04HX07Z</v>
      </c>
    </row>
    <row r="4245" spans="1:4" x14ac:dyDescent="0.25">
      <c r="A4245" s="24" t="s">
        <v>11815</v>
      </c>
      <c r="B4245" s="24" t="s">
        <v>3853</v>
      </c>
      <c r="C4245" s="24" t="s">
        <v>11461</v>
      </c>
      <c r="D4245" s="24" t="str">
        <f t="shared" si="66"/>
        <v>Y04HX08X</v>
      </c>
    </row>
    <row r="4246" spans="1:4" x14ac:dyDescent="0.25">
      <c r="A4246" s="24" t="s">
        <v>11815</v>
      </c>
      <c r="B4246" s="24" t="s">
        <v>3853</v>
      </c>
      <c r="C4246" s="24" t="s">
        <v>11819</v>
      </c>
      <c r="D4246" s="24" t="str">
        <f t="shared" si="66"/>
        <v>Y04HX0UJ</v>
      </c>
    </row>
    <row r="4247" spans="1:4" x14ac:dyDescent="0.25">
      <c r="A4247" s="24" t="s">
        <v>11815</v>
      </c>
      <c r="B4247" s="24" t="s">
        <v>3909</v>
      </c>
      <c r="C4247" s="24" t="s">
        <v>11532</v>
      </c>
      <c r="D4247" s="24" t="str">
        <f t="shared" si="66"/>
        <v>Y04KX0U4</v>
      </c>
    </row>
    <row r="4248" spans="1:4" x14ac:dyDescent="0.25">
      <c r="A4248" s="24" t="s">
        <v>11815</v>
      </c>
      <c r="B4248" s="24" t="s">
        <v>3909</v>
      </c>
      <c r="C4248" s="24" t="s">
        <v>11820</v>
      </c>
      <c r="D4248" s="24" t="str">
        <f t="shared" si="66"/>
        <v>Y04KX0U8</v>
      </c>
    </row>
    <row r="4249" spans="1:4" x14ac:dyDescent="0.25">
      <c r="A4249" s="24" t="s">
        <v>11815</v>
      </c>
      <c r="B4249" s="24" t="s">
        <v>3909</v>
      </c>
      <c r="C4249" s="24" t="s">
        <v>11534</v>
      </c>
      <c r="D4249" s="24" t="str">
        <f t="shared" si="66"/>
        <v>Y04KX0UG</v>
      </c>
    </row>
    <row r="4250" spans="1:4" x14ac:dyDescent="0.25">
      <c r="A4250" s="24" t="s">
        <v>11815</v>
      </c>
      <c r="B4250" s="24" t="s">
        <v>3937</v>
      </c>
      <c r="C4250" s="24" t="s">
        <v>11535</v>
      </c>
      <c r="D4250" s="24" t="str">
        <f t="shared" si="66"/>
        <v>Y04MX0U7</v>
      </c>
    </row>
    <row r="4251" spans="1:4" x14ac:dyDescent="0.25">
      <c r="A4251" s="24" t="s">
        <v>11815</v>
      </c>
      <c r="B4251" s="24" t="s">
        <v>3943</v>
      </c>
      <c r="C4251" s="24" t="s">
        <v>11535</v>
      </c>
      <c r="D4251" s="24" t="str">
        <f t="shared" si="66"/>
        <v>Y04NX0U7</v>
      </c>
    </row>
    <row r="4252" spans="1:4" x14ac:dyDescent="0.25">
      <c r="A4252" s="24" t="s">
        <v>11815</v>
      </c>
      <c r="B4252" s="24" t="s">
        <v>3944</v>
      </c>
      <c r="C4252" s="24" t="s">
        <v>11467</v>
      </c>
      <c r="D4252" s="24" t="str">
        <f t="shared" si="66"/>
        <v>Y04RX0J2</v>
      </c>
    </row>
    <row r="4253" spans="1:4" x14ac:dyDescent="0.25">
      <c r="A4253" s="24" t="s">
        <v>11815</v>
      </c>
      <c r="B4253" s="24" t="s">
        <v>3949</v>
      </c>
      <c r="C4253" s="24" t="s">
        <v>11821</v>
      </c>
      <c r="D4253" s="24" t="str">
        <f t="shared" si="66"/>
        <v>Y04SX0JP</v>
      </c>
    </row>
    <row r="4254" spans="1:4" x14ac:dyDescent="0.25">
      <c r="A4254" s="24" t="s">
        <v>11815</v>
      </c>
      <c r="B4254" s="24" t="s">
        <v>3966</v>
      </c>
      <c r="C4254" s="24" t="s">
        <v>11470</v>
      </c>
      <c r="D4254" s="24" t="str">
        <f t="shared" si="66"/>
        <v>Y04TX08T</v>
      </c>
    </row>
    <row r="4255" spans="1:4" x14ac:dyDescent="0.25">
      <c r="A4255" s="24" t="s">
        <v>11815</v>
      </c>
      <c r="B4255" s="24" t="s">
        <v>3966</v>
      </c>
      <c r="C4255" s="24" t="s">
        <v>11536</v>
      </c>
      <c r="D4255" s="24" t="str">
        <f t="shared" si="66"/>
        <v>Y04TX0TW</v>
      </c>
    </row>
    <row r="4256" spans="1:4" x14ac:dyDescent="0.25">
      <c r="A4256" s="24" t="s">
        <v>11815</v>
      </c>
      <c r="B4256" s="24" t="s">
        <v>3966</v>
      </c>
      <c r="C4256" s="24" t="s">
        <v>11537</v>
      </c>
      <c r="D4256" s="24" t="str">
        <f t="shared" si="66"/>
        <v>Y04TX0TX</v>
      </c>
    </row>
    <row r="4257" spans="1:4" x14ac:dyDescent="0.25">
      <c r="A4257" s="24" t="s">
        <v>11815</v>
      </c>
      <c r="B4257" s="24" t="s">
        <v>3966</v>
      </c>
      <c r="C4257" s="24" t="s">
        <v>11538</v>
      </c>
      <c r="D4257" s="24" t="str">
        <f t="shared" si="66"/>
        <v>Y04TX0UE</v>
      </c>
    </row>
    <row r="4258" spans="1:4" x14ac:dyDescent="0.25">
      <c r="A4258" s="24" t="s">
        <v>11815</v>
      </c>
      <c r="B4258" s="24" t="s">
        <v>3981</v>
      </c>
      <c r="C4258" s="24" t="s">
        <v>11822</v>
      </c>
      <c r="D4258" s="24" t="str">
        <f t="shared" si="66"/>
        <v>Y04XX0UC</v>
      </c>
    </row>
    <row r="4259" spans="1:4" x14ac:dyDescent="0.25">
      <c r="A4259" s="24" t="s">
        <v>11815</v>
      </c>
      <c r="B4259" s="24" t="s">
        <v>3981</v>
      </c>
      <c r="C4259" s="24" t="s">
        <v>11823</v>
      </c>
      <c r="D4259" s="24" t="str">
        <f t="shared" si="66"/>
        <v>Y04XX0UD</v>
      </c>
    </row>
    <row r="4260" spans="1:4" x14ac:dyDescent="0.25">
      <c r="A4260" s="24" t="s">
        <v>11815</v>
      </c>
      <c r="B4260" s="24" t="s">
        <v>3991</v>
      </c>
      <c r="C4260" s="24" t="s">
        <v>11655</v>
      </c>
      <c r="D4260" s="24" t="str">
        <f t="shared" si="66"/>
        <v>Y04ZX0TZ</v>
      </c>
    </row>
    <row r="4261" spans="1:4" x14ac:dyDescent="0.25">
      <c r="A4261" s="24" t="s">
        <v>11815</v>
      </c>
      <c r="B4261" s="24" t="s">
        <v>3991</v>
      </c>
      <c r="C4261" s="24" t="s">
        <v>11539</v>
      </c>
      <c r="D4261" s="24" t="str">
        <f t="shared" si="66"/>
        <v>Y04ZX0U0</v>
      </c>
    </row>
    <row r="4262" spans="1:4" x14ac:dyDescent="0.25">
      <c r="A4262" s="24" t="s">
        <v>11815</v>
      </c>
      <c r="B4262" s="24" t="s">
        <v>3991</v>
      </c>
      <c r="C4262" s="24" t="s">
        <v>11824</v>
      </c>
      <c r="D4262" s="24" t="str">
        <f t="shared" si="66"/>
        <v>Y04ZX0U3</v>
      </c>
    </row>
    <row r="4263" spans="1:4" x14ac:dyDescent="0.25">
      <c r="A4263" s="24" t="s">
        <v>11815</v>
      </c>
      <c r="B4263" s="24" t="s">
        <v>3991</v>
      </c>
      <c r="C4263" s="24" t="s">
        <v>11540</v>
      </c>
      <c r="D4263" s="24" t="str">
        <f t="shared" si="66"/>
        <v>Y04ZX0UF</v>
      </c>
    </row>
    <row r="4264" spans="1:4" x14ac:dyDescent="0.25">
      <c r="A4264" s="24" t="s">
        <v>11815</v>
      </c>
      <c r="B4264" s="24" t="s">
        <v>4007</v>
      </c>
      <c r="C4264" s="24" t="s">
        <v>11541</v>
      </c>
      <c r="D4264" s="24" t="str">
        <f t="shared" si="66"/>
        <v>Y050X0UH</v>
      </c>
    </row>
    <row r="4265" spans="1:4" x14ac:dyDescent="0.25">
      <c r="A4265" s="24" t="s">
        <v>11815</v>
      </c>
      <c r="B4265" s="24" t="s">
        <v>4012</v>
      </c>
      <c r="C4265" s="24" t="s">
        <v>11543</v>
      </c>
      <c r="D4265" s="24" t="str">
        <f t="shared" si="66"/>
        <v>Y051X11Q</v>
      </c>
    </row>
    <row r="4266" spans="1:4" x14ac:dyDescent="0.25">
      <c r="A4266" s="24" t="s">
        <v>11815</v>
      </c>
      <c r="B4266" s="24" t="s">
        <v>4036</v>
      </c>
      <c r="C4266" s="24" t="s">
        <v>11545</v>
      </c>
      <c r="D4266" s="24" t="str">
        <f t="shared" si="66"/>
        <v>Y05KX09N</v>
      </c>
    </row>
    <row r="4267" spans="1:4" x14ac:dyDescent="0.25">
      <c r="A4267" s="24" t="s">
        <v>11815</v>
      </c>
      <c r="B4267" s="24" t="s">
        <v>4036</v>
      </c>
      <c r="C4267" s="24" t="s">
        <v>11658</v>
      </c>
      <c r="D4267" s="24" t="str">
        <f t="shared" si="66"/>
        <v>Y05KX0FW</v>
      </c>
    </row>
    <row r="4268" spans="1:4" x14ac:dyDescent="0.25">
      <c r="A4268" s="24" t="s">
        <v>11815</v>
      </c>
      <c r="B4268" s="24" t="s">
        <v>4036</v>
      </c>
      <c r="C4268" s="24" t="s">
        <v>11519</v>
      </c>
      <c r="D4268" s="24" t="str">
        <f t="shared" si="66"/>
        <v>Y05KX0G0</v>
      </c>
    </row>
    <row r="4269" spans="1:4" x14ac:dyDescent="0.25">
      <c r="A4269" s="24" t="s">
        <v>11815</v>
      </c>
      <c r="B4269" s="24" t="s">
        <v>4036</v>
      </c>
      <c r="C4269" s="24" t="s">
        <v>11547</v>
      </c>
      <c r="D4269" s="24" t="str">
        <f t="shared" si="66"/>
        <v>Y05KX0TN</v>
      </c>
    </row>
    <row r="4270" spans="1:4" x14ac:dyDescent="0.25">
      <c r="A4270" s="24" t="s">
        <v>11815</v>
      </c>
      <c r="B4270" s="24" t="s">
        <v>4036</v>
      </c>
      <c r="C4270" s="24" t="s">
        <v>11548</v>
      </c>
      <c r="D4270" s="24" t="str">
        <f t="shared" si="66"/>
        <v>Y05KX11P</v>
      </c>
    </row>
    <row r="4271" spans="1:4" x14ac:dyDescent="0.25">
      <c r="A4271" s="24" t="s">
        <v>11815</v>
      </c>
      <c r="B4271" s="24" t="s">
        <v>4092</v>
      </c>
      <c r="C4271" s="24" t="s">
        <v>11825</v>
      </c>
      <c r="D4271" s="24" t="str">
        <f t="shared" si="66"/>
        <v>Y05MX0QJ</v>
      </c>
    </row>
    <row r="4272" spans="1:4" x14ac:dyDescent="0.25">
      <c r="A4272" s="24" t="s">
        <v>11815</v>
      </c>
      <c r="B4272" s="24" t="s">
        <v>4092</v>
      </c>
      <c r="C4272" s="24" t="s">
        <v>11826</v>
      </c>
      <c r="D4272" s="24" t="str">
        <f t="shared" si="66"/>
        <v>Y05MX0QL</v>
      </c>
    </row>
    <row r="4273" spans="1:4" x14ac:dyDescent="0.25">
      <c r="A4273" s="24" t="s">
        <v>11815</v>
      </c>
      <c r="B4273" s="24" t="s">
        <v>4097</v>
      </c>
      <c r="C4273" s="24" t="s">
        <v>11825</v>
      </c>
      <c r="D4273" s="24" t="str">
        <f t="shared" si="66"/>
        <v>Y05NX0QJ</v>
      </c>
    </row>
    <row r="4274" spans="1:4" x14ac:dyDescent="0.25">
      <c r="A4274" s="24" t="s">
        <v>11815</v>
      </c>
      <c r="B4274" s="24" t="s">
        <v>4097</v>
      </c>
      <c r="C4274" s="24" t="s">
        <v>11827</v>
      </c>
      <c r="D4274" s="24" t="str">
        <f t="shared" si="66"/>
        <v>Y05NX0QK</v>
      </c>
    </row>
    <row r="4275" spans="1:4" x14ac:dyDescent="0.25">
      <c r="A4275" s="24" t="s">
        <v>11815</v>
      </c>
      <c r="B4275" s="24" t="s">
        <v>4097</v>
      </c>
      <c r="C4275" s="24" t="s">
        <v>11826</v>
      </c>
      <c r="D4275" s="24" t="str">
        <f t="shared" si="66"/>
        <v>Y05NX0QL</v>
      </c>
    </row>
    <row r="4276" spans="1:4" x14ac:dyDescent="0.25">
      <c r="A4276" s="24" t="s">
        <v>11815</v>
      </c>
      <c r="B4276" s="24" t="s">
        <v>4089</v>
      </c>
      <c r="C4276" s="24" t="s">
        <v>11509</v>
      </c>
      <c r="D4276" s="24" t="str">
        <f t="shared" si="66"/>
        <v>Y06XX0L9</v>
      </c>
    </row>
    <row r="4277" spans="1:4" x14ac:dyDescent="0.25">
      <c r="A4277" s="24" t="s">
        <v>11815</v>
      </c>
      <c r="B4277" s="24" t="s">
        <v>4089</v>
      </c>
      <c r="C4277" s="24" t="s">
        <v>11510</v>
      </c>
      <c r="D4277" s="24" t="str">
        <f t="shared" si="66"/>
        <v>Y06XX0LA</v>
      </c>
    </row>
    <row r="4278" spans="1:4" x14ac:dyDescent="0.25">
      <c r="A4278" s="24" t="s">
        <v>11815</v>
      </c>
      <c r="B4278" s="24" t="s">
        <v>4089</v>
      </c>
      <c r="C4278" s="24" t="s">
        <v>11511</v>
      </c>
      <c r="D4278" s="24" t="str">
        <f t="shared" si="66"/>
        <v>Y06XX0LB</v>
      </c>
    </row>
    <row r="4279" spans="1:4" x14ac:dyDescent="0.25">
      <c r="A4279" s="24" t="s">
        <v>11815</v>
      </c>
      <c r="B4279" s="24" t="s">
        <v>4354</v>
      </c>
      <c r="C4279" s="24" t="s">
        <v>11478</v>
      </c>
      <c r="D4279" s="24" t="str">
        <f t="shared" si="66"/>
        <v>Y07LX0J3</v>
      </c>
    </row>
    <row r="4280" spans="1:4" x14ac:dyDescent="0.25">
      <c r="A4280" s="24" t="s">
        <v>11815</v>
      </c>
      <c r="B4280" s="24" t="s">
        <v>4354</v>
      </c>
      <c r="C4280" s="24" t="s">
        <v>11640</v>
      </c>
      <c r="D4280" s="24" t="str">
        <f t="shared" si="66"/>
        <v>Y07LX0K3</v>
      </c>
    </row>
    <row r="4281" spans="1:4" x14ac:dyDescent="0.25">
      <c r="A4281" s="24" t="s">
        <v>11815</v>
      </c>
      <c r="B4281" s="24" t="s">
        <v>4354</v>
      </c>
      <c r="C4281" s="24" t="s">
        <v>11576</v>
      </c>
      <c r="D4281" s="24" t="str">
        <f t="shared" si="66"/>
        <v>Y07LX101</v>
      </c>
    </row>
    <row r="4282" spans="1:4" x14ac:dyDescent="0.25">
      <c r="A4282" s="24" t="s">
        <v>11815</v>
      </c>
      <c r="B4282" s="24" t="s">
        <v>4587</v>
      </c>
      <c r="C4282" s="24" t="s">
        <v>10582</v>
      </c>
      <c r="D4282" s="24" t="str">
        <f t="shared" si="66"/>
        <v>YZZZXZZZ</v>
      </c>
    </row>
    <row r="4283" spans="1:4" x14ac:dyDescent="0.25">
      <c r="A4283" s="24" t="s">
        <v>11815</v>
      </c>
      <c r="B4283" s="24" t="s">
        <v>4811</v>
      </c>
      <c r="C4283" s="24" t="s">
        <v>11467</v>
      </c>
      <c r="D4283" s="24" t="str">
        <f t="shared" si="66"/>
        <v>Z210X0J2</v>
      </c>
    </row>
    <row r="4284" spans="1:4" x14ac:dyDescent="0.25">
      <c r="A4284" s="24" t="s">
        <v>11815</v>
      </c>
      <c r="B4284" s="24" t="s">
        <v>4811</v>
      </c>
      <c r="C4284" s="24" t="s">
        <v>11479</v>
      </c>
      <c r="D4284" s="24" t="str">
        <f t="shared" si="66"/>
        <v>Z210X0J7</v>
      </c>
    </row>
    <row r="4285" spans="1:4" x14ac:dyDescent="0.25">
      <c r="A4285" s="24" t="s">
        <v>11815</v>
      </c>
      <c r="B4285" s="24" t="s">
        <v>4180</v>
      </c>
      <c r="C4285" s="24" t="s">
        <v>11467</v>
      </c>
      <c r="D4285" s="24" t="str">
        <f t="shared" si="66"/>
        <v>Z211X0J2</v>
      </c>
    </row>
    <row r="4286" spans="1:4" x14ac:dyDescent="0.25">
      <c r="A4286" s="24" t="s">
        <v>11815</v>
      </c>
      <c r="B4286" s="24" t="s">
        <v>4180</v>
      </c>
      <c r="C4286" s="24" t="s">
        <v>11479</v>
      </c>
      <c r="D4286" s="24" t="str">
        <f t="shared" si="66"/>
        <v>Z211X0J7</v>
      </c>
    </row>
    <row r="4287" spans="1:4" x14ac:dyDescent="0.25">
      <c r="A4287" s="24" t="s">
        <v>11828</v>
      </c>
      <c r="B4287" s="24" t="s">
        <v>3853</v>
      </c>
      <c r="C4287" s="24" t="s">
        <v>11460</v>
      </c>
      <c r="D4287" s="24" t="str">
        <f t="shared" si="66"/>
        <v>Y04HX07X</v>
      </c>
    </row>
    <row r="4288" spans="1:4" x14ac:dyDescent="0.25">
      <c r="A4288" s="24" t="s">
        <v>11828</v>
      </c>
      <c r="B4288" s="24" t="s">
        <v>3853</v>
      </c>
      <c r="C4288" s="24" t="s">
        <v>11650</v>
      </c>
      <c r="D4288" s="24" t="str">
        <f t="shared" si="66"/>
        <v>Y04HX07Z</v>
      </c>
    </row>
    <row r="4289" spans="1:4" x14ac:dyDescent="0.25">
      <c r="A4289" s="24" t="s">
        <v>11828</v>
      </c>
      <c r="B4289" s="24" t="s">
        <v>3853</v>
      </c>
      <c r="C4289" s="24" t="s">
        <v>11461</v>
      </c>
      <c r="D4289" s="24" t="str">
        <f t="shared" si="66"/>
        <v>Y04HX08X</v>
      </c>
    </row>
    <row r="4290" spans="1:4" x14ac:dyDescent="0.25">
      <c r="A4290" s="24" t="s">
        <v>11828</v>
      </c>
      <c r="B4290" s="24" t="s">
        <v>3909</v>
      </c>
      <c r="C4290" s="24" t="s">
        <v>11799</v>
      </c>
      <c r="D4290" s="24" t="str">
        <f t="shared" si="66"/>
        <v>Y04KX0TL</v>
      </c>
    </row>
    <row r="4291" spans="1:4" x14ac:dyDescent="0.25">
      <c r="A4291" s="24" t="s">
        <v>11828</v>
      </c>
      <c r="B4291" s="24" t="s">
        <v>3944</v>
      </c>
      <c r="C4291" s="24" t="s">
        <v>11467</v>
      </c>
      <c r="D4291" s="24" t="str">
        <f t="shared" ref="D4291:D4354" si="67">B4291&amp;C4291</f>
        <v>Y04RX0J2</v>
      </c>
    </row>
    <row r="4292" spans="1:4" x14ac:dyDescent="0.25">
      <c r="A4292" s="24" t="s">
        <v>11828</v>
      </c>
      <c r="B4292" s="24" t="s">
        <v>3949</v>
      </c>
      <c r="C4292" s="24" t="s">
        <v>11468</v>
      </c>
      <c r="D4292" s="24" t="str">
        <f t="shared" si="67"/>
        <v>Y04SX0J1</v>
      </c>
    </row>
    <row r="4293" spans="1:4" x14ac:dyDescent="0.25">
      <c r="A4293" s="24" t="s">
        <v>11828</v>
      </c>
      <c r="B4293" s="24" t="s">
        <v>3949</v>
      </c>
      <c r="C4293" s="24" t="s">
        <v>11469</v>
      </c>
      <c r="D4293" s="24" t="str">
        <f t="shared" si="67"/>
        <v>Y04SX103</v>
      </c>
    </row>
    <row r="4294" spans="1:4" x14ac:dyDescent="0.25">
      <c r="A4294" s="24" t="s">
        <v>11828</v>
      </c>
      <c r="B4294" s="24" t="s">
        <v>3978</v>
      </c>
      <c r="C4294" s="24" t="s">
        <v>11829</v>
      </c>
      <c r="D4294" s="24" t="str">
        <f t="shared" si="67"/>
        <v>Y04VX0DS</v>
      </c>
    </row>
    <row r="4295" spans="1:4" x14ac:dyDescent="0.25">
      <c r="A4295" s="24" t="s">
        <v>11828</v>
      </c>
      <c r="B4295" s="24" t="s">
        <v>4018</v>
      </c>
      <c r="C4295" s="24" t="s">
        <v>11830</v>
      </c>
      <c r="D4295" s="24" t="str">
        <f t="shared" si="67"/>
        <v>Y053X0TP</v>
      </c>
    </row>
    <row r="4296" spans="1:4" x14ac:dyDescent="0.25">
      <c r="A4296" s="24" t="s">
        <v>11828</v>
      </c>
      <c r="B4296" s="24" t="s">
        <v>4018</v>
      </c>
      <c r="C4296" s="24" t="s">
        <v>11831</v>
      </c>
      <c r="D4296" s="24" t="str">
        <f t="shared" si="67"/>
        <v>Y053X0TU</v>
      </c>
    </row>
    <row r="4297" spans="1:4" x14ac:dyDescent="0.25">
      <c r="A4297" s="24" t="s">
        <v>11828</v>
      </c>
      <c r="B4297" s="24" t="s">
        <v>4061</v>
      </c>
      <c r="C4297" s="24" t="s">
        <v>11832</v>
      </c>
      <c r="D4297" s="24" t="str">
        <f t="shared" si="67"/>
        <v>Y05GX0DT</v>
      </c>
    </row>
    <row r="4298" spans="1:4" x14ac:dyDescent="0.25">
      <c r="A4298" s="24" t="s">
        <v>11828</v>
      </c>
      <c r="B4298" s="24" t="s">
        <v>4071</v>
      </c>
      <c r="C4298" s="24" t="s">
        <v>11832</v>
      </c>
      <c r="D4298" s="24" t="str">
        <f t="shared" si="67"/>
        <v>Y05HX0DT</v>
      </c>
    </row>
    <row r="4299" spans="1:4" x14ac:dyDescent="0.25">
      <c r="A4299" s="24" t="s">
        <v>11828</v>
      </c>
      <c r="B4299" s="24" t="s">
        <v>4036</v>
      </c>
      <c r="C4299" s="24" t="s">
        <v>11545</v>
      </c>
      <c r="D4299" s="24" t="str">
        <f t="shared" si="67"/>
        <v>Y05KX09N</v>
      </c>
    </row>
    <row r="4300" spans="1:4" x14ac:dyDescent="0.25">
      <c r="A4300" s="24" t="s">
        <v>11828</v>
      </c>
      <c r="B4300" s="24" t="s">
        <v>4036</v>
      </c>
      <c r="C4300" s="24" t="s">
        <v>11658</v>
      </c>
      <c r="D4300" s="24" t="str">
        <f t="shared" si="67"/>
        <v>Y05KX0FW</v>
      </c>
    </row>
    <row r="4301" spans="1:4" x14ac:dyDescent="0.25">
      <c r="A4301" s="24" t="s">
        <v>11828</v>
      </c>
      <c r="B4301" s="24" t="s">
        <v>4036</v>
      </c>
      <c r="C4301" s="24" t="s">
        <v>11803</v>
      </c>
      <c r="D4301" s="24" t="str">
        <f t="shared" si="67"/>
        <v>Y05KX0TM</v>
      </c>
    </row>
    <row r="4302" spans="1:4" x14ac:dyDescent="0.25">
      <c r="A4302" s="24" t="s">
        <v>11828</v>
      </c>
      <c r="B4302" s="24" t="s">
        <v>4036</v>
      </c>
      <c r="C4302" s="24" t="s">
        <v>11547</v>
      </c>
      <c r="D4302" s="24" t="str">
        <f t="shared" si="67"/>
        <v>Y05KX0TN</v>
      </c>
    </row>
    <row r="4303" spans="1:4" x14ac:dyDescent="0.25">
      <c r="A4303" s="24" t="s">
        <v>11828</v>
      </c>
      <c r="B4303" s="24" t="s">
        <v>4036</v>
      </c>
      <c r="C4303" s="24" t="s">
        <v>11548</v>
      </c>
      <c r="D4303" s="24" t="str">
        <f t="shared" si="67"/>
        <v>Y05KX11P</v>
      </c>
    </row>
    <row r="4304" spans="1:4" x14ac:dyDescent="0.25">
      <c r="A4304" s="24" t="s">
        <v>11828</v>
      </c>
      <c r="B4304" s="24" t="s">
        <v>4097</v>
      </c>
      <c r="C4304" s="24" t="s">
        <v>11833</v>
      </c>
      <c r="D4304" s="24" t="str">
        <f t="shared" si="67"/>
        <v>Y05NX0QD</v>
      </c>
    </row>
    <row r="4305" spans="1:4" x14ac:dyDescent="0.25">
      <c r="A4305" s="24" t="s">
        <v>11828</v>
      </c>
      <c r="B4305" s="24" t="s">
        <v>4097</v>
      </c>
      <c r="C4305" s="24" t="s">
        <v>11550</v>
      </c>
      <c r="D4305" s="24" t="str">
        <f t="shared" si="67"/>
        <v>Y05NX0QE</v>
      </c>
    </row>
    <row r="4306" spans="1:4" x14ac:dyDescent="0.25">
      <c r="A4306" s="24" t="s">
        <v>11828</v>
      </c>
      <c r="B4306" s="24" t="s">
        <v>4097</v>
      </c>
      <c r="C4306" s="24" t="s">
        <v>11476</v>
      </c>
      <c r="D4306" s="24" t="str">
        <f t="shared" si="67"/>
        <v>Y05NX0QF</v>
      </c>
    </row>
    <row r="4307" spans="1:4" x14ac:dyDescent="0.25">
      <c r="A4307" s="24" t="s">
        <v>11828</v>
      </c>
      <c r="B4307" s="24" t="s">
        <v>4089</v>
      </c>
      <c r="C4307" s="24" t="s">
        <v>11509</v>
      </c>
      <c r="D4307" s="24" t="str">
        <f t="shared" si="67"/>
        <v>Y06XX0L9</v>
      </c>
    </row>
    <row r="4308" spans="1:4" x14ac:dyDescent="0.25">
      <c r="A4308" s="24" t="s">
        <v>11828</v>
      </c>
      <c r="B4308" s="24" t="s">
        <v>4089</v>
      </c>
      <c r="C4308" s="24" t="s">
        <v>11510</v>
      </c>
      <c r="D4308" s="24" t="str">
        <f t="shared" si="67"/>
        <v>Y06XX0LA</v>
      </c>
    </row>
    <row r="4309" spans="1:4" x14ac:dyDescent="0.25">
      <c r="A4309" s="24" t="s">
        <v>11828</v>
      </c>
      <c r="B4309" s="24" t="s">
        <v>4089</v>
      </c>
      <c r="C4309" s="24" t="s">
        <v>11511</v>
      </c>
      <c r="D4309" s="24" t="str">
        <f t="shared" si="67"/>
        <v>Y06XX0LB</v>
      </c>
    </row>
    <row r="4310" spans="1:4" x14ac:dyDescent="0.25">
      <c r="A4310" s="24" t="s">
        <v>11828</v>
      </c>
      <c r="B4310" s="24" t="s">
        <v>4277</v>
      </c>
      <c r="C4310" s="24" t="s">
        <v>11477</v>
      </c>
      <c r="D4310" s="24" t="str">
        <f t="shared" si="67"/>
        <v>Y073X0TT</v>
      </c>
    </row>
    <row r="4311" spans="1:4" x14ac:dyDescent="0.25">
      <c r="A4311" s="24" t="s">
        <v>11828</v>
      </c>
      <c r="B4311" s="24" t="s">
        <v>4354</v>
      </c>
      <c r="C4311" s="24" t="s">
        <v>11478</v>
      </c>
      <c r="D4311" s="24" t="str">
        <f t="shared" si="67"/>
        <v>Y07LX0J3</v>
      </c>
    </row>
    <row r="4312" spans="1:4" x14ac:dyDescent="0.25">
      <c r="A4312" s="24" t="s">
        <v>11828</v>
      </c>
      <c r="B4312" s="24" t="s">
        <v>4587</v>
      </c>
      <c r="C4312" s="24" t="s">
        <v>10582</v>
      </c>
      <c r="D4312" s="24" t="str">
        <f t="shared" si="67"/>
        <v>YZZZXZZZ</v>
      </c>
    </row>
    <row r="4313" spans="1:4" x14ac:dyDescent="0.25">
      <c r="A4313" s="24" t="s">
        <v>11828</v>
      </c>
      <c r="B4313" s="24" t="s">
        <v>4182</v>
      </c>
      <c r="C4313" s="24" t="s">
        <v>11467</v>
      </c>
      <c r="D4313" s="24" t="str">
        <f t="shared" si="67"/>
        <v>Z177X0J2</v>
      </c>
    </row>
    <row r="4314" spans="1:4" x14ac:dyDescent="0.25">
      <c r="A4314" s="24" t="s">
        <v>11828</v>
      </c>
      <c r="B4314" s="24" t="s">
        <v>4182</v>
      </c>
      <c r="C4314" s="24" t="s">
        <v>11479</v>
      </c>
      <c r="D4314" s="24" t="str">
        <f t="shared" si="67"/>
        <v>Z177X0J7</v>
      </c>
    </row>
    <row r="4315" spans="1:4" x14ac:dyDescent="0.25">
      <c r="A4315" s="24" t="s">
        <v>11828</v>
      </c>
      <c r="B4315" s="24" t="s">
        <v>4183</v>
      </c>
      <c r="C4315" s="24" t="s">
        <v>11467</v>
      </c>
      <c r="D4315" s="24" t="str">
        <f t="shared" si="67"/>
        <v>Z212X0J2</v>
      </c>
    </row>
    <row r="4316" spans="1:4" x14ac:dyDescent="0.25">
      <c r="A4316" s="24" t="s">
        <v>11828</v>
      </c>
      <c r="B4316" s="24" t="s">
        <v>4183</v>
      </c>
      <c r="C4316" s="24" t="s">
        <v>11479</v>
      </c>
      <c r="D4316" s="24" t="str">
        <f t="shared" si="67"/>
        <v>Z212X0J7</v>
      </c>
    </row>
    <row r="4317" spans="1:4" x14ac:dyDescent="0.25">
      <c r="A4317" s="24" t="s">
        <v>11828</v>
      </c>
      <c r="B4317" s="24" t="s">
        <v>4184</v>
      </c>
      <c r="C4317" s="24" t="s">
        <v>11467</v>
      </c>
      <c r="D4317" s="24" t="str">
        <f t="shared" si="67"/>
        <v>Z213X0J2</v>
      </c>
    </row>
    <row r="4318" spans="1:4" x14ac:dyDescent="0.25">
      <c r="A4318" s="24" t="s">
        <v>11828</v>
      </c>
      <c r="B4318" s="24" t="s">
        <v>4184</v>
      </c>
      <c r="C4318" s="24" t="s">
        <v>11479</v>
      </c>
      <c r="D4318" s="24" t="str">
        <f t="shared" si="67"/>
        <v>Z213X0J7</v>
      </c>
    </row>
    <row r="4319" spans="1:4" x14ac:dyDescent="0.25">
      <c r="A4319" s="24" t="s">
        <v>11834</v>
      </c>
      <c r="B4319" s="24" t="s">
        <v>4525</v>
      </c>
      <c r="C4319" s="24" t="s">
        <v>11835</v>
      </c>
      <c r="D4319" s="24" t="str">
        <f t="shared" si="67"/>
        <v>Y05SX01P</v>
      </c>
    </row>
    <row r="4320" spans="1:4" x14ac:dyDescent="0.25">
      <c r="A4320" s="24" t="s">
        <v>11834</v>
      </c>
      <c r="B4320" s="24" t="s">
        <v>4525</v>
      </c>
      <c r="C4320" s="24" t="s">
        <v>11836</v>
      </c>
      <c r="D4320" s="24" t="str">
        <f t="shared" si="67"/>
        <v>Y05SX01S</v>
      </c>
    </row>
    <row r="4321" spans="1:4" x14ac:dyDescent="0.25">
      <c r="A4321" s="24" t="s">
        <v>11834</v>
      </c>
      <c r="B4321" s="24" t="s">
        <v>4527</v>
      </c>
      <c r="C4321" s="24" t="s">
        <v>11837</v>
      </c>
      <c r="D4321" s="24" t="str">
        <f t="shared" si="67"/>
        <v>Y05TX0WU</v>
      </c>
    </row>
    <row r="4322" spans="1:4" x14ac:dyDescent="0.25">
      <c r="A4322" s="24" t="s">
        <v>11834</v>
      </c>
      <c r="B4322" s="24" t="s">
        <v>4186</v>
      </c>
      <c r="C4322" s="24" t="s">
        <v>10577</v>
      </c>
      <c r="D4322" s="24" t="str">
        <f t="shared" si="67"/>
        <v>Y05UX0A7</v>
      </c>
    </row>
    <row r="4323" spans="1:4" x14ac:dyDescent="0.25">
      <c r="A4323" s="24" t="s">
        <v>11834</v>
      </c>
      <c r="B4323" s="24" t="s">
        <v>4186</v>
      </c>
      <c r="C4323" s="24" t="s">
        <v>11838</v>
      </c>
      <c r="D4323" s="24" t="str">
        <f t="shared" si="67"/>
        <v>Y05UX0A8</v>
      </c>
    </row>
    <row r="4324" spans="1:4" x14ac:dyDescent="0.25">
      <c r="A4324" s="24" t="s">
        <v>11834</v>
      </c>
      <c r="B4324" s="24" t="s">
        <v>4186</v>
      </c>
      <c r="C4324" s="24" t="s">
        <v>11839</v>
      </c>
      <c r="D4324" s="24" t="str">
        <f t="shared" si="67"/>
        <v>Y05UX0A9</v>
      </c>
    </row>
    <row r="4325" spans="1:4" x14ac:dyDescent="0.25">
      <c r="A4325" s="24" t="s">
        <v>11834</v>
      </c>
      <c r="B4325" s="24" t="s">
        <v>4186</v>
      </c>
      <c r="C4325" s="24" t="s">
        <v>11840</v>
      </c>
      <c r="D4325" s="24" t="str">
        <f t="shared" si="67"/>
        <v>Y05UX0AA</v>
      </c>
    </row>
    <row r="4326" spans="1:4" x14ac:dyDescent="0.25">
      <c r="A4326" s="24" t="s">
        <v>11834</v>
      </c>
      <c r="B4326" s="24" t="s">
        <v>4186</v>
      </c>
      <c r="C4326" s="24" t="s">
        <v>11841</v>
      </c>
      <c r="D4326" s="24" t="str">
        <f t="shared" si="67"/>
        <v>Y05UX0AB</v>
      </c>
    </row>
    <row r="4327" spans="1:4" x14ac:dyDescent="0.25">
      <c r="A4327" s="24" t="s">
        <v>11834</v>
      </c>
      <c r="B4327" s="24" t="s">
        <v>4186</v>
      </c>
      <c r="C4327" s="24" t="s">
        <v>11842</v>
      </c>
      <c r="D4327" s="24" t="str">
        <f t="shared" si="67"/>
        <v>Y05UX0AC</v>
      </c>
    </row>
    <row r="4328" spans="1:4" x14ac:dyDescent="0.25">
      <c r="A4328" s="24" t="s">
        <v>11834</v>
      </c>
      <c r="B4328" s="24" t="s">
        <v>4186</v>
      </c>
      <c r="C4328" s="24" t="s">
        <v>11843</v>
      </c>
      <c r="D4328" s="24" t="str">
        <f t="shared" si="67"/>
        <v>Y05UX0AD</v>
      </c>
    </row>
    <row r="4329" spans="1:4" x14ac:dyDescent="0.25">
      <c r="A4329" s="24" t="s">
        <v>11834</v>
      </c>
      <c r="B4329" s="24" t="s">
        <v>4186</v>
      </c>
      <c r="C4329" s="24" t="s">
        <v>11844</v>
      </c>
      <c r="D4329" s="24" t="str">
        <f t="shared" si="67"/>
        <v>Y05UX0AE</v>
      </c>
    </row>
    <row r="4330" spans="1:4" x14ac:dyDescent="0.25">
      <c r="A4330" s="24" t="s">
        <v>11834</v>
      </c>
      <c r="B4330" s="24" t="s">
        <v>4186</v>
      </c>
      <c r="C4330" s="24" t="s">
        <v>11845</v>
      </c>
      <c r="D4330" s="24" t="str">
        <f t="shared" si="67"/>
        <v>Y05UX0AF</v>
      </c>
    </row>
    <row r="4331" spans="1:4" x14ac:dyDescent="0.25">
      <c r="A4331" s="24" t="s">
        <v>11834</v>
      </c>
      <c r="B4331" s="24" t="s">
        <v>4186</v>
      </c>
      <c r="C4331" s="24" t="s">
        <v>11846</v>
      </c>
      <c r="D4331" s="24" t="str">
        <f t="shared" si="67"/>
        <v>Y05UX0AG</v>
      </c>
    </row>
    <row r="4332" spans="1:4" x14ac:dyDescent="0.25">
      <c r="A4332" s="24" t="s">
        <v>11834</v>
      </c>
      <c r="B4332" s="24" t="s">
        <v>4186</v>
      </c>
      <c r="C4332" s="24" t="s">
        <v>10576</v>
      </c>
      <c r="D4332" s="24" t="str">
        <f t="shared" si="67"/>
        <v>Y05UX0AH</v>
      </c>
    </row>
    <row r="4333" spans="1:4" x14ac:dyDescent="0.25">
      <c r="A4333" s="24" t="s">
        <v>11834</v>
      </c>
      <c r="B4333" s="24" t="s">
        <v>4143</v>
      </c>
      <c r="C4333" s="24" t="s">
        <v>11847</v>
      </c>
      <c r="D4333" s="24" t="str">
        <f t="shared" si="67"/>
        <v>Y05VX029</v>
      </c>
    </row>
    <row r="4334" spans="1:4" x14ac:dyDescent="0.25">
      <c r="A4334" s="24" t="s">
        <v>11834</v>
      </c>
      <c r="B4334" s="24" t="s">
        <v>4193</v>
      </c>
      <c r="C4334" s="24" t="s">
        <v>10577</v>
      </c>
      <c r="D4334" s="24" t="str">
        <f t="shared" si="67"/>
        <v>Y05WX0A7</v>
      </c>
    </row>
    <row r="4335" spans="1:4" x14ac:dyDescent="0.25">
      <c r="A4335" s="24" t="s">
        <v>11834</v>
      </c>
      <c r="B4335" s="24" t="s">
        <v>4193</v>
      </c>
      <c r="C4335" s="24" t="s">
        <v>11838</v>
      </c>
      <c r="D4335" s="24" t="str">
        <f t="shared" si="67"/>
        <v>Y05WX0A8</v>
      </c>
    </row>
    <row r="4336" spans="1:4" x14ac:dyDescent="0.25">
      <c r="A4336" s="24" t="s">
        <v>11834</v>
      </c>
      <c r="B4336" s="24" t="s">
        <v>4193</v>
      </c>
      <c r="C4336" s="24" t="s">
        <v>11839</v>
      </c>
      <c r="D4336" s="24" t="str">
        <f t="shared" si="67"/>
        <v>Y05WX0A9</v>
      </c>
    </row>
    <row r="4337" spans="1:4" x14ac:dyDescent="0.25">
      <c r="A4337" s="24" t="s">
        <v>11834</v>
      </c>
      <c r="B4337" s="24" t="s">
        <v>4193</v>
      </c>
      <c r="C4337" s="24" t="s">
        <v>11840</v>
      </c>
      <c r="D4337" s="24" t="str">
        <f t="shared" si="67"/>
        <v>Y05WX0AA</v>
      </c>
    </row>
    <row r="4338" spans="1:4" x14ac:dyDescent="0.25">
      <c r="A4338" s="24" t="s">
        <v>11834</v>
      </c>
      <c r="B4338" s="24" t="s">
        <v>4193</v>
      </c>
      <c r="C4338" s="24" t="s">
        <v>11841</v>
      </c>
      <c r="D4338" s="24" t="str">
        <f t="shared" si="67"/>
        <v>Y05WX0AB</v>
      </c>
    </row>
    <row r="4339" spans="1:4" x14ac:dyDescent="0.25">
      <c r="A4339" s="24" t="s">
        <v>11834</v>
      </c>
      <c r="B4339" s="24" t="s">
        <v>4193</v>
      </c>
      <c r="C4339" s="24" t="s">
        <v>11842</v>
      </c>
      <c r="D4339" s="24" t="str">
        <f t="shared" si="67"/>
        <v>Y05WX0AC</v>
      </c>
    </row>
    <row r="4340" spans="1:4" x14ac:dyDescent="0.25">
      <c r="A4340" s="24" t="s">
        <v>11834</v>
      </c>
      <c r="B4340" s="24" t="s">
        <v>4193</v>
      </c>
      <c r="C4340" s="24" t="s">
        <v>11843</v>
      </c>
      <c r="D4340" s="24" t="str">
        <f t="shared" si="67"/>
        <v>Y05WX0AD</v>
      </c>
    </row>
    <row r="4341" spans="1:4" x14ac:dyDescent="0.25">
      <c r="A4341" s="24" t="s">
        <v>11834</v>
      </c>
      <c r="B4341" s="24" t="s">
        <v>4193</v>
      </c>
      <c r="C4341" s="24" t="s">
        <v>11844</v>
      </c>
      <c r="D4341" s="24" t="str">
        <f t="shared" si="67"/>
        <v>Y05WX0AE</v>
      </c>
    </row>
    <row r="4342" spans="1:4" x14ac:dyDescent="0.25">
      <c r="A4342" s="24" t="s">
        <v>11834</v>
      </c>
      <c r="B4342" s="24" t="s">
        <v>4193</v>
      </c>
      <c r="C4342" s="24" t="s">
        <v>11845</v>
      </c>
      <c r="D4342" s="24" t="str">
        <f t="shared" si="67"/>
        <v>Y05WX0AF</v>
      </c>
    </row>
    <row r="4343" spans="1:4" x14ac:dyDescent="0.25">
      <c r="A4343" s="24" t="s">
        <v>11834</v>
      </c>
      <c r="B4343" s="24" t="s">
        <v>4193</v>
      </c>
      <c r="C4343" s="24" t="s">
        <v>11848</v>
      </c>
      <c r="D4343" s="24" t="str">
        <f t="shared" si="67"/>
        <v>Y05WX0E8</v>
      </c>
    </row>
    <row r="4344" spans="1:4" x14ac:dyDescent="0.25">
      <c r="A4344" s="24" t="s">
        <v>11834</v>
      </c>
      <c r="B4344" s="24" t="s">
        <v>4193</v>
      </c>
      <c r="C4344" s="24" t="s">
        <v>11849</v>
      </c>
      <c r="D4344" s="24" t="str">
        <f t="shared" si="67"/>
        <v>Y05WX0SV</v>
      </c>
    </row>
    <row r="4345" spans="1:4" x14ac:dyDescent="0.25">
      <c r="A4345" s="24" t="s">
        <v>11834</v>
      </c>
      <c r="B4345" s="24" t="s">
        <v>4151</v>
      </c>
      <c r="C4345" s="24" t="s">
        <v>11840</v>
      </c>
      <c r="D4345" s="24" t="str">
        <f t="shared" si="67"/>
        <v>Y05XX0AA</v>
      </c>
    </row>
    <row r="4346" spans="1:4" x14ac:dyDescent="0.25">
      <c r="A4346" s="24" t="s">
        <v>11834</v>
      </c>
      <c r="B4346" s="24" t="s">
        <v>4220</v>
      </c>
      <c r="C4346" s="24" t="s">
        <v>11850</v>
      </c>
      <c r="D4346" s="24" t="str">
        <f t="shared" si="67"/>
        <v>Y05YX0JS</v>
      </c>
    </row>
    <row r="4347" spans="1:4" x14ac:dyDescent="0.25">
      <c r="A4347" s="24" t="s">
        <v>11834</v>
      </c>
      <c r="B4347" s="24" t="s">
        <v>4220</v>
      </c>
      <c r="C4347" s="24" t="s">
        <v>11851</v>
      </c>
      <c r="D4347" s="24" t="str">
        <f t="shared" si="67"/>
        <v>Y05YX0JV</v>
      </c>
    </row>
    <row r="4348" spans="1:4" x14ac:dyDescent="0.25">
      <c r="A4348" s="24" t="s">
        <v>11834</v>
      </c>
      <c r="B4348" s="24" t="s">
        <v>4220</v>
      </c>
      <c r="C4348" s="24" t="s">
        <v>11852</v>
      </c>
      <c r="D4348" s="24" t="str">
        <f t="shared" si="67"/>
        <v>Y05YX0JW</v>
      </c>
    </row>
    <row r="4349" spans="1:4" x14ac:dyDescent="0.25">
      <c r="A4349" s="24" t="s">
        <v>11834</v>
      </c>
      <c r="B4349" s="24" t="s">
        <v>4220</v>
      </c>
      <c r="C4349" s="24" t="s">
        <v>11853</v>
      </c>
      <c r="D4349" s="24" t="str">
        <f t="shared" si="67"/>
        <v>Y05YX0JX</v>
      </c>
    </row>
    <row r="4350" spans="1:4" x14ac:dyDescent="0.25">
      <c r="A4350" s="24" t="s">
        <v>11834</v>
      </c>
      <c r="B4350" s="24" t="s">
        <v>4220</v>
      </c>
      <c r="C4350" s="24" t="s">
        <v>11854</v>
      </c>
      <c r="D4350" s="24" t="str">
        <f t="shared" si="67"/>
        <v>Y05YX100</v>
      </c>
    </row>
    <row r="4351" spans="1:4" x14ac:dyDescent="0.25">
      <c r="A4351" s="24" t="s">
        <v>11834</v>
      </c>
      <c r="B4351" s="24" t="s">
        <v>4264</v>
      </c>
      <c r="C4351" s="24" t="s">
        <v>11855</v>
      </c>
      <c r="D4351" s="24" t="str">
        <f t="shared" si="67"/>
        <v>Y05ZX063</v>
      </c>
    </row>
    <row r="4352" spans="1:4" x14ac:dyDescent="0.25">
      <c r="A4352" s="24" t="s">
        <v>11834</v>
      </c>
      <c r="B4352" s="24" t="s">
        <v>4264</v>
      </c>
      <c r="C4352" s="24" t="s">
        <v>11856</v>
      </c>
      <c r="D4352" s="24" t="str">
        <f t="shared" si="67"/>
        <v>Y05ZX0WV</v>
      </c>
    </row>
    <row r="4353" spans="1:4" x14ac:dyDescent="0.25">
      <c r="A4353" s="24" t="s">
        <v>11834</v>
      </c>
      <c r="B4353" s="24" t="s">
        <v>4264</v>
      </c>
      <c r="C4353" s="24" t="s">
        <v>10772</v>
      </c>
      <c r="D4353" s="24" t="str">
        <f t="shared" si="67"/>
        <v>Y05ZX123</v>
      </c>
    </row>
    <row r="4354" spans="1:4" x14ac:dyDescent="0.25">
      <c r="A4354" s="24" t="s">
        <v>11834</v>
      </c>
      <c r="B4354" s="24" t="s">
        <v>4264</v>
      </c>
      <c r="C4354" s="24" t="s">
        <v>10774</v>
      </c>
      <c r="D4354" s="24" t="str">
        <f t="shared" si="67"/>
        <v>Y05ZX124</v>
      </c>
    </row>
    <row r="4355" spans="1:4" x14ac:dyDescent="0.25">
      <c r="A4355" s="24" t="s">
        <v>11834</v>
      </c>
      <c r="B4355" s="24" t="s">
        <v>4264</v>
      </c>
      <c r="C4355" s="24" t="s">
        <v>10773</v>
      </c>
      <c r="D4355" s="24" t="str">
        <f t="shared" ref="D4355:D4418" si="68">B4355&amp;C4355</f>
        <v>Y05ZX125</v>
      </c>
    </row>
    <row r="4356" spans="1:4" x14ac:dyDescent="0.25">
      <c r="A4356" s="24" t="s">
        <v>11834</v>
      </c>
      <c r="B4356" s="24" t="s">
        <v>4207</v>
      </c>
      <c r="C4356" s="24" t="s">
        <v>11857</v>
      </c>
      <c r="D4356" s="24" t="str">
        <f t="shared" si="68"/>
        <v>Y060X00V</v>
      </c>
    </row>
    <row r="4357" spans="1:4" x14ac:dyDescent="0.25">
      <c r="A4357" s="24" t="s">
        <v>11834</v>
      </c>
      <c r="B4357" s="24" t="s">
        <v>4207</v>
      </c>
      <c r="C4357" s="24" t="s">
        <v>11858</v>
      </c>
      <c r="D4357" s="24" t="str">
        <f t="shared" si="68"/>
        <v>Y060X00W</v>
      </c>
    </row>
    <row r="4358" spans="1:4" x14ac:dyDescent="0.25">
      <c r="A4358" s="24" t="s">
        <v>11834</v>
      </c>
      <c r="B4358" s="24" t="s">
        <v>4207</v>
      </c>
      <c r="C4358" s="24" t="s">
        <v>11859</v>
      </c>
      <c r="D4358" s="24" t="str">
        <f t="shared" si="68"/>
        <v>Y060X06A</v>
      </c>
    </row>
    <row r="4359" spans="1:4" x14ac:dyDescent="0.25">
      <c r="A4359" s="24" t="s">
        <v>11834</v>
      </c>
      <c r="B4359" s="24" t="s">
        <v>4207</v>
      </c>
      <c r="C4359" s="24" t="s">
        <v>11860</v>
      </c>
      <c r="D4359" s="24" t="str">
        <f t="shared" si="68"/>
        <v>Y060X06D</v>
      </c>
    </row>
    <row r="4360" spans="1:4" x14ac:dyDescent="0.25">
      <c r="A4360" s="24" t="s">
        <v>11834</v>
      </c>
      <c r="B4360" s="24" t="s">
        <v>4207</v>
      </c>
      <c r="C4360" s="24" t="s">
        <v>11861</v>
      </c>
      <c r="D4360" s="24" t="str">
        <f t="shared" si="68"/>
        <v>Y060X06E</v>
      </c>
    </row>
    <row r="4361" spans="1:4" x14ac:dyDescent="0.25">
      <c r="A4361" s="24" t="s">
        <v>11834</v>
      </c>
      <c r="B4361" s="24" t="s">
        <v>4207</v>
      </c>
      <c r="C4361" s="24" t="s">
        <v>11862</v>
      </c>
      <c r="D4361" s="24" t="str">
        <f t="shared" si="68"/>
        <v>Y060X0JL</v>
      </c>
    </row>
    <row r="4362" spans="1:4" x14ac:dyDescent="0.25">
      <c r="A4362" s="24" t="s">
        <v>11834</v>
      </c>
      <c r="B4362" s="24" t="s">
        <v>4207</v>
      </c>
      <c r="C4362" s="24" t="s">
        <v>11863</v>
      </c>
      <c r="D4362" s="24" t="str">
        <f t="shared" si="68"/>
        <v>Y060X0JM</v>
      </c>
    </row>
    <row r="4363" spans="1:4" x14ac:dyDescent="0.25">
      <c r="A4363" s="24" t="s">
        <v>11834</v>
      </c>
      <c r="B4363" s="24" t="s">
        <v>4207</v>
      </c>
      <c r="C4363" s="24" t="s">
        <v>11864</v>
      </c>
      <c r="D4363" s="24" t="str">
        <f t="shared" si="68"/>
        <v>Y060X0JN</v>
      </c>
    </row>
    <row r="4364" spans="1:4" x14ac:dyDescent="0.25">
      <c r="A4364" s="24" t="s">
        <v>11834</v>
      </c>
      <c r="B4364" s="24" t="s">
        <v>4207</v>
      </c>
      <c r="C4364" s="24" t="s">
        <v>11865</v>
      </c>
      <c r="D4364" s="24" t="str">
        <f t="shared" si="68"/>
        <v>Y060X0KC</v>
      </c>
    </row>
    <row r="4365" spans="1:4" x14ac:dyDescent="0.25">
      <c r="A4365" s="24" t="s">
        <v>11834</v>
      </c>
      <c r="B4365" s="24" t="s">
        <v>4207</v>
      </c>
      <c r="C4365" s="24" t="s">
        <v>11866</v>
      </c>
      <c r="D4365" s="24" t="str">
        <f t="shared" si="68"/>
        <v>Y060X0KH</v>
      </c>
    </row>
    <row r="4366" spans="1:4" x14ac:dyDescent="0.25">
      <c r="A4366" s="24" t="s">
        <v>11834</v>
      </c>
      <c r="B4366" s="24" t="s">
        <v>4207</v>
      </c>
      <c r="C4366" s="24" t="s">
        <v>11867</v>
      </c>
      <c r="D4366" s="24" t="str">
        <f t="shared" si="68"/>
        <v>Y060X104</v>
      </c>
    </row>
    <row r="4367" spans="1:4" x14ac:dyDescent="0.25">
      <c r="A4367" s="24" t="s">
        <v>11834</v>
      </c>
      <c r="B4367" s="24" t="s">
        <v>4212</v>
      </c>
      <c r="C4367" s="24" t="s">
        <v>11868</v>
      </c>
      <c r="D4367" s="24" t="str">
        <f t="shared" si="68"/>
        <v>Y061X012</v>
      </c>
    </row>
    <row r="4368" spans="1:4" x14ac:dyDescent="0.25">
      <c r="A4368" s="24" t="s">
        <v>11834</v>
      </c>
      <c r="B4368" s="24" t="s">
        <v>4212</v>
      </c>
      <c r="C4368" s="24" t="s">
        <v>11869</v>
      </c>
      <c r="D4368" s="24" t="str">
        <f t="shared" si="68"/>
        <v>Y061X013</v>
      </c>
    </row>
    <row r="4369" spans="1:4" x14ac:dyDescent="0.25">
      <c r="A4369" s="24" t="s">
        <v>11834</v>
      </c>
      <c r="B4369" s="24" t="s">
        <v>4212</v>
      </c>
      <c r="C4369" s="24" t="s">
        <v>11870</v>
      </c>
      <c r="D4369" s="24" t="str">
        <f t="shared" si="68"/>
        <v>Y061X068</v>
      </c>
    </row>
    <row r="4370" spans="1:4" x14ac:dyDescent="0.25">
      <c r="A4370" s="24" t="s">
        <v>11834</v>
      </c>
      <c r="B4370" s="24" t="s">
        <v>4212</v>
      </c>
      <c r="C4370" s="24" t="s">
        <v>11871</v>
      </c>
      <c r="D4370" s="24" t="str">
        <f t="shared" si="68"/>
        <v>Y061X069</v>
      </c>
    </row>
    <row r="4371" spans="1:4" x14ac:dyDescent="0.25">
      <c r="A4371" s="24" t="s">
        <v>11834</v>
      </c>
      <c r="B4371" s="24" t="s">
        <v>4212</v>
      </c>
      <c r="C4371" s="24" t="s">
        <v>11872</v>
      </c>
      <c r="D4371" s="24" t="str">
        <f t="shared" si="68"/>
        <v>Y061X06C</v>
      </c>
    </row>
    <row r="4372" spans="1:4" x14ac:dyDescent="0.25">
      <c r="A4372" s="24" t="s">
        <v>11834</v>
      </c>
      <c r="B4372" s="24" t="s">
        <v>4217</v>
      </c>
      <c r="C4372" s="24" t="s">
        <v>11873</v>
      </c>
      <c r="D4372" s="24" t="str">
        <f t="shared" si="68"/>
        <v>Y062X014</v>
      </c>
    </row>
    <row r="4373" spans="1:4" x14ac:dyDescent="0.25">
      <c r="A4373" s="24" t="s">
        <v>11834</v>
      </c>
      <c r="B4373" s="24" t="s">
        <v>4217</v>
      </c>
      <c r="C4373" s="24" t="s">
        <v>11874</v>
      </c>
      <c r="D4373" s="24" t="str">
        <f t="shared" si="68"/>
        <v>Y062X0K9</v>
      </c>
    </row>
    <row r="4374" spans="1:4" x14ac:dyDescent="0.25">
      <c r="A4374" s="24" t="s">
        <v>11834</v>
      </c>
      <c r="B4374" s="24" t="s">
        <v>4217</v>
      </c>
      <c r="C4374" s="24" t="s">
        <v>11875</v>
      </c>
      <c r="D4374" s="24" t="str">
        <f t="shared" si="68"/>
        <v>Y062X0KA</v>
      </c>
    </row>
    <row r="4375" spans="1:4" x14ac:dyDescent="0.25">
      <c r="A4375" s="24" t="s">
        <v>11834</v>
      </c>
      <c r="B4375" s="24" t="s">
        <v>4217</v>
      </c>
      <c r="C4375" s="24" t="s">
        <v>11876</v>
      </c>
      <c r="D4375" s="24" t="str">
        <f t="shared" si="68"/>
        <v>Y062X0KB</v>
      </c>
    </row>
    <row r="4376" spans="1:4" x14ac:dyDescent="0.25">
      <c r="A4376" s="24" t="s">
        <v>11834</v>
      </c>
      <c r="B4376" s="24" t="s">
        <v>4217</v>
      </c>
      <c r="C4376" s="24" t="s">
        <v>11877</v>
      </c>
      <c r="D4376" s="24" t="str">
        <f t="shared" si="68"/>
        <v>Y062X0KD</v>
      </c>
    </row>
    <row r="4377" spans="1:4" x14ac:dyDescent="0.25">
      <c r="A4377" s="24" t="s">
        <v>11834</v>
      </c>
      <c r="B4377" s="24" t="s">
        <v>4217</v>
      </c>
      <c r="C4377" s="24" t="s">
        <v>11878</v>
      </c>
      <c r="D4377" s="24" t="str">
        <f t="shared" si="68"/>
        <v>Y062X0KE</v>
      </c>
    </row>
    <row r="4378" spans="1:4" x14ac:dyDescent="0.25">
      <c r="A4378" s="24" t="s">
        <v>11834</v>
      </c>
      <c r="B4378" s="24" t="s">
        <v>4217</v>
      </c>
      <c r="C4378" s="24" t="s">
        <v>11879</v>
      </c>
      <c r="D4378" s="24" t="str">
        <f t="shared" si="68"/>
        <v>Y062X0KF</v>
      </c>
    </row>
    <row r="4379" spans="1:4" x14ac:dyDescent="0.25">
      <c r="A4379" s="24" t="s">
        <v>11834</v>
      </c>
      <c r="B4379" s="24" t="s">
        <v>4812</v>
      </c>
      <c r="C4379" s="24" t="s">
        <v>10578</v>
      </c>
      <c r="D4379" s="24" t="str">
        <f t="shared" si="68"/>
        <v>Y063X11M</v>
      </c>
    </row>
    <row r="4380" spans="1:4" x14ac:dyDescent="0.25">
      <c r="A4380" s="24" t="s">
        <v>11834</v>
      </c>
      <c r="B4380" s="24" t="s">
        <v>3179</v>
      </c>
      <c r="C4380" s="24" t="s">
        <v>11880</v>
      </c>
      <c r="D4380" s="24" t="str">
        <f t="shared" si="68"/>
        <v>Y064X02G</v>
      </c>
    </row>
    <row r="4381" spans="1:4" x14ac:dyDescent="0.25">
      <c r="A4381" s="24" t="s">
        <v>11834</v>
      </c>
      <c r="B4381" s="24" t="s">
        <v>3179</v>
      </c>
      <c r="C4381" s="24" t="s">
        <v>11881</v>
      </c>
      <c r="D4381" s="24" t="str">
        <f t="shared" si="68"/>
        <v>Y064X02H</v>
      </c>
    </row>
    <row r="4382" spans="1:4" x14ac:dyDescent="0.25">
      <c r="A4382" s="24" t="s">
        <v>11834</v>
      </c>
      <c r="B4382" s="24" t="s">
        <v>3179</v>
      </c>
      <c r="C4382" s="24" t="s">
        <v>11882</v>
      </c>
      <c r="D4382" s="24" t="str">
        <f t="shared" si="68"/>
        <v>Y064X0WW</v>
      </c>
    </row>
    <row r="4383" spans="1:4" x14ac:dyDescent="0.25">
      <c r="A4383" s="24" t="s">
        <v>11834</v>
      </c>
      <c r="B4383" s="24" t="s">
        <v>4778</v>
      </c>
      <c r="C4383" s="24" t="s">
        <v>11883</v>
      </c>
      <c r="D4383" s="24" t="str">
        <f t="shared" si="68"/>
        <v>Y065X0A5</v>
      </c>
    </row>
    <row r="4384" spans="1:4" x14ac:dyDescent="0.25">
      <c r="A4384" s="24" t="s">
        <v>11834</v>
      </c>
      <c r="B4384" s="24" t="s">
        <v>4778</v>
      </c>
      <c r="C4384" s="24" t="s">
        <v>11884</v>
      </c>
      <c r="D4384" s="24" t="str">
        <f t="shared" si="68"/>
        <v>Y065X0A6</v>
      </c>
    </row>
    <row r="4385" spans="1:4" x14ac:dyDescent="0.25">
      <c r="A4385" s="24" t="s">
        <v>11834</v>
      </c>
      <c r="B4385" s="24" t="s">
        <v>4778</v>
      </c>
      <c r="C4385" s="24" t="s">
        <v>11885</v>
      </c>
      <c r="D4385" s="24" t="str">
        <f t="shared" si="68"/>
        <v>Y065X0ZZ</v>
      </c>
    </row>
    <row r="4386" spans="1:4" x14ac:dyDescent="0.25">
      <c r="A4386" s="24" t="s">
        <v>11834</v>
      </c>
      <c r="B4386" s="24" t="s">
        <v>3248</v>
      </c>
      <c r="C4386" s="24" t="s">
        <v>11886</v>
      </c>
      <c r="D4386" s="24" t="str">
        <f t="shared" si="68"/>
        <v>Y066X0XH</v>
      </c>
    </row>
    <row r="4387" spans="1:4" x14ac:dyDescent="0.25">
      <c r="A4387" s="24" t="s">
        <v>11834</v>
      </c>
      <c r="B4387" s="24" t="s">
        <v>4781</v>
      </c>
      <c r="C4387" s="24" t="s">
        <v>11887</v>
      </c>
      <c r="D4387" s="24" t="str">
        <f t="shared" si="68"/>
        <v>Y068X01R</v>
      </c>
    </row>
    <row r="4388" spans="1:4" x14ac:dyDescent="0.25">
      <c r="A4388" s="24" t="s">
        <v>11834</v>
      </c>
      <c r="B4388" s="24" t="s">
        <v>4781</v>
      </c>
      <c r="C4388" s="24" t="s">
        <v>11888</v>
      </c>
      <c r="D4388" s="24" t="str">
        <f t="shared" si="68"/>
        <v>Y068X0MT</v>
      </c>
    </row>
    <row r="4389" spans="1:4" x14ac:dyDescent="0.25">
      <c r="A4389" s="24" t="s">
        <v>11834</v>
      </c>
      <c r="B4389" s="24" t="s">
        <v>4781</v>
      </c>
      <c r="C4389" s="24" t="s">
        <v>11889</v>
      </c>
      <c r="D4389" s="24" t="str">
        <f t="shared" si="68"/>
        <v>Y068X0MU</v>
      </c>
    </row>
    <row r="4390" spans="1:4" x14ac:dyDescent="0.25">
      <c r="A4390" s="24" t="s">
        <v>11834</v>
      </c>
      <c r="B4390" s="24" t="s">
        <v>4781</v>
      </c>
      <c r="C4390" s="24" t="s">
        <v>11890</v>
      </c>
      <c r="D4390" s="24" t="str">
        <f t="shared" si="68"/>
        <v>Y068X0SN</v>
      </c>
    </row>
    <row r="4391" spans="1:4" x14ac:dyDescent="0.25">
      <c r="A4391" s="24" t="s">
        <v>11834</v>
      </c>
      <c r="B4391" s="24" t="s">
        <v>4781</v>
      </c>
      <c r="C4391" s="24" t="s">
        <v>11891</v>
      </c>
      <c r="D4391" s="24" t="str">
        <f t="shared" si="68"/>
        <v>Y068X0SP</v>
      </c>
    </row>
    <row r="4392" spans="1:4" x14ac:dyDescent="0.25">
      <c r="A4392" s="24" t="s">
        <v>11834</v>
      </c>
      <c r="B4392" s="24" t="s">
        <v>4781</v>
      </c>
      <c r="C4392" s="24" t="s">
        <v>11892</v>
      </c>
      <c r="D4392" s="24" t="str">
        <f t="shared" si="68"/>
        <v>Y068X0SQ</v>
      </c>
    </row>
    <row r="4393" spans="1:4" x14ac:dyDescent="0.25">
      <c r="A4393" s="24" t="s">
        <v>11834</v>
      </c>
      <c r="B4393" s="24" t="s">
        <v>4781</v>
      </c>
      <c r="C4393" s="24" t="s">
        <v>11893</v>
      </c>
      <c r="D4393" s="24" t="str">
        <f t="shared" si="68"/>
        <v>Y068X0SR</v>
      </c>
    </row>
    <row r="4394" spans="1:4" x14ac:dyDescent="0.25">
      <c r="A4394" s="24" t="s">
        <v>11834</v>
      </c>
      <c r="B4394" s="24" t="s">
        <v>4781</v>
      </c>
      <c r="C4394" s="24" t="s">
        <v>11894</v>
      </c>
      <c r="D4394" s="24" t="str">
        <f t="shared" si="68"/>
        <v>Y068X0SS</v>
      </c>
    </row>
    <row r="4395" spans="1:4" x14ac:dyDescent="0.25">
      <c r="A4395" s="24" t="s">
        <v>11834</v>
      </c>
      <c r="B4395" s="24" t="s">
        <v>4781</v>
      </c>
      <c r="C4395" s="24" t="s">
        <v>11895</v>
      </c>
      <c r="D4395" s="24" t="str">
        <f t="shared" si="68"/>
        <v>Y068X0ST</v>
      </c>
    </row>
    <row r="4396" spans="1:4" x14ac:dyDescent="0.25">
      <c r="A4396" s="24" t="s">
        <v>11834</v>
      </c>
      <c r="B4396" s="24" t="s">
        <v>4781</v>
      </c>
      <c r="C4396" s="24" t="s">
        <v>11896</v>
      </c>
      <c r="D4396" s="24" t="str">
        <f t="shared" si="68"/>
        <v>Y068X0SU</v>
      </c>
    </row>
    <row r="4397" spans="1:4" x14ac:dyDescent="0.25">
      <c r="A4397" s="24" t="s">
        <v>11834</v>
      </c>
      <c r="B4397" s="24" t="s">
        <v>4781</v>
      </c>
      <c r="C4397" s="24" t="s">
        <v>11897</v>
      </c>
      <c r="D4397" s="24" t="str">
        <f t="shared" si="68"/>
        <v>Y068X0SW</v>
      </c>
    </row>
    <row r="4398" spans="1:4" x14ac:dyDescent="0.25">
      <c r="A4398" s="24" t="s">
        <v>11834</v>
      </c>
      <c r="B4398" s="24" t="s">
        <v>3324</v>
      </c>
      <c r="C4398" s="24" t="s">
        <v>11898</v>
      </c>
      <c r="D4398" s="24" t="str">
        <f t="shared" si="68"/>
        <v>Y069X0K0</v>
      </c>
    </row>
    <row r="4399" spans="1:4" x14ac:dyDescent="0.25">
      <c r="A4399" s="24" t="s">
        <v>11834</v>
      </c>
      <c r="B4399" s="24" t="s">
        <v>3324</v>
      </c>
      <c r="C4399" s="24" t="s">
        <v>11899</v>
      </c>
      <c r="D4399" s="24" t="str">
        <f t="shared" si="68"/>
        <v>Y069X0K1</v>
      </c>
    </row>
    <row r="4400" spans="1:4" x14ac:dyDescent="0.25">
      <c r="A4400" s="24" t="s">
        <v>11834</v>
      </c>
      <c r="B4400" s="24" t="s">
        <v>3324</v>
      </c>
      <c r="C4400" s="24" t="s">
        <v>11900</v>
      </c>
      <c r="D4400" s="24" t="str">
        <f t="shared" si="68"/>
        <v>Y069X0K2</v>
      </c>
    </row>
    <row r="4401" spans="1:4" x14ac:dyDescent="0.25">
      <c r="A4401" s="24" t="s">
        <v>11834</v>
      </c>
      <c r="B4401" s="24" t="s">
        <v>3324</v>
      </c>
      <c r="C4401" s="24" t="s">
        <v>11901</v>
      </c>
      <c r="D4401" s="24" t="str">
        <f t="shared" si="68"/>
        <v>Y069X0XG</v>
      </c>
    </row>
    <row r="4402" spans="1:4" x14ac:dyDescent="0.25">
      <c r="A4402" s="24" t="s">
        <v>11834</v>
      </c>
      <c r="B4402" s="24" t="s">
        <v>3324</v>
      </c>
      <c r="C4402" s="24" t="s">
        <v>11902</v>
      </c>
      <c r="D4402" s="24" t="str">
        <f t="shared" si="68"/>
        <v>Y069X0XJ</v>
      </c>
    </row>
    <row r="4403" spans="1:4" x14ac:dyDescent="0.25">
      <c r="A4403" s="24" t="s">
        <v>11834</v>
      </c>
      <c r="B4403" s="24" t="s">
        <v>3324</v>
      </c>
      <c r="C4403" s="24" t="s">
        <v>11903</v>
      </c>
      <c r="D4403" s="24" t="str">
        <f t="shared" si="68"/>
        <v>Y069X11W</v>
      </c>
    </row>
    <row r="4404" spans="1:4" x14ac:dyDescent="0.25">
      <c r="A4404" s="24" t="s">
        <v>11834</v>
      </c>
      <c r="B4404" s="24" t="s">
        <v>4134</v>
      </c>
      <c r="C4404" s="24" t="s">
        <v>11898</v>
      </c>
      <c r="D4404" s="24" t="str">
        <f t="shared" si="68"/>
        <v>Y06AX0K0</v>
      </c>
    </row>
    <row r="4405" spans="1:4" x14ac:dyDescent="0.25">
      <c r="A4405" s="24" t="s">
        <v>11834</v>
      </c>
      <c r="B4405" s="24" t="s">
        <v>4134</v>
      </c>
      <c r="C4405" s="24" t="s">
        <v>11899</v>
      </c>
      <c r="D4405" s="24" t="str">
        <f t="shared" si="68"/>
        <v>Y06AX0K1</v>
      </c>
    </row>
    <row r="4406" spans="1:4" x14ac:dyDescent="0.25">
      <c r="A4406" s="24" t="s">
        <v>11834</v>
      </c>
      <c r="B4406" s="24" t="s">
        <v>4134</v>
      </c>
      <c r="C4406" s="24" t="s">
        <v>11900</v>
      </c>
      <c r="D4406" s="24" t="str">
        <f t="shared" si="68"/>
        <v>Y06AX0K2</v>
      </c>
    </row>
    <row r="4407" spans="1:4" x14ac:dyDescent="0.25">
      <c r="A4407" s="24" t="s">
        <v>11834</v>
      </c>
      <c r="B4407" s="24" t="s">
        <v>4134</v>
      </c>
      <c r="C4407" s="24" t="s">
        <v>11901</v>
      </c>
      <c r="D4407" s="24" t="str">
        <f t="shared" si="68"/>
        <v>Y06AX0XG</v>
      </c>
    </row>
    <row r="4408" spans="1:4" x14ac:dyDescent="0.25">
      <c r="A4408" s="24" t="s">
        <v>11834</v>
      </c>
      <c r="B4408" s="24" t="s">
        <v>4134</v>
      </c>
      <c r="C4408" s="24" t="s">
        <v>11904</v>
      </c>
      <c r="D4408" s="24" t="str">
        <f t="shared" si="68"/>
        <v>Y06AX0XK</v>
      </c>
    </row>
    <row r="4409" spans="1:4" x14ac:dyDescent="0.25">
      <c r="A4409" s="24" t="s">
        <v>11834</v>
      </c>
      <c r="B4409" s="24" t="s">
        <v>4134</v>
      </c>
      <c r="C4409" s="24" t="s">
        <v>11903</v>
      </c>
      <c r="D4409" s="24" t="str">
        <f t="shared" si="68"/>
        <v>Y06AX11W</v>
      </c>
    </row>
    <row r="4410" spans="1:4" x14ac:dyDescent="0.25">
      <c r="A4410" s="24" t="s">
        <v>11834</v>
      </c>
      <c r="B4410" s="24" t="s">
        <v>4684</v>
      </c>
      <c r="C4410" s="24" t="s">
        <v>11905</v>
      </c>
      <c r="D4410" s="24" t="str">
        <f t="shared" si="68"/>
        <v>Y06BX01Q</v>
      </c>
    </row>
    <row r="4411" spans="1:4" x14ac:dyDescent="0.25">
      <c r="A4411" s="24" t="s">
        <v>11834</v>
      </c>
      <c r="B4411" s="24" t="s">
        <v>4684</v>
      </c>
      <c r="C4411" s="24" t="s">
        <v>11906</v>
      </c>
      <c r="D4411" s="24" t="str">
        <f t="shared" si="68"/>
        <v>Y06BX10T</v>
      </c>
    </row>
    <row r="4412" spans="1:4" x14ac:dyDescent="0.25">
      <c r="A4412" s="24" t="s">
        <v>11834</v>
      </c>
      <c r="B4412" s="24" t="s">
        <v>4684</v>
      </c>
      <c r="C4412" s="24" t="s">
        <v>11907</v>
      </c>
      <c r="D4412" s="24" t="str">
        <f t="shared" si="68"/>
        <v>Y06BX10U</v>
      </c>
    </row>
    <row r="4413" spans="1:4" x14ac:dyDescent="0.25">
      <c r="A4413" s="24" t="s">
        <v>11834</v>
      </c>
      <c r="B4413" s="24" t="s">
        <v>4803</v>
      </c>
      <c r="C4413" s="24" t="s">
        <v>11908</v>
      </c>
      <c r="D4413" s="24" t="str">
        <f t="shared" si="68"/>
        <v>Y06CX0PG</v>
      </c>
    </row>
    <row r="4414" spans="1:4" x14ac:dyDescent="0.25">
      <c r="A4414" s="24" t="s">
        <v>11834</v>
      </c>
      <c r="B4414" s="24" t="s">
        <v>4803</v>
      </c>
      <c r="C4414" s="24" t="s">
        <v>11909</v>
      </c>
      <c r="D4414" s="24" t="str">
        <f t="shared" si="68"/>
        <v>Y06CX0PH</v>
      </c>
    </row>
    <row r="4415" spans="1:4" x14ac:dyDescent="0.25">
      <c r="A4415" s="24" t="s">
        <v>11834</v>
      </c>
      <c r="B4415" s="24" t="s">
        <v>2824</v>
      </c>
      <c r="C4415" s="24" t="s">
        <v>11910</v>
      </c>
      <c r="D4415" s="24" t="str">
        <f t="shared" si="68"/>
        <v>Y06DX06F</v>
      </c>
    </row>
    <row r="4416" spans="1:4" x14ac:dyDescent="0.25">
      <c r="A4416" s="24" t="s">
        <v>11834</v>
      </c>
      <c r="B4416" s="24" t="s">
        <v>2824</v>
      </c>
      <c r="C4416" s="24" t="s">
        <v>11911</v>
      </c>
      <c r="D4416" s="24" t="str">
        <f t="shared" si="68"/>
        <v>Y06DX06G</v>
      </c>
    </row>
    <row r="4417" spans="1:4" x14ac:dyDescent="0.25">
      <c r="A4417" s="24" t="s">
        <v>11834</v>
      </c>
      <c r="B4417" s="24" t="s">
        <v>2824</v>
      </c>
      <c r="C4417" s="24" t="s">
        <v>11912</v>
      </c>
      <c r="D4417" s="24" t="str">
        <f t="shared" si="68"/>
        <v>Y06DX06H</v>
      </c>
    </row>
    <row r="4418" spans="1:4" x14ac:dyDescent="0.25">
      <c r="A4418" s="24" t="s">
        <v>11834</v>
      </c>
      <c r="B4418" s="24" t="s">
        <v>2824</v>
      </c>
      <c r="C4418" s="24" t="s">
        <v>11913</v>
      </c>
      <c r="D4418" s="24" t="str">
        <f t="shared" si="68"/>
        <v>Y06DX06J</v>
      </c>
    </row>
    <row r="4419" spans="1:4" x14ac:dyDescent="0.25">
      <c r="A4419" s="24" t="s">
        <v>11834</v>
      </c>
      <c r="B4419" s="24" t="s">
        <v>2824</v>
      </c>
      <c r="C4419" s="24" t="s">
        <v>11914</v>
      </c>
      <c r="D4419" s="24" t="str">
        <f t="shared" ref="D4419:D4482" si="69">B4419&amp;C4419</f>
        <v>Y06DX06K</v>
      </c>
    </row>
    <row r="4420" spans="1:4" x14ac:dyDescent="0.25">
      <c r="A4420" s="24" t="s">
        <v>11834</v>
      </c>
      <c r="B4420" s="24" t="s">
        <v>2824</v>
      </c>
      <c r="C4420" s="24" t="s">
        <v>11915</v>
      </c>
      <c r="D4420" s="24" t="str">
        <f t="shared" si="69"/>
        <v>Y06DX06L</v>
      </c>
    </row>
    <row r="4421" spans="1:4" x14ac:dyDescent="0.25">
      <c r="A4421" s="24" t="s">
        <v>11834</v>
      </c>
      <c r="B4421" s="24" t="s">
        <v>2824</v>
      </c>
      <c r="C4421" s="24" t="s">
        <v>11916</v>
      </c>
      <c r="D4421" s="24" t="str">
        <f t="shared" si="69"/>
        <v>Y06DX0YA</v>
      </c>
    </row>
    <row r="4422" spans="1:4" x14ac:dyDescent="0.25">
      <c r="A4422" s="24" t="s">
        <v>11834</v>
      </c>
      <c r="B4422" s="24" t="s">
        <v>2824</v>
      </c>
      <c r="C4422" s="24" t="s">
        <v>11917</v>
      </c>
      <c r="D4422" s="24" t="str">
        <f t="shared" si="69"/>
        <v>Y06DX0ZY</v>
      </c>
    </row>
    <row r="4423" spans="1:4" x14ac:dyDescent="0.25">
      <c r="A4423" s="24" t="s">
        <v>11834</v>
      </c>
      <c r="B4423" s="24" t="s">
        <v>2820</v>
      </c>
      <c r="C4423" s="24" t="s">
        <v>11911</v>
      </c>
      <c r="D4423" s="24" t="str">
        <f t="shared" si="69"/>
        <v>Y06EX06G</v>
      </c>
    </row>
    <row r="4424" spans="1:4" x14ac:dyDescent="0.25">
      <c r="A4424" s="24" t="s">
        <v>11834</v>
      </c>
      <c r="B4424" s="24" t="s">
        <v>2820</v>
      </c>
      <c r="C4424" s="24" t="s">
        <v>11912</v>
      </c>
      <c r="D4424" s="24" t="str">
        <f t="shared" si="69"/>
        <v>Y06EX06H</v>
      </c>
    </row>
    <row r="4425" spans="1:4" x14ac:dyDescent="0.25">
      <c r="A4425" s="24" t="s">
        <v>11834</v>
      </c>
      <c r="B4425" s="24" t="s">
        <v>2820</v>
      </c>
      <c r="C4425" s="24" t="s">
        <v>11913</v>
      </c>
      <c r="D4425" s="24" t="str">
        <f t="shared" si="69"/>
        <v>Y06EX06J</v>
      </c>
    </row>
    <row r="4426" spans="1:4" x14ac:dyDescent="0.25">
      <c r="A4426" s="24" t="s">
        <v>11834</v>
      </c>
      <c r="B4426" s="24" t="s">
        <v>2820</v>
      </c>
      <c r="C4426" s="24" t="s">
        <v>11894</v>
      </c>
      <c r="D4426" s="24" t="str">
        <f t="shared" si="69"/>
        <v>Y06EX0SS</v>
      </c>
    </row>
    <row r="4427" spans="1:4" x14ac:dyDescent="0.25">
      <c r="A4427" s="24" t="s">
        <v>11834</v>
      </c>
      <c r="B4427" s="24" t="s">
        <v>2820</v>
      </c>
      <c r="C4427" s="24" t="s">
        <v>11901</v>
      </c>
      <c r="D4427" s="24" t="str">
        <f t="shared" si="69"/>
        <v>Y06EX0XG</v>
      </c>
    </row>
    <row r="4428" spans="1:4" x14ac:dyDescent="0.25">
      <c r="A4428" s="24" t="s">
        <v>11834</v>
      </c>
      <c r="B4428" s="24" t="s">
        <v>2820</v>
      </c>
      <c r="C4428" s="24" t="s">
        <v>11886</v>
      </c>
      <c r="D4428" s="24" t="str">
        <f t="shared" si="69"/>
        <v>Y06EX0XH</v>
      </c>
    </row>
    <row r="4429" spans="1:4" x14ac:dyDescent="0.25">
      <c r="A4429" s="24" t="s">
        <v>11834</v>
      </c>
      <c r="B4429" s="24" t="s">
        <v>2820</v>
      </c>
      <c r="C4429" s="24" t="s">
        <v>11902</v>
      </c>
      <c r="D4429" s="24" t="str">
        <f t="shared" si="69"/>
        <v>Y06EX0XJ</v>
      </c>
    </row>
    <row r="4430" spans="1:4" x14ac:dyDescent="0.25">
      <c r="A4430" s="24" t="s">
        <v>11834</v>
      </c>
      <c r="B4430" s="24" t="s">
        <v>2820</v>
      </c>
      <c r="C4430" s="24" t="s">
        <v>11918</v>
      </c>
      <c r="D4430" s="24" t="str">
        <f t="shared" si="69"/>
        <v>Y06EX0XN</v>
      </c>
    </row>
    <row r="4431" spans="1:4" x14ac:dyDescent="0.25">
      <c r="A4431" s="24" t="s">
        <v>11834</v>
      </c>
      <c r="B4431" s="24" t="s">
        <v>4268</v>
      </c>
      <c r="C4431" s="24" t="s">
        <v>11919</v>
      </c>
      <c r="D4431" s="24" t="str">
        <f t="shared" si="69"/>
        <v>Y06FX0JR</v>
      </c>
    </row>
    <row r="4432" spans="1:4" x14ac:dyDescent="0.25">
      <c r="A4432" s="24" t="s">
        <v>11834</v>
      </c>
      <c r="B4432" s="24" t="s">
        <v>4268</v>
      </c>
      <c r="C4432" s="24" t="s">
        <v>11920</v>
      </c>
      <c r="D4432" s="24" t="str">
        <f t="shared" si="69"/>
        <v>Y06FX0JT</v>
      </c>
    </row>
    <row r="4433" spans="1:4" x14ac:dyDescent="0.25">
      <c r="A4433" s="24" t="s">
        <v>11834</v>
      </c>
      <c r="B4433" s="24" t="s">
        <v>4529</v>
      </c>
      <c r="C4433" s="24" t="s">
        <v>11921</v>
      </c>
      <c r="D4433" s="24" t="str">
        <f t="shared" si="69"/>
        <v>Y06GX0WR</v>
      </c>
    </row>
    <row r="4434" spans="1:4" x14ac:dyDescent="0.25">
      <c r="A4434" s="24" t="s">
        <v>11834</v>
      </c>
      <c r="B4434" s="24" t="s">
        <v>4685</v>
      </c>
      <c r="C4434" s="24" t="s">
        <v>11922</v>
      </c>
      <c r="D4434" s="24" t="str">
        <f t="shared" si="69"/>
        <v>Y06HX0WS</v>
      </c>
    </row>
    <row r="4435" spans="1:4" x14ac:dyDescent="0.25">
      <c r="A4435" s="24" t="s">
        <v>11834</v>
      </c>
      <c r="B4435" s="24" t="s">
        <v>4685</v>
      </c>
      <c r="C4435" s="24" t="s">
        <v>11923</v>
      </c>
      <c r="D4435" s="24" t="str">
        <f t="shared" si="69"/>
        <v>Y06HX0WT</v>
      </c>
    </row>
    <row r="4436" spans="1:4" x14ac:dyDescent="0.25">
      <c r="A4436" s="24" t="s">
        <v>11834</v>
      </c>
      <c r="B4436" s="24" t="s">
        <v>4683</v>
      </c>
      <c r="C4436" s="24" t="s">
        <v>11924</v>
      </c>
      <c r="D4436" s="24" t="str">
        <f t="shared" si="69"/>
        <v>Y06YX0WQ</v>
      </c>
    </row>
    <row r="4437" spans="1:4" x14ac:dyDescent="0.25">
      <c r="A4437" s="24" t="s">
        <v>11834</v>
      </c>
      <c r="B4437" s="24" t="s">
        <v>4308</v>
      </c>
      <c r="C4437" s="24" t="s">
        <v>11925</v>
      </c>
      <c r="D4437" s="24" t="str">
        <f t="shared" si="69"/>
        <v>Y07BX0T9</v>
      </c>
    </row>
    <row r="4438" spans="1:4" x14ac:dyDescent="0.25">
      <c r="A4438" s="24" t="s">
        <v>11834</v>
      </c>
      <c r="B4438" s="24" t="s">
        <v>4308</v>
      </c>
      <c r="C4438" s="24" t="s">
        <v>11926</v>
      </c>
      <c r="D4438" s="24" t="str">
        <f t="shared" si="69"/>
        <v>Y07BX0TA</v>
      </c>
    </row>
    <row r="4439" spans="1:4" x14ac:dyDescent="0.25">
      <c r="A4439" s="24" t="s">
        <v>11834</v>
      </c>
      <c r="B4439" s="24" t="s">
        <v>4308</v>
      </c>
      <c r="C4439" s="24" t="s">
        <v>11927</v>
      </c>
      <c r="D4439" s="24" t="str">
        <f t="shared" si="69"/>
        <v>Y07BX0TB</v>
      </c>
    </row>
    <row r="4440" spans="1:4" x14ac:dyDescent="0.25">
      <c r="A4440" s="24" t="s">
        <v>11834</v>
      </c>
      <c r="B4440" s="24" t="s">
        <v>4308</v>
      </c>
      <c r="C4440" s="24" t="s">
        <v>11140</v>
      </c>
      <c r="D4440" s="24" t="str">
        <f t="shared" si="69"/>
        <v>Y07BX12W</v>
      </c>
    </row>
    <row r="4441" spans="1:4" x14ac:dyDescent="0.25">
      <c r="A4441" s="24" t="s">
        <v>11834</v>
      </c>
      <c r="B4441" s="24" t="s">
        <v>4505</v>
      </c>
      <c r="C4441" s="24" t="s">
        <v>11928</v>
      </c>
      <c r="D4441" s="24" t="str">
        <f t="shared" si="69"/>
        <v>Y07UX06B</v>
      </c>
    </row>
    <row r="4442" spans="1:4" x14ac:dyDescent="0.25">
      <c r="A4442" s="24" t="s">
        <v>11834</v>
      </c>
      <c r="B4442" s="24" t="s">
        <v>4505</v>
      </c>
      <c r="C4442" s="24" t="s">
        <v>11929</v>
      </c>
      <c r="D4442" s="24" t="str">
        <f t="shared" si="69"/>
        <v>Y07UX0KG</v>
      </c>
    </row>
    <row r="4443" spans="1:4" x14ac:dyDescent="0.25">
      <c r="A4443" s="24" t="s">
        <v>11834</v>
      </c>
      <c r="B4443" s="24" t="s">
        <v>4505</v>
      </c>
      <c r="C4443" s="24" t="s">
        <v>11930</v>
      </c>
      <c r="D4443" s="24" t="str">
        <f t="shared" si="69"/>
        <v>Y07UX0LD</v>
      </c>
    </row>
    <row r="4444" spans="1:4" x14ac:dyDescent="0.25">
      <c r="A4444" s="24" t="s">
        <v>11834</v>
      </c>
      <c r="B4444" s="24" t="s">
        <v>4505</v>
      </c>
      <c r="C4444" s="24" t="s">
        <v>11931</v>
      </c>
      <c r="D4444" s="24" t="str">
        <f t="shared" si="69"/>
        <v>Y07UX0LE</v>
      </c>
    </row>
    <row r="4445" spans="1:4" x14ac:dyDescent="0.25">
      <c r="A4445" s="24" t="s">
        <v>11834</v>
      </c>
      <c r="B4445" s="24" t="s">
        <v>4505</v>
      </c>
      <c r="C4445" s="24" t="s">
        <v>11932</v>
      </c>
      <c r="D4445" s="24" t="str">
        <f t="shared" si="69"/>
        <v>Y07UX0LF</v>
      </c>
    </row>
    <row r="4446" spans="1:4" x14ac:dyDescent="0.25">
      <c r="A4446" s="24" t="s">
        <v>11834</v>
      </c>
      <c r="B4446" s="24" t="s">
        <v>4505</v>
      </c>
      <c r="C4446" s="24" t="s">
        <v>11933</v>
      </c>
      <c r="D4446" s="24" t="str">
        <f t="shared" si="69"/>
        <v>Y07UX0LG</v>
      </c>
    </row>
    <row r="4447" spans="1:4" x14ac:dyDescent="0.25">
      <c r="A4447" s="24" t="s">
        <v>11834</v>
      </c>
      <c r="B4447" s="24" t="s">
        <v>4505</v>
      </c>
      <c r="C4447" s="24" t="s">
        <v>11934</v>
      </c>
      <c r="D4447" s="24" t="str">
        <f t="shared" si="69"/>
        <v>Y07UX0LH</v>
      </c>
    </row>
    <row r="4448" spans="1:4" x14ac:dyDescent="0.25">
      <c r="A4448" s="24" t="s">
        <v>11834</v>
      </c>
      <c r="B4448" s="24" t="s">
        <v>4505</v>
      </c>
      <c r="C4448" s="24" t="s">
        <v>11935</v>
      </c>
      <c r="D4448" s="24" t="str">
        <f t="shared" si="69"/>
        <v>Y07UX0XU</v>
      </c>
    </row>
    <row r="4449" spans="1:4" x14ac:dyDescent="0.25">
      <c r="A4449" s="24" t="s">
        <v>11834</v>
      </c>
      <c r="B4449" s="24" t="s">
        <v>4505</v>
      </c>
      <c r="C4449" s="24" t="s">
        <v>11936</v>
      </c>
      <c r="D4449" s="24" t="str">
        <f t="shared" si="69"/>
        <v>Y07UX106</v>
      </c>
    </row>
    <row r="4450" spans="1:4" x14ac:dyDescent="0.25">
      <c r="A4450" s="24" t="s">
        <v>11834</v>
      </c>
      <c r="B4450" s="24" t="s">
        <v>4587</v>
      </c>
      <c r="C4450" s="24" t="s">
        <v>10582</v>
      </c>
      <c r="D4450" s="24" t="str">
        <f t="shared" si="69"/>
        <v>YZZZXZZZ</v>
      </c>
    </row>
    <row r="4451" spans="1:4" x14ac:dyDescent="0.25">
      <c r="A4451" s="24" t="s">
        <v>11937</v>
      </c>
      <c r="B4451" s="24" t="s">
        <v>3498</v>
      </c>
      <c r="C4451" s="24" t="s">
        <v>11938</v>
      </c>
      <c r="D4451" s="24" t="str">
        <f t="shared" si="69"/>
        <v>Y022X02D</v>
      </c>
    </row>
    <row r="4452" spans="1:4" x14ac:dyDescent="0.25">
      <c r="A4452" s="24" t="s">
        <v>11937</v>
      </c>
      <c r="B4452" s="24" t="s">
        <v>3498</v>
      </c>
      <c r="C4452" s="24" t="s">
        <v>11939</v>
      </c>
      <c r="D4452" s="24" t="str">
        <f t="shared" si="69"/>
        <v>Y022X02P</v>
      </c>
    </row>
    <row r="4453" spans="1:4" x14ac:dyDescent="0.25">
      <c r="A4453" s="24" t="s">
        <v>11937</v>
      </c>
      <c r="B4453" s="24" t="s">
        <v>3498</v>
      </c>
      <c r="C4453" s="24" t="s">
        <v>11940</v>
      </c>
      <c r="D4453" s="24" t="str">
        <f t="shared" si="69"/>
        <v>Y022X02Q</v>
      </c>
    </row>
    <row r="4454" spans="1:4" x14ac:dyDescent="0.25">
      <c r="A4454" s="24" t="s">
        <v>11937</v>
      </c>
      <c r="B4454" s="24" t="s">
        <v>3498</v>
      </c>
      <c r="C4454" s="24" t="s">
        <v>11941</v>
      </c>
      <c r="D4454" s="24" t="str">
        <f t="shared" si="69"/>
        <v>Y022X0DV</v>
      </c>
    </row>
    <row r="4455" spans="1:4" x14ac:dyDescent="0.25">
      <c r="A4455" s="24" t="s">
        <v>11937</v>
      </c>
      <c r="B4455" s="24" t="s">
        <v>3498</v>
      </c>
      <c r="C4455" s="24" t="s">
        <v>11942</v>
      </c>
      <c r="D4455" s="24" t="str">
        <f t="shared" si="69"/>
        <v>Y022X0DW</v>
      </c>
    </row>
    <row r="4456" spans="1:4" x14ac:dyDescent="0.25">
      <c r="A4456" s="24" t="s">
        <v>11937</v>
      </c>
      <c r="B4456" s="24" t="s">
        <v>3498</v>
      </c>
      <c r="C4456" s="24" t="s">
        <v>11943</v>
      </c>
      <c r="D4456" s="24" t="str">
        <f t="shared" si="69"/>
        <v>Y022X0QV</v>
      </c>
    </row>
    <row r="4457" spans="1:4" x14ac:dyDescent="0.25">
      <c r="A4457" s="24" t="s">
        <v>11937</v>
      </c>
      <c r="B4457" s="24" t="s">
        <v>3498</v>
      </c>
      <c r="C4457" s="24" t="s">
        <v>11944</v>
      </c>
      <c r="D4457" s="24" t="str">
        <f t="shared" si="69"/>
        <v>Y022X0Y3</v>
      </c>
    </row>
    <row r="4458" spans="1:4" x14ac:dyDescent="0.25">
      <c r="A4458" s="24" t="s">
        <v>11937</v>
      </c>
      <c r="B4458" s="24" t="s">
        <v>3512</v>
      </c>
      <c r="C4458" s="24" t="s">
        <v>11945</v>
      </c>
      <c r="D4458" s="24" t="str">
        <f t="shared" si="69"/>
        <v>Y024X02W</v>
      </c>
    </row>
    <row r="4459" spans="1:4" x14ac:dyDescent="0.25">
      <c r="A4459" s="24" t="s">
        <v>11937</v>
      </c>
      <c r="B4459" s="24" t="s">
        <v>3513</v>
      </c>
      <c r="C4459" s="24" t="s">
        <v>11945</v>
      </c>
      <c r="D4459" s="24" t="str">
        <f t="shared" si="69"/>
        <v>Y025X02W</v>
      </c>
    </row>
    <row r="4460" spans="1:4" x14ac:dyDescent="0.25">
      <c r="A4460" s="24" t="s">
        <v>11937</v>
      </c>
      <c r="B4460" s="24" t="s">
        <v>3513</v>
      </c>
      <c r="C4460" s="24" t="s">
        <v>11946</v>
      </c>
      <c r="D4460" s="24" t="str">
        <f t="shared" si="69"/>
        <v>Y025X02X</v>
      </c>
    </row>
    <row r="4461" spans="1:4" x14ac:dyDescent="0.25">
      <c r="A4461" s="24" t="s">
        <v>11937</v>
      </c>
      <c r="B4461" s="24" t="s">
        <v>3513</v>
      </c>
      <c r="C4461" s="24" t="s">
        <v>11947</v>
      </c>
      <c r="D4461" s="24" t="str">
        <f t="shared" si="69"/>
        <v>Y025X02Z</v>
      </c>
    </row>
    <row r="4462" spans="1:4" x14ac:dyDescent="0.25">
      <c r="A4462" s="24" t="s">
        <v>11937</v>
      </c>
      <c r="B4462" s="24" t="s">
        <v>3513</v>
      </c>
      <c r="C4462" s="24" t="s">
        <v>11948</v>
      </c>
      <c r="D4462" s="24" t="str">
        <f t="shared" si="69"/>
        <v>Y025X030</v>
      </c>
    </row>
    <row r="4463" spans="1:4" x14ac:dyDescent="0.25">
      <c r="A4463" s="24" t="s">
        <v>11937</v>
      </c>
      <c r="B4463" s="24" t="s">
        <v>3513</v>
      </c>
      <c r="C4463" s="24" t="s">
        <v>11949</v>
      </c>
      <c r="D4463" s="24" t="str">
        <f t="shared" si="69"/>
        <v>Y025X034</v>
      </c>
    </row>
    <row r="4464" spans="1:4" x14ac:dyDescent="0.25">
      <c r="A4464" s="24" t="s">
        <v>11937</v>
      </c>
      <c r="B4464" s="24" t="s">
        <v>4587</v>
      </c>
      <c r="C4464" s="24" t="s">
        <v>10582</v>
      </c>
      <c r="D4464" s="24" t="str">
        <f t="shared" si="69"/>
        <v>YZZZXZZZ</v>
      </c>
    </row>
    <row r="4465" spans="1:4" x14ac:dyDescent="0.25">
      <c r="A4465" s="24" t="s">
        <v>11950</v>
      </c>
      <c r="B4465" s="24" t="s">
        <v>3498</v>
      </c>
      <c r="C4465" s="24" t="s">
        <v>11938</v>
      </c>
      <c r="D4465" s="24" t="str">
        <f t="shared" si="69"/>
        <v>Y022X02D</v>
      </c>
    </row>
    <row r="4466" spans="1:4" x14ac:dyDescent="0.25">
      <c r="A4466" s="24" t="s">
        <v>11950</v>
      </c>
      <c r="B4466" s="24" t="s">
        <v>3498</v>
      </c>
      <c r="C4466" s="24" t="s">
        <v>11939</v>
      </c>
      <c r="D4466" s="24" t="str">
        <f t="shared" si="69"/>
        <v>Y022X02P</v>
      </c>
    </row>
    <row r="4467" spans="1:4" x14ac:dyDescent="0.25">
      <c r="A4467" s="24" t="s">
        <v>11950</v>
      </c>
      <c r="B4467" s="24" t="s">
        <v>3498</v>
      </c>
      <c r="C4467" s="24" t="s">
        <v>11940</v>
      </c>
      <c r="D4467" s="24" t="str">
        <f t="shared" si="69"/>
        <v>Y022X02Q</v>
      </c>
    </row>
    <row r="4468" spans="1:4" x14ac:dyDescent="0.25">
      <c r="A4468" s="24" t="s">
        <v>11950</v>
      </c>
      <c r="B4468" s="24" t="s">
        <v>3498</v>
      </c>
      <c r="C4468" s="24" t="s">
        <v>11951</v>
      </c>
      <c r="D4468" s="24" t="str">
        <f t="shared" si="69"/>
        <v>Y022X02T</v>
      </c>
    </row>
    <row r="4469" spans="1:4" x14ac:dyDescent="0.25">
      <c r="A4469" s="24" t="s">
        <v>11950</v>
      </c>
      <c r="B4469" s="24" t="s">
        <v>3498</v>
      </c>
      <c r="C4469" s="24" t="s">
        <v>11952</v>
      </c>
      <c r="D4469" s="24" t="str">
        <f t="shared" si="69"/>
        <v>Y022X02V</v>
      </c>
    </row>
    <row r="4470" spans="1:4" x14ac:dyDescent="0.25">
      <c r="A4470" s="24" t="s">
        <v>11950</v>
      </c>
      <c r="B4470" s="24" t="s">
        <v>3498</v>
      </c>
      <c r="C4470" s="24" t="s">
        <v>11953</v>
      </c>
      <c r="D4470" s="24" t="str">
        <f t="shared" si="69"/>
        <v>Y022X0DU</v>
      </c>
    </row>
    <row r="4471" spans="1:4" x14ac:dyDescent="0.25">
      <c r="A4471" s="24" t="s">
        <v>11950</v>
      </c>
      <c r="B4471" s="24" t="s">
        <v>3498</v>
      </c>
      <c r="C4471" s="24" t="s">
        <v>11941</v>
      </c>
      <c r="D4471" s="24" t="str">
        <f t="shared" si="69"/>
        <v>Y022X0DV</v>
      </c>
    </row>
    <row r="4472" spans="1:4" x14ac:dyDescent="0.25">
      <c r="A4472" s="24" t="s">
        <v>11950</v>
      </c>
      <c r="B4472" s="24" t="s">
        <v>3498</v>
      </c>
      <c r="C4472" s="24" t="s">
        <v>11942</v>
      </c>
      <c r="D4472" s="24" t="str">
        <f t="shared" si="69"/>
        <v>Y022X0DW</v>
      </c>
    </row>
    <row r="4473" spans="1:4" x14ac:dyDescent="0.25">
      <c r="A4473" s="24" t="s">
        <v>11950</v>
      </c>
      <c r="B4473" s="24" t="s">
        <v>3498</v>
      </c>
      <c r="C4473" s="24" t="s">
        <v>11954</v>
      </c>
      <c r="D4473" s="24" t="str">
        <f t="shared" si="69"/>
        <v>Y022X0DX</v>
      </c>
    </row>
    <row r="4474" spans="1:4" x14ac:dyDescent="0.25">
      <c r="A4474" s="24" t="s">
        <v>11950</v>
      </c>
      <c r="B4474" s="24" t="s">
        <v>3498</v>
      </c>
      <c r="C4474" s="24" t="s">
        <v>11955</v>
      </c>
      <c r="D4474" s="24" t="str">
        <f t="shared" si="69"/>
        <v>Y022X0QU</v>
      </c>
    </row>
    <row r="4475" spans="1:4" x14ac:dyDescent="0.25">
      <c r="A4475" s="24" t="s">
        <v>11950</v>
      </c>
      <c r="B4475" s="24" t="s">
        <v>3498</v>
      </c>
      <c r="C4475" s="24" t="s">
        <v>11943</v>
      </c>
      <c r="D4475" s="24" t="str">
        <f t="shared" si="69"/>
        <v>Y022X0QV</v>
      </c>
    </row>
    <row r="4476" spans="1:4" x14ac:dyDescent="0.25">
      <c r="A4476" s="24" t="s">
        <v>11950</v>
      </c>
      <c r="B4476" s="24" t="s">
        <v>3498</v>
      </c>
      <c r="C4476" s="24" t="s">
        <v>11944</v>
      </c>
      <c r="D4476" s="24" t="str">
        <f t="shared" si="69"/>
        <v>Y022X0Y3</v>
      </c>
    </row>
    <row r="4477" spans="1:4" x14ac:dyDescent="0.25">
      <c r="A4477" s="24" t="s">
        <v>11950</v>
      </c>
      <c r="B4477" s="24" t="s">
        <v>3512</v>
      </c>
      <c r="C4477" s="24" t="s">
        <v>11945</v>
      </c>
      <c r="D4477" s="24" t="str">
        <f t="shared" si="69"/>
        <v>Y024X02W</v>
      </c>
    </row>
    <row r="4478" spans="1:4" x14ac:dyDescent="0.25">
      <c r="A4478" s="24" t="s">
        <v>11950</v>
      </c>
      <c r="B4478" s="24" t="s">
        <v>3513</v>
      </c>
      <c r="C4478" s="24" t="s">
        <v>11945</v>
      </c>
      <c r="D4478" s="24" t="str">
        <f t="shared" si="69"/>
        <v>Y025X02W</v>
      </c>
    </row>
    <row r="4479" spans="1:4" x14ac:dyDescent="0.25">
      <c r="A4479" s="24" t="s">
        <v>11950</v>
      </c>
      <c r="B4479" s="24" t="s">
        <v>3513</v>
      </c>
      <c r="C4479" s="24" t="s">
        <v>11956</v>
      </c>
      <c r="D4479" s="24" t="str">
        <f t="shared" si="69"/>
        <v>Y025X02Y</v>
      </c>
    </row>
    <row r="4480" spans="1:4" x14ac:dyDescent="0.25">
      <c r="A4480" s="24" t="s">
        <v>11950</v>
      </c>
      <c r="B4480" s="24" t="s">
        <v>3513</v>
      </c>
      <c r="C4480" s="24" t="s">
        <v>11947</v>
      </c>
      <c r="D4480" s="24" t="str">
        <f t="shared" si="69"/>
        <v>Y025X02Z</v>
      </c>
    </row>
    <row r="4481" spans="1:4" x14ac:dyDescent="0.25">
      <c r="A4481" s="24" t="s">
        <v>11950</v>
      </c>
      <c r="B4481" s="24" t="s">
        <v>3513</v>
      </c>
      <c r="C4481" s="24" t="s">
        <v>11948</v>
      </c>
      <c r="D4481" s="24" t="str">
        <f t="shared" si="69"/>
        <v>Y025X030</v>
      </c>
    </row>
    <row r="4482" spans="1:4" x14ac:dyDescent="0.25">
      <c r="A4482" s="24" t="s">
        <v>11950</v>
      </c>
      <c r="B4482" s="24" t="s">
        <v>3513</v>
      </c>
      <c r="C4482" s="24" t="s">
        <v>11957</v>
      </c>
      <c r="D4482" s="24" t="str">
        <f t="shared" si="69"/>
        <v>Y025X035</v>
      </c>
    </row>
    <row r="4483" spans="1:4" x14ac:dyDescent="0.25">
      <c r="A4483" s="24" t="s">
        <v>11950</v>
      </c>
      <c r="B4483" s="24" t="s">
        <v>4587</v>
      </c>
      <c r="C4483" s="24" t="s">
        <v>10582</v>
      </c>
      <c r="D4483" s="24" t="str">
        <f t="shared" ref="D4483:D4546" si="70">B4483&amp;C4483</f>
        <v>YZZZXZZZ</v>
      </c>
    </row>
    <row r="4484" spans="1:4" x14ac:dyDescent="0.25">
      <c r="A4484" s="24" t="s">
        <v>11958</v>
      </c>
      <c r="B4484" s="24" t="s">
        <v>3498</v>
      </c>
      <c r="C4484" s="24" t="s">
        <v>11938</v>
      </c>
      <c r="D4484" s="24" t="str">
        <f t="shared" si="70"/>
        <v>Y022X02D</v>
      </c>
    </row>
    <row r="4485" spans="1:4" x14ac:dyDescent="0.25">
      <c r="A4485" s="24" t="s">
        <v>11958</v>
      </c>
      <c r="B4485" s="24" t="s">
        <v>3498</v>
      </c>
      <c r="C4485" s="24" t="s">
        <v>11939</v>
      </c>
      <c r="D4485" s="24" t="str">
        <f t="shared" si="70"/>
        <v>Y022X02P</v>
      </c>
    </row>
    <row r="4486" spans="1:4" x14ac:dyDescent="0.25">
      <c r="A4486" s="24" t="s">
        <v>11958</v>
      </c>
      <c r="B4486" s="24" t="s">
        <v>3498</v>
      </c>
      <c r="C4486" s="24" t="s">
        <v>11940</v>
      </c>
      <c r="D4486" s="24" t="str">
        <f t="shared" si="70"/>
        <v>Y022X02Q</v>
      </c>
    </row>
    <row r="4487" spans="1:4" x14ac:dyDescent="0.25">
      <c r="A4487" s="24" t="s">
        <v>11958</v>
      </c>
      <c r="B4487" s="24" t="s">
        <v>3498</v>
      </c>
      <c r="C4487" s="24" t="s">
        <v>11941</v>
      </c>
      <c r="D4487" s="24" t="str">
        <f t="shared" si="70"/>
        <v>Y022X0DV</v>
      </c>
    </row>
    <row r="4488" spans="1:4" x14ac:dyDescent="0.25">
      <c r="A4488" s="24" t="s">
        <v>11958</v>
      </c>
      <c r="B4488" s="24" t="s">
        <v>3498</v>
      </c>
      <c r="C4488" s="24" t="s">
        <v>11942</v>
      </c>
      <c r="D4488" s="24" t="str">
        <f t="shared" si="70"/>
        <v>Y022X0DW</v>
      </c>
    </row>
    <row r="4489" spans="1:4" x14ac:dyDescent="0.25">
      <c r="A4489" s="24" t="s">
        <v>11958</v>
      </c>
      <c r="B4489" s="24" t="s">
        <v>3498</v>
      </c>
      <c r="C4489" s="24" t="s">
        <v>11943</v>
      </c>
      <c r="D4489" s="24" t="str">
        <f t="shared" si="70"/>
        <v>Y022X0QV</v>
      </c>
    </row>
    <row r="4490" spans="1:4" x14ac:dyDescent="0.25">
      <c r="A4490" s="24" t="s">
        <v>11958</v>
      </c>
      <c r="B4490" s="24" t="s">
        <v>3498</v>
      </c>
      <c r="C4490" s="24" t="s">
        <v>11944</v>
      </c>
      <c r="D4490" s="24" t="str">
        <f t="shared" si="70"/>
        <v>Y022X0Y3</v>
      </c>
    </row>
    <row r="4491" spans="1:4" x14ac:dyDescent="0.25">
      <c r="A4491" s="24" t="s">
        <v>11958</v>
      </c>
      <c r="B4491" s="24" t="s">
        <v>3512</v>
      </c>
      <c r="C4491" s="24" t="s">
        <v>11945</v>
      </c>
      <c r="D4491" s="24" t="str">
        <f t="shared" si="70"/>
        <v>Y024X02W</v>
      </c>
    </row>
    <row r="4492" spans="1:4" x14ac:dyDescent="0.25">
      <c r="A4492" s="24" t="s">
        <v>11958</v>
      </c>
      <c r="B4492" s="24" t="s">
        <v>3513</v>
      </c>
      <c r="C4492" s="24" t="s">
        <v>11945</v>
      </c>
      <c r="D4492" s="24" t="str">
        <f t="shared" si="70"/>
        <v>Y025X02W</v>
      </c>
    </row>
    <row r="4493" spans="1:4" x14ac:dyDescent="0.25">
      <c r="A4493" s="24" t="s">
        <v>11958</v>
      </c>
      <c r="B4493" s="24" t="s">
        <v>3513</v>
      </c>
      <c r="C4493" s="24" t="s">
        <v>11946</v>
      </c>
      <c r="D4493" s="24" t="str">
        <f t="shared" si="70"/>
        <v>Y025X02X</v>
      </c>
    </row>
    <row r="4494" spans="1:4" x14ac:dyDescent="0.25">
      <c r="A4494" s="24" t="s">
        <v>11958</v>
      </c>
      <c r="B4494" s="24" t="s">
        <v>3513</v>
      </c>
      <c r="C4494" s="24" t="s">
        <v>11947</v>
      </c>
      <c r="D4494" s="24" t="str">
        <f t="shared" si="70"/>
        <v>Y025X02Z</v>
      </c>
    </row>
    <row r="4495" spans="1:4" x14ac:dyDescent="0.25">
      <c r="A4495" s="24" t="s">
        <v>11958</v>
      </c>
      <c r="B4495" s="24" t="s">
        <v>3513</v>
      </c>
      <c r="C4495" s="24" t="s">
        <v>11948</v>
      </c>
      <c r="D4495" s="24" t="str">
        <f t="shared" si="70"/>
        <v>Y025X030</v>
      </c>
    </row>
    <row r="4496" spans="1:4" x14ac:dyDescent="0.25">
      <c r="A4496" s="24" t="s">
        <v>11958</v>
      </c>
      <c r="B4496" s="24" t="s">
        <v>3513</v>
      </c>
      <c r="C4496" s="24" t="s">
        <v>11949</v>
      </c>
      <c r="D4496" s="24" t="str">
        <f t="shared" si="70"/>
        <v>Y025X034</v>
      </c>
    </row>
    <row r="4497" spans="1:4" x14ac:dyDescent="0.25">
      <c r="A4497" s="24" t="s">
        <v>11958</v>
      </c>
      <c r="B4497" s="24" t="s">
        <v>4587</v>
      </c>
      <c r="C4497" s="24" t="s">
        <v>10582</v>
      </c>
      <c r="D4497" s="24" t="str">
        <f t="shared" si="70"/>
        <v>YZZZXZZZ</v>
      </c>
    </row>
    <row r="4498" spans="1:4" x14ac:dyDescent="0.25">
      <c r="A4498" s="24" t="s">
        <v>11959</v>
      </c>
      <c r="B4498" s="24" t="s">
        <v>3494</v>
      </c>
      <c r="C4498" s="24" t="s">
        <v>11960</v>
      </c>
      <c r="D4498" s="24" t="str">
        <f t="shared" si="70"/>
        <v>Y020X0EV</v>
      </c>
    </row>
    <row r="4499" spans="1:4" x14ac:dyDescent="0.25">
      <c r="A4499" s="24" t="s">
        <v>11959</v>
      </c>
      <c r="B4499" s="24" t="s">
        <v>3494</v>
      </c>
      <c r="C4499" s="24" t="s">
        <v>11961</v>
      </c>
      <c r="D4499" s="24" t="str">
        <f t="shared" si="70"/>
        <v>Y020X0EW</v>
      </c>
    </row>
    <row r="4500" spans="1:4" x14ac:dyDescent="0.25">
      <c r="A4500" s="24" t="s">
        <v>11959</v>
      </c>
      <c r="B4500" s="24" t="s">
        <v>3496</v>
      </c>
      <c r="C4500" s="24" t="s">
        <v>11962</v>
      </c>
      <c r="D4500" s="24" t="str">
        <f t="shared" si="70"/>
        <v>Y021X02S</v>
      </c>
    </row>
    <row r="4501" spans="1:4" x14ac:dyDescent="0.25">
      <c r="A4501" s="24" t="s">
        <v>11959</v>
      </c>
      <c r="B4501" s="24" t="s">
        <v>3496</v>
      </c>
      <c r="C4501" s="24" t="s">
        <v>11963</v>
      </c>
      <c r="D4501" s="24" t="str">
        <f t="shared" si="70"/>
        <v>Y021X0EX</v>
      </c>
    </row>
    <row r="4502" spans="1:4" x14ac:dyDescent="0.25">
      <c r="A4502" s="24" t="s">
        <v>11959</v>
      </c>
      <c r="B4502" s="24" t="s">
        <v>3498</v>
      </c>
      <c r="C4502" s="24" t="s">
        <v>11938</v>
      </c>
      <c r="D4502" s="24" t="str">
        <f t="shared" si="70"/>
        <v>Y022X02D</v>
      </c>
    </row>
    <row r="4503" spans="1:4" x14ac:dyDescent="0.25">
      <c r="A4503" s="24" t="s">
        <v>11959</v>
      </c>
      <c r="B4503" s="24" t="s">
        <v>3498</v>
      </c>
      <c r="C4503" s="24" t="s">
        <v>11939</v>
      </c>
      <c r="D4503" s="24" t="str">
        <f t="shared" si="70"/>
        <v>Y022X02P</v>
      </c>
    </row>
    <row r="4504" spans="1:4" x14ac:dyDescent="0.25">
      <c r="A4504" s="24" t="s">
        <v>11959</v>
      </c>
      <c r="B4504" s="24" t="s">
        <v>3498</v>
      </c>
      <c r="C4504" s="24" t="s">
        <v>11940</v>
      </c>
      <c r="D4504" s="24" t="str">
        <f t="shared" si="70"/>
        <v>Y022X02Q</v>
      </c>
    </row>
    <row r="4505" spans="1:4" x14ac:dyDescent="0.25">
      <c r="A4505" s="24" t="s">
        <v>11959</v>
      </c>
      <c r="B4505" s="24" t="s">
        <v>3498</v>
      </c>
      <c r="C4505" s="24" t="s">
        <v>11964</v>
      </c>
      <c r="D4505" s="24" t="str">
        <f t="shared" si="70"/>
        <v>Y022X02R</v>
      </c>
    </row>
    <row r="4506" spans="1:4" x14ac:dyDescent="0.25">
      <c r="A4506" s="24" t="s">
        <v>11959</v>
      </c>
      <c r="B4506" s="24" t="s">
        <v>3498</v>
      </c>
      <c r="C4506" s="24" t="s">
        <v>11951</v>
      </c>
      <c r="D4506" s="24" t="str">
        <f t="shared" si="70"/>
        <v>Y022X02T</v>
      </c>
    </row>
    <row r="4507" spans="1:4" x14ac:dyDescent="0.25">
      <c r="A4507" s="24" t="s">
        <v>11959</v>
      </c>
      <c r="B4507" s="24" t="s">
        <v>3498</v>
      </c>
      <c r="C4507" s="24" t="s">
        <v>11952</v>
      </c>
      <c r="D4507" s="24" t="str">
        <f t="shared" si="70"/>
        <v>Y022X02V</v>
      </c>
    </row>
    <row r="4508" spans="1:4" x14ac:dyDescent="0.25">
      <c r="A4508" s="24" t="s">
        <v>11959</v>
      </c>
      <c r="B4508" s="24" t="s">
        <v>3498</v>
      </c>
      <c r="C4508" s="24" t="s">
        <v>11953</v>
      </c>
      <c r="D4508" s="24" t="str">
        <f t="shared" si="70"/>
        <v>Y022X0DU</v>
      </c>
    </row>
    <row r="4509" spans="1:4" x14ac:dyDescent="0.25">
      <c r="A4509" s="24" t="s">
        <v>11959</v>
      </c>
      <c r="B4509" s="24" t="s">
        <v>3498</v>
      </c>
      <c r="C4509" s="24" t="s">
        <v>11941</v>
      </c>
      <c r="D4509" s="24" t="str">
        <f t="shared" si="70"/>
        <v>Y022X0DV</v>
      </c>
    </row>
    <row r="4510" spans="1:4" x14ac:dyDescent="0.25">
      <c r="A4510" s="24" t="s">
        <v>11959</v>
      </c>
      <c r="B4510" s="24" t="s">
        <v>3498</v>
      </c>
      <c r="C4510" s="24" t="s">
        <v>11942</v>
      </c>
      <c r="D4510" s="24" t="str">
        <f t="shared" si="70"/>
        <v>Y022X0DW</v>
      </c>
    </row>
    <row r="4511" spans="1:4" x14ac:dyDescent="0.25">
      <c r="A4511" s="24" t="s">
        <v>11959</v>
      </c>
      <c r="B4511" s="24" t="s">
        <v>3498</v>
      </c>
      <c r="C4511" s="24" t="s">
        <v>11954</v>
      </c>
      <c r="D4511" s="24" t="str">
        <f t="shared" si="70"/>
        <v>Y022X0DX</v>
      </c>
    </row>
    <row r="4512" spans="1:4" x14ac:dyDescent="0.25">
      <c r="A4512" s="24" t="s">
        <v>11959</v>
      </c>
      <c r="B4512" s="24" t="s">
        <v>3498</v>
      </c>
      <c r="C4512" s="24" t="s">
        <v>11955</v>
      </c>
      <c r="D4512" s="24" t="str">
        <f t="shared" si="70"/>
        <v>Y022X0QU</v>
      </c>
    </row>
    <row r="4513" spans="1:4" x14ac:dyDescent="0.25">
      <c r="A4513" s="24" t="s">
        <v>11959</v>
      </c>
      <c r="B4513" s="24" t="s">
        <v>3498</v>
      </c>
      <c r="C4513" s="24" t="s">
        <v>11943</v>
      </c>
      <c r="D4513" s="24" t="str">
        <f t="shared" si="70"/>
        <v>Y022X0QV</v>
      </c>
    </row>
    <row r="4514" spans="1:4" x14ac:dyDescent="0.25">
      <c r="A4514" s="24" t="s">
        <v>11959</v>
      </c>
      <c r="B4514" s="24" t="s">
        <v>3498</v>
      </c>
      <c r="C4514" s="24" t="s">
        <v>11944</v>
      </c>
      <c r="D4514" s="24" t="str">
        <f t="shared" si="70"/>
        <v>Y022X0Y3</v>
      </c>
    </row>
    <row r="4515" spans="1:4" x14ac:dyDescent="0.25">
      <c r="A4515" s="24" t="s">
        <v>11959</v>
      </c>
      <c r="B4515" s="24" t="s">
        <v>3511</v>
      </c>
      <c r="C4515" s="24" t="s">
        <v>11965</v>
      </c>
      <c r="D4515" s="24" t="str">
        <f t="shared" si="70"/>
        <v>Y023X02U</v>
      </c>
    </row>
    <row r="4516" spans="1:4" x14ac:dyDescent="0.25">
      <c r="A4516" s="24" t="s">
        <v>11959</v>
      </c>
      <c r="B4516" s="24" t="s">
        <v>3512</v>
      </c>
      <c r="C4516" s="24" t="s">
        <v>11945</v>
      </c>
      <c r="D4516" s="24" t="str">
        <f t="shared" si="70"/>
        <v>Y024X02W</v>
      </c>
    </row>
    <row r="4517" spans="1:4" x14ac:dyDescent="0.25">
      <c r="A4517" s="24" t="s">
        <v>11959</v>
      </c>
      <c r="B4517" s="24" t="s">
        <v>3513</v>
      </c>
      <c r="C4517" s="24" t="s">
        <v>11945</v>
      </c>
      <c r="D4517" s="24" t="str">
        <f t="shared" si="70"/>
        <v>Y025X02W</v>
      </c>
    </row>
    <row r="4518" spans="1:4" x14ac:dyDescent="0.25">
      <c r="A4518" s="24" t="s">
        <v>11959</v>
      </c>
      <c r="B4518" s="24" t="s">
        <v>3513</v>
      </c>
      <c r="C4518" s="24" t="s">
        <v>11956</v>
      </c>
      <c r="D4518" s="24" t="str">
        <f t="shared" si="70"/>
        <v>Y025X02Y</v>
      </c>
    </row>
    <row r="4519" spans="1:4" x14ac:dyDescent="0.25">
      <c r="A4519" s="24" t="s">
        <v>11959</v>
      </c>
      <c r="B4519" s="24" t="s">
        <v>3513</v>
      </c>
      <c r="C4519" s="24" t="s">
        <v>11947</v>
      </c>
      <c r="D4519" s="24" t="str">
        <f t="shared" si="70"/>
        <v>Y025X02Z</v>
      </c>
    </row>
    <row r="4520" spans="1:4" x14ac:dyDescent="0.25">
      <c r="A4520" s="24" t="s">
        <v>11959</v>
      </c>
      <c r="B4520" s="24" t="s">
        <v>3513</v>
      </c>
      <c r="C4520" s="24" t="s">
        <v>11948</v>
      </c>
      <c r="D4520" s="24" t="str">
        <f t="shared" si="70"/>
        <v>Y025X030</v>
      </c>
    </row>
    <row r="4521" spans="1:4" x14ac:dyDescent="0.25">
      <c r="A4521" s="24" t="s">
        <v>11959</v>
      </c>
      <c r="B4521" s="24" t="s">
        <v>3513</v>
      </c>
      <c r="C4521" s="24" t="s">
        <v>11966</v>
      </c>
      <c r="D4521" s="24" t="str">
        <f t="shared" si="70"/>
        <v>Y025X033</v>
      </c>
    </row>
    <row r="4522" spans="1:4" x14ac:dyDescent="0.25">
      <c r="A4522" s="24" t="s">
        <v>11959</v>
      </c>
      <c r="B4522" s="24" t="s">
        <v>4587</v>
      </c>
      <c r="C4522" s="24" t="s">
        <v>10582</v>
      </c>
      <c r="D4522" s="24" t="str">
        <f t="shared" si="70"/>
        <v>YZZZXZZZ</v>
      </c>
    </row>
    <row r="4523" spans="1:4" x14ac:dyDescent="0.25">
      <c r="A4523" s="24" t="s">
        <v>11967</v>
      </c>
      <c r="B4523" s="24" t="s">
        <v>3498</v>
      </c>
      <c r="C4523" s="24" t="s">
        <v>11938</v>
      </c>
      <c r="D4523" s="24" t="str">
        <f t="shared" si="70"/>
        <v>Y022X02D</v>
      </c>
    </row>
    <row r="4524" spans="1:4" x14ac:dyDescent="0.25">
      <c r="A4524" s="24" t="s">
        <v>11967</v>
      </c>
      <c r="B4524" s="24" t="s">
        <v>3498</v>
      </c>
      <c r="C4524" s="24" t="s">
        <v>11939</v>
      </c>
      <c r="D4524" s="24" t="str">
        <f t="shared" si="70"/>
        <v>Y022X02P</v>
      </c>
    </row>
    <row r="4525" spans="1:4" x14ac:dyDescent="0.25">
      <c r="A4525" s="24" t="s">
        <v>11967</v>
      </c>
      <c r="B4525" s="24" t="s">
        <v>3498</v>
      </c>
      <c r="C4525" s="24" t="s">
        <v>11940</v>
      </c>
      <c r="D4525" s="24" t="str">
        <f t="shared" si="70"/>
        <v>Y022X02Q</v>
      </c>
    </row>
    <row r="4526" spans="1:4" x14ac:dyDescent="0.25">
      <c r="A4526" s="24" t="s">
        <v>11967</v>
      </c>
      <c r="B4526" s="24" t="s">
        <v>3498</v>
      </c>
      <c r="C4526" s="24" t="s">
        <v>11951</v>
      </c>
      <c r="D4526" s="24" t="str">
        <f t="shared" si="70"/>
        <v>Y022X02T</v>
      </c>
    </row>
    <row r="4527" spans="1:4" x14ac:dyDescent="0.25">
      <c r="A4527" s="24" t="s">
        <v>11967</v>
      </c>
      <c r="B4527" s="24" t="s">
        <v>3498</v>
      </c>
      <c r="C4527" s="24" t="s">
        <v>11952</v>
      </c>
      <c r="D4527" s="24" t="str">
        <f t="shared" si="70"/>
        <v>Y022X02V</v>
      </c>
    </row>
    <row r="4528" spans="1:4" x14ac:dyDescent="0.25">
      <c r="A4528" s="24" t="s">
        <v>11967</v>
      </c>
      <c r="B4528" s="24" t="s">
        <v>3498</v>
      </c>
      <c r="C4528" s="24" t="s">
        <v>11953</v>
      </c>
      <c r="D4528" s="24" t="str">
        <f t="shared" si="70"/>
        <v>Y022X0DU</v>
      </c>
    </row>
    <row r="4529" spans="1:4" x14ac:dyDescent="0.25">
      <c r="A4529" s="24" t="s">
        <v>11967</v>
      </c>
      <c r="B4529" s="24" t="s">
        <v>3498</v>
      </c>
      <c r="C4529" s="24" t="s">
        <v>11941</v>
      </c>
      <c r="D4529" s="24" t="str">
        <f t="shared" si="70"/>
        <v>Y022X0DV</v>
      </c>
    </row>
    <row r="4530" spans="1:4" x14ac:dyDescent="0.25">
      <c r="A4530" s="24" t="s">
        <v>11967</v>
      </c>
      <c r="B4530" s="24" t="s">
        <v>3498</v>
      </c>
      <c r="C4530" s="24" t="s">
        <v>11942</v>
      </c>
      <c r="D4530" s="24" t="str">
        <f t="shared" si="70"/>
        <v>Y022X0DW</v>
      </c>
    </row>
    <row r="4531" spans="1:4" x14ac:dyDescent="0.25">
      <c r="A4531" s="24" t="s">
        <v>11967</v>
      </c>
      <c r="B4531" s="24" t="s">
        <v>3498</v>
      </c>
      <c r="C4531" s="24" t="s">
        <v>11954</v>
      </c>
      <c r="D4531" s="24" t="str">
        <f t="shared" si="70"/>
        <v>Y022X0DX</v>
      </c>
    </row>
    <row r="4532" spans="1:4" x14ac:dyDescent="0.25">
      <c r="A4532" s="24" t="s">
        <v>11967</v>
      </c>
      <c r="B4532" s="24" t="s">
        <v>3498</v>
      </c>
      <c r="C4532" s="24" t="s">
        <v>11955</v>
      </c>
      <c r="D4532" s="24" t="str">
        <f t="shared" si="70"/>
        <v>Y022X0QU</v>
      </c>
    </row>
    <row r="4533" spans="1:4" x14ac:dyDescent="0.25">
      <c r="A4533" s="24" t="s">
        <v>11967</v>
      </c>
      <c r="B4533" s="24" t="s">
        <v>3498</v>
      </c>
      <c r="C4533" s="24" t="s">
        <v>11943</v>
      </c>
      <c r="D4533" s="24" t="str">
        <f t="shared" si="70"/>
        <v>Y022X0QV</v>
      </c>
    </row>
    <row r="4534" spans="1:4" x14ac:dyDescent="0.25">
      <c r="A4534" s="24" t="s">
        <v>11967</v>
      </c>
      <c r="B4534" s="24" t="s">
        <v>3498</v>
      </c>
      <c r="C4534" s="24" t="s">
        <v>11944</v>
      </c>
      <c r="D4534" s="24" t="str">
        <f t="shared" si="70"/>
        <v>Y022X0Y3</v>
      </c>
    </row>
    <row r="4535" spans="1:4" x14ac:dyDescent="0.25">
      <c r="A4535" s="24" t="s">
        <v>11967</v>
      </c>
      <c r="B4535" s="24" t="s">
        <v>3512</v>
      </c>
      <c r="C4535" s="24" t="s">
        <v>11945</v>
      </c>
      <c r="D4535" s="24" t="str">
        <f t="shared" si="70"/>
        <v>Y024X02W</v>
      </c>
    </row>
    <row r="4536" spans="1:4" x14ac:dyDescent="0.25">
      <c r="A4536" s="24" t="s">
        <v>11967</v>
      </c>
      <c r="B4536" s="24" t="s">
        <v>3513</v>
      </c>
      <c r="C4536" s="24" t="s">
        <v>11945</v>
      </c>
      <c r="D4536" s="24" t="str">
        <f t="shared" si="70"/>
        <v>Y025X02W</v>
      </c>
    </row>
    <row r="4537" spans="1:4" x14ac:dyDescent="0.25">
      <c r="A4537" s="24" t="s">
        <v>11967</v>
      </c>
      <c r="B4537" s="24" t="s">
        <v>3513</v>
      </c>
      <c r="C4537" s="24" t="s">
        <v>11956</v>
      </c>
      <c r="D4537" s="24" t="str">
        <f t="shared" si="70"/>
        <v>Y025X02Y</v>
      </c>
    </row>
    <row r="4538" spans="1:4" x14ac:dyDescent="0.25">
      <c r="A4538" s="24" t="s">
        <v>11967</v>
      </c>
      <c r="B4538" s="24" t="s">
        <v>3513</v>
      </c>
      <c r="C4538" s="24" t="s">
        <v>11947</v>
      </c>
      <c r="D4538" s="24" t="str">
        <f t="shared" si="70"/>
        <v>Y025X02Z</v>
      </c>
    </row>
    <row r="4539" spans="1:4" x14ac:dyDescent="0.25">
      <c r="A4539" s="24" t="s">
        <v>11967</v>
      </c>
      <c r="B4539" s="24" t="s">
        <v>3513</v>
      </c>
      <c r="C4539" s="24" t="s">
        <v>11948</v>
      </c>
      <c r="D4539" s="24" t="str">
        <f t="shared" si="70"/>
        <v>Y025X030</v>
      </c>
    </row>
    <row r="4540" spans="1:4" x14ac:dyDescent="0.25">
      <c r="A4540" s="24" t="s">
        <v>11967</v>
      </c>
      <c r="B4540" s="24" t="s">
        <v>3513</v>
      </c>
      <c r="C4540" s="24" t="s">
        <v>11957</v>
      </c>
      <c r="D4540" s="24" t="str">
        <f t="shared" si="70"/>
        <v>Y025X035</v>
      </c>
    </row>
    <row r="4541" spans="1:4" x14ac:dyDescent="0.25">
      <c r="A4541" s="24" t="s">
        <v>11967</v>
      </c>
      <c r="B4541" s="24" t="s">
        <v>4587</v>
      </c>
      <c r="C4541" s="24" t="s">
        <v>10582</v>
      </c>
      <c r="D4541" s="24" t="str">
        <f t="shared" si="70"/>
        <v>YZZZXZZZ</v>
      </c>
    </row>
    <row r="4542" spans="1:4" x14ac:dyDescent="0.25">
      <c r="A4542" s="24" t="s">
        <v>11968</v>
      </c>
      <c r="B4542" s="24" t="s">
        <v>3129</v>
      </c>
      <c r="C4542" s="24" t="s">
        <v>11969</v>
      </c>
      <c r="D4542" s="24" t="str">
        <f t="shared" si="70"/>
        <v>Y00CX0UP</v>
      </c>
    </row>
    <row r="4543" spans="1:4" x14ac:dyDescent="0.25">
      <c r="A4543" s="24" t="s">
        <v>11968</v>
      </c>
      <c r="B4543" s="24" t="s">
        <v>3129</v>
      </c>
      <c r="C4543" s="24" t="s">
        <v>11970</v>
      </c>
      <c r="D4543" s="24" t="str">
        <f t="shared" si="70"/>
        <v>Y00CX11R</v>
      </c>
    </row>
    <row r="4544" spans="1:4" x14ac:dyDescent="0.25">
      <c r="A4544" s="24" t="s">
        <v>11968</v>
      </c>
      <c r="B4544" s="24" t="s">
        <v>3669</v>
      </c>
      <c r="C4544" s="24" t="s">
        <v>11195</v>
      </c>
      <c r="D4544" s="24" t="str">
        <f t="shared" si="70"/>
        <v>Y035X121</v>
      </c>
    </row>
    <row r="4545" spans="1:4" x14ac:dyDescent="0.25">
      <c r="A4545" s="24" t="s">
        <v>11968</v>
      </c>
      <c r="B4545" s="24" t="s">
        <v>3669</v>
      </c>
      <c r="C4545" s="24" t="s">
        <v>11196</v>
      </c>
      <c r="D4545" s="24" t="str">
        <f t="shared" si="70"/>
        <v>Y035X122</v>
      </c>
    </row>
    <row r="4546" spans="1:4" x14ac:dyDescent="0.25">
      <c r="A4546" s="24" t="s">
        <v>11968</v>
      </c>
      <c r="B4546" s="24" t="s">
        <v>4237</v>
      </c>
      <c r="C4546" s="24" t="s">
        <v>11971</v>
      </c>
      <c r="D4546" s="24" t="str">
        <f t="shared" si="70"/>
        <v>Y06MX0Q5</v>
      </c>
    </row>
    <row r="4547" spans="1:4" x14ac:dyDescent="0.25">
      <c r="A4547" s="24" t="s">
        <v>11968</v>
      </c>
      <c r="B4547" s="24" t="s">
        <v>4238</v>
      </c>
      <c r="C4547" s="24" t="s">
        <v>11972</v>
      </c>
      <c r="D4547" s="24" t="str">
        <f t="shared" ref="D4547:D4610" si="71">B4547&amp;C4547</f>
        <v>Y06NX0UU</v>
      </c>
    </row>
    <row r="4548" spans="1:4" x14ac:dyDescent="0.25">
      <c r="A4548" s="24" t="s">
        <v>11968</v>
      </c>
      <c r="B4548" s="24" t="s">
        <v>4239</v>
      </c>
      <c r="C4548" s="24" t="s">
        <v>11973</v>
      </c>
      <c r="D4548" s="24" t="str">
        <f t="shared" si="71"/>
        <v>Y06PX002</v>
      </c>
    </row>
    <row r="4549" spans="1:4" x14ac:dyDescent="0.25">
      <c r="A4549" s="24" t="s">
        <v>11968</v>
      </c>
      <c r="B4549" s="24" t="s">
        <v>4239</v>
      </c>
      <c r="C4549" s="24" t="s">
        <v>11974</v>
      </c>
      <c r="D4549" s="24" t="str">
        <f t="shared" si="71"/>
        <v>Y06PX0EY</v>
      </c>
    </row>
    <row r="4550" spans="1:4" x14ac:dyDescent="0.25">
      <c r="A4550" s="24" t="s">
        <v>11968</v>
      </c>
      <c r="B4550" s="24" t="s">
        <v>4239</v>
      </c>
      <c r="C4550" s="24" t="s">
        <v>11975</v>
      </c>
      <c r="D4550" s="24" t="str">
        <f t="shared" si="71"/>
        <v>Y06PX0PX</v>
      </c>
    </row>
    <row r="4551" spans="1:4" x14ac:dyDescent="0.25">
      <c r="A4551" s="24" t="s">
        <v>11968</v>
      </c>
      <c r="B4551" s="24" t="s">
        <v>4239</v>
      </c>
      <c r="C4551" s="24" t="s">
        <v>11976</v>
      </c>
      <c r="D4551" s="24" t="str">
        <f t="shared" si="71"/>
        <v>Y06PX0PY</v>
      </c>
    </row>
    <row r="4552" spans="1:4" x14ac:dyDescent="0.25">
      <c r="A4552" s="24" t="s">
        <v>11968</v>
      </c>
      <c r="B4552" s="24" t="s">
        <v>4239</v>
      </c>
      <c r="C4552" s="24" t="s">
        <v>11977</v>
      </c>
      <c r="D4552" s="24" t="str">
        <f t="shared" si="71"/>
        <v>Y06PX0Q3</v>
      </c>
    </row>
    <row r="4553" spans="1:4" x14ac:dyDescent="0.25">
      <c r="A4553" s="24" t="s">
        <v>11968</v>
      </c>
      <c r="B4553" s="24" t="s">
        <v>4239</v>
      </c>
      <c r="C4553" s="24" t="s">
        <v>11350</v>
      </c>
      <c r="D4553" s="24" t="str">
        <f t="shared" si="71"/>
        <v>Y06PX12R</v>
      </c>
    </row>
    <row r="4554" spans="1:4" x14ac:dyDescent="0.25">
      <c r="A4554" s="24" t="s">
        <v>11968</v>
      </c>
      <c r="B4554" s="24" t="s">
        <v>4244</v>
      </c>
      <c r="C4554" s="24" t="s">
        <v>11978</v>
      </c>
      <c r="D4554" s="24" t="str">
        <f t="shared" si="71"/>
        <v>Y06QX0XE</v>
      </c>
    </row>
    <row r="4555" spans="1:4" x14ac:dyDescent="0.25">
      <c r="A4555" s="24" t="s">
        <v>11968</v>
      </c>
      <c r="B4555" s="24" t="s">
        <v>4305</v>
      </c>
      <c r="C4555" s="24" t="s">
        <v>11979</v>
      </c>
      <c r="D4555" s="24" t="str">
        <f t="shared" si="71"/>
        <v>Y079X0EM</v>
      </c>
    </row>
    <row r="4556" spans="1:4" x14ac:dyDescent="0.25">
      <c r="A4556" s="24" t="s">
        <v>11968</v>
      </c>
      <c r="B4556" s="24" t="s">
        <v>4371</v>
      </c>
      <c r="C4556" s="24" t="s">
        <v>11173</v>
      </c>
      <c r="D4556" s="24" t="str">
        <f t="shared" si="71"/>
        <v>Y07PX0PQ</v>
      </c>
    </row>
    <row r="4557" spans="1:4" x14ac:dyDescent="0.25">
      <c r="A4557" s="24" t="s">
        <v>11968</v>
      </c>
      <c r="B4557" s="24" t="s">
        <v>4371</v>
      </c>
      <c r="C4557" s="24" t="s">
        <v>11174</v>
      </c>
      <c r="D4557" s="24" t="str">
        <f t="shared" si="71"/>
        <v>Y07PX0PR</v>
      </c>
    </row>
    <row r="4558" spans="1:4" x14ac:dyDescent="0.25">
      <c r="A4558" s="24" t="s">
        <v>11968</v>
      </c>
      <c r="B4558" s="24" t="s">
        <v>4371</v>
      </c>
      <c r="C4558" s="24" t="s">
        <v>11221</v>
      </c>
      <c r="D4558" s="24" t="str">
        <f t="shared" si="71"/>
        <v>Y07PX128</v>
      </c>
    </row>
    <row r="4559" spans="1:4" x14ac:dyDescent="0.25">
      <c r="A4559" s="24" t="s">
        <v>11968</v>
      </c>
      <c r="B4559" s="24" t="s">
        <v>4371</v>
      </c>
      <c r="C4559" s="24" t="s">
        <v>11180</v>
      </c>
      <c r="D4559" s="24" t="str">
        <f t="shared" si="71"/>
        <v>Y07PX12M</v>
      </c>
    </row>
    <row r="4560" spans="1:4" x14ac:dyDescent="0.25">
      <c r="A4560" s="24" t="s">
        <v>11968</v>
      </c>
      <c r="B4560" s="24" t="s">
        <v>4371</v>
      </c>
      <c r="C4560" s="24" t="s">
        <v>11181</v>
      </c>
      <c r="D4560" s="24" t="str">
        <f t="shared" si="71"/>
        <v>Y07PX12N</v>
      </c>
    </row>
    <row r="4561" spans="1:4" x14ac:dyDescent="0.25">
      <c r="A4561" s="24" t="s">
        <v>11968</v>
      </c>
      <c r="B4561" s="24" t="s">
        <v>4371</v>
      </c>
      <c r="C4561" s="24" t="s">
        <v>11182</v>
      </c>
      <c r="D4561" s="24" t="str">
        <f t="shared" si="71"/>
        <v>Y07PX12P</v>
      </c>
    </row>
    <row r="4562" spans="1:4" x14ac:dyDescent="0.25">
      <c r="A4562" s="24" t="s">
        <v>11968</v>
      </c>
      <c r="B4562" s="24" t="s">
        <v>4371</v>
      </c>
      <c r="C4562" s="24" t="s">
        <v>11365</v>
      </c>
      <c r="D4562" s="24" t="str">
        <f t="shared" si="71"/>
        <v>Y07PX12U</v>
      </c>
    </row>
    <row r="4563" spans="1:4" x14ac:dyDescent="0.25">
      <c r="A4563" s="24" t="s">
        <v>11968</v>
      </c>
      <c r="B4563" s="24" t="s">
        <v>4436</v>
      </c>
      <c r="C4563" s="24" t="s">
        <v>11190</v>
      </c>
      <c r="D4563" s="24" t="str">
        <f t="shared" si="71"/>
        <v>Y07QX12H</v>
      </c>
    </row>
    <row r="4564" spans="1:4" x14ac:dyDescent="0.25">
      <c r="A4564" s="24" t="s">
        <v>11968</v>
      </c>
      <c r="B4564" s="24" t="s">
        <v>4436</v>
      </c>
      <c r="C4564" s="24" t="s">
        <v>11180</v>
      </c>
      <c r="D4564" s="24" t="str">
        <f t="shared" si="71"/>
        <v>Y07QX12M</v>
      </c>
    </row>
    <row r="4565" spans="1:4" x14ac:dyDescent="0.25">
      <c r="A4565" s="24" t="s">
        <v>11968</v>
      </c>
      <c r="B4565" s="24" t="s">
        <v>4436</v>
      </c>
      <c r="C4565" s="24" t="s">
        <v>11365</v>
      </c>
      <c r="D4565" s="24" t="str">
        <f t="shared" si="71"/>
        <v>Y07QX12U</v>
      </c>
    </row>
    <row r="4566" spans="1:4" x14ac:dyDescent="0.25">
      <c r="A4566" s="24" t="s">
        <v>11968</v>
      </c>
      <c r="B4566" s="24" t="s">
        <v>4488</v>
      </c>
      <c r="C4566" s="24" t="s">
        <v>11190</v>
      </c>
      <c r="D4566" s="24" t="str">
        <f t="shared" si="71"/>
        <v>Y07RX12H</v>
      </c>
    </row>
    <row r="4567" spans="1:4" x14ac:dyDescent="0.25">
      <c r="A4567" s="24" t="s">
        <v>11968</v>
      </c>
      <c r="B4567" s="24" t="s">
        <v>4488</v>
      </c>
      <c r="C4567" s="24" t="s">
        <v>11192</v>
      </c>
      <c r="D4567" s="24" t="str">
        <f t="shared" si="71"/>
        <v>Y07RX12S</v>
      </c>
    </row>
    <row r="4568" spans="1:4" x14ac:dyDescent="0.25">
      <c r="A4568" s="24" t="s">
        <v>11968</v>
      </c>
      <c r="B4568" s="24" t="s">
        <v>4488</v>
      </c>
      <c r="C4568" s="24" t="s">
        <v>11193</v>
      </c>
      <c r="D4568" s="24" t="str">
        <f t="shared" si="71"/>
        <v>Y07RX12T</v>
      </c>
    </row>
    <row r="4569" spans="1:4" x14ac:dyDescent="0.25">
      <c r="A4569" s="24" t="s">
        <v>11968</v>
      </c>
      <c r="B4569" s="24" t="s">
        <v>4530</v>
      </c>
      <c r="C4569" s="24" t="s">
        <v>11978</v>
      </c>
      <c r="D4569" s="24" t="str">
        <f t="shared" si="71"/>
        <v>Y07VX0XE</v>
      </c>
    </row>
    <row r="4570" spans="1:4" x14ac:dyDescent="0.25">
      <c r="A4570" s="24" t="s">
        <v>11968</v>
      </c>
      <c r="B4570" s="24" t="s">
        <v>4587</v>
      </c>
      <c r="C4570" s="24" t="s">
        <v>10582</v>
      </c>
      <c r="D4570" s="24" t="str">
        <f t="shared" si="71"/>
        <v>YZZZXZZZ</v>
      </c>
    </row>
    <row r="4571" spans="1:4" x14ac:dyDescent="0.25">
      <c r="A4571" s="24" t="s">
        <v>11980</v>
      </c>
      <c r="B4571" s="24" t="s">
        <v>4276</v>
      </c>
      <c r="C4571" s="24" t="s">
        <v>11981</v>
      </c>
      <c r="D4571" s="24" t="str">
        <f t="shared" si="71"/>
        <v>Y072X0XL</v>
      </c>
    </row>
    <row r="4572" spans="1:4" x14ac:dyDescent="0.25">
      <c r="A4572" s="24" t="s">
        <v>11980</v>
      </c>
      <c r="B4572" s="24" t="s">
        <v>4288</v>
      </c>
      <c r="C4572" s="24" t="s">
        <v>11981</v>
      </c>
      <c r="D4572" s="24" t="str">
        <f t="shared" si="71"/>
        <v>Y075X0XL</v>
      </c>
    </row>
    <row r="4573" spans="1:4" x14ac:dyDescent="0.25">
      <c r="A4573" s="24" t="s">
        <v>11980</v>
      </c>
      <c r="B4573" s="24" t="s">
        <v>4288</v>
      </c>
      <c r="C4573" s="24" t="s">
        <v>11982</v>
      </c>
      <c r="D4573" s="24" t="str">
        <f t="shared" si="71"/>
        <v>Y075X11X</v>
      </c>
    </row>
    <row r="4574" spans="1:4" x14ac:dyDescent="0.25">
      <c r="A4574" s="24" t="s">
        <v>11980</v>
      </c>
      <c r="B4574" s="24" t="s">
        <v>4288</v>
      </c>
      <c r="C4574" s="24" t="s">
        <v>11063</v>
      </c>
      <c r="D4574" s="24" t="str">
        <f t="shared" si="71"/>
        <v>Y075X12B</v>
      </c>
    </row>
    <row r="4575" spans="1:4" x14ac:dyDescent="0.25">
      <c r="A4575" s="24" t="s">
        <v>11980</v>
      </c>
      <c r="B4575" s="24" t="s">
        <v>4288</v>
      </c>
      <c r="C4575" s="24" t="s">
        <v>11064</v>
      </c>
      <c r="D4575" s="24" t="str">
        <f t="shared" si="71"/>
        <v>Y075X12C</v>
      </c>
    </row>
    <row r="4576" spans="1:4" x14ac:dyDescent="0.25">
      <c r="A4576" s="24" t="s">
        <v>11980</v>
      </c>
      <c r="B4576" s="24" t="s">
        <v>4288</v>
      </c>
      <c r="C4576" s="24" t="s">
        <v>11065</v>
      </c>
      <c r="D4576" s="24" t="str">
        <f t="shared" si="71"/>
        <v>Y075X12D</v>
      </c>
    </row>
    <row r="4577" spans="1:4" x14ac:dyDescent="0.25">
      <c r="A4577" s="24" t="s">
        <v>11980</v>
      </c>
      <c r="B4577" s="24" t="s">
        <v>4288</v>
      </c>
      <c r="C4577" s="24" t="s">
        <v>11066</v>
      </c>
      <c r="D4577" s="24" t="str">
        <f t="shared" si="71"/>
        <v>Y075X12G</v>
      </c>
    </row>
    <row r="4578" spans="1:4" x14ac:dyDescent="0.25">
      <c r="A4578" s="24" t="s">
        <v>11980</v>
      </c>
      <c r="B4578" s="24" t="s">
        <v>4303</v>
      </c>
      <c r="C4578" s="24" t="s">
        <v>11983</v>
      </c>
      <c r="D4578" s="24" t="str">
        <f t="shared" si="71"/>
        <v>Y078X0XM</v>
      </c>
    </row>
    <row r="4579" spans="1:4" x14ac:dyDescent="0.25">
      <c r="A4579" s="24" t="s">
        <v>11980</v>
      </c>
      <c r="B4579" s="24" t="s">
        <v>4329</v>
      </c>
      <c r="C4579" s="24" t="s">
        <v>11068</v>
      </c>
      <c r="D4579" s="24" t="str">
        <f t="shared" si="71"/>
        <v>Y07DX12E</v>
      </c>
    </row>
    <row r="4580" spans="1:4" x14ac:dyDescent="0.25">
      <c r="A4580" s="24" t="s">
        <v>11980</v>
      </c>
      <c r="B4580" s="24" t="s">
        <v>4553</v>
      </c>
      <c r="C4580" s="24" t="s">
        <v>10637</v>
      </c>
      <c r="D4580" s="24" t="str">
        <f t="shared" si="71"/>
        <v>Y07XX12Q</v>
      </c>
    </row>
    <row r="4581" spans="1:4" x14ac:dyDescent="0.25">
      <c r="A4581" s="24" t="s">
        <v>11980</v>
      </c>
      <c r="B4581" s="24" t="s">
        <v>4587</v>
      </c>
      <c r="C4581" s="24" t="s">
        <v>10582</v>
      </c>
      <c r="D4581" s="24" t="str">
        <f t="shared" si="71"/>
        <v>YZZZXZZZ</v>
      </c>
    </row>
    <row r="4582" spans="1:4" x14ac:dyDescent="0.25">
      <c r="A4582" s="24" t="s">
        <v>11984</v>
      </c>
      <c r="B4582" s="24" t="s">
        <v>3477</v>
      </c>
      <c r="C4582" s="24" t="s">
        <v>10580</v>
      </c>
      <c r="D4582" s="24" t="str">
        <f t="shared" si="71"/>
        <v>Y01QX12J</v>
      </c>
    </row>
    <row r="4583" spans="1:4" x14ac:dyDescent="0.25">
      <c r="A4583" s="24" t="s">
        <v>11984</v>
      </c>
      <c r="B4583" s="24" t="s">
        <v>4276</v>
      </c>
      <c r="C4583" s="24" t="s">
        <v>11981</v>
      </c>
      <c r="D4583" s="24" t="str">
        <f t="shared" si="71"/>
        <v>Y072X0XL</v>
      </c>
    </row>
    <row r="4584" spans="1:4" x14ac:dyDescent="0.25">
      <c r="A4584" s="24" t="s">
        <v>11984</v>
      </c>
      <c r="B4584" s="24" t="s">
        <v>4288</v>
      </c>
      <c r="C4584" s="24" t="s">
        <v>11981</v>
      </c>
      <c r="D4584" s="24" t="str">
        <f t="shared" si="71"/>
        <v>Y075X0XL</v>
      </c>
    </row>
    <row r="4585" spans="1:4" x14ac:dyDescent="0.25">
      <c r="A4585" s="24" t="s">
        <v>11984</v>
      </c>
      <c r="B4585" s="24" t="s">
        <v>4288</v>
      </c>
      <c r="C4585" s="24" t="s">
        <v>11982</v>
      </c>
      <c r="D4585" s="24" t="str">
        <f t="shared" si="71"/>
        <v>Y075X11X</v>
      </c>
    </row>
    <row r="4586" spans="1:4" x14ac:dyDescent="0.25">
      <c r="A4586" s="24" t="s">
        <v>11984</v>
      </c>
      <c r="B4586" s="24" t="s">
        <v>4288</v>
      </c>
      <c r="C4586" s="24" t="s">
        <v>11072</v>
      </c>
      <c r="D4586" s="24" t="str">
        <f t="shared" si="71"/>
        <v>Y075X11Y</v>
      </c>
    </row>
    <row r="4587" spans="1:4" x14ac:dyDescent="0.25">
      <c r="A4587" s="24" t="s">
        <v>11984</v>
      </c>
      <c r="B4587" s="24" t="s">
        <v>4288</v>
      </c>
      <c r="C4587" s="24" t="s">
        <v>11073</v>
      </c>
      <c r="D4587" s="24" t="str">
        <f t="shared" si="71"/>
        <v>Y075X11Z</v>
      </c>
    </row>
    <row r="4588" spans="1:4" x14ac:dyDescent="0.25">
      <c r="A4588" s="24" t="s">
        <v>11984</v>
      </c>
      <c r="B4588" s="24" t="s">
        <v>4288</v>
      </c>
      <c r="C4588" s="24" t="s">
        <v>11074</v>
      </c>
      <c r="D4588" s="24" t="str">
        <f t="shared" si="71"/>
        <v>Y075X120</v>
      </c>
    </row>
    <row r="4589" spans="1:4" x14ac:dyDescent="0.25">
      <c r="A4589" s="24" t="s">
        <v>11984</v>
      </c>
      <c r="B4589" s="24" t="s">
        <v>4288</v>
      </c>
      <c r="C4589" s="24" t="s">
        <v>11075</v>
      </c>
      <c r="D4589" s="24" t="str">
        <f t="shared" si="71"/>
        <v>Y075X126</v>
      </c>
    </row>
    <row r="4590" spans="1:4" x14ac:dyDescent="0.25">
      <c r="A4590" s="24" t="s">
        <v>11984</v>
      </c>
      <c r="B4590" s="24" t="s">
        <v>4288</v>
      </c>
      <c r="C4590" s="24" t="s">
        <v>11064</v>
      </c>
      <c r="D4590" s="24" t="str">
        <f t="shared" si="71"/>
        <v>Y075X12C</v>
      </c>
    </row>
    <row r="4591" spans="1:4" x14ac:dyDescent="0.25">
      <c r="A4591" s="24" t="s">
        <v>11984</v>
      </c>
      <c r="B4591" s="24" t="s">
        <v>4288</v>
      </c>
      <c r="C4591" s="24" t="s">
        <v>11077</v>
      </c>
      <c r="D4591" s="24" t="str">
        <f t="shared" si="71"/>
        <v>Y075X12F</v>
      </c>
    </row>
    <row r="4592" spans="1:4" x14ac:dyDescent="0.25">
      <c r="A4592" s="24" t="s">
        <v>11984</v>
      </c>
      <c r="B4592" s="24" t="s">
        <v>4288</v>
      </c>
      <c r="C4592" s="24" t="s">
        <v>10580</v>
      </c>
      <c r="D4592" s="24" t="str">
        <f t="shared" si="71"/>
        <v>Y075X12J</v>
      </c>
    </row>
    <row r="4593" spans="1:4" x14ac:dyDescent="0.25">
      <c r="A4593" s="24" t="s">
        <v>11984</v>
      </c>
      <c r="B4593" s="24" t="s">
        <v>4288</v>
      </c>
      <c r="C4593" s="24" t="s">
        <v>11078</v>
      </c>
      <c r="D4593" s="24" t="str">
        <f t="shared" si="71"/>
        <v>Y075X12K</v>
      </c>
    </row>
    <row r="4594" spans="1:4" x14ac:dyDescent="0.25">
      <c r="A4594" s="24" t="s">
        <v>11984</v>
      </c>
      <c r="B4594" s="24" t="s">
        <v>4288</v>
      </c>
      <c r="C4594" s="24" t="s">
        <v>11079</v>
      </c>
      <c r="D4594" s="24" t="str">
        <f t="shared" si="71"/>
        <v>Y075X12V</v>
      </c>
    </row>
    <row r="4595" spans="1:4" x14ac:dyDescent="0.25">
      <c r="A4595" s="24" t="s">
        <v>11984</v>
      </c>
      <c r="B4595" s="24" t="s">
        <v>4303</v>
      </c>
      <c r="C4595" s="24" t="s">
        <v>11983</v>
      </c>
      <c r="D4595" s="24" t="str">
        <f t="shared" si="71"/>
        <v>Y078X0XM</v>
      </c>
    </row>
    <row r="4596" spans="1:4" x14ac:dyDescent="0.25">
      <c r="A4596" s="24" t="s">
        <v>11984</v>
      </c>
      <c r="B4596" s="24" t="s">
        <v>4329</v>
      </c>
      <c r="C4596" s="24" t="s">
        <v>11080</v>
      </c>
      <c r="D4596" s="24" t="str">
        <f t="shared" si="71"/>
        <v>Y07DX127</v>
      </c>
    </row>
    <row r="4597" spans="1:4" x14ac:dyDescent="0.25">
      <c r="A4597" s="24" t="s">
        <v>11984</v>
      </c>
      <c r="B4597" s="24" t="s">
        <v>4352</v>
      </c>
      <c r="C4597" s="24" t="s">
        <v>11082</v>
      </c>
      <c r="D4597" s="24" t="str">
        <f t="shared" si="71"/>
        <v>Y07JX12L</v>
      </c>
    </row>
    <row r="4598" spans="1:4" x14ac:dyDescent="0.25">
      <c r="A4598" s="24" t="s">
        <v>11984</v>
      </c>
      <c r="B4598" s="24" t="s">
        <v>4353</v>
      </c>
      <c r="C4598" s="24" t="s">
        <v>11083</v>
      </c>
      <c r="D4598" s="24" t="str">
        <f t="shared" si="71"/>
        <v>Y07KX12X</v>
      </c>
    </row>
    <row r="4599" spans="1:4" x14ac:dyDescent="0.25">
      <c r="A4599" s="24" t="s">
        <v>11984</v>
      </c>
      <c r="B4599" s="24" t="s">
        <v>4369</v>
      </c>
      <c r="C4599" s="24" t="s">
        <v>11072</v>
      </c>
      <c r="D4599" s="24" t="str">
        <f t="shared" si="71"/>
        <v>Y07MX11Y</v>
      </c>
    </row>
    <row r="4600" spans="1:4" x14ac:dyDescent="0.25">
      <c r="A4600" s="24" t="s">
        <v>11984</v>
      </c>
      <c r="B4600" s="24" t="s">
        <v>4369</v>
      </c>
      <c r="C4600" s="24" t="s">
        <v>11073</v>
      </c>
      <c r="D4600" s="24" t="str">
        <f t="shared" si="71"/>
        <v>Y07MX11Z</v>
      </c>
    </row>
    <row r="4601" spans="1:4" x14ac:dyDescent="0.25">
      <c r="A4601" s="24" t="s">
        <v>11984</v>
      </c>
      <c r="B4601" s="24" t="s">
        <v>4369</v>
      </c>
      <c r="C4601" s="24" t="s">
        <v>10580</v>
      </c>
      <c r="D4601" s="24" t="str">
        <f t="shared" si="71"/>
        <v>Y07MX12J</v>
      </c>
    </row>
    <row r="4602" spans="1:4" x14ac:dyDescent="0.25">
      <c r="A4602" s="24" t="s">
        <v>11984</v>
      </c>
      <c r="B4602" s="24" t="s">
        <v>4369</v>
      </c>
      <c r="C4602" s="24" t="s">
        <v>11078</v>
      </c>
      <c r="D4602" s="24" t="str">
        <f t="shared" si="71"/>
        <v>Y07MX12K</v>
      </c>
    </row>
    <row r="4603" spans="1:4" x14ac:dyDescent="0.25">
      <c r="A4603" s="24" t="s">
        <v>11984</v>
      </c>
      <c r="B4603" s="24" t="s">
        <v>4370</v>
      </c>
      <c r="C4603" s="24" t="s">
        <v>11079</v>
      </c>
      <c r="D4603" s="24" t="str">
        <f t="shared" si="71"/>
        <v>Y07NX12V</v>
      </c>
    </row>
    <row r="4604" spans="1:4" x14ac:dyDescent="0.25">
      <c r="A4604" s="24" t="s">
        <v>11984</v>
      </c>
      <c r="B4604" s="24" t="s">
        <v>4553</v>
      </c>
      <c r="C4604" s="24" t="s">
        <v>10637</v>
      </c>
      <c r="D4604" s="24" t="str">
        <f t="shared" si="71"/>
        <v>Y07XX12Q</v>
      </c>
    </row>
    <row r="4605" spans="1:4" x14ac:dyDescent="0.25">
      <c r="A4605" s="24" t="s">
        <v>11984</v>
      </c>
      <c r="B4605" s="24" t="s">
        <v>4587</v>
      </c>
      <c r="C4605" s="24" t="s">
        <v>10582</v>
      </c>
      <c r="D4605" s="24" t="str">
        <f t="shared" si="71"/>
        <v>YZZZXZZZ</v>
      </c>
    </row>
    <row r="4606" spans="1:4" x14ac:dyDescent="0.25">
      <c r="A4606" s="24" t="s">
        <v>11985</v>
      </c>
      <c r="B4606" s="24" t="s">
        <v>3707</v>
      </c>
      <c r="C4606" s="24" t="s">
        <v>11986</v>
      </c>
      <c r="D4606" s="24" t="str">
        <f t="shared" si="71"/>
        <v>Y03PX0RH</v>
      </c>
    </row>
    <row r="4607" spans="1:4" x14ac:dyDescent="0.25">
      <c r="A4607" s="24" t="s">
        <v>11985</v>
      </c>
      <c r="B4607" s="24" t="s">
        <v>3717</v>
      </c>
      <c r="C4607" s="24" t="s">
        <v>11987</v>
      </c>
      <c r="D4607" s="24" t="str">
        <f t="shared" si="71"/>
        <v>Y03QX0QW</v>
      </c>
    </row>
    <row r="4608" spans="1:4" x14ac:dyDescent="0.25">
      <c r="A4608" s="24" t="s">
        <v>11985</v>
      </c>
      <c r="B4608" s="24" t="s">
        <v>3717</v>
      </c>
      <c r="C4608" s="24" t="s">
        <v>11988</v>
      </c>
      <c r="D4608" s="24" t="str">
        <f t="shared" si="71"/>
        <v>Y03QX0RJ</v>
      </c>
    </row>
    <row r="4609" spans="1:4" x14ac:dyDescent="0.25">
      <c r="A4609" s="24" t="s">
        <v>11985</v>
      </c>
      <c r="B4609" s="24" t="s">
        <v>3717</v>
      </c>
      <c r="C4609" s="24" t="s">
        <v>11989</v>
      </c>
      <c r="D4609" s="24" t="str">
        <f t="shared" si="71"/>
        <v>Y03QX11J</v>
      </c>
    </row>
    <row r="4610" spans="1:4" x14ac:dyDescent="0.25">
      <c r="A4610" s="24" t="s">
        <v>11985</v>
      </c>
      <c r="B4610" s="24" t="s">
        <v>4276</v>
      </c>
      <c r="C4610" s="24" t="s">
        <v>11981</v>
      </c>
      <c r="D4610" s="24" t="str">
        <f t="shared" si="71"/>
        <v>Y072X0XL</v>
      </c>
    </row>
    <row r="4611" spans="1:4" x14ac:dyDescent="0.25">
      <c r="A4611" s="24" t="s">
        <v>11985</v>
      </c>
      <c r="B4611" s="24" t="s">
        <v>4288</v>
      </c>
      <c r="C4611" s="24" t="s">
        <v>11990</v>
      </c>
      <c r="D4611" s="24" t="str">
        <f t="shared" ref="D4611:D4658" si="72">B4611&amp;C4611</f>
        <v>Y075X0DY</v>
      </c>
    </row>
    <row r="4612" spans="1:4" x14ac:dyDescent="0.25">
      <c r="A4612" s="24" t="s">
        <v>11985</v>
      </c>
      <c r="B4612" s="24" t="s">
        <v>4288</v>
      </c>
      <c r="C4612" s="24" t="s">
        <v>11981</v>
      </c>
      <c r="D4612" s="24" t="str">
        <f t="shared" si="72"/>
        <v>Y075X0XL</v>
      </c>
    </row>
    <row r="4613" spans="1:4" x14ac:dyDescent="0.25">
      <c r="A4613" s="24" t="s">
        <v>11985</v>
      </c>
      <c r="B4613" s="24" t="s">
        <v>4288</v>
      </c>
      <c r="C4613" s="24" t="s">
        <v>11982</v>
      </c>
      <c r="D4613" s="24" t="str">
        <f t="shared" si="72"/>
        <v>Y075X11X</v>
      </c>
    </row>
    <row r="4614" spans="1:4" x14ac:dyDescent="0.25">
      <c r="A4614" s="24" t="s">
        <v>11985</v>
      </c>
      <c r="B4614" s="24" t="s">
        <v>4288</v>
      </c>
      <c r="C4614" s="24" t="s">
        <v>11075</v>
      </c>
      <c r="D4614" s="24" t="str">
        <f t="shared" si="72"/>
        <v>Y075X126</v>
      </c>
    </row>
    <row r="4615" spans="1:4" x14ac:dyDescent="0.25">
      <c r="A4615" s="24" t="s">
        <v>11985</v>
      </c>
      <c r="B4615" s="24" t="s">
        <v>4288</v>
      </c>
      <c r="C4615" s="24" t="s">
        <v>11064</v>
      </c>
      <c r="D4615" s="24" t="str">
        <f t="shared" si="72"/>
        <v>Y075X12C</v>
      </c>
    </row>
    <row r="4616" spans="1:4" x14ac:dyDescent="0.25">
      <c r="A4616" s="24" t="s">
        <v>11985</v>
      </c>
      <c r="B4616" s="24" t="s">
        <v>4288</v>
      </c>
      <c r="C4616" s="24" t="s">
        <v>11079</v>
      </c>
      <c r="D4616" s="24" t="str">
        <f t="shared" si="72"/>
        <v>Y075X12V</v>
      </c>
    </row>
    <row r="4617" spans="1:4" x14ac:dyDescent="0.25">
      <c r="A4617" s="24" t="s">
        <v>11985</v>
      </c>
      <c r="B4617" s="24" t="s">
        <v>4303</v>
      </c>
      <c r="C4617" s="24" t="s">
        <v>11983</v>
      </c>
      <c r="D4617" s="24" t="str">
        <f t="shared" si="72"/>
        <v>Y078X0XM</v>
      </c>
    </row>
    <row r="4618" spans="1:4" x14ac:dyDescent="0.25">
      <c r="A4618" s="24" t="s">
        <v>11985</v>
      </c>
      <c r="B4618" s="24" t="s">
        <v>4329</v>
      </c>
      <c r="C4618" s="24" t="s">
        <v>11080</v>
      </c>
      <c r="D4618" s="24" t="str">
        <f t="shared" si="72"/>
        <v>Y07DX127</v>
      </c>
    </row>
    <row r="4619" spans="1:4" x14ac:dyDescent="0.25">
      <c r="A4619" s="24" t="s">
        <v>11985</v>
      </c>
      <c r="B4619" s="24" t="s">
        <v>4553</v>
      </c>
      <c r="C4619" s="24" t="s">
        <v>10637</v>
      </c>
      <c r="D4619" s="24" t="str">
        <f t="shared" si="72"/>
        <v>Y07XX12Q</v>
      </c>
    </row>
    <row r="4620" spans="1:4" x14ac:dyDescent="0.25">
      <c r="A4620" s="24" t="s">
        <v>11985</v>
      </c>
      <c r="B4620" s="24" t="s">
        <v>4587</v>
      </c>
      <c r="C4620" s="24" t="s">
        <v>10582</v>
      </c>
      <c r="D4620" s="24" t="str">
        <f t="shared" si="72"/>
        <v>YZZZXZZZ</v>
      </c>
    </row>
    <row r="4621" spans="1:4" x14ac:dyDescent="0.25">
      <c r="A4621" s="24" t="s">
        <v>11991</v>
      </c>
      <c r="B4621" s="24" t="s">
        <v>4109</v>
      </c>
      <c r="C4621" s="24" t="s">
        <v>11082</v>
      </c>
      <c r="D4621" s="24" t="str">
        <f t="shared" si="72"/>
        <v>Y05PX12L</v>
      </c>
    </row>
    <row r="4622" spans="1:4" x14ac:dyDescent="0.25">
      <c r="A4622" s="24" t="s">
        <v>11991</v>
      </c>
      <c r="B4622" s="24" t="s">
        <v>4109</v>
      </c>
      <c r="C4622" s="24" t="s">
        <v>11083</v>
      </c>
      <c r="D4622" s="24" t="str">
        <f t="shared" si="72"/>
        <v>Y05PX12X</v>
      </c>
    </row>
    <row r="4623" spans="1:4" x14ac:dyDescent="0.25">
      <c r="A4623" s="24" t="s">
        <v>11991</v>
      </c>
      <c r="B4623" s="24" t="s">
        <v>4276</v>
      </c>
      <c r="C4623" s="24" t="s">
        <v>11981</v>
      </c>
      <c r="D4623" s="24" t="str">
        <f t="shared" si="72"/>
        <v>Y072X0XL</v>
      </c>
    </row>
    <row r="4624" spans="1:4" x14ac:dyDescent="0.25">
      <c r="A4624" s="24" t="s">
        <v>11991</v>
      </c>
      <c r="B4624" s="24" t="s">
        <v>4288</v>
      </c>
      <c r="C4624" s="24" t="s">
        <v>11992</v>
      </c>
      <c r="D4624" s="24" t="str">
        <f t="shared" si="72"/>
        <v>Y075X036</v>
      </c>
    </row>
    <row r="4625" spans="1:4" x14ac:dyDescent="0.25">
      <c r="A4625" s="24" t="s">
        <v>11991</v>
      </c>
      <c r="B4625" s="24" t="s">
        <v>4288</v>
      </c>
      <c r="C4625" s="24" t="s">
        <v>11993</v>
      </c>
      <c r="D4625" s="24" t="str">
        <f t="shared" si="72"/>
        <v>Y075X0DZ</v>
      </c>
    </row>
    <row r="4626" spans="1:4" x14ac:dyDescent="0.25">
      <c r="A4626" s="24" t="s">
        <v>11991</v>
      </c>
      <c r="B4626" s="24" t="s">
        <v>4288</v>
      </c>
      <c r="C4626" s="24" t="s">
        <v>11981</v>
      </c>
      <c r="D4626" s="24" t="str">
        <f t="shared" si="72"/>
        <v>Y075X0XL</v>
      </c>
    </row>
    <row r="4627" spans="1:4" x14ac:dyDescent="0.25">
      <c r="A4627" s="24" t="s">
        <v>11991</v>
      </c>
      <c r="B4627" s="24" t="s">
        <v>4288</v>
      </c>
      <c r="C4627" s="24" t="s">
        <v>11994</v>
      </c>
      <c r="D4627" s="24" t="str">
        <f t="shared" si="72"/>
        <v>Y075X0XP</v>
      </c>
    </row>
    <row r="4628" spans="1:4" x14ac:dyDescent="0.25">
      <c r="A4628" s="24" t="s">
        <v>11991</v>
      </c>
      <c r="B4628" s="24" t="s">
        <v>4288</v>
      </c>
      <c r="C4628" s="24" t="s">
        <v>11982</v>
      </c>
      <c r="D4628" s="24" t="str">
        <f t="shared" si="72"/>
        <v>Y075X11X</v>
      </c>
    </row>
    <row r="4629" spans="1:4" x14ac:dyDescent="0.25">
      <c r="A4629" s="24" t="s">
        <v>11991</v>
      </c>
      <c r="B4629" s="24" t="s">
        <v>4288</v>
      </c>
      <c r="C4629" s="24" t="s">
        <v>11075</v>
      </c>
      <c r="D4629" s="24" t="str">
        <f t="shared" si="72"/>
        <v>Y075X126</v>
      </c>
    </row>
    <row r="4630" spans="1:4" x14ac:dyDescent="0.25">
      <c r="A4630" s="24" t="s">
        <v>11991</v>
      </c>
      <c r="B4630" s="24" t="s">
        <v>4288</v>
      </c>
      <c r="C4630" s="24" t="s">
        <v>11076</v>
      </c>
      <c r="D4630" s="24" t="str">
        <f t="shared" si="72"/>
        <v>Y075X129</v>
      </c>
    </row>
    <row r="4631" spans="1:4" x14ac:dyDescent="0.25">
      <c r="A4631" s="24" t="s">
        <v>11991</v>
      </c>
      <c r="B4631" s="24" t="s">
        <v>4288</v>
      </c>
      <c r="C4631" s="24" t="s">
        <v>11064</v>
      </c>
      <c r="D4631" s="24" t="str">
        <f t="shared" si="72"/>
        <v>Y075X12C</v>
      </c>
    </row>
    <row r="4632" spans="1:4" x14ac:dyDescent="0.25">
      <c r="A4632" s="24" t="s">
        <v>11991</v>
      </c>
      <c r="B4632" s="24" t="s">
        <v>4288</v>
      </c>
      <c r="C4632" s="24" t="s">
        <v>11077</v>
      </c>
      <c r="D4632" s="24" t="str">
        <f t="shared" si="72"/>
        <v>Y075X12F</v>
      </c>
    </row>
    <row r="4633" spans="1:4" x14ac:dyDescent="0.25">
      <c r="A4633" s="24" t="s">
        <v>11991</v>
      </c>
      <c r="B4633" s="24" t="s">
        <v>4288</v>
      </c>
      <c r="C4633" s="24" t="s">
        <v>10580</v>
      </c>
      <c r="D4633" s="24" t="str">
        <f t="shared" si="72"/>
        <v>Y075X12J</v>
      </c>
    </row>
    <row r="4634" spans="1:4" x14ac:dyDescent="0.25">
      <c r="A4634" s="24" t="s">
        <v>11991</v>
      </c>
      <c r="B4634" s="24" t="s">
        <v>4288</v>
      </c>
      <c r="C4634" s="24" t="s">
        <v>11078</v>
      </c>
      <c r="D4634" s="24" t="str">
        <f t="shared" si="72"/>
        <v>Y075X12K</v>
      </c>
    </row>
    <row r="4635" spans="1:4" x14ac:dyDescent="0.25">
      <c r="A4635" s="24" t="s">
        <v>11991</v>
      </c>
      <c r="B4635" s="24" t="s">
        <v>4288</v>
      </c>
      <c r="C4635" s="24" t="s">
        <v>11082</v>
      </c>
      <c r="D4635" s="24" t="str">
        <f t="shared" si="72"/>
        <v>Y075X12L</v>
      </c>
    </row>
    <row r="4636" spans="1:4" x14ac:dyDescent="0.25">
      <c r="A4636" s="24" t="s">
        <v>11991</v>
      </c>
      <c r="B4636" s="24" t="s">
        <v>4288</v>
      </c>
      <c r="C4636" s="24" t="s">
        <v>11083</v>
      </c>
      <c r="D4636" s="24" t="str">
        <f t="shared" si="72"/>
        <v>Y075X12X</v>
      </c>
    </row>
    <row r="4637" spans="1:4" x14ac:dyDescent="0.25">
      <c r="A4637" s="24" t="s">
        <v>11991</v>
      </c>
      <c r="B4637" s="24" t="s">
        <v>4303</v>
      </c>
      <c r="C4637" s="24" t="s">
        <v>11983</v>
      </c>
      <c r="D4637" s="24" t="str">
        <f t="shared" si="72"/>
        <v>Y078X0XM</v>
      </c>
    </row>
    <row r="4638" spans="1:4" x14ac:dyDescent="0.25">
      <c r="A4638" s="24" t="s">
        <v>11991</v>
      </c>
      <c r="B4638" s="24" t="s">
        <v>4329</v>
      </c>
      <c r="C4638" s="24" t="s">
        <v>11080</v>
      </c>
      <c r="D4638" s="24" t="str">
        <f t="shared" si="72"/>
        <v>Y07DX127</v>
      </c>
    </row>
    <row r="4639" spans="1:4" x14ac:dyDescent="0.25">
      <c r="A4639" s="24" t="s">
        <v>11991</v>
      </c>
      <c r="B4639" s="24" t="s">
        <v>4331</v>
      </c>
      <c r="C4639" s="24" t="s">
        <v>11081</v>
      </c>
      <c r="D4639" s="24" t="str">
        <f t="shared" si="72"/>
        <v>Y07EX12A</v>
      </c>
    </row>
    <row r="4640" spans="1:4" x14ac:dyDescent="0.25">
      <c r="A4640" s="24" t="s">
        <v>11991</v>
      </c>
      <c r="B4640" s="24" t="s">
        <v>4369</v>
      </c>
      <c r="C4640" s="24" t="s">
        <v>10580</v>
      </c>
      <c r="D4640" s="24" t="str">
        <f t="shared" si="72"/>
        <v>Y07MX12J</v>
      </c>
    </row>
    <row r="4641" spans="1:4" x14ac:dyDescent="0.25">
      <c r="A4641" s="24" t="s">
        <v>11991</v>
      </c>
      <c r="B4641" s="24" t="s">
        <v>4369</v>
      </c>
      <c r="C4641" s="24" t="s">
        <v>11078</v>
      </c>
      <c r="D4641" s="24" t="str">
        <f t="shared" si="72"/>
        <v>Y07MX12K</v>
      </c>
    </row>
    <row r="4642" spans="1:4" x14ac:dyDescent="0.25">
      <c r="A4642" s="24" t="s">
        <v>11991</v>
      </c>
      <c r="B4642" s="24" t="s">
        <v>4495</v>
      </c>
      <c r="C4642" s="24" t="s">
        <v>11081</v>
      </c>
      <c r="D4642" s="24" t="str">
        <f t="shared" si="72"/>
        <v>Y07SX12A</v>
      </c>
    </row>
    <row r="4643" spans="1:4" x14ac:dyDescent="0.25">
      <c r="A4643" s="24" t="s">
        <v>11991</v>
      </c>
      <c r="B4643" s="24" t="s">
        <v>4553</v>
      </c>
      <c r="C4643" s="24" t="s">
        <v>10637</v>
      </c>
      <c r="D4643" s="24" t="str">
        <f t="shared" si="72"/>
        <v>Y07XX12Q</v>
      </c>
    </row>
    <row r="4644" spans="1:4" x14ac:dyDescent="0.25">
      <c r="A4644" s="24" t="s">
        <v>11991</v>
      </c>
      <c r="B4644" s="24" t="s">
        <v>4587</v>
      </c>
      <c r="C4644" s="24" t="s">
        <v>10582</v>
      </c>
      <c r="D4644" s="24" t="str">
        <f t="shared" si="72"/>
        <v>YZZZXZZZ</v>
      </c>
    </row>
    <row r="4645" spans="1:4" x14ac:dyDescent="0.25">
      <c r="A4645" s="24" t="s">
        <v>11995</v>
      </c>
      <c r="B4645" s="24" t="s">
        <v>4186</v>
      </c>
      <c r="C4645" s="24" t="s">
        <v>10576</v>
      </c>
      <c r="D4645" s="24" t="str">
        <f t="shared" si="72"/>
        <v>Y05UX0AH</v>
      </c>
    </row>
    <row r="4646" spans="1:4" x14ac:dyDescent="0.25">
      <c r="A4646" s="24" t="s">
        <v>11995</v>
      </c>
      <c r="B4646" s="24" t="s">
        <v>4193</v>
      </c>
      <c r="C4646" s="24" t="s">
        <v>10577</v>
      </c>
      <c r="D4646" s="24" t="str">
        <f t="shared" si="72"/>
        <v>Y05WX0A7</v>
      </c>
    </row>
    <row r="4647" spans="1:4" x14ac:dyDescent="0.25">
      <c r="A4647" s="24" t="s">
        <v>11995</v>
      </c>
      <c r="B4647" s="24" t="s">
        <v>4812</v>
      </c>
      <c r="C4647" s="24" t="s">
        <v>10578</v>
      </c>
      <c r="D4647" s="24" t="str">
        <f t="shared" si="72"/>
        <v>Y063X11M</v>
      </c>
    </row>
    <row r="4648" spans="1:4" x14ac:dyDescent="0.25">
      <c r="A4648" s="24" t="s">
        <v>11995</v>
      </c>
      <c r="B4648" s="24" t="s">
        <v>4781</v>
      </c>
      <c r="C4648" s="24" t="s">
        <v>10579</v>
      </c>
      <c r="D4648" s="24" t="str">
        <f t="shared" si="72"/>
        <v>Y068X12Z</v>
      </c>
    </row>
    <row r="4649" spans="1:4" x14ac:dyDescent="0.25">
      <c r="A4649" s="24" t="s">
        <v>11995</v>
      </c>
      <c r="B4649" s="24" t="s">
        <v>4369</v>
      </c>
      <c r="C4649" s="24" t="s">
        <v>10580</v>
      </c>
      <c r="D4649" s="24" t="str">
        <f t="shared" si="72"/>
        <v>Y07MX12J</v>
      </c>
    </row>
    <row r="4650" spans="1:4" x14ac:dyDescent="0.25">
      <c r="A4650" s="24" t="s">
        <v>11995</v>
      </c>
      <c r="B4650" s="24" t="s">
        <v>4572</v>
      </c>
      <c r="C4650" s="24" t="s">
        <v>11996</v>
      </c>
      <c r="D4650" s="24" t="str">
        <f t="shared" si="72"/>
        <v>Y08DX13E</v>
      </c>
    </row>
    <row r="4651" spans="1:4" x14ac:dyDescent="0.25">
      <c r="A4651" s="24" t="s">
        <v>11995</v>
      </c>
      <c r="B4651" s="24" t="s">
        <v>4587</v>
      </c>
      <c r="C4651" s="24" t="s">
        <v>10582</v>
      </c>
      <c r="D4651" s="24" t="str">
        <f t="shared" si="72"/>
        <v>YZZZXZZZ</v>
      </c>
    </row>
    <row r="4652" spans="1:4" x14ac:dyDescent="0.25">
      <c r="A4652" s="24" t="s">
        <v>11997</v>
      </c>
      <c r="B4652" s="24" t="s">
        <v>4186</v>
      </c>
      <c r="C4652" s="24" t="s">
        <v>10576</v>
      </c>
      <c r="D4652" s="24" t="str">
        <f t="shared" si="72"/>
        <v>Y05UX0AH</v>
      </c>
    </row>
    <row r="4653" spans="1:4" x14ac:dyDescent="0.25">
      <c r="A4653" s="24" t="s">
        <v>11997</v>
      </c>
      <c r="B4653" s="24" t="s">
        <v>4193</v>
      </c>
      <c r="C4653" s="24" t="s">
        <v>10577</v>
      </c>
      <c r="D4653" s="24" t="str">
        <f t="shared" si="72"/>
        <v>Y05WX0A7</v>
      </c>
    </row>
    <row r="4654" spans="1:4" x14ac:dyDescent="0.25">
      <c r="A4654" s="24" t="s">
        <v>11997</v>
      </c>
      <c r="B4654" s="24" t="s">
        <v>4812</v>
      </c>
      <c r="C4654" s="24" t="s">
        <v>10578</v>
      </c>
      <c r="D4654" s="24" t="str">
        <f t="shared" si="72"/>
        <v>Y063X11M</v>
      </c>
    </row>
    <row r="4655" spans="1:4" x14ac:dyDescent="0.25">
      <c r="A4655" s="24" t="s">
        <v>11997</v>
      </c>
      <c r="B4655" s="24" t="s">
        <v>4781</v>
      </c>
      <c r="C4655" s="24" t="s">
        <v>10579</v>
      </c>
      <c r="D4655" s="24" t="str">
        <f t="shared" si="72"/>
        <v>Y068X12Z</v>
      </c>
    </row>
    <row r="4656" spans="1:4" x14ac:dyDescent="0.25">
      <c r="A4656" s="24" t="s">
        <v>11997</v>
      </c>
      <c r="B4656" s="24" t="s">
        <v>4369</v>
      </c>
      <c r="C4656" s="24" t="s">
        <v>10580</v>
      </c>
      <c r="D4656" s="24" t="str">
        <f t="shared" si="72"/>
        <v>Y07MX12J</v>
      </c>
    </row>
    <row r="4657" spans="1:4" x14ac:dyDescent="0.25">
      <c r="A4657" s="24" t="s">
        <v>11997</v>
      </c>
      <c r="B4657" s="24" t="s">
        <v>4573</v>
      </c>
      <c r="C4657" s="24" t="s">
        <v>11998</v>
      </c>
      <c r="D4657" s="24" t="str">
        <f t="shared" si="72"/>
        <v>Y08EX13F</v>
      </c>
    </row>
    <row r="4658" spans="1:4" x14ac:dyDescent="0.25">
      <c r="A4658" s="24" t="s">
        <v>11997</v>
      </c>
      <c r="B4658" s="24" t="s">
        <v>4587</v>
      </c>
      <c r="C4658" s="24" t="s">
        <v>10582</v>
      </c>
      <c r="D4658" s="24" t="str">
        <f t="shared" si="72"/>
        <v>YZZZXZZZ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951A8-CEF9-4DEF-814D-856B540DC594}">
  <dimension ref="G1:M139"/>
  <sheetViews>
    <sheetView workbookViewId="0">
      <selection activeCell="O38" sqref="O38"/>
    </sheetView>
  </sheetViews>
  <sheetFormatPr defaultRowHeight="15" x14ac:dyDescent="0.25"/>
  <cols>
    <col min="7" max="7" width="19.140625" bestFit="1" customWidth="1"/>
    <col min="8" max="8" width="39.85546875" bestFit="1" customWidth="1"/>
  </cols>
  <sheetData>
    <row r="1" spans="7:13" x14ac:dyDescent="0.25">
      <c r="G1" s="32" t="s">
        <v>10050</v>
      </c>
      <c r="H1" s="32" t="s">
        <v>2809</v>
      </c>
      <c r="I1" s="32" t="s">
        <v>11999</v>
      </c>
    </row>
    <row r="2" spans="7:13" x14ac:dyDescent="0.25">
      <c r="G2" t="s">
        <v>4862</v>
      </c>
      <c r="H2" s="20" t="s">
        <v>1172</v>
      </c>
    </row>
    <row r="3" spans="7:13" x14ac:dyDescent="0.25">
      <c r="G3" t="s">
        <v>4862</v>
      </c>
      <c r="H3" s="20" t="s">
        <v>1185</v>
      </c>
    </row>
    <row r="4" spans="7:13" x14ac:dyDescent="0.25">
      <c r="G4" t="s">
        <v>4862</v>
      </c>
      <c r="H4" s="21" t="s">
        <v>1199</v>
      </c>
    </row>
    <row r="5" spans="7:13" x14ac:dyDescent="0.25">
      <c r="G5" t="s">
        <v>4862</v>
      </c>
      <c r="H5" s="20" t="s">
        <v>866</v>
      </c>
    </row>
    <row r="6" spans="7:13" x14ac:dyDescent="0.25">
      <c r="G6" t="s">
        <v>4862</v>
      </c>
      <c r="H6" s="21" t="s">
        <v>988</v>
      </c>
    </row>
    <row r="7" spans="7:13" x14ac:dyDescent="0.25">
      <c r="G7" t="s">
        <v>4862</v>
      </c>
      <c r="H7" s="20" t="s">
        <v>1247</v>
      </c>
    </row>
    <row r="8" spans="7:13" x14ac:dyDescent="0.25">
      <c r="G8" t="s">
        <v>532</v>
      </c>
      <c r="H8" s="21" t="s">
        <v>1269</v>
      </c>
    </row>
    <row r="9" spans="7:13" x14ac:dyDescent="0.25">
      <c r="G9" t="s">
        <v>4862</v>
      </c>
      <c r="H9" s="20" t="s">
        <v>1387</v>
      </c>
      <c r="M9" s="21" t="s">
        <v>1159</v>
      </c>
    </row>
    <row r="10" spans="7:13" x14ac:dyDescent="0.25">
      <c r="G10" t="s">
        <v>4862</v>
      </c>
      <c r="H10" s="21" t="s">
        <v>2009</v>
      </c>
      <c r="M10" s="21" t="s">
        <v>1215</v>
      </c>
    </row>
    <row r="11" spans="7:13" x14ac:dyDescent="0.25">
      <c r="G11" t="s">
        <v>4862</v>
      </c>
      <c r="H11" s="20" t="s">
        <v>2259</v>
      </c>
      <c r="M11" s="21" t="s">
        <v>1161</v>
      </c>
    </row>
    <row r="12" spans="7:13" x14ac:dyDescent="0.25">
      <c r="G12" t="s">
        <v>4862</v>
      </c>
      <c r="H12" s="21" t="s">
        <v>164</v>
      </c>
      <c r="M12" s="20" t="s">
        <v>1247</v>
      </c>
    </row>
    <row r="13" spans="7:13" x14ac:dyDescent="0.25">
      <c r="G13" t="s">
        <v>4862</v>
      </c>
      <c r="H13" s="20" t="s">
        <v>169</v>
      </c>
      <c r="M13" s="20" t="s">
        <v>2259</v>
      </c>
    </row>
    <row r="14" spans="7:13" x14ac:dyDescent="0.25">
      <c r="G14" t="s">
        <v>4862</v>
      </c>
      <c r="H14" s="21" t="s">
        <v>484</v>
      </c>
      <c r="M14" s="21" t="s">
        <v>164</v>
      </c>
    </row>
    <row r="15" spans="7:13" x14ac:dyDescent="0.25">
      <c r="G15" t="s">
        <v>4862</v>
      </c>
      <c r="H15" s="20" t="s">
        <v>641</v>
      </c>
      <c r="M15" s="21" t="s">
        <v>484</v>
      </c>
    </row>
    <row r="16" spans="7:13" x14ac:dyDescent="0.25">
      <c r="G16" t="s">
        <v>4862</v>
      </c>
      <c r="H16" s="21" t="s">
        <v>909</v>
      </c>
      <c r="M16" s="20" t="s">
        <v>641</v>
      </c>
    </row>
    <row r="17" spans="7:13" x14ac:dyDescent="0.25">
      <c r="G17" t="s">
        <v>4862</v>
      </c>
      <c r="H17" s="20" t="s">
        <v>980</v>
      </c>
      <c r="M17" s="21" t="s">
        <v>909</v>
      </c>
    </row>
    <row r="18" spans="7:13" x14ac:dyDescent="0.25">
      <c r="G18" t="s">
        <v>4862</v>
      </c>
      <c r="H18" s="21" t="s">
        <v>989</v>
      </c>
      <c r="M18" s="21" t="s">
        <v>989</v>
      </c>
    </row>
    <row r="19" spans="7:13" x14ac:dyDescent="0.25">
      <c r="G19" t="s">
        <v>4862</v>
      </c>
      <c r="H19" s="20" t="s">
        <v>1252</v>
      </c>
      <c r="M19" s="20" t="s">
        <v>1252</v>
      </c>
    </row>
    <row r="20" spans="7:13" x14ac:dyDescent="0.25">
      <c r="G20" t="s">
        <v>4862</v>
      </c>
      <c r="H20" s="21" t="s">
        <v>1253</v>
      </c>
      <c r="M20" s="21" t="s">
        <v>1232</v>
      </c>
    </row>
    <row r="21" spans="7:13" x14ac:dyDescent="0.25">
      <c r="G21" t="s">
        <v>4862</v>
      </c>
      <c r="H21" s="20" t="s">
        <v>1384</v>
      </c>
      <c r="M21" s="21" t="s">
        <v>1234</v>
      </c>
    </row>
    <row r="22" spans="7:13" x14ac:dyDescent="0.25">
      <c r="G22" t="s">
        <v>4862</v>
      </c>
      <c r="H22" s="21" t="s">
        <v>1385</v>
      </c>
      <c r="M22" s="20" t="s">
        <v>1236</v>
      </c>
    </row>
    <row r="23" spans="7:13" x14ac:dyDescent="0.25">
      <c r="G23" t="s">
        <v>4862</v>
      </c>
      <c r="H23" s="20" t="s">
        <v>1386</v>
      </c>
      <c r="M23" s="21" t="s">
        <v>1237</v>
      </c>
    </row>
    <row r="24" spans="7:13" x14ac:dyDescent="0.25">
      <c r="G24" t="s">
        <v>4862</v>
      </c>
      <c r="H24" s="21" t="s">
        <v>1774</v>
      </c>
      <c r="M24" s="21" t="s">
        <v>1238</v>
      </c>
    </row>
    <row r="25" spans="7:13" x14ac:dyDescent="0.25">
      <c r="G25" t="s">
        <v>4862</v>
      </c>
      <c r="H25" s="20" t="s">
        <v>2256</v>
      </c>
      <c r="M25" s="20" t="s">
        <v>1239</v>
      </c>
    </row>
    <row r="26" spans="7:13" x14ac:dyDescent="0.25">
      <c r="G26" t="s">
        <v>4862</v>
      </c>
      <c r="H26" s="21" t="s">
        <v>557</v>
      </c>
    </row>
    <row r="27" spans="7:13" x14ac:dyDescent="0.25">
      <c r="G27" t="s">
        <v>4862</v>
      </c>
      <c r="H27" s="20" t="s">
        <v>558</v>
      </c>
    </row>
    <row r="28" spans="7:13" x14ac:dyDescent="0.25">
      <c r="G28" t="s">
        <v>4862</v>
      </c>
      <c r="H28" s="21" t="s">
        <v>1149</v>
      </c>
    </row>
    <row r="29" spans="7:13" x14ac:dyDescent="0.25">
      <c r="G29" t="s">
        <v>4862</v>
      </c>
      <c r="H29" s="20" t="s">
        <v>1151</v>
      </c>
    </row>
    <row r="30" spans="7:13" x14ac:dyDescent="0.25">
      <c r="G30" t="s">
        <v>4862</v>
      </c>
      <c r="H30" s="21" t="s">
        <v>1153</v>
      </c>
    </row>
    <row r="31" spans="7:13" x14ac:dyDescent="0.25">
      <c r="G31" t="s">
        <v>4862</v>
      </c>
      <c r="H31" s="20" t="s">
        <v>1155</v>
      </c>
    </row>
    <row r="32" spans="7:13" x14ac:dyDescent="0.25">
      <c r="G32" t="s">
        <v>4862</v>
      </c>
      <c r="H32" s="21" t="s">
        <v>1156</v>
      </c>
    </row>
    <row r="33" spans="7:9" x14ac:dyDescent="0.25">
      <c r="G33" t="s">
        <v>4862</v>
      </c>
      <c r="H33" s="20" t="s">
        <v>1158</v>
      </c>
    </row>
    <row r="34" spans="7:9" x14ac:dyDescent="0.25">
      <c r="G34" t="s">
        <v>4862</v>
      </c>
      <c r="H34" s="21" t="s">
        <v>1159</v>
      </c>
      <c r="I34" t="s">
        <v>12000</v>
      </c>
    </row>
    <row r="35" spans="7:9" x14ac:dyDescent="0.25">
      <c r="G35" t="s">
        <v>4862</v>
      </c>
      <c r="H35" s="21" t="s">
        <v>1161</v>
      </c>
    </row>
    <row r="36" spans="7:9" x14ac:dyDescent="0.25">
      <c r="G36" t="s">
        <v>4862</v>
      </c>
      <c r="H36" s="21" t="s">
        <v>1163</v>
      </c>
    </row>
    <row r="37" spans="7:9" x14ac:dyDescent="0.25">
      <c r="G37" t="s">
        <v>4862</v>
      </c>
      <c r="H37" s="21" t="s">
        <v>1165</v>
      </c>
    </row>
    <row r="38" spans="7:9" x14ac:dyDescent="0.25">
      <c r="G38" t="s">
        <v>4862</v>
      </c>
      <c r="H38" s="20" t="s">
        <v>1167</v>
      </c>
    </row>
    <row r="39" spans="7:9" x14ac:dyDescent="0.25">
      <c r="G39" t="s">
        <v>4862</v>
      </c>
      <c r="H39" s="21" t="s">
        <v>1169</v>
      </c>
    </row>
    <row r="40" spans="7:9" x14ac:dyDescent="0.25">
      <c r="G40" t="s">
        <v>4862</v>
      </c>
      <c r="H40" s="20" t="s">
        <v>1171</v>
      </c>
    </row>
    <row r="41" spans="7:9" x14ac:dyDescent="0.25">
      <c r="G41" t="s">
        <v>4862</v>
      </c>
      <c r="H41" s="21" t="s">
        <v>1174</v>
      </c>
    </row>
    <row r="42" spans="7:9" x14ac:dyDescent="0.25">
      <c r="G42" t="s">
        <v>4862</v>
      </c>
      <c r="H42" s="21" t="s">
        <v>1176</v>
      </c>
      <c r="I42" t="s">
        <v>12000</v>
      </c>
    </row>
    <row r="43" spans="7:9" x14ac:dyDescent="0.25">
      <c r="G43" t="s">
        <v>4862</v>
      </c>
      <c r="H43" s="20" t="s">
        <v>1177</v>
      </c>
      <c r="I43" t="s">
        <v>12000</v>
      </c>
    </row>
    <row r="44" spans="7:9" x14ac:dyDescent="0.25">
      <c r="G44" t="s">
        <v>4862</v>
      </c>
      <c r="H44" s="21" t="s">
        <v>1179</v>
      </c>
    </row>
    <row r="45" spans="7:9" x14ac:dyDescent="0.25">
      <c r="G45" t="s">
        <v>4862</v>
      </c>
      <c r="H45" s="20" t="s">
        <v>1180</v>
      </c>
    </row>
    <row r="46" spans="7:9" x14ac:dyDescent="0.25">
      <c r="G46" t="s">
        <v>4862</v>
      </c>
      <c r="H46" s="21" t="s">
        <v>1182</v>
      </c>
    </row>
    <row r="47" spans="7:9" x14ac:dyDescent="0.25">
      <c r="G47" t="s">
        <v>4862</v>
      </c>
      <c r="H47" s="20" t="s">
        <v>1183</v>
      </c>
      <c r="I47" t="s">
        <v>12000</v>
      </c>
    </row>
    <row r="48" spans="7:9" x14ac:dyDescent="0.25">
      <c r="G48" t="s">
        <v>4862</v>
      </c>
      <c r="H48" s="20" t="s">
        <v>1189</v>
      </c>
    </row>
    <row r="49" spans="7:9" x14ac:dyDescent="0.25">
      <c r="G49" t="s">
        <v>4862</v>
      </c>
      <c r="H49" s="21" t="s">
        <v>1191</v>
      </c>
    </row>
    <row r="50" spans="7:9" x14ac:dyDescent="0.25">
      <c r="G50" t="s">
        <v>4862</v>
      </c>
      <c r="H50" s="20" t="s">
        <v>1195</v>
      </c>
    </row>
    <row r="51" spans="7:9" x14ac:dyDescent="0.25">
      <c r="G51" t="s">
        <v>4862</v>
      </c>
      <c r="H51" s="21" t="s">
        <v>1196</v>
      </c>
      <c r="I51" t="s">
        <v>12000</v>
      </c>
    </row>
    <row r="52" spans="7:9" x14ac:dyDescent="0.25">
      <c r="G52" t="s">
        <v>4862</v>
      </c>
      <c r="H52" s="20" t="s">
        <v>1197</v>
      </c>
    </row>
    <row r="53" spans="7:9" x14ac:dyDescent="0.25">
      <c r="G53" t="s">
        <v>4862</v>
      </c>
      <c r="H53" s="21" t="s">
        <v>1198</v>
      </c>
    </row>
    <row r="54" spans="7:9" x14ac:dyDescent="0.25">
      <c r="G54" t="s">
        <v>4862</v>
      </c>
      <c r="H54" s="20" t="s">
        <v>1201</v>
      </c>
    </row>
    <row r="55" spans="7:9" x14ac:dyDescent="0.25">
      <c r="G55" t="s">
        <v>4862</v>
      </c>
      <c r="H55" s="21" t="s">
        <v>1202</v>
      </c>
      <c r="I55" t="s">
        <v>12000</v>
      </c>
    </row>
    <row r="56" spans="7:9" x14ac:dyDescent="0.25">
      <c r="G56" t="s">
        <v>4862</v>
      </c>
      <c r="H56" s="21" t="s">
        <v>5146</v>
      </c>
      <c r="I56" t="s">
        <v>12000</v>
      </c>
    </row>
    <row r="57" spans="7:9" x14ac:dyDescent="0.25">
      <c r="G57" t="s">
        <v>4862</v>
      </c>
      <c r="H57" s="20" t="s">
        <v>1205</v>
      </c>
    </row>
    <row r="58" spans="7:9" x14ac:dyDescent="0.25">
      <c r="G58" t="s">
        <v>4862</v>
      </c>
      <c r="H58" s="21" t="s">
        <v>1207</v>
      </c>
    </row>
    <row r="59" spans="7:9" x14ac:dyDescent="0.25">
      <c r="G59" t="s">
        <v>4862</v>
      </c>
      <c r="H59" s="20" t="s">
        <v>1209</v>
      </c>
    </row>
    <row r="60" spans="7:9" x14ac:dyDescent="0.25">
      <c r="G60" t="s">
        <v>4862</v>
      </c>
      <c r="H60" s="21" t="s">
        <v>1211</v>
      </c>
    </row>
    <row r="61" spans="7:9" x14ac:dyDescent="0.25">
      <c r="G61" t="s">
        <v>4862</v>
      </c>
      <c r="H61" s="20" t="s">
        <v>1213</v>
      </c>
      <c r="I61" t="s">
        <v>12000</v>
      </c>
    </row>
    <row r="62" spans="7:9" x14ac:dyDescent="0.25">
      <c r="G62" t="s">
        <v>4862</v>
      </c>
      <c r="H62" s="21" t="s">
        <v>1215</v>
      </c>
      <c r="I62" t="s">
        <v>12000</v>
      </c>
    </row>
    <row r="63" spans="7:9" x14ac:dyDescent="0.25">
      <c r="G63" t="s">
        <v>4862</v>
      </c>
      <c r="H63" s="20" t="s">
        <v>1217</v>
      </c>
    </row>
    <row r="64" spans="7:9" x14ac:dyDescent="0.25">
      <c r="G64" t="s">
        <v>4862</v>
      </c>
      <c r="H64" s="20" t="s">
        <v>1219</v>
      </c>
      <c r="I64" t="s">
        <v>12000</v>
      </c>
    </row>
    <row r="65" spans="7:9" x14ac:dyDescent="0.25">
      <c r="G65" t="s">
        <v>4862</v>
      </c>
      <c r="H65" s="21" t="s">
        <v>1221</v>
      </c>
    </row>
    <row r="66" spans="7:9" x14ac:dyDescent="0.25">
      <c r="G66" t="s">
        <v>4862</v>
      </c>
      <c r="H66" s="20" t="s">
        <v>1223</v>
      </c>
    </row>
    <row r="67" spans="7:9" x14ac:dyDescent="0.25">
      <c r="G67" t="s">
        <v>4862</v>
      </c>
      <c r="H67" s="21" t="s">
        <v>1224</v>
      </c>
    </row>
    <row r="68" spans="7:9" x14ac:dyDescent="0.25">
      <c r="G68" t="s">
        <v>4862</v>
      </c>
      <c r="H68" s="20" t="s">
        <v>1226</v>
      </c>
    </row>
    <row r="69" spans="7:9" x14ac:dyDescent="0.25">
      <c r="G69" t="s">
        <v>4862</v>
      </c>
      <c r="H69" s="21" t="s">
        <v>1227</v>
      </c>
    </row>
    <row r="70" spans="7:9" x14ac:dyDescent="0.25">
      <c r="G70" t="s">
        <v>4862</v>
      </c>
      <c r="H70" s="20" t="s">
        <v>1228</v>
      </c>
      <c r="I70" t="s">
        <v>12000</v>
      </c>
    </row>
    <row r="71" spans="7:9" x14ac:dyDescent="0.25">
      <c r="G71" t="s">
        <v>4862</v>
      </c>
      <c r="H71" s="20" t="s">
        <v>1230</v>
      </c>
    </row>
    <row r="72" spans="7:9" x14ac:dyDescent="0.25">
      <c r="G72" t="s">
        <v>4862</v>
      </c>
      <c r="H72" s="21" t="s">
        <v>1232</v>
      </c>
      <c r="I72" t="s">
        <v>12000</v>
      </c>
    </row>
    <row r="73" spans="7:9" x14ac:dyDescent="0.25">
      <c r="G73" t="s">
        <v>4862</v>
      </c>
      <c r="H73" s="21" t="s">
        <v>1234</v>
      </c>
      <c r="I73" t="s">
        <v>12000</v>
      </c>
    </row>
    <row r="74" spans="7:9" x14ac:dyDescent="0.25">
      <c r="G74" t="s">
        <v>4862</v>
      </c>
      <c r="H74" s="20" t="s">
        <v>1236</v>
      </c>
      <c r="I74" t="s">
        <v>12000</v>
      </c>
    </row>
    <row r="75" spans="7:9" x14ac:dyDescent="0.25">
      <c r="G75" t="s">
        <v>4862</v>
      </c>
      <c r="H75" s="21" t="s">
        <v>1237</v>
      </c>
      <c r="I75" t="s">
        <v>12000</v>
      </c>
    </row>
    <row r="76" spans="7:9" x14ac:dyDescent="0.25">
      <c r="G76" t="s">
        <v>4862</v>
      </c>
      <c r="H76" s="21" t="s">
        <v>1238</v>
      </c>
      <c r="I76" t="s">
        <v>12000</v>
      </c>
    </row>
    <row r="77" spans="7:9" x14ac:dyDescent="0.25">
      <c r="G77" t="s">
        <v>4862</v>
      </c>
      <c r="H77" s="20" t="s">
        <v>1239</v>
      </c>
      <c r="I77" t="s">
        <v>12000</v>
      </c>
    </row>
    <row r="78" spans="7:9" x14ac:dyDescent="0.25">
      <c r="G78" t="s">
        <v>4862</v>
      </c>
      <c r="H78" s="21" t="s">
        <v>1240</v>
      </c>
      <c r="I78" t="s">
        <v>12000</v>
      </c>
    </row>
    <row r="79" spans="7:9" x14ac:dyDescent="0.25">
      <c r="G79" t="s">
        <v>4862</v>
      </c>
      <c r="H79" s="20" t="s">
        <v>1243</v>
      </c>
    </row>
    <row r="80" spans="7:9" x14ac:dyDescent="0.25">
      <c r="G80" t="s">
        <v>4862</v>
      </c>
      <c r="H80" s="20" t="s">
        <v>1245</v>
      </c>
    </row>
    <row r="81" spans="7:8" x14ac:dyDescent="0.25">
      <c r="G81" t="s">
        <v>4862</v>
      </c>
      <c r="H81" s="21" t="s">
        <v>1248</v>
      </c>
    </row>
    <row r="82" spans="7:8" x14ac:dyDescent="0.25">
      <c r="G82" t="s">
        <v>4862</v>
      </c>
      <c r="H82" s="21" t="s">
        <v>1250</v>
      </c>
    </row>
    <row r="83" spans="7:8" x14ac:dyDescent="0.25">
      <c r="G83" t="s">
        <v>4862</v>
      </c>
      <c r="H83" s="21" t="s">
        <v>1254</v>
      </c>
    </row>
    <row r="84" spans="7:8" x14ac:dyDescent="0.25">
      <c r="G84" t="s">
        <v>4862</v>
      </c>
      <c r="H84" s="20" t="s">
        <v>1256</v>
      </c>
    </row>
    <row r="85" spans="7:8" x14ac:dyDescent="0.25">
      <c r="G85" t="s">
        <v>4862</v>
      </c>
      <c r="H85" s="21" t="s">
        <v>1258</v>
      </c>
    </row>
    <row r="86" spans="7:8" x14ac:dyDescent="0.25">
      <c r="G86" t="s">
        <v>4862</v>
      </c>
      <c r="H86" s="20" t="s">
        <v>1259</v>
      </c>
    </row>
    <row r="87" spans="7:8" x14ac:dyDescent="0.25">
      <c r="G87" t="s">
        <v>4862</v>
      </c>
      <c r="H87" s="21" t="s">
        <v>1260</v>
      </c>
    </row>
    <row r="88" spans="7:8" x14ac:dyDescent="0.25">
      <c r="G88" t="s">
        <v>4862</v>
      </c>
      <c r="H88" s="20" t="s">
        <v>1261</v>
      </c>
    </row>
    <row r="89" spans="7:8" x14ac:dyDescent="0.25">
      <c r="G89" t="s">
        <v>4862</v>
      </c>
      <c r="H89" s="21" t="s">
        <v>1262</v>
      </c>
    </row>
    <row r="90" spans="7:8" x14ac:dyDescent="0.25">
      <c r="G90" t="s">
        <v>4862</v>
      </c>
      <c r="H90" s="20" t="s">
        <v>1263</v>
      </c>
    </row>
    <row r="91" spans="7:8" x14ac:dyDescent="0.25">
      <c r="G91" t="s">
        <v>4862</v>
      </c>
      <c r="H91" s="21" t="s">
        <v>1264</v>
      </c>
    </row>
    <row r="92" spans="7:8" x14ac:dyDescent="0.25">
      <c r="G92" t="s">
        <v>4862</v>
      </c>
      <c r="H92" s="20" t="s">
        <v>1265</v>
      </c>
    </row>
    <row r="93" spans="7:8" x14ac:dyDescent="0.25">
      <c r="G93" t="s">
        <v>4862</v>
      </c>
      <c r="H93" s="21" t="s">
        <v>1266</v>
      </c>
    </row>
    <row r="94" spans="7:8" x14ac:dyDescent="0.25">
      <c r="G94" t="s">
        <v>4862</v>
      </c>
      <c r="H94" s="20" t="s">
        <v>1267</v>
      </c>
    </row>
    <row r="95" spans="7:8" x14ac:dyDescent="0.25">
      <c r="G95" t="s">
        <v>4862</v>
      </c>
      <c r="H95" s="20" t="s">
        <v>1431</v>
      </c>
    </row>
    <row r="96" spans="7:8" x14ac:dyDescent="0.25">
      <c r="G96" t="s">
        <v>4862</v>
      </c>
      <c r="H96" s="21" t="s">
        <v>1432</v>
      </c>
    </row>
    <row r="97" spans="7:9" x14ac:dyDescent="0.25">
      <c r="G97" t="s">
        <v>4862</v>
      </c>
      <c r="H97" s="20" t="s">
        <v>1605</v>
      </c>
    </row>
    <row r="98" spans="7:9" x14ac:dyDescent="0.25">
      <c r="G98" t="s">
        <v>4862</v>
      </c>
      <c r="H98" s="20" t="s">
        <v>1609</v>
      </c>
    </row>
    <row r="99" spans="7:9" x14ac:dyDescent="0.25">
      <c r="G99" t="s">
        <v>4862</v>
      </c>
      <c r="H99" s="20" t="s">
        <v>1611</v>
      </c>
      <c r="I99" t="s">
        <v>12000</v>
      </c>
    </row>
    <row r="100" spans="7:9" x14ac:dyDescent="0.25">
      <c r="G100" t="s">
        <v>4862</v>
      </c>
      <c r="H100" s="21" t="s">
        <v>1613</v>
      </c>
      <c r="I100" t="s">
        <v>12000</v>
      </c>
    </row>
    <row r="101" spans="7:9" x14ac:dyDescent="0.25">
      <c r="G101" t="s">
        <v>4862</v>
      </c>
      <c r="H101" s="20" t="s">
        <v>1617</v>
      </c>
      <c r="I101" t="s">
        <v>12000</v>
      </c>
    </row>
    <row r="102" spans="7:9" x14ac:dyDescent="0.25">
      <c r="G102" t="s">
        <v>4862</v>
      </c>
      <c r="H102" s="20" t="s">
        <v>1619</v>
      </c>
      <c r="I102" t="s">
        <v>12000</v>
      </c>
    </row>
    <row r="103" spans="7:9" x14ac:dyDescent="0.25">
      <c r="G103" t="s">
        <v>4862</v>
      </c>
      <c r="H103" s="20" t="s">
        <v>1187</v>
      </c>
    </row>
    <row r="104" spans="7:9" x14ac:dyDescent="0.25">
      <c r="G104" t="s">
        <v>4862</v>
      </c>
      <c r="H104" s="20" t="s">
        <v>1242</v>
      </c>
    </row>
    <row r="105" spans="7:9" x14ac:dyDescent="0.25">
      <c r="G105" t="s">
        <v>4862</v>
      </c>
      <c r="H105" s="21" t="s">
        <v>1603</v>
      </c>
    </row>
    <row r="106" spans="7:9" x14ac:dyDescent="0.25">
      <c r="G106" t="s">
        <v>4862</v>
      </c>
      <c r="H106" s="20" t="s">
        <v>1607</v>
      </c>
    </row>
    <row r="107" spans="7:9" x14ac:dyDescent="0.25">
      <c r="G107" t="s">
        <v>4862</v>
      </c>
      <c r="H107" s="20" t="s">
        <v>1615</v>
      </c>
    </row>
    <row r="108" spans="7:9" x14ac:dyDescent="0.25">
      <c r="G108" t="s">
        <v>4862</v>
      </c>
      <c r="H108" s="20" t="s">
        <v>1621</v>
      </c>
    </row>
    <row r="109" spans="7:9" x14ac:dyDescent="0.25">
      <c r="G109" t="s">
        <v>532</v>
      </c>
      <c r="H109" s="20" t="s">
        <v>530</v>
      </c>
    </row>
    <row r="110" spans="7:9" x14ac:dyDescent="0.25">
      <c r="G110" t="s">
        <v>532</v>
      </c>
      <c r="H110" s="21" t="s">
        <v>1427</v>
      </c>
    </row>
    <row r="111" spans="7:9" x14ac:dyDescent="0.25">
      <c r="G111" t="s">
        <v>532</v>
      </c>
      <c r="H111" s="20" t="s">
        <v>5585</v>
      </c>
      <c r="I111" t="s">
        <v>12000</v>
      </c>
    </row>
    <row r="112" spans="7:9" x14ac:dyDescent="0.25">
      <c r="G112" t="s">
        <v>532</v>
      </c>
      <c r="H112" s="20" t="s">
        <v>574</v>
      </c>
    </row>
    <row r="113" spans="7:9" x14ac:dyDescent="0.25">
      <c r="G113" t="s">
        <v>532</v>
      </c>
      <c r="H113" s="21" t="s">
        <v>570</v>
      </c>
      <c r="I113" t="s">
        <v>12000</v>
      </c>
    </row>
    <row r="114" spans="7:9" x14ac:dyDescent="0.25">
      <c r="G114" t="s">
        <v>532</v>
      </c>
      <c r="H114" s="20" t="s">
        <v>5692</v>
      </c>
      <c r="I114" t="s">
        <v>12000</v>
      </c>
    </row>
    <row r="115" spans="7:9" x14ac:dyDescent="0.25">
      <c r="G115" t="s">
        <v>532</v>
      </c>
      <c r="H115" s="21" t="s">
        <v>580</v>
      </c>
    </row>
    <row r="116" spans="7:9" x14ac:dyDescent="0.25">
      <c r="G116" t="s">
        <v>532</v>
      </c>
      <c r="H116" s="20" t="s">
        <v>582</v>
      </c>
      <c r="I116" t="s">
        <v>12000</v>
      </c>
    </row>
    <row r="117" spans="7:9" x14ac:dyDescent="0.25">
      <c r="G117" t="s">
        <v>532</v>
      </c>
      <c r="H117" s="20" t="s">
        <v>1272</v>
      </c>
      <c r="I117" t="s">
        <v>12000</v>
      </c>
    </row>
    <row r="118" spans="7:9" x14ac:dyDescent="0.25">
      <c r="G118" t="s">
        <v>532</v>
      </c>
      <c r="H118" s="21" t="s">
        <v>588</v>
      </c>
      <c r="I118" t="s">
        <v>12000</v>
      </c>
    </row>
    <row r="119" spans="7:9" x14ac:dyDescent="0.25">
      <c r="G119" t="s">
        <v>532</v>
      </c>
      <c r="H119" s="21" t="s">
        <v>584</v>
      </c>
      <c r="I119" t="s">
        <v>12000</v>
      </c>
    </row>
    <row r="120" spans="7:9" x14ac:dyDescent="0.25">
      <c r="G120" t="s">
        <v>532</v>
      </c>
      <c r="H120" s="20" t="s">
        <v>586</v>
      </c>
      <c r="I120" t="s">
        <v>12000</v>
      </c>
    </row>
    <row r="121" spans="7:9" x14ac:dyDescent="0.25">
      <c r="G121" t="s">
        <v>532</v>
      </c>
      <c r="H121" s="20" t="s">
        <v>812</v>
      </c>
      <c r="I121" t="s">
        <v>12000</v>
      </c>
    </row>
    <row r="122" spans="7:9" x14ac:dyDescent="0.25">
      <c r="G122" t="s">
        <v>532</v>
      </c>
      <c r="H122" s="20" t="s">
        <v>839</v>
      </c>
    </row>
    <row r="123" spans="7:9" x14ac:dyDescent="0.25">
      <c r="G123" t="s">
        <v>532</v>
      </c>
      <c r="H123" s="21" t="s">
        <v>1430</v>
      </c>
    </row>
    <row r="124" spans="7:9" x14ac:dyDescent="0.25">
      <c r="G124" t="s">
        <v>532</v>
      </c>
      <c r="H124" s="20" t="s">
        <v>842</v>
      </c>
      <c r="I124" t="s">
        <v>12000</v>
      </c>
    </row>
    <row r="125" spans="7:9" x14ac:dyDescent="0.25">
      <c r="G125" t="s">
        <v>532</v>
      </c>
      <c r="H125" s="21" t="s">
        <v>844</v>
      </c>
    </row>
    <row r="126" spans="7:9" x14ac:dyDescent="0.25">
      <c r="G126" t="s">
        <v>532</v>
      </c>
      <c r="H126" s="20" t="s">
        <v>843</v>
      </c>
      <c r="I126" t="s">
        <v>12000</v>
      </c>
    </row>
    <row r="127" spans="7:9" x14ac:dyDescent="0.25">
      <c r="G127" t="s">
        <v>532</v>
      </c>
      <c r="H127" s="21" t="s">
        <v>846</v>
      </c>
    </row>
    <row r="128" spans="7:9" x14ac:dyDescent="0.25">
      <c r="G128" t="s">
        <v>532</v>
      </c>
      <c r="H128" s="20" t="s">
        <v>848</v>
      </c>
    </row>
    <row r="129" spans="7:9" x14ac:dyDescent="0.25">
      <c r="G129" t="s">
        <v>532</v>
      </c>
      <c r="H129" s="21" t="s">
        <v>849</v>
      </c>
    </row>
    <row r="130" spans="7:9" x14ac:dyDescent="0.25">
      <c r="G130" t="s">
        <v>532</v>
      </c>
      <c r="H130" s="20" t="s">
        <v>851</v>
      </c>
    </row>
    <row r="131" spans="7:9" x14ac:dyDescent="0.25">
      <c r="G131" t="s">
        <v>532</v>
      </c>
      <c r="H131" s="21" t="s">
        <v>853</v>
      </c>
      <c r="I131" t="s">
        <v>12000</v>
      </c>
    </row>
    <row r="132" spans="7:9" x14ac:dyDescent="0.25">
      <c r="G132" t="s">
        <v>532</v>
      </c>
      <c r="H132" s="21" t="s">
        <v>854</v>
      </c>
      <c r="I132" t="s">
        <v>12000</v>
      </c>
    </row>
    <row r="133" spans="7:9" x14ac:dyDescent="0.25">
      <c r="G133" t="s">
        <v>532</v>
      </c>
      <c r="H133" s="21" t="s">
        <v>855</v>
      </c>
      <c r="I133" t="s">
        <v>12000</v>
      </c>
    </row>
    <row r="134" spans="7:9" x14ac:dyDescent="0.25">
      <c r="G134" t="s">
        <v>532</v>
      </c>
      <c r="H134" s="21" t="s">
        <v>856</v>
      </c>
      <c r="I134" t="s">
        <v>12000</v>
      </c>
    </row>
    <row r="135" spans="7:9" x14ac:dyDescent="0.25">
      <c r="G135" t="s">
        <v>532</v>
      </c>
      <c r="H135" s="20" t="s">
        <v>841</v>
      </c>
    </row>
    <row r="136" spans="7:9" x14ac:dyDescent="0.25">
      <c r="G136" t="s">
        <v>532</v>
      </c>
      <c r="H136" s="20" t="s">
        <v>1270</v>
      </c>
    </row>
    <row r="137" spans="7:9" x14ac:dyDescent="0.25">
      <c r="G137" t="s">
        <v>532</v>
      </c>
      <c r="H137" s="20" t="s">
        <v>850</v>
      </c>
      <c r="I137" t="s">
        <v>12000</v>
      </c>
    </row>
    <row r="138" spans="7:9" x14ac:dyDescent="0.25">
      <c r="G138" t="s">
        <v>532</v>
      </c>
      <c r="H138" s="21" t="s">
        <v>576</v>
      </c>
    </row>
    <row r="139" spans="7:9" x14ac:dyDescent="0.25">
      <c r="G139" t="s">
        <v>532</v>
      </c>
      <c r="H139" s="21" t="s">
        <v>1273</v>
      </c>
    </row>
  </sheetData>
  <autoFilter ref="G1:I139" xr:uid="{EA7587BA-790B-41A6-BBB1-DAA56A7974D4}"/>
  <pageMargins left="0.7" right="0.7" top="0.75" bottom="0.75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B6B40-E2E6-4DC6-9DC0-B658A83B99B9}">
  <dimension ref="A1:B3528"/>
  <sheetViews>
    <sheetView workbookViewId="0">
      <selection activeCell="H12" sqref="H12"/>
    </sheetView>
  </sheetViews>
  <sheetFormatPr defaultRowHeight="15" x14ac:dyDescent="0.25"/>
  <sheetData>
    <row r="1" spans="1:2" x14ac:dyDescent="0.25">
      <c r="A1" t="s">
        <v>10574</v>
      </c>
      <c r="B1" t="s">
        <v>12002</v>
      </c>
    </row>
    <row r="2" spans="1:2" x14ac:dyDescent="0.25">
      <c r="A2" t="s">
        <v>12003</v>
      </c>
      <c r="B2" t="s">
        <v>139</v>
      </c>
    </row>
    <row r="3" spans="1:2" x14ac:dyDescent="0.25">
      <c r="A3" t="s">
        <v>12004</v>
      </c>
      <c r="B3" t="s">
        <v>1154</v>
      </c>
    </row>
    <row r="4" spans="1:2" x14ac:dyDescent="0.25">
      <c r="A4" t="s">
        <v>12005</v>
      </c>
      <c r="B4" t="s">
        <v>179</v>
      </c>
    </row>
    <row r="5" spans="1:2" x14ac:dyDescent="0.25">
      <c r="A5" t="s">
        <v>12006</v>
      </c>
      <c r="B5" t="s">
        <v>168</v>
      </c>
    </row>
    <row r="6" spans="1:2" x14ac:dyDescent="0.25">
      <c r="A6" t="s">
        <v>12007</v>
      </c>
      <c r="B6" t="s">
        <v>166</v>
      </c>
    </row>
    <row r="7" spans="1:2" x14ac:dyDescent="0.25">
      <c r="A7" t="s">
        <v>12008</v>
      </c>
      <c r="B7" t="s">
        <v>488</v>
      </c>
    </row>
    <row r="8" spans="1:2" x14ac:dyDescent="0.25">
      <c r="A8" t="s">
        <v>12009</v>
      </c>
      <c r="B8" t="s">
        <v>682</v>
      </c>
    </row>
    <row r="9" spans="1:2" x14ac:dyDescent="0.25">
      <c r="A9" t="s">
        <v>12010</v>
      </c>
      <c r="B9" t="s">
        <v>501</v>
      </c>
    </row>
    <row r="10" spans="1:2" x14ac:dyDescent="0.25">
      <c r="A10" t="s">
        <v>12011</v>
      </c>
      <c r="B10" t="s">
        <v>1747</v>
      </c>
    </row>
    <row r="11" spans="1:2" x14ac:dyDescent="0.25">
      <c r="A11" t="s">
        <v>12012</v>
      </c>
      <c r="B11" t="s">
        <v>2130</v>
      </c>
    </row>
    <row r="12" spans="1:2" x14ac:dyDescent="0.25">
      <c r="A12" t="s">
        <v>12013</v>
      </c>
      <c r="B12" t="s">
        <v>1680</v>
      </c>
    </row>
    <row r="13" spans="1:2" x14ac:dyDescent="0.25">
      <c r="A13" t="s">
        <v>12014</v>
      </c>
      <c r="B13" t="s">
        <v>5688</v>
      </c>
    </row>
    <row r="14" spans="1:2" x14ac:dyDescent="0.25">
      <c r="A14" t="s">
        <v>12015</v>
      </c>
      <c r="B14" t="s">
        <v>5700</v>
      </c>
    </row>
    <row r="15" spans="1:2" x14ac:dyDescent="0.25">
      <c r="A15" t="s">
        <v>12016</v>
      </c>
      <c r="B15" t="s">
        <v>521</v>
      </c>
    </row>
    <row r="16" spans="1:2" x14ac:dyDescent="0.25">
      <c r="A16" t="s">
        <v>12017</v>
      </c>
      <c r="B16" t="s">
        <v>672</v>
      </c>
    </row>
    <row r="17" spans="1:2" x14ac:dyDescent="0.25">
      <c r="A17" t="s">
        <v>12018</v>
      </c>
      <c r="B17" t="s">
        <v>1440</v>
      </c>
    </row>
    <row r="18" spans="1:2" x14ac:dyDescent="0.25">
      <c r="A18" t="s">
        <v>12019</v>
      </c>
      <c r="B18" t="s">
        <v>5763</v>
      </c>
    </row>
    <row r="19" spans="1:2" x14ac:dyDescent="0.25">
      <c r="A19" t="s">
        <v>12020</v>
      </c>
      <c r="B19" t="s">
        <v>1208</v>
      </c>
    </row>
    <row r="20" spans="1:2" x14ac:dyDescent="0.25">
      <c r="A20" t="s">
        <v>12021</v>
      </c>
      <c r="B20" t="s">
        <v>2132</v>
      </c>
    </row>
    <row r="21" spans="1:2" x14ac:dyDescent="0.25">
      <c r="A21" t="s">
        <v>12022</v>
      </c>
      <c r="B21" t="s">
        <v>5691</v>
      </c>
    </row>
    <row r="22" spans="1:2" x14ac:dyDescent="0.25">
      <c r="A22" t="s">
        <v>12023</v>
      </c>
      <c r="B22" t="s">
        <v>5703</v>
      </c>
    </row>
    <row r="23" spans="1:2" x14ac:dyDescent="0.25">
      <c r="A23" t="s">
        <v>12024</v>
      </c>
      <c r="B23" t="s">
        <v>985</v>
      </c>
    </row>
    <row r="24" spans="1:2" x14ac:dyDescent="0.25">
      <c r="A24" t="s">
        <v>12025</v>
      </c>
      <c r="B24" t="s">
        <v>526</v>
      </c>
    </row>
    <row r="25" spans="1:2" x14ac:dyDescent="0.25">
      <c r="A25" t="s">
        <v>12026</v>
      </c>
      <c r="B25" t="s">
        <v>1160</v>
      </c>
    </row>
    <row r="26" spans="1:2" x14ac:dyDescent="0.25">
      <c r="A26" t="s">
        <v>12027</v>
      </c>
      <c r="B26" t="s">
        <v>5685</v>
      </c>
    </row>
    <row r="27" spans="1:2" x14ac:dyDescent="0.25">
      <c r="A27" t="s">
        <v>12028</v>
      </c>
      <c r="B27" t="s">
        <v>1737</v>
      </c>
    </row>
    <row r="28" spans="1:2" x14ac:dyDescent="0.25">
      <c r="A28" t="s">
        <v>12029</v>
      </c>
      <c r="B28" t="s">
        <v>1739</v>
      </c>
    </row>
    <row r="29" spans="1:2" x14ac:dyDescent="0.25">
      <c r="A29" t="s">
        <v>12030</v>
      </c>
      <c r="B29" t="s">
        <v>1030</v>
      </c>
    </row>
    <row r="30" spans="1:2" x14ac:dyDescent="0.25">
      <c r="A30" t="s">
        <v>12031</v>
      </c>
      <c r="B30" t="s">
        <v>503</v>
      </c>
    </row>
    <row r="31" spans="1:2" x14ac:dyDescent="0.25">
      <c r="A31" t="s">
        <v>12032</v>
      </c>
      <c r="B31" t="s">
        <v>2332</v>
      </c>
    </row>
    <row r="32" spans="1:2" x14ac:dyDescent="0.25">
      <c r="A32" t="s">
        <v>12033</v>
      </c>
      <c r="B32" t="s">
        <v>1166</v>
      </c>
    </row>
    <row r="33" spans="1:2" x14ac:dyDescent="0.25">
      <c r="A33" t="s">
        <v>12034</v>
      </c>
      <c r="B33" t="s">
        <v>705</v>
      </c>
    </row>
    <row r="34" spans="1:2" x14ac:dyDescent="0.25">
      <c r="A34" t="s">
        <v>7223</v>
      </c>
      <c r="B34" t="s">
        <v>137</v>
      </c>
    </row>
    <row r="35" spans="1:2" x14ac:dyDescent="0.25">
      <c r="A35" t="s">
        <v>12035</v>
      </c>
      <c r="B35" t="s">
        <v>1170</v>
      </c>
    </row>
    <row r="36" spans="1:2" x14ac:dyDescent="0.25">
      <c r="A36" t="s">
        <v>12036</v>
      </c>
      <c r="B36" t="s">
        <v>5056</v>
      </c>
    </row>
    <row r="37" spans="1:2" x14ac:dyDescent="0.25">
      <c r="A37" t="s">
        <v>12037</v>
      </c>
      <c r="B37" t="s">
        <v>5057</v>
      </c>
    </row>
    <row r="38" spans="1:2" x14ac:dyDescent="0.25">
      <c r="A38" t="s">
        <v>12038</v>
      </c>
      <c r="B38" t="s">
        <v>5156</v>
      </c>
    </row>
    <row r="39" spans="1:2" x14ac:dyDescent="0.25">
      <c r="A39" t="s">
        <v>12039</v>
      </c>
      <c r="B39" t="s">
        <v>744</v>
      </c>
    </row>
    <row r="40" spans="1:2" x14ac:dyDescent="0.25">
      <c r="A40" t="s">
        <v>12040</v>
      </c>
      <c r="B40" t="s">
        <v>517</v>
      </c>
    </row>
    <row r="41" spans="1:2" x14ac:dyDescent="0.25">
      <c r="A41" t="s">
        <v>12041</v>
      </c>
      <c r="B41" t="s">
        <v>684</v>
      </c>
    </row>
    <row r="42" spans="1:2" x14ac:dyDescent="0.25">
      <c r="A42" t="s">
        <v>12042</v>
      </c>
      <c r="B42" t="s">
        <v>1019</v>
      </c>
    </row>
    <row r="43" spans="1:2" x14ac:dyDescent="0.25">
      <c r="A43" t="s">
        <v>12043</v>
      </c>
      <c r="B43" t="s">
        <v>760</v>
      </c>
    </row>
    <row r="44" spans="1:2" x14ac:dyDescent="0.25">
      <c r="A44" t="s">
        <v>12044</v>
      </c>
      <c r="B44" t="s">
        <v>5894</v>
      </c>
    </row>
    <row r="45" spans="1:2" x14ac:dyDescent="0.25">
      <c r="A45" t="s">
        <v>12045</v>
      </c>
      <c r="B45" t="s">
        <v>878</v>
      </c>
    </row>
    <row r="46" spans="1:2" x14ac:dyDescent="0.25">
      <c r="A46" t="s">
        <v>12046</v>
      </c>
      <c r="B46" t="s">
        <v>781</v>
      </c>
    </row>
    <row r="47" spans="1:2" x14ac:dyDescent="0.25">
      <c r="A47" t="s">
        <v>12047</v>
      </c>
      <c r="B47" t="s">
        <v>801</v>
      </c>
    </row>
    <row r="48" spans="1:2" x14ac:dyDescent="0.25">
      <c r="A48" t="s">
        <v>12048</v>
      </c>
      <c r="B48" t="s">
        <v>7217</v>
      </c>
    </row>
    <row r="49" spans="1:2" x14ac:dyDescent="0.25">
      <c r="A49" t="s">
        <v>12049</v>
      </c>
      <c r="B49" t="s">
        <v>1206</v>
      </c>
    </row>
    <row r="50" spans="1:2" x14ac:dyDescent="0.25">
      <c r="A50" t="s">
        <v>12050</v>
      </c>
      <c r="B50" t="s">
        <v>1192</v>
      </c>
    </row>
    <row r="51" spans="1:2" x14ac:dyDescent="0.25">
      <c r="A51" t="s">
        <v>12051</v>
      </c>
      <c r="B51" t="s">
        <v>657</v>
      </c>
    </row>
    <row r="52" spans="1:2" x14ac:dyDescent="0.25">
      <c r="A52" t="s">
        <v>12052</v>
      </c>
      <c r="B52" t="s">
        <v>505</v>
      </c>
    </row>
    <row r="53" spans="1:2" x14ac:dyDescent="0.25">
      <c r="A53" t="s">
        <v>12053</v>
      </c>
      <c r="B53" t="s">
        <v>1152</v>
      </c>
    </row>
    <row r="54" spans="1:2" x14ac:dyDescent="0.25">
      <c r="A54" t="s">
        <v>12054</v>
      </c>
      <c r="B54" t="s">
        <v>5063</v>
      </c>
    </row>
    <row r="55" spans="1:2" x14ac:dyDescent="0.25">
      <c r="A55" t="s">
        <v>12055</v>
      </c>
      <c r="B55" t="s">
        <v>5064</v>
      </c>
    </row>
    <row r="56" spans="1:2" x14ac:dyDescent="0.25">
      <c r="A56" t="s">
        <v>12056</v>
      </c>
      <c r="B56" t="s">
        <v>1032</v>
      </c>
    </row>
    <row r="57" spans="1:2" x14ac:dyDescent="0.25">
      <c r="A57" t="s">
        <v>12057</v>
      </c>
      <c r="B57" t="s">
        <v>171</v>
      </c>
    </row>
    <row r="58" spans="1:2" x14ac:dyDescent="0.25">
      <c r="A58" t="s">
        <v>12058</v>
      </c>
      <c r="B58" t="s">
        <v>499</v>
      </c>
    </row>
    <row r="59" spans="1:2" x14ac:dyDescent="0.25">
      <c r="A59" t="s">
        <v>12059</v>
      </c>
      <c r="B59" t="s">
        <v>663</v>
      </c>
    </row>
    <row r="60" spans="1:2" x14ac:dyDescent="0.25">
      <c r="A60" t="s">
        <v>12060</v>
      </c>
      <c r="B60" t="s">
        <v>493</v>
      </c>
    </row>
    <row r="61" spans="1:2" x14ac:dyDescent="0.25">
      <c r="A61" t="s">
        <v>12061</v>
      </c>
      <c r="B61" t="s">
        <v>5065</v>
      </c>
    </row>
    <row r="62" spans="1:2" x14ac:dyDescent="0.25">
      <c r="A62" t="s">
        <v>12062</v>
      </c>
      <c r="B62" t="s">
        <v>659</v>
      </c>
    </row>
    <row r="63" spans="1:2" x14ac:dyDescent="0.25">
      <c r="A63" t="s">
        <v>12063</v>
      </c>
      <c r="B63" t="s">
        <v>1546</v>
      </c>
    </row>
    <row r="64" spans="1:2" x14ac:dyDescent="0.25">
      <c r="A64" t="s">
        <v>12064</v>
      </c>
      <c r="B64" t="s">
        <v>1150</v>
      </c>
    </row>
    <row r="65" spans="1:2" x14ac:dyDescent="0.25">
      <c r="A65" t="s">
        <v>12065</v>
      </c>
      <c r="B65" t="s">
        <v>904</v>
      </c>
    </row>
    <row r="66" spans="1:2" x14ac:dyDescent="0.25">
      <c r="A66" t="s">
        <v>12066</v>
      </c>
      <c r="B66" t="s">
        <v>496</v>
      </c>
    </row>
    <row r="67" spans="1:2" x14ac:dyDescent="0.25">
      <c r="A67" t="s">
        <v>12067</v>
      </c>
      <c r="B67" t="s">
        <v>1501</v>
      </c>
    </row>
    <row r="68" spans="1:2" x14ac:dyDescent="0.25">
      <c r="A68" t="s">
        <v>12068</v>
      </c>
      <c r="B68" t="s">
        <v>894</v>
      </c>
    </row>
    <row r="69" spans="1:2" x14ac:dyDescent="0.25">
      <c r="A69" t="s">
        <v>12069</v>
      </c>
      <c r="B69" t="s">
        <v>5694</v>
      </c>
    </row>
    <row r="70" spans="1:2" x14ac:dyDescent="0.25">
      <c r="A70" t="s">
        <v>12070</v>
      </c>
      <c r="B70" t="s">
        <v>1035</v>
      </c>
    </row>
    <row r="71" spans="1:2" x14ac:dyDescent="0.25">
      <c r="A71" t="s">
        <v>12071</v>
      </c>
      <c r="B71" t="s">
        <v>1028</v>
      </c>
    </row>
    <row r="72" spans="1:2" x14ac:dyDescent="0.25">
      <c r="A72" t="s">
        <v>12072</v>
      </c>
      <c r="B72" t="s">
        <v>5073</v>
      </c>
    </row>
    <row r="73" spans="1:2" x14ac:dyDescent="0.25">
      <c r="A73" t="s">
        <v>12073</v>
      </c>
      <c r="B73" t="s">
        <v>987</v>
      </c>
    </row>
    <row r="74" spans="1:2" x14ac:dyDescent="0.25">
      <c r="A74" t="s">
        <v>12074</v>
      </c>
      <c r="B74" t="s">
        <v>7218</v>
      </c>
    </row>
    <row r="75" spans="1:2" x14ac:dyDescent="0.25">
      <c r="A75" t="s">
        <v>12075</v>
      </c>
      <c r="B75" t="s">
        <v>779</v>
      </c>
    </row>
    <row r="76" spans="1:2" x14ac:dyDescent="0.25">
      <c r="A76" t="s">
        <v>12076</v>
      </c>
      <c r="B76" t="s">
        <v>1047</v>
      </c>
    </row>
    <row r="77" spans="1:2" x14ac:dyDescent="0.25">
      <c r="A77" t="s">
        <v>12077</v>
      </c>
      <c r="B77" t="s">
        <v>1045</v>
      </c>
    </row>
    <row r="78" spans="1:2" x14ac:dyDescent="0.25">
      <c r="A78" t="s">
        <v>12078</v>
      </c>
      <c r="B78" t="s">
        <v>5096</v>
      </c>
    </row>
    <row r="79" spans="1:2" x14ac:dyDescent="0.25">
      <c r="A79" t="s">
        <v>9597</v>
      </c>
      <c r="B79" t="s">
        <v>2170</v>
      </c>
    </row>
    <row r="80" spans="1:2" x14ac:dyDescent="0.25">
      <c r="A80" t="s">
        <v>9598</v>
      </c>
      <c r="B80" t="s">
        <v>2161</v>
      </c>
    </row>
    <row r="81" spans="1:2" x14ac:dyDescent="0.25">
      <c r="A81" t="s">
        <v>12079</v>
      </c>
      <c r="B81" t="s">
        <v>887</v>
      </c>
    </row>
    <row r="82" spans="1:2" x14ac:dyDescent="0.25">
      <c r="A82" t="s">
        <v>12080</v>
      </c>
      <c r="B82" t="s">
        <v>5097</v>
      </c>
    </row>
    <row r="83" spans="1:2" x14ac:dyDescent="0.25">
      <c r="A83" t="s">
        <v>12081</v>
      </c>
      <c r="B83" t="s">
        <v>177</v>
      </c>
    </row>
    <row r="84" spans="1:2" x14ac:dyDescent="0.25">
      <c r="A84" t="s">
        <v>12082</v>
      </c>
      <c r="B84" t="s">
        <v>8899</v>
      </c>
    </row>
    <row r="85" spans="1:2" x14ac:dyDescent="0.25">
      <c r="A85" t="s">
        <v>12083</v>
      </c>
      <c r="B85" t="s">
        <v>5075</v>
      </c>
    </row>
    <row r="86" spans="1:2" x14ac:dyDescent="0.25">
      <c r="A86" t="s">
        <v>12084</v>
      </c>
      <c r="B86" t="s">
        <v>1220</v>
      </c>
    </row>
    <row r="87" spans="1:2" x14ac:dyDescent="0.25">
      <c r="A87" t="s">
        <v>12085</v>
      </c>
      <c r="B87" t="s">
        <v>1038</v>
      </c>
    </row>
    <row r="88" spans="1:2" x14ac:dyDescent="0.25">
      <c r="A88" t="s">
        <v>12086</v>
      </c>
      <c r="B88" t="s">
        <v>523</v>
      </c>
    </row>
    <row r="89" spans="1:2" x14ac:dyDescent="0.25">
      <c r="A89" t="s">
        <v>12087</v>
      </c>
      <c r="B89" t="s">
        <v>5058</v>
      </c>
    </row>
    <row r="90" spans="1:2" x14ac:dyDescent="0.25">
      <c r="A90" t="s">
        <v>12088</v>
      </c>
      <c r="B90" t="s">
        <v>1194</v>
      </c>
    </row>
    <row r="91" spans="1:2" x14ac:dyDescent="0.25">
      <c r="A91" t="s">
        <v>12089</v>
      </c>
      <c r="B91" t="s">
        <v>5098</v>
      </c>
    </row>
    <row r="92" spans="1:2" x14ac:dyDescent="0.25">
      <c r="A92" t="s">
        <v>12090</v>
      </c>
      <c r="B92" t="s">
        <v>1178</v>
      </c>
    </row>
    <row r="93" spans="1:2" x14ac:dyDescent="0.25">
      <c r="A93" t="s">
        <v>12091</v>
      </c>
      <c r="B93" t="s">
        <v>1231</v>
      </c>
    </row>
    <row r="94" spans="1:2" x14ac:dyDescent="0.25">
      <c r="A94" t="s">
        <v>12092</v>
      </c>
      <c r="B94" t="s">
        <v>1212</v>
      </c>
    </row>
    <row r="95" spans="1:2" x14ac:dyDescent="0.25">
      <c r="A95" t="s">
        <v>12093</v>
      </c>
      <c r="B95" t="s">
        <v>2172</v>
      </c>
    </row>
    <row r="96" spans="1:2" x14ac:dyDescent="0.25">
      <c r="A96" t="s">
        <v>12094</v>
      </c>
      <c r="B96" t="s">
        <v>1517</v>
      </c>
    </row>
    <row r="97" spans="1:2" x14ac:dyDescent="0.25">
      <c r="A97" t="s">
        <v>12095</v>
      </c>
      <c r="B97" t="s">
        <v>8434</v>
      </c>
    </row>
    <row r="98" spans="1:2" x14ac:dyDescent="0.25">
      <c r="A98" t="s">
        <v>12096</v>
      </c>
      <c r="B98" t="s">
        <v>1552</v>
      </c>
    </row>
    <row r="99" spans="1:2" x14ac:dyDescent="0.25">
      <c r="A99" t="s">
        <v>12097</v>
      </c>
      <c r="B99" t="s">
        <v>1362</v>
      </c>
    </row>
    <row r="100" spans="1:2" x14ac:dyDescent="0.25">
      <c r="A100" t="s">
        <v>12098</v>
      </c>
      <c r="B100" t="s">
        <v>1444</v>
      </c>
    </row>
    <row r="101" spans="1:2" x14ac:dyDescent="0.25">
      <c r="A101" t="s">
        <v>12099</v>
      </c>
      <c r="B101" t="s">
        <v>1751</v>
      </c>
    </row>
    <row r="102" spans="1:2" x14ac:dyDescent="0.25">
      <c r="A102" t="s">
        <v>12100</v>
      </c>
      <c r="B102" t="s">
        <v>1570</v>
      </c>
    </row>
    <row r="103" spans="1:2" x14ac:dyDescent="0.25">
      <c r="A103" t="s">
        <v>12101</v>
      </c>
      <c r="B103" t="s">
        <v>1584</v>
      </c>
    </row>
    <row r="104" spans="1:2" x14ac:dyDescent="0.25">
      <c r="A104" t="s">
        <v>12102</v>
      </c>
      <c r="B104" t="s">
        <v>1222</v>
      </c>
    </row>
    <row r="105" spans="1:2" x14ac:dyDescent="0.25">
      <c r="A105" t="s">
        <v>12103</v>
      </c>
      <c r="B105" t="s">
        <v>5400</v>
      </c>
    </row>
    <row r="106" spans="1:2" x14ac:dyDescent="0.25">
      <c r="A106" t="s">
        <v>12104</v>
      </c>
      <c r="B106" t="s">
        <v>1235</v>
      </c>
    </row>
    <row r="107" spans="1:2" x14ac:dyDescent="0.25">
      <c r="A107" t="s">
        <v>12105</v>
      </c>
      <c r="B107" t="s">
        <v>7219</v>
      </c>
    </row>
    <row r="108" spans="1:2" x14ac:dyDescent="0.25">
      <c r="A108" t="s">
        <v>12106</v>
      </c>
      <c r="B108" t="s">
        <v>1352</v>
      </c>
    </row>
    <row r="109" spans="1:2" x14ac:dyDescent="0.25">
      <c r="A109" t="s">
        <v>12107</v>
      </c>
      <c r="B109" t="s">
        <v>8214</v>
      </c>
    </row>
    <row r="110" spans="1:2" x14ac:dyDescent="0.25">
      <c r="A110" t="s">
        <v>12108</v>
      </c>
      <c r="B110" t="s">
        <v>8215</v>
      </c>
    </row>
    <row r="111" spans="1:2" x14ac:dyDescent="0.25">
      <c r="A111" t="s">
        <v>12109</v>
      </c>
      <c r="B111" t="s">
        <v>8226</v>
      </c>
    </row>
    <row r="112" spans="1:2" x14ac:dyDescent="0.25">
      <c r="A112" t="s">
        <v>12110</v>
      </c>
      <c r="B112" t="s">
        <v>1558</v>
      </c>
    </row>
    <row r="113" spans="1:2" x14ac:dyDescent="0.25">
      <c r="A113" t="s">
        <v>12111</v>
      </c>
      <c r="B113" t="s">
        <v>2163</v>
      </c>
    </row>
    <row r="114" spans="1:2" x14ac:dyDescent="0.25">
      <c r="A114" t="s">
        <v>12112</v>
      </c>
      <c r="B114" t="s">
        <v>2158</v>
      </c>
    </row>
    <row r="115" spans="1:2" x14ac:dyDescent="0.25">
      <c r="A115" t="s">
        <v>12113</v>
      </c>
      <c r="B115" t="s">
        <v>2156</v>
      </c>
    </row>
    <row r="116" spans="1:2" x14ac:dyDescent="0.25">
      <c r="A116" t="s">
        <v>12114</v>
      </c>
      <c r="B116" t="s">
        <v>675</v>
      </c>
    </row>
    <row r="117" spans="1:2" x14ac:dyDescent="0.25">
      <c r="A117" t="s">
        <v>12115</v>
      </c>
      <c r="B117" t="s">
        <v>5068</v>
      </c>
    </row>
    <row r="118" spans="1:2" x14ac:dyDescent="0.25">
      <c r="A118" t="s">
        <v>12116</v>
      </c>
      <c r="B118" t="s">
        <v>5069</v>
      </c>
    </row>
    <row r="119" spans="1:2" x14ac:dyDescent="0.25">
      <c r="A119" t="s">
        <v>12117</v>
      </c>
      <c r="B119" t="s">
        <v>1772</v>
      </c>
    </row>
    <row r="120" spans="1:2" x14ac:dyDescent="0.25">
      <c r="A120" t="s">
        <v>12118</v>
      </c>
      <c r="B120" t="s">
        <v>880</v>
      </c>
    </row>
    <row r="121" spans="1:2" x14ac:dyDescent="0.25">
      <c r="A121" t="s">
        <v>12119</v>
      </c>
      <c r="B121" t="s">
        <v>1040</v>
      </c>
    </row>
    <row r="122" spans="1:2" x14ac:dyDescent="0.25">
      <c r="A122" t="s">
        <v>4854</v>
      </c>
      <c r="B122" t="s">
        <v>12120</v>
      </c>
    </row>
    <row r="123" spans="1:2" x14ac:dyDescent="0.25">
      <c r="A123" t="s">
        <v>12121</v>
      </c>
      <c r="B123" t="s">
        <v>12122</v>
      </c>
    </row>
    <row r="124" spans="1:2" x14ac:dyDescent="0.25">
      <c r="A124" t="s">
        <v>12123</v>
      </c>
      <c r="B124" t="s">
        <v>5066</v>
      </c>
    </row>
    <row r="125" spans="1:2" x14ac:dyDescent="0.25">
      <c r="A125" t="s">
        <v>12124</v>
      </c>
      <c r="B125" t="s">
        <v>1162</v>
      </c>
    </row>
    <row r="126" spans="1:2" x14ac:dyDescent="0.25">
      <c r="A126" t="s">
        <v>12125</v>
      </c>
      <c r="B126" t="s">
        <v>12126</v>
      </c>
    </row>
    <row r="127" spans="1:2" x14ac:dyDescent="0.25">
      <c r="A127" t="s">
        <v>12127</v>
      </c>
      <c r="B127" t="s">
        <v>12128</v>
      </c>
    </row>
    <row r="128" spans="1:2" x14ac:dyDescent="0.25">
      <c r="A128" t="s">
        <v>12129</v>
      </c>
      <c r="B128" t="s">
        <v>12130</v>
      </c>
    </row>
    <row r="129" spans="1:2" x14ac:dyDescent="0.25">
      <c r="A129" t="s">
        <v>12131</v>
      </c>
      <c r="B129" t="s">
        <v>12132</v>
      </c>
    </row>
    <row r="130" spans="1:2" x14ac:dyDescent="0.25">
      <c r="A130" t="s">
        <v>12133</v>
      </c>
      <c r="B130" t="s">
        <v>12134</v>
      </c>
    </row>
    <row r="131" spans="1:2" x14ac:dyDescent="0.25">
      <c r="A131" t="s">
        <v>12135</v>
      </c>
      <c r="B131" t="s">
        <v>12136</v>
      </c>
    </row>
    <row r="132" spans="1:2" x14ac:dyDescent="0.25">
      <c r="A132" t="s">
        <v>12137</v>
      </c>
      <c r="B132" t="s">
        <v>12138</v>
      </c>
    </row>
    <row r="133" spans="1:2" x14ac:dyDescent="0.25">
      <c r="A133" t="s">
        <v>12139</v>
      </c>
      <c r="B133" t="s">
        <v>12140</v>
      </c>
    </row>
    <row r="134" spans="1:2" x14ac:dyDescent="0.25">
      <c r="A134" t="s">
        <v>12141</v>
      </c>
      <c r="B134" t="s">
        <v>12142</v>
      </c>
    </row>
    <row r="135" spans="1:2" x14ac:dyDescent="0.25">
      <c r="A135" t="s">
        <v>12143</v>
      </c>
      <c r="B135" t="s">
        <v>12144</v>
      </c>
    </row>
    <row r="136" spans="1:2" x14ac:dyDescent="0.25">
      <c r="A136" t="s">
        <v>12145</v>
      </c>
      <c r="B136" t="s">
        <v>12146</v>
      </c>
    </row>
    <row r="137" spans="1:2" x14ac:dyDescent="0.25">
      <c r="A137" t="s">
        <v>12147</v>
      </c>
      <c r="B137" t="s">
        <v>12148</v>
      </c>
    </row>
    <row r="138" spans="1:2" x14ac:dyDescent="0.25">
      <c r="A138" t="s">
        <v>12149</v>
      </c>
      <c r="B138" t="s">
        <v>12150</v>
      </c>
    </row>
    <row r="139" spans="1:2" x14ac:dyDescent="0.25">
      <c r="A139" t="s">
        <v>12151</v>
      </c>
      <c r="B139" t="s">
        <v>12152</v>
      </c>
    </row>
    <row r="140" spans="1:2" x14ac:dyDescent="0.25">
      <c r="A140" t="s">
        <v>12153</v>
      </c>
      <c r="B140" t="s">
        <v>12154</v>
      </c>
    </row>
    <row r="141" spans="1:2" x14ac:dyDescent="0.25">
      <c r="A141" t="s">
        <v>12155</v>
      </c>
      <c r="B141" t="s">
        <v>12156</v>
      </c>
    </row>
    <row r="142" spans="1:2" x14ac:dyDescent="0.25">
      <c r="A142" t="s">
        <v>12157</v>
      </c>
      <c r="B142" t="s">
        <v>12158</v>
      </c>
    </row>
    <row r="143" spans="1:2" x14ac:dyDescent="0.25">
      <c r="A143" t="s">
        <v>12159</v>
      </c>
      <c r="B143" t="s">
        <v>12160</v>
      </c>
    </row>
    <row r="144" spans="1:2" x14ac:dyDescent="0.25">
      <c r="A144" t="s">
        <v>12161</v>
      </c>
      <c r="B144" t="s">
        <v>12162</v>
      </c>
    </row>
    <row r="145" spans="1:2" x14ac:dyDescent="0.25">
      <c r="A145" t="s">
        <v>12163</v>
      </c>
      <c r="B145" t="s">
        <v>12164</v>
      </c>
    </row>
    <row r="146" spans="1:2" x14ac:dyDescent="0.25">
      <c r="A146" t="s">
        <v>12165</v>
      </c>
      <c r="B146" t="s">
        <v>12166</v>
      </c>
    </row>
    <row r="147" spans="1:2" x14ac:dyDescent="0.25">
      <c r="A147" t="s">
        <v>12167</v>
      </c>
      <c r="B147" t="s">
        <v>12168</v>
      </c>
    </row>
    <row r="148" spans="1:2" x14ac:dyDescent="0.25">
      <c r="A148" t="s">
        <v>12169</v>
      </c>
      <c r="B148" t="s">
        <v>12170</v>
      </c>
    </row>
    <row r="149" spans="1:2" x14ac:dyDescent="0.25">
      <c r="A149" t="s">
        <v>12171</v>
      </c>
      <c r="B149" t="s">
        <v>12172</v>
      </c>
    </row>
    <row r="150" spans="1:2" x14ac:dyDescent="0.25">
      <c r="A150" t="s">
        <v>12173</v>
      </c>
      <c r="B150" t="s">
        <v>12174</v>
      </c>
    </row>
    <row r="151" spans="1:2" x14ac:dyDescent="0.25">
      <c r="A151" t="s">
        <v>12175</v>
      </c>
      <c r="B151" t="s">
        <v>12176</v>
      </c>
    </row>
    <row r="152" spans="1:2" x14ac:dyDescent="0.25">
      <c r="A152" t="s">
        <v>12177</v>
      </c>
      <c r="B152" t="s">
        <v>12178</v>
      </c>
    </row>
    <row r="153" spans="1:2" x14ac:dyDescent="0.25">
      <c r="A153" t="s">
        <v>12179</v>
      </c>
      <c r="B153" t="s">
        <v>12180</v>
      </c>
    </row>
    <row r="154" spans="1:2" x14ac:dyDescent="0.25">
      <c r="A154" t="s">
        <v>12181</v>
      </c>
      <c r="B154" t="s">
        <v>12182</v>
      </c>
    </row>
    <row r="155" spans="1:2" x14ac:dyDescent="0.25">
      <c r="A155" t="s">
        <v>12183</v>
      </c>
      <c r="B155" t="s">
        <v>12184</v>
      </c>
    </row>
    <row r="156" spans="1:2" x14ac:dyDescent="0.25">
      <c r="A156" t="s">
        <v>5003</v>
      </c>
      <c r="B156" t="s">
        <v>12185</v>
      </c>
    </row>
    <row r="157" spans="1:2" x14ac:dyDescent="0.25">
      <c r="A157" t="s">
        <v>12186</v>
      </c>
      <c r="B157" t="s">
        <v>9527</v>
      </c>
    </row>
    <row r="158" spans="1:2" x14ac:dyDescent="0.25">
      <c r="A158" t="s">
        <v>12187</v>
      </c>
      <c r="B158" t="s">
        <v>9528</v>
      </c>
    </row>
    <row r="159" spans="1:2" x14ac:dyDescent="0.25">
      <c r="A159" t="s">
        <v>12188</v>
      </c>
      <c r="B159" t="s">
        <v>9525</v>
      </c>
    </row>
    <row r="160" spans="1:2" x14ac:dyDescent="0.25">
      <c r="A160" t="s">
        <v>12189</v>
      </c>
      <c r="B160" t="s">
        <v>9526</v>
      </c>
    </row>
    <row r="161" spans="1:2" x14ac:dyDescent="0.25">
      <c r="A161" t="s">
        <v>12190</v>
      </c>
      <c r="B161" t="s">
        <v>1015</v>
      </c>
    </row>
    <row r="162" spans="1:2" x14ac:dyDescent="0.25">
      <c r="A162" t="s">
        <v>12191</v>
      </c>
      <c r="B162" t="s">
        <v>1021</v>
      </c>
    </row>
    <row r="163" spans="1:2" x14ac:dyDescent="0.25">
      <c r="A163" t="s">
        <v>12192</v>
      </c>
      <c r="B163" t="s">
        <v>874</v>
      </c>
    </row>
    <row r="164" spans="1:2" x14ac:dyDescent="0.25">
      <c r="A164" t="s">
        <v>12193</v>
      </c>
      <c r="B164" t="s">
        <v>7425</v>
      </c>
    </row>
    <row r="165" spans="1:2" x14ac:dyDescent="0.25">
      <c r="A165" t="s">
        <v>12194</v>
      </c>
      <c r="B165" t="s">
        <v>510</v>
      </c>
    </row>
    <row r="166" spans="1:2" x14ac:dyDescent="0.25">
      <c r="A166" t="s">
        <v>12195</v>
      </c>
      <c r="B166" t="s">
        <v>883</v>
      </c>
    </row>
    <row r="167" spans="1:2" x14ac:dyDescent="0.25">
      <c r="A167" t="s">
        <v>12196</v>
      </c>
      <c r="B167" t="s">
        <v>1023</v>
      </c>
    </row>
    <row r="168" spans="1:2" x14ac:dyDescent="0.25">
      <c r="A168" t="s">
        <v>12197</v>
      </c>
      <c r="B168" t="s">
        <v>1042</v>
      </c>
    </row>
    <row r="169" spans="1:2" x14ac:dyDescent="0.25">
      <c r="A169" t="s">
        <v>12198</v>
      </c>
      <c r="B169" t="s">
        <v>1025</v>
      </c>
    </row>
    <row r="170" spans="1:2" x14ac:dyDescent="0.25">
      <c r="A170" t="s">
        <v>12199</v>
      </c>
      <c r="B170" t="s">
        <v>1241</v>
      </c>
    </row>
    <row r="171" spans="1:2" x14ac:dyDescent="0.25">
      <c r="A171" t="s">
        <v>12200</v>
      </c>
      <c r="B171" t="s">
        <v>655</v>
      </c>
    </row>
    <row r="172" spans="1:2" x14ac:dyDescent="0.25">
      <c r="A172" t="s">
        <v>12201</v>
      </c>
      <c r="B172" t="s">
        <v>892</v>
      </c>
    </row>
    <row r="173" spans="1:2" x14ac:dyDescent="0.25">
      <c r="A173" t="s">
        <v>12202</v>
      </c>
      <c r="B173" t="s">
        <v>889</v>
      </c>
    </row>
    <row r="174" spans="1:2" x14ac:dyDescent="0.25">
      <c r="A174" t="s">
        <v>12203</v>
      </c>
      <c r="B174" t="s">
        <v>1675</v>
      </c>
    </row>
    <row r="175" spans="1:2" x14ac:dyDescent="0.25">
      <c r="A175" t="s">
        <v>12204</v>
      </c>
      <c r="B175" t="s">
        <v>2199</v>
      </c>
    </row>
    <row r="176" spans="1:2" x14ac:dyDescent="0.25">
      <c r="A176" t="s">
        <v>12205</v>
      </c>
      <c r="B176" t="s">
        <v>9549</v>
      </c>
    </row>
    <row r="177" spans="1:2" x14ac:dyDescent="0.25">
      <c r="A177" t="s">
        <v>12206</v>
      </c>
      <c r="B177" t="s">
        <v>9548</v>
      </c>
    </row>
    <row r="178" spans="1:2" x14ac:dyDescent="0.25">
      <c r="A178" t="s">
        <v>12207</v>
      </c>
      <c r="B178" t="s">
        <v>9550</v>
      </c>
    </row>
    <row r="179" spans="1:2" x14ac:dyDescent="0.25">
      <c r="A179" t="s">
        <v>12208</v>
      </c>
      <c r="B179" t="s">
        <v>9551</v>
      </c>
    </row>
    <row r="180" spans="1:2" x14ac:dyDescent="0.25">
      <c r="A180" t="s">
        <v>12209</v>
      </c>
      <c r="B180" t="s">
        <v>9546</v>
      </c>
    </row>
    <row r="181" spans="1:2" x14ac:dyDescent="0.25">
      <c r="A181" t="s">
        <v>12210</v>
      </c>
      <c r="B181" t="s">
        <v>9552</v>
      </c>
    </row>
    <row r="182" spans="1:2" x14ac:dyDescent="0.25">
      <c r="A182" t="s">
        <v>12211</v>
      </c>
      <c r="B182" t="s">
        <v>12212</v>
      </c>
    </row>
    <row r="183" spans="1:2" x14ac:dyDescent="0.25">
      <c r="A183" t="s">
        <v>12213</v>
      </c>
      <c r="B183" t="s">
        <v>9591</v>
      </c>
    </row>
    <row r="184" spans="1:2" x14ac:dyDescent="0.25">
      <c r="A184" t="s">
        <v>12214</v>
      </c>
      <c r="B184" t="s">
        <v>9589</v>
      </c>
    </row>
    <row r="185" spans="1:2" x14ac:dyDescent="0.25">
      <c r="A185" t="s">
        <v>12215</v>
      </c>
      <c r="B185" t="s">
        <v>9590</v>
      </c>
    </row>
    <row r="186" spans="1:2" x14ac:dyDescent="0.25">
      <c r="A186" t="s">
        <v>12216</v>
      </c>
      <c r="B186" t="s">
        <v>2181</v>
      </c>
    </row>
    <row r="187" spans="1:2" x14ac:dyDescent="0.25">
      <c r="A187" t="s">
        <v>12217</v>
      </c>
      <c r="B187" t="s">
        <v>5067</v>
      </c>
    </row>
    <row r="188" spans="1:2" x14ac:dyDescent="0.25">
      <c r="A188" t="s">
        <v>12218</v>
      </c>
      <c r="B188" t="s">
        <v>1157</v>
      </c>
    </row>
    <row r="189" spans="1:2" x14ac:dyDescent="0.25">
      <c r="A189" t="s">
        <v>12219</v>
      </c>
      <c r="B189" t="s">
        <v>9567</v>
      </c>
    </row>
    <row r="190" spans="1:2" x14ac:dyDescent="0.25">
      <c r="A190" t="s">
        <v>12220</v>
      </c>
      <c r="B190" t="s">
        <v>9568</v>
      </c>
    </row>
    <row r="191" spans="1:2" x14ac:dyDescent="0.25">
      <c r="A191" t="s">
        <v>12221</v>
      </c>
      <c r="B191" t="s">
        <v>9547</v>
      </c>
    </row>
    <row r="192" spans="1:2" x14ac:dyDescent="0.25">
      <c r="A192" t="s">
        <v>12222</v>
      </c>
      <c r="B192" t="s">
        <v>9592</v>
      </c>
    </row>
    <row r="193" spans="1:2" x14ac:dyDescent="0.25">
      <c r="A193" t="s">
        <v>12223</v>
      </c>
      <c r="B193" t="s">
        <v>9588</v>
      </c>
    </row>
    <row r="194" spans="1:2" x14ac:dyDescent="0.25">
      <c r="A194" t="s">
        <v>12224</v>
      </c>
      <c r="B194" t="s">
        <v>9587</v>
      </c>
    </row>
    <row r="195" spans="1:2" x14ac:dyDescent="0.25">
      <c r="A195" t="s">
        <v>12225</v>
      </c>
      <c r="B195" t="s">
        <v>9814</v>
      </c>
    </row>
    <row r="196" spans="1:2" x14ac:dyDescent="0.25">
      <c r="A196" t="s">
        <v>12226</v>
      </c>
      <c r="B196" t="s">
        <v>9585</v>
      </c>
    </row>
    <row r="197" spans="1:2" x14ac:dyDescent="0.25">
      <c r="A197" t="s">
        <v>12227</v>
      </c>
      <c r="B197" t="s">
        <v>9583</v>
      </c>
    </row>
    <row r="198" spans="1:2" x14ac:dyDescent="0.25">
      <c r="A198" t="s">
        <v>12228</v>
      </c>
      <c r="B198" t="s">
        <v>9581</v>
      </c>
    </row>
    <row r="199" spans="1:2" x14ac:dyDescent="0.25">
      <c r="A199" t="s">
        <v>12229</v>
      </c>
      <c r="B199" t="s">
        <v>9580</v>
      </c>
    </row>
    <row r="200" spans="1:2" x14ac:dyDescent="0.25">
      <c r="A200" t="s">
        <v>12230</v>
      </c>
      <c r="B200" t="s">
        <v>2206</v>
      </c>
    </row>
    <row r="201" spans="1:2" x14ac:dyDescent="0.25">
      <c r="A201" t="s">
        <v>12231</v>
      </c>
      <c r="B201" t="s">
        <v>9582</v>
      </c>
    </row>
    <row r="202" spans="1:2" x14ac:dyDescent="0.25">
      <c r="A202" t="s">
        <v>12232</v>
      </c>
      <c r="B202" t="s">
        <v>9584</v>
      </c>
    </row>
    <row r="203" spans="1:2" x14ac:dyDescent="0.25">
      <c r="A203" t="s">
        <v>12233</v>
      </c>
      <c r="B203" t="s">
        <v>508</v>
      </c>
    </row>
    <row r="204" spans="1:2" x14ac:dyDescent="0.25">
      <c r="A204" t="s">
        <v>12234</v>
      </c>
      <c r="B204" t="s">
        <v>871</v>
      </c>
    </row>
    <row r="205" spans="1:2" x14ac:dyDescent="0.25">
      <c r="A205" t="s">
        <v>12235</v>
      </c>
      <c r="B205" t="s">
        <v>9569</v>
      </c>
    </row>
    <row r="206" spans="1:2" x14ac:dyDescent="0.25">
      <c r="A206" t="s">
        <v>12236</v>
      </c>
      <c r="B206" t="s">
        <v>5074</v>
      </c>
    </row>
    <row r="207" spans="1:2" x14ac:dyDescent="0.25">
      <c r="A207" t="s">
        <v>12237</v>
      </c>
      <c r="B207" t="s">
        <v>771</v>
      </c>
    </row>
    <row r="208" spans="1:2" x14ac:dyDescent="0.25">
      <c r="A208" t="s">
        <v>7432</v>
      </c>
      <c r="B208" t="s">
        <v>769</v>
      </c>
    </row>
    <row r="209" spans="1:2" x14ac:dyDescent="0.25">
      <c r="A209" t="s">
        <v>12238</v>
      </c>
      <c r="B209" t="s">
        <v>159</v>
      </c>
    </row>
    <row r="210" spans="1:2" x14ac:dyDescent="0.25">
      <c r="A210" t="s">
        <v>12239</v>
      </c>
      <c r="B210" t="s">
        <v>9578</v>
      </c>
    </row>
    <row r="211" spans="1:2" x14ac:dyDescent="0.25">
      <c r="A211" t="s">
        <v>12240</v>
      </c>
      <c r="B211" t="s">
        <v>2204</v>
      </c>
    </row>
    <row r="212" spans="1:2" x14ac:dyDescent="0.25">
      <c r="A212" t="s">
        <v>12241</v>
      </c>
      <c r="B212" t="s">
        <v>5061</v>
      </c>
    </row>
    <row r="213" spans="1:2" x14ac:dyDescent="0.25">
      <c r="A213" t="s">
        <v>12242</v>
      </c>
      <c r="B213" t="s">
        <v>5062</v>
      </c>
    </row>
    <row r="214" spans="1:2" x14ac:dyDescent="0.25">
      <c r="A214" t="s">
        <v>12243</v>
      </c>
      <c r="B214" t="s">
        <v>5060</v>
      </c>
    </row>
    <row r="215" spans="1:2" x14ac:dyDescent="0.25">
      <c r="A215" t="s">
        <v>12244</v>
      </c>
      <c r="B215" t="s">
        <v>5059</v>
      </c>
    </row>
    <row r="216" spans="1:2" x14ac:dyDescent="0.25">
      <c r="A216" t="s">
        <v>12245</v>
      </c>
      <c r="B216" t="s">
        <v>2134</v>
      </c>
    </row>
    <row r="217" spans="1:2" x14ac:dyDescent="0.25">
      <c r="A217" t="s">
        <v>12246</v>
      </c>
      <c r="B217" t="s">
        <v>9496</v>
      </c>
    </row>
    <row r="218" spans="1:2" x14ac:dyDescent="0.25">
      <c r="A218" t="s">
        <v>12247</v>
      </c>
      <c r="B218" t="s">
        <v>2147</v>
      </c>
    </row>
    <row r="219" spans="1:2" x14ac:dyDescent="0.25">
      <c r="A219" t="s">
        <v>12248</v>
      </c>
      <c r="B219" t="s">
        <v>9497</v>
      </c>
    </row>
    <row r="220" spans="1:2" x14ac:dyDescent="0.25">
      <c r="A220" t="s">
        <v>12249</v>
      </c>
      <c r="B220" t="s">
        <v>9498</v>
      </c>
    </row>
    <row r="221" spans="1:2" x14ac:dyDescent="0.25">
      <c r="A221" t="s">
        <v>12250</v>
      </c>
      <c r="B221" t="s">
        <v>9499</v>
      </c>
    </row>
    <row r="222" spans="1:2" x14ac:dyDescent="0.25">
      <c r="A222" t="s">
        <v>12251</v>
      </c>
      <c r="B222" t="s">
        <v>9500</v>
      </c>
    </row>
    <row r="223" spans="1:2" x14ac:dyDescent="0.25">
      <c r="A223" t="s">
        <v>12252</v>
      </c>
      <c r="B223" t="s">
        <v>9501</v>
      </c>
    </row>
    <row r="224" spans="1:2" x14ac:dyDescent="0.25">
      <c r="A224" t="s">
        <v>12253</v>
      </c>
      <c r="B224" t="s">
        <v>9502</v>
      </c>
    </row>
    <row r="225" spans="1:2" x14ac:dyDescent="0.25">
      <c r="A225" t="s">
        <v>12254</v>
      </c>
      <c r="B225" t="s">
        <v>9503</v>
      </c>
    </row>
    <row r="226" spans="1:2" x14ac:dyDescent="0.25">
      <c r="A226" t="s">
        <v>12255</v>
      </c>
      <c r="B226" t="s">
        <v>544</v>
      </c>
    </row>
    <row r="227" spans="1:2" x14ac:dyDescent="0.25">
      <c r="A227" t="s">
        <v>12256</v>
      </c>
      <c r="B227" t="s">
        <v>4897</v>
      </c>
    </row>
    <row r="228" spans="1:2" x14ac:dyDescent="0.25">
      <c r="A228" t="s">
        <v>12257</v>
      </c>
      <c r="B228" t="s">
        <v>2232</v>
      </c>
    </row>
    <row r="229" spans="1:2" x14ac:dyDescent="0.25">
      <c r="A229" t="s">
        <v>12258</v>
      </c>
      <c r="B229" t="s">
        <v>2233</v>
      </c>
    </row>
    <row r="230" spans="1:2" x14ac:dyDescent="0.25">
      <c r="A230" t="s">
        <v>12259</v>
      </c>
      <c r="B230" t="s">
        <v>2231</v>
      </c>
    </row>
    <row r="231" spans="1:2" x14ac:dyDescent="0.25">
      <c r="A231" t="s">
        <v>12260</v>
      </c>
      <c r="B231" t="s">
        <v>2230</v>
      </c>
    </row>
    <row r="232" spans="1:2" x14ac:dyDescent="0.25">
      <c r="A232" t="s">
        <v>12261</v>
      </c>
      <c r="B232" t="s">
        <v>2227</v>
      </c>
    </row>
    <row r="233" spans="1:2" x14ac:dyDescent="0.25">
      <c r="A233" t="s">
        <v>12262</v>
      </c>
      <c r="B233" t="s">
        <v>6057</v>
      </c>
    </row>
    <row r="234" spans="1:2" x14ac:dyDescent="0.25">
      <c r="A234" t="s">
        <v>9566</v>
      </c>
      <c r="B234" t="s">
        <v>2194</v>
      </c>
    </row>
    <row r="235" spans="1:2" x14ac:dyDescent="0.25">
      <c r="A235" t="s">
        <v>9571</v>
      </c>
      <c r="B235" t="s">
        <v>2196</v>
      </c>
    </row>
    <row r="236" spans="1:2" x14ac:dyDescent="0.25">
      <c r="A236" t="s">
        <v>9573</v>
      </c>
      <c r="B236" t="s">
        <v>2198</v>
      </c>
    </row>
    <row r="237" spans="1:2" x14ac:dyDescent="0.25">
      <c r="A237" t="s">
        <v>9575</v>
      </c>
      <c r="B237" t="s">
        <v>2201</v>
      </c>
    </row>
    <row r="238" spans="1:2" x14ac:dyDescent="0.25">
      <c r="A238" t="s">
        <v>9570</v>
      </c>
      <c r="B238" t="s">
        <v>2195</v>
      </c>
    </row>
    <row r="239" spans="1:2" x14ac:dyDescent="0.25">
      <c r="A239" t="s">
        <v>9572</v>
      </c>
      <c r="B239" t="s">
        <v>2197</v>
      </c>
    </row>
    <row r="240" spans="1:2" x14ac:dyDescent="0.25">
      <c r="A240" t="s">
        <v>9574</v>
      </c>
      <c r="B240" t="s">
        <v>2200</v>
      </c>
    </row>
    <row r="241" spans="1:2" x14ac:dyDescent="0.25">
      <c r="A241" t="s">
        <v>9576</v>
      </c>
      <c r="B241" t="s">
        <v>2202</v>
      </c>
    </row>
    <row r="242" spans="1:2" x14ac:dyDescent="0.25">
      <c r="A242" t="s">
        <v>12263</v>
      </c>
      <c r="B242" t="s">
        <v>2234</v>
      </c>
    </row>
    <row r="243" spans="1:2" x14ac:dyDescent="0.25">
      <c r="A243" t="s">
        <v>12264</v>
      </c>
      <c r="B243" t="s">
        <v>4899</v>
      </c>
    </row>
    <row r="244" spans="1:2" x14ac:dyDescent="0.25">
      <c r="A244" t="s">
        <v>12265</v>
      </c>
      <c r="B244" t="s">
        <v>1582</v>
      </c>
    </row>
    <row r="245" spans="1:2" x14ac:dyDescent="0.25">
      <c r="A245" t="s">
        <v>12266</v>
      </c>
      <c r="B245" t="s">
        <v>4893</v>
      </c>
    </row>
    <row r="246" spans="1:2" x14ac:dyDescent="0.25">
      <c r="A246" t="s">
        <v>12267</v>
      </c>
      <c r="B246" t="s">
        <v>4894</v>
      </c>
    </row>
    <row r="247" spans="1:2" x14ac:dyDescent="0.25">
      <c r="A247" t="s">
        <v>12268</v>
      </c>
      <c r="B247" t="s">
        <v>4891</v>
      </c>
    </row>
    <row r="248" spans="1:2" x14ac:dyDescent="0.25">
      <c r="A248" t="s">
        <v>12269</v>
      </c>
      <c r="B248" t="s">
        <v>650</v>
      </c>
    </row>
    <row r="249" spans="1:2" x14ac:dyDescent="0.25">
      <c r="A249" t="s">
        <v>12270</v>
      </c>
      <c r="B249" t="s">
        <v>775</v>
      </c>
    </row>
    <row r="250" spans="1:2" x14ac:dyDescent="0.25">
      <c r="A250" t="s">
        <v>7342</v>
      </c>
      <c r="B250" t="s">
        <v>1200</v>
      </c>
    </row>
    <row r="251" spans="1:2" x14ac:dyDescent="0.25">
      <c r="A251" t="s">
        <v>12271</v>
      </c>
      <c r="B251" t="s">
        <v>4892</v>
      </c>
    </row>
    <row r="252" spans="1:2" x14ac:dyDescent="0.25">
      <c r="A252" t="s">
        <v>10582</v>
      </c>
      <c r="B252" t="s">
        <v>1103</v>
      </c>
    </row>
    <row r="253" spans="1:2" x14ac:dyDescent="0.25">
      <c r="A253" t="s">
        <v>11085</v>
      </c>
      <c r="B253" t="s">
        <v>232</v>
      </c>
    </row>
    <row r="254" spans="1:2" x14ac:dyDescent="0.25">
      <c r="A254" t="s">
        <v>11086</v>
      </c>
      <c r="B254" t="s">
        <v>3302</v>
      </c>
    </row>
    <row r="255" spans="1:2" x14ac:dyDescent="0.25">
      <c r="A255" t="s">
        <v>11973</v>
      </c>
      <c r="B255" t="s">
        <v>2267</v>
      </c>
    </row>
    <row r="256" spans="1:2" x14ac:dyDescent="0.25">
      <c r="A256" t="s">
        <v>11353</v>
      </c>
      <c r="B256" t="s">
        <v>1334</v>
      </c>
    </row>
    <row r="257" spans="1:2" x14ac:dyDescent="0.25">
      <c r="A257" t="s">
        <v>11354</v>
      </c>
      <c r="B257" t="s">
        <v>3663</v>
      </c>
    </row>
    <row r="258" spans="1:2" x14ac:dyDescent="0.25">
      <c r="A258" t="s">
        <v>11355</v>
      </c>
      <c r="B258" t="s">
        <v>3664</v>
      </c>
    </row>
    <row r="259" spans="1:2" x14ac:dyDescent="0.25">
      <c r="A259" t="s">
        <v>11642</v>
      </c>
      <c r="B259" t="s">
        <v>1820</v>
      </c>
    </row>
    <row r="260" spans="1:2" x14ac:dyDescent="0.25">
      <c r="A260" t="s">
        <v>10652</v>
      </c>
      <c r="B260" t="s">
        <v>959</v>
      </c>
    </row>
    <row r="261" spans="1:2" x14ac:dyDescent="0.25">
      <c r="A261" t="s">
        <v>10653</v>
      </c>
      <c r="B261" t="s">
        <v>3533</v>
      </c>
    </row>
    <row r="262" spans="1:2" x14ac:dyDescent="0.25">
      <c r="A262" t="s">
        <v>11023</v>
      </c>
      <c r="B262" t="s">
        <v>207</v>
      </c>
    </row>
    <row r="263" spans="1:2" x14ac:dyDescent="0.25">
      <c r="A263" t="s">
        <v>11042</v>
      </c>
      <c r="B263" t="s">
        <v>2297</v>
      </c>
    </row>
    <row r="264" spans="1:2" x14ac:dyDescent="0.25">
      <c r="A264" t="s">
        <v>10975</v>
      </c>
      <c r="B264" t="s">
        <v>3267</v>
      </c>
    </row>
    <row r="265" spans="1:2" x14ac:dyDescent="0.25">
      <c r="A265" t="s">
        <v>10784</v>
      </c>
      <c r="B265" t="s">
        <v>3268</v>
      </c>
    </row>
    <row r="266" spans="1:2" x14ac:dyDescent="0.25">
      <c r="A266" t="s">
        <v>10892</v>
      </c>
      <c r="B266" t="s">
        <v>3269</v>
      </c>
    </row>
    <row r="267" spans="1:2" x14ac:dyDescent="0.25">
      <c r="A267" t="s">
        <v>10785</v>
      </c>
      <c r="B267" t="s">
        <v>3270</v>
      </c>
    </row>
    <row r="268" spans="1:2" x14ac:dyDescent="0.25">
      <c r="A268" t="s">
        <v>10985</v>
      </c>
      <c r="B268" t="s">
        <v>860</v>
      </c>
    </row>
    <row r="269" spans="1:2" x14ac:dyDescent="0.25">
      <c r="A269" t="s">
        <v>10960</v>
      </c>
      <c r="B269" t="s">
        <v>3271</v>
      </c>
    </row>
    <row r="270" spans="1:2" x14ac:dyDescent="0.25">
      <c r="A270" t="s">
        <v>10818</v>
      </c>
      <c r="B270" t="s">
        <v>3272</v>
      </c>
    </row>
    <row r="271" spans="1:2" x14ac:dyDescent="0.25">
      <c r="A271" t="s">
        <v>10836</v>
      </c>
      <c r="B271" t="s">
        <v>4246</v>
      </c>
    </row>
    <row r="272" spans="1:2" x14ac:dyDescent="0.25">
      <c r="A272" t="s">
        <v>10865</v>
      </c>
      <c r="B272" t="s">
        <v>3274</v>
      </c>
    </row>
    <row r="273" spans="1:2" x14ac:dyDescent="0.25">
      <c r="A273" t="s">
        <v>10726</v>
      </c>
      <c r="B273" t="s">
        <v>3275</v>
      </c>
    </row>
    <row r="274" spans="1:2" x14ac:dyDescent="0.25">
      <c r="A274" t="s">
        <v>10727</v>
      </c>
      <c r="B274" t="s">
        <v>3276</v>
      </c>
    </row>
    <row r="275" spans="1:2" x14ac:dyDescent="0.25">
      <c r="A275" t="s">
        <v>10728</v>
      </c>
      <c r="B275" t="s">
        <v>3277</v>
      </c>
    </row>
    <row r="276" spans="1:2" x14ac:dyDescent="0.25">
      <c r="A276" t="s">
        <v>11222</v>
      </c>
      <c r="B276" t="s">
        <v>612</v>
      </c>
    </row>
    <row r="277" spans="1:2" x14ac:dyDescent="0.25">
      <c r="A277" t="s">
        <v>11045</v>
      </c>
      <c r="B277" t="s">
        <v>205</v>
      </c>
    </row>
    <row r="278" spans="1:2" x14ac:dyDescent="0.25">
      <c r="A278" t="s">
        <v>11051</v>
      </c>
      <c r="B278" t="s">
        <v>4247</v>
      </c>
    </row>
    <row r="279" spans="1:2" x14ac:dyDescent="0.25">
      <c r="A279" t="s">
        <v>10920</v>
      </c>
      <c r="B279" t="s">
        <v>3278</v>
      </c>
    </row>
    <row r="280" spans="1:2" x14ac:dyDescent="0.25">
      <c r="A280" t="s">
        <v>11046</v>
      </c>
      <c r="B280" t="s">
        <v>3265</v>
      </c>
    </row>
    <row r="281" spans="1:2" x14ac:dyDescent="0.25">
      <c r="A281" t="s">
        <v>11052</v>
      </c>
      <c r="B281" t="s">
        <v>4248</v>
      </c>
    </row>
    <row r="282" spans="1:2" x14ac:dyDescent="0.25">
      <c r="A282" t="s">
        <v>11857</v>
      </c>
      <c r="B282" t="s">
        <v>2062</v>
      </c>
    </row>
    <row r="283" spans="1:2" x14ac:dyDescent="0.25">
      <c r="A283" t="s">
        <v>11858</v>
      </c>
      <c r="B283" t="s">
        <v>4208</v>
      </c>
    </row>
    <row r="284" spans="1:2" x14ac:dyDescent="0.25">
      <c r="A284" t="s">
        <v>10729</v>
      </c>
      <c r="B284" t="s">
        <v>3279</v>
      </c>
    </row>
    <row r="285" spans="1:2" x14ac:dyDescent="0.25">
      <c r="A285" t="s">
        <v>10730</v>
      </c>
      <c r="B285" t="s">
        <v>3280</v>
      </c>
    </row>
    <row r="286" spans="1:2" x14ac:dyDescent="0.25">
      <c r="A286" t="s">
        <v>11164</v>
      </c>
      <c r="B286" t="s">
        <v>1342</v>
      </c>
    </row>
    <row r="287" spans="1:2" x14ac:dyDescent="0.25">
      <c r="A287" t="s">
        <v>11165</v>
      </c>
      <c r="B287" t="s">
        <v>4372</v>
      </c>
    </row>
    <row r="288" spans="1:2" x14ac:dyDescent="0.25">
      <c r="A288" t="s">
        <v>11158</v>
      </c>
      <c r="B288" t="s">
        <v>209</v>
      </c>
    </row>
    <row r="289" spans="1:2" x14ac:dyDescent="0.25">
      <c r="A289" t="s">
        <v>11868</v>
      </c>
      <c r="B289" t="s">
        <v>2064</v>
      </c>
    </row>
    <row r="290" spans="1:2" x14ac:dyDescent="0.25">
      <c r="A290" t="s">
        <v>11869</v>
      </c>
      <c r="B290" t="s">
        <v>4213</v>
      </c>
    </row>
    <row r="291" spans="1:2" x14ac:dyDescent="0.25">
      <c r="A291" t="s">
        <v>11873</v>
      </c>
      <c r="B291" t="s">
        <v>2066</v>
      </c>
    </row>
    <row r="292" spans="1:2" x14ac:dyDescent="0.25">
      <c r="A292" t="s">
        <v>11514</v>
      </c>
      <c r="B292" t="s">
        <v>1835</v>
      </c>
    </row>
    <row r="293" spans="1:2" x14ac:dyDescent="0.25">
      <c r="A293" t="s">
        <v>11552</v>
      </c>
      <c r="B293" t="s">
        <v>1822</v>
      </c>
    </row>
    <row r="294" spans="1:2" x14ac:dyDescent="0.25">
      <c r="A294" t="s">
        <v>11481</v>
      </c>
      <c r="B294" t="s">
        <v>3327</v>
      </c>
    </row>
    <row r="295" spans="1:2" x14ac:dyDescent="0.25">
      <c r="A295" t="s">
        <v>11482</v>
      </c>
      <c r="B295" t="s">
        <v>3754</v>
      </c>
    </row>
    <row r="296" spans="1:2" x14ac:dyDescent="0.25">
      <c r="A296" t="s">
        <v>11553</v>
      </c>
      <c r="B296" t="s">
        <v>3755</v>
      </c>
    </row>
    <row r="297" spans="1:2" x14ac:dyDescent="0.25">
      <c r="A297" t="s">
        <v>11378</v>
      </c>
      <c r="B297" t="s">
        <v>214</v>
      </c>
    </row>
    <row r="298" spans="1:2" x14ac:dyDescent="0.25">
      <c r="A298" t="s">
        <v>11379</v>
      </c>
      <c r="B298" t="s">
        <v>3293</v>
      </c>
    </row>
    <row r="299" spans="1:2" x14ac:dyDescent="0.25">
      <c r="A299" t="s">
        <v>11102</v>
      </c>
      <c r="B299" t="s">
        <v>227</v>
      </c>
    </row>
    <row r="300" spans="1:2" x14ac:dyDescent="0.25">
      <c r="A300" t="s">
        <v>11106</v>
      </c>
      <c r="B300" t="s">
        <v>3303</v>
      </c>
    </row>
    <row r="301" spans="1:2" x14ac:dyDescent="0.25">
      <c r="A301" t="s">
        <v>11101</v>
      </c>
      <c r="B301" t="s">
        <v>225</v>
      </c>
    </row>
    <row r="302" spans="1:2" x14ac:dyDescent="0.25">
      <c r="A302" t="s">
        <v>11105</v>
      </c>
      <c r="B302" t="s">
        <v>229</v>
      </c>
    </row>
    <row r="303" spans="1:2" x14ac:dyDescent="0.25">
      <c r="A303" t="s">
        <v>11100</v>
      </c>
      <c r="B303" t="s">
        <v>223</v>
      </c>
    </row>
    <row r="304" spans="1:2" x14ac:dyDescent="0.25">
      <c r="A304" t="s">
        <v>11103</v>
      </c>
      <c r="B304" t="s">
        <v>3297</v>
      </c>
    </row>
    <row r="305" spans="1:2" x14ac:dyDescent="0.25">
      <c r="A305" t="s">
        <v>11001</v>
      </c>
      <c r="B305" t="s">
        <v>1402</v>
      </c>
    </row>
    <row r="306" spans="1:2" x14ac:dyDescent="0.25">
      <c r="A306" t="s">
        <v>11002</v>
      </c>
      <c r="B306" t="s">
        <v>3685</v>
      </c>
    </row>
    <row r="307" spans="1:2" x14ac:dyDescent="0.25">
      <c r="A307" t="s">
        <v>11003</v>
      </c>
      <c r="B307" t="s">
        <v>3686</v>
      </c>
    </row>
    <row r="308" spans="1:2" x14ac:dyDescent="0.25">
      <c r="A308" t="s">
        <v>11107</v>
      </c>
      <c r="B308" t="s">
        <v>234</v>
      </c>
    </row>
    <row r="309" spans="1:2" x14ac:dyDescent="0.25">
      <c r="A309" t="s">
        <v>11183</v>
      </c>
      <c r="B309" t="s">
        <v>4437</v>
      </c>
    </row>
    <row r="310" spans="1:2" x14ac:dyDescent="0.25">
      <c r="A310" t="s">
        <v>11835</v>
      </c>
      <c r="B310" t="s">
        <v>2047</v>
      </c>
    </row>
    <row r="311" spans="1:2" x14ac:dyDescent="0.25">
      <c r="A311" t="s">
        <v>11905</v>
      </c>
      <c r="B311" t="s">
        <v>2083</v>
      </c>
    </row>
    <row r="312" spans="1:2" x14ac:dyDescent="0.25">
      <c r="A312" t="s">
        <v>11887</v>
      </c>
      <c r="B312" t="s">
        <v>2078</v>
      </c>
    </row>
    <row r="313" spans="1:2" x14ac:dyDescent="0.25">
      <c r="A313" t="s">
        <v>11836</v>
      </c>
      <c r="B313" t="s">
        <v>4526</v>
      </c>
    </row>
    <row r="314" spans="1:2" x14ac:dyDescent="0.25">
      <c r="A314" t="s">
        <v>11272</v>
      </c>
      <c r="B314" t="s">
        <v>249</v>
      </c>
    </row>
    <row r="315" spans="1:2" x14ac:dyDescent="0.25">
      <c r="A315" t="s">
        <v>11262</v>
      </c>
      <c r="B315" t="s">
        <v>4373</v>
      </c>
    </row>
    <row r="316" spans="1:2" x14ac:dyDescent="0.25">
      <c r="A316" t="s">
        <v>11121</v>
      </c>
      <c r="B316" t="s">
        <v>719</v>
      </c>
    </row>
    <row r="317" spans="1:2" x14ac:dyDescent="0.25">
      <c r="A317" t="s">
        <v>11130</v>
      </c>
      <c r="B317" t="s">
        <v>693</v>
      </c>
    </row>
    <row r="318" spans="1:2" x14ac:dyDescent="0.25">
      <c r="A318" t="s">
        <v>11407</v>
      </c>
      <c r="B318" t="s">
        <v>1568</v>
      </c>
    </row>
    <row r="319" spans="1:2" x14ac:dyDescent="0.25">
      <c r="A319" t="s">
        <v>11389</v>
      </c>
      <c r="B319" t="s">
        <v>270</v>
      </c>
    </row>
    <row r="320" spans="1:2" x14ac:dyDescent="0.25">
      <c r="A320" t="s">
        <v>11390</v>
      </c>
      <c r="B320" t="s">
        <v>4271</v>
      </c>
    </row>
    <row r="321" spans="1:2" x14ac:dyDescent="0.25">
      <c r="A321" t="s">
        <v>11391</v>
      </c>
      <c r="B321" t="s">
        <v>4272</v>
      </c>
    </row>
    <row r="322" spans="1:2" x14ac:dyDescent="0.25">
      <c r="A322" t="s">
        <v>11380</v>
      </c>
      <c r="B322" t="s">
        <v>272</v>
      </c>
    </row>
    <row r="323" spans="1:2" x14ac:dyDescent="0.25">
      <c r="A323" t="s">
        <v>11381</v>
      </c>
      <c r="B323" t="s">
        <v>3344</v>
      </c>
    </row>
    <row r="324" spans="1:2" x14ac:dyDescent="0.25">
      <c r="A324" t="s">
        <v>11422</v>
      </c>
      <c r="B324" t="s">
        <v>3345</v>
      </c>
    </row>
    <row r="325" spans="1:2" x14ac:dyDescent="0.25">
      <c r="A325" t="s">
        <v>11423</v>
      </c>
      <c r="B325" t="s">
        <v>3346</v>
      </c>
    </row>
    <row r="326" spans="1:2" x14ac:dyDescent="0.25">
      <c r="A326" t="s">
        <v>10591</v>
      </c>
      <c r="B326" t="s">
        <v>278</v>
      </c>
    </row>
    <row r="327" spans="1:2" x14ac:dyDescent="0.25">
      <c r="A327" t="s">
        <v>10588</v>
      </c>
      <c r="B327" t="s">
        <v>276</v>
      </c>
    </row>
    <row r="328" spans="1:2" x14ac:dyDescent="0.25">
      <c r="A328" t="s">
        <v>10592</v>
      </c>
      <c r="B328" t="s">
        <v>628</v>
      </c>
    </row>
    <row r="329" spans="1:2" x14ac:dyDescent="0.25">
      <c r="A329" t="s">
        <v>10593</v>
      </c>
      <c r="B329" t="s">
        <v>3363</v>
      </c>
    </row>
    <row r="330" spans="1:2" x14ac:dyDescent="0.25">
      <c r="A330" t="s">
        <v>11847</v>
      </c>
      <c r="B330" t="s">
        <v>2053</v>
      </c>
    </row>
    <row r="331" spans="1:2" x14ac:dyDescent="0.25">
      <c r="A331" t="s">
        <v>10589</v>
      </c>
      <c r="B331" t="s">
        <v>3349</v>
      </c>
    </row>
    <row r="332" spans="1:2" x14ac:dyDescent="0.25">
      <c r="A332" t="s">
        <v>10594</v>
      </c>
      <c r="B332" t="s">
        <v>3364</v>
      </c>
    </row>
    <row r="333" spans="1:2" x14ac:dyDescent="0.25">
      <c r="A333" t="s">
        <v>10590</v>
      </c>
      <c r="B333" t="s">
        <v>3350</v>
      </c>
    </row>
    <row r="334" spans="1:2" x14ac:dyDescent="0.25">
      <c r="A334" t="s">
        <v>11938</v>
      </c>
      <c r="B334" t="s">
        <v>826</v>
      </c>
    </row>
    <row r="335" spans="1:2" x14ac:dyDescent="0.25">
      <c r="A335" t="s">
        <v>11424</v>
      </c>
      <c r="B335" t="s">
        <v>289</v>
      </c>
    </row>
    <row r="336" spans="1:2" x14ac:dyDescent="0.25">
      <c r="A336" t="s">
        <v>11425</v>
      </c>
      <c r="B336" t="s">
        <v>3367</v>
      </c>
    </row>
    <row r="337" spans="1:2" x14ac:dyDescent="0.25">
      <c r="A337" t="s">
        <v>11880</v>
      </c>
      <c r="B337" t="s">
        <v>2070</v>
      </c>
    </row>
    <row r="338" spans="1:2" x14ac:dyDescent="0.25">
      <c r="A338" t="s">
        <v>11881</v>
      </c>
      <c r="B338" t="s">
        <v>3180</v>
      </c>
    </row>
    <row r="339" spans="1:2" x14ac:dyDescent="0.25">
      <c r="A339" t="s">
        <v>11039</v>
      </c>
      <c r="B339" t="s">
        <v>1566</v>
      </c>
    </row>
    <row r="340" spans="1:2" x14ac:dyDescent="0.25">
      <c r="A340" t="s">
        <v>11036</v>
      </c>
      <c r="B340" t="s">
        <v>1562</v>
      </c>
    </row>
    <row r="341" spans="1:2" x14ac:dyDescent="0.25">
      <c r="A341" t="s">
        <v>11027</v>
      </c>
      <c r="B341" t="s">
        <v>790</v>
      </c>
    </row>
    <row r="342" spans="1:2" x14ac:dyDescent="0.25">
      <c r="A342" t="s">
        <v>11048</v>
      </c>
      <c r="B342" t="s">
        <v>3488</v>
      </c>
    </row>
    <row r="343" spans="1:2" x14ac:dyDescent="0.25">
      <c r="A343" t="s">
        <v>11383</v>
      </c>
      <c r="B343" t="s">
        <v>1109</v>
      </c>
    </row>
    <row r="344" spans="1:2" x14ac:dyDescent="0.25">
      <c r="A344" t="s">
        <v>11939</v>
      </c>
      <c r="B344" t="s">
        <v>3500</v>
      </c>
    </row>
    <row r="345" spans="1:2" x14ac:dyDescent="0.25">
      <c r="A345" t="s">
        <v>11940</v>
      </c>
      <c r="B345" t="s">
        <v>3501</v>
      </c>
    </row>
    <row r="346" spans="1:2" x14ac:dyDescent="0.25">
      <c r="A346" t="s">
        <v>11964</v>
      </c>
      <c r="B346" t="s">
        <v>3502</v>
      </c>
    </row>
    <row r="347" spans="1:2" x14ac:dyDescent="0.25">
      <c r="A347" t="s">
        <v>11962</v>
      </c>
      <c r="B347" t="s">
        <v>824</v>
      </c>
    </row>
    <row r="348" spans="1:2" x14ac:dyDescent="0.25">
      <c r="A348" t="s">
        <v>11951</v>
      </c>
      <c r="B348" t="s">
        <v>3503</v>
      </c>
    </row>
    <row r="349" spans="1:2" x14ac:dyDescent="0.25">
      <c r="A349" t="s">
        <v>11965</v>
      </c>
      <c r="B349" t="s">
        <v>828</v>
      </c>
    </row>
    <row r="350" spans="1:2" x14ac:dyDescent="0.25">
      <c r="A350" t="s">
        <v>11952</v>
      </c>
      <c r="B350" t="s">
        <v>3504</v>
      </c>
    </row>
    <row r="351" spans="1:2" x14ac:dyDescent="0.25">
      <c r="A351" t="s">
        <v>11945</v>
      </c>
      <c r="B351" t="s">
        <v>830</v>
      </c>
    </row>
    <row r="352" spans="1:2" x14ac:dyDescent="0.25">
      <c r="A352" t="s">
        <v>11946</v>
      </c>
      <c r="B352" t="s">
        <v>3514</v>
      </c>
    </row>
    <row r="353" spans="1:2" x14ac:dyDescent="0.25">
      <c r="A353" t="s">
        <v>11956</v>
      </c>
      <c r="B353" t="s">
        <v>3515</v>
      </c>
    </row>
    <row r="354" spans="1:2" x14ac:dyDescent="0.25">
      <c r="A354" t="s">
        <v>11947</v>
      </c>
      <c r="B354" t="s">
        <v>3516</v>
      </c>
    </row>
    <row r="355" spans="1:2" x14ac:dyDescent="0.25">
      <c r="A355" t="s">
        <v>11948</v>
      </c>
      <c r="B355" t="s">
        <v>3517</v>
      </c>
    </row>
    <row r="356" spans="1:2" x14ac:dyDescent="0.25">
      <c r="A356" t="s">
        <v>11116</v>
      </c>
      <c r="B356" t="s">
        <v>713</v>
      </c>
    </row>
    <row r="357" spans="1:2" x14ac:dyDescent="0.25">
      <c r="A357" t="s">
        <v>11117</v>
      </c>
      <c r="B357" t="s">
        <v>3465</v>
      </c>
    </row>
    <row r="358" spans="1:2" x14ac:dyDescent="0.25">
      <c r="A358" t="s">
        <v>11966</v>
      </c>
      <c r="B358" t="s">
        <v>3518</v>
      </c>
    </row>
    <row r="359" spans="1:2" x14ac:dyDescent="0.25">
      <c r="A359" t="s">
        <v>11949</v>
      </c>
      <c r="B359" t="s">
        <v>3519</v>
      </c>
    </row>
    <row r="360" spans="1:2" x14ac:dyDescent="0.25">
      <c r="A360" t="s">
        <v>11957</v>
      </c>
      <c r="B360" t="s">
        <v>3520</v>
      </c>
    </row>
    <row r="361" spans="1:2" x14ac:dyDescent="0.25">
      <c r="A361" t="s">
        <v>11992</v>
      </c>
      <c r="B361" t="s">
        <v>2265</v>
      </c>
    </row>
    <row r="362" spans="1:2" x14ac:dyDescent="0.25">
      <c r="A362" t="s">
        <v>11240</v>
      </c>
      <c r="B362" t="s">
        <v>4438</v>
      </c>
    </row>
    <row r="363" spans="1:2" x14ac:dyDescent="0.25">
      <c r="A363" t="s">
        <v>11310</v>
      </c>
      <c r="B363" t="s">
        <v>2097</v>
      </c>
    </row>
    <row r="364" spans="1:2" x14ac:dyDescent="0.25">
      <c r="A364" t="s">
        <v>11004</v>
      </c>
      <c r="B364" t="s">
        <v>1404</v>
      </c>
    </row>
    <row r="365" spans="1:2" x14ac:dyDescent="0.25">
      <c r="A365" t="s">
        <v>11166</v>
      </c>
      <c r="B365" t="s">
        <v>4374</v>
      </c>
    </row>
    <row r="366" spans="1:2" x14ac:dyDescent="0.25">
      <c r="A366" t="s">
        <v>11472</v>
      </c>
      <c r="B366" t="s">
        <v>1896</v>
      </c>
    </row>
    <row r="367" spans="1:2" x14ac:dyDescent="0.25">
      <c r="A367" t="s">
        <v>11701</v>
      </c>
      <c r="B367" t="s">
        <v>3757</v>
      </c>
    </row>
    <row r="368" spans="1:2" x14ac:dyDescent="0.25">
      <c r="A368" t="s">
        <v>11455</v>
      </c>
      <c r="B368" t="s">
        <v>3788</v>
      </c>
    </row>
    <row r="369" spans="1:2" x14ac:dyDescent="0.25">
      <c r="A369" t="s">
        <v>11413</v>
      </c>
      <c r="B369" t="s">
        <v>1630</v>
      </c>
    </row>
    <row r="370" spans="1:2" x14ac:dyDescent="0.25">
      <c r="A370" t="s">
        <v>11320</v>
      </c>
      <c r="B370" t="s">
        <v>4439</v>
      </c>
    </row>
    <row r="371" spans="1:2" x14ac:dyDescent="0.25">
      <c r="A371" t="s">
        <v>11184</v>
      </c>
      <c r="B371" t="s">
        <v>4440</v>
      </c>
    </row>
    <row r="372" spans="1:2" x14ac:dyDescent="0.25">
      <c r="A372" t="s">
        <v>11185</v>
      </c>
      <c r="B372" t="s">
        <v>4441</v>
      </c>
    </row>
    <row r="373" spans="1:2" x14ac:dyDescent="0.25">
      <c r="A373" t="s">
        <v>11327</v>
      </c>
      <c r="B373" t="s">
        <v>4442</v>
      </c>
    </row>
    <row r="374" spans="1:2" x14ac:dyDescent="0.25">
      <c r="A374" t="s">
        <v>11430</v>
      </c>
      <c r="B374" t="s">
        <v>838</v>
      </c>
    </row>
    <row r="375" spans="1:2" x14ac:dyDescent="0.25">
      <c r="A375" t="s">
        <v>11427</v>
      </c>
      <c r="B375" t="s">
        <v>315</v>
      </c>
    </row>
    <row r="376" spans="1:2" x14ac:dyDescent="0.25">
      <c r="A376" t="s">
        <v>10983</v>
      </c>
      <c r="B376" t="s">
        <v>324</v>
      </c>
    </row>
    <row r="377" spans="1:2" x14ac:dyDescent="0.25">
      <c r="A377" t="s">
        <v>10981</v>
      </c>
      <c r="B377" t="s">
        <v>3351</v>
      </c>
    </row>
    <row r="378" spans="1:2" x14ac:dyDescent="0.25">
      <c r="A378" t="s">
        <v>11428</v>
      </c>
      <c r="B378" t="s">
        <v>4294</v>
      </c>
    </row>
    <row r="379" spans="1:2" x14ac:dyDescent="0.25">
      <c r="A379" t="s">
        <v>11429</v>
      </c>
      <c r="B379" t="s">
        <v>4295</v>
      </c>
    </row>
    <row r="380" spans="1:2" x14ac:dyDescent="0.25">
      <c r="A380" t="s">
        <v>10895</v>
      </c>
      <c r="B380" t="s">
        <v>3385</v>
      </c>
    </row>
    <row r="381" spans="1:2" x14ac:dyDescent="0.25">
      <c r="A381" t="s">
        <v>10898</v>
      </c>
      <c r="B381" t="s">
        <v>440</v>
      </c>
    </row>
    <row r="382" spans="1:2" x14ac:dyDescent="0.25">
      <c r="A382" t="s">
        <v>10899</v>
      </c>
      <c r="B382" t="s">
        <v>3396</v>
      </c>
    </row>
    <row r="383" spans="1:2" x14ac:dyDescent="0.25">
      <c r="A383" t="s">
        <v>10978</v>
      </c>
      <c r="B383" t="s">
        <v>971</v>
      </c>
    </row>
    <row r="384" spans="1:2" x14ac:dyDescent="0.25">
      <c r="A384" t="s">
        <v>10969</v>
      </c>
      <c r="B384" t="s">
        <v>4298</v>
      </c>
    </row>
    <row r="385" spans="1:2" x14ac:dyDescent="0.25">
      <c r="A385" t="s">
        <v>10979</v>
      </c>
      <c r="B385" t="s">
        <v>3568</v>
      </c>
    </row>
    <row r="386" spans="1:2" x14ac:dyDescent="0.25">
      <c r="A386" t="s">
        <v>10963</v>
      </c>
      <c r="B386" t="s">
        <v>967</v>
      </c>
    </row>
    <row r="387" spans="1:2" x14ac:dyDescent="0.25">
      <c r="A387" t="s">
        <v>10997</v>
      </c>
      <c r="B387" t="s">
        <v>307</v>
      </c>
    </row>
    <row r="388" spans="1:2" x14ac:dyDescent="0.25">
      <c r="A388" t="s">
        <v>11016</v>
      </c>
      <c r="B388" t="s">
        <v>4249</v>
      </c>
    </row>
    <row r="389" spans="1:2" x14ac:dyDescent="0.25">
      <c r="A389" t="s">
        <v>10887</v>
      </c>
      <c r="B389" t="s">
        <v>3397</v>
      </c>
    </row>
    <row r="390" spans="1:2" x14ac:dyDescent="0.25">
      <c r="A390" t="s">
        <v>10731</v>
      </c>
      <c r="B390" t="s">
        <v>442</v>
      </c>
    </row>
    <row r="391" spans="1:2" x14ac:dyDescent="0.25">
      <c r="A391" t="s">
        <v>10597</v>
      </c>
      <c r="B391" t="s">
        <v>3400</v>
      </c>
    </row>
    <row r="392" spans="1:2" x14ac:dyDescent="0.25">
      <c r="A392" t="s">
        <v>10712</v>
      </c>
      <c r="B392" t="s">
        <v>3401</v>
      </c>
    </row>
    <row r="393" spans="1:2" x14ac:dyDescent="0.25">
      <c r="A393" t="s">
        <v>10598</v>
      </c>
      <c r="B393" t="s">
        <v>3402</v>
      </c>
    </row>
    <row r="394" spans="1:2" x14ac:dyDescent="0.25">
      <c r="A394" t="s">
        <v>10599</v>
      </c>
      <c r="B394" t="s">
        <v>3403</v>
      </c>
    </row>
    <row r="395" spans="1:2" x14ac:dyDescent="0.25">
      <c r="A395" t="s">
        <v>10600</v>
      </c>
      <c r="B395" t="s">
        <v>3404</v>
      </c>
    </row>
    <row r="396" spans="1:2" x14ac:dyDescent="0.25">
      <c r="A396" t="s">
        <v>10648</v>
      </c>
      <c r="B396" t="s">
        <v>3405</v>
      </c>
    </row>
    <row r="397" spans="1:2" x14ac:dyDescent="0.25">
      <c r="A397" t="s">
        <v>10732</v>
      </c>
      <c r="B397" t="s">
        <v>3406</v>
      </c>
    </row>
    <row r="398" spans="1:2" x14ac:dyDescent="0.25">
      <c r="A398" t="s">
        <v>10792</v>
      </c>
      <c r="B398" t="s">
        <v>614</v>
      </c>
    </row>
    <row r="399" spans="1:2" x14ac:dyDescent="0.25">
      <c r="A399" t="s">
        <v>10850</v>
      </c>
      <c r="B399" t="s">
        <v>3569</v>
      </c>
    </row>
    <row r="400" spans="1:2" x14ac:dyDescent="0.25">
      <c r="A400" t="s">
        <v>10800</v>
      </c>
      <c r="B400" t="s">
        <v>969</v>
      </c>
    </row>
    <row r="401" spans="1:2" x14ac:dyDescent="0.25">
      <c r="A401" t="s">
        <v>10790</v>
      </c>
      <c r="B401" t="s">
        <v>446</v>
      </c>
    </row>
    <row r="402" spans="1:2" x14ac:dyDescent="0.25">
      <c r="A402" t="s">
        <v>10860</v>
      </c>
      <c r="B402" t="s">
        <v>973</v>
      </c>
    </row>
    <row r="403" spans="1:2" x14ac:dyDescent="0.25">
      <c r="A403" t="s">
        <v>10624</v>
      </c>
      <c r="B403" t="s">
        <v>1523</v>
      </c>
    </row>
    <row r="404" spans="1:2" x14ac:dyDescent="0.25">
      <c r="A404" t="s">
        <v>10863</v>
      </c>
      <c r="B404" t="s">
        <v>3553</v>
      </c>
    </row>
    <row r="405" spans="1:2" x14ac:dyDescent="0.25">
      <c r="A405" t="s">
        <v>10795</v>
      </c>
      <c r="B405" t="s">
        <v>638</v>
      </c>
    </row>
    <row r="406" spans="1:2" x14ac:dyDescent="0.25">
      <c r="A406" t="s">
        <v>10632</v>
      </c>
      <c r="B406" t="s">
        <v>4346</v>
      </c>
    </row>
    <row r="407" spans="1:2" x14ac:dyDescent="0.25">
      <c r="A407" t="s">
        <v>11031</v>
      </c>
      <c r="B407" t="s">
        <v>3554</v>
      </c>
    </row>
    <row r="408" spans="1:2" x14ac:dyDescent="0.25">
      <c r="A408" t="s">
        <v>10823</v>
      </c>
      <c r="B408" t="s">
        <v>3461</v>
      </c>
    </row>
    <row r="409" spans="1:2" x14ac:dyDescent="0.25">
      <c r="A409" t="s">
        <v>10858</v>
      </c>
      <c r="B409" t="s">
        <v>785</v>
      </c>
    </row>
    <row r="410" spans="1:2" x14ac:dyDescent="0.25">
      <c r="A410" t="s">
        <v>10826</v>
      </c>
      <c r="B410" t="s">
        <v>3555</v>
      </c>
    </row>
    <row r="411" spans="1:2" x14ac:dyDescent="0.25">
      <c r="A411" t="s">
        <v>10783</v>
      </c>
      <c r="B411" t="s">
        <v>173</v>
      </c>
    </row>
    <row r="412" spans="1:2" x14ac:dyDescent="0.25">
      <c r="A412" t="s">
        <v>10794</v>
      </c>
      <c r="B412" t="s">
        <v>636</v>
      </c>
    </row>
    <row r="413" spans="1:2" x14ac:dyDescent="0.25">
      <c r="A413" t="s">
        <v>10859</v>
      </c>
      <c r="B413" t="s">
        <v>3556</v>
      </c>
    </row>
    <row r="414" spans="1:2" x14ac:dyDescent="0.25">
      <c r="A414" t="s">
        <v>10849</v>
      </c>
      <c r="B414" t="s">
        <v>3557</v>
      </c>
    </row>
    <row r="415" spans="1:2" x14ac:dyDescent="0.25">
      <c r="A415" t="s">
        <v>10875</v>
      </c>
      <c r="B415" t="s">
        <v>1600</v>
      </c>
    </row>
    <row r="416" spans="1:2" x14ac:dyDescent="0.25">
      <c r="A416" t="s">
        <v>10799</v>
      </c>
      <c r="B416" t="s">
        <v>3558</v>
      </c>
    </row>
    <row r="417" spans="1:2" x14ac:dyDescent="0.25">
      <c r="A417" t="s">
        <v>11033</v>
      </c>
      <c r="B417" t="s">
        <v>3610</v>
      </c>
    </row>
    <row r="418" spans="1:2" x14ac:dyDescent="0.25">
      <c r="A418" t="s">
        <v>10876</v>
      </c>
      <c r="B418" t="s">
        <v>3733</v>
      </c>
    </row>
    <row r="419" spans="1:2" x14ac:dyDescent="0.25">
      <c r="A419" t="s">
        <v>11024</v>
      </c>
      <c r="B419" t="s">
        <v>3459</v>
      </c>
    </row>
    <row r="420" spans="1:2" x14ac:dyDescent="0.25">
      <c r="A420" t="s">
        <v>10877</v>
      </c>
      <c r="B420" t="s">
        <v>3734</v>
      </c>
    </row>
    <row r="421" spans="1:2" x14ac:dyDescent="0.25">
      <c r="A421" t="s">
        <v>10878</v>
      </c>
      <c r="B421" t="s">
        <v>1602</v>
      </c>
    </row>
    <row r="422" spans="1:2" x14ac:dyDescent="0.25">
      <c r="A422" t="s">
        <v>10733</v>
      </c>
      <c r="B422" t="s">
        <v>444</v>
      </c>
    </row>
    <row r="423" spans="1:2" x14ac:dyDescent="0.25">
      <c r="A423" t="s">
        <v>10649</v>
      </c>
      <c r="B423" t="s">
        <v>3409</v>
      </c>
    </row>
    <row r="424" spans="1:2" x14ac:dyDescent="0.25">
      <c r="A424" t="s">
        <v>10625</v>
      </c>
      <c r="B424" t="s">
        <v>1596</v>
      </c>
    </row>
    <row r="425" spans="1:2" x14ac:dyDescent="0.25">
      <c r="A425" t="s">
        <v>10650</v>
      </c>
      <c r="B425" t="s">
        <v>3410</v>
      </c>
    </row>
    <row r="426" spans="1:2" x14ac:dyDescent="0.25">
      <c r="A426" t="s">
        <v>10618</v>
      </c>
      <c r="B426" t="s">
        <v>3559</v>
      </c>
    </row>
    <row r="427" spans="1:2" x14ac:dyDescent="0.25">
      <c r="A427" t="s">
        <v>10626</v>
      </c>
      <c r="B427" t="s">
        <v>1598</v>
      </c>
    </row>
    <row r="428" spans="1:2" x14ac:dyDescent="0.25">
      <c r="A428" t="s">
        <v>10601</v>
      </c>
      <c r="B428" t="s">
        <v>3411</v>
      </c>
    </row>
    <row r="429" spans="1:2" x14ac:dyDescent="0.25">
      <c r="A429" t="s">
        <v>10651</v>
      </c>
      <c r="B429" t="s">
        <v>3412</v>
      </c>
    </row>
    <row r="430" spans="1:2" x14ac:dyDescent="0.25">
      <c r="A430" t="s">
        <v>10619</v>
      </c>
      <c r="B430" t="s">
        <v>3560</v>
      </c>
    </row>
    <row r="431" spans="1:2" x14ac:dyDescent="0.25">
      <c r="A431" t="s">
        <v>10791</v>
      </c>
      <c r="B431" t="s">
        <v>3414</v>
      </c>
    </row>
    <row r="432" spans="1:2" x14ac:dyDescent="0.25">
      <c r="A432" t="s">
        <v>11723</v>
      </c>
      <c r="B432" t="s">
        <v>1827</v>
      </c>
    </row>
    <row r="433" spans="1:2" x14ac:dyDescent="0.25">
      <c r="A433" t="s">
        <v>11746</v>
      </c>
      <c r="B433" t="s">
        <v>1866</v>
      </c>
    </row>
    <row r="434" spans="1:2" x14ac:dyDescent="0.25">
      <c r="A434" t="s">
        <v>11757</v>
      </c>
      <c r="B434" t="s">
        <v>1908</v>
      </c>
    </row>
    <row r="435" spans="1:2" x14ac:dyDescent="0.25">
      <c r="A435" t="s">
        <v>11748</v>
      </c>
      <c r="B435" t="s">
        <v>1894</v>
      </c>
    </row>
    <row r="436" spans="1:2" x14ac:dyDescent="0.25">
      <c r="A436" t="s">
        <v>11772</v>
      </c>
      <c r="B436" t="s">
        <v>3768</v>
      </c>
    </row>
    <row r="437" spans="1:2" x14ac:dyDescent="0.25">
      <c r="A437" t="s">
        <v>11767</v>
      </c>
      <c r="B437" t="s">
        <v>1093</v>
      </c>
    </row>
    <row r="438" spans="1:2" x14ac:dyDescent="0.25">
      <c r="A438" t="s">
        <v>11768</v>
      </c>
      <c r="B438" t="s">
        <v>4355</v>
      </c>
    </row>
    <row r="439" spans="1:2" x14ac:dyDescent="0.25">
      <c r="A439" t="s">
        <v>11488</v>
      </c>
      <c r="B439" t="s">
        <v>1845</v>
      </c>
    </row>
    <row r="440" spans="1:2" x14ac:dyDescent="0.25">
      <c r="A440" t="s">
        <v>11489</v>
      </c>
      <c r="B440" t="s">
        <v>3854</v>
      </c>
    </row>
    <row r="441" spans="1:2" x14ac:dyDescent="0.25">
      <c r="A441" t="s">
        <v>11758</v>
      </c>
      <c r="B441" t="s">
        <v>1912</v>
      </c>
    </row>
    <row r="442" spans="1:2" x14ac:dyDescent="0.25">
      <c r="A442" t="s">
        <v>11779</v>
      </c>
      <c r="B442" t="s">
        <v>3950</v>
      </c>
    </row>
    <row r="443" spans="1:2" x14ac:dyDescent="0.25">
      <c r="A443" t="s">
        <v>11786</v>
      </c>
      <c r="B443" t="s">
        <v>4053</v>
      </c>
    </row>
    <row r="444" spans="1:2" x14ac:dyDescent="0.25">
      <c r="A444" t="s">
        <v>11503</v>
      </c>
      <c r="B444" t="s">
        <v>1900</v>
      </c>
    </row>
    <row r="445" spans="1:2" x14ac:dyDescent="0.25">
      <c r="A445" t="s">
        <v>11504</v>
      </c>
      <c r="B445" t="s">
        <v>4082</v>
      </c>
    </row>
    <row r="446" spans="1:2" x14ac:dyDescent="0.25">
      <c r="A446" t="s">
        <v>11745</v>
      </c>
      <c r="B446" t="s">
        <v>1864</v>
      </c>
    </row>
    <row r="447" spans="1:2" x14ac:dyDescent="0.25">
      <c r="A447" t="s">
        <v>11500</v>
      </c>
      <c r="B447" t="s">
        <v>1890</v>
      </c>
    </row>
    <row r="448" spans="1:2" x14ac:dyDescent="0.25">
      <c r="A448" t="s">
        <v>11067</v>
      </c>
      <c r="B448" t="s">
        <v>556</v>
      </c>
    </row>
    <row r="449" spans="1:2" x14ac:dyDescent="0.25">
      <c r="A449" t="s">
        <v>11161</v>
      </c>
      <c r="B449" t="s">
        <v>1338</v>
      </c>
    </row>
    <row r="450" spans="1:2" x14ac:dyDescent="0.25">
      <c r="A450" t="s">
        <v>11162</v>
      </c>
      <c r="B450" t="s">
        <v>3670</v>
      </c>
    </row>
    <row r="451" spans="1:2" x14ac:dyDescent="0.25">
      <c r="A451" t="s">
        <v>11356</v>
      </c>
      <c r="B451" t="s">
        <v>3665</v>
      </c>
    </row>
    <row r="452" spans="1:2" x14ac:dyDescent="0.25">
      <c r="A452" t="s">
        <v>11357</v>
      </c>
      <c r="B452" t="s">
        <v>3666</v>
      </c>
    </row>
    <row r="453" spans="1:2" x14ac:dyDescent="0.25">
      <c r="A453" t="s">
        <v>11293</v>
      </c>
      <c r="B453" t="s">
        <v>2076</v>
      </c>
    </row>
    <row r="454" spans="1:2" x14ac:dyDescent="0.25">
      <c r="A454" t="s">
        <v>11263</v>
      </c>
      <c r="B454" t="s">
        <v>4376</v>
      </c>
    </row>
    <row r="455" spans="1:2" x14ac:dyDescent="0.25">
      <c r="A455" t="s">
        <v>11264</v>
      </c>
      <c r="B455" t="s">
        <v>4377</v>
      </c>
    </row>
    <row r="456" spans="1:2" x14ac:dyDescent="0.25">
      <c r="A456" t="s">
        <v>10602</v>
      </c>
      <c r="B456" t="s">
        <v>561</v>
      </c>
    </row>
    <row r="457" spans="1:2" x14ac:dyDescent="0.25">
      <c r="A457" t="s">
        <v>10603</v>
      </c>
      <c r="B457" t="s">
        <v>3416</v>
      </c>
    </row>
    <row r="458" spans="1:2" x14ac:dyDescent="0.25">
      <c r="A458" t="s">
        <v>10604</v>
      </c>
      <c r="B458" t="s">
        <v>563</v>
      </c>
    </row>
    <row r="459" spans="1:2" x14ac:dyDescent="0.25">
      <c r="A459" t="s">
        <v>10813</v>
      </c>
      <c r="B459" t="s">
        <v>977</v>
      </c>
    </row>
    <row r="460" spans="1:2" x14ac:dyDescent="0.25">
      <c r="A460" t="s">
        <v>11855</v>
      </c>
      <c r="B460" t="s">
        <v>4528</v>
      </c>
    </row>
    <row r="461" spans="1:2" x14ac:dyDescent="0.25">
      <c r="A461" t="s">
        <v>10820</v>
      </c>
      <c r="B461" t="s">
        <v>3418</v>
      </c>
    </row>
    <row r="462" spans="1:2" x14ac:dyDescent="0.25">
      <c r="A462" t="s">
        <v>10771</v>
      </c>
      <c r="B462" t="s">
        <v>3419</v>
      </c>
    </row>
    <row r="463" spans="1:2" x14ac:dyDescent="0.25">
      <c r="A463" t="s">
        <v>10999</v>
      </c>
      <c r="B463" t="s">
        <v>833</v>
      </c>
    </row>
    <row r="464" spans="1:2" x14ac:dyDescent="0.25">
      <c r="A464" t="s">
        <v>11087</v>
      </c>
      <c r="B464" t="s">
        <v>3304</v>
      </c>
    </row>
    <row r="465" spans="1:2" x14ac:dyDescent="0.25">
      <c r="A465" t="s">
        <v>11870</v>
      </c>
      <c r="B465" t="s">
        <v>4214</v>
      </c>
    </row>
    <row r="466" spans="1:2" x14ac:dyDescent="0.25">
      <c r="A466" t="s">
        <v>11871</v>
      </c>
      <c r="B466" t="s">
        <v>4215</v>
      </c>
    </row>
    <row r="467" spans="1:2" x14ac:dyDescent="0.25">
      <c r="A467" t="s">
        <v>11859</v>
      </c>
      <c r="B467" t="s">
        <v>4209</v>
      </c>
    </row>
    <row r="468" spans="1:2" x14ac:dyDescent="0.25">
      <c r="A468" t="s">
        <v>11928</v>
      </c>
      <c r="B468" t="s">
        <v>4764</v>
      </c>
    </row>
    <row r="469" spans="1:2" x14ac:dyDescent="0.25">
      <c r="A469" t="s">
        <v>11872</v>
      </c>
      <c r="B469" t="s">
        <v>4216</v>
      </c>
    </row>
    <row r="470" spans="1:2" x14ac:dyDescent="0.25">
      <c r="A470" t="s">
        <v>11860</v>
      </c>
      <c r="B470" t="s">
        <v>4210</v>
      </c>
    </row>
    <row r="471" spans="1:2" x14ac:dyDescent="0.25">
      <c r="A471" t="s">
        <v>11861</v>
      </c>
      <c r="B471" t="s">
        <v>4211</v>
      </c>
    </row>
    <row r="472" spans="1:2" x14ac:dyDescent="0.25">
      <c r="A472" t="s">
        <v>11910</v>
      </c>
      <c r="B472" t="s">
        <v>2087</v>
      </c>
    </row>
    <row r="473" spans="1:2" x14ac:dyDescent="0.25">
      <c r="A473" t="s">
        <v>11911</v>
      </c>
      <c r="B473" t="s">
        <v>2089</v>
      </c>
    </row>
    <row r="474" spans="1:2" x14ac:dyDescent="0.25">
      <c r="A474" t="s">
        <v>11912</v>
      </c>
      <c r="B474" t="s">
        <v>2821</v>
      </c>
    </row>
    <row r="475" spans="1:2" x14ac:dyDescent="0.25">
      <c r="A475" t="s">
        <v>11913</v>
      </c>
      <c r="B475" t="s">
        <v>2858</v>
      </c>
    </row>
    <row r="476" spans="1:2" x14ac:dyDescent="0.25">
      <c r="A476" t="s">
        <v>11914</v>
      </c>
      <c r="B476" t="s">
        <v>3171</v>
      </c>
    </row>
    <row r="477" spans="1:2" x14ac:dyDescent="0.25">
      <c r="A477" t="s">
        <v>11915</v>
      </c>
      <c r="B477" t="s">
        <v>3172</v>
      </c>
    </row>
    <row r="478" spans="1:2" x14ac:dyDescent="0.25">
      <c r="A478" t="s">
        <v>11609</v>
      </c>
      <c r="B478" t="s">
        <v>1878</v>
      </c>
    </row>
    <row r="479" spans="1:2" x14ac:dyDescent="0.25">
      <c r="A479" t="s">
        <v>11484</v>
      </c>
      <c r="B479" t="s">
        <v>3789</v>
      </c>
    </row>
    <row r="480" spans="1:2" x14ac:dyDescent="0.25">
      <c r="A480" t="s">
        <v>11163</v>
      </c>
      <c r="B480" t="s">
        <v>608</v>
      </c>
    </row>
    <row r="481" spans="1:2" x14ac:dyDescent="0.25">
      <c r="A481" t="s">
        <v>10631</v>
      </c>
      <c r="B481" t="s">
        <v>4250</v>
      </c>
    </row>
    <row r="482" spans="1:2" x14ac:dyDescent="0.25">
      <c r="A482" t="s">
        <v>11197</v>
      </c>
      <c r="B482" t="s">
        <v>4378</v>
      </c>
    </row>
    <row r="483" spans="1:2" x14ac:dyDescent="0.25">
      <c r="A483" t="s">
        <v>11198</v>
      </c>
      <c r="B483" t="s">
        <v>4379</v>
      </c>
    </row>
    <row r="484" spans="1:2" x14ac:dyDescent="0.25">
      <c r="A484" t="s">
        <v>10857</v>
      </c>
      <c r="B484" t="s">
        <v>3449</v>
      </c>
    </row>
    <row r="485" spans="1:2" x14ac:dyDescent="0.25">
      <c r="A485" t="s">
        <v>10848</v>
      </c>
      <c r="B485" t="s">
        <v>3450</v>
      </c>
    </row>
    <row r="486" spans="1:2" x14ac:dyDescent="0.25">
      <c r="A486" t="s">
        <v>10867</v>
      </c>
      <c r="B486" t="s">
        <v>3451</v>
      </c>
    </row>
    <row r="487" spans="1:2" x14ac:dyDescent="0.25">
      <c r="A487" t="s">
        <v>10793</v>
      </c>
      <c r="B487" t="s">
        <v>3452</v>
      </c>
    </row>
    <row r="488" spans="1:2" x14ac:dyDescent="0.25">
      <c r="A488" t="s">
        <v>11088</v>
      </c>
      <c r="B488" t="s">
        <v>3305</v>
      </c>
    </row>
    <row r="489" spans="1:2" x14ac:dyDescent="0.25">
      <c r="A489" t="s">
        <v>11273</v>
      </c>
      <c r="B489" t="s">
        <v>3318</v>
      </c>
    </row>
    <row r="490" spans="1:2" x14ac:dyDescent="0.25">
      <c r="A490" t="s">
        <v>11274</v>
      </c>
      <c r="B490" t="s">
        <v>252</v>
      </c>
    </row>
    <row r="491" spans="1:2" x14ac:dyDescent="0.25">
      <c r="A491" t="s">
        <v>11303</v>
      </c>
      <c r="B491" t="s">
        <v>1105</v>
      </c>
    </row>
    <row r="492" spans="1:2" x14ac:dyDescent="0.25">
      <c r="A492" t="s">
        <v>11302</v>
      </c>
      <c r="B492" t="s">
        <v>262</v>
      </c>
    </row>
    <row r="493" spans="1:2" x14ac:dyDescent="0.25">
      <c r="A493" t="s">
        <v>11089</v>
      </c>
      <c r="B493" t="s">
        <v>3306</v>
      </c>
    </row>
    <row r="494" spans="1:2" x14ac:dyDescent="0.25">
      <c r="A494" t="s">
        <v>11090</v>
      </c>
      <c r="B494" t="s">
        <v>3307</v>
      </c>
    </row>
    <row r="495" spans="1:2" x14ac:dyDescent="0.25">
      <c r="A495" t="s">
        <v>11321</v>
      </c>
      <c r="B495" t="s">
        <v>4443</v>
      </c>
    </row>
    <row r="496" spans="1:2" x14ac:dyDescent="0.25">
      <c r="A496" t="s">
        <v>11239</v>
      </c>
      <c r="B496" t="s">
        <v>4380</v>
      </c>
    </row>
    <row r="497" spans="1:2" x14ac:dyDescent="0.25">
      <c r="A497" t="s">
        <v>11265</v>
      </c>
      <c r="B497" t="s">
        <v>4444</v>
      </c>
    </row>
    <row r="498" spans="1:2" x14ac:dyDescent="0.25">
      <c r="A498" t="s">
        <v>11025</v>
      </c>
      <c r="B498" t="s">
        <v>707</v>
      </c>
    </row>
    <row r="499" spans="1:2" x14ac:dyDescent="0.25">
      <c r="A499" t="s">
        <v>11644</v>
      </c>
      <c r="B499" t="s">
        <v>3790</v>
      </c>
    </row>
    <row r="500" spans="1:2" x14ac:dyDescent="0.25">
      <c r="A500" t="s">
        <v>11645</v>
      </c>
      <c r="B500" t="s">
        <v>3791</v>
      </c>
    </row>
    <row r="501" spans="1:2" x14ac:dyDescent="0.25">
      <c r="A501" t="s">
        <v>11456</v>
      </c>
      <c r="B501" t="s">
        <v>3792</v>
      </c>
    </row>
    <row r="502" spans="1:2" x14ac:dyDescent="0.25">
      <c r="A502" t="s">
        <v>11646</v>
      </c>
      <c r="B502" t="s">
        <v>3793</v>
      </c>
    </row>
    <row r="503" spans="1:2" x14ac:dyDescent="0.25">
      <c r="A503" t="s">
        <v>11590</v>
      </c>
      <c r="B503" t="s">
        <v>1838</v>
      </c>
    </row>
    <row r="504" spans="1:2" x14ac:dyDescent="0.25">
      <c r="A504" t="s">
        <v>11661</v>
      </c>
      <c r="B504" t="s">
        <v>3794</v>
      </c>
    </row>
    <row r="505" spans="1:2" x14ac:dyDescent="0.25">
      <c r="A505" t="s">
        <v>11580</v>
      </c>
      <c r="B505" t="s">
        <v>3795</v>
      </c>
    </row>
    <row r="506" spans="1:2" x14ac:dyDescent="0.25">
      <c r="A506" t="s">
        <v>11581</v>
      </c>
      <c r="B506" t="s">
        <v>3796</v>
      </c>
    </row>
    <row r="507" spans="1:2" x14ac:dyDescent="0.25">
      <c r="A507" t="s">
        <v>11816</v>
      </c>
      <c r="B507" t="s">
        <v>3797</v>
      </c>
    </row>
    <row r="508" spans="1:2" x14ac:dyDescent="0.25">
      <c r="A508" t="s">
        <v>11817</v>
      </c>
      <c r="B508" t="s">
        <v>3798</v>
      </c>
    </row>
    <row r="509" spans="1:2" x14ac:dyDescent="0.25">
      <c r="A509" t="s">
        <v>11579</v>
      </c>
      <c r="B509" t="s">
        <v>1833</v>
      </c>
    </row>
    <row r="510" spans="1:2" x14ac:dyDescent="0.25">
      <c r="A510" t="s">
        <v>11578</v>
      </c>
      <c r="B510" t="s">
        <v>1831</v>
      </c>
    </row>
    <row r="511" spans="1:2" x14ac:dyDescent="0.25">
      <c r="A511" t="s">
        <v>11582</v>
      </c>
      <c r="B511" t="s">
        <v>3799</v>
      </c>
    </row>
    <row r="512" spans="1:2" x14ac:dyDescent="0.25">
      <c r="A512" t="s">
        <v>11583</v>
      </c>
      <c r="B512" t="s">
        <v>3800</v>
      </c>
    </row>
    <row r="513" spans="1:2" x14ac:dyDescent="0.25">
      <c r="A513" t="s">
        <v>11598</v>
      </c>
      <c r="B513" t="s">
        <v>1849</v>
      </c>
    </row>
    <row r="514" spans="1:2" x14ac:dyDescent="0.25">
      <c r="A514" t="s">
        <v>11794</v>
      </c>
      <c r="B514" t="s">
        <v>3801</v>
      </c>
    </row>
    <row r="515" spans="1:2" x14ac:dyDescent="0.25">
      <c r="A515" t="s">
        <v>11773</v>
      </c>
      <c r="B515" t="s">
        <v>3802</v>
      </c>
    </row>
    <row r="516" spans="1:2" x14ac:dyDescent="0.25">
      <c r="A516" t="s">
        <v>11622</v>
      </c>
      <c r="B516" t="s">
        <v>3803</v>
      </c>
    </row>
    <row r="517" spans="1:2" x14ac:dyDescent="0.25">
      <c r="A517" t="s">
        <v>11623</v>
      </c>
      <c r="B517" t="s">
        <v>3804</v>
      </c>
    </row>
    <row r="518" spans="1:2" x14ac:dyDescent="0.25">
      <c r="A518" t="s">
        <v>11624</v>
      </c>
      <c r="B518" t="s">
        <v>3805</v>
      </c>
    </row>
    <row r="519" spans="1:2" x14ac:dyDescent="0.25">
      <c r="A519" t="s">
        <v>11625</v>
      </c>
      <c r="B519" t="s">
        <v>3806</v>
      </c>
    </row>
    <row r="520" spans="1:2" x14ac:dyDescent="0.25">
      <c r="A520" t="s">
        <v>11592</v>
      </c>
      <c r="B520" t="s">
        <v>3870</v>
      </c>
    </row>
    <row r="521" spans="1:2" x14ac:dyDescent="0.25">
      <c r="A521" t="s">
        <v>11662</v>
      </c>
      <c r="B521" t="s">
        <v>3807</v>
      </c>
    </row>
    <row r="522" spans="1:2" x14ac:dyDescent="0.25">
      <c r="A522" t="s">
        <v>11460</v>
      </c>
      <c r="B522" t="s">
        <v>3871</v>
      </c>
    </row>
    <row r="523" spans="1:2" x14ac:dyDescent="0.25">
      <c r="A523" t="s">
        <v>11643</v>
      </c>
      <c r="B523" t="s">
        <v>1825</v>
      </c>
    </row>
    <row r="524" spans="1:2" x14ac:dyDescent="0.25">
      <c r="A524" t="s">
        <v>11650</v>
      </c>
      <c r="B524" t="s">
        <v>3872</v>
      </c>
    </row>
    <row r="525" spans="1:2" x14ac:dyDescent="0.25">
      <c r="A525" t="s">
        <v>11453</v>
      </c>
      <c r="B525" t="s">
        <v>3780</v>
      </c>
    </row>
    <row r="526" spans="1:2" x14ac:dyDescent="0.25">
      <c r="A526" t="s">
        <v>11457</v>
      </c>
      <c r="B526" t="s">
        <v>3808</v>
      </c>
    </row>
    <row r="527" spans="1:2" x14ac:dyDescent="0.25">
      <c r="A527" t="s">
        <v>11458</v>
      </c>
      <c r="B527" t="s">
        <v>3809</v>
      </c>
    </row>
    <row r="528" spans="1:2" x14ac:dyDescent="0.25">
      <c r="A528" t="s">
        <v>11454</v>
      </c>
      <c r="B528" t="s">
        <v>3782</v>
      </c>
    </row>
    <row r="529" spans="1:2" x14ac:dyDescent="0.25">
      <c r="A529" t="s">
        <v>11526</v>
      </c>
      <c r="B529" t="s">
        <v>3810</v>
      </c>
    </row>
    <row r="530" spans="1:2" x14ac:dyDescent="0.25">
      <c r="A530" t="s">
        <v>11818</v>
      </c>
      <c r="B530" t="s">
        <v>3811</v>
      </c>
    </row>
    <row r="531" spans="1:2" x14ac:dyDescent="0.25">
      <c r="A531" t="s">
        <v>11528</v>
      </c>
      <c r="B531" t="s">
        <v>3857</v>
      </c>
    </row>
    <row r="532" spans="1:2" x14ac:dyDescent="0.25">
      <c r="A532" t="s">
        <v>11795</v>
      </c>
      <c r="B532" t="s">
        <v>3858</v>
      </c>
    </row>
    <row r="533" spans="1:2" x14ac:dyDescent="0.25">
      <c r="A533" t="s">
        <v>11796</v>
      </c>
      <c r="B533" t="s">
        <v>3859</v>
      </c>
    </row>
    <row r="534" spans="1:2" x14ac:dyDescent="0.25">
      <c r="A534" t="s">
        <v>11626</v>
      </c>
      <c r="B534" t="s">
        <v>3812</v>
      </c>
    </row>
    <row r="535" spans="1:2" x14ac:dyDescent="0.25">
      <c r="A535" t="s">
        <v>11639</v>
      </c>
      <c r="B535" t="s">
        <v>1925</v>
      </c>
    </row>
    <row r="536" spans="1:2" x14ac:dyDescent="0.25">
      <c r="A536" t="s">
        <v>11702</v>
      </c>
      <c r="B536" t="s">
        <v>3813</v>
      </c>
    </row>
    <row r="537" spans="1:2" x14ac:dyDescent="0.25">
      <c r="A537" t="s">
        <v>11451</v>
      </c>
      <c r="B537" t="s">
        <v>3772</v>
      </c>
    </row>
    <row r="538" spans="1:2" x14ac:dyDescent="0.25">
      <c r="A538" t="s">
        <v>11525</v>
      </c>
      <c r="B538" t="s">
        <v>3773</v>
      </c>
    </row>
    <row r="539" spans="1:2" x14ac:dyDescent="0.25">
      <c r="A539" t="s">
        <v>11452</v>
      </c>
      <c r="B539" t="s">
        <v>3775</v>
      </c>
    </row>
    <row r="540" spans="1:2" x14ac:dyDescent="0.25">
      <c r="A540" t="s">
        <v>11774</v>
      </c>
      <c r="B540" t="s">
        <v>3814</v>
      </c>
    </row>
    <row r="541" spans="1:2" x14ac:dyDescent="0.25">
      <c r="A541" t="s">
        <v>11676</v>
      </c>
      <c r="B541" t="s">
        <v>1927</v>
      </c>
    </row>
    <row r="542" spans="1:2" x14ac:dyDescent="0.25">
      <c r="A542" t="s">
        <v>11694</v>
      </c>
      <c r="B542" t="s">
        <v>4356</v>
      </c>
    </row>
    <row r="543" spans="1:2" x14ac:dyDescent="0.25">
      <c r="A543" t="s">
        <v>11695</v>
      </c>
      <c r="B543" t="s">
        <v>4357</v>
      </c>
    </row>
    <row r="544" spans="1:2" x14ac:dyDescent="0.25">
      <c r="A544" t="s">
        <v>11684</v>
      </c>
      <c r="B544" t="s">
        <v>3951</v>
      </c>
    </row>
    <row r="545" spans="1:2" x14ac:dyDescent="0.25">
      <c r="A545" t="s">
        <v>11696</v>
      </c>
      <c r="B545" t="s">
        <v>4358</v>
      </c>
    </row>
    <row r="546" spans="1:2" x14ac:dyDescent="0.25">
      <c r="A546" t="s">
        <v>11688</v>
      </c>
      <c r="B546" t="s">
        <v>4028</v>
      </c>
    </row>
    <row r="547" spans="1:2" x14ac:dyDescent="0.25">
      <c r="A547" t="s">
        <v>11584</v>
      </c>
      <c r="B547" t="s">
        <v>3815</v>
      </c>
    </row>
    <row r="548" spans="1:2" x14ac:dyDescent="0.25">
      <c r="A548" t="s">
        <v>11070</v>
      </c>
      <c r="B548" t="s">
        <v>3431</v>
      </c>
    </row>
    <row r="549" spans="1:2" x14ac:dyDescent="0.25">
      <c r="A549" t="s">
        <v>11071</v>
      </c>
      <c r="B549" t="s">
        <v>3432</v>
      </c>
    </row>
    <row r="550" spans="1:2" x14ac:dyDescent="0.25">
      <c r="A550" t="s">
        <v>10852</v>
      </c>
      <c r="B550" t="s">
        <v>3611</v>
      </c>
    </row>
    <row r="551" spans="1:2" x14ac:dyDescent="0.25">
      <c r="A551" t="s">
        <v>10853</v>
      </c>
      <c r="B551" t="s">
        <v>3612</v>
      </c>
    </row>
    <row r="552" spans="1:2" x14ac:dyDescent="0.25">
      <c r="A552" t="s">
        <v>11470</v>
      </c>
      <c r="B552" t="s">
        <v>1868</v>
      </c>
    </row>
    <row r="553" spans="1:2" x14ac:dyDescent="0.25">
      <c r="A553" t="s">
        <v>11776</v>
      </c>
      <c r="B553" t="s">
        <v>3873</v>
      </c>
    </row>
    <row r="554" spans="1:2" x14ac:dyDescent="0.25">
      <c r="A554" t="s">
        <v>11593</v>
      </c>
      <c r="B554" t="s">
        <v>3874</v>
      </c>
    </row>
    <row r="555" spans="1:2" x14ac:dyDescent="0.25">
      <c r="A555" t="s">
        <v>11651</v>
      </c>
      <c r="B555" t="s">
        <v>3875</v>
      </c>
    </row>
    <row r="556" spans="1:2" x14ac:dyDescent="0.25">
      <c r="A556" t="s">
        <v>11461</v>
      </c>
      <c r="B556" t="s">
        <v>3876</v>
      </c>
    </row>
    <row r="557" spans="1:2" x14ac:dyDescent="0.25">
      <c r="A557" t="s">
        <v>11672</v>
      </c>
      <c r="B557" t="s">
        <v>1888</v>
      </c>
    </row>
    <row r="558" spans="1:2" x14ac:dyDescent="0.25">
      <c r="A558" t="s">
        <v>11594</v>
      </c>
      <c r="B558" t="s">
        <v>3877</v>
      </c>
    </row>
    <row r="559" spans="1:2" x14ac:dyDescent="0.25">
      <c r="A559" t="s">
        <v>11585</v>
      </c>
      <c r="B559" t="s">
        <v>3816</v>
      </c>
    </row>
    <row r="560" spans="1:2" x14ac:dyDescent="0.25">
      <c r="A560" t="s">
        <v>11462</v>
      </c>
      <c r="B560" t="s">
        <v>3878</v>
      </c>
    </row>
    <row r="561" spans="1:2" x14ac:dyDescent="0.25">
      <c r="A561" t="s">
        <v>11664</v>
      </c>
      <c r="B561" t="s">
        <v>3879</v>
      </c>
    </row>
    <row r="562" spans="1:2" x14ac:dyDescent="0.25">
      <c r="A562" t="s">
        <v>11595</v>
      </c>
      <c r="B562" t="s">
        <v>3880</v>
      </c>
    </row>
    <row r="563" spans="1:2" x14ac:dyDescent="0.25">
      <c r="A563" t="s">
        <v>11596</v>
      </c>
      <c r="B563" t="s">
        <v>3881</v>
      </c>
    </row>
    <row r="564" spans="1:2" x14ac:dyDescent="0.25">
      <c r="A564" t="s">
        <v>11777</v>
      </c>
      <c r="B564" t="s">
        <v>3882</v>
      </c>
    </row>
    <row r="565" spans="1:2" x14ac:dyDescent="0.25">
      <c r="A565" t="s">
        <v>11775</v>
      </c>
      <c r="B565" t="s">
        <v>1840</v>
      </c>
    </row>
    <row r="566" spans="1:2" x14ac:dyDescent="0.25">
      <c r="A566" t="s">
        <v>11653</v>
      </c>
      <c r="B566" t="s">
        <v>3952</v>
      </c>
    </row>
    <row r="567" spans="1:2" x14ac:dyDescent="0.25">
      <c r="A567" t="s">
        <v>11737</v>
      </c>
      <c r="B567" t="s">
        <v>3883</v>
      </c>
    </row>
    <row r="568" spans="1:2" x14ac:dyDescent="0.25">
      <c r="A568" t="s">
        <v>11735</v>
      </c>
      <c r="B568" t="s">
        <v>3861</v>
      </c>
    </row>
    <row r="569" spans="1:2" x14ac:dyDescent="0.25">
      <c r="A569" t="s">
        <v>11813</v>
      </c>
      <c r="B569" t="s">
        <v>1858</v>
      </c>
    </row>
    <row r="570" spans="1:2" x14ac:dyDescent="0.25">
      <c r="A570" t="s">
        <v>11738</v>
      </c>
      <c r="B570" t="s">
        <v>3884</v>
      </c>
    </row>
    <row r="571" spans="1:2" x14ac:dyDescent="0.25">
      <c r="A571" t="s">
        <v>11698</v>
      </c>
      <c r="B571" t="s">
        <v>3885</v>
      </c>
    </row>
    <row r="572" spans="1:2" x14ac:dyDescent="0.25">
      <c r="A572" t="s">
        <v>11631</v>
      </c>
      <c r="B572" t="s">
        <v>3886</v>
      </c>
    </row>
    <row r="573" spans="1:2" x14ac:dyDescent="0.25">
      <c r="A573" t="s">
        <v>11561</v>
      </c>
      <c r="B573" t="s">
        <v>3887</v>
      </c>
    </row>
    <row r="574" spans="1:2" x14ac:dyDescent="0.25">
      <c r="A574" t="s">
        <v>11562</v>
      </c>
      <c r="B574" t="s">
        <v>3888</v>
      </c>
    </row>
    <row r="575" spans="1:2" x14ac:dyDescent="0.25">
      <c r="A575" t="s">
        <v>11632</v>
      </c>
      <c r="B575" t="s">
        <v>3889</v>
      </c>
    </row>
    <row r="576" spans="1:2" x14ac:dyDescent="0.25">
      <c r="A576" t="s">
        <v>11810</v>
      </c>
      <c r="B576" t="s">
        <v>4083</v>
      </c>
    </row>
    <row r="577" spans="1:2" x14ac:dyDescent="0.25">
      <c r="A577" t="s">
        <v>11811</v>
      </c>
      <c r="B577" t="s">
        <v>1902</v>
      </c>
    </row>
    <row r="578" spans="1:2" x14ac:dyDescent="0.25">
      <c r="A578" t="s">
        <v>11463</v>
      </c>
      <c r="B578" t="s">
        <v>3890</v>
      </c>
    </row>
    <row r="579" spans="1:2" x14ac:dyDescent="0.25">
      <c r="A579" t="s">
        <v>11657</v>
      </c>
      <c r="B579" t="s">
        <v>1898</v>
      </c>
    </row>
    <row r="580" spans="1:2" x14ac:dyDescent="0.25">
      <c r="A580" t="s">
        <v>11654</v>
      </c>
      <c r="B580" t="s">
        <v>1880</v>
      </c>
    </row>
    <row r="581" spans="1:2" x14ac:dyDescent="0.25">
      <c r="A581" t="s">
        <v>11545</v>
      </c>
      <c r="B581" t="s">
        <v>4037</v>
      </c>
    </row>
    <row r="582" spans="1:2" x14ac:dyDescent="0.25">
      <c r="A582" t="s">
        <v>11392</v>
      </c>
      <c r="B582" t="s">
        <v>4323</v>
      </c>
    </row>
    <row r="583" spans="1:2" x14ac:dyDescent="0.25">
      <c r="A583" t="s">
        <v>11393</v>
      </c>
      <c r="B583" t="s">
        <v>4324</v>
      </c>
    </row>
    <row r="584" spans="1:2" x14ac:dyDescent="0.25">
      <c r="A584" t="s">
        <v>11394</v>
      </c>
      <c r="B584" t="s">
        <v>4325</v>
      </c>
    </row>
    <row r="585" spans="1:2" x14ac:dyDescent="0.25">
      <c r="A585" t="s">
        <v>11395</v>
      </c>
      <c r="B585" t="s">
        <v>4326</v>
      </c>
    </row>
    <row r="586" spans="1:2" x14ac:dyDescent="0.25">
      <c r="A586" t="s">
        <v>11396</v>
      </c>
      <c r="B586" t="s">
        <v>4327</v>
      </c>
    </row>
    <row r="587" spans="1:2" x14ac:dyDescent="0.25">
      <c r="A587" t="s">
        <v>11047</v>
      </c>
      <c r="B587" t="s">
        <v>787</v>
      </c>
    </row>
    <row r="588" spans="1:2" x14ac:dyDescent="0.25">
      <c r="A588" t="s">
        <v>11043</v>
      </c>
      <c r="B588" t="s">
        <v>4328</v>
      </c>
    </row>
    <row r="589" spans="1:2" x14ac:dyDescent="0.25">
      <c r="A589" t="s">
        <v>11131</v>
      </c>
      <c r="B589" t="s">
        <v>4310</v>
      </c>
    </row>
    <row r="590" spans="1:2" x14ac:dyDescent="0.25">
      <c r="A590" t="s">
        <v>11119</v>
      </c>
      <c r="B590" t="s">
        <v>717</v>
      </c>
    </row>
    <row r="591" spans="1:2" x14ac:dyDescent="0.25">
      <c r="A591" t="s">
        <v>11120</v>
      </c>
      <c r="B591" t="s">
        <v>3468</v>
      </c>
    </row>
    <row r="592" spans="1:2" x14ac:dyDescent="0.25">
      <c r="A592" t="s">
        <v>11404</v>
      </c>
      <c r="B592" t="s">
        <v>865</v>
      </c>
    </row>
    <row r="593" spans="1:2" x14ac:dyDescent="0.25">
      <c r="A593" t="s">
        <v>10905</v>
      </c>
      <c r="B593" t="s">
        <v>1381</v>
      </c>
    </row>
    <row r="594" spans="1:2" x14ac:dyDescent="0.25">
      <c r="A594" t="s">
        <v>11229</v>
      </c>
      <c r="B594" t="s">
        <v>4445</v>
      </c>
    </row>
    <row r="595" spans="1:2" x14ac:dyDescent="0.25">
      <c r="A595" t="s">
        <v>11132</v>
      </c>
      <c r="B595" t="s">
        <v>4311</v>
      </c>
    </row>
    <row r="596" spans="1:2" x14ac:dyDescent="0.25">
      <c r="A596" t="s">
        <v>11133</v>
      </c>
      <c r="B596" t="s">
        <v>4312</v>
      </c>
    </row>
    <row r="597" spans="1:2" x14ac:dyDescent="0.25">
      <c r="A597" t="s">
        <v>11115</v>
      </c>
      <c r="B597" t="s">
        <v>691</v>
      </c>
    </row>
    <row r="598" spans="1:2" x14ac:dyDescent="0.25">
      <c r="A598" t="s">
        <v>11883</v>
      </c>
      <c r="B598" t="s">
        <v>2072</v>
      </c>
    </row>
    <row r="599" spans="1:2" x14ac:dyDescent="0.25">
      <c r="A599" t="s">
        <v>11884</v>
      </c>
      <c r="B599" t="s">
        <v>4779</v>
      </c>
    </row>
    <row r="600" spans="1:2" x14ac:dyDescent="0.25">
      <c r="A600" t="s">
        <v>10577</v>
      </c>
      <c r="B600" t="s">
        <v>2051</v>
      </c>
    </row>
    <row r="601" spans="1:2" x14ac:dyDescent="0.25">
      <c r="A601" t="s">
        <v>11838</v>
      </c>
      <c r="B601" t="s">
        <v>4189</v>
      </c>
    </row>
    <row r="602" spans="1:2" x14ac:dyDescent="0.25">
      <c r="A602" t="s">
        <v>11839</v>
      </c>
      <c r="B602" t="s">
        <v>4190</v>
      </c>
    </row>
    <row r="603" spans="1:2" x14ac:dyDescent="0.25">
      <c r="A603" t="s">
        <v>11840</v>
      </c>
      <c r="B603" t="s">
        <v>2056</v>
      </c>
    </row>
    <row r="604" spans="1:2" x14ac:dyDescent="0.25">
      <c r="A604" t="s">
        <v>11841</v>
      </c>
      <c r="B604" t="s">
        <v>4195</v>
      </c>
    </row>
    <row r="605" spans="1:2" x14ac:dyDescent="0.25">
      <c r="A605" t="s">
        <v>11842</v>
      </c>
      <c r="B605" t="s">
        <v>4197</v>
      </c>
    </row>
    <row r="606" spans="1:2" x14ac:dyDescent="0.25">
      <c r="A606" t="s">
        <v>11843</v>
      </c>
      <c r="B606" t="s">
        <v>4201</v>
      </c>
    </row>
    <row r="607" spans="1:2" x14ac:dyDescent="0.25">
      <c r="A607" t="s">
        <v>11844</v>
      </c>
      <c r="B607" t="s">
        <v>4198</v>
      </c>
    </row>
    <row r="608" spans="1:2" x14ac:dyDescent="0.25">
      <c r="A608" t="s">
        <v>11845</v>
      </c>
      <c r="B608" t="s">
        <v>4199</v>
      </c>
    </row>
    <row r="609" spans="1:2" x14ac:dyDescent="0.25">
      <c r="A609" t="s">
        <v>11846</v>
      </c>
      <c r="B609" t="s">
        <v>4200</v>
      </c>
    </row>
    <row r="610" spans="1:2" x14ac:dyDescent="0.25">
      <c r="A610" t="s">
        <v>10576</v>
      </c>
      <c r="B610" t="s">
        <v>4192</v>
      </c>
    </row>
    <row r="611" spans="1:2" x14ac:dyDescent="0.25">
      <c r="A611" t="s">
        <v>11125</v>
      </c>
      <c r="B611" t="s">
        <v>721</v>
      </c>
    </row>
    <row r="612" spans="1:2" x14ac:dyDescent="0.25">
      <c r="A612" t="s">
        <v>11134</v>
      </c>
      <c r="B612" t="s">
        <v>4313</v>
      </c>
    </row>
    <row r="613" spans="1:2" x14ac:dyDescent="0.25">
      <c r="A613" t="s">
        <v>11091</v>
      </c>
      <c r="B613" t="s">
        <v>3308</v>
      </c>
    </row>
    <row r="614" spans="1:2" x14ac:dyDescent="0.25">
      <c r="A614" t="s">
        <v>11749</v>
      </c>
      <c r="B614" t="s">
        <v>4029</v>
      </c>
    </row>
    <row r="615" spans="1:2" x14ac:dyDescent="0.25">
      <c r="A615" t="s">
        <v>11750</v>
      </c>
      <c r="B615" t="s">
        <v>4030</v>
      </c>
    </row>
    <row r="616" spans="1:2" x14ac:dyDescent="0.25">
      <c r="A616" t="s">
        <v>11808</v>
      </c>
      <c r="B616" t="s">
        <v>3891</v>
      </c>
    </row>
    <row r="617" spans="1:2" x14ac:dyDescent="0.25">
      <c r="A617" t="s">
        <v>11759</v>
      </c>
      <c r="B617" t="s">
        <v>1916</v>
      </c>
    </row>
    <row r="618" spans="1:2" x14ac:dyDescent="0.25">
      <c r="A618" t="s">
        <v>11724</v>
      </c>
      <c r="B618" t="s">
        <v>3817</v>
      </c>
    </row>
    <row r="619" spans="1:2" x14ac:dyDescent="0.25">
      <c r="A619" t="s">
        <v>11725</v>
      </c>
      <c r="B619" t="s">
        <v>3818</v>
      </c>
    </row>
    <row r="620" spans="1:2" x14ac:dyDescent="0.25">
      <c r="A620" t="s">
        <v>11760</v>
      </c>
      <c r="B620" t="s">
        <v>4062</v>
      </c>
    </row>
    <row r="621" spans="1:2" x14ac:dyDescent="0.25">
      <c r="A621" t="s">
        <v>11505</v>
      </c>
      <c r="B621" t="s">
        <v>4084</v>
      </c>
    </row>
    <row r="622" spans="1:2" x14ac:dyDescent="0.25">
      <c r="A622" t="s">
        <v>11769</v>
      </c>
      <c r="B622" t="s">
        <v>4359</v>
      </c>
    </row>
    <row r="623" spans="1:2" x14ac:dyDescent="0.25">
      <c r="A623" t="s">
        <v>11770</v>
      </c>
      <c r="B623" t="s">
        <v>4360</v>
      </c>
    </row>
    <row r="624" spans="1:2" x14ac:dyDescent="0.25">
      <c r="A624" t="s">
        <v>11739</v>
      </c>
      <c r="B624" t="s">
        <v>3892</v>
      </c>
    </row>
    <row r="625" spans="1:2" x14ac:dyDescent="0.25">
      <c r="A625" t="s">
        <v>11740</v>
      </c>
      <c r="B625" t="s">
        <v>3893</v>
      </c>
    </row>
    <row r="626" spans="1:2" x14ac:dyDescent="0.25">
      <c r="A626" t="s">
        <v>11741</v>
      </c>
      <c r="B626" t="s">
        <v>3894</v>
      </c>
    </row>
    <row r="627" spans="1:2" x14ac:dyDescent="0.25">
      <c r="A627" t="s">
        <v>11814</v>
      </c>
      <c r="B627" t="s">
        <v>4278</v>
      </c>
    </row>
    <row r="628" spans="1:2" x14ac:dyDescent="0.25">
      <c r="A628" t="s">
        <v>11744</v>
      </c>
      <c r="B628" t="s">
        <v>1862</v>
      </c>
    </row>
    <row r="629" spans="1:2" x14ac:dyDescent="0.25">
      <c r="A629" t="s">
        <v>11780</v>
      </c>
      <c r="B629" t="s">
        <v>3953</v>
      </c>
    </row>
    <row r="630" spans="1:2" x14ac:dyDescent="0.25">
      <c r="A630" t="s">
        <v>11809</v>
      </c>
      <c r="B630" t="s">
        <v>3954</v>
      </c>
    </row>
    <row r="631" spans="1:2" x14ac:dyDescent="0.25">
      <c r="A631" t="s">
        <v>11726</v>
      </c>
      <c r="B631" t="s">
        <v>3819</v>
      </c>
    </row>
    <row r="632" spans="1:2" x14ac:dyDescent="0.25">
      <c r="A632" t="s">
        <v>11806</v>
      </c>
      <c r="B632" t="s">
        <v>3820</v>
      </c>
    </row>
    <row r="633" spans="1:2" x14ac:dyDescent="0.25">
      <c r="A633" t="s">
        <v>11727</v>
      </c>
      <c r="B633" t="s">
        <v>3821</v>
      </c>
    </row>
    <row r="634" spans="1:2" x14ac:dyDescent="0.25">
      <c r="A634" t="s">
        <v>11728</v>
      </c>
      <c r="B634" t="s">
        <v>3822</v>
      </c>
    </row>
    <row r="635" spans="1:2" x14ac:dyDescent="0.25">
      <c r="A635" t="s">
        <v>11807</v>
      </c>
      <c r="B635" t="s">
        <v>3823</v>
      </c>
    </row>
    <row r="636" spans="1:2" x14ac:dyDescent="0.25">
      <c r="A636" t="s">
        <v>11729</v>
      </c>
      <c r="B636" t="s">
        <v>3824</v>
      </c>
    </row>
    <row r="637" spans="1:2" x14ac:dyDescent="0.25">
      <c r="A637" t="s">
        <v>11755</v>
      </c>
      <c r="B637" t="s">
        <v>1906</v>
      </c>
    </row>
    <row r="638" spans="1:2" x14ac:dyDescent="0.25">
      <c r="A638" t="s">
        <v>11730</v>
      </c>
      <c r="B638" t="s">
        <v>3825</v>
      </c>
    </row>
    <row r="639" spans="1:2" x14ac:dyDescent="0.25">
      <c r="A639" t="s">
        <v>11761</v>
      </c>
      <c r="B639" t="s">
        <v>4063</v>
      </c>
    </row>
    <row r="640" spans="1:2" x14ac:dyDescent="0.25">
      <c r="A640" t="s">
        <v>11490</v>
      </c>
      <c r="B640" t="s">
        <v>3895</v>
      </c>
    </row>
    <row r="641" spans="1:2" x14ac:dyDescent="0.25">
      <c r="A641" t="s">
        <v>11742</v>
      </c>
      <c r="B641" t="s">
        <v>3896</v>
      </c>
    </row>
    <row r="642" spans="1:2" x14ac:dyDescent="0.25">
      <c r="A642" t="s">
        <v>11752</v>
      </c>
      <c r="B642" t="s">
        <v>4085</v>
      </c>
    </row>
    <row r="643" spans="1:2" x14ac:dyDescent="0.25">
      <c r="A643" t="s">
        <v>11765</v>
      </c>
      <c r="B643" t="s">
        <v>4279</v>
      </c>
    </row>
    <row r="644" spans="1:2" x14ac:dyDescent="0.25">
      <c r="A644" t="s">
        <v>11743</v>
      </c>
      <c r="B644" t="s">
        <v>3897</v>
      </c>
    </row>
    <row r="645" spans="1:2" x14ac:dyDescent="0.25">
      <c r="A645" t="s">
        <v>11754</v>
      </c>
      <c r="B645" t="s">
        <v>4047</v>
      </c>
    </row>
    <row r="646" spans="1:2" x14ac:dyDescent="0.25">
      <c r="A646" t="s">
        <v>11764</v>
      </c>
      <c r="B646" t="s">
        <v>4038</v>
      </c>
    </row>
    <row r="647" spans="1:2" x14ac:dyDescent="0.25">
      <c r="A647" t="s">
        <v>11787</v>
      </c>
      <c r="B647" t="s">
        <v>4054</v>
      </c>
    </row>
    <row r="648" spans="1:2" x14ac:dyDescent="0.25">
      <c r="A648" t="s">
        <v>11783</v>
      </c>
      <c r="B648" t="s">
        <v>4031</v>
      </c>
    </row>
    <row r="649" spans="1:2" x14ac:dyDescent="0.25">
      <c r="A649" t="s">
        <v>11731</v>
      </c>
      <c r="B649" t="s">
        <v>3826</v>
      </c>
    </row>
    <row r="650" spans="1:2" x14ac:dyDescent="0.25">
      <c r="A650" t="s">
        <v>11762</v>
      </c>
      <c r="B650" t="s">
        <v>4065</v>
      </c>
    </row>
    <row r="651" spans="1:2" x14ac:dyDescent="0.25">
      <c r="A651" t="s">
        <v>11766</v>
      </c>
      <c r="B651" t="s">
        <v>4280</v>
      </c>
    </row>
    <row r="652" spans="1:2" x14ac:dyDescent="0.25">
      <c r="A652" t="s">
        <v>11722</v>
      </c>
      <c r="B652" t="s">
        <v>3762</v>
      </c>
    </row>
    <row r="653" spans="1:2" x14ac:dyDescent="0.25">
      <c r="A653" t="s">
        <v>11736</v>
      </c>
      <c r="B653" t="s">
        <v>3862</v>
      </c>
    </row>
    <row r="654" spans="1:2" x14ac:dyDescent="0.25">
      <c r="A654" t="s">
        <v>11781</v>
      </c>
      <c r="B654" t="s">
        <v>3956</v>
      </c>
    </row>
    <row r="655" spans="1:2" x14ac:dyDescent="0.25">
      <c r="A655" t="s">
        <v>11753</v>
      </c>
      <c r="B655" t="s">
        <v>4086</v>
      </c>
    </row>
    <row r="656" spans="1:2" x14ac:dyDescent="0.25">
      <c r="A656" t="s">
        <v>11712</v>
      </c>
      <c r="B656" t="s">
        <v>1870</v>
      </c>
    </row>
    <row r="657" spans="1:2" x14ac:dyDescent="0.25">
      <c r="A657" t="s">
        <v>11732</v>
      </c>
      <c r="B657" t="s">
        <v>3827</v>
      </c>
    </row>
    <row r="658" spans="1:2" x14ac:dyDescent="0.25">
      <c r="A658" t="s">
        <v>11733</v>
      </c>
      <c r="B658" t="s">
        <v>3828</v>
      </c>
    </row>
    <row r="659" spans="1:2" x14ac:dyDescent="0.25">
      <c r="A659" t="s">
        <v>11734</v>
      </c>
      <c r="B659" t="s">
        <v>3829</v>
      </c>
    </row>
    <row r="660" spans="1:2" x14ac:dyDescent="0.25">
      <c r="A660" t="s">
        <v>11756</v>
      </c>
      <c r="B660" t="s">
        <v>4051</v>
      </c>
    </row>
    <row r="661" spans="1:2" x14ac:dyDescent="0.25">
      <c r="A661" t="s">
        <v>11747</v>
      </c>
      <c r="B661" t="s">
        <v>3957</v>
      </c>
    </row>
    <row r="662" spans="1:2" x14ac:dyDescent="0.25">
      <c r="A662" t="s">
        <v>11008</v>
      </c>
      <c r="B662" t="s">
        <v>1409</v>
      </c>
    </row>
    <row r="663" spans="1:2" x14ac:dyDescent="0.25">
      <c r="A663" t="s">
        <v>11556</v>
      </c>
      <c r="B663" t="s">
        <v>3830</v>
      </c>
    </row>
    <row r="664" spans="1:2" x14ac:dyDescent="0.25">
      <c r="A664" t="s">
        <v>11678</v>
      </c>
      <c r="B664" t="s">
        <v>3786</v>
      </c>
    </row>
    <row r="665" spans="1:2" x14ac:dyDescent="0.25">
      <c r="A665" t="s">
        <v>11557</v>
      </c>
      <c r="B665" t="s">
        <v>3831</v>
      </c>
    </row>
    <row r="666" spans="1:2" x14ac:dyDescent="0.25">
      <c r="A666" t="s">
        <v>11680</v>
      </c>
      <c r="B666" t="s">
        <v>3832</v>
      </c>
    </row>
    <row r="667" spans="1:2" x14ac:dyDescent="0.25">
      <c r="A667" t="s">
        <v>11558</v>
      </c>
      <c r="B667" t="s">
        <v>3833</v>
      </c>
    </row>
    <row r="668" spans="1:2" x14ac:dyDescent="0.25">
      <c r="A668" t="s">
        <v>11647</v>
      </c>
      <c r="B668" t="s">
        <v>3834</v>
      </c>
    </row>
    <row r="669" spans="1:2" x14ac:dyDescent="0.25">
      <c r="A669" t="s">
        <v>11648</v>
      </c>
      <c r="B669" t="s">
        <v>3835</v>
      </c>
    </row>
    <row r="670" spans="1:2" x14ac:dyDescent="0.25">
      <c r="A670" t="s">
        <v>11167</v>
      </c>
      <c r="B670" t="s">
        <v>4381</v>
      </c>
    </row>
    <row r="671" spans="1:2" x14ac:dyDescent="0.25">
      <c r="A671" t="s">
        <v>11168</v>
      </c>
      <c r="B671" t="s">
        <v>4382</v>
      </c>
    </row>
    <row r="672" spans="1:2" x14ac:dyDescent="0.25">
      <c r="A672" t="s">
        <v>11169</v>
      </c>
      <c r="B672" t="s">
        <v>4383</v>
      </c>
    </row>
    <row r="673" spans="1:2" x14ac:dyDescent="0.25">
      <c r="A673" t="s">
        <v>10636</v>
      </c>
      <c r="B673" t="s">
        <v>4554</v>
      </c>
    </row>
    <row r="674" spans="1:2" x14ac:dyDescent="0.25">
      <c r="A674" t="s">
        <v>10623</v>
      </c>
      <c r="B674" t="s">
        <v>1513</v>
      </c>
    </row>
    <row r="675" spans="1:2" x14ac:dyDescent="0.25">
      <c r="A675" t="s">
        <v>11376</v>
      </c>
      <c r="B675" t="s">
        <v>4446</v>
      </c>
    </row>
    <row r="676" spans="1:2" x14ac:dyDescent="0.25">
      <c r="A676" t="s">
        <v>10904</v>
      </c>
      <c r="B676" t="s">
        <v>1051</v>
      </c>
    </row>
    <row r="677" spans="1:2" x14ac:dyDescent="0.25">
      <c r="A677" t="s">
        <v>10907</v>
      </c>
      <c r="B677" t="s">
        <v>3708</v>
      </c>
    </row>
    <row r="678" spans="1:2" x14ac:dyDescent="0.25">
      <c r="A678" t="s">
        <v>10908</v>
      </c>
      <c r="B678" t="s">
        <v>3709</v>
      </c>
    </row>
    <row r="679" spans="1:2" x14ac:dyDescent="0.25">
      <c r="A679" t="s">
        <v>11014</v>
      </c>
      <c r="B679" t="s">
        <v>1417</v>
      </c>
    </row>
    <row r="680" spans="1:2" x14ac:dyDescent="0.25">
      <c r="A680" t="s">
        <v>11019</v>
      </c>
      <c r="B680" t="s">
        <v>4257</v>
      </c>
    </row>
    <row r="681" spans="1:2" x14ac:dyDescent="0.25">
      <c r="A681" t="s">
        <v>10924</v>
      </c>
      <c r="B681" t="s">
        <v>3710</v>
      </c>
    </row>
    <row r="682" spans="1:2" x14ac:dyDescent="0.25">
      <c r="A682" t="s">
        <v>11288</v>
      </c>
      <c r="B682" t="s">
        <v>266</v>
      </c>
    </row>
    <row r="683" spans="1:2" x14ac:dyDescent="0.25">
      <c r="A683" t="s">
        <v>11289</v>
      </c>
      <c r="B683" t="s">
        <v>3340</v>
      </c>
    </row>
    <row r="684" spans="1:2" x14ac:dyDescent="0.25">
      <c r="A684" t="s">
        <v>11275</v>
      </c>
      <c r="B684" t="s">
        <v>3255</v>
      </c>
    </row>
    <row r="685" spans="1:2" x14ac:dyDescent="0.25">
      <c r="A685" t="s">
        <v>11135</v>
      </c>
      <c r="B685" t="s">
        <v>4314</v>
      </c>
    </row>
    <row r="686" spans="1:2" x14ac:dyDescent="0.25">
      <c r="A686" t="s">
        <v>11136</v>
      </c>
      <c r="B686" t="s">
        <v>4315</v>
      </c>
    </row>
    <row r="687" spans="1:2" x14ac:dyDescent="0.25">
      <c r="A687" t="s">
        <v>11126</v>
      </c>
      <c r="B687" t="s">
        <v>783</v>
      </c>
    </row>
    <row r="688" spans="1:2" x14ac:dyDescent="0.25">
      <c r="A688" t="s">
        <v>11718</v>
      </c>
      <c r="B688" t="s">
        <v>4281</v>
      </c>
    </row>
    <row r="689" spans="1:2" x14ac:dyDescent="0.25">
      <c r="A689" t="s">
        <v>11719</v>
      </c>
      <c r="B689" t="s">
        <v>4282</v>
      </c>
    </row>
    <row r="690" spans="1:2" x14ac:dyDescent="0.25">
      <c r="A690" t="s">
        <v>11720</v>
      </c>
      <c r="B690" t="s">
        <v>4283</v>
      </c>
    </row>
    <row r="691" spans="1:2" x14ac:dyDescent="0.25">
      <c r="A691" t="s">
        <v>11199</v>
      </c>
      <c r="B691" t="s">
        <v>4385</v>
      </c>
    </row>
    <row r="692" spans="1:2" x14ac:dyDescent="0.25">
      <c r="A692" t="s">
        <v>11200</v>
      </c>
      <c r="B692" t="s">
        <v>4386</v>
      </c>
    </row>
    <row r="693" spans="1:2" x14ac:dyDescent="0.25">
      <c r="A693" t="s">
        <v>11201</v>
      </c>
      <c r="B693" t="s">
        <v>4387</v>
      </c>
    </row>
    <row r="694" spans="1:2" x14ac:dyDescent="0.25">
      <c r="A694" t="s">
        <v>11223</v>
      </c>
      <c r="B694" t="s">
        <v>4388</v>
      </c>
    </row>
    <row r="695" spans="1:2" x14ac:dyDescent="0.25">
      <c r="A695" t="s">
        <v>11259</v>
      </c>
      <c r="B695" t="s">
        <v>4447</v>
      </c>
    </row>
    <row r="696" spans="1:2" x14ac:dyDescent="0.25">
      <c r="A696" t="s">
        <v>11186</v>
      </c>
      <c r="B696" t="s">
        <v>4448</v>
      </c>
    </row>
    <row r="697" spans="1:2" x14ac:dyDescent="0.25">
      <c r="A697" t="s">
        <v>10825</v>
      </c>
      <c r="B697" t="s">
        <v>817</v>
      </c>
    </row>
    <row r="698" spans="1:2" x14ac:dyDescent="0.25">
      <c r="A698" t="s">
        <v>10609</v>
      </c>
      <c r="B698" t="s">
        <v>3420</v>
      </c>
    </row>
    <row r="699" spans="1:2" x14ac:dyDescent="0.25">
      <c r="A699" t="s">
        <v>11092</v>
      </c>
      <c r="B699" t="s">
        <v>3309</v>
      </c>
    </row>
    <row r="700" spans="1:2" x14ac:dyDescent="0.25">
      <c r="A700" t="s">
        <v>11311</v>
      </c>
      <c r="B700" t="s">
        <v>4765</v>
      </c>
    </row>
    <row r="701" spans="1:2" x14ac:dyDescent="0.25">
      <c r="A701" t="s">
        <v>11202</v>
      </c>
      <c r="B701" t="s">
        <v>4389</v>
      </c>
    </row>
    <row r="702" spans="1:2" x14ac:dyDescent="0.25">
      <c r="A702" t="s">
        <v>11203</v>
      </c>
      <c r="B702" t="s">
        <v>4390</v>
      </c>
    </row>
    <row r="703" spans="1:2" x14ac:dyDescent="0.25">
      <c r="A703" t="s">
        <v>11204</v>
      </c>
      <c r="B703" t="s">
        <v>4391</v>
      </c>
    </row>
    <row r="704" spans="1:2" x14ac:dyDescent="0.25">
      <c r="A704" t="s">
        <v>11205</v>
      </c>
      <c r="B704" t="s">
        <v>4392</v>
      </c>
    </row>
    <row r="705" spans="1:2" x14ac:dyDescent="0.25">
      <c r="A705" t="s">
        <v>11206</v>
      </c>
      <c r="B705" t="s">
        <v>4393</v>
      </c>
    </row>
    <row r="706" spans="1:2" x14ac:dyDescent="0.25">
      <c r="A706" t="s">
        <v>11207</v>
      </c>
      <c r="B706" t="s">
        <v>4394</v>
      </c>
    </row>
    <row r="707" spans="1:2" x14ac:dyDescent="0.25">
      <c r="A707" t="s">
        <v>11208</v>
      </c>
      <c r="B707" t="s">
        <v>4395</v>
      </c>
    </row>
    <row r="708" spans="1:2" x14ac:dyDescent="0.25">
      <c r="A708" t="s">
        <v>11209</v>
      </c>
      <c r="B708" t="s">
        <v>4396</v>
      </c>
    </row>
    <row r="709" spans="1:2" x14ac:dyDescent="0.25">
      <c r="A709" t="s">
        <v>11210</v>
      </c>
      <c r="B709" t="s">
        <v>4397</v>
      </c>
    </row>
    <row r="710" spans="1:2" x14ac:dyDescent="0.25">
      <c r="A710" t="s">
        <v>11211</v>
      </c>
      <c r="B710" t="s">
        <v>4398</v>
      </c>
    </row>
    <row r="711" spans="1:2" x14ac:dyDescent="0.25">
      <c r="A711" t="s">
        <v>11212</v>
      </c>
      <c r="B711" t="s">
        <v>4399</v>
      </c>
    </row>
    <row r="712" spans="1:2" x14ac:dyDescent="0.25">
      <c r="A712" t="s">
        <v>11213</v>
      </c>
      <c r="B712" t="s">
        <v>4400</v>
      </c>
    </row>
    <row r="713" spans="1:2" x14ac:dyDescent="0.25">
      <c r="A713" t="s">
        <v>11214</v>
      </c>
      <c r="B713" t="s">
        <v>4402</v>
      </c>
    </row>
    <row r="714" spans="1:2" x14ac:dyDescent="0.25">
      <c r="A714" t="s">
        <v>11358</v>
      </c>
      <c r="B714" t="s">
        <v>3667</v>
      </c>
    </row>
    <row r="715" spans="1:2" x14ac:dyDescent="0.25">
      <c r="A715" t="s">
        <v>11397</v>
      </c>
      <c r="B715" t="s">
        <v>4333</v>
      </c>
    </row>
    <row r="716" spans="1:2" x14ac:dyDescent="0.25">
      <c r="A716" t="s">
        <v>11398</v>
      </c>
      <c r="B716" t="s">
        <v>4334</v>
      </c>
    </row>
    <row r="717" spans="1:2" x14ac:dyDescent="0.25">
      <c r="A717" t="s">
        <v>11385</v>
      </c>
      <c r="B717" t="s">
        <v>1111</v>
      </c>
    </row>
    <row r="718" spans="1:2" x14ac:dyDescent="0.25">
      <c r="A718" t="s">
        <v>10819</v>
      </c>
      <c r="B718" t="s">
        <v>313</v>
      </c>
    </row>
    <row r="719" spans="1:2" x14ac:dyDescent="0.25">
      <c r="A719" t="s">
        <v>10842</v>
      </c>
      <c r="B719" t="s">
        <v>3376</v>
      </c>
    </row>
    <row r="720" spans="1:2" x14ac:dyDescent="0.25">
      <c r="A720" t="s">
        <v>10988</v>
      </c>
      <c r="B720" t="s">
        <v>961</v>
      </c>
    </row>
    <row r="721" spans="1:2" x14ac:dyDescent="0.25">
      <c r="A721" t="s">
        <v>11829</v>
      </c>
      <c r="B721" t="s">
        <v>1872</v>
      </c>
    </row>
    <row r="722" spans="1:2" x14ac:dyDescent="0.25">
      <c r="A722" t="s">
        <v>11832</v>
      </c>
      <c r="B722" t="s">
        <v>4066</v>
      </c>
    </row>
    <row r="723" spans="1:2" x14ac:dyDescent="0.25">
      <c r="A723" t="s">
        <v>11953</v>
      </c>
      <c r="B723" t="s">
        <v>3505</v>
      </c>
    </row>
    <row r="724" spans="1:2" x14ac:dyDescent="0.25">
      <c r="A724" t="s">
        <v>11941</v>
      </c>
      <c r="B724" t="s">
        <v>3506</v>
      </c>
    </row>
    <row r="725" spans="1:2" x14ac:dyDescent="0.25">
      <c r="A725" t="s">
        <v>11942</v>
      </c>
      <c r="B725" t="s">
        <v>3507</v>
      </c>
    </row>
    <row r="726" spans="1:2" x14ac:dyDescent="0.25">
      <c r="A726" t="s">
        <v>11954</v>
      </c>
      <c r="B726" t="s">
        <v>3508</v>
      </c>
    </row>
    <row r="727" spans="1:2" x14ac:dyDescent="0.25">
      <c r="A727" t="s">
        <v>11990</v>
      </c>
      <c r="B727" t="s">
        <v>4289</v>
      </c>
    </row>
    <row r="728" spans="1:2" x14ac:dyDescent="0.25">
      <c r="A728" t="s">
        <v>11993</v>
      </c>
      <c r="B728" t="s">
        <v>4290</v>
      </c>
    </row>
    <row r="729" spans="1:2" x14ac:dyDescent="0.25">
      <c r="A729" t="s">
        <v>11384</v>
      </c>
      <c r="B729" t="s">
        <v>3635</v>
      </c>
    </row>
    <row r="730" spans="1:2" x14ac:dyDescent="0.25">
      <c r="A730" t="s">
        <v>11399</v>
      </c>
      <c r="B730" t="s">
        <v>858</v>
      </c>
    </row>
    <row r="731" spans="1:2" x14ac:dyDescent="0.25">
      <c r="A731" t="s">
        <v>11400</v>
      </c>
      <c r="B731" t="s">
        <v>4336</v>
      </c>
    </row>
    <row r="732" spans="1:2" x14ac:dyDescent="0.25">
      <c r="A732" t="s">
        <v>11401</v>
      </c>
      <c r="B732" t="s">
        <v>4337</v>
      </c>
    </row>
    <row r="733" spans="1:2" x14ac:dyDescent="0.25">
      <c r="A733" t="s">
        <v>11402</v>
      </c>
      <c r="B733" t="s">
        <v>4338</v>
      </c>
    </row>
    <row r="734" spans="1:2" x14ac:dyDescent="0.25">
      <c r="A734" t="s">
        <v>11403</v>
      </c>
      <c r="B734" t="s">
        <v>4339</v>
      </c>
    </row>
    <row r="735" spans="1:2" x14ac:dyDescent="0.25">
      <c r="A735" t="s">
        <v>10989</v>
      </c>
      <c r="B735" t="s">
        <v>4347</v>
      </c>
    </row>
    <row r="736" spans="1:2" x14ac:dyDescent="0.25">
      <c r="A736" t="s">
        <v>10708</v>
      </c>
      <c r="B736" t="s">
        <v>274</v>
      </c>
    </row>
    <row r="737" spans="1:2" x14ac:dyDescent="0.25">
      <c r="A737" t="s">
        <v>11848</v>
      </c>
      <c r="B737" t="s">
        <v>4194</v>
      </c>
    </row>
    <row r="738" spans="1:2" x14ac:dyDescent="0.25">
      <c r="A738" t="s">
        <v>11330</v>
      </c>
      <c r="B738" t="s">
        <v>4449</v>
      </c>
    </row>
    <row r="739" spans="1:2" x14ac:dyDescent="0.25">
      <c r="A739" t="s">
        <v>11298</v>
      </c>
      <c r="B739" t="s">
        <v>4489</v>
      </c>
    </row>
    <row r="740" spans="1:2" x14ac:dyDescent="0.25">
      <c r="A740" t="s">
        <v>10747</v>
      </c>
      <c r="B740" t="s">
        <v>2045</v>
      </c>
    </row>
    <row r="741" spans="1:2" x14ac:dyDescent="0.25">
      <c r="A741" t="s">
        <v>10748</v>
      </c>
      <c r="B741" t="s">
        <v>4119</v>
      </c>
    </row>
    <row r="742" spans="1:2" x14ac:dyDescent="0.25">
      <c r="A742" t="s">
        <v>10749</v>
      </c>
      <c r="B742" t="s">
        <v>4120</v>
      </c>
    </row>
    <row r="743" spans="1:2" x14ac:dyDescent="0.25">
      <c r="A743" t="s">
        <v>11041</v>
      </c>
      <c r="B743" t="s">
        <v>2153</v>
      </c>
    </row>
    <row r="744" spans="1:2" x14ac:dyDescent="0.25">
      <c r="A744" t="s">
        <v>10687</v>
      </c>
      <c r="B744" t="s">
        <v>4121</v>
      </c>
    </row>
    <row r="745" spans="1:2" x14ac:dyDescent="0.25">
      <c r="A745" t="s">
        <v>10688</v>
      </c>
      <c r="B745" t="s">
        <v>4122</v>
      </c>
    </row>
    <row r="746" spans="1:2" x14ac:dyDescent="0.25">
      <c r="A746" t="s">
        <v>10722</v>
      </c>
      <c r="B746" t="s">
        <v>4123</v>
      </c>
    </row>
    <row r="747" spans="1:2" x14ac:dyDescent="0.25">
      <c r="A747" t="s">
        <v>11215</v>
      </c>
      <c r="B747" t="s">
        <v>4403</v>
      </c>
    </row>
    <row r="748" spans="1:2" x14ac:dyDescent="0.25">
      <c r="A748" t="s">
        <v>11266</v>
      </c>
      <c r="B748" t="s">
        <v>4450</v>
      </c>
    </row>
    <row r="749" spans="1:2" x14ac:dyDescent="0.25">
      <c r="A749" t="s">
        <v>11373</v>
      </c>
      <c r="B749" t="s">
        <v>4404</v>
      </c>
    </row>
    <row r="750" spans="1:2" x14ac:dyDescent="0.25">
      <c r="A750" t="s">
        <v>11979</v>
      </c>
      <c r="B750" t="s">
        <v>4306</v>
      </c>
    </row>
    <row r="751" spans="1:2" x14ac:dyDescent="0.25">
      <c r="A751" t="s">
        <v>11225</v>
      </c>
      <c r="B751" t="s">
        <v>4451</v>
      </c>
    </row>
    <row r="752" spans="1:2" x14ac:dyDescent="0.25">
      <c r="A752" t="s">
        <v>11344</v>
      </c>
      <c r="B752" t="s">
        <v>4405</v>
      </c>
    </row>
    <row r="753" spans="1:2" x14ac:dyDescent="0.25">
      <c r="A753" t="s">
        <v>11322</v>
      </c>
      <c r="B753" t="s">
        <v>4453</v>
      </c>
    </row>
    <row r="754" spans="1:2" x14ac:dyDescent="0.25">
      <c r="A754" t="s">
        <v>11323</v>
      </c>
      <c r="B754" t="s">
        <v>4406</v>
      </c>
    </row>
    <row r="755" spans="1:2" x14ac:dyDescent="0.25">
      <c r="A755" t="s">
        <v>11363</v>
      </c>
      <c r="B755" t="s">
        <v>4407</v>
      </c>
    </row>
    <row r="756" spans="1:2" x14ac:dyDescent="0.25">
      <c r="A756" t="s">
        <v>11347</v>
      </c>
      <c r="B756" t="s">
        <v>3443</v>
      </c>
    </row>
    <row r="757" spans="1:2" x14ac:dyDescent="0.25">
      <c r="A757" t="s">
        <v>11348</v>
      </c>
      <c r="B757" t="s">
        <v>3444</v>
      </c>
    </row>
    <row r="758" spans="1:2" x14ac:dyDescent="0.25">
      <c r="A758" t="s">
        <v>11960</v>
      </c>
      <c r="B758" t="s">
        <v>822</v>
      </c>
    </row>
    <row r="759" spans="1:2" x14ac:dyDescent="0.25">
      <c r="A759" t="s">
        <v>11961</v>
      </c>
      <c r="B759" t="s">
        <v>3495</v>
      </c>
    </row>
    <row r="760" spans="1:2" x14ac:dyDescent="0.25">
      <c r="A760" t="s">
        <v>11963</v>
      </c>
      <c r="B760" t="s">
        <v>3497</v>
      </c>
    </row>
    <row r="761" spans="1:2" x14ac:dyDescent="0.25">
      <c r="A761" t="s">
        <v>11974</v>
      </c>
      <c r="B761" t="s">
        <v>4240</v>
      </c>
    </row>
    <row r="762" spans="1:2" x14ac:dyDescent="0.25">
      <c r="A762" t="s">
        <v>10821</v>
      </c>
      <c r="B762" t="s">
        <v>3453</v>
      </c>
    </row>
    <row r="763" spans="1:2" x14ac:dyDescent="0.25">
      <c r="A763" t="s">
        <v>10611</v>
      </c>
      <c r="B763" t="s">
        <v>3534</v>
      </c>
    </row>
    <row r="764" spans="1:2" x14ac:dyDescent="0.25">
      <c r="A764" t="s">
        <v>10612</v>
      </c>
      <c r="B764" t="s">
        <v>3535</v>
      </c>
    </row>
    <row r="765" spans="1:2" x14ac:dyDescent="0.25">
      <c r="A765" t="s">
        <v>10613</v>
      </c>
      <c r="B765" t="s">
        <v>3536</v>
      </c>
    </row>
    <row r="766" spans="1:2" x14ac:dyDescent="0.25">
      <c r="A766" t="s">
        <v>10614</v>
      </c>
      <c r="B766" t="s">
        <v>3537</v>
      </c>
    </row>
    <row r="767" spans="1:2" x14ac:dyDescent="0.25">
      <c r="A767" t="s">
        <v>10615</v>
      </c>
      <c r="B767" t="s">
        <v>3538</v>
      </c>
    </row>
    <row r="768" spans="1:2" x14ac:dyDescent="0.25">
      <c r="A768" t="s">
        <v>10616</v>
      </c>
      <c r="B768" t="s">
        <v>3539</v>
      </c>
    </row>
    <row r="769" spans="1:2" x14ac:dyDescent="0.25">
      <c r="A769" t="s">
        <v>10617</v>
      </c>
      <c r="B769" t="s">
        <v>3540</v>
      </c>
    </row>
    <row r="770" spans="1:2" x14ac:dyDescent="0.25">
      <c r="A770" t="s">
        <v>11485</v>
      </c>
      <c r="B770" t="s">
        <v>3836</v>
      </c>
    </row>
    <row r="771" spans="1:2" x14ac:dyDescent="0.25">
      <c r="A771" t="s">
        <v>11515</v>
      </c>
      <c r="B771" t="s">
        <v>3837</v>
      </c>
    </row>
    <row r="772" spans="1:2" x14ac:dyDescent="0.25">
      <c r="A772" t="s">
        <v>11516</v>
      </c>
      <c r="B772" t="s">
        <v>3838</v>
      </c>
    </row>
    <row r="773" spans="1:2" x14ac:dyDescent="0.25">
      <c r="A773" t="s">
        <v>11486</v>
      </c>
      <c r="B773" t="s">
        <v>3839</v>
      </c>
    </row>
    <row r="774" spans="1:2" x14ac:dyDescent="0.25">
      <c r="A774" t="s">
        <v>11554</v>
      </c>
      <c r="B774" t="s">
        <v>3776</v>
      </c>
    </row>
    <row r="775" spans="1:2" x14ac:dyDescent="0.25">
      <c r="A775" t="s">
        <v>11555</v>
      </c>
      <c r="B775" t="s">
        <v>3777</v>
      </c>
    </row>
    <row r="776" spans="1:2" x14ac:dyDescent="0.25">
      <c r="A776" t="s">
        <v>10896</v>
      </c>
      <c r="B776" t="s">
        <v>3386</v>
      </c>
    </row>
    <row r="777" spans="1:2" x14ac:dyDescent="0.25">
      <c r="A777" t="s">
        <v>10893</v>
      </c>
      <c r="B777" t="s">
        <v>3353</v>
      </c>
    </row>
    <row r="778" spans="1:2" x14ac:dyDescent="0.25">
      <c r="A778" t="s">
        <v>10894</v>
      </c>
      <c r="B778" t="s">
        <v>3354</v>
      </c>
    </row>
    <row r="779" spans="1:2" x14ac:dyDescent="0.25">
      <c r="A779" t="s">
        <v>10796</v>
      </c>
      <c r="B779" t="s">
        <v>3387</v>
      </c>
    </row>
    <row r="780" spans="1:2" x14ac:dyDescent="0.25">
      <c r="A780" t="s">
        <v>10797</v>
      </c>
      <c r="B780" t="s">
        <v>3388</v>
      </c>
    </row>
    <row r="781" spans="1:2" x14ac:dyDescent="0.25">
      <c r="A781" t="s">
        <v>11029</v>
      </c>
      <c r="B781" t="s">
        <v>3542</v>
      </c>
    </row>
    <row r="782" spans="1:2" x14ac:dyDescent="0.25">
      <c r="A782" t="s">
        <v>10758</v>
      </c>
      <c r="B782" t="s">
        <v>3543</v>
      </c>
    </row>
    <row r="783" spans="1:2" x14ac:dyDescent="0.25">
      <c r="A783" t="s">
        <v>10654</v>
      </c>
      <c r="B783" t="s">
        <v>3544</v>
      </c>
    </row>
    <row r="784" spans="1:2" x14ac:dyDescent="0.25">
      <c r="A784" t="s">
        <v>10801</v>
      </c>
      <c r="B784" t="s">
        <v>3545</v>
      </c>
    </row>
    <row r="785" spans="1:2" x14ac:dyDescent="0.25">
      <c r="A785" t="s">
        <v>10798</v>
      </c>
      <c r="B785" t="s">
        <v>3546</v>
      </c>
    </row>
    <row r="786" spans="1:2" x14ac:dyDescent="0.25">
      <c r="A786" t="s">
        <v>10868</v>
      </c>
      <c r="B786" t="s">
        <v>3547</v>
      </c>
    </row>
    <row r="787" spans="1:2" x14ac:dyDescent="0.25">
      <c r="A787" t="s">
        <v>10655</v>
      </c>
      <c r="B787" t="s">
        <v>3548</v>
      </c>
    </row>
    <row r="788" spans="1:2" x14ac:dyDescent="0.25">
      <c r="A788" t="s">
        <v>10656</v>
      </c>
      <c r="B788" t="s">
        <v>3549</v>
      </c>
    </row>
    <row r="789" spans="1:2" x14ac:dyDescent="0.25">
      <c r="A789" t="s">
        <v>11290</v>
      </c>
      <c r="B789" t="s">
        <v>268</v>
      </c>
    </row>
    <row r="790" spans="1:2" x14ac:dyDescent="0.25">
      <c r="A790" t="s">
        <v>10644</v>
      </c>
      <c r="B790" t="s">
        <v>320</v>
      </c>
    </row>
    <row r="791" spans="1:2" x14ac:dyDescent="0.25">
      <c r="A791" t="s">
        <v>10775</v>
      </c>
      <c r="B791" t="s">
        <v>4258</v>
      </c>
    </row>
    <row r="792" spans="1:2" x14ac:dyDescent="0.25">
      <c r="A792" t="s">
        <v>11276</v>
      </c>
      <c r="B792" t="s">
        <v>3319</v>
      </c>
    </row>
    <row r="793" spans="1:2" x14ac:dyDescent="0.25">
      <c r="A793" t="s">
        <v>11658</v>
      </c>
      <c r="B793" t="s">
        <v>4039</v>
      </c>
    </row>
    <row r="794" spans="1:2" x14ac:dyDescent="0.25">
      <c r="A794" t="s">
        <v>11546</v>
      </c>
      <c r="B794" t="s">
        <v>4040</v>
      </c>
    </row>
    <row r="795" spans="1:2" x14ac:dyDescent="0.25">
      <c r="A795" t="s">
        <v>11618</v>
      </c>
      <c r="B795" t="s">
        <v>1923</v>
      </c>
    </row>
    <row r="796" spans="1:2" x14ac:dyDescent="0.25">
      <c r="A796" t="s">
        <v>11675</v>
      </c>
      <c r="B796" t="s">
        <v>4041</v>
      </c>
    </row>
    <row r="797" spans="1:2" x14ac:dyDescent="0.25">
      <c r="A797" t="s">
        <v>11519</v>
      </c>
      <c r="B797" t="s">
        <v>4042</v>
      </c>
    </row>
    <row r="798" spans="1:2" x14ac:dyDescent="0.25">
      <c r="A798" t="s">
        <v>10911</v>
      </c>
      <c r="B798" t="s">
        <v>4348</v>
      </c>
    </row>
    <row r="799" spans="1:2" x14ac:dyDescent="0.25">
      <c r="A799" t="s">
        <v>11405</v>
      </c>
      <c r="B799" t="s">
        <v>4349</v>
      </c>
    </row>
    <row r="800" spans="1:2" x14ac:dyDescent="0.25">
      <c r="A800" t="s">
        <v>11406</v>
      </c>
      <c r="B800" t="s">
        <v>4350</v>
      </c>
    </row>
    <row r="801" spans="1:2" x14ac:dyDescent="0.25">
      <c r="A801" t="s">
        <v>11267</v>
      </c>
      <c r="B801" t="s">
        <v>4454</v>
      </c>
    </row>
    <row r="802" spans="1:2" x14ac:dyDescent="0.25">
      <c r="A802" t="s">
        <v>11246</v>
      </c>
      <c r="B802" t="s">
        <v>4455</v>
      </c>
    </row>
    <row r="803" spans="1:2" x14ac:dyDescent="0.25">
      <c r="A803" t="s">
        <v>11375</v>
      </c>
      <c r="B803" t="s">
        <v>1332</v>
      </c>
    </row>
    <row r="804" spans="1:2" x14ac:dyDescent="0.25">
      <c r="A804" t="s">
        <v>11282</v>
      </c>
      <c r="B804" t="s">
        <v>3333</v>
      </c>
    </row>
    <row r="805" spans="1:2" x14ac:dyDescent="0.25">
      <c r="A805" t="s">
        <v>11283</v>
      </c>
      <c r="B805" t="s">
        <v>3334</v>
      </c>
    </row>
    <row r="806" spans="1:2" x14ac:dyDescent="0.25">
      <c r="A806" t="s">
        <v>11284</v>
      </c>
      <c r="B806" t="s">
        <v>3335</v>
      </c>
    </row>
    <row r="807" spans="1:2" x14ac:dyDescent="0.25">
      <c r="A807" t="s">
        <v>11312</v>
      </c>
      <c r="B807" t="s">
        <v>4766</v>
      </c>
    </row>
    <row r="808" spans="1:2" x14ac:dyDescent="0.25">
      <c r="A808" t="s">
        <v>11122</v>
      </c>
      <c r="B808" t="s">
        <v>3470</v>
      </c>
    </row>
    <row r="809" spans="1:2" x14ac:dyDescent="0.25">
      <c r="A809" t="s">
        <v>11123</v>
      </c>
      <c r="B809" t="s">
        <v>3471</v>
      </c>
    </row>
    <row r="810" spans="1:2" x14ac:dyDescent="0.25">
      <c r="A810" t="s">
        <v>11124</v>
      </c>
      <c r="B810" t="s">
        <v>3472</v>
      </c>
    </row>
    <row r="811" spans="1:2" x14ac:dyDescent="0.25">
      <c r="A811" t="s">
        <v>11248</v>
      </c>
      <c r="B811" t="s">
        <v>1330</v>
      </c>
    </row>
    <row r="812" spans="1:2" x14ac:dyDescent="0.25">
      <c r="A812" t="s">
        <v>11249</v>
      </c>
      <c r="B812" t="s">
        <v>3660</v>
      </c>
    </row>
    <row r="813" spans="1:2" x14ac:dyDescent="0.25">
      <c r="A813" t="s">
        <v>11366</v>
      </c>
      <c r="B813" t="s">
        <v>4456</v>
      </c>
    </row>
    <row r="814" spans="1:2" x14ac:dyDescent="0.25">
      <c r="A814" t="s">
        <v>11367</v>
      </c>
      <c r="B814" t="s">
        <v>1326</v>
      </c>
    </row>
    <row r="815" spans="1:2" x14ac:dyDescent="0.25">
      <c r="A815" t="s">
        <v>11360</v>
      </c>
      <c r="B815" t="s">
        <v>1347</v>
      </c>
    </row>
    <row r="816" spans="1:2" x14ac:dyDescent="0.25">
      <c r="A816" t="s">
        <v>11352</v>
      </c>
      <c r="B816" t="s">
        <v>1328</v>
      </c>
    </row>
    <row r="817" spans="1:2" x14ac:dyDescent="0.25">
      <c r="A817" t="s">
        <v>11369</v>
      </c>
      <c r="B817" t="s">
        <v>4458</v>
      </c>
    </row>
    <row r="818" spans="1:2" x14ac:dyDescent="0.25">
      <c r="A818" t="s">
        <v>11370</v>
      </c>
      <c r="B818" t="s">
        <v>4459</v>
      </c>
    </row>
    <row r="819" spans="1:2" x14ac:dyDescent="0.25">
      <c r="A819" t="s">
        <v>11304</v>
      </c>
      <c r="B819" t="s">
        <v>3631</v>
      </c>
    </row>
    <row r="820" spans="1:2" x14ac:dyDescent="0.25">
      <c r="A820" t="s">
        <v>11305</v>
      </c>
      <c r="B820" t="s">
        <v>3632</v>
      </c>
    </row>
    <row r="821" spans="1:2" x14ac:dyDescent="0.25">
      <c r="A821" t="s">
        <v>11011</v>
      </c>
      <c r="B821" t="s">
        <v>1413</v>
      </c>
    </row>
    <row r="822" spans="1:2" x14ac:dyDescent="0.25">
      <c r="A822" t="s">
        <v>11703</v>
      </c>
      <c r="B822" t="s">
        <v>1843</v>
      </c>
    </row>
    <row r="823" spans="1:2" x14ac:dyDescent="0.25">
      <c r="A823" t="s">
        <v>11708</v>
      </c>
      <c r="B823" t="s">
        <v>1853</v>
      </c>
    </row>
    <row r="824" spans="1:2" x14ac:dyDescent="0.25">
      <c r="A824" t="s">
        <v>11711</v>
      </c>
      <c r="B824" t="s">
        <v>3967</v>
      </c>
    </row>
    <row r="825" spans="1:2" x14ac:dyDescent="0.25">
      <c r="A825" t="s">
        <v>11706</v>
      </c>
      <c r="B825" t="s">
        <v>3910</v>
      </c>
    </row>
    <row r="826" spans="1:2" x14ac:dyDescent="0.25">
      <c r="A826" t="s">
        <v>11713</v>
      </c>
      <c r="B826" t="s">
        <v>3992</v>
      </c>
    </row>
    <row r="827" spans="1:2" x14ac:dyDescent="0.25">
      <c r="A827" t="s">
        <v>11707</v>
      </c>
      <c r="B827" t="s">
        <v>3914</v>
      </c>
    </row>
    <row r="828" spans="1:2" x14ac:dyDescent="0.25">
      <c r="A828" t="s">
        <v>11715</v>
      </c>
      <c r="B828" t="s">
        <v>1882</v>
      </c>
    </row>
    <row r="829" spans="1:2" x14ac:dyDescent="0.25">
      <c r="A829" t="s">
        <v>11716</v>
      </c>
      <c r="B829" t="s">
        <v>1884</v>
      </c>
    </row>
    <row r="830" spans="1:2" x14ac:dyDescent="0.25">
      <c r="A830" t="s">
        <v>11709</v>
      </c>
      <c r="B830" t="s">
        <v>1855</v>
      </c>
    </row>
    <row r="831" spans="1:2" x14ac:dyDescent="0.25">
      <c r="A831" t="s">
        <v>11704</v>
      </c>
      <c r="B831" t="s">
        <v>3898</v>
      </c>
    </row>
    <row r="832" spans="1:2" x14ac:dyDescent="0.25">
      <c r="A832" t="s">
        <v>11714</v>
      </c>
      <c r="B832" t="s">
        <v>3995</v>
      </c>
    </row>
    <row r="833" spans="1:2" x14ac:dyDescent="0.25">
      <c r="A833" t="s">
        <v>11705</v>
      </c>
      <c r="B833" t="s">
        <v>3899</v>
      </c>
    </row>
    <row r="834" spans="1:2" x14ac:dyDescent="0.25">
      <c r="A834" t="s">
        <v>11487</v>
      </c>
      <c r="B834" t="s">
        <v>3865</v>
      </c>
    </row>
    <row r="835" spans="1:2" x14ac:dyDescent="0.25">
      <c r="A835" t="s">
        <v>11518</v>
      </c>
      <c r="B835" t="s">
        <v>4023</v>
      </c>
    </row>
    <row r="836" spans="1:2" x14ac:dyDescent="0.25">
      <c r="A836" t="s">
        <v>11491</v>
      </c>
      <c r="B836" t="s">
        <v>3900</v>
      </c>
    </row>
    <row r="837" spans="1:2" x14ac:dyDescent="0.25">
      <c r="A837" t="s">
        <v>11501</v>
      </c>
      <c r="B837" t="s">
        <v>4024</v>
      </c>
    </row>
    <row r="838" spans="1:2" x14ac:dyDescent="0.25">
      <c r="A838" t="s">
        <v>11492</v>
      </c>
      <c r="B838" t="s">
        <v>3901</v>
      </c>
    </row>
    <row r="839" spans="1:2" x14ac:dyDescent="0.25">
      <c r="A839" t="s">
        <v>11498</v>
      </c>
      <c r="B839" t="s">
        <v>3996</v>
      </c>
    </row>
    <row r="840" spans="1:2" x14ac:dyDescent="0.25">
      <c r="A840" t="s">
        <v>11494</v>
      </c>
      <c r="B840" t="s">
        <v>3915</v>
      </c>
    </row>
    <row r="841" spans="1:2" x14ac:dyDescent="0.25">
      <c r="A841" t="s">
        <v>11495</v>
      </c>
      <c r="B841" t="s">
        <v>3938</v>
      </c>
    </row>
    <row r="842" spans="1:2" x14ac:dyDescent="0.25">
      <c r="A842" t="s">
        <v>11496</v>
      </c>
      <c r="B842" t="s">
        <v>1876</v>
      </c>
    </row>
    <row r="843" spans="1:2" x14ac:dyDescent="0.25">
      <c r="A843" t="s">
        <v>11497</v>
      </c>
      <c r="B843" t="s">
        <v>3982</v>
      </c>
    </row>
    <row r="844" spans="1:2" x14ac:dyDescent="0.25">
      <c r="A844" t="s">
        <v>11493</v>
      </c>
      <c r="B844" t="s">
        <v>3902</v>
      </c>
    </row>
    <row r="845" spans="1:2" x14ac:dyDescent="0.25">
      <c r="A845" t="s">
        <v>11499</v>
      </c>
      <c r="B845" t="s">
        <v>3997</v>
      </c>
    </row>
    <row r="846" spans="1:2" x14ac:dyDescent="0.25">
      <c r="A846" t="s">
        <v>11512</v>
      </c>
      <c r="B846" t="s">
        <v>4284</v>
      </c>
    </row>
    <row r="847" spans="1:2" x14ac:dyDescent="0.25">
      <c r="A847" t="s">
        <v>11517</v>
      </c>
      <c r="B847" t="s">
        <v>3903</v>
      </c>
    </row>
    <row r="848" spans="1:2" x14ac:dyDescent="0.25">
      <c r="A848" t="s">
        <v>11619</v>
      </c>
      <c r="B848" t="s">
        <v>4555</v>
      </c>
    </row>
    <row r="849" spans="1:2" x14ac:dyDescent="0.25">
      <c r="A849" t="s">
        <v>11601</v>
      </c>
      <c r="B849" t="s">
        <v>3968</v>
      </c>
    </row>
    <row r="850" spans="1:2" x14ac:dyDescent="0.25">
      <c r="A850" t="s">
        <v>11600</v>
      </c>
      <c r="B850" t="s">
        <v>3916</v>
      </c>
    </row>
    <row r="851" spans="1:2" x14ac:dyDescent="0.25">
      <c r="A851" t="s">
        <v>11665</v>
      </c>
      <c r="B851" t="s">
        <v>3917</v>
      </c>
    </row>
    <row r="852" spans="1:2" x14ac:dyDescent="0.25">
      <c r="A852" t="s">
        <v>11611</v>
      </c>
      <c r="B852" t="s">
        <v>3998</v>
      </c>
    </row>
    <row r="853" spans="1:2" x14ac:dyDescent="0.25">
      <c r="A853" t="s">
        <v>11612</v>
      </c>
      <c r="B853" t="s">
        <v>3999</v>
      </c>
    </row>
    <row r="854" spans="1:2" x14ac:dyDescent="0.25">
      <c r="A854" t="s">
        <v>11666</v>
      </c>
      <c r="B854" t="s">
        <v>3918</v>
      </c>
    </row>
    <row r="855" spans="1:2" x14ac:dyDescent="0.25">
      <c r="A855" t="s">
        <v>11569</v>
      </c>
      <c r="B855" t="s">
        <v>4001</v>
      </c>
    </row>
    <row r="856" spans="1:2" x14ac:dyDescent="0.25">
      <c r="A856" t="s">
        <v>11606</v>
      </c>
      <c r="B856" t="s">
        <v>3983</v>
      </c>
    </row>
    <row r="857" spans="1:2" x14ac:dyDescent="0.25">
      <c r="A857" t="s">
        <v>11464</v>
      </c>
      <c r="B857" t="s">
        <v>3919</v>
      </c>
    </row>
    <row r="858" spans="1:2" x14ac:dyDescent="0.25">
      <c r="A858" t="s">
        <v>11465</v>
      </c>
      <c r="B858" t="s">
        <v>3920</v>
      </c>
    </row>
    <row r="859" spans="1:2" x14ac:dyDescent="0.25">
      <c r="A859" t="s">
        <v>11471</v>
      </c>
      <c r="B859" t="s">
        <v>4025</v>
      </c>
    </row>
    <row r="860" spans="1:2" x14ac:dyDescent="0.25">
      <c r="A860" t="s">
        <v>11607</v>
      </c>
      <c r="B860" t="s">
        <v>3984</v>
      </c>
    </row>
    <row r="861" spans="1:2" x14ac:dyDescent="0.25">
      <c r="A861" t="s">
        <v>11686</v>
      </c>
      <c r="B861" t="s">
        <v>3985</v>
      </c>
    </row>
    <row r="862" spans="1:2" x14ac:dyDescent="0.25">
      <c r="A862" t="s">
        <v>11563</v>
      </c>
      <c r="B862" t="s">
        <v>3904</v>
      </c>
    </row>
    <row r="863" spans="1:2" x14ac:dyDescent="0.25">
      <c r="A863" t="s">
        <v>11636</v>
      </c>
      <c r="B863" t="s">
        <v>3986</v>
      </c>
    </row>
    <row r="864" spans="1:2" x14ac:dyDescent="0.25">
      <c r="A864" t="s">
        <v>11635</v>
      </c>
      <c r="B864" t="s">
        <v>3969</v>
      </c>
    </row>
    <row r="865" spans="1:2" x14ac:dyDescent="0.25">
      <c r="A865" t="s">
        <v>11605</v>
      </c>
      <c r="B865" t="s">
        <v>3965</v>
      </c>
    </row>
    <row r="866" spans="1:2" x14ac:dyDescent="0.25">
      <c r="A866" t="s">
        <v>11468</v>
      </c>
      <c r="B866" t="s">
        <v>3958</v>
      </c>
    </row>
    <row r="867" spans="1:2" x14ac:dyDescent="0.25">
      <c r="A867" t="s">
        <v>11467</v>
      </c>
      <c r="B867" t="s">
        <v>3945</v>
      </c>
    </row>
    <row r="868" spans="1:2" x14ac:dyDescent="0.25">
      <c r="A868" t="s">
        <v>11478</v>
      </c>
      <c r="B868" t="s">
        <v>4362</v>
      </c>
    </row>
    <row r="869" spans="1:2" x14ac:dyDescent="0.25">
      <c r="A869" t="s">
        <v>11568</v>
      </c>
      <c r="B869" t="s">
        <v>3980</v>
      </c>
    </row>
    <row r="870" spans="1:2" x14ac:dyDescent="0.25">
      <c r="A870" t="s">
        <v>11602</v>
      </c>
      <c r="B870" t="s">
        <v>3973</v>
      </c>
    </row>
    <row r="871" spans="1:2" x14ac:dyDescent="0.25">
      <c r="A871" t="s">
        <v>11778</v>
      </c>
      <c r="B871" t="s">
        <v>1860</v>
      </c>
    </row>
    <row r="872" spans="1:2" x14ac:dyDescent="0.25">
      <c r="A872" t="s">
        <v>11473</v>
      </c>
      <c r="B872" t="s">
        <v>4067</v>
      </c>
    </row>
    <row r="873" spans="1:2" x14ac:dyDescent="0.25">
      <c r="A873" t="s">
        <v>11802</v>
      </c>
      <c r="B873" t="s">
        <v>4068</v>
      </c>
    </row>
    <row r="874" spans="1:2" x14ac:dyDescent="0.25">
      <c r="A874" t="s">
        <v>11791</v>
      </c>
      <c r="B874" t="s">
        <v>4069</v>
      </c>
    </row>
    <row r="875" spans="1:2" x14ac:dyDescent="0.25">
      <c r="A875" t="s">
        <v>10837</v>
      </c>
      <c r="B875" t="s">
        <v>1096</v>
      </c>
    </row>
    <row r="876" spans="1:2" x14ac:dyDescent="0.25">
      <c r="A876" t="s">
        <v>10816</v>
      </c>
      <c r="B876" t="s">
        <v>4363</v>
      </c>
    </row>
    <row r="877" spans="1:2" x14ac:dyDescent="0.25">
      <c r="A877" t="s">
        <v>10633</v>
      </c>
      <c r="B877" t="s">
        <v>4364</v>
      </c>
    </row>
    <row r="878" spans="1:2" x14ac:dyDescent="0.25">
      <c r="A878" t="s">
        <v>10634</v>
      </c>
      <c r="B878" t="s">
        <v>4365</v>
      </c>
    </row>
    <row r="879" spans="1:2" x14ac:dyDescent="0.25">
      <c r="A879" t="s">
        <v>10824</v>
      </c>
      <c r="B879" t="s">
        <v>742</v>
      </c>
    </row>
    <row r="880" spans="1:2" x14ac:dyDescent="0.25">
      <c r="A880" t="s">
        <v>10838</v>
      </c>
      <c r="B880" t="s">
        <v>4366</v>
      </c>
    </row>
    <row r="881" spans="1:2" x14ac:dyDescent="0.25">
      <c r="A881" t="s">
        <v>10635</v>
      </c>
      <c r="B881" t="s">
        <v>2011</v>
      </c>
    </row>
    <row r="882" spans="1:2" x14ac:dyDescent="0.25">
      <c r="A882" t="s">
        <v>11862</v>
      </c>
      <c r="B882" t="s">
        <v>4266</v>
      </c>
    </row>
    <row r="883" spans="1:2" x14ac:dyDescent="0.25">
      <c r="A883" t="s">
        <v>11863</v>
      </c>
      <c r="B883" t="s">
        <v>4267</v>
      </c>
    </row>
    <row r="884" spans="1:2" x14ac:dyDescent="0.25">
      <c r="A884" t="s">
        <v>11864</v>
      </c>
      <c r="B884" t="s">
        <v>4512</v>
      </c>
    </row>
    <row r="885" spans="1:2" x14ac:dyDescent="0.25">
      <c r="A885" t="s">
        <v>11821</v>
      </c>
      <c r="B885" t="s">
        <v>3960</v>
      </c>
    </row>
    <row r="886" spans="1:2" x14ac:dyDescent="0.25">
      <c r="A886" t="s">
        <v>11710</v>
      </c>
      <c r="B886" t="s">
        <v>3961</v>
      </c>
    </row>
    <row r="887" spans="1:2" x14ac:dyDescent="0.25">
      <c r="A887" t="s">
        <v>11919</v>
      </c>
      <c r="B887" t="s">
        <v>2091</v>
      </c>
    </row>
    <row r="888" spans="1:2" x14ac:dyDescent="0.25">
      <c r="A888" t="s">
        <v>11850</v>
      </c>
      <c r="B888" t="s">
        <v>4221</v>
      </c>
    </row>
    <row r="889" spans="1:2" x14ac:dyDescent="0.25">
      <c r="A889" t="s">
        <v>11920</v>
      </c>
      <c r="B889" t="s">
        <v>4269</v>
      </c>
    </row>
    <row r="890" spans="1:2" x14ac:dyDescent="0.25">
      <c r="A890" t="s">
        <v>10607</v>
      </c>
      <c r="B890" t="s">
        <v>795</v>
      </c>
    </row>
    <row r="891" spans="1:2" x14ac:dyDescent="0.25">
      <c r="A891" t="s">
        <v>11851</v>
      </c>
      <c r="B891" t="s">
        <v>4222</v>
      </c>
    </row>
    <row r="892" spans="1:2" x14ac:dyDescent="0.25">
      <c r="A892" t="s">
        <v>11852</v>
      </c>
      <c r="B892" t="s">
        <v>4223</v>
      </c>
    </row>
    <row r="893" spans="1:2" x14ac:dyDescent="0.25">
      <c r="A893" t="s">
        <v>11853</v>
      </c>
      <c r="B893" t="s">
        <v>4224</v>
      </c>
    </row>
    <row r="894" spans="1:2" x14ac:dyDescent="0.25">
      <c r="A894" t="s">
        <v>10608</v>
      </c>
      <c r="B894" t="s">
        <v>3492</v>
      </c>
    </row>
    <row r="895" spans="1:2" x14ac:dyDescent="0.25">
      <c r="A895" t="s">
        <v>10814</v>
      </c>
      <c r="B895" t="s">
        <v>4275</v>
      </c>
    </row>
    <row r="896" spans="1:2" x14ac:dyDescent="0.25">
      <c r="A896" t="s">
        <v>11898</v>
      </c>
      <c r="B896" t="s">
        <v>2080</v>
      </c>
    </row>
    <row r="897" spans="1:2" x14ac:dyDescent="0.25">
      <c r="A897" t="s">
        <v>11899</v>
      </c>
      <c r="B897" t="s">
        <v>4181</v>
      </c>
    </row>
    <row r="898" spans="1:2" x14ac:dyDescent="0.25">
      <c r="A898" t="s">
        <v>11900</v>
      </c>
      <c r="B898" t="s">
        <v>4204</v>
      </c>
    </row>
    <row r="899" spans="1:2" x14ac:dyDescent="0.25">
      <c r="A899" t="s">
        <v>11640</v>
      </c>
      <c r="B899" t="s">
        <v>4367</v>
      </c>
    </row>
    <row r="900" spans="1:2" x14ac:dyDescent="0.25">
      <c r="A900" t="s">
        <v>11785</v>
      </c>
      <c r="B900" t="s">
        <v>4087</v>
      </c>
    </row>
    <row r="901" spans="1:2" x14ac:dyDescent="0.25">
      <c r="A901" t="s">
        <v>11309</v>
      </c>
      <c r="B901" t="s">
        <v>1089</v>
      </c>
    </row>
    <row r="902" spans="1:2" x14ac:dyDescent="0.25">
      <c r="A902" t="s">
        <v>11874</v>
      </c>
      <c r="B902" t="s">
        <v>4517</v>
      </c>
    </row>
    <row r="903" spans="1:2" x14ac:dyDescent="0.25">
      <c r="A903" t="s">
        <v>11875</v>
      </c>
      <c r="B903" t="s">
        <v>4518</v>
      </c>
    </row>
    <row r="904" spans="1:2" x14ac:dyDescent="0.25">
      <c r="A904" t="s">
        <v>11876</v>
      </c>
      <c r="B904" t="s">
        <v>4519</v>
      </c>
    </row>
    <row r="905" spans="1:2" x14ac:dyDescent="0.25">
      <c r="A905" t="s">
        <v>11865</v>
      </c>
      <c r="B905" t="s">
        <v>4514</v>
      </c>
    </row>
    <row r="906" spans="1:2" x14ac:dyDescent="0.25">
      <c r="A906" t="s">
        <v>11877</v>
      </c>
      <c r="B906" t="s">
        <v>4520</v>
      </c>
    </row>
    <row r="907" spans="1:2" x14ac:dyDescent="0.25">
      <c r="A907" t="s">
        <v>11878</v>
      </c>
      <c r="B907" t="s">
        <v>4521</v>
      </c>
    </row>
    <row r="908" spans="1:2" x14ac:dyDescent="0.25">
      <c r="A908" t="s">
        <v>11879</v>
      </c>
      <c r="B908" t="s">
        <v>4522</v>
      </c>
    </row>
    <row r="909" spans="1:2" x14ac:dyDescent="0.25">
      <c r="A909" t="s">
        <v>11929</v>
      </c>
      <c r="B909" t="s">
        <v>4768</v>
      </c>
    </row>
    <row r="910" spans="1:2" x14ac:dyDescent="0.25">
      <c r="A910" t="s">
        <v>11866</v>
      </c>
      <c r="B910" t="s">
        <v>4515</v>
      </c>
    </row>
    <row r="911" spans="1:2" x14ac:dyDescent="0.25">
      <c r="A911" t="s">
        <v>11669</v>
      </c>
      <c r="B911" t="s">
        <v>3962</v>
      </c>
    </row>
    <row r="912" spans="1:2" x14ac:dyDescent="0.25">
      <c r="A912" t="s">
        <v>11670</v>
      </c>
      <c r="B912" t="s">
        <v>3963</v>
      </c>
    </row>
    <row r="913" spans="1:2" x14ac:dyDescent="0.25">
      <c r="A913" t="s">
        <v>11277</v>
      </c>
      <c r="B913" t="s">
        <v>3316</v>
      </c>
    </row>
    <row r="914" spans="1:2" x14ac:dyDescent="0.25">
      <c r="A914" t="s">
        <v>11260</v>
      </c>
      <c r="B914" t="s">
        <v>4461</v>
      </c>
    </row>
    <row r="915" spans="1:2" x14ac:dyDescent="0.25">
      <c r="A915" t="s">
        <v>11187</v>
      </c>
      <c r="B915" t="s">
        <v>4462</v>
      </c>
    </row>
    <row r="916" spans="1:2" x14ac:dyDescent="0.25">
      <c r="A916" t="s">
        <v>11159</v>
      </c>
      <c r="B916" t="s">
        <v>1098</v>
      </c>
    </row>
    <row r="917" spans="1:2" x14ac:dyDescent="0.25">
      <c r="A917" t="s">
        <v>10679</v>
      </c>
      <c r="B917" t="s">
        <v>3699</v>
      </c>
    </row>
    <row r="918" spans="1:2" x14ac:dyDescent="0.25">
      <c r="A918" t="s">
        <v>10901</v>
      </c>
      <c r="B918" t="s">
        <v>3564</v>
      </c>
    </row>
    <row r="919" spans="1:2" x14ac:dyDescent="0.25">
      <c r="A919" t="s">
        <v>10680</v>
      </c>
      <c r="B919" t="s">
        <v>3700</v>
      </c>
    </row>
    <row r="920" spans="1:2" x14ac:dyDescent="0.25">
      <c r="A920" t="s">
        <v>10663</v>
      </c>
      <c r="B920" t="s">
        <v>3579</v>
      </c>
    </row>
    <row r="921" spans="1:2" x14ac:dyDescent="0.25">
      <c r="A921" t="s">
        <v>10683</v>
      </c>
      <c r="B921" t="s">
        <v>2043</v>
      </c>
    </row>
    <row r="922" spans="1:2" x14ac:dyDescent="0.25">
      <c r="A922" t="s">
        <v>10664</v>
      </c>
      <c r="B922" t="s">
        <v>3580</v>
      </c>
    </row>
    <row r="923" spans="1:2" x14ac:dyDescent="0.25">
      <c r="A923" t="s">
        <v>10944</v>
      </c>
      <c r="B923" t="s">
        <v>3581</v>
      </c>
    </row>
    <row r="924" spans="1:2" x14ac:dyDescent="0.25">
      <c r="A924" t="s">
        <v>10759</v>
      </c>
      <c r="B924" t="s">
        <v>3582</v>
      </c>
    </row>
    <row r="925" spans="1:2" x14ac:dyDescent="0.25">
      <c r="A925" t="s">
        <v>10714</v>
      </c>
      <c r="B925" t="s">
        <v>975</v>
      </c>
    </row>
    <row r="926" spans="1:2" x14ac:dyDescent="0.25">
      <c r="A926" t="s">
        <v>10715</v>
      </c>
      <c r="B926" t="s">
        <v>3462</v>
      </c>
    </row>
    <row r="927" spans="1:2" x14ac:dyDescent="0.25">
      <c r="A927" t="s">
        <v>10684</v>
      </c>
      <c r="B927" t="s">
        <v>3583</v>
      </c>
    </row>
    <row r="928" spans="1:2" x14ac:dyDescent="0.25">
      <c r="A928" t="s">
        <v>10659</v>
      </c>
      <c r="B928" t="s">
        <v>3531</v>
      </c>
    </row>
    <row r="929" spans="1:2" x14ac:dyDescent="0.25">
      <c r="A929" t="s">
        <v>10713</v>
      </c>
      <c r="B929" t="s">
        <v>3407</v>
      </c>
    </row>
    <row r="930" spans="1:2" x14ac:dyDescent="0.25">
      <c r="A930" t="s">
        <v>10660</v>
      </c>
      <c r="B930" t="s">
        <v>3570</v>
      </c>
    </row>
    <row r="931" spans="1:2" x14ac:dyDescent="0.25">
      <c r="A931" t="s">
        <v>10909</v>
      </c>
      <c r="B931" t="s">
        <v>3735</v>
      </c>
    </row>
    <row r="932" spans="1:2" x14ac:dyDescent="0.25">
      <c r="A932" t="s">
        <v>10916</v>
      </c>
      <c r="B932" t="s">
        <v>3607</v>
      </c>
    </row>
    <row r="933" spans="1:2" x14ac:dyDescent="0.25">
      <c r="A933" t="s">
        <v>10957</v>
      </c>
      <c r="B933" t="s">
        <v>3736</v>
      </c>
    </row>
    <row r="934" spans="1:2" x14ac:dyDescent="0.25">
      <c r="A934" t="s">
        <v>10661</v>
      </c>
      <c r="B934" t="s">
        <v>3571</v>
      </c>
    </row>
    <row r="935" spans="1:2" x14ac:dyDescent="0.25">
      <c r="A935" t="s">
        <v>10662</v>
      </c>
      <c r="B935" t="s">
        <v>3572</v>
      </c>
    </row>
    <row r="936" spans="1:2" x14ac:dyDescent="0.25">
      <c r="A936" t="s">
        <v>11509</v>
      </c>
      <c r="B936" t="s">
        <v>1919</v>
      </c>
    </row>
    <row r="937" spans="1:2" x14ac:dyDescent="0.25">
      <c r="A937" t="s">
        <v>11510</v>
      </c>
      <c r="B937" t="s">
        <v>4090</v>
      </c>
    </row>
    <row r="938" spans="1:2" x14ac:dyDescent="0.25">
      <c r="A938" t="s">
        <v>11511</v>
      </c>
      <c r="B938" t="s">
        <v>4095</v>
      </c>
    </row>
    <row r="939" spans="1:2" x14ac:dyDescent="0.25">
      <c r="A939" t="s">
        <v>11659</v>
      </c>
      <c r="B939" t="s">
        <v>4096</v>
      </c>
    </row>
    <row r="940" spans="1:2" x14ac:dyDescent="0.25">
      <c r="A940" t="s">
        <v>11930</v>
      </c>
      <c r="B940" t="s">
        <v>4506</v>
      </c>
    </row>
    <row r="941" spans="1:2" x14ac:dyDescent="0.25">
      <c r="A941" t="s">
        <v>11931</v>
      </c>
      <c r="B941" t="s">
        <v>4507</v>
      </c>
    </row>
    <row r="942" spans="1:2" x14ac:dyDescent="0.25">
      <c r="A942" t="s">
        <v>11932</v>
      </c>
      <c r="B942" t="s">
        <v>4508</v>
      </c>
    </row>
    <row r="943" spans="1:2" x14ac:dyDescent="0.25">
      <c r="A943" t="s">
        <v>11933</v>
      </c>
      <c r="B943" t="s">
        <v>4509</v>
      </c>
    </row>
    <row r="944" spans="1:2" x14ac:dyDescent="0.25">
      <c r="A944" t="s">
        <v>11934</v>
      </c>
      <c r="B944" t="s">
        <v>4770</v>
      </c>
    </row>
    <row r="945" spans="1:2" x14ac:dyDescent="0.25">
      <c r="A945" t="s">
        <v>10734</v>
      </c>
      <c r="B945" t="s">
        <v>604</v>
      </c>
    </row>
    <row r="946" spans="1:2" x14ac:dyDescent="0.25">
      <c r="A946" t="s">
        <v>10755</v>
      </c>
      <c r="B946" t="s">
        <v>3355</v>
      </c>
    </row>
    <row r="947" spans="1:2" x14ac:dyDescent="0.25">
      <c r="A947" t="s">
        <v>10735</v>
      </c>
      <c r="B947" t="s">
        <v>3423</v>
      </c>
    </row>
    <row r="948" spans="1:2" x14ac:dyDescent="0.25">
      <c r="A948" t="s">
        <v>10736</v>
      </c>
      <c r="B948" t="s">
        <v>3426</v>
      </c>
    </row>
    <row r="949" spans="1:2" x14ac:dyDescent="0.25">
      <c r="A949" t="s">
        <v>10737</v>
      </c>
      <c r="B949" t="s">
        <v>3427</v>
      </c>
    </row>
    <row r="950" spans="1:2" x14ac:dyDescent="0.25">
      <c r="A950" t="s">
        <v>11359</v>
      </c>
      <c r="B950" t="s">
        <v>1340</v>
      </c>
    </row>
    <row r="951" spans="1:2" x14ac:dyDescent="0.25">
      <c r="A951" t="s">
        <v>11364</v>
      </c>
      <c r="B951" t="s">
        <v>4408</v>
      </c>
    </row>
    <row r="952" spans="1:2" x14ac:dyDescent="0.25">
      <c r="A952" t="s">
        <v>11118</v>
      </c>
      <c r="B952" t="s">
        <v>3466</v>
      </c>
    </row>
    <row r="953" spans="1:2" x14ac:dyDescent="0.25">
      <c r="A953" t="s">
        <v>10639</v>
      </c>
      <c r="B953" t="s">
        <v>3281</v>
      </c>
    </row>
    <row r="954" spans="1:2" x14ac:dyDescent="0.25">
      <c r="A954" t="s">
        <v>10754</v>
      </c>
      <c r="B954" t="s">
        <v>3282</v>
      </c>
    </row>
    <row r="955" spans="1:2" x14ac:dyDescent="0.25">
      <c r="A955" t="s">
        <v>10640</v>
      </c>
      <c r="B955" t="s">
        <v>3283</v>
      </c>
    </row>
    <row r="956" spans="1:2" x14ac:dyDescent="0.25">
      <c r="A956" t="s">
        <v>10586</v>
      </c>
      <c r="B956" t="s">
        <v>3284</v>
      </c>
    </row>
    <row r="957" spans="1:2" x14ac:dyDescent="0.25">
      <c r="A957" t="s">
        <v>10743</v>
      </c>
      <c r="B957" t="s">
        <v>991</v>
      </c>
    </row>
    <row r="958" spans="1:2" x14ac:dyDescent="0.25">
      <c r="A958" t="s">
        <v>10706</v>
      </c>
      <c r="B958" t="s">
        <v>3285</v>
      </c>
    </row>
    <row r="959" spans="1:2" x14ac:dyDescent="0.25">
      <c r="A959" t="s">
        <v>10707</v>
      </c>
      <c r="B959" t="s">
        <v>3286</v>
      </c>
    </row>
    <row r="960" spans="1:2" x14ac:dyDescent="0.25">
      <c r="A960" t="s">
        <v>10641</v>
      </c>
      <c r="B960" t="s">
        <v>1279</v>
      </c>
    </row>
    <row r="961" spans="1:2" x14ac:dyDescent="0.25">
      <c r="A961" t="s">
        <v>10587</v>
      </c>
      <c r="B961" t="s">
        <v>3287</v>
      </c>
    </row>
    <row r="962" spans="1:2" x14ac:dyDescent="0.25">
      <c r="A962" t="s">
        <v>10847</v>
      </c>
      <c r="B962" t="s">
        <v>3288</v>
      </c>
    </row>
    <row r="963" spans="1:2" x14ac:dyDescent="0.25">
      <c r="A963" t="s">
        <v>10757</v>
      </c>
      <c r="B963" t="s">
        <v>322</v>
      </c>
    </row>
    <row r="964" spans="1:2" x14ac:dyDescent="0.25">
      <c r="A964" t="s">
        <v>11386</v>
      </c>
      <c r="B964" t="s">
        <v>1781</v>
      </c>
    </row>
    <row r="965" spans="1:2" x14ac:dyDescent="0.25">
      <c r="A965" t="s">
        <v>11387</v>
      </c>
      <c r="B965" t="s">
        <v>3749</v>
      </c>
    </row>
    <row r="966" spans="1:2" x14ac:dyDescent="0.25">
      <c r="A966" t="s">
        <v>11382</v>
      </c>
      <c r="B966" t="s">
        <v>1107</v>
      </c>
    </row>
    <row r="967" spans="1:2" x14ac:dyDescent="0.25">
      <c r="A967" t="s">
        <v>11388</v>
      </c>
      <c r="B967" t="s">
        <v>3750</v>
      </c>
    </row>
    <row r="968" spans="1:2" x14ac:dyDescent="0.25">
      <c r="A968" t="s">
        <v>11170</v>
      </c>
      <c r="B968" t="s">
        <v>4409</v>
      </c>
    </row>
    <row r="969" spans="1:2" x14ac:dyDescent="0.25">
      <c r="A969" t="s">
        <v>11040</v>
      </c>
      <c r="B969" t="s">
        <v>3721</v>
      </c>
    </row>
    <row r="970" spans="1:2" x14ac:dyDescent="0.25">
      <c r="A970" t="s">
        <v>11055</v>
      </c>
      <c r="B970" t="s">
        <v>1526</v>
      </c>
    </row>
    <row r="971" spans="1:2" x14ac:dyDescent="0.25">
      <c r="A971" t="s">
        <v>11034</v>
      </c>
      <c r="B971" t="s">
        <v>3702</v>
      </c>
    </row>
    <row r="972" spans="1:2" x14ac:dyDescent="0.25">
      <c r="A972" t="s">
        <v>11050</v>
      </c>
      <c r="B972" t="s">
        <v>3703</v>
      </c>
    </row>
    <row r="973" spans="1:2" x14ac:dyDescent="0.25">
      <c r="A973" t="s">
        <v>11037</v>
      </c>
      <c r="B973" t="s">
        <v>3712</v>
      </c>
    </row>
    <row r="974" spans="1:2" x14ac:dyDescent="0.25">
      <c r="A974" t="s">
        <v>11028</v>
      </c>
      <c r="B974" t="s">
        <v>3489</v>
      </c>
    </row>
    <row r="975" spans="1:2" x14ac:dyDescent="0.25">
      <c r="A975" t="s">
        <v>11049</v>
      </c>
      <c r="B975" t="s">
        <v>3490</v>
      </c>
    </row>
    <row r="976" spans="1:2" x14ac:dyDescent="0.25">
      <c r="A976" t="s">
        <v>11038</v>
      </c>
      <c r="B976" t="s">
        <v>3713</v>
      </c>
    </row>
    <row r="977" spans="1:2" x14ac:dyDescent="0.25">
      <c r="A977" t="s">
        <v>11331</v>
      </c>
      <c r="B977" t="s">
        <v>4464</v>
      </c>
    </row>
    <row r="978" spans="1:2" x14ac:dyDescent="0.25">
      <c r="A978" t="s">
        <v>11332</v>
      </c>
      <c r="B978" t="s">
        <v>4465</v>
      </c>
    </row>
    <row r="979" spans="1:2" x14ac:dyDescent="0.25">
      <c r="A979" t="s">
        <v>11333</v>
      </c>
      <c r="B979" t="s">
        <v>4467</v>
      </c>
    </row>
    <row r="980" spans="1:2" x14ac:dyDescent="0.25">
      <c r="A980" t="s">
        <v>11334</v>
      </c>
      <c r="B980" t="s">
        <v>4468</v>
      </c>
    </row>
    <row r="981" spans="1:2" x14ac:dyDescent="0.25">
      <c r="A981" t="s">
        <v>11335</v>
      </c>
      <c r="B981" t="s">
        <v>4469</v>
      </c>
    </row>
    <row r="982" spans="1:2" x14ac:dyDescent="0.25">
      <c r="A982" t="s">
        <v>11336</v>
      </c>
      <c r="B982" t="s">
        <v>4470</v>
      </c>
    </row>
    <row r="983" spans="1:2" x14ac:dyDescent="0.25">
      <c r="A983" t="s">
        <v>11337</v>
      </c>
      <c r="B983" t="s">
        <v>4471</v>
      </c>
    </row>
    <row r="984" spans="1:2" x14ac:dyDescent="0.25">
      <c r="A984" t="s">
        <v>11250</v>
      </c>
      <c r="B984" t="s">
        <v>4410</v>
      </c>
    </row>
    <row r="985" spans="1:2" x14ac:dyDescent="0.25">
      <c r="A985" t="s">
        <v>11216</v>
      </c>
      <c r="B985" t="s">
        <v>4411</v>
      </c>
    </row>
    <row r="986" spans="1:2" x14ac:dyDescent="0.25">
      <c r="A986" t="s">
        <v>11230</v>
      </c>
      <c r="B986" t="s">
        <v>4473</v>
      </c>
    </row>
    <row r="987" spans="1:2" x14ac:dyDescent="0.25">
      <c r="A987" t="s">
        <v>11328</v>
      </c>
      <c r="B987" t="s">
        <v>4412</v>
      </c>
    </row>
    <row r="988" spans="1:2" x14ac:dyDescent="0.25">
      <c r="A988" t="s">
        <v>11888</v>
      </c>
      <c r="B988" t="s">
        <v>4782</v>
      </c>
    </row>
    <row r="989" spans="1:2" x14ac:dyDescent="0.25">
      <c r="A989" t="s">
        <v>11889</v>
      </c>
      <c r="B989" t="s">
        <v>4783</v>
      </c>
    </row>
    <row r="990" spans="1:2" x14ac:dyDescent="0.25">
      <c r="A990" t="s">
        <v>10956</v>
      </c>
      <c r="B990" t="s">
        <v>1148</v>
      </c>
    </row>
    <row r="991" spans="1:2" x14ac:dyDescent="0.25">
      <c r="A991" t="s">
        <v>10671</v>
      </c>
      <c r="B991" t="s">
        <v>3640</v>
      </c>
    </row>
    <row r="992" spans="1:2" x14ac:dyDescent="0.25">
      <c r="A992" t="s">
        <v>10672</v>
      </c>
      <c r="B992" t="s">
        <v>3641</v>
      </c>
    </row>
    <row r="993" spans="1:2" x14ac:dyDescent="0.25">
      <c r="A993" t="s">
        <v>10689</v>
      </c>
      <c r="B993" t="s">
        <v>2124</v>
      </c>
    </row>
    <row r="994" spans="1:2" x14ac:dyDescent="0.25">
      <c r="A994" t="s">
        <v>10673</v>
      </c>
      <c r="B994" t="s">
        <v>3642</v>
      </c>
    </row>
    <row r="995" spans="1:2" x14ac:dyDescent="0.25">
      <c r="A995" t="s">
        <v>10690</v>
      </c>
      <c r="B995" t="s">
        <v>4226</v>
      </c>
    </row>
    <row r="996" spans="1:2" x14ac:dyDescent="0.25">
      <c r="A996" t="s">
        <v>10935</v>
      </c>
      <c r="B996" t="s">
        <v>4227</v>
      </c>
    </row>
    <row r="997" spans="1:2" x14ac:dyDescent="0.25">
      <c r="A997" t="s">
        <v>10674</v>
      </c>
      <c r="B997" t="s">
        <v>3643</v>
      </c>
    </row>
    <row r="998" spans="1:2" x14ac:dyDescent="0.25">
      <c r="A998" t="s">
        <v>10945</v>
      </c>
      <c r="B998" t="s">
        <v>3644</v>
      </c>
    </row>
    <row r="999" spans="1:2" x14ac:dyDescent="0.25">
      <c r="A999" t="s">
        <v>10744</v>
      </c>
      <c r="B999" t="s">
        <v>3645</v>
      </c>
    </row>
    <row r="1000" spans="1:2" x14ac:dyDescent="0.25">
      <c r="A1000" t="s">
        <v>10745</v>
      </c>
      <c r="B1000" t="s">
        <v>3646</v>
      </c>
    </row>
    <row r="1001" spans="1:2" x14ac:dyDescent="0.25">
      <c r="A1001" t="s">
        <v>10762</v>
      </c>
      <c r="B1001" t="s">
        <v>3647</v>
      </c>
    </row>
    <row r="1002" spans="1:2" x14ac:dyDescent="0.25">
      <c r="A1002" t="s">
        <v>10976</v>
      </c>
      <c r="B1002" t="s">
        <v>4497</v>
      </c>
    </row>
    <row r="1003" spans="1:2" x14ac:dyDescent="0.25">
      <c r="A1003" t="s">
        <v>10717</v>
      </c>
      <c r="B1003" t="s">
        <v>3648</v>
      </c>
    </row>
    <row r="1004" spans="1:2" x14ac:dyDescent="0.25">
      <c r="A1004" t="s">
        <v>10718</v>
      </c>
      <c r="B1004" t="s">
        <v>3649</v>
      </c>
    </row>
    <row r="1005" spans="1:2" x14ac:dyDescent="0.25">
      <c r="A1005" t="s">
        <v>10746</v>
      </c>
      <c r="B1005" t="s">
        <v>3650</v>
      </c>
    </row>
    <row r="1006" spans="1:2" x14ac:dyDescent="0.25">
      <c r="A1006" t="s">
        <v>10719</v>
      </c>
      <c r="B1006" t="s">
        <v>3651</v>
      </c>
    </row>
    <row r="1007" spans="1:2" x14ac:dyDescent="0.25">
      <c r="A1007" t="s">
        <v>10720</v>
      </c>
      <c r="B1007" t="s">
        <v>3652</v>
      </c>
    </row>
    <row r="1008" spans="1:2" x14ac:dyDescent="0.25">
      <c r="A1008" t="s">
        <v>10923</v>
      </c>
      <c r="B1008" t="s">
        <v>3653</v>
      </c>
    </row>
    <row r="1009" spans="1:2" x14ac:dyDescent="0.25">
      <c r="A1009" t="s">
        <v>11235</v>
      </c>
      <c r="B1009" t="s">
        <v>4413</v>
      </c>
    </row>
    <row r="1010" spans="1:2" x14ac:dyDescent="0.25">
      <c r="A1010" t="s">
        <v>11236</v>
      </c>
      <c r="B1010" t="s">
        <v>4414</v>
      </c>
    </row>
    <row r="1011" spans="1:2" x14ac:dyDescent="0.25">
      <c r="A1011" t="s">
        <v>11093</v>
      </c>
      <c r="B1011" t="s">
        <v>3310</v>
      </c>
    </row>
    <row r="1012" spans="1:2" x14ac:dyDescent="0.25">
      <c r="A1012" t="s">
        <v>11171</v>
      </c>
      <c r="B1012" t="s">
        <v>4415</v>
      </c>
    </row>
    <row r="1013" spans="1:2" x14ac:dyDescent="0.25">
      <c r="A1013" t="s">
        <v>10844</v>
      </c>
      <c r="B1013" t="s">
        <v>1275</v>
      </c>
    </row>
    <row r="1014" spans="1:2" x14ac:dyDescent="0.25">
      <c r="A1014" t="s">
        <v>10786</v>
      </c>
      <c r="B1014" t="s">
        <v>3371</v>
      </c>
    </row>
    <row r="1015" spans="1:2" x14ac:dyDescent="0.25">
      <c r="A1015" t="s">
        <v>10787</v>
      </c>
      <c r="B1015" t="s">
        <v>3372</v>
      </c>
    </row>
    <row r="1016" spans="1:2" x14ac:dyDescent="0.25">
      <c r="A1016" t="s">
        <v>10788</v>
      </c>
      <c r="B1016" t="s">
        <v>3373</v>
      </c>
    </row>
    <row r="1017" spans="1:2" x14ac:dyDescent="0.25">
      <c r="A1017" t="s">
        <v>10807</v>
      </c>
      <c r="B1017" t="s">
        <v>3655</v>
      </c>
    </row>
    <row r="1018" spans="1:2" x14ac:dyDescent="0.25">
      <c r="A1018" t="s">
        <v>10845</v>
      </c>
      <c r="B1018" t="s">
        <v>1277</v>
      </c>
    </row>
    <row r="1019" spans="1:2" x14ac:dyDescent="0.25">
      <c r="A1019" t="s">
        <v>10841</v>
      </c>
      <c r="B1019" t="s">
        <v>3374</v>
      </c>
    </row>
    <row r="1020" spans="1:2" x14ac:dyDescent="0.25">
      <c r="A1020" t="s">
        <v>10808</v>
      </c>
      <c r="B1020" t="s">
        <v>3722</v>
      </c>
    </row>
    <row r="1021" spans="1:2" x14ac:dyDescent="0.25">
      <c r="A1021" t="s">
        <v>10809</v>
      </c>
      <c r="B1021" t="s">
        <v>1776</v>
      </c>
    </row>
    <row r="1022" spans="1:2" x14ac:dyDescent="0.25">
      <c r="A1022" t="s">
        <v>10789</v>
      </c>
      <c r="B1022" t="s">
        <v>311</v>
      </c>
    </row>
    <row r="1023" spans="1:2" x14ac:dyDescent="0.25">
      <c r="A1023" t="s">
        <v>10839</v>
      </c>
      <c r="B1023" t="s">
        <v>4368</v>
      </c>
    </row>
    <row r="1024" spans="1:2" x14ac:dyDescent="0.25">
      <c r="A1024" t="s">
        <v>10806</v>
      </c>
      <c r="B1024" t="s">
        <v>3623</v>
      </c>
    </row>
    <row r="1025" spans="1:2" x14ac:dyDescent="0.25">
      <c r="A1025" t="s">
        <v>10815</v>
      </c>
      <c r="B1025" t="s">
        <v>4340</v>
      </c>
    </row>
    <row r="1026" spans="1:2" x14ac:dyDescent="0.25">
      <c r="A1026" t="s">
        <v>10938</v>
      </c>
      <c r="B1026" t="s">
        <v>3618</v>
      </c>
    </row>
    <row r="1027" spans="1:2" x14ac:dyDescent="0.25">
      <c r="A1027" t="s">
        <v>10939</v>
      </c>
      <c r="B1027" t="s">
        <v>3723</v>
      </c>
    </row>
    <row r="1028" spans="1:2" x14ac:dyDescent="0.25">
      <c r="A1028" t="s">
        <v>10940</v>
      </c>
      <c r="B1028" t="s">
        <v>3724</v>
      </c>
    </row>
    <row r="1029" spans="1:2" x14ac:dyDescent="0.25">
      <c r="A1029" t="s">
        <v>10698</v>
      </c>
      <c r="B1029" t="s">
        <v>4550</v>
      </c>
    </row>
    <row r="1030" spans="1:2" x14ac:dyDescent="0.25">
      <c r="A1030" t="s">
        <v>10933</v>
      </c>
      <c r="B1030" t="s">
        <v>4551</v>
      </c>
    </row>
    <row r="1031" spans="1:2" x14ac:dyDescent="0.25">
      <c r="A1031" t="s">
        <v>10699</v>
      </c>
      <c r="B1031" t="s">
        <v>4552</v>
      </c>
    </row>
    <row r="1032" spans="1:2" x14ac:dyDescent="0.25">
      <c r="A1032" t="s">
        <v>11005</v>
      </c>
      <c r="B1032" t="s">
        <v>3688</v>
      </c>
    </row>
    <row r="1033" spans="1:2" x14ac:dyDescent="0.25">
      <c r="A1033" t="s">
        <v>11006</v>
      </c>
      <c r="B1033" t="s">
        <v>3689</v>
      </c>
    </row>
    <row r="1034" spans="1:2" x14ac:dyDescent="0.25">
      <c r="A1034" t="s">
        <v>11291</v>
      </c>
      <c r="B1034" t="s">
        <v>3342</v>
      </c>
    </row>
    <row r="1035" spans="1:2" x14ac:dyDescent="0.25">
      <c r="A1035" t="s">
        <v>11287</v>
      </c>
      <c r="B1035" t="s">
        <v>264</v>
      </c>
    </row>
    <row r="1036" spans="1:2" x14ac:dyDescent="0.25">
      <c r="A1036" t="s">
        <v>11172</v>
      </c>
      <c r="B1036" t="s">
        <v>4418</v>
      </c>
    </row>
    <row r="1037" spans="1:2" x14ac:dyDescent="0.25">
      <c r="A1037" t="s">
        <v>11188</v>
      </c>
      <c r="B1037" t="s">
        <v>4474</v>
      </c>
    </row>
    <row r="1038" spans="1:2" x14ac:dyDescent="0.25">
      <c r="A1038" t="s">
        <v>10721</v>
      </c>
      <c r="B1038" t="s">
        <v>3676</v>
      </c>
    </row>
    <row r="1039" spans="1:2" x14ac:dyDescent="0.25">
      <c r="A1039" t="s">
        <v>10675</v>
      </c>
      <c r="B1039" t="s">
        <v>3677</v>
      </c>
    </row>
    <row r="1040" spans="1:2" x14ac:dyDescent="0.25">
      <c r="A1040" t="s">
        <v>10682</v>
      </c>
      <c r="B1040" t="s">
        <v>1624</v>
      </c>
    </row>
    <row r="1041" spans="1:2" x14ac:dyDescent="0.25">
      <c r="A1041" t="s">
        <v>10676</v>
      </c>
      <c r="B1041" t="s">
        <v>3678</v>
      </c>
    </row>
    <row r="1042" spans="1:2" x14ac:dyDescent="0.25">
      <c r="A1042" t="s">
        <v>10992</v>
      </c>
      <c r="B1042" t="s">
        <v>1383</v>
      </c>
    </row>
    <row r="1043" spans="1:2" x14ac:dyDescent="0.25">
      <c r="A1043" t="s">
        <v>10678</v>
      </c>
      <c r="B1043" t="s">
        <v>3682</v>
      </c>
    </row>
    <row r="1044" spans="1:2" x14ac:dyDescent="0.25">
      <c r="A1044" t="s">
        <v>10906</v>
      </c>
      <c r="B1044" t="s">
        <v>3565</v>
      </c>
    </row>
    <row r="1045" spans="1:2" x14ac:dyDescent="0.25">
      <c r="A1045" t="s">
        <v>11908</v>
      </c>
      <c r="B1045" t="s">
        <v>2085</v>
      </c>
    </row>
    <row r="1046" spans="1:2" x14ac:dyDescent="0.25">
      <c r="A1046" t="s">
        <v>11909</v>
      </c>
      <c r="B1046" t="s">
        <v>4806</v>
      </c>
    </row>
    <row r="1047" spans="1:2" x14ac:dyDescent="0.25">
      <c r="A1047" t="s">
        <v>11094</v>
      </c>
      <c r="B1047" t="s">
        <v>3311</v>
      </c>
    </row>
    <row r="1048" spans="1:2" x14ac:dyDescent="0.25">
      <c r="A1048" t="s">
        <v>11285</v>
      </c>
      <c r="B1048" t="s">
        <v>3336</v>
      </c>
    </row>
    <row r="1049" spans="1:2" x14ac:dyDescent="0.25">
      <c r="A1049" t="s">
        <v>11286</v>
      </c>
      <c r="B1049" t="s">
        <v>3337</v>
      </c>
    </row>
    <row r="1050" spans="1:2" x14ac:dyDescent="0.25">
      <c r="A1050" t="s">
        <v>11231</v>
      </c>
      <c r="B1050" t="s">
        <v>4475</v>
      </c>
    </row>
    <row r="1051" spans="1:2" x14ac:dyDescent="0.25">
      <c r="A1051" t="s">
        <v>11226</v>
      </c>
      <c r="B1051" t="s">
        <v>4476</v>
      </c>
    </row>
    <row r="1052" spans="1:2" x14ac:dyDescent="0.25">
      <c r="A1052" t="s">
        <v>11313</v>
      </c>
      <c r="B1052" t="s">
        <v>4773</v>
      </c>
    </row>
    <row r="1053" spans="1:2" x14ac:dyDescent="0.25">
      <c r="A1053" t="s">
        <v>11173</v>
      </c>
      <c r="B1053" t="s">
        <v>4419</v>
      </c>
    </row>
    <row r="1054" spans="1:2" x14ac:dyDescent="0.25">
      <c r="A1054" t="s">
        <v>11174</v>
      </c>
      <c r="B1054" t="s">
        <v>4420</v>
      </c>
    </row>
    <row r="1055" spans="1:2" x14ac:dyDescent="0.25">
      <c r="A1055" t="s">
        <v>11324</v>
      </c>
      <c r="B1055" t="s">
        <v>4477</v>
      </c>
    </row>
    <row r="1056" spans="1:2" x14ac:dyDescent="0.25">
      <c r="A1056" t="s">
        <v>11175</v>
      </c>
      <c r="B1056" t="s">
        <v>3445</v>
      </c>
    </row>
    <row r="1057" spans="1:2" x14ac:dyDescent="0.25">
      <c r="A1057" t="s">
        <v>11232</v>
      </c>
      <c r="B1057" t="s">
        <v>4478</v>
      </c>
    </row>
    <row r="1058" spans="1:2" x14ac:dyDescent="0.25">
      <c r="A1058" t="s">
        <v>11217</v>
      </c>
      <c r="B1058" t="s">
        <v>4421</v>
      </c>
    </row>
    <row r="1059" spans="1:2" x14ac:dyDescent="0.25">
      <c r="A1059" t="s">
        <v>11176</v>
      </c>
      <c r="B1059" t="s">
        <v>4422</v>
      </c>
    </row>
    <row r="1060" spans="1:2" x14ac:dyDescent="0.25">
      <c r="A1060" t="s">
        <v>11975</v>
      </c>
      <c r="B1060" t="s">
        <v>4241</v>
      </c>
    </row>
    <row r="1061" spans="1:2" x14ac:dyDescent="0.25">
      <c r="A1061" t="s">
        <v>11976</v>
      </c>
      <c r="B1061" t="s">
        <v>4242</v>
      </c>
    </row>
    <row r="1062" spans="1:2" x14ac:dyDescent="0.25">
      <c r="A1062" t="s">
        <v>11237</v>
      </c>
      <c r="B1062" t="s">
        <v>4423</v>
      </c>
    </row>
    <row r="1063" spans="1:2" x14ac:dyDescent="0.25">
      <c r="A1063" t="s">
        <v>11095</v>
      </c>
      <c r="B1063" t="s">
        <v>3312</v>
      </c>
    </row>
    <row r="1064" spans="1:2" x14ac:dyDescent="0.25">
      <c r="A1064" t="s">
        <v>11252</v>
      </c>
      <c r="B1064" t="s">
        <v>4479</v>
      </c>
    </row>
    <row r="1065" spans="1:2" x14ac:dyDescent="0.25">
      <c r="A1065" t="s">
        <v>11251</v>
      </c>
      <c r="B1065" t="s">
        <v>4427</v>
      </c>
    </row>
    <row r="1066" spans="1:2" x14ac:dyDescent="0.25">
      <c r="A1066" t="s">
        <v>11977</v>
      </c>
      <c r="B1066" t="s">
        <v>4243</v>
      </c>
    </row>
    <row r="1067" spans="1:2" x14ac:dyDescent="0.25">
      <c r="A1067" t="s">
        <v>11227</v>
      </c>
      <c r="B1067" t="s">
        <v>4480</v>
      </c>
    </row>
    <row r="1068" spans="1:2" x14ac:dyDescent="0.25">
      <c r="A1068" t="s">
        <v>11971</v>
      </c>
      <c r="B1068" t="s">
        <v>2261</v>
      </c>
    </row>
    <row r="1069" spans="1:2" x14ac:dyDescent="0.25">
      <c r="A1069" t="s">
        <v>11218</v>
      </c>
      <c r="B1069" t="s">
        <v>4428</v>
      </c>
    </row>
    <row r="1070" spans="1:2" x14ac:dyDescent="0.25">
      <c r="A1070" t="s">
        <v>11189</v>
      </c>
      <c r="B1070" t="s">
        <v>4481</v>
      </c>
    </row>
    <row r="1071" spans="1:2" x14ac:dyDescent="0.25">
      <c r="A1071" t="s">
        <v>11342</v>
      </c>
      <c r="B1071" t="s">
        <v>4482</v>
      </c>
    </row>
    <row r="1072" spans="1:2" x14ac:dyDescent="0.25">
      <c r="A1072" t="s">
        <v>11257</v>
      </c>
      <c r="B1072" t="s">
        <v>4483</v>
      </c>
    </row>
    <row r="1073" spans="1:2" x14ac:dyDescent="0.25">
      <c r="A1073" t="s">
        <v>11307</v>
      </c>
      <c r="B1073" t="s">
        <v>3322</v>
      </c>
    </row>
    <row r="1074" spans="1:2" x14ac:dyDescent="0.25">
      <c r="A1074" t="s">
        <v>11475</v>
      </c>
      <c r="B1074" t="s">
        <v>4098</v>
      </c>
    </row>
    <row r="1075" spans="1:2" x14ac:dyDescent="0.25">
      <c r="A1075" t="s">
        <v>11549</v>
      </c>
      <c r="B1075" t="s">
        <v>4099</v>
      </c>
    </row>
    <row r="1076" spans="1:2" x14ac:dyDescent="0.25">
      <c r="A1076" t="s">
        <v>11833</v>
      </c>
      <c r="B1076" t="s">
        <v>4100</v>
      </c>
    </row>
    <row r="1077" spans="1:2" x14ac:dyDescent="0.25">
      <c r="A1077" t="s">
        <v>11550</v>
      </c>
      <c r="B1077" t="s">
        <v>4101</v>
      </c>
    </row>
    <row r="1078" spans="1:2" x14ac:dyDescent="0.25">
      <c r="A1078" t="s">
        <v>11476</v>
      </c>
      <c r="B1078" t="s">
        <v>4102</v>
      </c>
    </row>
    <row r="1079" spans="1:2" x14ac:dyDescent="0.25">
      <c r="A1079" t="s">
        <v>11792</v>
      </c>
      <c r="B1079" t="s">
        <v>4103</v>
      </c>
    </row>
    <row r="1080" spans="1:2" x14ac:dyDescent="0.25">
      <c r="A1080" t="s">
        <v>11573</v>
      </c>
      <c r="B1080" t="s">
        <v>4104</v>
      </c>
    </row>
    <row r="1081" spans="1:2" x14ac:dyDescent="0.25">
      <c r="A1081" t="s">
        <v>11825</v>
      </c>
      <c r="B1081" t="s">
        <v>4093</v>
      </c>
    </row>
    <row r="1082" spans="1:2" x14ac:dyDescent="0.25">
      <c r="A1082" t="s">
        <v>11827</v>
      </c>
      <c r="B1082" t="s">
        <v>4106</v>
      </c>
    </row>
    <row r="1083" spans="1:2" x14ac:dyDescent="0.25">
      <c r="A1083" t="s">
        <v>11826</v>
      </c>
      <c r="B1083" t="s">
        <v>4094</v>
      </c>
    </row>
    <row r="1084" spans="1:2" x14ac:dyDescent="0.25">
      <c r="A1084" t="s">
        <v>10621</v>
      </c>
      <c r="B1084" t="s">
        <v>3584</v>
      </c>
    </row>
    <row r="1085" spans="1:2" x14ac:dyDescent="0.25">
      <c r="A1085" t="s">
        <v>11177</v>
      </c>
      <c r="B1085" t="s">
        <v>4429</v>
      </c>
    </row>
    <row r="1086" spans="1:2" x14ac:dyDescent="0.25">
      <c r="A1086" t="s">
        <v>11035</v>
      </c>
      <c r="B1086" t="s">
        <v>3704</v>
      </c>
    </row>
    <row r="1087" spans="1:2" x14ac:dyDescent="0.25">
      <c r="A1087" t="s">
        <v>11361</v>
      </c>
      <c r="B1087" t="s">
        <v>1533</v>
      </c>
    </row>
    <row r="1088" spans="1:2" x14ac:dyDescent="0.25">
      <c r="A1088" t="s">
        <v>11362</v>
      </c>
      <c r="B1088" t="s">
        <v>3706</v>
      </c>
    </row>
    <row r="1089" spans="1:2" x14ac:dyDescent="0.25">
      <c r="A1089" t="s">
        <v>11009</v>
      </c>
      <c r="B1089" t="s">
        <v>1411</v>
      </c>
    </row>
    <row r="1090" spans="1:2" x14ac:dyDescent="0.25">
      <c r="A1090" t="s">
        <v>11007</v>
      </c>
      <c r="B1090" t="s">
        <v>3690</v>
      </c>
    </row>
    <row r="1091" spans="1:2" x14ac:dyDescent="0.25">
      <c r="A1091" t="s">
        <v>11955</v>
      </c>
      <c r="B1091" t="s">
        <v>3509</v>
      </c>
    </row>
    <row r="1092" spans="1:2" x14ac:dyDescent="0.25">
      <c r="A1092" t="s">
        <v>11943</v>
      </c>
      <c r="B1092" t="s">
        <v>3510</v>
      </c>
    </row>
    <row r="1093" spans="1:2" x14ac:dyDescent="0.25">
      <c r="A1093" t="s">
        <v>11987</v>
      </c>
      <c r="B1093" t="s">
        <v>3718</v>
      </c>
    </row>
    <row r="1094" spans="1:2" x14ac:dyDescent="0.25">
      <c r="A1094" t="s">
        <v>11627</v>
      </c>
      <c r="B1094" t="s">
        <v>3843</v>
      </c>
    </row>
    <row r="1095" spans="1:2" x14ac:dyDescent="0.25">
      <c r="A1095" t="s">
        <v>11628</v>
      </c>
      <c r="B1095" t="s">
        <v>3844</v>
      </c>
    </row>
    <row r="1096" spans="1:2" x14ac:dyDescent="0.25">
      <c r="A1096" t="s">
        <v>11629</v>
      </c>
      <c r="B1096" t="s">
        <v>3845</v>
      </c>
    </row>
    <row r="1097" spans="1:2" x14ac:dyDescent="0.25">
      <c r="A1097" t="s">
        <v>11586</v>
      </c>
      <c r="B1097" t="s">
        <v>3846</v>
      </c>
    </row>
    <row r="1098" spans="1:2" x14ac:dyDescent="0.25">
      <c r="A1098" t="s">
        <v>11599</v>
      </c>
      <c r="B1098" t="s">
        <v>3913</v>
      </c>
    </row>
    <row r="1099" spans="1:2" x14ac:dyDescent="0.25">
      <c r="A1099" t="s">
        <v>11587</v>
      </c>
      <c r="B1099" t="s">
        <v>3847</v>
      </c>
    </row>
    <row r="1100" spans="1:2" x14ac:dyDescent="0.25">
      <c r="A1100" t="s">
        <v>11588</v>
      </c>
      <c r="B1100" t="s">
        <v>3848</v>
      </c>
    </row>
    <row r="1101" spans="1:2" x14ac:dyDescent="0.25">
      <c r="A1101" t="s">
        <v>11663</v>
      </c>
      <c r="B1101" t="s">
        <v>3849</v>
      </c>
    </row>
    <row r="1102" spans="1:2" x14ac:dyDescent="0.25">
      <c r="A1102" t="s">
        <v>11616</v>
      </c>
      <c r="B1102" t="s">
        <v>1904</v>
      </c>
    </row>
    <row r="1103" spans="1:2" x14ac:dyDescent="0.25">
      <c r="A1103" t="s">
        <v>11617</v>
      </c>
      <c r="B1103" t="s">
        <v>4049</v>
      </c>
    </row>
    <row r="1104" spans="1:2" x14ac:dyDescent="0.25">
      <c r="A1104" t="s">
        <v>11527</v>
      </c>
      <c r="B1104" t="s">
        <v>3850</v>
      </c>
    </row>
    <row r="1105" spans="1:2" x14ac:dyDescent="0.25">
      <c r="A1105" t="s">
        <v>11649</v>
      </c>
      <c r="B1105" t="s">
        <v>3851</v>
      </c>
    </row>
    <row r="1106" spans="1:2" x14ac:dyDescent="0.25">
      <c r="A1106" t="s">
        <v>11589</v>
      </c>
      <c r="B1106" t="s">
        <v>3852</v>
      </c>
    </row>
    <row r="1107" spans="1:2" x14ac:dyDescent="0.25">
      <c r="A1107" t="s">
        <v>11474</v>
      </c>
      <c r="B1107" t="s">
        <v>4070</v>
      </c>
    </row>
    <row r="1108" spans="1:2" x14ac:dyDescent="0.25">
      <c r="A1108" t="s">
        <v>11253</v>
      </c>
      <c r="B1108" t="s">
        <v>4484</v>
      </c>
    </row>
    <row r="1109" spans="1:2" x14ac:dyDescent="0.25">
      <c r="A1109" t="s">
        <v>11295</v>
      </c>
      <c r="B1109" t="s">
        <v>4431</v>
      </c>
    </row>
    <row r="1110" spans="1:2" x14ac:dyDescent="0.25">
      <c r="A1110" t="s">
        <v>11296</v>
      </c>
      <c r="B1110" t="s">
        <v>4432</v>
      </c>
    </row>
    <row r="1111" spans="1:2" x14ac:dyDescent="0.25">
      <c r="A1111" t="s">
        <v>11297</v>
      </c>
      <c r="B1111" t="s">
        <v>4433</v>
      </c>
    </row>
    <row r="1112" spans="1:2" x14ac:dyDescent="0.25">
      <c r="A1112" t="s">
        <v>11245</v>
      </c>
      <c r="B1112" t="s">
        <v>1345</v>
      </c>
    </row>
    <row r="1113" spans="1:2" x14ac:dyDescent="0.25">
      <c r="A1113" t="s">
        <v>11233</v>
      </c>
      <c r="B1113" t="s">
        <v>4485</v>
      </c>
    </row>
    <row r="1114" spans="1:2" x14ac:dyDescent="0.25">
      <c r="A1114" t="s">
        <v>11986</v>
      </c>
      <c r="B1114" t="s">
        <v>3716</v>
      </c>
    </row>
    <row r="1115" spans="1:2" x14ac:dyDescent="0.25">
      <c r="A1115" t="s">
        <v>11988</v>
      </c>
      <c r="B1115" t="s">
        <v>3719</v>
      </c>
    </row>
    <row r="1116" spans="1:2" x14ac:dyDescent="0.25">
      <c r="A1116" t="s">
        <v>10888</v>
      </c>
      <c r="B1116" t="s">
        <v>3454</v>
      </c>
    </row>
    <row r="1117" spans="1:2" x14ac:dyDescent="0.25">
      <c r="A1117" t="s">
        <v>10776</v>
      </c>
      <c r="B1117" t="s">
        <v>4260</v>
      </c>
    </row>
    <row r="1118" spans="1:2" x14ac:dyDescent="0.25">
      <c r="A1118" t="s">
        <v>10605</v>
      </c>
      <c r="B1118" t="s">
        <v>3455</v>
      </c>
    </row>
    <row r="1119" spans="1:2" x14ac:dyDescent="0.25">
      <c r="A1119" t="s">
        <v>10606</v>
      </c>
      <c r="B1119" t="s">
        <v>3456</v>
      </c>
    </row>
    <row r="1120" spans="1:2" x14ac:dyDescent="0.25">
      <c r="A1120" t="s">
        <v>10695</v>
      </c>
      <c r="B1120" t="s">
        <v>4498</v>
      </c>
    </row>
    <row r="1121" spans="1:2" x14ac:dyDescent="0.25">
      <c r="A1121" t="s">
        <v>10912</v>
      </c>
      <c r="B1121" t="s">
        <v>4499</v>
      </c>
    </row>
    <row r="1122" spans="1:2" x14ac:dyDescent="0.25">
      <c r="A1122" t="s">
        <v>10947</v>
      </c>
      <c r="B1122" t="s">
        <v>4500</v>
      </c>
    </row>
    <row r="1123" spans="1:2" x14ac:dyDescent="0.25">
      <c r="A1123" t="s">
        <v>10948</v>
      </c>
      <c r="B1123" t="s">
        <v>4501</v>
      </c>
    </row>
    <row r="1124" spans="1:2" x14ac:dyDescent="0.25">
      <c r="A1124" t="s">
        <v>10696</v>
      </c>
      <c r="B1124" t="s">
        <v>4502</v>
      </c>
    </row>
    <row r="1125" spans="1:2" x14ac:dyDescent="0.25">
      <c r="A1125" t="s">
        <v>10949</v>
      </c>
      <c r="B1125" t="s">
        <v>4503</v>
      </c>
    </row>
    <row r="1126" spans="1:2" x14ac:dyDescent="0.25">
      <c r="A1126" t="s">
        <v>10697</v>
      </c>
      <c r="B1126" t="s">
        <v>4504</v>
      </c>
    </row>
    <row r="1127" spans="1:2" x14ac:dyDescent="0.25">
      <c r="A1127" t="s">
        <v>11797</v>
      </c>
      <c r="B1127" t="s">
        <v>3927</v>
      </c>
    </row>
    <row r="1128" spans="1:2" x14ac:dyDescent="0.25">
      <c r="A1128" t="s">
        <v>11798</v>
      </c>
      <c r="B1128" t="s">
        <v>3928</v>
      </c>
    </row>
    <row r="1129" spans="1:2" x14ac:dyDescent="0.25">
      <c r="A1129" t="s">
        <v>11268</v>
      </c>
      <c r="B1129" t="s">
        <v>4486</v>
      </c>
    </row>
    <row r="1130" spans="1:2" x14ac:dyDescent="0.25">
      <c r="A1130" t="s">
        <v>10831</v>
      </c>
      <c r="B1130" t="s">
        <v>3737</v>
      </c>
    </row>
    <row r="1131" spans="1:2" x14ac:dyDescent="0.25">
      <c r="A1131" t="s">
        <v>10763</v>
      </c>
      <c r="B1131" t="s">
        <v>3738</v>
      </c>
    </row>
    <row r="1132" spans="1:2" x14ac:dyDescent="0.25">
      <c r="A1132" t="s">
        <v>10764</v>
      </c>
      <c r="B1132" t="s">
        <v>3739</v>
      </c>
    </row>
    <row r="1133" spans="1:2" x14ac:dyDescent="0.25">
      <c r="A1133" t="s">
        <v>10742</v>
      </c>
      <c r="B1133" t="s">
        <v>3614</v>
      </c>
    </row>
    <row r="1134" spans="1:2" x14ac:dyDescent="0.25">
      <c r="A1134" t="s">
        <v>10832</v>
      </c>
      <c r="B1134" t="s">
        <v>3740</v>
      </c>
    </row>
    <row r="1135" spans="1:2" x14ac:dyDescent="0.25">
      <c r="A1135" t="s">
        <v>10658</v>
      </c>
      <c r="B1135" t="s">
        <v>3561</v>
      </c>
    </row>
    <row r="1136" spans="1:2" x14ac:dyDescent="0.25">
      <c r="A1136" t="s">
        <v>10984</v>
      </c>
      <c r="B1136" t="s">
        <v>3741</v>
      </c>
    </row>
    <row r="1137" spans="1:2" x14ac:dyDescent="0.25">
      <c r="A1137" t="s">
        <v>10681</v>
      </c>
      <c r="B1137" t="s">
        <v>3742</v>
      </c>
    </row>
    <row r="1138" spans="1:2" x14ac:dyDescent="0.25">
      <c r="A1138" t="s">
        <v>10922</v>
      </c>
      <c r="B1138" t="s">
        <v>3562</v>
      </c>
    </row>
    <row r="1139" spans="1:2" x14ac:dyDescent="0.25">
      <c r="A1139" t="s">
        <v>10665</v>
      </c>
      <c r="B1139" t="s">
        <v>3585</v>
      </c>
    </row>
    <row r="1140" spans="1:2" x14ac:dyDescent="0.25">
      <c r="A1140" t="s">
        <v>11717</v>
      </c>
      <c r="B1140" t="s">
        <v>4088</v>
      </c>
    </row>
    <row r="1141" spans="1:2" x14ac:dyDescent="0.25">
      <c r="A1141" t="s">
        <v>11415</v>
      </c>
      <c r="B1141" t="s">
        <v>863</v>
      </c>
    </row>
    <row r="1142" spans="1:2" x14ac:dyDescent="0.25">
      <c r="A1142" t="s">
        <v>11416</v>
      </c>
      <c r="B1142" t="s">
        <v>3524</v>
      </c>
    </row>
    <row r="1143" spans="1:2" x14ac:dyDescent="0.25">
      <c r="A1143" t="s">
        <v>11417</v>
      </c>
      <c r="B1143" t="s">
        <v>3525</v>
      </c>
    </row>
    <row r="1144" spans="1:2" x14ac:dyDescent="0.25">
      <c r="A1144" t="s">
        <v>11418</v>
      </c>
      <c r="B1144" t="s">
        <v>3526</v>
      </c>
    </row>
    <row r="1145" spans="1:2" x14ac:dyDescent="0.25">
      <c r="A1145" t="s">
        <v>11419</v>
      </c>
      <c r="B1145" t="s">
        <v>3527</v>
      </c>
    </row>
    <row r="1146" spans="1:2" x14ac:dyDescent="0.25">
      <c r="A1146" t="s">
        <v>11137</v>
      </c>
      <c r="B1146" t="s">
        <v>4317</v>
      </c>
    </row>
    <row r="1147" spans="1:2" x14ac:dyDescent="0.25">
      <c r="A1147" t="s">
        <v>11127</v>
      </c>
      <c r="B1147" t="s">
        <v>1100</v>
      </c>
    </row>
    <row r="1148" spans="1:2" x14ac:dyDescent="0.25">
      <c r="A1148" t="s">
        <v>11138</v>
      </c>
      <c r="B1148" t="s">
        <v>4318</v>
      </c>
    </row>
    <row r="1149" spans="1:2" x14ac:dyDescent="0.25">
      <c r="A1149" t="s">
        <v>10954</v>
      </c>
      <c r="B1149" t="s">
        <v>4351</v>
      </c>
    </row>
    <row r="1150" spans="1:2" x14ac:dyDescent="0.25">
      <c r="A1150" t="s">
        <v>11420</v>
      </c>
      <c r="B1150" t="s">
        <v>3528</v>
      </c>
    </row>
    <row r="1151" spans="1:2" x14ac:dyDescent="0.25">
      <c r="A1151" t="s">
        <v>10951</v>
      </c>
      <c r="B1151" t="s">
        <v>835</v>
      </c>
    </row>
    <row r="1152" spans="1:2" x14ac:dyDescent="0.25">
      <c r="A1152" t="s">
        <v>10711</v>
      </c>
      <c r="B1152" t="s">
        <v>3380</v>
      </c>
    </row>
    <row r="1153" spans="1:2" x14ac:dyDescent="0.25">
      <c r="A1153" t="s">
        <v>11890</v>
      </c>
      <c r="B1153" t="s">
        <v>4785</v>
      </c>
    </row>
    <row r="1154" spans="1:2" x14ac:dyDescent="0.25">
      <c r="A1154" t="s">
        <v>11891</v>
      </c>
      <c r="B1154" t="s">
        <v>4795</v>
      </c>
    </row>
    <row r="1155" spans="1:2" x14ac:dyDescent="0.25">
      <c r="A1155" t="s">
        <v>11892</v>
      </c>
      <c r="B1155" t="s">
        <v>4786</v>
      </c>
    </row>
    <row r="1156" spans="1:2" x14ac:dyDescent="0.25">
      <c r="A1156" t="s">
        <v>11893</v>
      </c>
      <c r="B1156" t="s">
        <v>4789</v>
      </c>
    </row>
    <row r="1157" spans="1:2" x14ac:dyDescent="0.25">
      <c r="A1157" t="s">
        <v>11894</v>
      </c>
      <c r="B1157" t="s">
        <v>4801</v>
      </c>
    </row>
    <row r="1158" spans="1:2" x14ac:dyDescent="0.25">
      <c r="A1158" t="s">
        <v>11895</v>
      </c>
      <c r="B1158" t="s">
        <v>4790</v>
      </c>
    </row>
    <row r="1159" spans="1:2" x14ac:dyDescent="0.25">
      <c r="A1159" t="s">
        <v>11896</v>
      </c>
      <c r="B1159" t="s">
        <v>4791</v>
      </c>
    </row>
    <row r="1160" spans="1:2" x14ac:dyDescent="0.25">
      <c r="A1160" t="s">
        <v>11849</v>
      </c>
      <c r="B1160" t="s">
        <v>4203</v>
      </c>
    </row>
    <row r="1161" spans="1:2" x14ac:dyDescent="0.25">
      <c r="A1161" t="s">
        <v>11897</v>
      </c>
      <c r="B1161" t="s">
        <v>4813</v>
      </c>
    </row>
    <row r="1162" spans="1:2" x14ac:dyDescent="0.25">
      <c r="A1162" t="s">
        <v>10643</v>
      </c>
      <c r="B1162" t="s">
        <v>318</v>
      </c>
    </row>
    <row r="1163" spans="1:2" x14ac:dyDescent="0.25">
      <c r="A1163" t="s">
        <v>10657</v>
      </c>
      <c r="B1163" t="s">
        <v>3551</v>
      </c>
    </row>
    <row r="1164" spans="1:2" x14ac:dyDescent="0.25">
      <c r="A1164" t="s">
        <v>10970</v>
      </c>
      <c r="B1164" t="s">
        <v>4301</v>
      </c>
    </row>
    <row r="1165" spans="1:2" x14ac:dyDescent="0.25">
      <c r="A1165" t="s">
        <v>10972</v>
      </c>
      <c r="B1165" t="s">
        <v>4343</v>
      </c>
    </row>
    <row r="1166" spans="1:2" x14ac:dyDescent="0.25">
      <c r="A1166" t="s">
        <v>10973</v>
      </c>
      <c r="B1166" t="s">
        <v>4344</v>
      </c>
    </row>
    <row r="1167" spans="1:2" x14ac:dyDescent="0.25">
      <c r="A1167" t="s">
        <v>10622</v>
      </c>
      <c r="B1167" t="s">
        <v>3624</v>
      </c>
    </row>
    <row r="1168" spans="1:2" x14ac:dyDescent="0.25">
      <c r="A1168" t="s">
        <v>10595</v>
      </c>
      <c r="B1168" t="s">
        <v>3381</v>
      </c>
    </row>
    <row r="1169" spans="1:2" x14ac:dyDescent="0.25">
      <c r="A1169" t="s">
        <v>10596</v>
      </c>
      <c r="B1169" t="s">
        <v>3382</v>
      </c>
    </row>
    <row r="1170" spans="1:2" x14ac:dyDescent="0.25">
      <c r="A1170" t="s">
        <v>10962</v>
      </c>
      <c r="B1170" t="s">
        <v>3476</v>
      </c>
    </row>
    <row r="1171" spans="1:2" x14ac:dyDescent="0.25">
      <c r="A1171" t="s">
        <v>10964</v>
      </c>
      <c r="B1171" t="s">
        <v>3620</v>
      </c>
    </row>
    <row r="1172" spans="1:2" x14ac:dyDescent="0.25">
      <c r="A1172" t="s">
        <v>10965</v>
      </c>
      <c r="B1172" t="s">
        <v>3727</v>
      </c>
    </row>
    <row r="1173" spans="1:2" x14ac:dyDescent="0.25">
      <c r="A1173" t="s">
        <v>10966</v>
      </c>
      <c r="B1173" t="s">
        <v>3728</v>
      </c>
    </row>
    <row r="1174" spans="1:2" x14ac:dyDescent="0.25">
      <c r="A1174" t="s">
        <v>11925</v>
      </c>
      <c r="B1174" t="s">
        <v>4319</v>
      </c>
    </row>
    <row r="1175" spans="1:2" x14ac:dyDescent="0.25">
      <c r="A1175" t="s">
        <v>11926</v>
      </c>
      <c r="B1175" t="s">
        <v>4320</v>
      </c>
    </row>
    <row r="1176" spans="1:2" x14ac:dyDescent="0.25">
      <c r="A1176" t="s">
        <v>11927</v>
      </c>
      <c r="B1176" t="s">
        <v>4321</v>
      </c>
    </row>
    <row r="1177" spans="1:2" x14ac:dyDescent="0.25">
      <c r="A1177" t="s">
        <v>10968</v>
      </c>
      <c r="B1177" t="s">
        <v>734</v>
      </c>
    </row>
    <row r="1178" spans="1:2" x14ac:dyDescent="0.25">
      <c r="A1178" t="s">
        <v>10967</v>
      </c>
      <c r="B1178" t="s">
        <v>3729</v>
      </c>
    </row>
    <row r="1179" spans="1:2" x14ac:dyDescent="0.25">
      <c r="A1179" t="s">
        <v>11699</v>
      </c>
      <c r="B1179" t="s">
        <v>4043</v>
      </c>
    </row>
    <row r="1180" spans="1:2" x14ac:dyDescent="0.25">
      <c r="A1180" t="s">
        <v>11571</v>
      </c>
      <c r="B1180" t="s">
        <v>1921</v>
      </c>
    </row>
    <row r="1181" spans="1:2" x14ac:dyDescent="0.25">
      <c r="A1181" t="s">
        <v>11690</v>
      </c>
      <c r="B1181" t="s">
        <v>4073</v>
      </c>
    </row>
    <row r="1182" spans="1:2" x14ac:dyDescent="0.25">
      <c r="A1182" t="s">
        <v>11691</v>
      </c>
      <c r="B1182" t="s">
        <v>4074</v>
      </c>
    </row>
    <row r="1183" spans="1:2" x14ac:dyDescent="0.25">
      <c r="A1183" t="s">
        <v>11506</v>
      </c>
      <c r="B1183" t="s">
        <v>4044</v>
      </c>
    </row>
    <row r="1184" spans="1:2" x14ac:dyDescent="0.25">
      <c r="A1184" t="s">
        <v>11637</v>
      </c>
      <c r="B1184" t="s">
        <v>4045</v>
      </c>
    </row>
    <row r="1185" spans="1:2" x14ac:dyDescent="0.25">
      <c r="A1185" t="s">
        <v>11799</v>
      </c>
      <c r="B1185" t="s">
        <v>3929</v>
      </c>
    </row>
    <row r="1186" spans="1:2" x14ac:dyDescent="0.25">
      <c r="A1186" t="s">
        <v>11803</v>
      </c>
      <c r="B1186" t="s">
        <v>4075</v>
      </c>
    </row>
    <row r="1187" spans="1:2" x14ac:dyDescent="0.25">
      <c r="A1187" t="s">
        <v>11547</v>
      </c>
      <c r="B1187" t="s">
        <v>4076</v>
      </c>
    </row>
    <row r="1188" spans="1:2" x14ac:dyDescent="0.25">
      <c r="A1188" t="s">
        <v>11830</v>
      </c>
      <c r="B1188" t="s">
        <v>4020</v>
      </c>
    </row>
    <row r="1189" spans="1:2" x14ac:dyDescent="0.25">
      <c r="A1189" t="s">
        <v>11788</v>
      </c>
      <c r="B1189" t="s">
        <v>4057</v>
      </c>
    </row>
    <row r="1190" spans="1:2" x14ac:dyDescent="0.25">
      <c r="A1190" t="s">
        <v>11789</v>
      </c>
      <c r="B1190" t="s">
        <v>4058</v>
      </c>
    </row>
    <row r="1191" spans="1:2" x14ac:dyDescent="0.25">
      <c r="A1191" t="s">
        <v>11801</v>
      </c>
      <c r="B1191" t="s">
        <v>4059</v>
      </c>
    </row>
    <row r="1192" spans="1:2" x14ac:dyDescent="0.25">
      <c r="A1192" t="s">
        <v>11477</v>
      </c>
      <c r="B1192" t="s">
        <v>4286</v>
      </c>
    </row>
    <row r="1193" spans="1:2" x14ac:dyDescent="0.25">
      <c r="A1193" t="s">
        <v>11831</v>
      </c>
      <c r="B1193" t="s">
        <v>4021</v>
      </c>
    </row>
    <row r="1194" spans="1:2" x14ac:dyDescent="0.25">
      <c r="A1194" t="s">
        <v>11529</v>
      </c>
      <c r="B1194" t="s">
        <v>3869</v>
      </c>
    </row>
    <row r="1195" spans="1:2" x14ac:dyDescent="0.25">
      <c r="A1195" t="s">
        <v>11536</v>
      </c>
      <c r="B1195" t="s">
        <v>3974</v>
      </c>
    </row>
    <row r="1196" spans="1:2" x14ac:dyDescent="0.25">
      <c r="A1196" t="s">
        <v>11537</v>
      </c>
      <c r="B1196" t="s">
        <v>3975</v>
      </c>
    </row>
    <row r="1197" spans="1:2" x14ac:dyDescent="0.25">
      <c r="A1197" t="s">
        <v>11530</v>
      </c>
      <c r="B1197" t="s">
        <v>3907</v>
      </c>
    </row>
    <row r="1198" spans="1:2" x14ac:dyDescent="0.25">
      <c r="A1198" t="s">
        <v>11655</v>
      </c>
      <c r="B1198" t="s">
        <v>4002</v>
      </c>
    </row>
    <row r="1199" spans="1:2" x14ac:dyDescent="0.25">
      <c r="A1199" t="s">
        <v>11539</v>
      </c>
      <c r="B1199" t="s">
        <v>4003</v>
      </c>
    </row>
    <row r="1200" spans="1:2" x14ac:dyDescent="0.25">
      <c r="A1200" t="s">
        <v>11542</v>
      </c>
      <c r="B1200" t="s">
        <v>4015</v>
      </c>
    </row>
    <row r="1201" spans="1:2" x14ac:dyDescent="0.25">
      <c r="A1201" t="s">
        <v>11656</v>
      </c>
      <c r="B1201" t="s">
        <v>4004</v>
      </c>
    </row>
    <row r="1202" spans="1:2" x14ac:dyDescent="0.25">
      <c r="A1202" t="s">
        <v>11824</v>
      </c>
      <c r="B1202" t="s">
        <v>4005</v>
      </c>
    </row>
    <row r="1203" spans="1:2" x14ac:dyDescent="0.25">
      <c r="A1203" t="s">
        <v>11532</v>
      </c>
      <c r="B1203" t="s">
        <v>3930</v>
      </c>
    </row>
    <row r="1204" spans="1:2" x14ac:dyDescent="0.25">
      <c r="A1204" t="s">
        <v>11533</v>
      </c>
      <c r="B1204" t="s">
        <v>3931</v>
      </c>
    </row>
    <row r="1205" spans="1:2" x14ac:dyDescent="0.25">
      <c r="A1205" t="s">
        <v>11652</v>
      </c>
      <c r="B1205" t="s">
        <v>3932</v>
      </c>
    </row>
    <row r="1206" spans="1:2" x14ac:dyDescent="0.25">
      <c r="A1206" t="s">
        <v>11535</v>
      </c>
      <c r="B1206" t="s">
        <v>3942</v>
      </c>
    </row>
    <row r="1207" spans="1:2" x14ac:dyDescent="0.25">
      <c r="A1207" t="s">
        <v>11820</v>
      </c>
      <c r="B1207" t="s">
        <v>3933</v>
      </c>
    </row>
    <row r="1208" spans="1:2" x14ac:dyDescent="0.25">
      <c r="A1208" t="s">
        <v>11522</v>
      </c>
      <c r="B1208" t="s">
        <v>3763</v>
      </c>
    </row>
    <row r="1209" spans="1:2" x14ac:dyDescent="0.25">
      <c r="A1209" t="s">
        <v>11523</v>
      </c>
      <c r="B1209" t="s">
        <v>3764</v>
      </c>
    </row>
    <row r="1210" spans="1:2" x14ac:dyDescent="0.25">
      <c r="A1210" t="s">
        <v>11524</v>
      </c>
      <c r="B1210" t="s">
        <v>3765</v>
      </c>
    </row>
    <row r="1211" spans="1:2" x14ac:dyDescent="0.25">
      <c r="A1211" t="s">
        <v>11822</v>
      </c>
      <c r="B1211" t="s">
        <v>3989</v>
      </c>
    </row>
    <row r="1212" spans="1:2" x14ac:dyDescent="0.25">
      <c r="A1212" t="s">
        <v>11823</v>
      </c>
      <c r="B1212" t="s">
        <v>3990</v>
      </c>
    </row>
    <row r="1213" spans="1:2" x14ac:dyDescent="0.25">
      <c r="A1213" t="s">
        <v>11538</v>
      </c>
      <c r="B1213" t="s">
        <v>3976</v>
      </c>
    </row>
    <row r="1214" spans="1:2" x14ac:dyDescent="0.25">
      <c r="A1214" t="s">
        <v>11540</v>
      </c>
      <c r="B1214" t="s">
        <v>4006</v>
      </c>
    </row>
    <row r="1215" spans="1:2" x14ac:dyDescent="0.25">
      <c r="A1215" t="s">
        <v>11534</v>
      </c>
      <c r="B1215" t="s">
        <v>3934</v>
      </c>
    </row>
    <row r="1216" spans="1:2" x14ac:dyDescent="0.25">
      <c r="A1216" t="s">
        <v>11541</v>
      </c>
      <c r="B1216" t="s">
        <v>4009</v>
      </c>
    </row>
    <row r="1217" spans="1:2" x14ac:dyDescent="0.25">
      <c r="A1217" t="s">
        <v>11819</v>
      </c>
      <c r="B1217" t="s">
        <v>3908</v>
      </c>
    </row>
    <row r="1218" spans="1:2" x14ac:dyDescent="0.25">
      <c r="A1218" t="s">
        <v>11544</v>
      </c>
      <c r="B1218" t="s">
        <v>1886</v>
      </c>
    </row>
    <row r="1219" spans="1:2" x14ac:dyDescent="0.25">
      <c r="A1219" t="s">
        <v>11572</v>
      </c>
      <c r="B1219" t="s">
        <v>4078</v>
      </c>
    </row>
    <row r="1220" spans="1:2" x14ac:dyDescent="0.25">
      <c r="A1220" t="s">
        <v>11692</v>
      </c>
      <c r="B1220" t="s">
        <v>4079</v>
      </c>
    </row>
    <row r="1221" spans="1:2" x14ac:dyDescent="0.25">
      <c r="A1221" t="s">
        <v>11638</v>
      </c>
      <c r="B1221" t="s">
        <v>4080</v>
      </c>
    </row>
    <row r="1222" spans="1:2" x14ac:dyDescent="0.25">
      <c r="A1222" t="s">
        <v>11969</v>
      </c>
      <c r="B1222" t="s">
        <v>3145</v>
      </c>
    </row>
    <row r="1223" spans="1:2" x14ac:dyDescent="0.25">
      <c r="A1223" t="s">
        <v>11278</v>
      </c>
      <c r="B1223" t="s">
        <v>3320</v>
      </c>
    </row>
    <row r="1224" spans="1:2" x14ac:dyDescent="0.25">
      <c r="A1224" t="s">
        <v>11279</v>
      </c>
      <c r="B1224" t="s">
        <v>256</v>
      </c>
    </row>
    <row r="1225" spans="1:2" x14ac:dyDescent="0.25">
      <c r="A1225" t="s">
        <v>11280</v>
      </c>
      <c r="B1225" t="s">
        <v>260</v>
      </c>
    </row>
    <row r="1226" spans="1:2" x14ac:dyDescent="0.25">
      <c r="A1226" t="s">
        <v>11281</v>
      </c>
      <c r="B1226" t="s">
        <v>3331</v>
      </c>
    </row>
    <row r="1227" spans="1:2" x14ac:dyDescent="0.25">
      <c r="A1227" t="s">
        <v>11972</v>
      </c>
      <c r="B1227" t="s">
        <v>2263</v>
      </c>
    </row>
    <row r="1228" spans="1:2" x14ac:dyDescent="0.25">
      <c r="A1228" t="s">
        <v>11096</v>
      </c>
      <c r="B1228" t="s">
        <v>3314</v>
      </c>
    </row>
    <row r="1229" spans="1:2" x14ac:dyDescent="0.25">
      <c r="A1229" t="s">
        <v>11483</v>
      </c>
      <c r="B1229" t="s">
        <v>3784</v>
      </c>
    </row>
    <row r="1230" spans="1:2" x14ac:dyDescent="0.25">
      <c r="A1230" t="s">
        <v>11520</v>
      </c>
      <c r="B1230" t="s">
        <v>4107</v>
      </c>
    </row>
    <row r="1231" spans="1:2" x14ac:dyDescent="0.25">
      <c r="A1231" t="s">
        <v>11507</v>
      </c>
      <c r="B1231" t="s">
        <v>4108</v>
      </c>
    </row>
    <row r="1232" spans="1:2" x14ac:dyDescent="0.25">
      <c r="A1232" t="s">
        <v>11812</v>
      </c>
      <c r="B1232" t="s">
        <v>4135</v>
      </c>
    </row>
    <row r="1233" spans="1:2" x14ac:dyDescent="0.25">
      <c r="A1233" t="s">
        <v>11508</v>
      </c>
      <c r="B1233" t="s">
        <v>4136</v>
      </c>
    </row>
    <row r="1234" spans="1:2" x14ac:dyDescent="0.25">
      <c r="A1234" t="s">
        <v>10971</v>
      </c>
      <c r="B1234" t="s">
        <v>4302</v>
      </c>
    </row>
    <row r="1235" spans="1:2" x14ac:dyDescent="0.25">
      <c r="A1235" t="s">
        <v>11219</v>
      </c>
      <c r="B1235" t="s">
        <v>4434</v>
      </c>
    </row>
    <row r="1236" spans="1:2" x14ac:dyDescent="0.25">
      <c r="A1236" t="s">
        <v>11191</v>
      </c>
      <c r="B1236" t="s">
        <v>4490</v>
      </c>
    </row>
    <row r="1237" spans="1:2" x14ac:dyDescent="0.25">
      <c r="A1237" t="s">
        <v>10910</v>
      </c>
      <c r="B1237" t="s">
        <v>3398</v>
      </c>
    </row>
    <row r="1238" spans="1:2" x14ac:dyDescent="0.25">
      <c r="A1238" t="s">
        <v>10685</v>
      </c>
      <c r="B1238" t="s">
        <v>4111</v>
      </c>
    </row>
    <row r="1239" spans="1:2" x14ac:dyDescent="0.25">
      <c r="A1239" t="s">
        <v>10917</v>
      </c>
      <c r="B1239" t="s">
        <v>4112</v>
      </c>
    </row>
    <row r="1240" spans="1:2" x14ac:dyDescent="0.25">
      <c r="A1240" t="s">
        <v>11017</v>
      </c>
      <c r="B1240" t="s">
        <v>4252</v>
      </c>
    </row>
    <row r="1241" spans="1:2" x14ac:dyDescent="0.25">
      <c r="A1241" t="s">
        <v>10890</v>
      </c>
      <c r="B1241" t="s">
        <v>4113</v>
      </c>
    </row>
    <row r="1242" spans="1:2" x14ac:dyDescent="0.25">
      <c r="A1242" t="s">
        <v>10998</v>
      </c>
      <c r="B1242" t="s">
        <v>309</v>
      </c>
    </row>
    <row r="1243" spans="1:2" x14ac:dyDescent="0.25">
      <c r="A1243" t="s">
        <v>10627</v>
      </c>
      <c r="B1243" t="s">
        <v>4114</v>
      </c>
    </row>
    <row r="1244" spans="1:2" x14ac:dyDescent="0.25">
      <c r="A1244" t="s">
        <v>10739</v>
      </c>
      <c r="B1244" t="s">
        <v>3586</v>
      </c>
    </row>
    <row r="1245" spans="1:2" x14ac:dyDescent="0.25">
      <c r="A1245" t="s">
        <v>10765</v>
      </c>
      <c r="B1245" t="s">
        <v>4115</v>
      </c>
    </row>
    <row r="1246" spans="1:2" x14ac:dyDescent="0.25">
      <c r="A1246" t="s">
        <v>10686</v>
      </c>
      <c r="B1246" t="s">
        <v>4116</v>
      </c>
    </row>
    <row r="1247" spans="1:2" x14ac:dyDescent="0.25">
      <c r="A1247" t="s">
        <v>10620</v>
      </c>
      <c r="B1247" t="s">
        <v>3566</v>
      </c>
    </row>
    <row r="1248" spans="1:2" x14ac:dyDescent="0.25">
      <c r="A1248" t="s">
        <v>10760</v>
      </c>
      <c r="B1248" t="s">
        <v>3587</v>
      </c>
    </row>
    <row r="1249" spans="1:2" x14ac:dyDescent="0.25">
      <c r="A1249" t="s">
        <v>10666</v>
      </c>
      <c r="B1249" t="s">
        <v>3588</v>
      </c>
    </row>
    <row r="1250" spans="1:2" x14ac:dyDescent="0.25">
      <c r="A1250" t="s">
        <v>10740</v>
      </c>
      <c r="B1250" t="s">
        <v>3589</v>
      </c>
    </row>
    <row r="1251" spans="1:2" x14ac:dyDescent="0.25">
      <c r="A1251" t="s">
        <v>10833</v>
      </c>
      <c r="B1251" t="s">
        <v>4117</v>
      </c>
    </row>
    <row r="1252" spans="1:2" x14ac:dyDescent="0.25">
      <c r="A1252" t="s">
        <v>10851</v>
      </c>
      <c r="B1252" t="s">
        <v>3574</v>
      </c>
    </row>
    <row r="1253" spans="1:2" x14ac:dyDescent="0.25">
      <c r="A1253" t="s">
        <v>10828</v>
      </c>
      <c r="B1253" t="s">
        <v>3590</v>
      </c>
    </row>
    <row r="1254" spans="1:2" x14ac:dyDescent="0.25">
      <c r="A1254" t="s">
        <v>10866</v>
      </c>
      <c r="B1254" t="s">
        <v>3289</v>
      </c>
    </row>
    <row r="1255" spans="1:2" x14ac:dyDescent="0.25">
      <c r="A1255" t="s">
        <v>10889</v>
      </c>
      <c r="B1255" t="s">
        <v>3481</v>
      </c>
    </row>
    <row r="1256" spans="1:2" x14ac:dyDescent="0.25">
      <c r="A1256" t="s">
        <v>10803</v>
      </c>
      <c r="B1256" t="s">
        <v>3591</v>
      </c>
    </row>
    <row r="1257" spans="1:2" x14ac:dyDescent="0.25">
      <c r="A1257" t="s">
        <v>10667</v>
      </c>
      <c r="B1257" t="s">
        <v>3592</v>
      </c>
    </row>
    <row r="1258" spans="1:2" x14ac:dyDescent="0.25">
      <c r="A1258" t="s">
        <v>10738</v>
      </c>
      <c r="B1258" t="s">
        <v>3575</v>
      </c>
    </row>
    <row r="1259" spans="1:2" x14ac:dyDescent="0.25">
      <c r="A1259" t="s">
        <v>10741</v>
      </c>
      <c r="B1259" t="s">
        <v>3593</v>
      </c>
    </row>
    <row r="1260" spans="1:2" x14ac:dyDescent="0.25">
      <c r="A1260" t="s">
        <v>10761</v>
      </c>
      <c r="B1260" t="s">
        <v>3594</v>
      </c>
    </row>
    <row r="1261" spans="1:2" x14ac:dyDescent="0.25">
      <c r="A1261" t="s">
        <v>10827</v>
      </c>
      <c r="B1261" t="s">
        <v>3576</v>
      </c>
    </row>
    <row r="1262" spans="1:2" x14ac:dyDescent="0.25">
      <c r="A1262" t="s">
        <v>11032</v>
      </c>
      <c r="B1262" t="s">
        <v>3600</v>
      </c>
    </row>
    <row r="1263" spans="1:2" x14ac:dyDescent="0.25">
      <c r="A1263" t="s">
        <v>10830</v>
      </c>
      <c r="B1263" t="s">
        <v>3638</v>
      </c>
    </row>
    <row r="1264" spans="1:2" x14ac:dyDescent="0.25">
      <c r="A1264" t="s">
        <v>10902</v>
      </c>
      <c r="B1264" t="s">
        <v>3601</v>
      </c>
    </row>
    <row r="1265" spans="1:2" x14ac:dyDescent="0.25">
      <c r="A1265" t="s">
        <v>10668</v>
      </c>
      <c r="B1265" t="s">
        <v>3602</v>
      </c>
    </row>
    <row r="1266" spans="1:2" x14ac:dyDescent="0.25">
      <c r="A1266" t="s">
        <v>10903</v>
      </c>
      <c r="B1266" t="s">
        <v>3608</v>
      </c>
    </row>
    <row r="1267" spans="1:2" x14ac:dyDescent="0.25">
      <c r="A1267" t="s">
        <v>10669</v>
      </c>
      <c r="B1267" t="s">
        <v>3577</v>
      </c>
    </row>
    <row r="1268" spans="1:2" x14ac:dyDescent="0.25">
      <c r="A1268" t="s">
        <v>10829</v>
      </c>
      <c r="B1268" t="s">
        <v>3603</v>
      </c>
    </row>
    <row r="1269" spans="1:2" x14ac:dyDescent="0.25">
      <c r="A1269" t="s">
        <v>10804</v>
      </c>
      <c r="B1269" t="s">
        <v>3604</v>
      </c>
    </row>
    <row r="1270" spans="1:2" x14ac:dyDescent="0.25">
      <c r="A1270" t="s">
        <v>10777</v>
      </c>
      <c r="B1270" t="s">
        <v>3605</v>
      </c>
    </row>
    <row r="1271" spans="1:2" x14ac:dyDescent="0.25">
      <c r="A1271" t="s">
        <v>10709</v>
      </c>
      <c r="B1271" t="s">
        <v>3365</v>
      </c>
    </row>
    <row r="1272" spans="1:2" x14ac:dyDescent="0.25">
      <c r="A1272" t="s">
        <v>10710</v>
      </c>
      <c r="B1272" t="s">
        <v>3356</v>
      </c>
    </row>
    <row r="1273" spans="1:2" x14ac:dyDescent="0.25">
      <c r="A1273" t="s">
        <v>10642</v>
      </c>
      <c r="B1273" t="s">
        <v>3357</v>
      </c>
    </row>
    <row r="1274" spans="1:2" x14ac:dyDescent="0.25">
      <c r="A1274" t="s">
        <v>10645</v>
      </c>
      <c r="B1274" t="s">
        <v>3358</v>
      </c>
    </row>
    <row r="1275" spans="1:2" x14ac:dyDescent="0.25">
      <c r="A1275" t="s">
        <v>10756</v>
      </c>
      <c r="B1275" t="s">
        <v>3359</v>
      </c>
    </row>
    <row r="1276" spans="1:2" x14ac:dyDescent="0.25">
      <c r="A1276" t="s">
        <v>10646</v>
      </c>
      <c r="B1276" t="s">
        <v>3360</v>
      </c>
    </row>
    <row r="1277" spans="1:2" x14ac:dyDescent="0.25">
      <c r="A1277" t="s">
        <v>10943</v>
      </c>
      <c r="B1277" t="s">
        <v>3361</v>
      </c>
    </row>
    <row r="1278" spans="1:2" x14ac:dyDescent="0.25">
      <c r="A1278" t="s">
        <v>10647</v>
      </c>
      <c r="B1278" t="s">
        <v>3389</v>
      </c>
    </row>
    <row r="1279" spans="1:2" x14ac:dyDescent="0.25">
      <c r="A1279" t="s">
        <v>10897</v>
      </c>
      <c r="B1279" t="s">
        <v>3390</v>
      </c>
    </row>
    <row r="1280" spans="1:2" x14ac:dyDescent="0.25">
      <c r="A1280" t="s">
        <v>10921</v>
      </c>
      <c r="B1280" t="s">
        <v>3391</v>
      </c>
    </row>
    <row r="1281" spans="1:2" x14ac:dyDescent="0.25">
      <c r="A1281" t="s">
        <v>10677</v>
      </c>
      <c r="B1281" t="s">
        <v>3679</v>
      </c>
    </row>
    <row r="1282" spans="1:2" x14ac:dyDescent="0.25">
      <c r="A1282" t="s">
        <v>10694</v>
      </c>
      <c r="B1282" t="s">
        <v>3680</v>
      </c>
    </row>
    <row r="1283" spans="1:2" x14ac:dyDescent="0.25">
      <c r="A1283" t="s">
        <v>10856</v>
      </c>
      <c r="B1283" t="s">
        <v>3377</v>
      </c>
    </row>
    <row r="1284" spans="1:2" x14ac:dyDescent="0.25">
      <c r="A1284" t="s">
        <v>10628</v>
      </c>
      <c r="B1284" t="s">
        <v>4124</v>
      </c>
    </row>
    <row r="1285" spans="1:2" x14ac:dyDescent="0.25">
      <c r="A1285" t="s">
        <v>10629</v>
      </c>
      <c r="B1285" t="s">
        <v>4126</v>
      </c>
    </row>
    <row r="1286" spans="1:2" x14ac:dyDescent="0.25">
      <c r="A1286" t="s">
        <v>10834</v>
      </c>
      <c r="B1286" t="s">
        <v>4127</v>
      </c>
    </row>
    <row r="1287" spans="1:2" x14ac:dyDescent="0.25">
      <c r="A1287" t="s">
        <v>10810</v>
      </c>
      <c r="B1287" t="s">
        <v>4128</v>
      </c>
    </row>
    <row r="1288" spans="1:2" x14ac:dyDescent="0.25">
      <c r="A1288" t="s">
        <v>10835</v>
      </c>
      <c r="B1288" t="s">
        <v>4129</v>
      </c>
    </row>
    <row r="1289" spans="1:2" x14ac:dyDescent="0.25">
      <c r="A1289" t="s">
        <v>10811</v>
      </c>
      <c r="B1289" t="s">
        <v>4130</v>
      </c>
    </row>
    <row r="1290" spans="1:2" x14ac:dyDescent="0.25">
      <c r="A1290" t="s">
        <v>10766</v>
      </c>
      <c r="B1290" t="s">
        <v>4132</v>
      </c>
    </row>
    <row r="1291" spans="1:2" x14ac:dyDescent="0.25">
      <c r="A1291" t="s">
        <v>11924</v>
      </c>
      <c r="B1291" t="s">
        <v>2099</v>
      </c>
    </row>
    <row r="1292" spans="1:2" x14ac:dyDescent="0.25">
      <c r="A1292" t="s">
        <v>11921</v>
      </c>
      <c r="B1292" t="s">
        <v>2093</v>
      </c>
    </row>
    <row r="1293" spans="1:2" x14ac:dyDescent="0.25">
      <c r="A1293" t="s">
        <v>11922</v>
      </c>
      <c r="B1293" t="s">
        <v>2095</v>
      </c>
    </row>
    <row r="1294" spans="1:2" x14ac:dyDescent="0.25">
      <c r="A1294" t="s">
        <v>11923</v>
      </c>
      <c r="B1294" t="s">
        <v>4686</v>
      </c>
    </row>
    <row r="1295" spans="1:2" x14ac:dyDescent="0.25">
      <c r="A1295" t="s">
        <v>11837</v>
      </c>
      <c r="B1295" t="s">
        <v>2049</v>
      </c>
    </row>
    <row r="1296" spans="1:2" x14ac:dyDescent="0.25">
      <c r="A1296" t="s">
        <v>11856</v>
      </c>
      <c r="B1296" t="s">
        <v>4265</v>
      </c>
    </row>
    <row r="1297" spans="1:2" x14ac:dyDescent="0.25">
      <c r="A1297" t="s">
        <v>11882</v>
      </c>
      <c r="B1297" t="s">
        <v>3184</v>
      </c>
    </row>
    <row r="1298" spans="1:2" x14ac:dyDescent="0.25">
      <c r="A1298" t="s">
        <v>10750</v>
      </c>
      <c r="B1298" t="s">
        <v>4228</v>
      </c>
    </row>
    <row r="1299" spans="1:2" x14ac:dyDescent="0.25">
      <c r="A1299" t="s">
        <v>11015</v>
      </c>
      <c r="B1299" t="s">
        <v>4229</v>
      </c>
    </row>
    <row r="1300" spans="1:2" x14ac:dyDescent="0.25">
      <c r="A1300" t="s">
        <v>10822</v>
      </c>
      <c r="B1300" t="s">
        <v>3457</v>
      </c>
    </row>
    <row r="1301" spans="1:2" x14ac:dyDescent="0.25">
      <c r="A1301" t="s">
        <v>10946</v>
      </c>
      <c r="B1301" t="s">
        <v>4232</v>
      </c>
    </row>
    <row r="1302" spans="1:2" x14ac:dyDescent="0.25">
      <c r="A1302" t="s">
        <v>10941</v>
      </c>
      <c r="B1302" t="s">
        <v>4233</v>
      </c>
    </row>
    <row r="1303" spans="1:2" x14ac:dyDescent="0.25">
      <c r="A1303" t="s">
        <v>10778</v>
      </c>
      <c r="B1303" t="s">
        <v>4261</v>
      </c>
    </row>
    <row r="1304" spans="1:2" x14ac:dyDescent="0.25">
      <c r="A1304" t="s">
        <v>10952</v>
      </c>
      <c r="B1304" t="s">
        <v>3393</v>
      </c>
    </row>
    <row r="1305" spans="1:2" x14ac:dyDescent="0.25">
      <c r="A1305" t="s">
        <v>10953</v>
      </c>
      <c r="B1305" t="s">
        <v>3394</v>
      </c>
    </row>
    <row r="1306" spans="1:2" x14ac:dyDescent="0.25">
      <c r="A1306" t="s">
        <v>10779</v>
      </c>
      <c r="B1306" t="s">
        <v>4234</v>
      </c>
    </row>
    <row r="1307" spans="1:2" x14ac:dyDescent="0.25">
      <c r="A1307" t="s">
        <v>10780</v>
      </c>
      <c r="B1307" t="s">
        <v>4262</v>
      </c>
    </row>
    <row r="1308" spans="1:2" x14ac:dyDescent="0.25">
      <c r="A1308" t="s">
        <v>10693</v>
      </c>
      <c r="B1308" t="s">
        <v>3625</v>
      </c>
    </row>
    <row r="1309" spans="1:2" x14ac:dyDescent="0.25">
      <c r="A1309" t="s">
        <v>10716</v>
      </c>
      <c r="B1309" t="s">
        <v>3626</v>
      </c>
    </row>
    <row r="1310" spans="1:2" x14ac:dyDescent="0.25">
      <c r="A1310" t="s">
        <v>10692</v>
      </c>
      <c r="B1310" t="s">
        <v>4236</v>
      </c>
    </row>
    <row r="1311" spans="1:2" x14ac:dyDescent="0.25">
      <c r="A1311" t="s">
        <v>11241</v>
      </c>
      <c r="B1311" t="s">
        <v>4487</v>
      </c>
    </row>
    <row r="1312" spans="1:2" x14ac:dyDescent="0.25">
      <c r="A1312" t="s">
        <v>11349</v>
      </c>
      <c r="B1312" t="s">
        <v>3447</v>
      </c>
    </row>
    <row r="1313" spans="1:2" x14ac:dyDescent="0.25">
      <c r="A1313" t="s">
        <v>11010</v>
      </c>
      <c r="B1313" t="s">
        <v>3693</v>
      </c>
    </row>
    <row r="1314" spans="1:2" x14ac:dyDescent="0.25">
      <c r="A1314" t="s">
        <v>11242</v>
      </c>
      <c r="B1314" t="s">
        <v>2274</v>
      </c>
    </row>
    <row r="1315" spans="1:2" x14ac:dyDescent="0.25">
      <c r="A1315" t="s">
        <v>11978</v>
      </c>
      <c r="B1315" t="s">
        <v>2276</v>
      </c>
    </row>
    <row r="1316" spans="1:2" x14ac:dyDescent="0.25">
      <c r="A1316" t="s">
        <v>11013</v>
      </c>
      <c r="B1316" t="s">
        <v>1421</v>
      </c>
    </row>
    <row r="1317" spans="1:2" x14ac:dyDescent="0.25">
      <c r="A1317" t="s">
        <v>11901</v>
      </c>
      <c r="B1317" t="s">
        <v>3187</v>
      </c>
    </row>
    <row r="1318" spans="1:2" x14ac:dyDescent="0.25">
      <c r="A1318" t="s">
        <v>11886</v>
      </c>
      <c r="B1318" t="s">
        <v>2074</v>
      </c>
    </row>
    <row r="1319" spans="1:2" x14ac:dyDescent="0.25">
      <c r="A1319" t="s">
        <v>11902</v>
      </c>
      <c r="B1319" t="s">
        <v>3189</v>
      </c>
    </row>
    <row r="1320" spans="1:2" x14ac:dyDescent="0.25">
      <c r="A1320" t="s">
        <v>11904</v>
      </c>
      <c r="B1320" t="s">
        <v>4176</v>
      </c>
    </row>
    <row r="1321" spans="1:2" x14ac:dyDescent="0.25">
      <c r="A1321" t="s">
        <v>11981</v>
      </c>
      <c r="B1321" t="s">
        <v>1543</v>
      </c>
    </row>
    <row r="1322" spans="1:2" x14ac:dyDescent="0.25">
      <c r="A1322" t="s">
        <v>11983</v>
      </c>
      <c r="B1322" t="s">
        <v>4304</v>
      </c>
    </row>
    <row r="1323" spans="1:2" x14ac:dyDescent="0.25">
      <c r="A1323" t="s">
        <v>11918</v>
      </c>
      <c r="B1323" t="s">
        <v>2837</v>
      </c>
    </row>
    <row r="1324" spans="1:2" x14ac:dyDescent="0.25">
      <c r="A1324" t="s">
        <v>11994</v>
      </c>
      <c r="B1324" t="s">
        <v>4292</v>
      </c>
    </row>
    <row r="1325" spans="1:2" x14ac:dyDescent="0.25">
      <c r="A1325" t="s">
        <v>11292</v>
      </c>
      <c r="B1325" t="s">
        <v>254</v>
      </c>
    </row>
    <row r="1326" spans="1:2" x14ac:dyDescent="0.25">
      <c r="A1326" t="s">
        <v>11299</v>
      </c>
      <c r="B1326" t="s">
        <v>4493</v>
      </c>
    </row>
    <row r="1327" spans="1:2" x14ac:dyDescent="0.25">
      <c r="A1327" t="s">
        <v>11300</v>
      </c>
      <c r="B1327" t="s">
        <v>4494</v>
      </c>
    </row>
    <row r="1328" spans="1:2" x14ac:dyDescent="0.25">
      <c r="A1328" t="s">
        <v>10691</v>
      </c>
      <c r="B1328" t="s">
        <v>4230</v>
      </c>
    </row>
    <row r="1329" spans="1:2" x14ac:dyDescent="0.25">
      <c r="A1329" t="s">
        <v>11935</v>
      </c>
      <c r="B1329" t="s">
        <v>4511</v>
      </c>
    </row>
    <row r="1330" spans="1:2" x14ac:dyDescent="0.25">
      <c r="A1330" t="s">
        <v>11128</v>
      </c>
      <c r="B1330" t="s">
        <v>1778</v>
      </c>
    </row>
    <row r="1331" spans="1:2" x14ac:dyDescent="0.25">
      <c r="A1331" t="s">
        <v>11129</v>
      </c>
      <c r="B1331" t="s">
        <v>3747</v>
      </c>
    </row>
    <row r="1332" spans="1:2" x14ac:dyDescent="0.25">
      <c r="A1332" t="s">
        <v>10885</v>
      </c>
      <c r="B1332" t="s">
        <v>3273</v>
      </c>
    </row>
    <row r="1333" spans="1:2" x14ac:dyDescent="0.25">
      <c r="A1333" t="s">
        <v>10861</v>
      </c>
      <c r="B1333" t="s">
        <v>1146</v>
      </c>
    </row>
    <row r="1334" spans="1:2" x14ac:dyDescent="0.25">
      <c r="A1334" t="s">
        <v>11104</v>
      </c>
      <c r="B1334" t="s">
        <v>3298</v>
      </c>
    </row>
    <row r="1335" spans="1:2" x14ac:dyDescent="0.25">
      <c r="A1335" t="s">
        <v>11800</v>
      </c>
      <c r="B1335" t="s">
        <v>1851</v>
      </c>
    </row>
    <row r="1336" spans="1:2" x14ac:dyDescent="0.25">
      <c r="A1336" t="s">
        <v>11054</v>
      </c>
      <c r="B1336" t="s">
        <v>736</v>
      </c>
    </row>
    <row r="1337" spans="1:2" x14ac:dyDescent="0.25">
      <c r="A1337" t="s">
        <v>11944</v>
      </c>
      <c r="B1337" t="s">
        <v>3499</v>
      </c>
    </row>
    <row r="1338" spans="1:2" x14ac:dyDescent="0.25">
      <c r="A1338" t="s">
        <v>11345</v>
      </c>
      <c r="B1338" t="s">
        <v>4375</v>
      </c>
    </row>
    <row r="1339" spans="1:2" x14ac:dyDescent="0.25">
      <c r="A1339" t="s">
        <v>10982</v>
      </c>
      <c r="B1339" t="s">
        <v>3352</v>
      </c>
    </row>
    <row r="1340" spans="1:2" x14ac:dyDescent="0.25">
      <c r="A1340" t="s">
        <v>10805</v>
      </c>
      <c r="B1340" t="s">
        <v>979</v>
      </c>
    </row>
    <row r="1341" spans="1:2" x14ac:dyDescent="0.25">
      <c r="A1341" t="s">
        <v>10610</v>
      </c>
      <c r="B1341" t="s">
        <v>902</v>
      </c>
    </row>
    <row r="1342" spans="1:2" x14ac:dyDescent="0.25">
      <c r="A1342" t="s">
        <v>11751</v>
      </c>
      <c r="B1342" t="s">
        <v>4034</v>
      </c>
    </row>
    <row r="1343" spans="1:2" x14ac:dyDescent="0.25">
      <c r="A1343" t="s">
        <v>11784</v>
      </c>
      <c r="B1343" t="s">
        <v>4011</v>
      </c>
    </row>
    <row r="1344" spans="1:2" x14ac:dyDescent="0.25">
      <c r="A1344" t="s">
        <v>11916</v>
      </c>
      <c r="B1344" t="s">
        <v>2825</v>
      </c>
    </row>
    <row r="1345" spans="1:2" x14ac:dyDescent="0.25">
      <c r="A1345" t="s">
        <v>10961</v>
      </c>
      <c r="B1345" t="s">
        <v>568</v>
      </c>
    </row>
    <row r="1346" spans="1:2" x14ac:dyDescent="0.25">
      <c r="A1346" t="s">
        <v>11621</v>
      </c>
      <c r="B1346" t="s">
        <v>1829</v>
      </c>
    </row>
    <row r="1347" spans="1:2" x14ac:dyDescent="0.25">
      <c r="A1347" t="s">
        <v>11674</v>
      </c>
      <c r="B1347" t="s">
        <v>1910</v>
      </c>
    </row>
    <row r="1348" spans="1:2" x14ac:dyDescent="0.25">
      <c r="A1348" t="s">
        <v>11685</v>
      </c>
      <c r="B1348" t="s">
        <v>1874</v>
      </c>
    </row>
    <row r="1349" spans="1:2" x14ac:dyDescent="0.25">
      <c r="A1349" t="s">
        <v>11790</v>
      </c>
      <c r="B1349" t="s">
        <v>1914</v>
      </c>
    </row>
    <row r="1350" spans="1:2" x14ac:dyDescent="0.25">
      <c r="A1350" t="s">
        <v>11531</v>
      </c>
      <c r="B1350" t="s">
        <v>3912</v>
      </c>
    </row>
    <row r="1351" spans="1:2" x14ac:dyDescent="0.25">
      <c r="A1351" t="s">
        <v>11139</v>
      </c>
      <c r="B1351" t="s">
        <v>4309</v>
      </c>
    </row>
    <row r="1352" spans="1:2" x14ac:dyDescent="0.25">
      <c r="A1352" t="s">
        <v>10854</v>
      </c>
      <c r="B1352" t="s">
        <v>3613</v>
      </c>
    </row>
    <row r="1353" spans="1:2" x14ac:dyDescent="0.25">
      <c r="A1353" t="s">
        <v>11805</v>
      </c>
      <c r="B1353" t="s">
        <v>3769</v>
      </c>
    </row>
    <row r="1354" spans="1:2" x14ac:dyDescent="0.25">
      <c r="A1354" t="s">
        <v>11763</v>
      </c>
      <c r="B1354" t="s">
        <v>4064</v>
      </c>
    </row>
    <row r="1355" spans="1:2" x14ac:dyDescent="0.25">
      <c r="A1355" t="s">
        <v>11782</v>
      </c>
      <c r="B1355" t="s">
        <v>3955</v>
      </c>
    </row>
    <row r="1356" spans="1:2" x14ac:dyDescent="0.25">
      <c r="A1356" t="s">
        <v>10900</v>
      </c>
      <c r="B1356" t="s">
        <v>767</v>
      </c>
    </row>
    <row r="1357" spans="1:2" x14ac:dyDescent="0.25">
      <c r="A1357" t="s">
        <v>11294</v>
      </c>
      <c r="B1357" t="s">
        <v>258</v>
      </c>
    </row>
    <row r="1358" spans="1:2" x14ac:dyDescent="0.25">
      <c r="A1358" t="s">
        <v>11220</v>
      </c>
      <c r="B1358" t="s">
        <v>4401</v>
      </c>
    </row>
    <row r="1359" spans="1:2" x14ac:dyDescent="0.25">
      <c r="A1359" t="s">
        <v>10930</v>
      </c>
      <c r="B1359" t="s">
        <v>4296</v>
      </c>
    </row>
    <row r="1360" spans="1:2" x14ac:dyDescent="0.25">
      <c r="A1360" t="s">
        <v>11026</v>
      </c>
      <c r="B1360" t="s">
        <v>3486</v>
      </c>
    </row>
    <row r="1361" spans="1:2" x14ac:dyDescent="0.25">
      <c r="A1361" t="s">
        <v>11325</v>
      </c>
      <c r="B1361" t="s">
        <v>4452</v>
      </c>
    </row>
    <row r="1362" spans="1:2" x14ac:dyDescent="0.25">
      <c r="A1362" t="s">
        <v>11030</v>
      </c>
      <c r="B1362" t="s">
        <v>3541</v>
      </c>
    </row>
    <row r="1363" spans="1:2" x14ac:dyDescent="0.25">
      <c r="A1363" t="s">
        <v>10880</v>
      </c>
      <c r="B1363" t="s">
        <v>4299</v>
      </c>
    </row>
    <row r="1364" spans="1:2" x14ac:dyDescent="0.25">
      <c r="A1364" t="s">
        <v>11371</v>
      </c>
      <c r="B1364" t="s">
        <v>4457</v>
      </c>
    </row>
    <row r="1365" spans="1:2" x14ac:dyDescent="0.25">
      <c r="A1365" t="s">
        <v>11314</v>
      </c>
      <c r="B1365" t="s">
        <v>4767</v>
      </c>
    </row>
    <row r="1366" spans="1:2" x14ac:dyDescent="0.25">
      <c r="A1366" t="s">
        <v>11591</v>
      </c>
      <c r="B1366" t="s">
        <v>3866</v>
      </c>
    </row>
    <row r="1367" spans="1:2" x14ac:dyDescent="0.25">
      <c r="A1367" t="s">
        <v>11613</v>
      </c>
      <c r="B1367" t="s">
        <v>4000</v>
      </c>
    </row>
    <row r="1368" spans="1:2" x14ac:dyDescent="0.25">
      <c r="A1368" t="s">
        <v>11575</v>
      </c>
      <c r="B1368" t="s">
        <v>4285</v>
      </c>
    </row>
    <row r="1369" spans="1:2" x14ac:dyDescent="0.25">
      <c r="A1369" t="s">
        <v>11603</v>
      </c>
      <c r="B1369" t="s">
        <v>3970</v>
      </c>
    </row>
    <row r="1370" spans="1:2" x14ac:dyDescent="0.25">
      <c r="A1370" t="s">
        <v>11671</v>
      </c>
      <c r="B1370" t="s">
        <v>3987</v>
      </c>
    </row>
    <row r="1371" spans="1:2" x14ac:dyDescent="0.25">
      <c r="A1371" t="s">
        <v>11633</v>
      </c>
      <c r="B1371" t="s">
        <v>3905</v>
      </c>
    </row>
    <row r="1372" spans="1:2" x14ac:dyDescent="0.25">
      <c r="A1372" t="s">
        <v>11564</v>
      </c>
      <c r="B1372" t="s">
        <v>3921</v>
      </c>
    </row>
    <row r="1373" spans="1:2" x14ac:dyDescent="0.25">
      <c r="A1373" t="s">
        <v>11614</v>
      </c>
      <c r="B1373" t="s">
        <v>4013</v>
      </c>
    </row>
    <row r="1374" spans="1:2" x14ac:dyDescent="0.25">
      <c r="A1374" t="s">
        <v>11565</v>
      </c>
      <c r="B1374" t="s">
        <v>3922</v>
      </c>
    </row>
    <row r="1375" spans="1:2" x14ac:dyDescent="0.25">
      <c r="A1375" t="s">
        <v>11693</v>
      </c>
      <c r="B1375" t="s">
        <v>1847</v>
      </c>
    </row>
    <row r="1376" spans="1:2" x14ac:dyDescent="0.25">
      <c r="A1376" t="s">
        <v>11597</v>
      </c>
      <c r="B1376" t="s">
        <v>3906</v>
      </c>
    </row>
    <row r="1377" spans="1:2" x14ac:dyDescent="0.25">
      <c r="A1377" t="s">
        <v>11604</v>
      </c>
      <c r="B1377" t="s">
        <v>3971</v>
      </c>
    </row>
    <row r="1378" spans="1:2" x14ac:dyDescent="0.25">
      <c r="A1378" t="s">
        <v>11610</v>
      </c>
      <c r="B1378" t="s">
        <v>3994</v>
      </c>
    </row>
    <row r="1379" spans="1:2" x14ac:dyDescent="0.25">
      <c r="A1379" t="s">
        <v>11570</v>
      </c>
      <c r="B1379" t="s">
        <v>4008</v>
      </c>
    </row>
    <row r="1380" spans="1:2" x14ac:dyDescent="0.25">
      <c r="A1380" t="s">
        <v>11673</v>
      </c>
      <c r="B1380" t="s">
        <v>4019</v>
      </c>
    </row>
    <row r="1381" spans="1:2" x14ac:dyDescent="0.25">
      <c r="A1381" t="s">
        <v>11634</v>
      </c>
      <c r="B1381" t="s">
        <v>3939</v>
      </c>
    </row>
    <row r="1382" spans="1:2" x14ac:dyDescent="0.25">
      <c r="A1382" t="s">
        <v>11682</v>
      </c>
      <c r="B1382" t="s">
        <v>3923</v>
      </c>
    </row>
    <row r="1383" spans="1:2" x14ac:dyDescent="0.25">
      <c r="A1383" t="s">
        <v>11683</v>
      </c>
      <c r="B1383" t="s">
        <v>3940</v>
      </c>
    </row>
    <row r="1384" spans="1:2" x14ac:dyDescent="0.25">
      <c r="A1384" t="s">
        <v>11667</v>
      </c>
      <c r="B1384" t="s">
        <v>3924</v>
      </c>
    </row>
    <row r="1385" spans="1:2" x14ac:dyDescent="0.25">
      <c r="A1385" t="s">
        <v>11566</v>
      </c>
      <c r="B1385" t="s">
        <v>3925</v>
      </c>
    </row>
    <row r="1386" spans="1:2" x14ac:dyDescent="0.25">
      <c r="A1386" t="s">
        <v>11630</v>
      </c>
      <c r="B1386" t="s">
        <v>3867</v>
      </c>
    </row>
    <row r="1387" spans="1:2" x14ac:dyDescent="0.25">
      <c r="A1387" t="s">
        <v>11689</v>
      </c>
      <c r="B1387" t="s">
        <v>4032</v>
      </c>
    </row>
    <row r="1388" spans="1:2" x14ac:dyDescent="0.25">
      <c r="A1388" t="s">
        <v>11459</v>
      </c>
      <c r="B1388" t="s">
        <v>3868</v>
      </c>
    </row>
    <row r="1389" spans="1:2" x14ac:dyDescent="0.25">
      <c r="A1389" t="s">
        <v>11466</v>
      </c>
      <c r="B1389" t="s">
        <v>3926</v>
      </c>
    </row>
    <row r="1390" spans="1:2" x14ac:dyDescent="0.25">
      <c r="A1390" t="s">
        <v>11608</v>
      </c>
      <c r="B1390" t="s">
        <v>3988</v>
      </c>
    </row>
    <row r="1391" spans="1:2" x14ac:dyDescent="0.25">
      <c r="A1391" t="s">
        <v>11668</v>
      </c>
      <c r="B1391" t="s">
        <v>3941</v>
      </c>
    </row>
    <row r="1392" spans="1:2" x14ac:dyDescent="0.25">
      <c r="A1392" t="s">
        <v>11615</v>
      </c>
      <c r="B1392" t="s">
        <v>4014</v>
      </c>
    </row>
    <row r="1393" spans="1:2" x14ac:dyDescent="0.25">
      <c r="A1393" t="s">
        <v>11567</v>
      </c>
      <c r="B1393" t="s">
        <v>3972</v>
      </c>
    </row>
    <row r="1394" spans="1:2" x14ac:dyDescent="0.25">
      <c r="A1394" t="s">
        <v>11687</v>
      </c>
      <c r="B1394" t="s">
        <v>1892</v>
      </c>
    </row>
    <row r="1395" spans="1:2" x14ac:dyDescent="0.25">
      <c r="A1395" t="s">
        <v>11679</v>
      </c>
      <c r="B1395" t="s">
        <v>3787</v>
      </c>
    </row>
    <row r="1396" spans="1:2" x14ac:dyDescent="0.25">
      <c r="A1396" t="s">
        <v>11559</v>
      </c>
      <c r="B1396" t="s">
        <v>3840</v>
      </c>
    </row>
    <row r="1397" spans="1:2" x14ac:dyDescent="0.25">
      <c r="A1397" t="s">
        <v>11681</v>
      </c>
      <c r="B1397" t="s">
        <v>3841</v>
      </c>
    </row>
    <row r="1398" spans="1:2" x14ac:dyDescent="0.25">
      <c r="A1398" t="s">
        <v>11560</v>
      </c>
      <c r="B1398" t="s">
        <v>3842</v>
      </c>
    </row>
    <row r="1399" spans="1:2" x14ac:dyDescent="0.25">
      <c r="A1399" t="s">
        <v>11338</v>
      </c>
      <c r="B1399" t="s">
        <v>4460</v>
      </c>
    </row>
    <row r="1400" spans="1:2" x14ac:dyDescent="0.25">
      <c r="A1400" t="s">
        <v>11917</v>
      </c>
      <c r="B1400" t="s">
        <v>3173</v>
      </c>
    </row>
    <row r="1401" spans="1:2" x14ac:dyDescent="0.25">
      <c r="A1401" t="s">
        <v>11885</v>
      </c>
      <c r="B1401" t="s">
        <v>4780</v>
      </c>
    </row>
    <row r="1402" spans="1:2" x14ac:dyDescent="0.25">
      <c r="A1402" t="s">
        <v>11854</v>
      </c>
      <c r="B1402" t="s">
        <v>2058</v>
      </c>
    </row>
    <row r="1403" spans="1:2" x14ac:dyDescent="0.25">
      <c r="A1403" t="s">
        <v>11576</v>
      </c>
      <c r="B1403" t="s">
        <v>4361</v>
      </c>
    </row>
    <row r="1404" spans="1:2" x14ac:dyDescent="0.25">
      <c r="A1404" t="s">
        <v>10670</v>
      </c>
      <c r="B1404" t="s">
        <v>3622</v>
      </c>
    </row>
    <row r="1405" spans="1:2" x14ac:dyDescent="0.25">
      <c r="A1405" t="s">
        <v>11469</v>
      </c>
      <c r="B1405" t="s">
        <v>3959</v>
      </c>
    </row>
    <row r="1406" spans="1:2" x14ac:dyDescent="0.25">
      <c r="A1406" t="s">
        <v>11867</v>
      </c>
      <c r="B1406" t="s">
        <v>4516</v>
      </c>
    </row>
    <row r="1407" spans="1:2" x14ac:dyDescent="0.25">
      <c r="A1407" t="s">
        <v>11254</v>
      </c>
      <c r="B1407" t="s">
        <v>4463</v>
      </c>
    </row>
    <row r="1408" spans="1:2" x14ac:dyDescent="0.25">
      <c r="A1408" t="s">
        <v>11936</v>
      </c>
      <c r="B1408" t="s">
        <v>4510</v>
      </c>
    </row>
    <row r="1409" spans="1:2" x14ac:dyDescent="0.25">
      <c r="A1409" t="s">
        <v>10751</v>
      </c>
      <c r="B1409" t="s">
        <v>2258</v>
      </c>
    </row>
    <row r="1410" spans="1:2" x14ac:dyDescent="0.25">
      <c r="A1410" t="s">
        <v>11339</v>
      </c>
      <c r="B1410" t="s">
        <v>4466</v>
      </c>
    </row>
    <row r="1411" spans="1:2" x14ac:dyDescent="0.25">
      <c r="A1411" t="s">
        <v>11318</v>
      </c>
      <c r="B1411" t="s">
        <v>4472</v>
      </c>
    </row>
    <row r="1412" spans="1:2" x14ac:dyDescent="0.25">
      <c r="A1412" t="s">
        <v>11178</v>
      </c>
      <c r="B1412" t="s">
        <v>4416</v>
      </c>
    </row>
    <row r="1413" spans="1:2" x14ac:dyDescent="0.25">
      <c r="A1413" t="s">
        <v>10843</v>
      </c>
      <c r="B1413" t="s">
        <v>3617</v>
      </c>
    </row>
    <row r="1414" spans="1:2" x14ac:dyDescent="0.25">
      <c r="A1414" t="s">
        <v>10881</v>
      </c>
      <c r="B1414" t="s">
        <v>4300</v>
      </c>
    </row>
    <row r="1415" spans="1:2" x14ac:dyDescent="0.25">
      <c r="A1415" t="s">
        <v>10882</v>
      </c>
      <c r="B1415" t="s">
        <v>4341</v>
      </c>
    </row>
    <row r="1416" spans="1:2" x14ac:dyDescent="0.25">
      <c r="A1416" t="s">
        <v>10883</v>
      </c>
      <c r="B1416" t="s">
        <v>4342</v>
      </c>
    </row>
    <row r="1417" spans="1:2" x14ac:dyDescent="0.25">
      <c r="A1417" t="s">
        <v>10928</v>
      </c>
      <c r="B1417" t="s">
        <v>3475</v>
      </c>
    </row>
    <row r="1418" spans="1:2" x14ac:dyDescent="0.25">
      <c r="A1418" t="s">
        <v>10869</v>
      </c>
      <c r="B1418" t="s">
        <v>3619</v>
      </c>
    </row>
    <row r="1419" spans="1:2" x14ac:dyDescent="0.25">
      <c r="A1419" t="s">
        <v>10872</v>
      </c>
      <c r="B1419" t="s">
        <v>3725</v>
      </c>
    </row>
    <row r="1420" spans="1:2" x14ac:dyDescent="0.25">
      <c r="A1420" t="s">
        <v>10873</v>
      </c>
      <c r="B1420" t="s">
        <v>3480</v>
      </c>
    </row>
    <row r="1421" spans="1:2" x14ac:dyDescent="0.25">
      <c r="A1421" t="s">
        <v>10870</v>
      </c>
      <c r="B1421" t="s">
        <v>3714</v>
      </c>
    </row>
    <row r="1422" spans="1:2" x14ac:dyDescent="0.25">
      <c r="A1422" t="s">
        <v>10874</v>
      </c>
      <c r="B1422" t="s">
        <v>3726</v>
      </c>
    </row>
    <row r="1423" spans="1:2" x14ac:dyDescent="0.25">
      <c r="A1423" t="s">
        <v>10871</v>
      </c>
      <c r="B1423" t="s">
        <v>3715</v>
      </c>
    </row>
    <row r="1424" spans="1:2" x14ac:dyDescent="0.25">
      <c r="A1424" t="s">
        <v>10781</v>
      </c>
      <c r="B1424" t="s">
        <v>4259</v>
      </c>
    </row>
    <row r="1425" spans="1:2" x14ac:dyDescent="0.25">
      <c r="A1425" t="s">
        <v>11018</v>
      </c>
      <c r="B1425" t="s">
        <v>4251</v>
      </c>
    </row>
    <row r="1426" spans="1:2" x14ac:dyDescent="0.25">
      <c r="A1426" t="s">
        <v>11315</v>
      </c>
      <c r="B1426" t="s">
        <v>4771</v>
      </c>
    </row>
    <row r="1427" spans="1:2" x14ac:dyDescent="0.25">
      <c r="A1427" t="s">
        <v>11012</v>
      </c>
      <c r="B1427" t="s">
        <v>1415</v>
      </c>
    </row>
    <row r="1428" spans="1:2" x14ac:dyDescent="0.25">
      <c r="A1428" t="s">
        <v>11340</v>
      </c>
      <c r="B1428" t="s">
        <v>4417</v>
      </c>
    </row>
    <row r="1429" spans="1:2" x14ac:dyDescent="0.25">
      <c r="A1429" t="s">
        <v>11906</v>
      </c>
      <c r="B1429" t="s">
        <v>4792</v>
      </c>
    </row>
    <row r="1430" spans="1:2" x14ac:dyDescent="0.25">
      <c r="A1430" t="s">
        <v>11907</v>
      </c>
      <c r="B1430" t="s">
        <v>4793</v>
      </c>
    </row>
    <row r="1431" spans="1:2" x14ac:dyDescent="0.25">
      <c r="A1431" t="s">
        <v>11408</v>
      </c>
      <c r="B1431" t="s">
        <v>4532</v>
      </c>
    </row>
    <row r="1432" spans="1:2" x14ac:dyDescent="0.25">
      <c r="A1432" t="s">
        <v>11409</v>
      </c>
      <c r="B1432" t="s">
        <v>4533</v>
      </c>
    </row>
    <row r="1433" spans="1:2" x14ac:dyDescent="0.25">
      <c r="A1433" t="s">
        <v>11410</v>
      </c>
      <c r="B1433" t="s">
        <v>4534</v>
      </c>
    </row>
    <row r="1434" spans="1:2" x14ac:dyDescent="0.25">
      <c r="A1434" t="s">
        <v>11411</v>
      </c>
      <c r="B1434" t="s">
        <v>4535</v>
      </c>
    </row>
    <row r="1435" spans="1:2" x14ac:dyDescent="0.25">
      <c r="A1435" t="s">
        <v>11412</v>
      </c>
      <c r="B1435" t="s">
        <v>4536</v>
      </c>
    </row>
    <row r="1436" spans="1:2" x14ac:dyDescent="0.25">
      <c r="A1436" t="s">
        <v>10802</v>
      </c>
      <c r="B1436" t="s">
        <v>3573</v>
      </c>
    </row>
    <row r="1437" spans="1:2" x14ac:dyDescent="0.25">
      <c r="A1437" t="s">
        <v>10700</v>
      </c>
      <c r="B1437" t="s">
        <v>4537</v>
      </c>
    </row>
    <row r="1438" spans="1:2" x14ac:dyDescent="0.25">
      <c r="A1438" t="s">
        <v>10723</v>
      </c>
      <c r="B1438" t="s">
        <v>4538</v>
      </c>
    </row>
    <row r="1439" spans="1:2" x14ac:dyDescent="0.25">
      <c r="A1439" t="s">
        <v>10701</v>
      </c>
      <c r="B1439" t="s">
        <v>4539</v>
      </c>
    </row>
    <row r="1440" spans="1:2" x14ac:dyDescent="0.25">
      <c r="A1440" t="s">
        <v>10702</v>
      </c>
      <c r="B1440" t="s">
        <v>4540</v>
      </c>
    </row>
    <row r="1441" spans="1:2" x14ac:dyDescent="0.25">
      <c r="A1441" t="s">
        <v>10913</v>
      </c>
      <c r="B1441" t="s">
        <v>4541</v>
      </c>
    </row>
    <row r="1442" spans="1:2" x14ac:dyDescent="0.25">
      <c r="A1442" t="s">
        <v>10914</v>
      </c>
      <c r="B1442" t="s">
        <v>4542</v>
      </c>
    </row>
    <row r="1443" spans="1:2" x14ac:dyDescent="0.25">
      <c r="A1443" t="s">
        <v>10918</v>
      </c>
      <c r="B1443" t="s">
        <v>4543</v>
      </c>
    </row>
    <row r="1444" spans="1:2" x14ac:dyDescent="0.25">
      <c r="A1444" t="s">
        <v>10767</v>
      </c>
      <c r="B1444" t="s">
        <v>4544</v>
      </c>
    </row>
    <row r="1445" spans="1:2" x14ac:dyDescent="0.25">
      <c r="A1445" t="s">
        <v>10752</v>
      </c>
      <c r="B1445" t="s">
        <v>4545</v>
      </c>
    </row>
    <row r="1446" spans="1:2" x14ac:dyDescent="0.25">
      <c r="A1446" t="s">
        <v>10703</v>
      </c>
      <c r="B1446" t="s">
        <v>4546</v>
      </c>
    </row>
    <row r="1447" spans="1:2" x14ac:dyDescent="0.25">
      <c r="A1447" t="s">
        <v>10724</v>
      </c>
      <c r="B1447" t="s">
        <v>4547</v>
      </c>
    </row>
    <row r="1448" spans="1:2" x14ac:dyDescent="0.25">
      <c r="A1448" t="s">
        <v>10768</v>
      </c>
      <c r="B1448" t="s">
        <v>4548</v>
      </c>
    </row>
    <row r="1449" spans="1:2" x14ac:dyDescent="0.25">
      <c r="A1449" t="s">
        <v>10704</v>
      </c>
      <c r="B1449" t="s">
        <v>4549</v>
      </c>
    </row>
    <row r="1450" spans="1:2" x14ac:dyDescent="0.25">
      <c r="A1450" t="s">
        <v>11000</v>
      </c>
      <c r="B1450" t="s">
        <v>1400</v>
      </c>
    </row>
    <row r="1451" spans="1:2" x14ac:dyDescent="0.25">
      <c r="A1451" t="s">
        <v>11160</v>
      </c>
      <c r="B1451" t="s">
        <v>1336</v>
      </c>
    </row>
    <row r="1452" spans="1:2" x14ac:dyDescent="0.25">
      <c r="A1452" t="s">
        <v>11574</v>
      </c>
      <c r="B1452" t="s">
        <v>4105</v>
      </c>
    </row>
    <row r="1453" spans="1:2" x14ac:dyDescent="0.25">
      <c r="A1453" t="s">
        <v>11179</v>
      </c>
      <c r="B1453" t="s">
        <v>4430</v>
      </c>
    </row>
    <row r="1454" spans="1:2" x14ac:dyDescent="0.25">
      <c r="A1454" t="s">
        <v>11989</v>
      </c>
      <c r="B1454" t="s">
        <v>1564</v>
      </c>
    </row>
    <row r="1455" spans="1:2" x14ac:dyDescent="0.25">
      <c r="A1455" t="s">
        <v>11316</v>
      </c>
      <c r="B1455" t="s">
        <v>4774</v>
      </c>
    </row>
    <row r="1456" spans="1:2" x14ac:dyDescent="0.25">
      <c r="A1456" t="s">
        <v>11097</v>
      </c>
      <c r="B1456" t="s">
        <v>3313</v>
      </c>
    </row>
    <row r="1457" spans="1:2" x14ac:dyDescent="0.25">
      <c r="A1457" t="s">
        <v>10578</v>
      </c>
      <c r="B1457" t="s">
        <v>2068</v>
      </c>
    </row>
    <row r="1458" spans="1:2" x14ac:dyDescent="0.25">
      <c r="A1458" t="s">
        <v>11502</v>
      </c>
      <c r="B1458" t="s">
        <v>4026</v>
      </c>
    </row>
    <row r="1459" spans="1:2" x14ac:dyDescent="0.25">
      <c r="A1459" t="s">
        <v>11548</v>
      </c>
      <c r="B1459" t="s">
        <v>4077</v>
      </c>
    </row>
    <row r="1460" spans="1:2" x14ac:dyDescent="0.25">
      <c r="A1460" t="s">
        <v>11543</v>
      </c>
      <c r="B1460" t="s">
        <v>4016</v>
      </c>
    </row>
    <row r="1461" spans="1:2" x14ac:dyDescent="0.25">
      <c r="A1461" t="s">
        <v>11970</v>
      </c>
      <c r="B1461" t="s">
        <v>245</v>
      </c>
    </row>
    <row r="1462" spans="1:2" x14ac:dyDescent="0.25">
      <c r="A1462" t="s">
        <v>10879</v>
      </c>
      <c r="B1462" t="s">
        <v>640</v>
      </c>
    </row>
    <row r="1463" spans="1:2" x14ac:dyDescent="0.25">
      <c r="A1463" t="s">
        <v>10886</v>
      </c>
      <c r="B1463" t="s">
        <v>3290</v>
      </c>
    </row>
    <row r="1464" spans="1:2" x14ac:dyDescent="0.25">
      <c r="A1464" t="s">
        <v>10630</v>
      </c>
      <c r="B1464" t="s">
        <v>4125</v>
      </c>
    </row>
    <row r="1465" spans="1:2" x14ac:dyDescent="0.25">
      <c r="A1465" t="s">
        <v>10812</v>
      </c>
      <c r="B1465" t="s">
        <v>4131</v>
      </c>
    </row>
    <row r="1466" spans="1:2" x14ac:dyDescent="0.25">
      <c r="A1466" t="s">
        <v>11903</v>
      </c>
      <c r="B1466" t="s">
        <v>4133</v>
      </c>
    </row>
    <row r="1467" spans="1:2" x14ac:dyDescent="0.25">
      <c r="A1467" t="s">
        <v>11982</v>
      </c>
      <c r="B1467" t="s">
        <v>4291</v>
      </c>
    </row>
    <row r="1468" spans="1:2" x14ac:dyDescent="0.25">
      <c r="A1468" t="s">
        <v>11072</v>
      </c>
      <c r="B1468" t="s">
        <v>606</v>
      </c>
    </row>
    <row r="1469" spans="1:2" x14ac:dyDescent="0.25">
      <c r="A1469" t="s">
        <v>11073</v>
      </c>
      <c r="B1469" t="s">
        <v>3429</v>
      </c>
    </row>
    <row r="1470" spans="1:2" x14ac:dyDescent="0.25">
      <c r="A1470" t="s">
        <v>11074</v>
      </c>
      <c r="B1470" t="s">
        <v>3430</v>
      </c>
    </row>
    <row r="1471" spans="1:2" x14ac:dyDescent="0.25">
      <c r="A1471" t="s">
        <v>11195</v>
      </c>
      <c r="B1471" t="s">
        <v>610</v>
      </c>
    </row>
    <row r="1472" spans="1:2" x14ac:dyDescent="0.25">
      <c r="A1472" t="s">
        <v>11196</v>
      </c>
      <c r="B1472" t="s">
        <v>3671</v>
      </c>
    </row>
    <row r="1473" spans="1:2" x14ac:dyDescent="0.25">
      <c r="A1473" t="s">
        <v>10772</v>
      </c>
      <c r="B1473" t="s">
        <v>2060</v>
      </c>
    </row>
    <row r="1474" spans="1:2" x14ac:dyDescent="0.25">
      <c r="A1474" t="s">
        <v>10774</v>
      </c>
      <c r="B1474" t="s">
        <v>3422</v>
      </c>
    </row>
    <row r="1475" spans="1:2" x14ac:dyDescent="0.25">
      <c r="A1475" t="s">
        <v>10773</v>
      </c>
      <c r="B1475" t="s">
        <v>3417</v>
      </c>
    </row>
    <row r="1476" spans="1:2" x14ac:dyDescent="0.25">
      <c r="A1476" t="s">
        <v>11075</v>
      </c>
      <c r="B1476" t="s">
        <v>3433</v>
      </c>
    </row>
    <row r="1477" spans="1:2" x14ac:dyDescent="0.25">
      <c r="A1477" t="s">
        <v>11080</v>
      </c>
      <c r="B1477" t="s">
        <v>738</v>
      </c>
    </row>
    <row r="1478" spans="1:2" x14ac:dyDescent="0.25">
      <c r="A1478" t="s">
        <v>11221</v>
      </c>
      <c r="B1478" t="s">
        <v>4384</v>
      </c>
    </row>
    <row r="1479" spans="1:2" x14ac:dyDescent="0.25">
      <c r="A1479" t="s">
        <v>11076</v>
      </c>
      <c r="B1479" t="s">
        <v>3434</v>
      </c>
    </row>
    <row r="1480" spans="1:2" x14ac:dyDescent="0.25">
      <c r="A1480" t="s">
        <v>11081</v>
      </c>
      <c r="B1480" t="s">
        <v>777</v>
      </c>
    </row>
    <row r="1481" spans="1:2" x14ac:dyDescent="0.25">
      <c r="A1481" t="s">
        <v>11063</v>
      </c>
      <c r="B1481" t="s">
        <v>3435</v>
      </c>
    </row>
    <row r="1482" spans="1:2" x14ac:dyDescent="0.25">
      <c r="A1482" t="s">
        <v>11064</v>
      </c>
      <c r="B1482" t="s">
        <v>3436</v>
      </c>
    </row>
    <row r="1483" spans="1:2" x14ac:dyDescent="0.25">
      <c r="A1483" t="s">
        <v>11065</v>
      </c>
      <c r="B1483" t="s">
        <v>3437</v>
      </c>
    </row>
    <row r="1484" spans="1:2" x14ac:dyDescent="0.25">
      <c r="A1484" t="s">
        <v>11068</v>
      </c>
      <c r="B1484" t="s">
        <v>4330</v>
      </c>
    </row>
    <row r="1485" spans="1:2" x14ac:dyDescent="0.25">
      <c r="A1485" t="s">
        <v>11077</v>
      </c>
      <c r="B1485" t="s">
        <v>3438</v>
      </c>
    </row>
    <row r="1486" spans="1:2" x14ac:dyDescent="0.25">
      <c r="A1486" t="s">
        <v>11066</v>
      </c>
      <c r="B1486" t="s">
        <v>3439</v>
      </c>
    </row>
    <row r="1487" spans="1:2" x14ac:dyDescent="0.25">
      <c r="A1487" t="s">
        <v>11190</v>
      </c>
      <c r="B1487" t="s">
        <v>1349</v>
      </c>
    </row>
    <row r="1488" spans="1:2" x14ac:dyDescent="0.25">
      <c r="A1488" t="s">
        <v>10580</v>
      </c>
      <c r="B1488" t="s">
        <v>740</v>
      </c>
    </row>
    <row r="1489" spans="1:2" x14ac:dyDescent="0.25">
      <c r="A1489" t="s">
        <v>11078</v>
      </c>
      <c r="B1489" t="s">
        <v>3440</v>
      </c>
    </row>
    <row r="1490" spans="1:2" x14ac:dyDescent="0.25">
      <c r="A1490" t="s">
        <v>11082</v>
      </c>
      <c r="B1490" t="s">
        <v>1086</v>
      </c>
    </row>
    <row r="1491" spans="1:2" x14ac:dyDescent="0.25">
      <c r="A1491" t="s">
        <v>11180</v>
      </c>
      <c r="B1491" t="s">
        <v>4424</v>
      </c>
    </row>
    <row r="1492" spans="1:2" x14ac:dyDescent="0.25">
      <c r="A1492" t="s">
        <v>11181</v>
      </c>
      <c r="B1492" t="s">
        <v>4425</v>
      </c>
    </row>
    <row r="1493" spans="1:2" x14ac:dyDescent="0.25">
      <c r="A1493" t="s">
        <v>11182</v>
      </c>
      <c r="B1493" t="s">
        <v>4426</v>
      </c>
    </row>
    <row r="1494" spans="1:2" x14ac:dyDescent="0.25">
      <c r="A1494" t="s">
        <v>10637</v>
      </c>
      <c r="B1494" t="s">
        <v>4556</v>
      </c>
    </row>
    <row r="1495" spans="1:2" x14ac:dyDescent="0.25">
      <c r="A1495" t="s">
        <v>11350</v>
      </c>
      <c r="B1495" t="s">
        <v>3446</v>
      </c>
    </row>
    <row r="1496" spans="1:2" x14ac:dyDescent="0.25">
      <c r="A1496" t="s">
        <v>11192</v>
      </c>
      <c r="B1496" t="s">
        <v>4491</v>
      </c>
    </row>
    <row r="1497" spans="1:2" x14ac:dyDescent="0.25">
      <c r="A1497" t="s">
        <v>11193</v>
      </c>
      <c r="B1497" t="s">
        <v>4492</v>
      </c>
    </row>
    <row r="1498" spans="1:2" x14ac:dyDescent="0.25">
      <c r="A1498" t="s">
        <v>11365</v>
      </c>
      <c r="B1498" t="s">
        <v>4435</v>
      </c>
    </row>
    <row r="1499" spans="1:2" x14ac:dyDescent="0.25">
      <c r="A1499" t="s">
        <v>11079</v>
      </c>
      <c r="B1499" t="s">
        <v>1123</v>
      </c>
    </row>
    <row r="1500" spans="1:2" x14ac:dyDescent="0.25">
      <c r="A1500" t="s">
        <v>11140</v>
      </c>
      <c r="B1500" t="s">
        <v>4316</v>
      </c>
    </row>
    <row r="1501" spans="1:2" x14ac:dyDescent="0.25">
      <c r="A1501" t="s">
        <v>11083</v>
      </c>
      <c r="B1501" t="s">
        <v>1091</v>
      </c>
    </row>
    <row r="1502" spans="1:2" x14ac:dyDescent="0.25">
      <c r="A1502" t="s">
        <v>10581</v>
      </c>
      <c r="B1502" t="s">
        <v>1482</v>
      </c>
    </row>
    <row r="1503" spans="1:2" x14ac:dyDescent="0.25">
      <c r="A1503" t="s">
        <v>10579</v>
      </c>
      <c r="B1503" t="s">
        <v>4814</v>
      </c>
    </row>
    <row r="1504" spans="1:2" x14ac:dyDescent="0.25">
      <c r="A1504" t="s">
        <v>10584</v>
      </c>
      <c r="B1504" t="s">
        <v>1493</v>
      </c>
    </row>
    <row r="1505" spans="1:2" x14ac:dyDescent="0.25">
      <c r="A1505" t="s">
        <v>11057</v>
      </c>
      <c r="B1505" t="s">
        <v>1487</v>
      </c>
    </row>
    <row r="1506" spans="1:2" x14ac:dyDescent="0.25">
      <c r="A1506" t="s">
        <v>11058</v>
      </c>
      <c r="B1506" t="s">
        <v>1491</v>
      </c>
    </row>
    <row r="1507" spans="1:2" x14ac:dyDescent="0.25">
      <c r="A1507" t="s">
        <v>11059</v>
      </c>
      <c r="B1507" t="s">
        <v>1489</v>
      </c>
    </row>
    <row r="1508" spans="1:2" x14ac:dyDescent="0.25">
      <c r="A1508" t="s">
        <v>11112</v>
      </c>
      <c r="B1508" t="s">
        <v>1507</v>
      </c>
    </row>
    <row r="1509" spans="1:2" x14ac:dyDescent="0.25">
      <c r="A1509" t="s">
        <v>11434</v>
      </c>
      <c r="B1509" t="s">
        <v>1498</v>
      </c>
    </row>
    <row r="1510" spans="1:2" x14ac:dyDescent="0.25">
      <c r="A1510" t="s">
        <v>11436</v>
      </c>
      <c r="B1510" t="s">
        <v>1474</v>
      </c>
    </row>
    <row r="1511" spans="1:2" x14ac:dyDescent="0.25">
      <c r="A1511" t="s">
        <v>11437</v>
      </c>
      <c r="B1511" t="s">
        <v>1478</v>
      </c>
    </row>
    <row r="1512" spans="1:2" x14ac:dyDescent="0.25">
      <c r="A1512" t="s">
        <v>11438</v>
      </c>
      <c r="B1512" t="s">
        <v>1480</v>
      </c>
    </row>
    <row r="1513" spans="1:2" x14ac:dyDescent="0.25">
      <c r="A1513" t="s">
        <v>11440</v>
      </c>
      <c r="B1513" t="s">
        <v>1509</v>
      </c>
    </row>
    <row r="1514" spans="1:2" x14ac:dyDescent="0.25">
      <c r="A1514" t="s">
        <v>11442</v>
      </c>
      <c r="B1514" t="s">
        <v>1476</v>
      </c>
    </row>
    <row r="1515" spans="1:2" x14ac:dyDescent="0.25">
      <c r="A1515" t="s">
        <v>11445</v>
      </c>
      <c r="B1515" t="s">
        <v>999</v>
      </c>
    </row>
    <row r="1516" spans="1:2" x14ac:dyDescent="0.25">
      <c r="A1516" t="s">
        <v>11448</v>
      </c>
      <c r="B1516" t="s">
        <v>1496</v>
      </c>
    </row>
    <row r="1517" spans="1:2" x14ac:dyDescent="0.25">
      <c r="A1517" t="s">
        <v>11447</v>
      </c>
      <c r="B1517" t="s">
        <v>3711</v>
      </c>
    </row>
    <row r="1518" spans="1:2" x14ac:dyDescent="0.25">
      <c r="A1518" t="s">
        <v>11996</v>
      </c>
      <c r="B1518" t="s">
        <v>1485</v>
      </c>
    </row>
    <row r="1519" spans="1:2" x14ac:dyDescent="0.25">
      <c r="A1519" t="s">
        <v>11998</v>
      </c>
      <c r="B1519" t="s">
        <v>1504</v>
      </c>
    </row>
    <row r="1520" spans="1:2" x14ac:dyDescent="0.25">
      <c r="A1520" t="s">
        <v>12272</v>
      </c>
      <c r="B1520" t="s">
        <v>7433</v>
      </c>
    </row>
    <row r="1521" spans="1:2" x14ac:dyDescent="0.25">
      <c r="A1521" t="s">
        <v>12273</v>
      </c>
      <c r="B1521" t="s">
        <v>7423</v>
      </c>
    </row>
    <row r="1522" spans="1:2" x14ac:dyDescent="0.25">
      <c r="A1522" t="s">
        <v>12274</v>
      </c>
      <c r="B1522" t="s">
        <v>5076</v>
      </c>
    </row>
    <row r="1523" spans="1:2" x14ac:dyDescent="0.25">
      <c r="A1523" t="s">
        <v>12275</v>
      </c>
      <c r="B1523" t="s">
        <v>868</v>
      </c>
    </row>
    <row r="1524" spans="1:2" x14ac:dyDescent="0.25">
      <c r="A1524" t="s">
        <v>12276</v>
      </c>
      <c r="B1524" t="s">
        <v>3149</v>
      </c>
    </row>
    <row r="1525" spans="1:2" x14ac:dyDescent="0.25">
      <c r="A1525" t="s">
        <v>12277</v>
      </c>
      <c r="B1525" t="s">
        <v>3148</v>
      </c>
    </row>
    <row r="1526" spans="1:2" x14ac:dyDescent="0.25">
      <c r="A1526" t="s">
        <v>12278</v>
      </c>
      <c r="B1526" t="s">
        <v>3144</v>
      </c>
    </row>
    <row r="1527" spans="1:2" x14ac:dyDescent="0.25">
      <c r="A1527" t="s">
        <v>12279</v>
      </c>
      <c r="B1527" t="s">
        <v>2422</v>
      </c>
    </row>
    <row r="1528" spans="1:2" x14ac:dyDescent="0.25">
      <c r="A1528" t="s">
        <v>12280</v>
      </c>
      <c r="B1528" t="s">
        <v>3143</v>
      </c>
    </row>
    <row r="1529" spans="1:2" x14ac:dyDescent="0.25">
      <c r="A1529" t="s">
        <v>12281</v>
      </c>
      <c r="B1529" t="s">
        <v>3146</v>
      </c>
    </row>
    <row r="1530" spans="1:2" x14ac:dyDescent="0.25">
      <c r="A1530" t="s">
        <v>12282</v>
      </c>
      <c r="B1530" t="s">
        <v>3142</v>
      </c>
    </row>
    <row r="1531" spans="1:2" x14ac:dyDescent="0.25">
      <c r="A1531" t="s">
        <v>12283</v>
      </c>
      <c r="B1531" t="s">
        <v>3140</v>
      </c>
    </row>
    <row r="1532" spans="1:2" x14ac:dyDescent="0.25">
      <c r="A1532" t="s">
        <v>12284</v>
      </c>
      <c r="B1532" t="s">
        <v>3139</v>
      </c>
    </row>
    <row r="1533" spans="1:2" x14ac:dyDescent="0.25">
      <c r="A1533" t="s">
        <v>12285</v>
      </c>
      <c r="B1533" t="s">
        <v>2429</v>
      </c>
    </row>
    <row r="1534" spans="1:2" x14ac:dyDescent="0.25">
      <c r="A1534" t="s">
        <v>12286</v>
      </c>
      <c r="B1534" t="s">
        <v>2431</v>
      </c>
    </row>
    <row r="1535" spans="1:2" x14ac:dyDescent="0.25">
      <c r="A1535" t="s">
        <v>12287</v>
      </c>
      <c r="B1535" t="s">
        <v>3151</v>
      </c>
    </row>
    <row r="1536" spans="1:2" x14ac:dyDescent="0.25">
      <c r="A1536" t="s">
        <v>12288</v>
      </c>
      <c r="B1536" t="s">
        <v>5825</v>
      </c>
    </row>
    <row r="1537" spans="1:2" x14ac:dyDescent="0.25">
      <c r="A1537" t="s">
        <v>11479</v>
      </c>
      <c r="B1537" t="s">
        <v>1930</v>
      </c>
    </row>
    <row r="1538" spans="1:2" x14ac:dyDescent="0.25">
      <c r="A1538" t="s">
        <v>12289</v>
      </c>
      <c r="B1538" t="s">
        <v>7511</v>
      </c>
    </row>
    <row r="1539" spans="1:2" x14ac:dyDescent="0.25">
      <c r="A1539" t="s">
        <v>12290</v>
      </c>
      <c r="B1539" t="s">
        <v>798</v>
      </c>
    </row>
    <row r="1540" spans="1:2" x14ac:dyDescent="0.25">
      <c r="A1540" t="s">
        <v>12291</v>
      </c>
      <c r="B1540" t="s">
        <v>1068</v>
      </c>
    </row>
    <row r="1541" spans="1:2" x14ac:dyDescent="0.25">
      <c r="A1541" t="s">
        <v>12292</v>
      </c>
      <c r="B1541" t="s">
        <v>1225</v>
      </c>
    </row>
    <row r="1542" spans="1:2" x14ac:dyDescent="0.25">
      <c r="A1542" t="s">
        <v>12293</v>
      </c>
      <c r="B1542" t="s">
        <v>2358</v>
      </c>
    </row>
    <row r="1543" spans="1:2" x14ac:dyDescent="0.25">
      <c r="A1543" t="s">
        <v>12294</v>
      </c>
      <c r="B1543" t="s">
        <v>2380</v>
      </c>
    </row>
    <row r="1544" spans="1:2" x14ac:dyDescent="0.25">
      <c r="A1544" t="s">
        <v>12295</v>
      </c>
      <c r="B1544" t="s">
        <v>3074</v>
      </c>
    </row>
    <row r="1545" spans="1:2" x14ac:dyDescent="0.25">
      <c r="A1545" t="s">
        <v>12296</v>
      </c>
      <c r="B1545" t="s">
        <v>1434</v>
      </c>
    </row>
    <row r="1546" spans="1:2" x14ac:dyDescent="0.25">
      <c r="A1546" t="s">
        <v>12297</v>
      </c>
      <c r="B1546" t="s">
        <v>2395</v>
      </c>
    </row>
    <row r="1547" spans="1:2" x14ac:dyDescent="0.25">
      <c r="A1547" t="s">
        <v>12298</v>
      </c>
      <c r="B1547" t="s">
        <v>2386</v>
      </c>
    </row>
    <row r="1548" spans="1:2" x14ac:dyDescent="0.25">
      <c r="A1548" t="s">
        <v>12299</v>
      </c>
      <c r="B1548" t="s">
        <v>2376</v>
      </c>
    </row>
    <row r="1549" spans="1:2" x14ac:dyDescent="0.25">
      <c r="A1549" t="s">
        <v>12300</v>
      </c>
      <c r="B1549" t="s">
        <v>2350</v>
      </c>
    </row>
    <row r="1550" spans="1:2" x14ac:dyDescent="0.25">
      <c r="A1550" t="s">
        <v>12301</v>
      </c>
      <c r="B1550" t="s">
        <v>3050</v>
      </c>
    </row>
    <row r="1551" spans="1:2" x14ac:dyDescent="0.25">
      <c r="A1551" t="s">
        <v>12302</v>
      </c>
      <c r="B1551" t="s">
        <v>3075</v>
      </c>
    </row>
    <row r="1552" spans="1:2" x14ac:dyDescent="0.25">
      <c r="A1552" t="s">
        <v>12303</v>
      </c>
      <c r="B1552" t="s">
        <v>2329</v>
      </c>
    </row>
    <row r="1553" spans="1:2" x14ac:dyDescent="0.25">
      <c r="A1553" t="s">
        <v>12304</v>
      </c>
      <c r="B1553" t="s">
        <v>2400</v>
      </c>
    </row>
    <row r="1554" spans="1:2" x14ac:dyDescent="0.25">
      <c r="A1554" t="s">
        <v>12305</v>
      </c>
      <c r="B1554" t="s">
        <v>2354</v>
      </c>
    </row>
    <row r="1555" spans="1:2" x14ac:dyDescent="0.25">
      <c r="A1555" t="s">
        <v>12306</v>
      </c>
      <c r="B1555" t="s">
        <v>2311</v>
      </c>
    </row>
    <row r="1556" spans="1:2" x14ac:dyDescent="0.25">
      <c r="A1556" t="s">
        <v>12307</v>
      </c>
      <c r="B1556" t="s">
        <v>2336</v>
      </c>
    </row>
    <row r="1557" spans="1:2" x14ac:dyDescent="0.25">
      <c r="A1557" t="s">
        <v>12308</v>
      </c>
      <c r="B1557" t="s">
        <v>2389</v>
      </c>
    </row>
    <row r="1558" spans="1:2" x14ac:dyDescent="0.25">
      <c r="A1558" t="s">
        <v>12309</v>
      </c>
      <c r="B1558" t="s">
        <v>2318</v>
      </c>
    </row>
    <row r="1559" spans="1:2" x14ac:dyDescent="0.25">
      <c r="A1559" t="s">
        <v>12310</v>
      </c>
      <c r="B1559" t="s">
        <v>2391</v>
      </c>
    </row>
    <row r="1560" spans="1:2" x14ac:dyDescent="0.25">
      <c r="A1560" t="s">
        <v>12311</v>
      </c>
      <c r="B1560" t="s">
        <v>2424</v>
      </c>
    </row>
    <row r="1561" spans="1:2" x14ac:dyDescent="0.25">
      <c r="A1561" t="s">
        <v>12312</v>
      </c>
      <c r="B1561" t="s">
        <v>2398</v>
      </c>
    </row>
    <row r="1562" spans="1:2" x14ac:dyDescent="0.25">
      <c r="A1562" t="s">
        <v>12313</v>
      </c>
      <c r="B1562" t="s">
        <v>3095</v>
      </c>
    </row>
    <row r="1563" spans="1:2" x14ac:dyDescent="0.25">
      <c r="A1563" t="s">
        <v>12314</v>
      </c>
      <c r="B1563" t="s">
        <v>2332</v>
      </c>
    </row>
    <row r="1564" spans="1:2" x14ac:dyDescent="0.25">
      <c r="A1564" t="s">
        <v>12315</v>
      </c>
      <c r="B1564" t="s">
        <v>3038</v>
      </c>
    </row>
    <row r="1565" spans="1:2" x14ac:dyDescent="0.25">
      <c r="A1565" t="s">
        <v>12316</v>
      </c>
      <c r="B1565" t="s">
        <v>3093</v>
      </c>
    </row>
    <row r="1566" spans="1:2" x14ac:dyDescent="0.25">
      <c r="A1566" t="s">
        <v>12317</v>
      </c>
      <c r="B1566" t="s">
        <v>3066</v>
      </c>
    </row>
    <row r="1567" spans="1:2" x14ac:dyDescent="0.25">
      <c r="A1567" t="s">
        <v>12318</v>
      </c>
      <c r="B1567" t="s">
        <v>3089</v>
      </c>
    </row>
    <row r="1568" spans="1:2" x14ac:dyDescent="0.25">
      <c r="A1568" t="s">
        <v>12319</v>
      </c>
      <c r="B1568" t="s">
        <v>2372</v>
      </c>
    </row>
    <row r="1569" spans="1:2" x14ac:dyDescent="0.25">
      <c r="A1569" t="s">
        <v>12320</v>
      </c>
      <c r="B1569" t="s">
        <v>2367</v>
      </c>
    </row>
    <row r="1570" spans="1:2" x14ac:dyDescent="0.25">
      <c r="A1570" t="s">
        <v>12321</v>
      </c>
      <c r="B1570" t="s">
        <v>3071</v>
      </c>
    </row>
    <row r="1571" spans="1:2" x14ac:dyDescent="0.25">
      <c r="A1571" t="s">
        <v>12322</v>
      </c>
      <c r="B1571" t="s">
        <v>2334</v>
      </c>
    </row>
    <row r="1572" spans="1:2" x14ac:dyDescent="0.25">
      <c r="A1572" t="s">
        <v>12323</v>
      </c>
      <c r="B1572" t="s">
        <v>2323</v>
      </c>
    </row>
    <row r="1573" spans="1:2" x14ac:dyDescent="0.25">
      <c r="A1573" t="s">
        <v>12324</v>
      </c>
      <c r="B1573" t="s">
        <v>2352</v>
      </c>
    </row>
    <row r="1574" spans="1:2" x14ac:dyDescent="0.25">
      <c r="A1574" t="s">
        <v>12325</v>
      </c>
      <c r="B1574" t="s">
        <v>3024</v>
      </c>
    </row>
    <row r="1575" spans="1:2" x14ac:dyDescent="0.25">
      <c r="A1575" t="s">
        <v>12326</v>
      </c>
      <c r="B1575" t="s">
        <v>3025</v>
      </c>
    </row>
    <row r="1576" spans="1:2" x14ac:dyDescent="0.25">
      <c r="A1576" t="s">
        <v>12327</v>
      </c>
      <c r="B1576" t="s">
        <v>2384</v>
      </c>
    </row>
    <row r="1577" spans="1:2" x14ac:dyDescent="0.25">
      <c r="A1577" t="s">
        <v>12328</v>
      </c>
      <c r="B1577" t="s">
        <v>3090</v>
      </c>
    </row>
    <row r="1578" spans="1:2" x14ac:dyDescent="0.25">
      <c r="A1578" t="s">
        <v>12329</v>
      </c>
      <c r="B1578" t="s">
        <v>3026</v>
      </c>
    </row>
    <row r="1579" spans="1:2" x14ac:dyDescent="0.25">
      <c r="A1579" t="s">
        <v>12330</v>
      </c>
      <c r="B1579" t="s">
        <v>2382</v>
      </c>
    </row>
    <row r="1580" spans="1:2" x14ac:dyDescent="0.25">
      <c r="A1580" t="s">
        <v>12331</v>
      </c>
      <c r="B1580" t="s">
        <v>3081</v>
      </c>
    </row>
    <row r="1581" spans="1:2" x14ac:dyDescent="0.25">
      <c r="A1581" t="s">
        <v>12332</v>
      </c>
      <c r="B1581" t="s">
        <v>2378</v>
      </c>
    </row>
    <row r="1582" spans="1:2" x14ac:dyDescent="0.25">
      <c r="A1582" t="s">
        <v>12333</v>
      </c>
      <c r="B1582" t="s">
        <v>3057</v>
      </c>
    </row>
    <row r="1583" spans="1:2" x14ac:dyDescent="0.25">
      <c r="A1583" t="s">
        <v>12334</v>
      </c>
      <c r="B1583" t="s">
        <v>3058</v>
      </c>
    </row>
    <row r="1584" spans="1:2" x14ac:dyDescent="0.25">
      <c r="A1584" t="s">
        <v>12335</v>
      </c>
      <c r="B1584" t="s">
        <v>3059</v>
      </c>
    </row>
    <row r="1585" spans="1:2" x14ac:dyDescent="0.25">
      <c r="A1585" t="s">
        <v>12336</v>
      </c>
      <c r="B1585" t="s">
        <v>1150</v>
      </c>
    </row>
    <row r="1586" spans="1:2" x14ac:dyDescent="0.25">
      <c r="A1586" t="s">
        <v>12337</v>
      </c>
      <c r="B1586" t="s">
        <v>3064</v>
      </c>
    </row>
    <row r="1587" spans="1:2" x14ac:dyDescent="0.25">
      <c r="A1587" t="s">
        <v>12338</v>
      </c>
      <c r="B1587" t="s">
        <v>2361</v>
      </c>
    </row>
    <row r="1588" spans="1:2" x14ac:dyDescent="0.25">
      <c r="A1588" t="s">
        <v>12339</v>
      </c>
      <c r="B1588" t="s">
        <v>3085</v>
      </c>
    </row>
    <row r="1589" spans="1:2" x14ac:dyDescent="0.25">
      <c r="A1589" t="s">
        <v>12340</v>
      </c>
      <c r="B1589" t="s">
        <v>3008</v>
      </c>
    </row>
    <row r="1590" spans="1:2" x14ac:dyDescent="0.25">
      <c r="A1590" t="s">
        <v>12341</v>
      </c>
      <c r="B1590" t="s">
        <v>2314</v>
      </c>
    </row>
    <row r="1591" spans="1:2" x14ac:dyDescent="0.25">
      <c r="A1591" t="s">
        <v>12342</v>
      </c>
      <c r="B1591" t="s">
        <v>2339</v>
      </c>
    </row>
    <row r="1592" spans="1:2" x14ac:dyDescent="0.25">
      <c r="A1592" t="s">
        <v>12343</v>
      </c>
      <c r="B1592" t="s">
        <v>3009</v>
      </c>
    </row>
    <row r="1593" spans="1:2" x14ac:dyDescent="0.25">
      <c r="A1593" t="s">
        <v>12344</v>
      </c>
      <c r="B1593" t="s">
        <v>3053</v>
      </c>
    </row>
    <row r="1594" spans="1:2" x14ac:dyDescent="0.25">
      <c r="A1594" t="s">
        <v>12345</v>
      </c>
      <c r="B1594" t="s">
        <v>3054</v>
      </c>
    </row>
    <row r="1595" spans="1:2" x14ac:dyDescent="0.25">
      <c r="A1595" t="s">
        <v>12346</v>
      </c>
      <c r="B1595" t="s">
        <v>3039</v>
      </c>
    </row>
    <row r="1596" spans="1:2" x14ac:dyDescent="0.25">
      <c r="A1596" t="s">
        <v>12347</v>
      </c>
      <c r="B1596" t="s">
        <v>3055</v>
      </c>
    </row>
    <row r="1597" spans="1:2" x14ac:dyDescent="0.25">
      <c r="A1597" t="s">
        <v>12348</v>
      </c>
      <c r="B1597" t="s">
        <v>3096</v>
      </c>
    </row>
    <row r="1598" spans="1:2" x14ac:dyDescent="0.25">
      <c r="A1598" t="s">
        <v>12349</v>
      </c>
      <c r="B1598" t="s">
        <v>3003</v>
      </c>
    </row>
    <row r="1599" spans="1:2" x14ac:dyDescent="0.25">
      <c r="A1599" t="s">
        <v>12350</v>
      </c>
      <c r="B1599" t="s">
        <v>3110</v>
      </c>
    </row>
    <row r="1600" spans="1:2" x14ac:dyDescent="0.25">
      <c r="A1600" t="s">
        <v>12351</v>
      </c>
      <c r="B1600" t="s">
        <v>2347</v>
      </c>
    </row>
    <row r="1601" spans="1:2" x14ac:dyDescent="0.25">
      <c r="A1601" t="s">
        <v>12352</v>
      </c>
      <c r="B1601" t="s">
        <v>3077</v>
      </c>
    </row>
    <row r="1602" spans="1:2" x14ac:dyDescent="0.25">
      <c r="A1602" t="s">
        <v>12353</v>
      </c>
      <c r="B1602" t="s">
        <v>2325</v>
      </c>
    </row>
    <row r="1603" spans="1:2" x14ac:dyDescent="0.25">
      <c r="A1603" t="s">
        <v>12354</v>
      </c>
      <c r="B1603" t="s">
        <v>3082</v>
      </c>
    </row>
    <row r="1604" spans="1:2" x14ac:dyDescent="0.25">
      <c r="A1604" t="s">
        <v>12355</v>
      </c>
      <c r="B1604" t="s">
        <v>3027</v>
      </c>
    </row>
    <row r="1605" spans="1:2" x14ac:dyDescent="0.25">
      <c r="A1605" t="s">
        <v>12356</v>
      </c>
      <c r="B1605" t="s">
        <v>2374</v>
      </c>
    </row>
    <row r="1606" spans="1:2" x14ac:dyDescent="0.25">
      <c r="A1606" t="s">
        <v>12357</v>
      </c>
      <c r="B1606" t="s">
        <v>3028</v>
      </c>
    </row>
    <row r="1607" spans="1:2" x14ac:dyDescent="0.25">
      <c r="A1607" t="s">
        <v>12358</v>
      </c>
      <c r="B1607" t="s">
        <v>3035</v>
      </c>
    </row>
    <row r="1608" spans="1:2" x14ac:dyDescent="0.25">
      <c r="A1608" t="s">
        <v>12359</v>
      </c>
      <c r="B1608" t="s">
        <v>3154</v>
      </c>
    </row>
    <row r="1609" spans="1:2" x14ac:dyDescent="0.25">
      <c r="A1609" t="s">
        <v>12360</v>
      </c>
      <c r="B1609" t="s">
        <v>2327</v>
      </c>
    </row>
    <row r="1610" spans="1:2" x14ac:dyDescent="0.25">
      <c r="A1610" t="s">
        <v>12361</v>
      </c>
      <c r="B1610" t="s">
        <v>3086</v>
      </c>
    </row>
    <row r="1611" spans="1:2" x14ac:dyDescent="0.25">
      <c r="A1611" t="s">
        <v>12362</v>
      </c>
      <c r="B1611" t="s">
        <v>3119</v>
      </c>
    </row>
    <row r="1612" spans="1:2" x14ac:dyDescent="0.25">
      <c r="A1612" t="s">
        <v>12363</v>
      </c>
      <c r="B1612" t="s">
        <v>2320</v>
      </c>
    </row>
    <row r="1613" spans="1:2" x14ac:dyDescent="0.25">
      <c r="A1613" t="s">
        <v>12364</v>
      </c>
      <c r="B1613" t="s">
        <v>3098</v>
      </c>
    </row>
    <row r="1614" spans="1:2" x14ac:dyDescent="0.25">
      <c r="A1614" t="s">
        <v>12365</v>
      </c>
      <c r="B1614" t="s">
        <v>3091</v>
      </c>
    </row>
    <row r="1615" spans="1:2" x14ac:dyDescent="0.25">
      <c r="A1615" t="s">
        <v>12366</v>
      </c>
      <c r="B1615" t="s">
        <v>2419</v>
      </c>
    </row>
    <row r="1616" spans="1:2" x14ac:dyDescent="0.25">
      <c r="A1616" t="s">
        <v>12367</v>
      </c>
      <c r="B1616" t="s">
        <v>3117</v>
      </c>
    </row>
    <row r="1617" spans="1:2" x14ac:dyDescent="0.25">
      <c r="A1617" t="s">
        <v>12368</v>
      </c>
      <c r="B1617" t="s">
        <v>5397</v>
      </c>
    </row>
    <row r="1618" spans="1:2" x14ac:dyDescent="0.25">
      <c r="A1618" t="s">
        <v>12369</v>
      </c>
      <c r="B1618" t="s">
        <v>5396</v>
      </c>
    </row>
    <row r="1619" spans="1:2" x14ac:dyDescent="0.25">
      <c r="A1619" t="s">
        <v>12370</v>
      </c>
      <c r="B1619" t="s">
        <v>5399</v>
      </c>
    </row>
    <row r="1620" spans="1:2" x14ac:dyDescent="0.25">
      <c r="A1620" t="s">
        <v>12371</v>
      </c>
      <c r="B1620" t="s">
        <v>5398</v>
      </c>
    </row>
    <row r="1621" spans="1:2" x14ac:dyDescent="0.25">
      <c r="A1621" t="s">
        <v>12372</v>
      </c>
      <c r="B1621" t="s">
        <v>1218</v>
      </c>
    </row>
    <row r="1622" spans="1:2" x14ac:dyDescent="0.25">
      <c r="A1622" t="s">
        <v>12373</v>
      </c>
      <c r="B1622" t="s">
        <v>1005</v>
      </c>
    </row>
    <row r="1623" spans="1:2" x14ac:dyDescent="0.25">
      <c r="A1623" t="s">
        <v>12374</v>
      </c>
      <c r="B1623" t="s">
        <v>5831</v>
      </c>
    </row>
    <row r="1624" spans="1:2" x14ac:dyDescent="0.25">
      <c r="A1624" t="s">
        <v>12375</v>
      </c>
      <c r="B1624" t="s">
        <v>12376</v>
      </c>
    </row>
    <row r="1625" spans="1:2" x14ac:dyDescent="0.25">
      <c r="A1625" t="s">
        <v>12377</v>
      </c>
      <c r="B1625" t="s">
        <v>12378</v>
      </c>
    </row>
    <row r="1626" spans="1:2" x14ac:dyDescent="0.25">
      <c r="A1626" t="s">
        <v>12379</v>
      </c>
      <c r="B1626" t="s">
        <v>12380</v>
      </c>
    </row>
    <row r="1627" spans="1:2" x14ac:dyDescent="0.25">
      <c r="A1627" t="s">
        <v>12381</v>
      </c>
      <c r="B1627" t="s">
        <v>12382</v>
      </c>
    </row>
    <row r="1628" spans="1:2" x14ac:dyDescent="0.25">
      <c r="A1628" t="s">
        <v>12383</v>
      </c>
      <c r="B1628" t="s">
        <v>12384</v>
      </c>
    </row>
    <row r="1629" spans="1:2" x14ac:dyDescent="0.25">
      <c r="A1629" t="s">
        <v>12385</v>
      </c>
      <c r="B1629" t="s">
        <v>12386</v>
      </c>
    </row>
    <row r="1630" spans="1:2" x14ac:dyDescent="0.25">
      <c r="A1630" t="s">
        <v>12387</v>
      </c>
      <c r="B1630" t="s">
        <v>12388</v>
      </c>
    </row>
    <row r="1631" spans="1:2" x14ac:dyDescent="0.25">
      <c r="A1631" t="s">
        <v>12389</v>
      </c>
      <c r="B1631" t="s">
        <v>4895</v>
      </c>
    </row>
    <row r="1632" spans="1:2" x14ac:dyDescent="0.25">
      <c r="A1632" t="s">
        <v>12390</v>
      </c>
      <c r="B1632" t="s">
        <v>4896</v>
      </c>
    </row>
    <row r="1633" spans="1:2" x14ac:dyDescent="0.25">
      <c r="A1633" t="s">
        <v>12391</v>
      </c>
      <c r="B1633" t="s">
        <v>4898</v>
      </c>
    </row>
    <row r="1634" spans="1:2" x14ac:dyDescent="0.25">
      <c r="A1634" t="s">
        <v>6128</v>
      </c>
      <c r="B1634" t="s">
        <v>6127</v>
      </c>
    </row>
    <row r="1635" spans="1:2" x14ac:dyDescent="0.25">
      <c r="A1635" t="s">
        <v>6130</v>
      </c>
      <c r="B1635" t="s">
        <v>6129</v>
      </c>
    </row>
    <row r="1636" spans="1:2" x14ac:dyDescent="0.25">
      <c r="A1636" t="s">
        <v>6132</v>
      </c>
      <c r="B1636" t="s">
        <v>6131</v>
      </c>
    </row>
    <row r="1637" spans="1:2" x14ac:dyDescent="0.25">
      <c r="A1637" t="s">
        <v>6134</v>
      </c>
      <c r="B1637" t="s">
        <v>6133</v>
      </c>
    </row>
    <row r="1638" spans="1:2" x14ac:dyDescent="0.25">
      <c r="A1638" t="s">
        <v>6138</v>
      </c>
      <c r="B1638" t="s">
        <v>12392</v>
      </c>
    </row>
    <row r="1639" spans="1:2" x14ac:dyDescent="0.25">
      <c r="A1639" t="s">
        <v>6141</v>
      </c>
      <c r="B1639" t="s">
        <v>6140</v>
      </c>
    </row>
    <row r="1640" spans="1:2" x14ac:dyDescent="0.25">
      <c r="A1640" t="s">
        <v>6144</v>
      </c>
      <c r="B1640" t="s">
        <v>6143</v>
      </c>
    </row>
    <row r="1641" spans="1:2" x14ac:dyDescent="0.25">
      <c r="A1641" t="s">
        <v>6146</v>
      </c>
      <c r="B1641" t="s">
        <v>6145</v>
      </c>
    </row>
    <row r="1642" spans="1:2" x14ac:dyDescent="0.25">
      <c r="A1642" t="s">
        <v>6185</v>
      </c>
      <c r="B1642" t="s">
        <v>153</v>
      </c>
    </row>
    <row r="1643" spans="1:2" x14ac:dyDescent="0.25">
      <c r="A1643" t="s">
        <v>6117</v>
      </c>
      <c r="B1643" t="s">
        <v>147</v>
      </c>
    </row>
    <row r="1644" spans="1:2" x14ac:dyDescent="0.25">
      <c r="A1644" t="s">
        <v>6120</v>
      </c>
      <c r="B1644" t="s">
        <v>6119</v>
      </c>
    </row>
    <row r="1645" spans="1:2" x14ac:dyDescent="0.25">
      <c r="A1645" t="s">
        <v>6187</v>
      </c>
      <c r="B1645" t="s">
        <v>6186</v>
      </c>
    </row>
    <row r="1646" spans="1:2" x14ac:dyDescent="0.25">
      <c r="A1646" t="s">
        <v>6124</v>
      </c>
      <c r="B1646" t="s">
        <v>6123</v>
      </c>
    </row>
    <row r="1647" spans="1:2" x14ac:dyDescent="0.25">
      <c r="A1647" t="s">
        <v>6126</v>
      </c>
      <c r="B1647" t="s">
        <v>6125</v>
      </c>
    </row>
    <row r="1648" spans="1:2" x14ac:dyDescent="0.25">
      <c r="A1648" t="s">
        <v>6149</v>
      </c>
      <c r="B1648" t="s">
        <v>6148</v>
      </c>
    </row>
    <row r="1649" spans="1:2" x14ac:dyDescent="0.25">
      <c r="A1649" t="s">
        <v>6152</v>
      </c>
      <c r="B1649" t="s">
        <v>6151</v>
      </c>
    </row>
    <row r="1650" spans="1:2" x14ac:dyDescent="0.25">
      <c r="A1650" t="s">
        <v>6154</v>
      </c>
      <c r="B1650" t="s">
        <v>12393</v>
      </c>
    </row>
    <row r="1651" spans="1:2" x14ac:dyDescent="0.25">
      <c r="A1651" t="s">
        <v>6157</v>
      </c>
      <c r="B1651" t="s">
        <v>6156</v>
      </c>
    </row>
    <row r="1652" spans="1:2" x14ac:dyDescent="0.25">
      <c r="A1652" t="s">
        <v>6189</v>
      </c>
      <c r="B1652" t="s">
        <v>6188</v>
      </c>
    </row>
    <row r="1653" spans="1:2" x14ac:dyDescent="0.25">
      <c r="A1653" t="s">
        <v>6161</v>
      </c>
      <c r="B1653" t="s">
        <v>6160</v>
      </c>
    </row>
    <row r="1654" spans="1:2" x14ac:dyDescent="0.25">
      <c r="A1654" t="s">
        <v>6192</v>
      </c>
      <c r="B1654" t="s">
        <v>12394</v>
      </c>
    </row>
    <row r="1655" spans="1:2" x14ac:dyDescent="0.25">
      <c r="A1655" t="s">
        <v>6195</v>
      </c>
      <c r="B1655" t="s">
        <v>6194</v>
      </c>
    </row>
    <row r="1656" spans="1:2" x14ac:dyDescent="0.25">
      <c r="A1656" t="s">
        <v>6197</v>
      </c>
      <c r="B1656" t="s">
        <v>6196</v>
      </c>
    </row>
    <row r="1657" spans="1:2" x14ac:dyDescent="0.25">
      <c r="A1657" t="s">
        <v>9754</v>
      </c>
      <c r="B1657" t="s">
        <v>155</v>
      </c>
    </row>
    <row r="1658" spans="1:2" x14ac:dyDescent="0.25">
      <c r="A1658" t="s">
        <v>6163</v>
      </c>
      <c r="B1658" t="s">
        <v>6162</v>
      </c>
    </row>
    <row r="1659" spans="1:2" x14ac:dyDescent="0.25">
      <c r="A1659" t="s">
        <v>6166</v>
      </c>
      <c r="B1659" t="s">
        <v>6165</v>
      </c>
    </row>
    <row r="1660" spans="1:2" x14ac:dyDescent="0.25">
      <c r="A1660" t="s">
        <v>6170</v>
      </c>
      <c r="B1660" t="s">
        <v>6169</v>
      </c>
    </row>
    <row r="1661" spans="1:2" x14ac:dyDescent="0.25">
      <c r="A1661" t="s">
        <v>6174</v>
      </c>
      <c r="B1661" t="s">
        <v>6173</v>
      </c>
    </row>
    <row r="1662" spans="1:2" x14ac:dyDescent="0.25">
      <c r="A1662" t="s">
        <v>9752</v>
      </c>
      <c r="B1662" t="s">
        <v>142</v>
      </c>
    </row>
    <row r="1663" spans="1:2" x14ac:dyDescent="0.25">
      <c r="A1663" t="s">
        <v>9757</v>
      </c>
      <c r="B1663" t="s">
        <v>12395</v>
      </c>
    </row>
    <row r="1664" spans="1:2" x14ac:dyDescent="0.25">
      <c r="A1664" t="s">
        <v>9759</v>
      </c>
      <c r="B1664" t="s">
        <v>12396</v>
      </c>
    </row>
    <row r="1665" spans="1:2" x14ac:dyDescent="0.25">
      <c r="A1665" t="s">
        <v>9761</v>
      </c>
      <c r="B1665" t="s">
        <v>12397</v>
      </c>
    </row>
    <row r="1666" spans="1:2" x14ac:dyDescent="0.25">
      <c r="A1666" t="s">
        <v>5432</v>
      </c>
      <c r="B1666" t="s">
        <v>1244</v>
      </c>
    </row>
    <row r="1667" spans="1:2" x14ac:dyDescent="0.25">
      <c r="A1667" t="s">
        <v>6219</v>
      </c>
      <c r="B1667" t="s">
        <v>192</v>
      </c>
    </row>
    <row r="1668" spans="1:2" x14ac:dyDescent="0.25">
      <c r="A1668" t="s">
        <v>6223</v>
      </c>
      <c r="B1668" t="s">
        <v>6222</v>
      </c>
    </row>
    <row r="1669" spans="1:2" x14ac:dyDescent="0.25">
      <c r="A1669" t="s">
        <v>6226</v>
      </c>
      <c r="B1669" t="s">
        <v>6225</v>
      </c>
    </row>
    <row r="1670" spans="1:2" x14ac:dyDescent="0.25">
      <c r="A1670" t="s">
        <v>6229</v>
      </c>
      <c r="B1670" t="s">
        <v>6228</v>
      </c>
    </row>
    <row r="1671" spans="1:2" x14ac:dyDescent="0.25">
      <c r="A1671" t="s">
        <v>6232</v>
      </c>
      <c r="B1671" t="s">
        <v>6231</v>
      </c>
    </row>
    <row r="1672" spans="1:2" x14ac:dyDescent="0.25">
      <c r="A1672" t="s">
        <v>6235</v>
      </c>
      <c r="B1672" t="s">
        <v>6234</v>
      </c>
    </row>
    <row r="1673" spans="1:2" x14ac:dyDescent="0.25">
      <c r="A1673" t="s">
        <v>6238</v>
      </c>
      <c r="B1673" t="s">
        <v>6237</v>
      </c>
    </row>
    <row r="1674" spans="1:2" x14ac:dyDescent="0.25">
      <c r="A1674" t="s">
        <v>6215</v>
      </c>
      <c r="B1674" t="s">
        <v>181</v>
      </c>
    </row>
    <row r="1675" spans="1:2" x14ac:dyDescent="0.25">
      <c r="A1675" t="s">
        <v>6211</v>
      </c>
      <c r="B1675" t="s">
        <v>175</v>
      </c>
    </row>
    <row r="1676" spans="1:2" x14ac:dyDescent="0.25">
      <c r="A1676" t="s">
        <v>6080</v>
      </c>
      <c r="B1676" t="s">
        <v>6079</v>
      </c>
    </row>
    <row r="1677" spans="1:2" x14ac:dyDescent="0.25">
      <c r="A1677" t="s">
        <v>6242</v>
      </c>
      <c r="B1677" t="s">
        <v>247</v>
      </c>
    </row>
    <row r="1678" spans="1:2" x14ac:dyDescent="0.25">
      <c r="A1678" t="s">
        <v>6246</v>
      </c>
      <c r="B1678" t="s">
        <v>6245</v>
      </c>
    </row>
    <row r="1679" spans="1:2" x14ac:dyDescent="0.25">
      <c r="A1679" t="s">
        <v>6248</v>
      </c>
      <c r="B1679" t="s">
        <v>6247</v>
      </c>
    </row>
    <row r="1680" spans="1:2" x14ac:dyDescent="0.25">
      <c r="A1680" t="s">
        <v>8902</v>
      </c>
      <c r="B1680" t="s">
        <v>1703</v>
      </c>
    </row>
    <row r="1681" spans="1:2" x14ac:dyDescent="0.25">
      <c r="A1681" t="s">
        <v>8905</v>
      </c>
      <c r="B1681" t="s">
        <v>8904</v>
      </c>
    </row>
    <row r="1682" spans="1:2" x14ac:dyDescent="0.25">
      <c r="A1682" t="s">
        <v>8907</v>
      </c>
      <c r="B1682" t="s">
        <v>8906</v>
      </c>
    </row>
    <row r="1683" spans="1:2" x14ac:dyDescent="0.25">
      <c r="A1683" t="s">
        <v>8911</v>
      </c>
      <c r="B1683" t="s">
        <v>8910</v>
      </c>
    </row>
    <row r="1684" spans="1:2" x14ac:dyDescent="0.25">
      <c r="A1684" t="s">
        <v>8914</v>
      </c>
      <c r="B1684" t="s">
        <v>8913</v>
      </c>
    </row>
    <row r="1685" spans="1:2" x14ac:dyDescent="0.25">
      <c r="A1685" t="s">
        <v>8917</v>
      </c>
      <c r="B1685" t="s">
        <v>8916</v>
      </c>
    </row>
    <row r="1686" spans="1:2" x14ac:dyDescent="0.25">
      <c r="A1686" t="s">
        <v>8920</v>
      </c>
      <c r="B1686" t="s">
        <v>8919</v>
      </c>
    </row>
    <row r="1687" spans="1:2" x14ac:dyDescent="0.25">
      <c r="A1687" t="s">
        <v>6252</v>
      </c>
      <c r="B1687" t="s">
        <v>12398</v>
      </c>
    </row>
    <row r="1688" spans="1:2" x14ac:dyDescent="0.25">
      <c r="A1688" t="s">
        <v>6256</v>
      </c>
      <c r="B1688" t="s">
        <v>6255</v>
      </c>
    </row>
    <row r="1689" spans="1:2" x14ac:dyDescent="0.25">
      <c r="A1689" t="s">
        <v>6259</v>
      </c>
      <c r="B1689" t="s">
        <v>6258</v>
      </c>
    </row>
    <row r="1690" spans="1:2" x14ac:dyDescent="0.25">
      <c r="A1690" t="s">
        <v>6263</v>
      </c>
      <c r="B1690" t="s">
        <v>6262</v>
      </c>
    </row>
    <row r="1691" spans="1:2" x14ac:dyDescent="0.25">
      <c r="A1691" t="s">
        <v>6266</v>
      </c>
      <c r="B1691" t="s">
        <v>6265</v>
      </c>
    </row>
    <row r="1692" spans="1:2" x14ac:dyDescent="0.25">
      <c r="A1692" t="s">
        <v>6268</v>
      </c>
      <c r="B1692" t="s">
        <v>12399</v>
      </c>
    </row>
    <row r="1693" spans="1:2" x14ac:dyDescent="0.25">
      <c r="A1693" t="s">
        <v>6270</v>
      </c>
      <c r="B1693" t="s">
        <v>6269</v>
      </c>
    </row>
    <row r="1694" spans="1:2" x14ac:dyDescent="0.25">
      <c r="A1694" t="s">
        <v>6273</v>
      </c>
      <c r="B1694" t="s">
        <v>6272</v>
      </c>
    </row>
    <row r="1695" spans="1:2" x14ac:dyDescent="0.25">
      <c r="A1695" t="s">
        <v>6341</v>
      </c>
      <c r="B1695" t="s">
        <v>6340</v>
      </c>
    </row>
    <row r="1696" spans="1:2" x14ac:dyDescent="0.25">
      <c r="A1696" t="s">
        <v>6343</v>
      </c>
      <c r="B1696" t="s">
        <v>6342</v>
      </c>
    </row>
    <row r="1697" spans="1:2" x14ac:dyDescent="0.25">
      <c r="A1697" t="s">
        <v>6345</v>
      </c>
      <c r="B1697" t="s">
        <v>12400</v>
      </c>
    </row>
    <row r="1698" spans="1:2" x14ac:dyDescent="0.25">
      <c r="A1698" t="s">
        <v>6347</v>
      </c>
      <c r="B1698" t="s">
        <v>6346</v>
      </c>
    </row>
    <row r="1699" spans="1:2" x14ac:dyDescent="0.25">
      <c r="A1699" t="s">
        <v>6278</v>
      </c>
      <c r="B1699" t="s">
        <v>6277</v>
      </c>
    </row>
    <row r="1700" spans="1:2" x14ac:dyDescent="0.25">
      <c r="A1700" t="s">
        <v>6281</v>
      </c>
      <c r="B1700" t="s">
        <v>6280</v>
      </c>
    </row>
    <row r="1701" spans="1:2" x14ac:dyDescent="0.25">
      <c r="A1701" t="s">
        <v>6283</v>
      </c>
      <c r="B1701" t="s">
        <v>6282</v>
      </c>
    </row>
    <row r="1702" spans="1:2" x14ac:dyDescent="0.25">
      <c r="A1702" t="s">
        <v>6285</v>
      </c>
      <c r="B1702" t="s">
        <v>6284</v>
      </c>
    </row>
    <row r="1703" spans="1:2" x14ac:dyDescent="0.25">
      <c r="A1703" t="s">
        <v>6288</v>
      </c>
      <c r="B1703" t="s">
        <v>6287</v>
      </c>
    </row>
    <row r="1704" spans="1:2" x14ac:dyDescent="0.25">
      <c r="A1704" t="s">
        <v>6290</v>
      </c>
      <c r="B1704" t="s">
        <v>6289</v>
      </c>
    </row>
    <row r="1705" spans="1:2" x14ac:dyDescent="0.25">
      <c r="A1705" t="s">
        <v>6315</v>
      </c>
      <c r="B1705" t="s">
        <v>12401</v>
      </c>
    </row>
    <row r="1706" spans="1:2" x14ac:dyDescent="0.25">
      <c r="A1706" t="s">
        <v>6317</v>
      </c>
      <c r="B1706" t="s">
        <v>6316</v>
      </c>
    </row>
    <row r="1707" spans="1:2" x14ac:dyDescent="0.25">
      <c r="A1707" t="s">
        <v>6355</v>
      </c>
      <c r="B1707" t="s">
        <v>6354</v>
      </c>
    </row>
    <row r="1708" spans="1:2" x14ac:dyDescent="0.25">
      <c r="A1708" t="s">
        <v>6357</v>
      </c>
      <c r="B1708" t="s">
        <v>6356</v>
      </c>
    </row>
    <row r="1709" spans="1:2" x14ac:dyDescent="0.25">
      <c r="A1709" t="s">
        <v>6359</v>
      </c>
      <c r="B1709" t="s">
        <v>12402</v>
      </c>
    </row>
    <row r="1710" spans="1:2" x14ac:dyDescent="0.25">
      <c r="A1710" t="s">
        <v>6361</v>
      </c>
      <c r="B1710" t="s">
        <v>6360</v>
      </c>
    </row>
    <row r="1711" spans="1:2" x14ac:dyDescent="0.25">
      <c r="A1711" t="s">
        <v>6321</v>
      </c>
      <c r="B1711" t="s">
        <v>6320</v>
      </c>
    </row>
    <row r="1712" spans="1:2" x14ac:dyDescent="0.25">
      <c r="A1712" t="s">
        <v>6323</v>
      </c>
      <c r="B1712" t="s">
        <v>6322</v>
      </c>
    </row>
    <row r="1713" spans="1:2" x14ac:dyDescent="0.25">
      <c r="A1713" t="s">
        <v>6325</v>
      </c>
      <c r="B1713" t="s">
        <v>6324</v>
      </c>
    </row>
    <row r="1714" spans="1:2" x14ac:dyDescent="0.25">
      <c r="A1714" t="s">
        <v>6327</v>
      </c>
      <c r="B1714" t="s">
        <v>6326</v>
      </c>
    </row>
    <row r="1715" spans="1:2" x14ac:dyDescent="0.25">
      <c r="A1715" t="s">
        <v>6330</v>
      </c>
      <c r="B1715" t="s">
        <v>6329</v>
      </c>
    </row>
    <row r="1716" spans="1:2" x14ac:dyDescent="0.25">
      <c r="A1716" t="s">
        <v>6332</v>
      </c>
      <c r="B1716" t="s">
        <v>6331</v>
      </c>
    </row>
    <row r="1717" spans="1:2" x14ac:dyDescent="0.25">
      <c r="A1717" t="s">
        <v>6334</v>
      </c>
      <c r="B1717" t="s">
        <v>6333</v>
      </c>
    </row>
    <row r="1718" spans="1:2" x14ac:dyDescent="0.25">
      <c r="A1718" t="s">
        <v>6336</v>
      </c>
      <c r="B1718" t="s">
        <v>6335</v>
      </c>
    </row>
    <row r="1719" spans="1:2" x14ac:dyDescent="0.25">
      <c r="A1719" t="s">
        <v>6338</v>
      </c>
      <c r="B1719" t="s">
        <v>6337</v>
      </c>
    </row>
    <row r="1720" spans="1:2" x14ac:dyDescent="0.25">
      <c r="A1720" t="s">
        <v>6293</v>
      </c>
      <c r="B1720" t="s">
        <v>12403</v>
      </c>
    </row>
    <row r="1721" spans="1:2" x14ac:dyDescent="0.25">
      <c r="A1721" t="s">
        <v>6295</v>
      </c>
      <c r="B1721" t="s">
        <v>6294</v>
      </c>
    </row>
    <row r="1722" spans="1:2" x14ac:dyDescent="0.25">
      <c r="A1722" t="s">
        <v>6349</v>
      </c>
      <c r="B1722" t="s">
        <v>6348</v>
      </c>
    </row>
    <row r="1723" spans="1:2" x14ac:dyDescent="0.25">
      <c r="A1723" t="s">
        <v>6297</v>
      </c>
      <c r="B1723" t="s">
        <v>6296</v>
      </c>
    </row>
    <row r="1724" spans="1:2" x14ac:dyDescent="0.25">
      <c r="A1724" t="s">
        <v>6351</v>
      </c>
      <c r="B1724" t="s">
        <v>12404</v>
      </c>
    </row>
    <row r="1725" spans="1:2" x14ac:dyDescent="0.25">
      <c r="A1725" t="s">
        <v>6353</v>
      </c>
      <c r="B1725" t="s">
        <v>6352</v>
      </c>
    </row>
    <row r="1726" spans="1:2" x14ac:dyDescent="0.25">
      <c r="A1726" t="s">
        <v>6302</v>
      </c>
      <c r="B1726" t="s">
        <v>6301</v>
      </c>
    </row>
    <row r="1727" spans="1:2" x14ac:dyDescent="0.25">
      <c r="A1727" t="s">
        <v>6305</v>
      </c>
      <c r="B1727" t="s">
        <v>6304</v>
      </c>
    </row>
    <row r="1728" spans="1:2" x14ac:dyDescent="0.25">
      <c r="A1728" t="s">
        <v>6307</v>
      </c>
      <c r="B1728" t="s">
        <v>6306</v>
      </c>
    </row>
    <row r="1729" spans="1:2" x14ac:dyDescent="0.25">
      <c r="A1729" t="s">
        <v>6309</v>
      </c>
      <c r="B1729" t="s">
        <v>6308</v>
      </c>
    </row>
    <row r="1730" spans="1:2" x14ac:dyDescent="0.25">
      <c r="A1730" t="s">
        <v>6311</v>
      </c>
      <c r="B1730" t="s">
        <v>6310</v>
      </c>
    </row>
    <row r="1731" spans="1:2" x14ac:dyDescent="0.25">
      <c r="A1731" t="s">
        <v>6313</v>
      </c>
      <c r="B1731" t="s">
        <v>6312</v>
      </c>
    </row>
    <row r="1732" spans="1:2" x14ac:dyDescent="0.25">
      <c r="A1732" t="s">
        <v>6363</v>
      </c>
      <c r="B1732" t="s">
        <v>291</v>
      </c>
    </row>
    <row r="1733" spans="1:2" x14ac:dyDescent="0.25">
      <c r="A1733" t="s">
        <v>6365</v>
      </c>
      <c r="B1733" t="s">
        <v>293</v>
      </c>
    </row>
    <row r="1734" spans="1:2" x14ac:dyDescent="0.25">
      <c r="A1734" t="s">
        <v>6367</v>
      </c>
      <c r="B1734" t="s">
        <v>6366</v>
      </c>
    </row>
    <row r="1735" spans="1:2" x14ac:dyDescent="0.25">
      <c r="A1735" t="s">
        <v>6395</v>
      </c>
      <c r="B1735" t="s">
        <v>6394</v>
      </c>
    </row>
    <row r="1736" spans="1:2" x14ac:dyDescent="0.25">
      <c r="A1736" t="s">
        <v>6397</v>
      </c>
      <c r="B1736" t="s">
        <v>6396</v>
      </c>
    </row>
    <row r="1737" spans="1:2" x14ac:dyDescent="0.25">
      <c r="A1737" t="s">
        <v>6399</v>
      </c>
      <c r="B1737" t="s">
        <v>6398</v>
      </c>
    </row>
    <row r="1738" spans="1:2" x14ac:dyDescent="0.25">
      <c r="A1738" t="s">
        <v>6401</v>
      </c>
      <c r="B1738" t="s">
        <v>6400</v>
      </c>
    </row>
    <row r="1739" spans="1:2" x14ac:dyDescent="0.25">
      <c r="A1739" t="s">
        <v>6403</v>
      </c>
      <c r="B1739" t="s">
        <v>6402</v>
      </c>
    </row>
    <row r="1740" spans="1:2" x14ac:dyDescent="0.25">
      <c r="A1740" t="s">
        <v>6373</v>
      </c>
      <c r="B1740" t="s">
        <v>295</v>
      </c>
    </row>
    <row r="1741" spans="1:2" x14ac:dyDescent="0.25">
      <c r="A1741" t="s">
        <v>6376</v>
      </c>
      <c r="B1741" t="s">
        <v>6375</v>
      </c>
    </row>
    <row r="1742" spans="1:2" x14ac:dyDescent="0.25">
      <c r="A1742" t="s">
        <v>6378</v>
      </c>
      <c r="B1742" t="s">
        <v>6377</v>
      </c>
    </row>
    <row r="1743" spans="1:2" x14ac:dyDescent="0.25">
      <c r="A1743" t="s">
        <v>6380</v>
      </c>
      <c r="B1743" t="s">
        <v>6379</v>
      </c>
    </row>
    <row r="1744" spans="1:2" x14ac:dyDescent="0.25">
      <c r="A1744" t="s">
        <v>6382</v>
      </c>
      <c r="B1744" t="s">
        <v>6381</v>
      </c>
    </row>
    <row r="1745" spans="1:2" x14ac:dyDescent="0.25">
      <c r="A1745" t="s">
        <v>6385</v>
      </c>
      <c r="B1745" t="s">
        <v>6384</v>
      </c>
    </row>
    <row r="1746" spans="1:2" x14ac:dyDescent="0.25">
      <c r="A1746" t="s">
        <v>6387</v>
      </c>
      <c r="B1746" t="s">
        <v>6386</v>
      </c>
    </row>
    <row r="1747" spans="1:2" x14ac:dyDescent="0.25">
      <c r="A1747" t="s">
        <v>6389</v>
      </c>
      <c r="B1747" t="s">
        <v>6388</v>
      </c>
    </row>
    <row r="1748" spans="1:2" x14ac:dyDescent="0.25">
      <c r="A1748" t="s">
        <v>6391</v>
      </c>
      <c r="B1748" t="s">
        <v>6390</v>
      </c>
    </row>
    <row r="1749" spans="1:2" x14ac:dyDescent="0.25">
      <c r="A1749" t="s">
        <v>6393</v>
      </c>
      <c r="B1749" t="s">
        <v>6392</v>
      </c>
    </row>
    <row r="1750" spans="1:2" x14ac:dyDescent="0.25">
      <c r="A1750" t="s">
        <v>6405</v>
      </c>
      <c r="B1750" t="s">
        <v>6404</v>
      </c>
    </row>
    <row r="1751" spans="1:2" x14ac:dyDescent="0.25">
      <c r="A1751" t="s">
        <v>6407</v>
      </c>
      <c r="B1751" t="s">
        <v>6406</v>
      </c>
    </row>
    <row r="1752" spans="1:2" x14ac:dyDescent="0.25">
      <c r="A1752" t="s">
        <v>6409</v>
      </c>
      <c r="B1752" t="s">
        <v>6408</v>
      </c>
    </row>
    <row r="1753" spans="1:2" x14ac:dyDescent="0.25">
      <c r="A1753" t="s">
        <v>6411</v>
      </c>
      <c r="B1753" t="s">
        <v>6410</v>
      </c>
    </row>
    <row r="1754" spans="1:2" x14ac:dyDescent="0.25">
      <c r="A1754" t="s">
        <v>6413</v>
      </c>
      <c r="B1754" t="s">
        <v>6412</v>
      </c>
    </row>
    <row r="1755" spans="1:2" x14ac:dyDescent="0.25">
      <c r="A1755" t="s">
        <v>6415</v>
      </c>
      <c r="B1755" t="s">
        <v>6414</v>
      </c>
    </row>
    <row r="1756" spans="1:2" x14ac:dyDescent="0.25">
      <c r="A1756" t="s">
        <v>6417</v>
      </c>
      <c r="B1756" t="s">
        <v>6416</v>
      </c>
    </row>
    <row r="1757" spans="1:2" x14ac:dyDescent="0.25">
      <c r="A1757" t="s">
        <v>6419</v>
      </c>
      <c r="B1757" t="s">
        <v>6418</v>
      </c>
    </row>
    <row r="1758" spans="1:2" x14ac:dyDescent="0.25">
      <c r="A1758" t="s">
        <v>6421</v>
      </c>
      <c r="B1758" t="s">
        <v>6420</v>
      </c>
    </row>
    <row r="1759" spans="1:2" x14ac:dyDescent="0.25">
      <c r="A1759" t="s">
        <v>6423</v>
      </c>
      <c r="B1759" t="s">
        <v>6422</v>
      </c>
    </row>
    <row r="1760" spans="1:2" x14ac:dyDescent="0.25">
      <c r="A1760" t="s">
        <v>6425</v>
      </c>
      <c r="B1760" t="s">
        <v>6424</v>
      </c>
    </row>
    <row r="1761" spans="1:2" x14ac:dyDescent="0.25">
      <c r="A1761" t="s">
        <v>6427</v>
      </c>
      <c r="B1761" t="s">
        <v>6426</v>
      </c>
    </row>
    <row r="1762" spans="1:2" x14ac:dyDescent="0.25">
      <c r="A1762" t="s">
        <v>6429</v>
      </c>
      <c r="B1762" t="s">
        <v>6428</v>
      </c>
    </row>
    <row r="1763" spans="1:2" x14ac:dyDescent="0.25">
      <c r="A1763" t="s">
        <v>6431</v>
      </c>
      <c r="B1763" t="s">
        <v>6430</v>
      </c>
    </row>
    <row r="1764" spans="1:2" x14ac:dyDescent="0.25">
      <c r="A1764" t="s">
        <v>6433</v>
      </c>
      <c r="B1764" t="s">
        <v>6432</v>
      </c>
    </row>
    <row r="1765" spans="1:2" x14ac:dyDescent="0.25">
      <c r="A1765" t="s">
        <v>6435</v>
      </c>
      <c r="B1765" t="s">
        <v>6434</v>
      </c>
    </row>
    <row r="1766" spans="1:2" x14ac:dyDescent="0.25">
      <c r="A1766" t="s">
        <v>6437</v>
      </c>
      <c r="B1766" t="s">
        <v>6436</v>
      </c>
    </row>
    <row r="1767" spans="1:2" x14ac:dyDescent="0.25">
      <c r="A1767" t="s">
        <v>6439</v>
      </c>
      <c r="B1767" t="s">
        <v>6438</v>
      </c>
    </row>
    <row r="1768" spans="1:2" x14ac:dyDescent="0.25">
      <c r="A1768" t="s">
        <v>6441</v>
      </c>
      <c r="B1768" t="s">
        <v>6440</v>
      </c>
    </row>
    <row r="1769" spans="1:2" x14ac:dyDescent="0.25">
      <c r="A1769" t="s">
        <v>6443</v>
      </c>
      <c r="B1769" t="s">
        <v>6442</v>
      </c>
    </row>
    <row r="1770" spans="1:2" x14ac:dyDescent="0.25">
      <c r="A1770" t="s">
        <v>6445</v>
      </c>
      <c r="B1770" t="s">
        <v>6444</v>
      </c>
    </row>
    <row r="1771" spans="1:2" x14ac:dyDescent="0.25">
      <c r="A1771" t="s">
        <v>6447</v>
      </c>
      <c r="B1771" t="s">
        <v>6446</v>
      </c>
    </row>
    <row r="1772" spans="1:2" x14ac:dyDescent="0.25">
      <c r="A1772" t="s">
        <v>6449</v>
      </c>
      <c r="B1772" t="s">
        <v>6448</v>
      </c>
    </row>
    <row r="1773" spans="1:2" x14ac:dyDescent="0.25">
      <c r="A1773" t="s">
        <v>6451</v>
      </c>
      <c r="B1773" t="s">
        <v>6450</v>
      </c>
    </row>
    <row r="1774" spans="1:2" x14ac:dyDescent="0.25">
      <c r="A1774" t="s">
        <v>6453</v>
      </c>
      <c r="B1774" t="s">
        <v>6452</v>
      </c>
    </row>
    <row r="1775" spans="1:2" x14ac:dyDescent="0.25">
      <c r="A1775" t="s">
        <v>9763</v>
      </c>
      <c r="B1775" t="s">
        <v>284</v>
      </c>
    </row>
    <row r="1776" spans="1:2" x14ac:dyDescent="0.25">
      <c r="A1776" t="s">
        <v>6455</v>
      </c>
      <c r="B1776" t="s">
        <v>297</v>
      </c>
    </row>
    <row r="1777" spans="1:2" x14ac:dyDescent="0.25">
      <c r="A1777" t="s">
        <v>9164</v>
      </c>
      <c r="B1777" t="s">
        <v>1796</v>
      </c>
    </row>
    <row r="1778" spans="1:2" x14ac:dyDescent="0.25">
      <c r="A1778" t="s">
        <v>6457</v>
      </c>
      <c r="B1778" t="s">
        <v>6456</v>
      </c>
    </row>
    <row r="1779" spans="1:2" x14ac:dyDescent="0.25">
      <c r="A1779" t="s">
        <v>9166</v>
      </c>
      <c r="B1779" t="s">
        <v>9165</v>
      </c>
    </row>
    <row r="1780" spans="1:2" x14ac:dyDescent="0.25">
      <c r="A1780" t="s">
        <v>9170</v>
      </c>
      <c r="B1780" t="s">
        <v>9169</v>
      </c>
    </row>
    <row r="1781" spans="1:2" x14ac:dyDescent="0.25">
      <c r="A1781" t="s">
        <v>6475</v>
      </c>
      <c r="B1781" t="s">
        <v>12405</v>
      </c>
    </row>
    <row r="1782" spans="1:2" x14ac:dyDescent="0.25">
      <c r="A1782" t="s">
        <v>6477</v>
      </c>
      <c r="B1782" t="s">
        <v>12406</v>
      </c>
    </row>
    <row r="1783" spans="1:2" x14ac:dyDescent="0.25">
      <c r="A1783" t="s">
        <v>6479</v>
      </c>
      <c r="B1783" t="s">
        <v>12407</v>
      </c>
    </row>
    <row r="1784" spans="1:2" x14ac:dyDescent="0.25">
      <c r="A1784" t="s">
        <v>6481</v>
      </c>
      <c r="B1784" t="s">
        <v>12408</v>
      </c>
    </row>
    <row r="1785" spans="1:2" x14ac:dyDescent="0.25">
      <c r="A1785" t="s">
        <v>6483</v>
      </c>
      <c r="B1785" t="s">
        <v>12409</v>
      </c>
    </row>
    <row r="1786" spans="1:2" x14ac:dyDescent="0.25">
      <c r="A1786" t="s">
        <v>6486</v>
      </c>
      <c r="B1786" t="s">
        <v>12410</v>
      </c>
    </row>
    <row r="1787" spans="1:2" x14ac:dyDescent="0.25">
      <c r="A1787" t="s">
        <v>6489</v>
      </c>
      <c r="B1787" t="s">
        <v>12411</v>
      </c>
    </row>
    <row r="1788" spans="1:2" x14ac:dyDescent="0.25">
      <c r="A1788" t="s">
        <v>6491</v>
      </c>
      <c r="B1788" t="s">
        <v>12412</v>
      </c>
    </row>
    <row r="1789" spans="1:2" x14ac:dyDescent="0.25">
      <c r="A1789" t="s">
        <v>6493</v>
      </c>
      <c r="B1789" t="s">
        <v>12413</v>
      </c>
    </row>
    <row r="1790" spans="1:2" x14ac:dyDescent="0.25">
      <c r="A1790" t="s">
        <v>6462</v>
      </c>
      <c r="B1790" t="s">
        <v>12414</v>
      </c>
    </row>
    <row r="1791" spans="1:2" x14ac:dyDescent="0.25">
      <c r="A1791" t="s">
        <v>6495</v>
      </c>
      <c r="B1791" t="s">
        <v>12415</v>
      </c>
    </row>
    <row r="1792" spans="1:2" x14ac:dyDescent="0.25">
      <c r="A1792" t="s">
        <v>6497</v>
      </c>
      <c r="B1792" t="s">
        <v>12416</v>
      </c>
    </row>
    <row r="1793" spans="1:2" x14ac:dyDescent="0.25">
      <c r="A1793" t="s">
        <v>6499</v>
      </c>
      <c r="B1793" t="s">
        <v>12417</v>
      </c>
    </row>
    <row r="1794" spans="1:2" x14ac:dyDescent="0.25">
      <c r="A1794" t="s">
        <v>6501</v>
      </c>
      <c r="B1794" t="s">
        <v>12418</v>
      </c>
    </row>
    <row r="1795" spans="1:2" x14ac:dyDescent="0.25">
      <c r="A1795" t="s">
        <v>6504</v>
      </c>
      <c r="B1795" t="s">
        <v>12419</v>
      </c>
    </row>
    <row r="1796" spans="1:2" x14ac:dyDescent="0.25">
      <c r="A1796" t="s">
        <v>6506</v>
      </c>
      <c r="B1796" t="s">
        <v>12420</v>
      </c>
    </row>
    <row r="1797" spans="1:2" x14ac:dyDescent="0.25">
      <c r="A1797" t="s">
        <v>6508</v>
      </c>
      <c r="B1797" t="s">
        <v>12421</v>
      </c>
    </row>
    <row r="1798" spans="1:2" x14ac:dyDescent="0.25">
      <c r="A1798" t="s">
        <v>6510</v>
      </c>
      <c r="B1798" t="s">
        <v>12422</v>
      </c>
    </row>
    <row r="1799" spans="1:2" x14ac:dyDescent="0.25">
      <c r="A1799" t="s">
        <v>6512</v>
      </c>
      <c r="B1799" t="s">
        <v>12423</v>
      </c>
    </row>
    <row r="1800" spans="1:2" x14ac:dyDescent="0.25">
      <c r="A1800" t="s">
        <v>6514</v>
      </c>
      <c r="B1800" t="s">
        <v>12424</v>
      </c>
    </row>
    <row r="1801" spans="1:2" x14ac:dyDescent="0.25">
      <c r="A1801" t="s">
        <v>6516</v>
      </c>
      <c r="B1801" t="s">
        <v>12425</v>
      </c>
    </row>
    <row r="1802" spans="1:2" x14ac:dyDescent="0.25">
      <c r="A1802" t="s">
        <v>6518</v>
      </c>
      <c r="B1802" t="s">
        <v>12426</v>
      </c>
    </row>
    <row r="1803" spans="1:2" x14ac:dyDescent="0.25">
      <c r="A1803" t="s">
        <v>6520</v>
      </c>
      <c r="B1803" t="s">
        <v>12427</v>
      </c>
    </row>
    <row r="1804" spans="1:2" x14ac:dyDescent="0.25">
      <c r="A1804" t="s">
        <v>6523</v>
      </c>
      <c r="B1804" t="s">
        <v>12428</v>
      </c>
    </row>
    <row r="1805" spans="1:2" x14ac:dyDescent="0.25">
      <c r="A1805" t="s">
        <v>6525</v>
      </c>
      <c r="B1805" t="s">
        <v>12429</v>
      </c>
    </row>
    <row r="1806" spans="1:2" x14ac:dyDescent="0.25">
      <c r="A1806" t="s">
        <v>6527</v>
      </c>
      <c r="B1806" t="s">
        <v>12430</v>
      </c>
    </row>
    <row r="1807" spans="1:2" x14ac:dyDescent="0.25">
      <c r="A1807" t="s">
        <v>6529</v>
      </c>
      <c r="B1807" t="s">
        <v>12431</v>
      </c>
    </row>
    <row r="1808" spans="1:2" x14ac:dyDescent="0.25">
      <c r="A1808" t="s">
        <v>6532</v>
      </c>
      <c r="B1808" t="s">
        <v>12432</v>
      </c>
    </row>
    <row r="1809" spans="1:2" x14ac:dyDescent="0.25">
      <c r="A1809" t="s">
        <v>6534</v>
      </c>
      <c r="B1809" t="s">
        <v>12433</v>
      </c>
    </row>
    <row r="1810" spans="1:2" x14ac:dyDescent="0.25">
      <c r="A1810" t="s">
        <v>6536</v>
      </c>
      <c r="B1810" t="s">
        <v>12434</v>
      </c>
    </row>
    <row r="1811" spans="1:2" x14ac:dyDescent="0.25">
      <c r="A1811" t="s">
        <v>6538</v>
      </c>
      <c r="B1811" t="s">
        <v>12435</v>
      </c>
    </row>
    <row r="1812" spans="1:2" x14ac:dyDescent="0.25">
      <c r="A1812" t="s">
        <v>6540</v>
      </c>
      <c r="B1812" t="s">
        <v>12436</v>
      </c>
    </row>
    <row r="1813" spans="1:2" x14ac:dyDescent="0.25">
      <c r="A1813" t="s">
        <v>6542</v>
      </c>
      <c r="B1813" t="s">
        <v>12437</v>
      </c>
    </row>
    <row r="1814" spans="1:2" x14ac:dyDescent="0.25">
      <c r="A1814" t="s">
        <v>6544</v>
      </c>
      <c r="B1814" t="s">
        <v>12438</v>
      </c>
    </row>
    <row r="1815" spans="1:2" x14ac:dyDescent="0.25">
      <c r="A1815" t="s">
        <v>6546</v>
      </c>
      <c r="B1815" t="s">
        <v>12439</v>
      </c>
    </row>
    <row r="1816" spans="1:2" x14ac:dyDescent="0.25">
      <c r="A1816" t="s">
        <v>6548</v>
      </c>
      <c r="B1816" t="s">
        <v>12440</v>
      </c>
    </row>
    <row r="1817" spans="1:2" x14ac:dyDescent="0.25">
      <c r="A1817" t="s">
        <v>6550</v>
      </c>
      <c r="B1817" t="s">
        <v>12441</v>
      </c>
    </row>
    <row r="1818" spans="1:2" x14ac:dyDescent="0.25">
      <c r="A1818" t="s">
        <v>6552</v>
      </c>
      <c r="B1818" t="s">
        <v>12442</v>
      </c>
    </row>
    <row r="1819" spans="1:2" x14ac:dyDescent="0.25">
      <c r="A1819" t="s">
        <v>6554</v>
      </c>
      <c r="B1819" t="s">
        <v>12443</v>
      </c>
    </row>
    <row r="1820" spans="1:2" x14ac:dyDescent="0.25">
      <c r="A1820" t="s">
        <v>6556</v>
      </c>
      <c r="B1820" t="s">
        <v>12444</v>
      </c>
    </row>
    <row r="1821" spans="1:2" x14ac:dyDescent="0.25">
      <c r="A1821" t="s">
        <v>6558</v>
      </c>
      <c r="B1821" t="s">
        <v>12445</v>
      </c>
    </row>
    <row r="1822" spans="1:2" x14ac:dyDescent="0.25">
      <c r="A1822" t="s">
        <v>6560</v>
      </c>
      <c r="B1822" t="s">
        <v>12446</v>
      </c>
    </row>
    <row r="1823" spans="1:2" x14ac:dyDescent="0.25">
      <c r="A1823" t="s">
        <v>6467</v>
      </c>
      <c r="B1823" t="s">
        <v>12447</v>
      </c>
    </row>
    <row r="1824" spans="1:2" x14ac:dyDescent="0.25">
      <c r="A1824" t="s">
        <v>6562</v>
      </c>
      <c r="B1824" t="s">
        <v>12448</v>
      </c>
    </row>
    <row r="1825" spans="1:2" x14ac:dyDescent="0.25">
      <c r="A1825" t="s">
        <v>6564</v>
      </c>
      <c r="B1825" t="s">
        <v>12449</v>
      </c>
    </row>
    <row r="1826" spans="1:2" x14ac:dyDescent="0.25">
      <c r="A1826" t="s">
        <v>6566</v>
      </c>
      <c r="B1826" t="s">
        <v>12450</v>
      </c>
    </row>
    <row r="1827" spans="1:2" x14ac:dyDescent="0.25">
      <c r="A1827" t="s">
        <v>6568</v>
      </c>
      <c r="B1827" t="s">
        <v>12451</v>
      </c>
    </row>
    <row r="1828" spans="1:2" x14ac:dyDescent="0.25">
      <c r="A1828" t="s">
        <v>6570</v>
      </c>
      <c r="B1828" t="s">
        <v>12452</v>
      </c>
    </row>
    <row r="1829" spans="1:2" x14ac:dyDescent="0.25">
      <c r="A1829" t="s">
        <v>6572</v>
      </c>
      <c r="B1829" t="s">
        <v>12453</v>
      </c>
    </row>
    <row r="1830" spans="1:2" x14ac:dyDescent="0.25">
      <c r="A1830" t="s">
        <v>6574</v>
      </c>
      <c r="B1830" t="s">
        <v>12454</v>
      </c>
    </row>
    <row r="1831" spans="1:2" x14ac:dyDescent="0.25">
      <c r="A1831" t="s">
        <v>6576</v>
      </c>
      <c r="B1831" t="s">
        <v>12455</v>
      </c>
    </row>
    <row r="1832" spans="1:2" x14ac:dyDescent="0.25">
      <c r="A1832" t="s">
        <v>6578</v>
      </c>
      <c r="B1832" t="s">
        <v>12456</v>
      </c>
    </row>
    <row r="1833" spans="1:2" x14ac:dyDescent="0.25">
      <c r="A1833" t="s">
        <v>6580</v>
      </c>
      <c r="B1833" t="s">
        <v>12457</v>
      </c>
    </row>
    <row r="1834" spans="1:2" x14ac:dyDescent="0.25">
      <c r="A1834" t="s">
        <v>6582</v>
      </c>
      <c r="B1834" t="s">
        <v>12458</v>
      </c>
    </row>
    <row r="1835" spans="1:2" x14ac:dyDescent="0.25">
      <c r="A1835" t="s">
        <v>6584</v>
      </c>
      <c r="B1835" t="s">
        <v>12459</v>
      </c>
    </row>
    <row r="1836" spans="1:2" x14ac:dyDescent="0.25">
      <c r="A1836" t="s">
        <v>6586</v>
      </c>
      <c r="B1836" t="s">
        <v>12460</v>
      </c>
    </row>
    <row r="1837" spans="1:2" x14ac:dyDescent="0.25">
      <c r="A1837" t="s">
        <v>6588</v>
      </c>
      <c r="B1837" t="s">
        <v>12461</v>
      </c>
    </row>
    <row r="1838" spans="1:2" x14ac:dyDescent="0.25">
      <c r="A1838" t="s">
        <v>6590</v>
      </c>
      <c r="B1838" t="s">
        <v>12462</v>
      </c>
    </row>
    <row r="1839" spans="1:2" x14ac:dyDescent="0.25">
      <c r="A1839" t="s">
        <v>6592</v>
      </c>
      <c r="B1839" t="s">
        <v>12463</v>
      </c>
    </row>
    <row r="1840" spans="1:2" x14ac:dyDescent="0.25">
      <c r="A1840" t="s">
        <v>6594</v>
      </c>
      <c r="B1840" t="s">
        <v>12464</v>
      </c>
    </row>
    <row r="1841" spans="1:2" x14ac:dyDescent="0.25">
      <c r="A1841" t="s">
        <v>6596</v>
      </c>
      <c r="B1841" t="s">
        <v>12465</v>
      </c>
    </row>
    <row r="1842" spans="1:2" x14ac:dyDescent="0.25">
      <c r="A1842" t="s">
        <v>6598</v>
      </c>
      <c r="B1842" t="s">
        <v>12466</v>
      </c>
    </row>
    <row r="1843" spans="1:2" x14ac:dyDescent="0.25">
      <c r="A1843" t="s">
        <v>6600</v>
      </c>
      <c r="B1843" t="s">
        <v>12467</v>
      </c>
    </row>
    <row r="1844" spans="1:2" x14ac:dyDescent="0.25">
      <c r="A1844" t="s">
        <v>6602</v>
      </c>
      <c r="B1844" t="s">
        <v>12468</v>
      </c>
    </row>
    <row r="1845" spans="1:2" x14ac:dyDescent="0.25">
      <c r="A1845" t="s">
        <v>6604</v>
      </c>
      <c r="B1845" t="s">
        <v>12469</v>
      </c>
    </row>
    <row r="1846" spans="1:2" x14ac:dyDescent="0.25">
      <c r="A1846" t="s">
        <v>6606</v>
      </c>
      <c r="B1846" t="s">
        <v>12470</v>
      </c>
    </row>
    <row r="1847" spans="1:2" x14ac:dyDescent="0.25">
      <c r="A1847" t="s">
        <v>6608</v>
      </c>
      <c r="B1847" t="s">
        <v>12471</v>
      </c>
    </row>
    <row r="1848" spans="1:2" x14ac:dyDescent="0.25">
      <c r="A1848" t="s">
        <v>6610</v>
      </c>
      <c r="B1848" t="s">
        <v>12472</v>
      </c>
    </row>
    <row r="1849" spans="1:2" x14ac:dyDescent="0.25">
      <c r="A1849" t="s">
        <v>6612</v>
      </c>
      <c r="B1849" t="s">
        <v>12473</v>
      </c>
    </row>
    <row r="1850" spans="1:2" x14ac:dyDescent="0.25">
      <c r="A1850" t="s">
        <v>6614</v>
      </c>
      <c r="B1850" t="s">
        <v>12474</v>
      </c>
    </row>
    <row r="1851" spans="1:2" x14ac:dyDescent="0.25">
      <c r="A1851" t="s">
        <v>6616</v>
      </c>
      <c r="B1851" t="s">
        <v>12475</v>
      </c>
    </row>
    <row r="1852" spans="1:2" x14ac:dyDescent="0.25">
      <c r="A1852" t="s">
        <v>6739</v>
      </c>
      <c r="B1852" t="s">
        <v>6738</v>
      </c>
    </row>
    <row r="1853" spans="1:2" x14ac:dyDescent="0.25">
      <c r="A1853" t="s">
        <v>7015</v>
      </c>
      <c r="B1853" t="s">
        <v>7014</v>
      </c>
    </row>
    <row r="1854" spans="1:2" x14ac:dyDescent="0.25">
      <c r="A1854" t="s">
        <v>7018</v>
      </c>
      <c r="B1854" t="s">
        <v>7017</v>
      </c>
    </row>
    <row r="1855" spans="1:2" x14ac:dyDescent="0.25">
      <c r="A1855" t="s">
        <v>7100</v>
      </c>
      <c r="B1855" t="s">
        <v>7099</v>
      </c>
    </row>
    <row r="1856" spans="1:2" x14ac:dyDescent="0.25">
      <c r="A1856" t="s">
        <v>7120</v>
      </c>
      <c r="B1856" t="s">
        <v>7119</v>
      </c>
    </row>
    <row r="1857" spans="1:2" x14ac:dyDescent="0.25">
      <c r="A1857" t="s">
        <v>6995</v>
      </c>
      <c r="B1857" t="s">
        <v>6994</v>
      </c>
    </row>
    <row r="1858" spans="1:2" x14ac:dyDescent="0.25">
      <c r="A1858" t="s">
        <v>7088</v>
      </c>
      <c r="B1858" t="s">
        <v>7087</v>
      </c>
    </row>
    <row r="1859" spans="1:2" x14ac:dyDescent="0.25">
      <c r="A1859" t="s">
        <v>7102</v>
      </c>
      <c r="B1859" t="s">
        <v>7101</v>
      </c>
    </row>
    <row r="1860" spans="1:2" x14ac:dyDescent="0.25">
      <c r="A1860" t="s">
        <v>7104</v>
      </c>
      <c r="B1860" t="s">
        <v>7103</v>
      </c>
    </row>
    <row r="1861" spans="1:2" x14ac:dyDescent="0.25">
      <c r="A1861" t="s">
        <v>7885</v>
      </c>
      <c r="B1861" t="s">
        <v>1079</v>
      </c>
    </row>
    <row r="1862" spans="1:2" x14ac:dyDescent="0.25">
      <c r="A1862" t="s">
        <v>6619</v>
      </c>
      <c r="B1862" t="s">
        <v>477</v>
      </c>
    </row>
    <row r="1863" spans="1:2" x14ac:dyDescent="0.25">
      <c r="A1863" t="s">
        <v>7024</v>
      </c>
      <c r="B1863" t="s">
        <v>12476</v>
      </c>
    </row>
    <row r="1864" spans="1:2" x14ac:dyDescent="0.25">
      <c r="A1864" t="s">
        <v>6862</v>
      </c>
      <c r="B1864" t="s">
        <v>12477</v>
      </c>
    </row>
    <row r="1865" spans="1:2" x14ac:dyDescent="0.25">
      <c r="A1865" t="s">
        <v>7034</v>
      </c>
      <c r="B1865" t="s">
        <v>12478</v>
      </c>
    </row>
    <row r="1866" spans="1:2" x14ac:dyDescent="0.25">
      <c r="A1866" t="s">
        <v>6731</v>
      </c>
      <c r="B1866" t="s">
        <v>12479</v>
      </c>
    </row>
    <row r="1867" spans="1:2" x14ac:dyDescent="0.25">
      <c r="A1867" t="s">
        <v>6850</v>
      </c>
      <c r="B1867" t="s">
        <v>12480</v>
      </c>
    </row>
    <row r="1868" spans="1:2" x14ac:dyDescent="0.25">
      <c r="A1868" t="s">
        <v>6663</v>
      </c>
      <c r="B1868" t="s">
        <v>12481</v>
      </c>
    </row>
    <row r="1869" spans="1:2" x14ac:dyDescent="0.25">
      <c r="A1869" t="s">
        <v>6680</v>
      </c>
      <c r="B1869" t="s">
        <v>12482</v>
      </c>
    </row>
    <row r="1870" spans="1:2" x14ac:dyDescent="0.25">
      <c r="A1870" t="s">
        <v>6741</v>
      </c>
      <c r="B1870" t="s">
        <v>12483</v>
      </c>
    </row>
    <row r="1871" spans="1:2" x14ac:dyDescent="0.25">
      <c r="A1871" t="s">
        <v>6792</v>
      </c>
      <c r="B1871" t="s">
        <v>12484</v>
      </c>
    </row>
    <row r="1872" spans="1:2" x14ac:dyDescent="0.25">
      <c r="A1872" t="s">
        <v>6692</v>
      </c>
      <c r="B1872" t="s">
        <v>12485</v>
      </c>
    </row>
    <row r="1873" spans="1:2" x14ac:dyDescent="0.25">
      <c r="A1873" t="s">
        <v>6880</v>
      </c>
      <c r="B1873" t="s">
        <v>12486</v>
      </c>
    </row>
    <row r="1874" spans="1:2" x14ac:dyDescent="0.25">
      <c r="A1874" t="s">
        <v>6924</v>
      </c>
      <c r="B1874" t="s">
        <v>12487</v>
      </c>
    </row>
    <row r="1875" spans="1:2" x14ac:dyDescent="0.25">
      <c r="A1875" t="s">
        <v>7116</v>
      </c>
      <c r="B1875" t="s">
        <v>12488</v>
      </c>
    </row>
    <row r="1876" spans="1:2" x14ac:dyDescent="0.25">
      <c r="A1876" t="s">
        <v>7122</v>
      </c>
      <c r="B1876" t="s">
        <v>12489</v>
      </c>
    </row>
    <row r="1877" spans="1:2" x14ac:dyDescent="0.25">
      <c r="A1877" t="s">
        <v>7130</v>
      </c>
      <c r="B1877" t="s">
        <v>12490</v>
      </c>
    </row>
    <row r="1878" spans="1:2" x14ac:dyDescent="0.25">
      <c r="A1878" t="s">
        <v>7161</v>
      </c>
      <c r="B1878" t="s">
        <v>12491</v>
      </c>
    </row>
    <row r="1879" spans="1:2" x14ac:dyDescent="0.25">
      <c r="A1879" t="s">
        <v>7178</v>
      </c>
      <c r="B1879" t="s">
        <v>12492</v>
      </c>
    </row>
    <row r="1880" spans="1:2" x14ac:dyDescent="0.25">
      <c r="A1880" t="s">
        <v>6749</v>
      </c>
      <c r="B1880" t="s">
        <v>12493</v>
      </c>
    </row>
    <row r="1881" spans="1:2" x14ac:dyDescent="0.25">
      <c r="A1881" t="s">
        <v>6991</v>
      </c>
      <c r="B1881" t="s">
        <v>12494</v>
      </c>
    </row>
    <row r="1882" spans="1:2" x14ac:dyDescent="0.25">
      <c r="A1882" t="s">
        <v>6709</v>
      </c>
      <c r="B1882" t="s">
        <v>12495</v>
      </c>
    </row>
    <row r="1883" spans="1:2" x14ac:dyDescent="0.25">
      <c r="A1883" t="s">
        <v>7044</v>
      </c>
      <c r="B1883" t="s">
        <v>12496</v>
      </c>
    </row>
    <row r="1884" spans="1:2" x14ac:dyDescent="0.25">
      <c r="A1884" t="s">
        <v>7170</v>
      </c>
      <c r="B1884" t="s">
        <v>12497</v>
      </c>
    </row>
    <row r="1885" spans="1:2" x14ac:dyDescent="0.25">
      <c r="A1885" t="s">
        <v>7070</v>
      </c>
      <c r="B1885" t="s">
        <v>12498</v>
      </c>
    </row>
    <row r="1886" spans="1:2" x14ac:dyDescent="0.25">
      <c r="A1886" t="s">
        <v>6758</v>
      </c>
      <c r="B1886" t="s">
        <v>12499</v>
      </c>
    </row>
    <row r="1887" spans="1:2" x14ac:dyDescent="0.25">
      <c r="A1887" t="s">
        <v>6997</v>
      </c>
      <c r="B1887" t="s">
        <v>12500</v>
      </c>
    </row>
    <row r="1888" spans="1:2" x14ac:dyDescent="0.25">
      <c r="A1888" t="s">
        <v>7091</v>
      </c>
      <c r="B1888" t="s">
        <v>12501</v>
      </c>
    </row>
    <row r="1889" spans="1:2" x14ac:dyDescent="0.25">
      <c r="A1889" t="s">
        <v>7150</v>
      </c>
      <c r="B1889" t="s">
        <v>12502</v>
      </c>
    </row>
    <row r="1890" spans="1:2" x14ac:dyDescent="0.25">
      <c r="A1890" t="s">
        <v>6864</v>
      </c>
      <c r="B1890" t="s">
        <v>12503</v>
      </c>
    </row>
    <row r="1891" spans="1:2" x14ac:dyDescent="0.25">
      <c r="A1891" t="s">
        <v>6841</v>
      </c>
      <c r="B1891" t="s">
        <v>12504</v>
      </c>
    </row>
    <row r="1892" spans="1:2" x14ac:dyDescent="0.25">
      <c r="A1892" t="s">
        <v>6843</v>
      </c>
      <c r="B1892" t="s">
        <v>12505</v>
      </c>
    </row>
    <row r="1893" spans="1:2" x14ac:dyDescent="0.25">
      <c r="A1893" t="s">
        <v>7036</v>
      </c>
      <c r="B1893" t="s">
        <v>12506</v>
      </c>
    </row>
    <row r="1894" spans="1:2" x14ac:dyDescent="0.25">
      <c r="A1894" t="s">
        <v>7029</v>
      </c>
      <c r="B1894" t="s">
        <v>7028</v>
      </c>
    </row>
    <row r="1895" spans="1:2" x14ac:dyDescent="0.25">
      <c r="A1895" t="s">
        <v>12507</v>
      </c>
      <c r="B1895" t="s">
        <v>12508</v>
      </c>
    </row>
    <row r="1896" spans="1:2" x14ac:dyDescent="0.25">
      <c r="A1896" t="s">
        <v>12509</v>
      </c>
      <c r="B1896" t="s">
        <v>12510</v>
      </c>
    </row>
    <row r="1897" spans="1:2" x14ac:dyDescent="0.25">
      <c r="A1897" t="s">
        <v>6733</v>
      </c>
      <c r="B1897" t="s">
        <v>6732</v>
      </c>
    </row>
    <row r="1898" spans="1:2" x14ac:dyDescent="0.25">
      <c r="A1898" t="s">
        <v>6852</v>
      </c>
      <c r="B1898" t="s">
        <v>6851</v>
      </c>
    </row>
    <row r="1899" spans="1:2" x14ac:dyDescent="0.25">
      <c r="A1899" t="s">
        <v>6665</v>
      </c>
      <c r="B1899" t="s">
        <v>6664</v>
      </c>
    </row>
    <row r="1900" spans="1:2" x14ac:dyDescent="0.25">
      <c r="A1900" t="s">
        <v>6684</v>
      </c>
      <c r="B1900" t="s">
        <v>12511</v>
      </c>
    </row>
    <row r="1901" spans="1:2" x14ac:dyDescent="0.25">
      <c r="A1901" t="s">
        <v>6743</v>
      </c>
      <c r="B1901" t="s">
        <v>6742</v>
      </c>
    </row>
    <row r="1902" spans="1:2" x14ac:dyDescent="0.25">
      <c r="A1902" t="s">
        <v>6795</v>
      </c>
      <c r="B1902" t="s">
        <v>6794</v>
      </c>
    </row>
    <row r="1903" spans="1:2" x14ac:dyDescent="0.25">
      <c r="A1903" t="s">
        <v>6857</v>
      </c>
      <c r="B1903" t="s">
        <v>1429</v>
      </c>
    </row>
    <row r="1904" spans="1:2" x14ac:dyDescent="0.25">
      <c r="A1904" t="s">
        <v>12512</v>
      </c>
      <c r="B1904" t="s">
        <v>12513</v>
      </c>
    </row>
    <row r="1905" spans="1:2" x14ac:dyDescent="0.25">
      <c r="A1905" t="s">
        <v>6926</v>
      </c>
      <c r="B1905" t="s">
        <v>6925</v>
      </c>
    </row>
    <row r="1906" spans="1:2" x14ac:dyDescent="0.25">
      <c r="A1906" t="s">
        <v>7118</v>
      </c>
      <c r="B1906" t="s">
        <v>7117</v>
      </c>
    </row>
    <row r="1907" spans="1:2" x14ac:dyDescent="0.25">
      <c r="A1907" t="s">
        <v>7124</v>
      </c>
      <c r="B1907" t="s">
        <v>7123</v>
      </c>
    </row>
    <row r="1908" spans="1:2" x14ac:dyDescent="0.25">
      <c r="A1908" t="s">
        <v>7138</v>
      </c>
      <c r="B1908" t="s">
        <v>7137</v>
      </c>
    </row>
    <row r="1909" spans="1:2" x14ac:dyDescent="0.25">
      <c r="A1909" t="s">
        <v>7164</v>
      </c>
      <c r="B1909" t="s">
        <v>7163</v>
      </c>
    </row>
    <row r="1910" spans="1:2" x14ac:dyDescent="0.25">
      <c r="A1910" t="s">
        <v>7180</v>
      </c>
      <c r="B1910" t="s">
        <v>7179</v>
      </c>
    </row>
    <row r="1911" spans="1:2" x14ac:dyDescent="0.25">
      <c r="A1911" t="s">
        <v>6752</v>
      </c>
      <c r="B1911" t="s">
        <v>6751</v>
      </c>
    </row>
    <row r="1912" spans="1:2" x14ac:dyDescent="0.25">
      <c r="A1912" t="s">
        <v>6993</v>
      </c>
      <c r="B1912" t="s">
        <v>6992</v>
      </c>
    </row>
    <row r="1913" spans="1:2" x14ac:dyDescent="0.25">
      <c r="A1913" t="s">
        <v>6712</v>
      </c>
      <c r="B1913" t="s">
        <v>6711</v>
      </c>
    </row>
    <row r="1914" spans="1:2" x14ac:dyDescent="0.25">
      <c r="A1914" t="s">
        <v>7046</v>
      </c>
      <c r="B1914" t="s">
        <v>7045</v>
      </c>
    </row>
    <row r="1915" spans="1:2" x14ac:dyDescent="0.25">
      <c r="A1915" t="s">
        <v>7172</v>
      </c>
      <c r="B1915" t="s">
        <v>7171</v>
      </c>
    </row>
    <row r="1916" spans="1:2" x14ac:dyDescent="0.25">
      <c r="A1916" t="s">
        <v>7072</v>
      </c>
      <c r="B1916" t="s">
        <v>7071</v>
      </c>
    </row>
    <row r="1917" spans="1:2" x14ac:dyDescent="0.25">
      <c r="A1917" t="s">
        <v>6761</v>
      </c>
      <c r="B1917" t="s">
        <v>6760</v>
      </c>
    </row>
    <row r="1918" spans="1:2" x14ac:dyDescent="0.25">
      <c r="A1918" t="s">
        <v>6999</v>
      </c>
      <c r="B1918" t="s">
        <v>6998</v>
      </c>
    </row>
    <row r="1919" spans="1:2" x14ac:dyDescent="0.25">
      <c r="A1919" t="s">
        <v>7094</v>
      </c>
      <c r="B1919" t="s">
        <v>12514</v>
      </c>
    </row>
    <row r="1920" spans="1:2" x14ac:dyDescent="0.25">
      <c r="A1920" t="s">
        <v>7153</v>
      </c>
      <c r="B1920" t="s">
        <v>12515</v>
      </c>
    </row>
    <row r="1921" spans="1:2" x14ac:dyDescent="0.25">
      <c r="A1921" t="s">
        <v>12516</v>
      </c>
      <c r="B1921" t="s">
        <v>12517</v>
      </c>
    </row>
    <row r="1922" spans="1:2" x14ac:dyDescent="0.25">
      <c r="A1922" t="s">
        <v>12518</v>
      </c>
      <c r="B1922" t="s">
        <v>12519</v>
      </c>
    </row>
    <row r="1923" spans="1:2" x14ac:dyDescent="0.25">
      <c r="A1923" t="s">
        <v>12520</v>
      </c>
      <c r="B1923" t="s">
        <v>12521</v>
      </c>
    </row>
    <row r="1924" spans="1:2" x14ac:dyDescent="0.25">
      <c r="A1924" t="s">
        <v>9678</v>
      </c>
      <c r="B1924" t="s">
        <v>9677</v>
      </c>
    </row>
    <row r="1925" spans="1:2" x14ac:dyDescent="0.25">
      <c r="A1925" t="s">
        <v>6094</v>
      </c>
      <c r="B1925" t="s">
        <v>6093</v>
      </c>
    </row>
    <row r="1926" spans="1:2" x14ac:dyDescent="0.25">
      <c r="A1926" t="s">
        <v>6887</v>
      </c>
      <c r="B1926" t="s">
        <v>6886</v>
      </c>
    </row>
    <row r="1927" spans="1:2" x14ac:dyDescent="0.25">
      <c r="A1927" t="s">
        <v>6920</v>
      </c>
      <c r="B1927" t="s">
        <v>6919</v>
      </c>
    </row>
    <row r="1928" spans="1:2" x14ac:dyDescent="0.25">
      <c r="A1928" t="s">
        <v>9680</v>
      </c>
      <c r="B1928" t="s">
        <v>9679</v>
      </c>
    </row>
    <row r="1929" spans="1:2" x14ac:dyDescent="0.25">
      <c r="A1929" t="s">
        <v>6091</v>
      </c>
      <c r="B1929" t="s">
        <v>6090</v>
      </c>
    </row>
    <row r="1930" spans="1:2" x14ac:dyDescent="0.25">
      <c r="A1930" t="s">
        <v>5123</v>
      </c>
      <c r="B1930" t="s">
        <v>5122</v>
      </c>
    </row>
    <row r="1931" spans="1:2" x14ac:dyDescent="0.25">
      <c r="A1931" t="s">
        <v>5129</v>
      </c>
      <c r="B1931" t="s">
        <v>5128</v>
      </c>
    </row>
    <row r="1932" spans="1:2" x14ac:dyDescent="0.25">
      <c r="A1932" t="s">
        <v>7050</v>
      </c>
      <c r="B1932" t="s">
        <v>7049</v>
      </c>
    </row>
    <row r="1933" spans="1:2" x14ac:dyDescent="0.25">
      <c r="A1933" t="s">
        <v>7052</v>
      </c>
      <c r="B1933" t="s">
        <v>7051</v>
      </c>
    </row>
    <row r="1934" spans="1:2" x14ac:dyDescent="0.25">
      <c r="A1934" t="s">
        <v>7054</v>
      </c>
      <c r="B1934" t="s">
        <v>7053</v>
      </c>
    </row>
    <row r="1935" spans="1:2" x14ac:dyDescent="0.25">
      <c r="A1935" t="s">
        <v>6765</v>
      </c>
      <c r="B1935" t="s">
        <v>6764</v>
      </c>
    </row>
    <row r="1936" spans="1:2" x14ac:dyDescent="0.25">
      <c r="A1936" t="s">
        <v>6898</v>
      </c>
      <c r="B1936" t="s">
        <v>6897</v>
      </c>
    </row>
    <row r="1937" spans="1:2" x14ac:dyDescent="0.25">
      <c r="A1937" t="s">
        <v>6900</v>
      </c>
      <c r="B1937" t="s">
        <v>6899</v>
      </c>
    </row>
    <row r="1938" spans="1:2" x14ac:dyDescent="0.25">
      <c r="A1938" t="s">
        <v>6902</v>
      </c>
      <c r="B1938" t="s">
        <v>12522</v>
      </c>
    </row>
    <row r="1939" spans="1:2" x14ac:dyDescent="0.25">
      <c r="A1939" t="s">
        <v>6904</v>
      </c>
      <c r="B1939" t="s">
        <v>6903</v>
      </c>
    </row>
    <row r="1940" spans="1:2" x14ac:dyDescent="0.25">
      <c r="A1940" t="s">
        <v>6767</v>
      </c>
      <c r="B1940" t="s">
        <v>6766</v>
      </c>
    </row>
    <row r="1941" spans="1:2" x14ac:dyDescent="0.25">
      <c r="A1941" t="s">
        <v>6771</v>
      </c>
      <c r="B1941" t="s">
        <v>6770</v>
      </c>
    </row>
    <row r="1942" spans="1:2" x14ac:dyDescent="0.25">
      <c r="A1942" t="s">
        <v>6773</v>
      </c>
      <c r="B1942" t="s">
        <v>6772</v>
      </c>
    </row>
    <row r="1943" spans="1:2" x14ac:dyDescent="0.25">
      <c r="A1943" t="s">
        <v>6775</v>
      </c>
      <c r="B1943" t="s">
        <v>6774</v>
      </c>
    </row>
    <row r="1944" spans="1:2" x14ac:dyDescent="0.25">
      <c r="A1944" t="s">
        <v>6906</v>
      </c>
      <c r="B1944" t="s">
        <v>6905</v>
      </c>
    </row>
    <row r="1945" spans="1:2" x14ac:dyDescent="0.25">
      <c r="A1945" t="s">
        <v>6777</v>
      </c>
      <c r="B1945" t="s">
        <v>6776</v>
      </c>
    </row>
    <row r="1946" spans="1:2" x14ac:dyDescent="0.25">
      <c r="A1946" t="s">
        <v>6779</v>
      </c>
      <c r="B1946" t="s">
        <v>6778</v>
      </c>
    </row>
    <row r="1947" spans="1:2" x14ac:dyDescent="0.25">
      <c r="A1947" t="s">
        <v>6781</v>
      </c>
      <c r="B1947" t="s">
        <v>6780</v>
      </c>
    </row>
    <row r="1948" spans="1:2" x14ac:dyDescent="0.25">
      <c r="A1948" t="s">
        <v>6783</v>
      </c>
      <c r="B1948" t="s">
        <v>6782</v>
      </c>
    </row>
    <row r="1949" spans="1:2" x14ac:dyDescent="0.25">
      <c r="A1949" t="s">
        <v>6787</v>
      </c>
      <c r="B1949" t="s">
        <v>6786</v>
      </c>
    </row>
    <row r="1950" spans="1:2" x14ac:dyDescent="0.25">
      <c r="A1950" t="s">
        <v>6908</v>
      </c>
      <c r="B1950" t="s">
        <v>6907</v>
      </c>
    </row>
    <row r="1951" spans="1:2" x14ac:dyDescent="0.25">
      <c r="A1951" t="s">
        <v>12523</v>
      </c>
      <c r="B1951" t="s">
        <v>12524</v>
      </c>
    </row>
    <row r="1952" spans="1:2" x14ac:dyDescent="0.25">
      <c r="A1952" t="s">
        <v>9794</v>
      </c>
      <c r="B1952" t="s">
        <v>12525</v>
      </c>
    </row>
    <row r="1953" spans="1:2" x14ac:dyDescent="0.25">
      <c r="A1953" t="s">
        <v>9796</v>
      </c>
      <c r="B1953" t="s">
        <v>12526</v>
      </c>
    </row>
    <row r="1954" spans="1:2" x14ac:dyDescent="0.25">
      <c r="A1954" t="s">
        <v>9682</v>
      </c>
      <c r="B1954" t="s">
        <v>9681</v>
      </c>
    </row>
    <row r="1955" spans="1:2" x14ac:dyDescent="0.25">
      <c r="A1955" t="s">
        <v>6087</v>
      </c>
      <c r="B1955" t="s">
        <v>6086</v>
      </c>
    </row>
    <row r="1956" spans="1:2" x14ac:dyDescent="0.25">
      <c r="A1956" t="s">
        <v>7022</v>
      </c>
      <c r="B1956" t="s">
        <v>7021</v>
      </c>
    </row>
    <row r="1957" spans="1:2" x14ac:dyDescent="0.25">
      <c r="A1957" t="s">
        <v>6649</v>
      </c>
      <c r="B1957" t="s">
        <v>6648</v>
      </c>
    </row>
    <row r="1958" spans="1:2" x14ac:dyDescent="0.25">
      <c r="A1958" t="s">
        <v>9684</v>
      </c>
      <c r="B1958" t="s">
        <v>9683</v>
      </c>
    </row>
    <row r="1959" spans="1:2" x14ac:dyDescent="0.25">
      <c r="A1959" t="s">
        <v>6101</v>
      </c>
      <c r="B1959" t="s">
        <v>6100</v>
      </c>
    </row>
    <row r="1960" spans="1:2" x14ac:dyDescent="0.25">
      <c r="A1960" t="s">
        <v>5131</v>
      </c>
      <c r="B1960" t="s">
        <v>5130</v>
      </c>
    </row>
    <row r="1961" spans="1:2" x14ac:dyDescent="0.25">
      <c r="A1961" t="s">
        <v>5133</v>
      </c>
      <c r="B1961" t="s">
        <v>5132</v>
      </c>
    </row>
    <row r="1962" spans="1:2" x14ac:dyDescent="0.25">
      <c r="A1962" t="s">
        <v>6675</v>
      </c>
      <c r="B1962" t="s">
        <v>6674</v>
      </c>
    </row>
    <row r="1963" spans="1:2" x14ac:dyDescent="0.25">
      <c r="A1963" t="s">
        <v>12527</v>
      </c>
      <c r="B1963" t="s">
        <v>12528</v>
      </c>
    </row>
    <row r="1964" spans="1:2" x14ac:dyDescent="0.25">
      <c r="A1964" t="s">
        <v>7031</v>
      </c>
      <c r="B1964" t="s">
        <v>7030</v>
      </c>
    </row>
    <row r="1965" spans="1:2" x14ac:dyDescent="0.25">
      <c r="A1965" t="s">
        <v>6866</v>
      </c>
      <c r="B1965" t="s">
        <v>12529</v>
      </c>
    </row>
    <row r="1966" spans="1:2" x14ac:dyDescent="0.25">
      <c r="A1966" t="s">
        <v>7038</v>
      </c>
      <c r="B1966" t="s">
        <v>12530</v>
      </c>
    </row>
    <row r="1967" spans="1:2" x14ac:dyDescent="0.25">
      <c r="A1967" t="s">
        <v>6735</v>
      </c>
      <c r="B1967" t="s">
        <v>6734</v>
      </c>
    </row>
    <row r="1968" spans="1:2" x14ac:dyDescent="0.25">
      <c r="A1968" t="s">
        <v>6854</v>
      </c>
      <c r="B1968" t="s">
        <v>6853</v>
      </c>
    </row>
    <row r="1969" spans="1:2" x14ac:dyDescent="0.25">
      <c r="A1969" t="s">
        <v>6667</v>
      </c>
      <c r="B1969" t="s">
        <v>6666</v>
      </c>
    </row>
    <row r="1970" spans="1:2" x14ac:dyDescent="0.25">
      <c r="A1970" t="s">
        <v>6686</v>
      </c>
      <c r="B1970" t="s">
        <v>12531</v>
      </c>
    </row>
    <row r="1971" spans="1:2" x14ac:dyDescent="0.25">
      <c r="A1971" t="s">
        <v>6745</v>
      </c>
      <c r="B1971" t="s">
        <v>6744</v>
      </c>
    </row>
    <row r="1972" spans="1:2" x14ac:dyDescent="0.25">
      <c r="A1972" t="s">
        <v>6826</v>
      </c>
      <c r="B1972" t="s">
        <v>6825</v>
      </c>
    </row>
    <row r="1973" spans="1:2" x14ac:dyDescent="0.25">
      <c r="A1973" t="s">
        <v>6859</v>
      </c>
      <c r="B1973" t="s">
        <v>6858</v>
      </c>
    </row>
    <row r="1974" spans="1:2" x14ac:dyDescent="0.25">
      <c r="A1974" t="s">
        <v>6883</v>
      </c>
      <c r="B1974" t="s">
        <v>12532</v>
      </c>
    </row>
    <row r="1975" spans="1:2" x14ac:dyDescent="0.25">
      <c r="A1975" t="s">
        <v>6928</v>
      </c>
      <c r="B1975" t="s">
        <v>6927</v>
      </c>
    </row>
    <row r="1976" spans="1:2" x14ac:dyDescent="0.25">
      <c r="A1976" t="s">
        <v>12533</v>
      </c>
      <c r="B1976" t="s">
        <v>12534</v>
      </c>
    </row>
    <row r="1977" spans="1:2" x14ac:dyDescent="0.25">
      <c r="A1977" t="s">
        <v>7126</v>
      </c>
      <c r="B1977" t="s">
        <v>7125</v>
      </c>
    </row>
    <row r="1978" spans="1:2" x14ac:dyDescent="0.25">
      <c r="A1978" t="s">
        <v>7146</v>
      </c>
      <c r="B1978" t="s">
        <v>7145</v>
      </c>
    </row>
    <row r="1979" spans="1:2" x14ac:dyDescent="0.25">
      <c r="A1979" t="s">
        <v>7166</v>
      </c>
      <c r="B1979" t="s">
        <v>7165</v>
      </c>
    </row>
    <row r="1980" spans="1:2" x14ac:dyDescent="0.25">
      <c r="A1980" t="s">
        <v>12535</v>
      </c>
      <c r="B1980" t="s">
        <v>12536</v>
      </c>
    </row>
    <row r="1981" spans="1:2" x14ac:dyDescent="0.25">
      <c r="A1981" t="s">
        <v>7048</v>
      </c>
      <c r="B1981" t="s">
        <v>7047</v>
      </c>
    </row>
    <row r="1982" spans="1:2" x14ac:dyDescent="0.25">
      <c r="A1982" t="s">
        <v>7174</v>
      </c>
      <c r="B1982" t="s">
        <v>7173</v>
      </c>
    </row>
    <row r="1983" spans="1:2" x14ac:dyDescent="0.25">
      <c r="A1983" t="s">
        <v>7074</v>
      </c>
      <c r="B1983" t="s">
        <v>7073</v>
      </c>
    </row>
    <row r="1984" spans="1:2" x14ac:dyDescent="0.25">
      <c r="A1984" t="s">
        <v>6763</v>
      </c>
      <c r="B1984" t="s">
        <v>6762</v>
      </c>
    </row>
    <row r="1985" spans="1:2" x14ac:dyDescent="0.25">
      <c r="A1985" t="s">
        <v>7001</v>
      </c>
      <c r="B1985" t="s">
        <v>7000</v>
      </c>
    </row>
    <row r="1986" spans="1:2" x14ac:dyDescent="0.25">
      <c r="A1986" t="s">
        <v>7096</v>
      </c>
      <c r="B1986" t="s">
        <v>12537</v>
      </c>
    </row>
    <row r="1987" spans="1:2" x14ac:dyDescent="0.25">
      <c r="A1987" t="s">
        <v>7155</v>
      </c>
      <c r="B1987" t="s">
        <v>12538</v>
      </c>
    </row>
    <row r="1988" spans="1:2" x14ac:dyDescent="0.25">
      <c r="A1988" t="s">
        <v>6915</v>
      </c>
      <c r="B1988" t="s">
        <v>6914</v>
      </c>
    </row>
    <row r="1989" spans="1:2" x14ac:dyDescent="0.25">
      <c r="A1989" t="s">
        <v>6845</v>
      </c>
      <c r="B1989" t="s">
        <v>6844</v>
      </c>
    </row>
    <row r="1990" spans="1:2" x14ac:dyDescent="0.25">
      <c r="A1990" t="s">
        <v>12539</v>
      </c>
      <c r="B1990" t="s">
        <v>12540</v>
      </c>
    </row>
    <row r="1991" spans="1:2" x14ac:dyDescent="0.25">
      <c r="A1991" t="s">
        <v>6934</v>
      </c>
      <c r="B1991" t="s">
        <v>6933</v>
      </c>
    </row>
    <row r="1992" spans="1:2" x14ac:dyDescent="0.25">
      <c r="A1992" t="s">
        <v>6936</v>
      </c>
      <c r="B1992" t="s">
        <v>6935</v>
      </c>
    </row>
    <row r="1993" spans="1:2" x14ac:dyDescent="0.25">
      <c r="A1993" t="s">
        <v>6938</v>
      </c>
      <c r="B1993" t="s">
        <v>12541</v>
      </c>
    </row>
    <row r="1994" spans="1:2" x14ac:dyDescent="0.25">
      <c r="A1994" t="s">
        <v>6940</v>
      </c>
      <c r="B1994" t="s">
        <v>6939</v>
      </c>
    </row>
    <row r="1995" spans="1:2" x14ac:dyDescent="0.25">
      <c r="A1995" t="s">
        <v>6942</v>
      </c>
      <c r="B1995" t="s">
        <v>6941</v>
      </c>
    </row>
    <row r="1996" spans="1:2" x14ac:dyDescent="0.25">
      <c r="A1996" t="s">
        <v>6944</v>
      </c>
      <c r="B1996" t="s">
        <v>6943</v>
      </c>
    </row>
    <row r="1997" spans="1:2" x14ac:dyDescent="0.25">
      <c r="A1997" t="s">
        <v>6946</v>
      </c>
      <c r="B1997" t="s">
        <v>6945</v>
      </c>
    </row>
    <row r="1998" spans="1:2" x14ac:dyDescent="0.25">
      <c r="A1998" t="s">
        <v>6948</v>
      </c>
      <c r="B1998" t="s">
        <v>6947</v>
      </c>
    </row>
    <row r="1999" spans="1:2" x14ac:dyDescent="0.25">
      <c r="A1999" t="s">
        <v>6950</v>
      </c>
      <c r="B1999" t="s">
        <v>6949</v>
      </c>
    </row>
    <row r="2000" spans="1:2" x14ac:dyDescent="0.25">
      <c r="A2000" t="s">
        <v>6952</v>
      </c>
      <c r="B2000" t="s">
        <v>6951</v>
      </c>
    </row>
    <row r="2001" spans="1:2" x14ac:dyDescent="0.25">
      <c r="A2001" t="s">
        <v>6799</v>
      </c>
      <c r="B2001" t="s">
        <v>6798</v>
      </c>
    </row>
    <row r="2002" spans="1:2" x14ac:dyDescent="0.25">
      <c r="A2002" t="s">
        <v>6954</v>
      </c>
      <c r="B2002" t="s">
        <v>6953</v>
      </c>
    </row>
    <row r="2003" spans="1:2" x14ac:dyDescent="0.25">
      <c r="A2003" t="s">
        <v>9803</v>
      </c>
      <c r="B2003" t="s">
        <v>12542</v>
      </c>
    </row>
    <row r="2004" spans="1:2" x14ac:dyDescent="0.25">
      <c r="A2004" t="s">
        <v>9805</v>
      </c>
      <c r="B2004" t="s">
        <v>12543</v>
      </c>
    </row>
    <row r="2005" spans="1:2" x14ac:dyDescent="0.25">
      <c r="A2005" t="s">
        <v>9674</v>
      </c>
      <c r="B2005" t="s">
        <v>9673</v>
      </c>
    </row>
    <row r="2006" spans="1:2" x14ac:dyDescent="0.25">
      <c r="A2006" t="s">
        <v>6084</v>
      </c>
      <c r="B2006" t="s">
        <v>539</v>
      </c>
    </row>
    <row r="2007" spans="1:2" x14ac:dyDescent="0.25">
      <c r="A2007" t="s">
        <v>6890</v>
      </c>
      <c r="B2007" t="s">
        <v>6889</v>
      </c>
    </row>
    <row r="2008" spans="1:2" x14ac:dyDescent="0.25">
      <c r="A2008" t="s">
        <v>6922</v>
      </c>
      <c r="B2008" t="s">
        <v>6921</v>
      </c>
    </row>
    <row r="2009" spans="1:2" x14ac:dyDescent="0.25">
      <c r="A2009" t="s">
        <v>9676</v>
      </c>
      <c r="B2009" t="s">
        <v>9675</v>
      </c>
    </row>
    <row r="2010" spans="1:2" x14ac:dyDescent="0.25">
      <c r="A2010" t="s">
        <v>6082</v>
      </c>
      <c r="B2010" t="s">
        <v>486</v>
      </c>
    </row>
    <row r="2011" spans="1:2" x14ac:dyDescent="0.25">
      <c r="A2011" t="s">
        <v>5119</v>
      </c>
      <c r="B2011" t="s">
        <v>1190</v>
      </c>
    </row>
    <row r="2012" spans="1:2" x14ac:dyDescent="0.25">
      <c r="A2012" t="s">
        <v>5125</v>
      </c>
      <c r="B2012" t="s">
        <v>5124</v>
      </c>
    </row>
    <row r="2013" spans="1:2" x14ac:dyDescent="0.25">
      <c r="A2013" t="s">
        <v>6801</v>
      </c>
      <c r="B2013" t="s">
        <v>6800</v>
      </c>
    </row>
    <row r="2014" spans="1:2" x14ac:dyDescent="0.25">
      <c r="A2014" t="s">
        <v>6956</v>
      </c>
      <c r="B2014" t="s">
        <v>6955</v>
      </c>
    </row>
    <row r="2015" spans="1:2" x14ac:dyDescent="0.25">
      <c r="A2015" t="s">
        <v>6958</v>
      </c>
      <c r="B2015" t="s">
        <v>12544</v>
      </c>
    </row>
    <row r="2016" spans="1:2" x14ac:dyDescent="0.25">
      <c r="A2016" t="s">
        <v>6803</v>
      </c>
      <c r="B2016" t="s">
        <v>6802</v>
      </c>
    </row>
    <row r="2017" spans="1:2" x14ac:dyDescent="0.25">
      <c r="A2017" t="s">
        <v>6960</v>
      </c>
      <c r="B2017" t="s">
        <v>6959</v>
      </c>
    </row>
    <row r="2018" spans="1:2" x14ac:dyDescent="0.25">
      <c r="A2018" t="s">
        <v>6805</v>
      </c>
      <c r="B2018" t="s">
        <v>6804</v>
      </c>
    </row>
    <row r="2019" spans="1:2" x14ac:dyDescent="0.25">
      <c r="A2019" t="s">
        <v>6809</v>
      </c>
      <c r="B2019" t="s">
        <v>6808</v>
      </c>
    </row>
    <row r="2020" spans="1:2" x14ac:dyDescent="0.25">
      <c r="A2020" t="s">
        <v>6811</v>
      </c>
      <c r="B2020" t="s">
        <v>6810</v>
      </c>
    </row>
    <row r="2021" spans="1:2" x14ac:dyDescent="0.25">
      <c r="A2021" t="s">
        <v>6813</v>
      </c>
      <c r="B2021" t="s">
        <v>6812</v>
      </c>
    </row>
    <row r="2022" spans="1:2" x14ac:dyDescent="0.25">
      <c r="A2022" t="s">
        <v>6962</v>
      </c>
      <c r="B2022" t="s">
        <v>6961</v>
      </c>
    </row>
    <row r="2023" spans="1:2" x14ac:dyDescent="0.25">
      <c r="A2023" t="s">
        <v>6815</v>
      </c>
      <c r="B2023" t="s">
        <v>6814</v>
      </c>
    </row>
    <row r="2024" spans="1:2" x14ac:dyDescent="0.25">
      <c r="A2024" t="s">
        <v>6817</v>
      </c>
      <c r="B2024" t="s">
        <v>6816</v>
      </c>
    </row>
    <row r="2025" spans="1:2" x14ac:dyDescent="0.25">
      <c r="A2025" t="s">
        <v>6819</v>
      </c>
      <c r="B2025" t="s">
        <v>6818</v>
      </c>
    </row>
    <row r="2026" spans="1:2" x14ac:dyDescent="0.25">
      <c r="A2026" t="s">
        <v>6821</v>
      </c>
      <c r="B2026" t="s">
        <v>6820</v>
      </c>
    </row>
    <row r="2027" spans="1:2" x14ac:dyDescent="0.25">
      <c r="A2027" t="s">
        <v>6823</v>
      </c>
      <c r="B2027" t="s">
        <v>6822</v>
      </c>
    </row>
    <row r="2028" spans="1:2" x14ac:dyDescent="0.25">
      <c r="A2028" t="s">
        <v>6964</v>
      </c>
      <c r="B2028" t="s">
        <v>6963</v>
      </c>
    </row>
    <row r="2029" spans="1:2" x14ac:dyDescent="0.25">
      <c r="A2029" t="s">
        <v>9809</v>
      </c>
      <c r="B2029" t="s">
        <v>12545</v>
      </c>
    </row>
    <row r="2030" spans="1:2" x14ac:dyDescent="0.25">
      <c r="A2030" t="s">
        <v>9811</v>
      </c>
      <c r="B2030" t="s">
        <v>12546</v>
      </c>
    </row>
    <row r="2031" spans="1:2" x14ac:dyDescent="0.25">
      <c r="A2031" t="s">
        <v>7643</v>
      </c>
      <c r="B2031" t="s">
        <v>949</v>
      </c>
    </row>
    <row r="2032" spans="1:2" x14ac:dyDescent="0.25">
      <c r="A2032" t="s">
        <v>7646</v>
      </c>
      <c r="B2032" t="s">
        <v>7645</v>
      </c>
    </row>
    <row r="2033" spans="1:2" x14ac:dyDescent="0.25">
      <c r="A2033" t="s">
        <v>7648</v>
      </c>
      <c r="B2033" t="s">
        <v>7647</v>
      </c>
    </row>
    <row r="2034" spans="1:2" x14ac:dyDescent="0.25">
      <c r="A2034" t="s">
        <v>7650</v>
      </c>
      <c r="B2034" t="s">
        <v>7649</v>
      </c>
    </row>
    <row r="2035" spans="1:2" x14ac:dyDescent="0.25">
      <c r="A2035" t="s">
        <v>5135</v>
      </c>
      <c r="B2035" t="s">
        <v>5134</v>
      </c>
    </row>
    <row r="2036" spans="1:2" x14ac:dyDescent="0.25">
      <c r="A2036" t="s">
        <v>5127</v>
      </c>
      <c r="B2036" t="s">
        <v>939</v>
      </c>
    </row>
    <row r="2037" spans="1:2" x14ac:dyDescent="0.25">
      <c r="A2037" t="s">
        <v>7652</v>
      </c>
      <c r="B2037" t="s">
        <v>7651</v>
      </c>
    </row>
    <row r="2038" spans="1:2" x14ac:dyDescent="0.25">
      <c r="A2038" t="s">
        <v>7655</v>
      </c>
      <c r="B2038" t="s">
        <v>7654</v>
      </c>
    </row>
    <row r="2039" spans="1:2" x14ac:dyDescent="0.25">
      <c r="A2039" t="s">
        <v>7658</v>
      </c>
      <c r="B2039" t="s">
        <v>7657</v>
      </c>
    </row>
    <row r="2040" spans="1:2" x14ac:dyDescent="0.25">
      <c r="A2040" t="s">
        <v>7660</v>
      </c>
      <c r="B2040" t="s">
        <v>7659</v>
      </c>
    </row>
    <row r="2041" spans="1:2" x14ac:dyDescent="0.25">
      <c r="A2041" t="s">
        <v>7662</v>
      </c>
      <c r="B2041" t="s">
        <v>7661</v>
      </c>
    </row>
    <row r="2042" spans="1:2" x14ac:dyDescent="0.25">
      <c r="A2042" t="s">
        <v>7665</v>
      </c>
      <c r="B2042" t="s">
        <v>7664</v>
      </c>
    </row>
    <row r="2043" spans="1:2" x14ac:dyDescent="0.25">
      <c r="A2043" t="s">
        <v>7667</v>
      </c>
      <c r="B2043" t="s">
        <v>7666</v>
      </c>
    </row>
    <row r="2044" spans="1:2" x14ac:dyDescent="0.25">
      <c r="A2044" t="s">
        <v>7669</v>
      </c>
      <c r="B2044" t="s">
        <v>7668</v>
      </c>
    </row>
    <row r="2045" spans="1:2" x14ac:dyDescent="0.25">
      <c r="A2045" t="s">
        <v>7610</v>
      </c>
      <c r="B2045" t="s">
        <v>941</v>
      </c>
    </row>
    <row r="2046" spans="1:2" x14ac:dyDescent="0.25">
      <c r="A2046" t="s">
        <v>12547</v>
      </c>
      <c r="B2046" t="s">
        <v>12548</v>
      </c>
    </row>
    <row r="2047" spans="1:2" x14ac:dyDescent="0.25">
      <c r="A2047" t="s">
        <v>7677</v>
      </c>
      <c r="B2047" t="s">
        <v>7676</v>
      </c>
    </row>
    <row r="2048" spans="1:2" x14ac:dyDescent="0.25">
      <c r="A2048" t="s">
        <v>12549</v>
      </c>
      <c r="B2048" t="s">
        <v>12550</v>
      </c>
    </row>
    <row r="2049" spans="1:2" x14ac:dyDescent="0.25">
      <c r="A2049" t="s">
        <v>7033</v>
      </c>
      <c r="B2049" t="s">
        <v>12551</v>
      </c>
    </row>
    <row r="2050" spans="1:2" x14ac:dyDescent="0.25">
      <c r="A2050" t="s">
        <v>6868</v>
      </c>
      <c r="B2050" t="s">
        <v>12552</v>
      </c>
    </row>
    <row r="2051" spans="1:2" x14ac:dyDescent="0.25">
      <c r="A2051" t="s">
        <v>7040</v>
      </c>
      <c r="B2051" t="s">
        <v>12553</v>
      </c>
    </row>
    <row r="2052" spans="1:2" x14ac:dyDescent="0.25">
      <c r="A2052" t="s">
        <v>6737</v>
      </c>
      <c r="B2052" t="s">
        <v>12554</v>
      </c>
    </row>
    <row r="2053" spans="1:2" x14ac:dyDescent="0.25">
      <c r="A2053" t="s">
        <v>6856</v>
      </c>
      <c r="B2053" t="s">
        <v>12555</v>
      </c>
    </row>
    <row r="2054" spans="1:2" x14ac:dyDescent="0.25">
      <c r="A2054" t="s">
        <v>6669</v>
      </c>
      <c r="B2054" t="s">
        <v>12556</v>
      </c>
    </row>
    <row r="2055" spans="1:2" x14ac:dyDescent="0.25">
      <c r="A2055" t="s">
        <v>6688</v>
      </c>
      <c r="B2055" t="s">
        <v>12557</v>
      </c>
    </row>
    <row r="2056" spans="1:2" x14ac:dyDescent="0.25">
      <c r="A2056" t="s">
        <v>6747</v>
      </c>
      <c r="B2056" t="s">
        <v>12558</v>
      </c>
    </row>
    <row r="2057" spans="1:2" x14ac:dyDescent="0.25">
      <c r="A2057" t="s">
        <v>6828</v>
      </c>
      <c r="B2057" t="s">
        <v>12559</v>
      </c>
    </row>
    <row r="2058" spans="1:2" x14ac:dyDescent="0.25">
      <c r="A2058" t="s">
        <v>6861</v>
      </c>
      <c r="B2058" t="s">
        <v>12560</v>
      </c>
    </row>
    <row r="2059" spans="1:2" x14ac:dyDescent="0.25">
      <c r="A2059" t="s">
        <v>6885</v>
      </c>
      <c r="B2059" t="s">
        <v>12561</v>
      </c>
    </row>
    <row r="2060" spans="1:2" x14ac:dyDescent="0.25">
      <c r="A2060" t="s">
        <v>6930</v>
      </c>
      <c r="B2060" t="s">
        <v>12562</v>
      </c>
    </row>
    <row r="2061" spans="1:2" x14ac:dyDescent="0.25">
      <c r="A2061" t="s">
        <v>12563</v>
      </c>
      <c r="B2061" t="s">
        <v>12564</v>
      </c>
    </row>
    <row r="2062" spans="1:2" x14ac:dyDescent="0.25">
      <c r="A2062" t="s">
        <v>7128</v>
      </c>
      <c r="B2062" t="s">
        <v>12565</v>
      </c>
    </row>
    <row r="2063" spans="1:2" x14ac:dyDescent="0.25">
      <c r="A2063" t="s">
        <v>7148</v>
      </c>
      <c r="B2063" t="s">
        <v>12566</v>
      </c>
    </row>
    <row r="2064" spans="1:2" x14ac:dyDescent="0.25">
      <c r="A2064" t="s">
        <v>7168</v>
      </c>
      <c r="B2064" t="s">
        <v>12567</v>
      </c>
    </row>
    <row r="2065" spans="1:2" x14ac:dyDescent="0.25">
      <c r="A2065" t="s">
        <v>12568</v>
      </c>
      <c r="B2065" t="s">
        <v>12569</v>
      </c>
    </row>
    <row r="2066" spans="1:2" x14ac:dyDescent="0.25">
      <c r="A2066" t="s">
        <v>6714</v>
      </c>
      <c r="B2066" t="s">
        <v>12570</v>
      </c>
    </row>
    <row r="2067" spans="1:2" x14ac:dyDescent="0.25">
      <c r="A2067" t="s">
        <v>7056</v>
      </c>
      <c r="B2067" t="s">
        <v>12571</v>
      </c>
    </row>
    <row r="2068" spans="1:2" x14ac:dyDescent="0.25">
      <c r="A2068" t="s">
        <v>7176</v>
      </c>
      <c r="B2068" t="s">
        <v>12572</v>
      </c>
    </row>
    <row r="2069" spans="1:2" x14ac:dyDescent="0.25">
      <c r="A2069" t="s">
        <v>7076</v>
      </c>
      <c r="B2069" t="s">
        <v>12573</v>
      </c>
    </row>
    <row r="2070" spans="1:2" x14ac:dyDescent="0.25">
      <c r="A2070" t="s">
        <v>6790</v>
      </c>
      <c r="B2070" t="s">
        <v>12574</v>
      </c>
    </row>
    <row r="2071" spans="1:2" x14ac:dyDescent="0.25">
      <c r="A2071" t="s">
        <v>7003</v>
      </c>
      <c r="B2071" t="s">
        <v>12575</v>
      </c>
    </row>
    <row r="2072" spans="1:2" x14ac:dyDescent="0.25">
      <c r="A2072" t="s">
        <v>6918</v>
      </c>
      <c r="B2072" t="s">
        <v>12576</v>
      </c>
    </row>
    <row r="2073" spans="1:2" x14ac:dyDescent="0.25">
      <c r="A2073" t="s">
        <v>6848</v>
      </c>
      <c r="B2073" t="s">
        <v>12577</v>
      </c>
    </row>
    <row r="2074" spans="1:2" x14ac:dyDescent="0.25">
      <c r="A2074" t="s">
        <v>7058</v>
      </c>
      <c r="B2074" t="s">
        <v>12578</v>
      </c>
    </row>
    <row r="2075" spans="1:2" x14ac:dyDescent="0.25">
      <c r="A2075" t="s">
        <v>6656</v>
      </c>
      <c r="B2075" t="s">
        <v>6655</v>
      </c>
    </row>
    <row r="2076" spans="1:2" x14ac:dyDescent="0.25">
      <c r="A2076" t="s">
        <v>6659</v>
      </c>
      <c r="B2076" t="s">
        <v>6658</v>
      </c>
    </row>
    <row r="2077" spans="1:2" x14ac:dyDescent="0.25">
      <c r="A2077" t="s">
        <v>7061</v>
      </c>
      <c r="B2077" t="s">
        <v>7060</v>
      </c>
    </row>
    <row r="2078" spans="1:2" x14ac:dyDescent="0.25">
      <c r="A2078" t="s">
        <v>6702</v>
      </c>
      <c r="B2078" t="s">
        <v>6701</v>
      </c>
    </row>
    <row r="2079" spans="1:2" x14ac:dyDescent="0.25">
      <c r="A2079" t="s">
        <v>6830</v>
      </c>
      <c r="B2079" t="s">
        <v>6829</v>
      </c>
    </row>
    <row r="2080" spans="1:2" x14ac:dyDescent="0.25">
      <c r="A2080" t="s">
        <v>6986</v>
      </c>
      <c r="B2080" t="s">
        <v>550</v>
      </c>
    </row>
    <row r="2081" spans="1:2" x14ac:dyDescent="0.25">
      <c r="A2081" t="s">
        <v>6690</v>
      </c>
      <c r="B2081" t="s">
        <v>12579</v>
      </c>
    </row>
    <row r="2082" spans="1:2" x14ac:dyDescent="0.25">
      <c r="A2082" t="s">
        <v>6671</v>
      </c>
      <c r="B2082" t="s">
        <v>6670</v>
      </c>
    </row>
    <row r="2083" spans="1:2" x14ac:dyDescent="0.25">
      <c r="A2083" t="s">
        <v>7078</v>
      </c>
      <c r="B2083" t="s">
        <v>7077</v>
      </c>
    </row>
    <row r="2084" spans="1:2" x14ac:dyDescent="0.25">
      <c r="A2084" t="s">
        <v>7158</v>
      </c>
      <c r="B2084" t="s">
        <v>12580</v>
      </c>
    </row>
    <row r="2085" spans="1:2" x14ac:dyDescent="0.25">
      <c r="A2085" t="s">
        <v>6984</v>
      </c>
      <c r="B2085" t="s">
        <v>490</v>
      </c>
    </row>
    <row r="2086" spans="1:2" x14ac:dyDescent="0.25">
      <c r="A2086" t="s">
        <v>7067</v>
      </c>
      <c r="B2086" t="s">
        <v>7066</v>
      </c>
    </row>
    <row r="2087" spans="1:2" x14ac:dyDescent="0.25">
      <c r="A2087" t="s">
        <v>12581</v>
      </c>
      <c r="B2087" t="s">
        <v>12582</v>
      </c>
    </row>
    <row r="2088" spans="1:2" x14ac:dyDescent="0.25">
      <c r="A2088" t="s">
        <v>6989</v>
      </c>
      <c r="B2088" t="s">
        <v>515</v>
      </c>
    </row>
    <row r="2089" spans="1:2" x14ac:dyDescent="0.25">
      <c r="A2089" t="s">
        <v>7059</v>
      </c>
      <c r="B2089" t="s">
        <v>512</v>
      </c>
    </row>
    <row r="2090" spans="1:2" x14ac:dyDescent="0.25">
      <c r="A2090" t="s">
        <v>6832</v>
      </c>
      <c r="B2090" t="s">
        <v>6831</v>
      </c>
    </row>
    <row r="2091" spans="1:2" x14ac:dyDescent="0.25">
      <c r="A2091" t="s">
        <v>7064</v>
      </c>
      <c r="B2091" t="s">
        <v>7063</v>
      </c>
    </row>
    <row r="2092" spans="1:2" x14ac:dyDescent="0.25">
      <c r="A2092" t="s">
        <v>6911</v>
      </c>
      <c r="B2092" t="s">
        <v>12583</v>
      </c>
    </row>
    <row r="2093" spans="1:2" x14ac:dyDescent="0.25">
      <c r="A2093" t="s">
        <v>6705</v>
      </c>
      <c r="B2093" t="s">
        <v>6704</v>
      </c>
    </row>
    <row r="2094" spans="1:2" x14ac:dyDescent="0.25">
      <c r="A2094" t="s">
        <v>7132</v>
      </c>
      <c r="B2094" t="s">
        <v>7131</v>
      </c>
    </row>
    <row r="2095" spans="1:2" x14ac:dyDescent="0.25">
      <c r="A2095" t="s">
        <v>7134</v>
      </c>
      <c r="B2095" t="s">
        <v>7133</v>
      </c>
    </row>
    <row r="2096" spans="1:2" x14ac:dyDescent="0.25">
      <c r="A2096" t="s">
        <v>7136</v>
      </c>
      <c r="B2096" t="s">
        <v>7135</v>
      </c>
    </row>
    <row r="2097" spans="1:2" x14ac:dyDescent="0.25">
      <c r="A2097" t="s">
        <v>6835</v>
      </c>
      <c r="B2097" t="s">
        <v>6834</v>
      </c>
    </row>
    <row r="2098" spans="1:2" x14ac:dyDescent="0.25">
      <c r="A2098" t="s">
        <v>7005</v>
      </c>
      <c r="B2098" t="s">
        <v>7004</v>
      </c>
    </row>
    <row r="2099" spans="1:2" x14ac:dyDescent="0.25">
      <c r="A2099" t="s">
        <v>7082</v>
      </c>
      <c r="B2099" t="s">
        <v>7081</v>
      </c>
    </row>
    <row r="2100" spans="1:2" x14ac:dyDescent="0.25">
      <c r="A2100" t="s">
        <v>6707</v>
      </c>
      <c r="B2100" t="s">
        <v>6706</v>
      </c>
    </row>
    <row r="2101" spans="1:2" x14ac:dyDescent="0.25">
      <c r="A2101" t="s">
        <v>7140</v>
      </c>
      <c r="B2101" t="s">
        <v>7139</v>
      </c>
    </row>
    <row r="2102" spans="1:2" x14ac:dyDescent="0.25">
      <c r="A2102" t="s">
        <v>7142</v>
      </c>
      <c r="B2102" t="s">
        <v>7141</v>
      </c>
    </row>
    <row r="2103" spans="1:2" x14ac:dyDescent="0.25">
      <c r="A2103" t="s">
        <v>7144</v>
      </c>
      <c r="B2103" t="s">
        <v>7143</v>
      </c>
    </row>
    <row r="2104" spans="1:2" x14ac:dyDescent="0.25">
      <c r="A2104" t="s">
        <v>5588</v>
      </c>
      <c r="B2104" t="s">
        <v>12584</v>
      </c>
    </row>
    <row r="2105" spans="1:2" x14ac:dyDescent="0.25">
      <c r="A2105" t="s">
        <v>5610</v>
      </c>
      <c r="B2105" t="s">
        <v>12585</v>
      </c>
    </row>
    <row r="2106" spans="1:2" x14ac:dyDescent="0.25">
      <c r="A2106" t="s">
        <v>5644</v>
      </c>
      <c r="B2106" t="s">
        <v>12586</v>
      </c>
    </row>
    <row r="2107" spans="1:2" x14ac:dyDescent="0.25">
      <c r="A2107" t="s">
        <v>5627</v>
      </c>
      <c r="B2107" t="s">
        <v>12587</v>
      </c>
    </row>
    <row r="2108" spans="1:2" x14ac:dyDescent="0.25">
      <c r="A2108" t="s">
        <v>5661</v>
      </c>
      <c r="B2108" t="s">
        <v>12588</v>
      </c>
    </row>
    <row r="2109" spans="1:2" x14ac:dyDescent="0.25">
      <c r="A2109" t="s">
        <v>5665</v>
      </c>
      <c r="B2109" t="s">
        <v>12589</v>
      </c>
    </row>
    <row r="2110" spans="1:2" x14ac:dyDescent="0.25">
      <c r="A2110" t="s">
        <v>5601</v>
      </c>
      <c r="B2110" t="s">
        <v>12590</v>
      </c>
    </row>
    <row r="2111" spans="1:2" x14ac:dyDescent="0.25">
      <c r="A2111" t="s">
        <v>5619</v>
      </c>
      <c r="B2111" t="s">
        <v>12591</v>
      </c>
    </row>
    <row r="2112" spans="1:2" x14ac:dyDescent="0.25">
      <c r="A2112" t="s">
        <v>5653</v>
      </c>
      <c r="B2112" t="s">
        <v>12592</v>
      </c>
    </row>
    <row r="2113" spans="1:2" x14ac:dyDescent="0.25">
      <c r="A2113" t="s">
        <v>5636</v>
      </c>
      <c r="B2113" t="s">
        <v>12593</v>
      </c>
    </row>
    <row r="2114" spans="1:2" x14ac:dyDescent="0.25">
      <c r="A2114" t="s">
        <v>6837</v>
      </c>
      <c r="B2114" t="s">
        <v>6836</v>
      </c>
    </row>
    <row r="2115" spans="1:2" x14ac:dyDescent="0.25">
      <c r="A2115" t="s">
        <v>7007</v>
      </c>
      <c r="B2115" t="s">
        <v>7006</v>
      </c>
    </row>
    <row r="2116" spans="1:2" x14ac:dyDescent="0.25">
      <c r="A2116" t="s">
        <v>7084</v>
      </c>
      <c r="B2116" t="s">
        <v>7083</v>
      </c>
    </row>
    <row r="2117" spans="1:2" x14ac:dyDescent="0.25">
      <c r="A2117" t="s">
        <v>6878</v>
      </c>
      <c r="B2117" t="s">
        <v>12594</v>
      </c>
    </row>
    <row r="2118" spans="1:2" x14ac:dyDescent="0.25">
      <c r="A2118" t="s">
        <v>7098</v>
      </c>
      <c r="B2118" t="s">
        <v>12595</v>
      </c>
    </row>
    <row r="2119" spans="1:2" x14ac:dyDescent="0.25">
      <c r="A2119" t="s">
        <v>7157</v>
      </c>
      <c r="B2119" t="s">
        <v>12596</v>
      </c>
    </row>
    <row r="2120" spans="1:2" x14ac:dyDescent="0.25">
      <c r="A2120" t="s">
        <v>6839</v>
      </c>
      <c r="B2120" t="s">
        <v>6838</v>
      </c>
    </row>
    <row r="2121" spans="1:2" x14ac:dyDescent="0.25">
      <c r="A2121" t="s">
        <v>7009</v>
      </c>
      <c r="B2121" t="s">
        <v>7008</v>
      </c>
    </row>
    <row r="2122" spans="1:2" x14ac:dyDescent="0.25">
      <c r="A2122" t="s">
        <v>7086</v>
      </c>
      <c r="B2122" t="s">
        <v>7085</v>
      </c>
    </row>
    <row r="2123" spans="1:2" x14ac:dyDescent="0.25">
      <c r="A2123" t="s">
        <v>6718</v>
      </c>
      <c r="B2123" t="s">
        <v>6717</v>
      </c>
    </row>
    <row r="2124" spans="1:2" x14ac:dyDescent="0.25">
      <c r="A2124" t="s">
        <v>6966</v>
      </c>
      <c r="B2124" t="s">
        <v>6965</v>
      </c>
    </row>
    <row r="2125" spans="1:2" x14ac:dyDescent="0.25">
      <c r="A2125" t="s">
        <v>6892</v>
      </c>
      <c r="B2125" t="s">
        <v>6891</v>
      </c>
    </row>
    <row r="2126" spans="1:2" x14ac:dyDescent="0.25">
      <c r="A2126" t="s">
        <v>6754</v>
      </c>
      <c r="B2126" t="s">
        <v>6753</v>
      </c>
    </row>
    <row r="2127" spans="1:2" x14ac:dyDescent="0.25">
      <c r="A2127" t="s">
        <v>7011</v>
      </c>
      <c r="B2127" t="s">
        <v>7010</v>
      </c>
    </row>
    <row r="2128" spans="1:2" x14ac:dyDescent="0.25">
      <c r="A2128" t="s">
        <v>6980</v>
      </c>
      <c r="B2128" t="s">
        <v>6979</v>
      </c>
    </row>
    <row r="2129" spans="1:2" x14ac:dyDescent="0.25">
      <c r="A2129" t="s">
        <v>6720</v>
      </c>
      <c r="B2129" t="s">
        <v>6719</v>
      </c>
    </row>
    <row r="2130" spans="1:2" x14ac:dyDescent="0.25">
      <c r="A2130" t="s">
        <v>6968</v>
      </c>
      <c r="B2130" t="s">
        <v>6967</v>
      </c>
    </row>
    <row r="2131" spans="1:2" x14ac:dyDescent="0.25">
      <c r="A2131" t="s">
        <v>6722</v>
      </c>
      <c r="B2131" t="s">
        <v>6721</v>
      </c>
    </row>
    <row r="2132" spans="1:2" x14ac:dyDescent="0.25">
      <c r="A2132" t="s">
        <v>6970</v>
      </c>
      <c r="B2132" t="s">
        <v>6969</v>
      </c>
    </row>
    <row r="2133" spans="1:2" x14ac:dyDescent="0.25">
      <c r="A2133" t="s">
        <v>6177</v>
      </c>
      <c r="B2133" t="s">
        <v>6176</v>
      </c>
    </row>
    <row r="2134" spans="1:2" x14ac:dyDescent="0.25">
      <c r="A2134" t="s">
        <v>6724</v>
      </c>
      <c r="B2134" t="s">
        <v>6723</v>
      </c>
    </row>
    <row r="2135" spans="1:2" x14ac:dyDescent="0.25">
      <c r="A2135" t="s">
        <v>6972</v>
      </c>
      <c r="B2135" t="s">
        <v>6971</v>
      </c>
    </row>
    <row r="2136" spans="1:2" x14ac:dyDescent="0.25">
      <c r="A2136" t="s">
        <v>6726</v>
      </c>
      <c r="B2136" t="s">
        <v>6725</v>
      </c>
    </row>
    <row r="2137" spans="1:2" x14ac:dyDescent="0.25">
      <c r="A2137" t="s">
        <v>6974</v>
      </c>
      <c r="B2137" t="s">
        <v>6973</v>
      </c>
    </row>
    <row r="2138" spans="1:2" x14ac:dyDescent="0.25">
      <c r="A2138" t="s">
        <v>6728</v>
      </c>
      <c r="B2138" t="s">
        <v>6727</v>
      </c>
    </row>
    <row r="2139" spans="1:2" x14ac:dyDescent="0.25">
      <c r="A2139" t="s">
        <v>6976</v>
      </c>
      <c r="B2139" t="s">
        <v>6975</v>
      </c>
    </row>
    <row r="2140" spans="1:2" x14ac:dyDescent="0.25">
      <c r="A2140" t="s">
        <v>6730</v>
      </c>
      <c r="B2140" t="s">
        <v>6729</v>
      </c>
    </row>
    <row r="2141" spans="1:2" x14ac:dyDescent="0.25">
      <c r="A2141" t="s">
        <v>6978</v>
      </c>
      <c r="B2141" t="s">
        <v>6977</v>
      </c>
    </row>
    <row r="2142" spans="1:2" x14ac:dyDescent="0.25">
      <c r="A2142" t="s">
        <v>5733</v>
      </c>
      <c r="B2142" t="s">
        <v>5732</v>
      </c>
    </row>
    <row r="2143" spans="1:2" x14ac:dyDescent="0.25">
      <c r="A2143" t="s">
        <v>5827</v>
      </c>
      <c r="B2143" t="s">
        <v>5826</v>
      </c>
    </row>
    <row r="2144" spans="1:2" x14ac:dyDescent="0.25">
      <c r="A2144" t="s">
        <v>5743</v>
      </c>
      <c r="B2144" t="s">
        <v>12597</v>
      </c>
    </row>
    <row r="2145" spans="1:2" x14ac:dyDescent="0.25">
      <c r="A2145" t="s">
        <v>5875</v>
      </c>
      <c r="B2145" t="s">
        <v>5874</v>
      </c>
    </row>
    <row r="2146" spans="1:2" x14ac:dyDescent="0.25">
      <c r="A2146" t="s">
        <v>5797</v>
      </c>
      <c r="B2146" t="s">
        <v>5796</v>
      </c>
    </row>
    <row r="2147" spans="1:2" x14ac:dyDescent="0.25">
      <c r="A2147" t="s">
        <v>5805</v>
      </c>
      <c r="B2147" t="s">
        <v>5804</v>
      </c>
    </row>
    <row r="2148" spans="1:2" x14ac:dyDescent="0.25">
      <c r="A2148" t="s">
        <v>5807</v>
      </c>
      <c r="B2148" t="s">
        <v>5806</v>
      </c>
    </row>
    <row r="2149" spans="1:2" x14ac:dyDescent="0.25">
      <c r="A2149" t="s">
        <v>5769</v>
      </c>
      <c r="B2149" t="s">
        <v>5768</v>
      </c>
    </row>
    <row r="2150" spans="1:2" x14ac:dyDescent="0.25">
      <c r="A2150" t="s">
        <v>5771</v>
      </c>
      <c r="B2150" t="s">
        <v>5770</v>
      </c>
    </row>
    <row r="2151" spans="1:2" x14ac:dyDescent="0.25">
      <c r="A2151" t="s">
        <v>5766</v>
      </c>
      <c r="B2151" t="s">
        <v>5765</v>
      </c>
    </row>
    <row r="2152" spans="1:2" x14ac:dyDescent="0.25">
      <c r="A2152" t="s">
        <v>5846</v>
      </c>
      <c r="B2152" t="s">
        <v>5845</v>
      </c>
    </row>
    <row r="2153" spans="1:2" x14ac:dyDescent="0.25">
      <c r="A2153" t="s">
        <v>5850</v>
      </c>
      <c r="B2153" t="s">
        <v>5849</v>
      </c>
    </row>
    <row r="2154" spans="1:2" x14ac:dyDescent="0.25">
      <c r="A2154" t="s">
        <v>5726</v>
      </c>
      <c r="B2154" t="s">
        <v>5725</v>
      </c>
    </row>
    <row r="2155" spans="1:2" x14ac:dyDescent="0.25">
      <c r="A2155" t="s">
        <v>5730</v>
      </c>
      <c r="B2155" t="s">
        <v>5729</v>
      </c>
    </row>
    <row r="2156" spans="1:2" x14ac:dyDescent="0.25">
      <c r="A2156" t="s">
        <v>5878</v>
      </c>
      <c r="B2156" t="s">
        <v>12598</v>
      </c>
    </row>
    <row r="2157" spans="1:2" x14ac:dyDescent="0.25">
      <c r="A2157" t="s">
        <v>5810</v>
      </c>
      <c r="B2157" t="s">
        <v>5809</v>
      </c>
    </row>
    <row r="2158" spans="1:2" x14ac:dyDescent="0.25">
      <c r="A2158" t="s">
        <v>5812</v>
      </c>
      <c r="B2158" t="s">
        <v>5811</v>
      </c>
    </row>
    <row r="2159" spans="1:2" x14ac:dyDescent="0.25">
      <c r="A2159" t="s">
        <v>5775</v>
      </c>
      <c r="B2159" t="s">
        <v>5774</v>
      </c>
    </row>
    <row r="2160" spans="1:2" x14ac:dyDescent="0.25">
      <c r="A2160" t="s">
        <v>5777</v>
      </c>
      <c r="B2160" t="s">
        <v>5776</v>
      </c>
    </row>
    <row r="2161" spans="1:2" x14ac:dyDescent="0.25">
      <c r="A2161" t="s">
        <v>5773</v>
      </c>
      <c r="B2161" t="s">
        <v>5772</v>
      </c>
    </row>
    <row r="2162" spans="1:2" x14ac:dyDescent="0.25">
      <c r="A2162" t="s">
        <v>5853</v>
      </c>
      <c r="B2162" t="s">
        <v>5852</v>
      </c>
    </row>
    <row r="2163" spans="1:2" x14ac:dyDescent="0.25">
      <c r="A2163" t="s">
        <v>5855</v>
      </c>
      <c r="B2163" t="s">
        <v>5854</v>
      </c>
    </row>
    <row r="2164" spans="1:2" x14ac:dyDescent="0.25">
      <c r="A2164" t="s">
        <v>5833</v>
      </c>
      <c r="B2164" t="s">
        <v>5832</v>
      </c>
    </row>
    <row r="2165" spans="1:2" x14ac:dyDescent="0.25">
      <c r="A2165" t="s">
        <v>5737</v>
      </c>
      <c r="B2165" t="s">
        <v>5736</v>
      </c>
    </row>
    <row r="2166" spans="1:2" x14ac:dyDescent="0.25">
      <c r="A2166" t="s">
        <v>5747</v>
      </c>
      <c r="B2166" t="s">
        <v>12599</v>
      </c>
    </row>
    <row r="2167" spans="1:2" x14ac:dyDescent="0.25">
      <c r="A2167" t="s">
        <v>5756</v>
      </c>
      <c r="B2167" t="s">
        <v>12600</v>
      </c>
    </row>
    <row r="2168" spans="1:2" x14ac:dyDescent="0.25">
      <c r="A2168" t="s">
        <v>5758</v>
      </c>
      <c r="B2168" t="s">
        <v>12601</v>
      </c>
    </row>
    <row r="2169" spans="1:2" x14ac:dyDescent="0.25">
      <c r="A2169" t="s">
        <v>5801</v>
      </c>
      <c r="B2169" t="s">
        <v>5800</v>
      </c>
    </row>
    <row r="2170" spans="1:2" x14ac:dyDescent="0.25">
      <c r="A2170" t="s">
        <v>5816</v>
      </c>
      <c r="B2170" t="s">
        <v>5815</v>
      </c>
    </row>
    <row r="2171" spans="1:2" x14ac:dyDescent="0.25">
      <c r="A2171" t="s">
        <v>5822</v>
      </c>
      <c r="B2171" t="s">
        <v>5821</v>
      </c>
    </row>
    <row r="2172" spans="1:2" x14ac:dyDescent="0.25">
      <c r="A2172" t="s">
        <v>5787</v>
      </c>
      <c r="B2172" t="s">
        <v>5786</v>
      </c>
    </row>
    <row r="2173" spans="1:2" x14ac:dyDescent="0.25">
      <c r="A2173" t="s">
        <v>5789</v>
      </c>
      <c r="B2173" t="s">
        <v>5788</v>
      </c>
    </row>
    <row r="2174" spans="1:2" x14ac:dyDescent="0.25">
      <c r="A2174" t="s">
        <v>5785</v>
      </c>
      <c r="B2174" t="s">
        <v>5784</v>
      </c>
    </row>
    <row r="2175" spans="1:2" x14ac:dyDescent="0.25">
      <c r="A2175" t="s">
        <v>5861</v>
      </c>
      <c r="B2175" t="s">
        <v>5860</v>
      </c>
    </row>
    <row r="2176" spans="1:2" x14ac:dyDescent="0.25">
      <c r="A2176" t="s">
        <v>5863</v>
      </c>
      <c r="B2176" t="s">
        <v>5862</v>
      </c>
    </row>
    <row r="2177" spans="1:2" x14ac:dyDescent="0.25">
      <c r="A2177" t="s">
        <v>5882</v>
      </c>
      <c r="B2177" t="s">
        <v>12602</v>
      </c>
    </row>
    <row r="2178" spans="1:2" x14ac:dyDescent="0.25">
      <c r="A2178" t="s">
        <v>5873</v>
      </c>
      <c r="B2178" t="s">
        <v>5872</v>
      </c>
    </row>
    <row r="2179" spans="1:2" x14ac:dyDescent="0.25">
      <c r="A2179" t="s">
        <v>5837</v>
      </c>
      <c r="B2179" t="s">
        <v>12603</v>
      </c>
    </row>
    <row r="2180" spans="1:2" x14ac:dyDescent="0.25">
      <c r="A2180" t="s">
        <v>5740</v>
      </c>
      <c r="B2180" t="s">
        <v>5739</v>
      </c>
    </row>
    <row r="2181" spans="1:2" x14ac:dyDescent="0.25">
      <c r="A2181" t="s">
        <v>5749</v>
      </c>
      <c r="B2181" t="s">
        <v>12604</v>
      </c>
    </row>
    <row r="2182" spans="1:2" x14ac:dyDescent="0.25">
      <c r="A2182" t="s">
        <v>5760</v>
      </c>
      <c r="B2182" t="s">
        <v>12605</v>
      </c>
    </row>
    <row r="2183" spans="1:2" x14ac:dyDescent="0.25">
      <c r="A2183" t="s">
        <v>5762</v>
      </c>
      <c r="B2183" t="s">
        <v>12606</v>
      </c>
    </row>
    <row r="2184" spans="1:2" x14ac:dyDescent="0.25">
      <c r="A2184" t="s">
        <v>5803</v>
      </c>
      <c r="B2184" t="s">
        <v>5802</v>
      </c>
    </row>
    <row r="2185" spans="1:2" x14ac:dyDescent="0.25">
      <c r="A2185" t="s">
        <v>5818</v>
      </c>
      <c r="B2185" t="s">
        <v>5817</v>
      </c>
    </row>
    <row r="2186" spans="1:2" x14ac:dyDescent="0.25">
      <c r="A2186" t="s">
        <v>5824</v>
      </c>
      <c r="B2186" t="s">
        <v>5823</v>
      </c>
    </row>
    <row r="2187" spans="1:2" x14ac:dyDescent="0.25">
      <c r="A2187" t="s">
        <v>5793</v>
      </c>
      <c r="B2187" t="s">
        <v>5792</v>
      </c>
    </row>
    <row r="2188" spans="1:2" x14ac:dyDescent="0.25">
      <c r="A2188" t="s">
        <v>5795</v>
      </c>
      <c r="B2188" t="s">
        <v>5794</v>
      </c>
    </row>
    <row r="2189" spans="1:2" x14ac:dyDescent="0.25">
      <c r="A2189" t="s">
        <v>5791</v>
      </c>
      <c r="B2189" t="s">
        <v>5790</v>
      </c>
    </row>
    <row r="2190" spans="1:2" x14ac:dyDescent="0.25">
      <c r="A2190" t="s">
        <v>5865</v>
      </c>
      <c r="B2190" t="s">
        <v>5864</v>
      </c>
    </row>
    <row r="2191" spans="1:2" x14ac:dyDescent="0.25">
      <c r="A2191" t="s">
        <v>5867</v>
      </c>
      <c r="B2191" t="s">
        <v>5866</v>
      </c>
    </row>
    <row r="2192" spans="1:2" x14ac:dyDescent="0.25">
      <c r="A2192" t="s">
        <v>5884</v>
      </c>
      <c r="B2192" t="s">
        <v>12607</v>
      </c>
    </row>
    <row r="2193" spans="1:2" x14ac:dyDescent="0.25">
      <c r="A2193" t="s">
        <v>5889</v>
      </c>
      <c r="B2193" t="s">
        <v>5888</v>
      </c>
    </row>
    <row r="2194" spans="1:2" x14ac:dyDescent="0.25">
      <c r="A2194" t="s">
        <v>5839</v>
      </c>
      <c r="B2194" t="s">
        <v>12608</v>
      </c>
    </row>
    <row r="2195" spans="1:2" x14ac:dyDescent="0.25">
      <c r="A2195" t="s">
        <v>5735</v>
      </c>
      <c r="B2195" t="s">
        <v>5734</v>
      </c>
    </row>
    <row r="2196" spans="1:2" x14ac:dyDescent="0.25">
      <c r="A2196" t="s">
        <v>5745</v>
      </c>
      <c r="B2196" t="s">
        <v>12609</v>
      </c>
    </row>
    <row r="2197" spans="1:2" x14ac:dyDescent="0.25">
      <c r="A2197" t="s">
        <v>5751</v>
      </c>
      <c r="B2197" t="s">
        <v>12610</v>
      </c>
    </row>
    <row r="2198" spans="1:2" x14ac:dyDescent="0.25">
      <c r="A2198" t="s">
        <v>5754</v>
      </c>
      <c r="B2198" t="s">
        <v>12611</v>
      </c>
    </row>
    <row r="2199" spans="1:2" x14ac:dyDescent="0.25">
      <c r="A2199" t="s">
        <v>5799</v>
      </c>
      <c r="B2199" t="s">
        <v>5798</v>
      </c>
    </row>
    <row r="2200" spans="1:2" x14ac:dyDescent="0.25">
      <c r="A2200" t="s">
        <v>5814</v>
      </c>
      <c r="B2200" t="s">
        <v>5813</v>
      </c>
    </row>
    <row r="2201" spans="1:2" x14ac:dyDescent="0.25">
      <c r="A2201" t="s">
        <v>5820</v>
      </c>
      <c r="B2201" t="s">
        <v>5819</v>
      </c>
    </row>
    <row r="2202" spans="1:2" x14ac:dyDescent="0.25">
      <c r="A2202" t="s">
        <v>5781</v>
      </c>
      <c r="B2202" t="s">
        <v>5780</v>
      </c>
    </row>
    <row r="2203" spans="1:2" x14ac:dyDescent="0.25">
      <c r="A2203" t="s">
        <v>5783</v>
      </c>
      <c r="B2203" t="s">
        <v>5782</v>
      </c>
    </row>
    <row r="2204" spans="1:2" x14ac:dyDescent="0.25">
      <c r="A2204" t="s">
        <v>5779</v>
      </c>
      <c r="B2204" t="s">
        <v>5778</v>
      </c>
    </row>
    <row r="2205" spans="1:2" x14ac:dyDescent="0.25">
      <c r="A2205" t="s">
        <v>5857</v>
      </c>
      <c r="B2205" t="s">
        <v>5856</v>
      </c>
    </row>
    <row r="2206" spans="1:2" x14ac:dyDescent="0.25">
      <c r="A2206" t="s">
        <v>5859</v>
      </c>
      <c r="B2206" t="s">
        <v>5858</v>
      </c>
    </row>
    <row r="2207" spans="1:2" x14ac:dyDescent="0.25">
      <c r="A2207" t="s">
        <v>5880</v>
      </c>
      <c r="B2207" t="s">
        <v>12612</v>
      </c>
    </row>
    <row r="2208" spans="1:2" x14ac:dyDescent="0.25">
      <c r="A2208" t="s">
        <v>5844</v>
      </c>
      <c r="B2208" t="s">
        <v>5843</v>
      </c>
    </row>
    <row r="2209" spans="1:2" x14ac:dyDescent="0.25">
      <c r="A2209" t="s">
        <v>5835</v>
      </c>
      <c r="B2209" t="s">
        <v>12613</v>
      </c>
    </row>
    <row r="2210" spans="1:2" x14ac:dyDescent="0.25">
      <c r="A2210" t="s">
        <v>5682</v>
      </c>
      <c r="B2210" t="s">
        <v>5681</v>
      </c>
    </row>
    <row r="2211" spans="1:2" x14ac:dyDescent="0.25">
      <c r="A2211" t="s">
        <v>5722</v>
      </c>
      <c r="B2211" t="s">
        <v>5721</v>
      </c>
    </row>
    <row r="2212" spans="1:2" x14ac:dyDescent="0.25">
      <c r="A2212" t="s">
        <v>9733</v>
      </c>
      <c r="B2212" t="s">
        <v>9732</v>
      </c>
    </row>
    <row r="2213" spans="1:2" x14ac:dyDescent="0.25">
      <c r="A2213" t="s">
        <v>9735</v>
      </c>
      <c r="B2213" t="s">
        <v>9734</v>
      </c>
    </row>
    <row r="2214" spans="1:2" x14ac:dyDescent="0.25">
      <c r="A2214" t="s">
        <v>9743</v>
      </c>
      <c r="B2214" t="s">
        <v>9742</v>
      </c>
    </row>
    <row r="2215" spans="1:2" x14ac:dyDescent="0.25">
      <c r="A2215" t="s">
        <v>9737</v>
      </c>
      <c r="B2215" t="s">
        <v>9736</v>
      </c>
    </row>
    <row r="2216" spans="1:2" x14ac:dyDescent="0.25">
      <c r="A2216" t="s">
        <v>9739</v>
      </c>
      <c r="B2216" t="s">
        <v>9738</v>
      </c>
    </row>
    <row r="2217" spans="1:2" x14ac:dyDescent="0.25">
      <c r="A2217" t="s">
        <v>9741</v>
      </c>
      <c r="B2217" t="s">
        <v>9740</v>
      </c>
    </row>
    <row r="2218" spans="1:2" x14ac:dyDescent="0.25">
      <c r="A2218" t="s">
        <v>4971</v>
      </c>
      <c r="B2218" t="s">
        <v>4970</v>
      </c>
    </row>
    <row r="2219" spans="1:2" x14ac:dyDescent="0.25">
      <c r="A2219" t="s">
        <v>4974</v>
      </c>
      <c r="B2219" t="s">
        <v>4973</v>
      </c>
    </row>
    <row r="2220" spans="1:2" x14ac:dyDescent="0.25">
      <c r="A2220" t="s">
        <v>9076</v>
      </c>
      <c r="B2220" t="s">
        <v>9075</v>
      </c>
    </row>
    <row r="2221" spans="1:2" x14ac:dyDescent="0.25">
      <c r="A2221" t="s">
        <v>9078</v>
      </c>
      <c r="B2221" t="s">
        <v>9077</v>
      </c>
    </row>
    <row r="2222" spans="1:2" x14ac:dyDescent="0.25">
      <c r="A2222" t="s">
        <v>9114</v>
      </c>
      <c r="B2222" t="s">
        <v>12614</v>
      </c>
    </row>
    <row r="2223" spans="1:2" x14ac:dyDescent="0.25">
      <c r="A2223" t="s">
        <v>9080</v>
      </c>
      <c r="B2223" t="s">
        <v>9079</v>
      </c>
    </row>
    <row r="2224" spans="1:2" x14ac:dyDescent="0.25">
      <c r="A2224" t="s">
        <v>9082</v>
      </c>
      <c r="B2224" t="s">
        <v>9081</v>
      </c>
    </row>
    <row r="2225" spans="1:2" x14ac:dyDescent="0.25">
      <c r="A2225" t="s">
        <v>9116</v>
      </c>
      <c r="B2225" t="s">
        <v>9115</v>
      </c>
    </row>
    <row r="2226" spans="1:2" x14ac:dyDescent="0.25">
      <c r="A2226" t="s">
        <v>9084</v>
      </c>
      <c r="B2226" t="s">
        <v>9083</v>
      </c>
    </row>
    <row r="2227" spans="1:2" x14ac:dyDescent="0.25">
      <c r="A2227" t="s">
        <v>9086</v>
      </c>
      <c r="B2227" t="s">
        <v>9085</v>
      </c>
    </row>
    <row r="2228" spans="1:2" x14ac:dyDescent="0.25">
      <c r="A2228" t="s">
        <v>9088</v>
      </c>
      <c r="B2228" t="s">
        <v>9087</v>
      </c>
    </row>
    <row r="2229" spans="1:2" x14ac:dyDescent="0.25">
      <c r="A2229" t="s">
        <v>9090</v>
      </c>
      <c r="B2229" t="s">
        <v>9089</v>
      </c>
    </row>
    <row r="2230" spans="1:2" x14ac:dyDescent="0.25">
      <c r="A2230" t="s">
        <v>9092</v>
      </c>
      <c r="B2230" t="s">
        <v>9091</v>
      </c>
    </row>
    <row r="2231" spans="1:2" x14ac:dyDescent="0.25">
      <c r="A2231" t="s">
        <v>9094</v>
      </c>
      <c r="B2231" t="s">
        <v>9093</v>
      </c>
    </row>
    <row r="2232" spans="1:2" x14ac:dyDescent="0.25">
      <c r="A2232" t="s">
        <v>9096</v>
      </c>
      <c r="B2232" t="s">
        <v>9095</v>
      </c>
    </row>
    <row r="2233" spans="1:2" x14ac:dyDescent="0.25">
      <c r="A2233" t="s">
        <v>9098</v>
      </c>
      <c r="B2233" t="s">
        <v>9097</v>
      </c>
    </row>
    <row r="2234" spans="1:2" x14ac:dyDescent="0.25">
      <c r="A2234" t="s">
        <v>9100</v>
      </c>
      <c r="B2234" t="s">
        <v>9099</v>
      </c>
    </row>
    <row r="2235" spans="1:2" x14ac:dyDescent="0.25">
      <c r="A2235" t="s">
        <v>9102</v>
      </c>
      <c r="B2235" t="s">
        <v>9101</v>
      </c>
    </row>
    <row r="2236" spans="1:2" x14ac:dyDescent="0.25">
      <c r="A2236" t="s">
        <v>9104</v>
      </c>
      <c r="B2236" t="s">
        <v>9103</v>
      </c>
    </row>
    <row r="2237" spans="1:2" x14ac:dyDescent="0.25">
      <c r="A2237" t="s">
        <v>9107</v>
      </c>
      <c r="B2237" t="s">
        <v>9106</v>
      </c>
    </row>
    <row r="2238" spans="1:2" x14ac:dyDescent="0.25">
      <c r="A2238" t="s">
        <v>7311</v>
      </c>
      <c r="B2238" t="s">
        <v>697</v>
      </c>
    </row>
    <row r="2239" spans="1:2" x14ac:dyDescent="0.25">
      <c r="A2239" t="s">
        <v>7315</v>
      </c>
      <c r="B2239" t="s">
        <v>7314</v>
      </c>
    </row>
    <row r="2240" spans="1:2" x14ac:dyDescent="0.25">
      <c r="A2240" t="s">
        <v>7318</v>
      </c>
      <c r="B2240" t="s">
        <v>7317</v>
      </c>
    </row>
    <row r="2241" spans="1:2" x14ac:dyDescent="0.25">
      <c r="A2241" t="s">
        <v>7320</v>
      </c>
      <c r="B2241" t="s">
        <v>7319</v>
      </c>
    </row>
    <row r="2242" spans="1:2" x14ac:dyDescent="0.25">
      <c r="A2242" t="s">
        <v>7322</v>
      </c>
      <c r="B2242" t="s">
        <v>7321</v>
      </c>
    </row>
    <row r="2243" spans="1:2" x14ac:dyDescent="0.25">
      <c r="A2243" t="s">
        <v>7325</v>
      </c>
      <c r="B2243" t="s">
        <v>7324</v>
      </c>
    </row>
    <row r="2244" spans="1:2" x14ac:dyDescent="0.25">
      <c r="A2244" t="s">
        <v>7334</v>
      </c>
      <c r="B2244" t="s">
        <v>703</v>
      </c>
    </row>
    <row r="2245" spans="1:2" x14ac:dyDescent="0.25">
      <c r="A2245" t="s">
        <v>9816</v>
      </c>
      <c r="B2245" t="s">
        <v>667</v>
      </c>
    </row>
    <row r="2246" spans="1:2" x14ac:dyDescent="0.25">
      <c r="A2246" t="s">
        <v>6069</v>
      </c>
      <c r="B2246" t="s">
        <v>6068</v>
      </c>
    </row>
    <row r="2247" spans="1:2" x14ac:dyDescent="0.25">
      <c r="A2247" t="s">
        <v>6073</v>
      </c>
      <c r="B2247" t="s">
        <v>6072</v>
      </c>
    </row>
    <row r="2248" spans="1:2" x14ac:dyDescent="0.25">
      <c r="A2248" t="s">
        <v>9250</v>
      </c>
      <c r="B2248" t="s">
        <v>9249</v>
      </c>
    </row>
    <row r="2249" spans="1:2" x14ac:dyDescent="0.25">
      <c r="A2249" t="s">
        <v>12615</v>
      </c>
      <c r="B2249" t="s">
        <v>12616</v>
      </c>
    </row>
    <row r="2250" spans="1:2" x14ac:dyDescent="0.25">
      <c r="A2250" t="s">
        <v>12617</v>
      </c>
      <c r="B2250" t="s">
        <v>12618</v>
      </c>
    </row>
    <row r="2251" spans="1:2" x14ac:dyDescent="0.25">
      <c r="A2251" t="s">
        <v>12619</v>
      </c>
      <c r="B2251" t="s">
        <v>12620</v>
      </c>
    </row>
    <row r="2252" spans="1:2" x14ac:dyDescent="0.25">
      <c r="A2252" t="s">
        <v>12621</v>
      </c>
      <c r="B2252" t="s">
        <v>12622</v>
      </c>
    </row>
    <row r="2253" spans="1:2" x14ac:dyDescent="0.25">
      <c r="A2253" t="s">
        <v>7241</v>
      </c>
      <c r="B2253" t="s">
        <v>7240</v>
      </c>
    </row>
    <row r="2254" spans="1:2" x14ac:dyDescent="0.25">
      <c r="A2254" t="s">
        <v>7243</v>
      </c>
      <c r="B2254" t="s">
        <v>12623</v>
      </c>
    </row>
    <row r="2255" spans="1:2" x14ac:dyDescent="0.25">
      <c r="A2255" t="s">
        <v>7245</v>
      </c>
      <c r="B2255" t="s">
        <v>12624</v>
      </c>
    </row>
    <row r="2256" spans="1:2" x14ac:dyDescent="0.25">
      <c r="A2256" t="s">
        <v>7287</v>
      </c>
      <c r="B2256" t="s">
        <v>12625</v>
      </c>
    </row>
    <row r="2257" spans="1:2" x14ac:dyDescent="0.25">
      <c r="A2257" t="s">
        <v>7289</v>
      </c>
      <c r="B2257" t="s">
        <v>12626</v>
      </c>
    </row>
    <row r="2258" spans="1:2" x14ac:dyDescent="0.25">
      <c r="A2258" t="s">
        <v>7291</v>
      </c>
      <c r="B2258" t="s">
        <v>12627</v>
      </c>
    </row>
    <row r="2259" spans="1:2" x14ac:dyDescent="0.25">
      <c r="A2259" t="s">
        <v>7296</v>
      </c>
      <c r="B2259" t="s">
        <v>689</v>
      </c>
    </row>
    <row r="2260" spans="1:2" x14ac:dyDescent="0.25">
      <c r="A2260" t="s">
        <v>7299</v>
      </c>
      <c r="B2260" t="s">
        <v>7298</v>
      </c>
    </row>
    <row r="2261" spans="1:2" x14ac:dyDescent="0.25">
      <c r="A2261" t="s">
        <v>7304</v>
      </c>
      <c r="B2261" t="s">
        <v>695</v>
      </c>
    </row>
    <row r="2262" spans="1:2" x14ac:dyDescent="0.25">
      <c r="A2262" t="s">
        <v>7306</v>
      </c>
      <c r="B2262" t="s">
        <v>7305</v>
      </c>
    </row>
    <row r="2263" spans="1:2" x14ac:dyDescent="0.25">
      <c r="A2263" t="s">
        <v>7308</v>
      </c>
      <c r="B2263" t="s">
        <v>7307</v>
      </c>
    </row>
    <row r="2264" spans="1:2" x14ac:dyDescent="0.25">
      <c r="A2264" t="s">
        <v>7252</v>
      </c>
      <c r="B2264" t="s">
        <v>7251</v>
      </c>
    </row>
    <row r="2265" spans="1:2" x14ac:dyDescent="0.25">
      <c r="A2265" t="s">
        <v>7301</v>
      </c>
      <c r="B2265" t="s">
        <v>7300</v>
      </c>
    </row>
    <row r="2266" spans="1:2" x14ac:dyDescent="0.25">
      <c r="A2266" t="s">
        <v>7199</v>
      </c>
      <c r="B2266" t="s">
        <v>653</v>
      </c>
    </row>
    <row r="2267" spans="1:2" x14ac:dyDescent="0.25">
      <c r="A2267" t="s">
        <v>12628</v>
      </c>
      <c r="B2267" t="s">
        <v>12629</v>
      </c>
    </row>
    <row r="2268" spans="1:2" x14ac:dyDescent="0.25">
      <c r="A2268" t="s">
        <v>7254</v>
      </c>
      <c r="B2268" t="s">
        <v>7253</v>
      </c>
    </row>
    <row r="2269" spans="1:2" x14ac:dyDescent="0.25">
      <c r="A2269" t="s">
        <v>7293</v>
      </c>
      <c r="B2269" t="s">
        <v>7292</v>
      </c>
    </row>
    <row r="2270" spans="1:2" x14ac:dyDescent="0.25">
      <c r="A2270" t="s">
        <v>6240</v>
      </c>
      <c r="B2270" t="s">
        <v>6239</v>
      </c>
    </row>
    <row r="2271" spans="1:2" x14ac:dyDescent="0.25">
      <c r="A2271" t="s">
        <v>6203</v>
      </c>
      <c r="B2271" t="s">
        <v>157</v>
      </c>
    </row>
    <row r="2272" spans="1:2" x14ac:dyDescent="0.25">
      <c r="A2272" t="s">
        <v>9294</v>
      </c>
      <c r="B2272" t="s">
        <v>1808</v>
      </c>
    </row>
    <row r="2273" spans="1:2" x14ac:dyDescent="0.25">
      <c r="A2273" t="s">
        <v>9253</v>
      </c>
      <c r="B2273" t="s">
        <v>9252</v>
      </c>
    </row>
    <row r="2274" spans="1:2" x14ac:dyDescent="0.25">
      <c r="A2274" t="s">
        <v>9256</v>
      </c>
      <c r="B2274" t="s">
        <v>9255</v>
      </c>
    </row>
    <row r="2275" spans="1:2" x14ac:dyDescent="0.25">
      <c r="A2275" t="s">
        <v>9259</v>
      </c>
      <c r="B2275" t="s">
        <v>9258</v>
      </c>
    </row>
    <row r="2276" spans="1:2" x14ac:dyDescent="0.25">
      <c r="A2276" t="s">
        <v>9262</v>
      </c>
      <c r="B2276" t="s">
        <v>9261</v>
      </c>
    </row>
    <row r="2277" spans="1:2" x14ac:dyDescent="0.25">
      <c r="A2277" t="s">
        <v>9264</v>
      </c>
      <c r="B2277" t="s">
        <v>9263</v>
      </c>
    </row>
    <row r="2278" spans="1:2" x14ac:dyDescent="0.25">
      <c r="A2278" t="s">
        <v>9302</v>
      </c>
      <c r="B2278" t="s">
        <v>1815</v>
      </c>
    </row>
    <row r="2279" spans="1:2" x14ac:dyDescent="0.25">
      <c r="A2279" t="s">
        <v>9306</v>
      </c>
      <c r="B2279" t="s">
        <v>9305</v>
      </c>
    </row>
    <row r="2280" spans="1:2" x14ac:dyDescent="0.25">
      <c r="A2280" t="s">
        <v>9309</v>
      </c>
      <c r="B2280" t="s">
        <v>9308</v>
      </c>
    </row>
    <row r="2281" spans="1:2" x14ac:dyDescent="0.25">
      <c r="A2281" t="s">
        <v>9313</v>
      </c>
      <c r="B2281" t="s">
        <v>9312</v>
      </c>
    </row>
    <row r="2282" spans="1:2" x14ac:dyDescent="0.25">
      <c r="A2282" t="s">
        <v>9315</v>
      </c>
      <c r="B2282" t="s">
        <v>9314</v>
      </c>
    </row>
    <row r="2283" spans="1:2" x14ac:dyDescent="0.25">
      <c r="A2283" t="s">
        <v>7346</v>
      </c>
      <c r="B2283" t="s">
        <v>7345</v>
      </c>
    </row>
    <row r="2284" spans="1:2" x14ac:dyDescent="0.25">
      <c r="A2284" t="s">
        <v>7348</v>
      </c>
      <c r="B2284" t="s">
        <v>7347</v>
      </c>
    </row>
    <row r="2285" spans="1:2" x14ac:dyDescent="0.25">
      <c r="A2285" t="s">
        <v>7350</v>
      </c>
      <c r="B2285" t="s">
        <v>7349</v>
      </c>
    </row>
    <row r="2286" spans="1:2" x14ac:dyDescent="0.25">
      <c r="A2286" t="s">
        <v>7352</v>
      </c>
      <c r="B2286" t="s">
        <v>746</v>
      </c>
    </row>
    <row r="2287" spans="1:2" x14ac:dyDescent="0.25">
      <c r="A2287" t="s">
        <v>7354</v>
      </c>
      <c r="B2287" t="s">
        <v>7353</v>
      </c>
    </row>
    <row r="2288" spans="1:2" x14ac:dyDescent="0.25">
      <c r="A2288" t="s">
        <v>7356</v>
      </c>
      <c r="B2288" t="s">
        <v>7355</v>
      </c>
    </row>
    <row r="2289" spans="1:2" x14ac:dyDescent="0.25">
      <c r="A2289" t="s">
        <v>7358</v>
      </c>
      <c r="B2289" t="s">
        <v>7357</v>
      </c>
    </row>
    <row r="2290" spans="1:2" x14ac:dyDescent="0.25">
      <c r="A2290" t="s">
        <v>8923</v>
      </c>
      <c r="B2290" t="s">
        <v>8922</v>
      </c>
    </row>
    <row r="2291" spans="1:2" x14ac:dyDescent="0.25">
      <c r="A2291" t="s">
        <v>6071</v>
      </c>
      <c r="B2291" t="s">
        <v>6070</v>
      </c>
    </row>
    <row r="2292" spans="1:2" x14ac:dyDescent="0.25">
      <c r="A2292" t="s">
        <v>9267</v>
      </c>
      <c r="B2292" t="s">
        <v>9266</v>
      </c>
    </row>
    <row r="2293" spans="1:2" x14ac:dyDescent="0.25">
      <c r="A2293" t="s">
        <v>9842</v>
      </c>
      <c r="B2293" t="s">
        <v>1057</v>
      </c>
    </row>
    <row r="2294" spans="1:2" x14ac:dyDescent="0.25">
      <c r="A2294" t="s">
        <v>9317</v>
      </c>
      <c r="B2294" t="s">
        <v>9316</v>
      </c>
    </row>
    <row r="2295" spans="1:2" x14ac:dyDescent="0.25">
      <c r="A2295" t="s">
        <v>9319</v>
      </c>
      <c r="B2295" t="s">
        <v>9318</v>
      </c>
    </row>
    <row r="2296" spans="1:2" x14ac:dyDescent="0.25">
      <c r="A2296" t="s">
        <v>7383</v>
      </c>
      <c r="B2296" t="s">
        <v>7382</v>
      </c>
    </row>
    <row r="2297" spans="1:2" x14ac:dyDescent="0.25">
      <c r="A2297" t="s">
        <v>7385</v>
      </c>
      <c r="B2297" t="s">
        <v>7384</v>
      </c>
    </row>
    <row r="2298" spans="1:2" x14ac:dyDescent="0.25">
      <c r="A2298" t="s">
        <v>7387</v>
      </c>
      <c r="B2298" t="s">
        <v>7386</v>
      </c>
    </row>
    <row r="2299" spans="1:2" x14ac:dyDescent="0.25">
      <c r="A2299" t="s">
        <v>7376</v>
      </c>
      <c r="B2299" t="s">
        <v>7375</v>
      </c>
    </row>
    <row r="2300" spans="1:2" x14ac:dyDescent="0.25">
      <c r="A2300" t="s">
        <v>7378</v>
      </c>
      <c r="B2300" t="s">
        <v>7377</v>
      </c>
    </row>
    <row r="2301" spans="1:2" x14ac:dyDescent="0.25">
      <c r="A2301" t="s">
        <v>5498</v>
      </c>
      <c r="B2301" t="s">
        <v>1614</v>
      </c>
    </row>
    <row r="2302" spans="1:2" x14ac:dyDescent="0.25">
      <c r="A2302" t="s">
        <v>5501</v>
      </c>
      <c r="B2302" t="s">
        <v>5500</v>
      </c>
    </row>
    <row r="2303" spans="1:2" x14ac:dyDescent="0.25">
      <c r="A2303" t="s">
        <v>5504</v>
      </c>
      <c r="B2303" t="s">
        <v>12630</v>
      </c>
    </row>
    <row r="2304" spans="1:2" x14ac:dyDescent="0.25">
      <c r="A2304" t="s">
        <v>5508</v>
      </c>
      <c r="B2304" t="s">
        <v>5507</v>
      </c>
    </row>
    <row r="2305" spans="1:2" x14ac:dyDescent="0.25">
      <c r="A2305" t="s">
        <v>5511</v>
      </c>
      <c r="B2305" t="s">
        <v>5510</v>
      </c>
    </row>
    <row r="2306" spans="1:2" x14ac:dyDescent="0.25">
      <c r="A2306" t="s">
        <v>9719</v>
      </c>
      <c r="B2306" t="s">
        <v>12631</v>
      </c>
    </row>
    <row r="2307" spans="1:2" x14ac:dyDescent="0.25">
      <c r="A2307" t="s">
        <v>9722</v>
      </c>
      <c r="B2307" t="s">
        <v>12632</v>
      </c>
    </row>
    <row r="2308" spans="1:2" x14ac:dyDescent="0.25">
      <c r="A2308" t="s">
        <v>9724</v>
      </c>
      <c r="B2308" t="s">
        <v>12633</v>
      </c>
    </row>
    <row r="2309" spans="1:2" x14ac:dyDescent="0.25">
      <c r="A2309" t="s">
        <v>7839</v>
      </c>
      <c r="B2309" t="s">
        <v>7838</v>
      </c>
    </row>
    <row r="2310" spans="1:2" x14ac:dyDescent="0.25">
      <c r="A2310" t="s">
        <v>7841</v>
      </c>
      <c r="B2310" t="s">
        <v>7840</v>
      </c>
    </row>
    <row r="2311" spans="1:2" x14ac:dyDescent="0.25">
      <c r="A2311" t="s">
        <v>7804</v>
      </c>
      <c r="B2311" t="s">
        <v>7803</v>
      </c>
    </row>
    <row r="2312" spans="1:2" x14ac:dyDescent="0.25">
      <c r="A2312" t="s">
        <v>7843</v>
      </c>
      <c r="B2312" t="s">
        <v>7842</v>
      </c>
    </row>
    <row r="2313" spans="1:2" x14ac:dyDescent="0.25">
      <c r="A2313" t="s">
        <v>9836</v>
      </c>
      <c r="B2313" t="s">
        <v>1053</v>
      </c>
    </row>
    <row r="2314" spans="1:2" x14ac:dyDescent="0.25">
      <c r="A2314" t="s">
        <v>9838</v>
      </c>
      <c r="B2314" t="s">
        <v>9837</v>
      </c>
    </row>
    <row r="2315" spans="1:2" x14ac:dyDescent="0.25">
      <c r="A2315" t="s">
        <v>7806</v>
      </c>
      <c r="B2315" t="s">
        <v>7805</v>
      </c>
    </row>
    <row r="2316" spans="1:2" x14ac:dyDescent="0.25">
      <c r="A2316" t="s">
        <v>7808</v>
      </c>
      <c r="B2316" t="s">
        <v>7807</v>
      </c>
    </row>
    <row r="2317" spans="1:2" x14ac:dyDescent="0.25">
      <c r="A2317" t="s">
        <v>7811</v>
      </c>
      <c r="B2317" t="s">
        <v>7810</v>
      </c>
    </row>
    <row r="2318" spans="1:2" x14ac:dyDescent="0.25">
      <c r="A2318" t="s">
        <v>7813</v>
      </c>
      <c r="B2318" t="s">
        <v>7812</v>
      </c>
    </row>
    <row r="2319" spans="1:2" x14ac:dyDescent="0.25">
      <c r="A2319" t="s">
        <v>7802</v>
      </c>
      <c r="B2319" t="s">
        <v>1059</v>
      </c>
    </row>
    <row r="2320" spans="1:2" x14ac:dyDescent="0.25">
      <c r="A2320" t="s">
        <v>7816</v>
      </c>
      <c r="B2320" t="s">
        <v>7815</v>
      </c>
    </row>
    <row r="2321" spans="1:2" x14ac:dyDescent="0.25">
      <c r="A2321" t="s">
        <v>7818</v>
      </c>
      <c r="B2321" t="s">
        <v>7817</v>
      </c>
    </row>
    <row r="2322" spans="1:2" x14ac:dyDescent="0.25">
      <c r="A2322" t="s">
        <v>7820</v>
      </c>
      <c r="B2322" t="s">
        <v>7819</v>
      </c>
    </row>
    <row r="2323" spans="1:2" x14ac:dyDescent="0.25">
      <c r="A2323" t="s">
        <v>7847</v>
      </c>
      <c r="B2323" t="s">
        <v>7846</v>
      </c>
    </row>
    <row r="2324" spans="1:2" x14ac:dyDescent="0.25">
      <c r="A2324" t="s">
        <v>7849</v>
      </c>
      <c r="B2324" t="s">
        <v>12634</v>
      </c>
    </row>
    <row r="2325" spans="1:2" x14ac:dyDescent="0.25">
      <c r="A2325" t="s">
        <v>7851</v>
      </c>
      <c r="B2325" t="s">
        <v>7850</v>
      </c>
    </row>
    <row r="2326" spans="1:2" x14ac:dyDescent="0.25">
      <c r="A2326" t="s">
        <v>7822</v>
      </c>
      <c r="B2326" t="s">
        <v>7821</v>
      </c>
    </row>
    <row r="2327" spans="1:2" x14ac:dyDescent="0.25">
      <c r="A2327" t="s">
        <v>7825</v>
      </c>
      <c r="B2327" t="s">
        <v>7824</v>
      </c>
    </row>
    <row r="2328" spans="1:2" x14ac:dyDescent="0.25">
      <c r="A2328" t="s">
        <v>7827</v>
      </c>
      <c r="B2328" t="s">
        <v>7826</v>
      </c>
    </row>
    <row r="2329" spans="1:2" x14ac:dyDescent="0.25">
      <c r="A2329" t="s">
        <v>9840</v>
      </c>
      <c r="B2329" t="s">
        <v>1055</v>
      </c>
    </row>
    <row r="2330" spans="1:2" x14ac:dyDescent="0.25">
      <c r="A2330" t="s">
        <v>7853</v>
      </c>
      <c r="B2330" t="s">
        <v>7852</v>
      </c>
    </row>
    <row r="2331" spans="1:2" x14ac:dyDescent="0.25">
      <c r="A2331" t="s">
        <v>7855</v>
      </c>
      <c r="B2331" t="s">
        <v>7854</v>
      </c>
    </row>
    <row r="2332" spans="1:2" x14ac:dyDescent="0.25">
      <c r="A2332" t="s">
        <v>9844</v>
      </c>
      <c r="B2332" t="s">
        <v>1062</v>
      </c>
    </row>
    <row r="2333" spans="1:2" x14ac:dyDescent="0.25">
      <c r="A2333" t="s">
        <v>9846</v>
      </c>
      <c r="B2333" t="s">
        <v>12635</v>
      </c>
    </row>
    <row r="2334" spans="1:2" x14ac:dyDescent="0.25">
      <c r="A2334" t="s">
        <v>9848</v>
      </c>
      <c r="B2334" t="s">
        <v>12636</v>
      </c>
    </row>
    <row r="2335" spans="1:2" x14ac:dyDescent="0.25">
      <c r="A2335" t="s">
        <v>9850</v>
      </c>
      <c r="B2335" t="s">
        <v>12637</v>
      </c>
    </row>
    <row r="2336" spans="1:2" x14ac:dyDescent="0.25">
      <c r="A2336" t="s">
        <v>7861</v>
      </c>
      <c r="B2336" t="s">
        <v>1064</v>
      </c>
    </row>
    <row r="2337" spans="1:2" x14ac:dyDescent="0.25">
      <c r="A2337" t="s">
        <v>7863</v>
      </c>
      <c r="B2337" t="s">
        <v>7862</v>
      </c>
    </row>
    <row r="2338" spans="1:2" x14ac:dyDescent="0.25">
      <c r="A2338" t="s">
        <v>7831</v>
      </c>
      <c r="B2338" t="s">
        <v>7830</v>
      </c>
    </row>
    <row r="2339" spans="1:2" x14ac:dyDescent="0.25">
      <c r="A2339" t="s">
        <v>7833</v>
      </c>
      <c r="B2339" t="s">
        <v>7832</v>
      </c>
    </row>
    <row r="2340" spans="1:2" x14ac:dyDescent="0.25">
      <c r="A2340" t="s">
        <v>4921</v>
      </c>
      <c r="B2340" t="s">
        <v>4920</v>
      </c>
    </row>
    <row r="2341" spans="1:2" x14ac:dyDescent="0.25">
      <c r="A2341" t="s">
        <v>7570</v>
      </c>
      <c r="B2341" t="s">
        <v>924</v>
      </c>
    </row>
    <row r="2342" spans="1:2" x14ac:dyDescent="0.25">
      <c r="A2342" t="s">
        <v>7562</v>
      </c>
      <c r="B2342" t="s">
        <v>922</v>
      </c>
    </row>
    <row r="2343" spans="1:2" x14ac:dyDescent="0.25">
      <c r="A2343" t="s">
        <v>7566</v>
      </c>
      <c r="B2343" t="s">
        <v>7565</v>
      </c>
    </row>
    <row r="2344" spans="1:2" x14ac:dyDescent="0.25">
      <c r="A2344" t="s">
        <v>7572</v>
      </c>
      <c r="B2344" t="s">
        <v>7571</v>
      </c>
    </row>
    <row r="2345" spans="1:2" x14ac:dyDescent="0.25">
      <c r="A2345" t="s">
        <v>7567</v>
      </c>
      <c r="B2345" t="s">
        <v>926</v>
      </c>
    </row>
    <row r="2346" spans="1:2" x14ac:dyDescent="0.25">
      <c r="A2346" t="s">
        <v>7575</v>
      </c>
      <c r="B2346" t="s">
        <v>7574</v>
      </c>
    </row>
    <row r="2347" spans="1:2" x14ac:dyDescent="0.25">
      <c r="A2347" t="s">
        <v>7577</v>
      </c>
      <c r="B2347" t="s">
        <v>7576</v>
      </c>
    </row>
    <row r="2348" spans="1:2" x14ac:dyDescent="0.25">
      <c r="A2348" t="s">
        <v>7859</v>
      </c>
      <c r="B2348" t="s">
        <v>7858</v>
      </c>
    </row>
    <row r="2349" spans="1:2" x14ac:dyDescent="0.25">
      <c r="A2349" t="s">
        <v>7835</v>
      </c>
      <c r="B2349" t="s">
        <v>7834</v>
      </c>
    </row>
    <row r="2350" spans="1:2" x14ac:dyDescent="0.25">
      <c r="A2350" t="s">
        <v>9332</v>
      </c>
      <c r="B2350" t="s">
        <v>9331</v>
      </c>
    </row>
    <row r="2351" spans="1:2" x14ac:dyDescent="0.25">
      <c r="A2351" t="s">
        <v>9342</v>
      </c>
      <c r="B2351" t="s">
        <v>1817</v>
      </c>
    </row>
    <row r="2352" spans="1:2" x14ac:dyDescent="0.25">
      <c r="A2352" t="s">
        <v>9270</v>
      </c>
      <c r="B2352" t="s">
        <v>9269</v>
      </c>
    </row>
    <row r="2353" spans="1:2" x14ac:dyDescent="0.25">
      <c r="A2353" t="s">
        <v>9273</v>
      </c>
      <c r="B2353" t="s">
        <v>9272</v>
      </c>
    </row>
    <row r="2354" spans="1:2" x14ac:dyDescent="0.25">
      <c r="A2354" t="s">
        <v>9275</v>
      </c>
      <c r="B2354" t="s">
        <v>9274</v>
      </c>
    </row>
    <row r="2355" spans="1:2" x14ac:dyDescent="0.25">
      <c r="A2355" t="s">
        <v>9277</v>
      </c>
      <c r="B2355" t="s">
        <v>9276</v>
      </c>
    </row>
    <row r="2356" spans="1:2" x14ac:dyDescent="0.25">
      <c r="A2356" t="s">
        <v>5918</v>
      </c>
      <c r="B2356" t="s">
        <v>5917</v>
      </c>
    </row>
    <row r="2357" spans="1:2" x14ac:dyDescent="0.25">
      <c r="A2357" t="s">
        <v>5927</v>
      </c>
      <c r="B2357" t="s">
        <v>5926</v>
      </c>
    </row>
    <row r="2358" spans="1:2" x14ac:dyDescent="0.25">
      <c r="A2358" t="s">
        <v>5929</v>
      </c>
      <c r="B2358" t="s">
        <v>5928</v>
      </c>
    </row>
    <row r="2359" spans="1:2" x14ac:dyDescent="0.25">
      <c r="A2359" t="s">
        <v>5940</v>
      </c>
      <c r="B2359" t="s">
        <v>5939</v>
      </c>
    </row>
    <row r="2360" spans="1:2" x14ac:dyDescent="0.25">
      <c r="A2360" t="s">
        <v>5923</v>
      </c>
      <c r="B2360" t="s">
        <v>5922</v>
      </c>
    </row>
    <row r="2361" spans="1:2" x14ac:dyDescent="0.25">
      <c r="A2361" t="s">
        <v>5925</v>
      </c>
      <c r="B2361" t="s">
        <v>5924</v>
      </c>
    </row>
    <row r="2362" spans="1:2" x14ac:dyDescent="0.25">
      <c r="A2362" t="s">
        <v>5943</v>
      </c>
      <c r="B2362" t="s">
        <v>5942</v>
      </c>
    </row>
    <row r="2363" spans="1:2" x14ac:dyDescent="0.25">
      <c r="A2363" t="s">
        <v>5921</v>
      </c>
      <c r="B2363" t="s">
        <v>5920</v>
      </c>
    </row>
    <row r="2364" spans="1:2" x14ac:dyDescent="0.25">
      <c r="A2364" t="s">
        <v>5948</v>
      </c>
      <c r="B2364" t="s">
        <v>5947</v>
      </c>
    </row>
    <row r="2365" spans="1:2" x14ac:dyDescent="0.25">
      <c r="A2365" t="s">
        <v>5946</v>
      </c>
      <c r="B2365" t="s">
        <v>5945</v>
      </c>
    </row>
    <row r="2366" spans="1:2" x14ac:dyDescent="0.25">
      <c r="A2366" t="s">
        <v>6045</v>
      </c>
      <c r="B2366" t="s">
        <v>6044</v>
      </c>
    </row>
    <row r="2367" spans="1:2" x14ac:dyDescent="0.25">
      <c r="A2367" t="s">
        <v>6053</v>
      </c>
      <c r="B2367" t="s">
        <v>6052</v>
      </c>
    </row>
    <row r="2368" spans="1:2" x14ac:dyDescent="0.25">
      <c r="A2368" t="s">
        <v>6055</v>
      </c>
      <c r="B2368" t="s">
        <v>6054</v>
      </c>
    </row>
    <row r="2369" spans="1:2" x14ac:dyDescent="0.25">
      <c r="A2369" t="s">
        <v>6060</v>
      </c>
      <c r="B2369" t="s">
        <v>6059</v>
      </c>
    </row>
    <row r="2370" spans="1:2" x14ac:dyDescent="0.25">
      <c r="A2370" t="s">
        <v>6049</v>
      </c>
      <c r="B2370" t="s">
        <v>6048</v>
      </c>
    </row>
    <row r="2371" spans="1:2" x14ac:dyDescent="0.25">
      <c r="A2371" t="s">
        <v>6051</v>
      </c>
      <c r="B2371" t="s">
        <v>6050</v>
      </c>
    </row>
    <row r="2372" spans="1:2" x14ac:dyDescent="0.25">
      <c r="A2372" t="s">
        <v>6062</v>
      </c>
      <c r="B2372" t="s">
        <v>6061</v>
      </c>
    </row>
    <row r="2373" spans="1:2" x14ac:dyDescent="0.25">
      <c r="A2373" t="s">
        <v>6047</v>
      </c>
      <c r="B2373" t="s">
        <v>6046</v>
      </c>
    </row>
    <row r="2374" spans="1:2" x14ac:dyDescent="0.25">
      <c r="A2374" t="s">
        <v>6066</v>
      </c>
      <c r="B2374" t="s">
        <v>6065</v>
      </c>
    </row>
    <row r="2375" spans="1:2" x14ac:dyDescent="0.25">
      <c r="A2375" t="s">
        <v>6064</v>
      </c>
      <c r="B2375" t="s">
        <v>6063</v>
      </c>
    </row>
    <row r="2376" spans="1:2" x14ac:dyDescent="0.25">
      <c r="A2376" t="s">
        <v>5980</v>
      </c>
      <c r="B2376" t="s">
        <v>5979</v>
      </c>
    </row>
    <row r="2377" spans="1:2" x14ac:dyDescent="0.25">
      <c r="A2377" t="s">
        <v>6004</v>
      </c>
      <c r="B2377" t="s">
        <v>6003</v>
      </c>
    </row>
    <row r="2378" spans="1:2" x14ac:dyDescent="0.25">
      <c r="A2378" t="s">
        <v>6010</v>
      </c>
      <c r="B2378" t="s">
        <v>6009</v>
      </c>
    </row>
    <row r="2379" spans="1:2" x14ac:dyDescent="0.25">
      <c r="A2379" t="s">
        <v>6018</v>
      </c>
      <c r="B2379" t="s">
        <v>6017</v>
      </c>
    </row>
    <row r="2380" spans="1:2" x14ac:dyDescent="0.25">
      <c r="A2380" t="s">
        <v>5988</v>
      </c>
      <c r="B2380" t="s">
        <v>5987</v>
      </c>
    </row>
    <row r="2381" spans="1:2" x14ac:dyDescent="0.25">
      <c r="A2381" t="s">
        <v>5990</v>
      </c>
      <c r="B2381" t="s">
        <v>5989</v>
      </c>
    </row>
    <row r="2382" spans="1:2" x14ac:dyDescent="0.25">
      <c r="A2382" t="s">
        <v>6024</v>
      </c>
      <c r="B2382" t="s">
        <v>6023</v>
      </c>
    </row>
    <row r="2383" spans="1:2" x14ac:dyDescent="0.25">
      <c r="A2383" t="s">
        <v>5986</v>
      </c>
      <c r="B2383" t="s">
        <v>5985</v>
      </c>
    </row>
    <row r="2384" spans="1:2" x14ac:dyDescent="0.25">
      <c r="A2384" t="s">
        <v>6039</v>
      </c>
      <c r="B2384" t="s">
        <v>6038</v>
      </c>
    </row>
    <row r="2385" spans="1:2" x14ac:dyDescent="0.25">
      <c r="A2385" t="s">
        <v>6033</v>
      </c>
      <c r="B2385" t="s">
        <v>6032</v>
      </c>
    </row>
    <row r="2386" spans="1:2" x14ac:dyDescent="0.25">
      <c r="A2386" t="s">
        <v>5952</v>
      </c>
      <c r="B2386" t="s">
        <v>5951</v>
      </c>
    </row>
    <row r="2387" spans="1:2" x14ac:dyDescent="0.25">
      <c r="A2387" t="s">
        <v>5960</v>
      </c>
      <c r="B2387" t="s">
        <v>5959</v>
      </c>
    </row>
    <row r="2388" spans="1:2" x14ac:dyDescent="0.25">
      <c r="A2388" t="s">
        <v>5962</v>
      </c>
      <c r="B2388" t="s">
        <v>5961</v>
      </c>
    </row>
    <row r="2389" spans="1:2" x14ac:dyDescent="0.25">
      <c r="A2389" t="s">
        <v>5972</v>
      </c>
      <c r="B2389" t="s">
        <v>5971</v>
      </c>
    </row>
    <row r="2390" spans="1:2" x14ac:dyDescent="0.25">
      <c r="A2390" t="s">
        <v>5956</v>
      </c>
      <c r="B2390" t="s">
        <v>5955</v>
      </c>
    </row>
    <row r="2391" spans="1:2" x14ac:dyDescent="0.25">
      <c r="A2391" t="s">
        <v>5958</v>
      </c>
      <c r="B2391" t="s">
        <v>5957</v>
      </c>
    </row>
    <row r="2392" spans="1:2" x14ac:dyDescent="0.25">
      <c r="A2392" t="s">
        <v>5974</v>
      </c>
      <c r="B2392" t="s">
        <v>5973</v>
      </c>
    </row>
    <row r="2393" spans="1:2" x14ac:dyDescent="0.25">
      <c r="A2393" t="s">
        <v>5954</v>
      </c>
      <c r="B2393" t="s">
        <v>5953</v>
      </c>
    </row>
    <row r="2394" spans="1:2" x14ac:dyDescent="0.25">
      <c r="A2394" t="s">
        <v>5978</v>
      </c>
      <c r="B2394" t="s">
        <v>5977</v>
      </c>
    </row>
    <row r="2395" spans="1:2" x14ac:dyDescent="0.25">
      <c r="A2395" t="s">
        <v>5976</v>
      </c>
      <c r="B2395" t="s">
        <v>5975</v>
      </c>
    </row>
    <row r="2396" spans="1:2" x14ac:dyDescent="0.25">
      <c r="A2396" t="s">
        <v>5982</v>
      </c>
      <c r="B2396" t="s">
        <v>5981</v>
      </c>
    </row>
    <row r="2397" spans="1:2" x14ac:dyDescent="0.25">
      <c r="A2397" t="s">
        <v>6006</v>
      </c>
      <c r="B2397" t="s">
        <v>6005</v>
      </c>
    </row>
    <row r="2398" spans="1:2" x14ac:dyDescent="0.25">
      <c r="A2398" t="s">
        <v>6012</v>
      </c>
      <c r="B2398" t="s">
        <v>6011</v>
      </c>
    </row>
    <row r="2399" spans="1:2" x14ac:dyDescent="0.25">
      <c r="A2399" t="s">
        <v>6020</v>
      </c>
      <c r="B2399" t="s">
        <v>6019</v>
      </c>
    </row>
    <row r="2400" spans="1:2" x14ac:dyDescent="0.25">
      <c r="A2400" t="s">
        <v>5994</v>
      </c>
      <c r="B2400" t="s">
        <v>5993</v>
      </c>
    </row>
    <row r="2401" spans="1:2" x14ac:dyDescent="0.25">
      <c r="A2401" t="s">
        <v>5996</v>
      </c>
      <c r="B2401" t="s">
        <v>5995</v>
      </c>
    </row>
    <row r="2402" spans="1:2" x14ac:dyDescent="0.25">
      <c r="A2402" t="s">
        <v>6026</v>
      </c>
      <c r="B2402" t="s">
        <v>6025</v>
      </c>
    </row>
    <row r="2403" spans="1:2" x14ac:dyDescent="0.25">
      <c r="A2403" t="s">
        <v>5992</v>
      </c>
      <c r="B2403" t="s">
        <v>5991</v>
      </c>
    </row>
    <row r="2404" spans="1:2" x14ac:dyDescent="0.25">
      <c r="A2404" t="s">
        <v>6041</v>
      </c>
      <c r="B2404" t="s">
        <v>6040</v>
      </c>
    </row>
    <row r="2405" spans="1:2" x14ac:dyDescent="0.25">
      <c r="A2405" t="s">
        <v>6035</v>
      </c>
      <c r="B2405" t="s">
        <v>6034</v>
      </c>
    </row>
    <row r="2406" spans="1:2" x14ac:dyDescent="0.25">
      <c r="A2406" t="s">
        <v>5984</v>
      </c>
      <c r="B2406" t="s">
        <v>5983</v>
      </c>
    </row>
    <row r="2407" spans="1:2" x14ac:dyDescent="0.25">
      <c r="A2407" t="s">
        <v>6008</v>
      </c>
      <c r="B2407" t="s">
        <v>6007</v>
      </c>
    </row>
    <row r="2408" spans="1:2" x14ac:dyDescent="0.25">
      <c r="A2408" t="s">
        <v>6014</v>
      </c>
      <c r="B2408" t="s">
        <v>6013</v>
      </c>
    </row>
    <row r="2409" spans="1:2" x14ac:dyDescent="0.25">
      <c r="A2409" t="s">
        <v>6022</v>
      </c>
      <c r="B2409" t="s">
        <v>6021</v>
      </c>
    </row>
    <row r="2410" spans="1:2" x14ac:dyDescent="0.25">
      <c r="A2410" t="s">
        <v>6000</v>
      </c>
      <c r="B2410" t="s">
        <v>5999</v>
      </c>
    </row>
    <row r="2411" spans="1:2" x14ac:dyDescent="0.25">
      <c r="A2411" t="s">
        <v>6002</v>
      </c>
      <c r="B2411" t="s">
        <v>6001</v>
      </c>
    </row>
    <row r="2412" spans="1:2" x14ac:dyDescent="0.25">
      <c r="A2412" t="s">
        <v>6028</v>
      </c>
      <c r="B2412" t="s">
        <v>6027</v>
      </c>
    </row>
    <row r="2413" spans="1:2" x14ac:dyDescent="0.25">
      <c r="A2413" t="s">
        <v>5998</v>
      </c>
      <c r="B2413" t="s">
        <v>5997</v>
      </c>
    </row>
    <row r="2414" spans="1:2" x14ac:dyDescent="0.25">
      <c r="A2414" t="s">
        <v>6043</v>
      </c>
      <c r="B2414" t="s">
        <v>6042</v>
      </c>
    </row>
    <row r="2415" spans="1:2" x14ac:dyDescent="0.25">
      <c r="A2415" t="s">
        <v>6037</v>
      </c>
      <c r="B2415" t="s">
        <v>6036</v>
      </c>
    </row>
    <row r="2416" spans="1:2" x14ac:dyDescent="0.25">
      <c r="A2416" t="s">
        <v>4925</v>
      </c>
      <c r="B2416" t="s">
        <v>4924</v>
      </c>
    </row>
    <row r="2417" spans="1:2" x14ac:dyDescent="0.25">
      <c r="A2417" t="s">
        <v>5902</v>
      </c>
      <c r="B2417" t="s">
        <v>5901</v>
      </c>
    </row>
    <row r="2418" spans="1:2" x14ac:dyDescent="0.25">
      <c r="A2418" t="s">
        <v>7448</v>
      </c>
      <c r="B2418" t="s">
        <v>899</v>
      </c>
    </row>
    <row r="2419" spans="1:2" x14ac:dyDescent="0.25">
      <c r="A2419" t="s">
        <v>9172</v>
      </c>
      <c r="B2419" t="s">
        <v>9171</v>
      </c>
    </row>
    <row r="2420" spans="1:2" x14ac:dyDescent="0.25">
      <c r="A2420" t="s">
        <v>9279</v>
      </c>
      <c r="B2420" t="s">
        <v>9278</v>
      </c>
    </row>
    <row r="2421" spans="1:2" x14ac:dyDescent="0.25">
      <c r="A2421" t="s">
        <v>9281</v>
      </c>
      <c r="B2421" t="s">
        <v>9280</v>
      </c>
    </row>
    <row r="2422" spans="1:2" x14ac:dyDescent="0.25">
      <c r="A2422" t="s">
        <v>9283</v>
      </c>
      <c r="B2422" t="s">
        <v>9282</v>
      </c>
    </row>
    <row r="2423" spans="1:2" x14ac:dyDescent="0.25">
      <c r="A2423" t="s">
        <v>9287</v>
      </c>
      <c r="B2423" t="s">
        <v>9286</v>
      </c>
    </row>
    <row r="2424" spans="1:2" x14ac:dyDescent="0.25">
      <c r="A2424" t="s">
        <v>9289</v>
      </c>
      <c r="B2424" t="s">
        <v>9288</v>
      </c>
    </row>
    <row r="2425" spans="1:2" x14ac:dyDescent="0.25">
      <c r="A2425" t="s">
        <v>5492</v>
      </c>
      <c r="B2425" t="s">
        <v>12638</v>
      </c>
    </row>
    <row r="2426" spans="1:2" x14ac:dyDescent="0.25">
      <c r="A2426" t="s">
        <v>7463</v>
      </c>
      <c r="B2426" t="s">
        <v>7462</v>
      </c>
    </row>
    <row r="2427" spans="1:2" x14ac:dyDescent="0.25">
      <c r="A2427" t="s">
        <v>7466</v>
      </c>
      <c r="B2427" t="s">
        <v>7465</v>
      </c>
    </row>
    <row r="2428" spans="1:2" x14ac:dyDescent="0.25">
      <c r="A2428" t="s">
        <v>7468</v>
      </c>
      <c r="B2428" t="s">
        <v>7467</v>
      </c>
    </row>
    <row r="2429" spans="1:2" x14ac:dyDescent="0.25">
      <c r="A2429" t="s">
        <v>7514</v>
      </c>
      <c r="B2429" t="s">
        <v>7513</v>
      </c>
    </row>
    <row r="2430" spans="1:2" x14ac:dyDescent="0.25">
      <c r="A2430" t="s">
        <v>7516</v>
      </c>
      <c r="B2430" t="s">
        <v>7515</v>
      </c>
    </row>
    <row r="2431" spans="1:2" x14ac:dyDescent="0.25">
      <c r="A2431" t="s">
        <v>7518</v>
      </c>
      <c r="B2431" t="s">
        <v>7517</v>
      </c>
    </row>
    <row r="2432" spans="1:2" x14ac:dyDescent="0.25">
      <c r="A2432" t="s">
        <v>7520</v>
      </c>
      <c r="B2432" t="s">
        <v>7519</v>
      </c>
    </row>
    <row r="2433" spans="1:2" x14ac:dyDescent="0.25">
      <c r="A2433" t="s">
        <v>7522</v>
      </c>
      <c r="B2433" t="s">
        <v>7521</v>
      </c>
    </row>
    <row r="2434" spans="1:2" x14ac:dyDescent="0.25">
      <c r="A2434" t="s">
        <v>7524</v>
      </c>
      <c r="B2434" t="s">
        <v>7523</v>
      </c>
    </row>
    <row r="2435" spans="1:2" x14ac:dyDescent="0.25">
      <c r="A2435" t="s">
        <v>7526</v>
      </c>
      <c r="B2435" t="s">
        <v>7525</v>
      </c>
    </row>
    <row r="2436" spans="1:2" x14ac:dyDescent="0.25">
      <c r="A2436" t="s">
        <v>7528</v>
      </c>
      <c r="B2436" t="s">
        <v>7527</v>
      </c>
    </row>
    <row r="2437" spans="1:2" x14ac:dyDescent="0.25">
      <c r="A2437" t="s">
        <v>7530</v>
      </c>
      <c r="B2437" t="s">
        <v>7529</v>
      </c>
    </row>
    <row r="2438" spans="1:2" x14ac:dyDescent="0.25">
      <c r="A2438" t="s">
        <v>7582</v>
      </c>
      <c r="B2438" t="s">
        <v>7581</v>
      </c>
    </row>
    <row r="2439" spans="1:2" x14ac:dyDescent="0.25">
      <c r="A2439" t="s">
        <v>7532</v>
      </c>
      <c r="B2439" t="s">
        <v>7531</v>
      </c>
    </row>
    <row r="2440" spans="1:2" x14ac:dyDescent="0.25">
      <c r="A2440" t="s">
        <v>7534</v>
      </c>
      <c r="B2440" t="s">
        <v>7533</v>
      </c>
    </row>
    <row r="2441" spans="1:2" x14ac:dyDescent="0.25">
      <c r="A2441" t="s">
        <v>7471</v>
      </c>
      <c r="B2441" t="s">
        <v>7470</v>
      </c>
    </row>
    <row r="2442" spans="1:2" x14ac:dyDescent="0.25">
      <c r="A2442" t="s">
        <v>7475</v>
      </c>
      <c r="B2442" t="s">
        <v>7474</v>
      </c>
    </row>
    <row r="2443" spans="1:2" x14ac:dyDescent="0.25">
      <c r="A2443" t="s">
        <v>7479</v>
      </c>
      <c r="B2443" t="s">
        <v>7478</v>
      </c>
    </row>
    <row r="2444" spans="1:2" x14ac:dyDescent="0.25">
      <c r="A2444" t="s">
        <v>7482</v>
      </c>
      <c r="B2444" t="s">
        <v>7481</v>
      </c>
    </row>
    <row r="2445" spans="1:2" x14ac:dyDescent="0.25">
      <c r="A2445" t="s">
        <v>7484</v>
      </c>
      <c r="B2445" t="s">
        <v>7483</v>
      </c>
    </row>
    <row r="2446" spans="1:2" x14ac:dyDescent="0.25">
      <c r="A2446" t="s">
        <v>7487</v>
      </c>
      <c r="B2446" t="s">
        <v>7486</v>
      </c>
    </row>
    <row r="2447" spans="1:2" x14ac:dyDescent="0.25">
      <c r="A2447" t="s">
        <v>7490</v>
      </c>
      <c r="B2447" t="s">
        <v>7489</v>
      </c>
    </row>
    <row r="2448" spans="1:2" x14ac:dyDescent="0.25">
      <c r="A2448" t="s">
        <v>7536</v>
      </c>
      <c r="B2448" t="s">
        <v>7535</v>
      </c>
    </row>
    <row r="2449" spans="1:2" x14ac:dyDescent="0.25">
      <c r="A2449" t="s">
        <v>7540</v>
      </c>
      <c r="B2449" t="s">
        <v>7539</v>
      </c>
    </row>
    <row r="2450" spans="1:2" x14ac:dyDescent="0.25">
      <c r="A2450" t="s">
        <v>9818</v>
      </c>
      <c r="B2450" t="s">
        <v>911</v>
      </c>
    </row>
    <row r="2451" spans="1:2" x14ac:dyDescent="0.25">
      <c r="A2451" t="s">
        <v>6200</v>
      </c>
      <c r="B2451" t="s">
        <v>6199</v>
      </c>
    </row>
    <row r="2452" spans="1:2" x14ac:dyDescent="0.25">
      <c r="A2452" t="s">
        <v>9820</v>
      </c>
      <c r="B2452" t="s">
        <v>9819</v>
      </c>
    </row>
    <row r="2453" spans="1:2" x14ac:dyDescent="0.25">
      <c r="A2453" t="s">
        <v>7543</v>
      </c>
      <c r="B2453" t="s">
        <v>7542</v>
      </c>
    </row>
    <row r="2454" spans="1:2" x14ac:dyDescent="0.25">
      <c r="A2454" t="s">
        <v>7547</v>
      </c>
      <c r="B2454" t="s">
        <v>7546</v>
      </c>
    </row>
    <row r="2455" spans="1:2" x14ac:dyDescent="0.25">
      <c r="A2455" t="s">
        <v>7493</v>
      </c>
      <c r="B2455" t="s">
        <v>7492</v>
      </c>
    </row>
    <row r="2456" spans="1:2" x14ac:dyDescent="0.25">
      <c r="A2456" t="s">
        <v>7495</v>
      </c>
      <c r="B2456" t="s">
        <v>7494</v>
      </c>
    </row>
    <row r="2457" spans="1:2" x14ac:dyDescent="0.25">
      <c r="A2457" t="s">
        <v>7551</v>
      </c>
      <c r="B2457" t="s">
        <v>7550</v>
      </c>
    </row>
    <row r="2458" spans="1:2" x14ac:dyDescent="0.25">
      <c r="A2458" t="s">
        <v>7499</v>
      </c>
      <c r="B2458" t="s">
        <v>7498</v>
      </c>
    </row>
    <row r="2459" spans="1:2" x14ac:dyDescent="0.25">
      <c r="A2459" t="s">
        <v>7501</v>
      </c>
      <c r="B2459" t="s">
        <v>7500</v>
      </c>
    </row>
    <row r="2460" spans="1:2" x14ac:dyDescent="0.25">
      <c r="A2460" t="s">
        <v>7504</v>
      </c>
      <c r="B2460" t="s">
        <v>7503</v>
      </c>
    </row>
    <row r="2461" spans="1:2" x14ac:dyDescent="0.25">
      <c r="A2461" t="s">
        <v>9822</v>
      </c>
      <c r="B2461" t="s">
        <v>913</v>
      </c>
    </row>
    <row r="2462" spans="1:2" x14ac:dyDescent="0.25">
      <c r="A2462" t="s">
        <v>7554</v>
      </c>
      <c r="B2462" t="s">
        <v>7553</v>
      </c>
    </row>
    <row r="2463" spans="1:2" x14ac:dyDescent="0.25">
      <c r="A2463" t="s">
        <v>7506</v>
      </c>
      <c r="B2463" t="s">
        <v>7505</v>
      </c>
    </row>
    <row r="2464" spans="1:2" x14ac:dyDescent="0.25">
      <c r="A2464" t="s">
        <v>9824</v>
      </c>
      <c r="B2464" t="s">
        <v>920</v>
      </c>
    </row>
    <row r="2465" spans="1:2" x14ac:dyDescent="0.25">
      <c r="A2465" t="s">
        <v>9826</v>
      </c>
      <c r="B2465" t="s">
        <v>12639</v>
      </c>
    </row>
    <row r="2466" spans="1:2" x14ac:dyDescent="0.25">
      <c r="A2466" t="s">
        <v>9828</v>
      </c>
      <c r="B2466" t="s">
        <v>12640</v>
      </c>
    </row>
    <row r="2467" spans="1:2" x14ac:dyDescent="0.25">
      <c r="A2467" t="s">
        <v>9830</v>
      </c>
      <c r="B2467" t="s">
        <v>12641</v>
      </c>
    </row>
    <row r="2468" spans="1:2" x14ac:dyDescent="0.25">
      <c r="A2468" t="s">
        <v>7558</v>
      </c>
      <c r="B2468" t="s">
        <v>7557</v>
      </c>
    </row>
    <row r="2469" spans="1:2" x14ac:dyDescent="0.25">
      <c r="A2469" t="s">
        <v>7458</v>
      </c>
      <c r="B2469" t="s">
        <v>917</v>
      </c>
    </row>
    <row r="2470" spans="1:2" x14ac:dyDescent="0.25">
      <c r="A2470" t="s">
        <v>7460</v>
      </c>
      <c r="B2470" t="s">
        <v>7459</v>
      </c>
    </row>
    <row r="2471" spans="1:2" x14ac:dyDescent="0.25">
      <c r="A2471" t="s">
        <v>7598</v>
      </c>
      <c r="B2471" t="s">
        <v>937</v>
      </c>
    </row>
    <row r="2472" spans="1:2" x14ac:dyDescent="0.25">
      <c r="A2472" t="s">
        <v>7592</v>
      </c>
      <c r="B2472" t="s">
        <v>934</v>
      </c>
    </row>
    <row r="2473" spans="1:2" x14ac:dyDescent="0.25">
      <c r="A2473" t="s">
        <v>7600</v>
      </c>
      <c r="B2473" t="s">
        <v>7599</v>
      </c>
    </row>
    <row r="2474" spans="1:2" x14ac:dyDescent="0.25">
      <c r="A2474" t="s">
        <v>7603</v>
      </c>
      <c r="B2474" t="s">
        <v>7602</v>
      </c>
    </row>
    <row r="2475" spans="1:2" x14ac:dyDescent="0.25">
      <c r="A2475" t="s">
        <v>7869</v>
      </c>
      <c r="B2475" t="s">
        <v>1070</v>
      </c>
    </row>
    <row r="2476" spans="1:2" x14ac:dyDescent="0.25">
      <c r="A2476" t="s">
        <v>7871</v>
      </c>
      <c r="B2476" t="s">
        <v>7870</v>
      </c>
    </row>
    <row r="2477" spans="1:2" x14ac:dyDescent="0.25">
      <c r="A2477" t="s">
        <v>7874</v>
      </c>
      <c r="B2477" t="s">
        <v>7873</v>
      </c>
    </row>
    <row r="2478" spans="1:2" x14ac:dyDescent="0.25">
      <c r="A2478" t="s">
        <v>7889</v>
      </c>
      <c r="B2478" t="s">
        <v>7888</v>
      </c>
    </row>
    <row r="2479" spans="1:2" x14ac:dyDescent="0.25">
      <c r="A2479" t="s">
        <v>9462</v>
      </c>
      <c r="B2479" t="s">
        <v>2107</v>
      </c>
    </row>
    <row r="2480" spans="1:2" x14ac:dyDescent="0.25">
      <c r="A2480" t="s">
        <v>9464</v>
      </c>
      <c r="B2480" t="s">
        <v>9463</v>
      </c>
    </row>
    <row r="2481" spans="1:2" x14ac:dyDescent="0.25">
      <c r="A2481" t="s">
        <v>7891</v>
      </c>
      <c r="B2481" t="s">
        <v>7890</v>
      </c>
    </row>
    <row r="2482" spans="1:2" x14ac:dyDescent="0.25">
      <c r="A2482" t="s">
        <v>7893</v>
      </c>
      <c r="B2482" t="s">
        <v>7892</v>
      </c>
    </row>
    <row r="2483" spans="1:2" x14ac:dyDescent="0.25">
      <c r="A2483" t="s">
        <v>7895</v>
      </c>
      <c r="B2483" t="s">
        <v>7894</v>
      </c>
    </row>
    <row r="2484" spans="1:2" x14ac:dyDescent="0.25">
      <c r="A2484" t="s">
        <v>12642</v>
      </c>
      <c r="B2484" t="s">
        <v>7894</v>
      </c>
    </row>
    <row r="2485" spans="1:2" x14ac:dyDescent="0.25">
      <c r="A2485" t="s">
        <v>9456</v>
      </c>
      <c r="B2485" t="s">
        <v>2105</v>
      </c>
    </row>
    <row r="2486" spans="1:2" x14ac:dyDescent="0.25">
      <c r="A2486" t="s">
        <v>9467</v>
      </c>
      <c r="B2486" t="s">
        <v>9466</v>
      </c>
    </row>
    <row r="2487" spans="1:2" x14ac:dyDescent="0.25">
      <c r="A2487" t="s">
        <v>7897</v>
      </c>
      <c r="B2487" t="s">
        <v>7896</v>
      </c>
    </row>
    <row r="2488" spans="1:2" x14ac:dyDescent="0.25">
      <c r="A2488" t="s">
        <v>7899</v>
      </c>
      <c r="B2488" t="s">
        <v>7898</v>
      </c>
    </row>
    <row r="2489" spans="1:2" x14ac:dyDescent="0.25">
      <c r="A2489" t="s">
        <v>7901</v>
      </c>
      <c r="B2489" t="s">
        <v>7900</v>
      </c>
    </row>
    <row r="2490" spans="1:2" x14ac:dyDescent="0.25">
      <c r="A2490" t="s">
        <v>7903</v>
      </c>
      <c r="B2490" t="s">
        <v>7902</v>
      </c>
    </row>
    <row r="2491" spans="1:2" x14ac:dyDescent="0.25">
      <c r="A2491" t="s">
        <v>7905</v>
      </c>
      <c r="B2491" t="s">
        <v>7904</v>
      </c>
    </row>
    <row r="2492" spans="1:2" x14ac:dyDescent="0.25">
      <c r="A2492" t="s">
        <v>9852</v>
      </c>
      <c r="B2492" t="s">
        <v>1072</v>
      </c>
    </row>
    <row r="2493" spans="1:2" x14ac:dyDescent="0.25">
      <c r="A2493" t="s">
        <v>9854</v>
      </c>
      <c r="B2493" t="s">
        <v>9853</v>
      </c>
    </row>
    <row r="2494" spans="1:2" x14ac:dyDescent="0.25">
      <c r="A2494" t="s">
        <v>7876</v>
      </c>
      <c r="B2494" t="s">
        <v>1077</v>
      </c>
    </row>
    <row r="2495" spans="1:2" x14ac:dyDescent="0.25">
      <c r="A2495" t="s">
        <v>7878</v>
      </c>
      <c r="B2495" t="s">
        <v>7877</v>
      </c>
    </row>
    <row r="2496" spans="1:2" x14ac:dyDescent="0.25">
      <c r="A2496" t="s">
        <v>9459</v>
      </c>
      <c r="B2496" t="s">
        <v>9458</v>
      </c>
    </row>
    <row r="2497" spans="1:2" x14ac:dyDescent="0.25">
      <c r="A2497" t="s">
        <v>7881</v>
      </c>
      <c r="B2497" t="s">
        <v>7880</v>
      </c>
    </row>
    <row r="2498" spans="1:2" x14ac:dyDescent="0.25">
      <c r="A2498" t="s">
        <v>7907</v>
      </c>
      <c r="B2498" t="s">
        <v>7906</v>
      </c>
    </row>
    <row r="2499" spans="1:2" x14ac:dyDescent="0.25">
      <c r="A2499" t="s">
        <v>7910</v>
      </c>
      <c r="B2499" t="s">
        <v>7909</v>
      </c>
    </row>
    <row r="2500" spans="1:2" x14ac:dyDescent="0.25">
      <c r="A2500" t="s">
        <v>9856</v>
      </c>
      <c r="B2500" t="s">
        <v>1074</v>
      </c>
    </row>
    <row r="2501" spans="1:2" x14ac:dyDescent="0.25">
      <c r="A2501" t="s">
        <v>7913</v>
      </c>
      <c r="B2501" t="s">
        <v>7912</v>
      </c>
    </row>
    <row r="2502" spans="1:2" x14ac:dyDescent="0.25">
      <c r="A2502" t="s">
        <v>7915</v>
      </c>
      <c r="B2502" t="s">
        <v>7914</v>
      </c>
    </row>
    <row r="2503" spans="1:2" x14ac:dyDescent="0.25">
      <c r="A2503" t="s">
        <v>9469</v>
      </c>
      <c r="B2503" t="s">
        <v>9468</v>
      </c>
    </row>
    <row r="2504" spans="1:2" x14ac:dyDescent="0.25">
      <c r="A2504" t="s">
        <v>9859</v>
      </c>
      <c r="B2504" t="s">
        <v>1081</v>
      </c>
    </row>
    <row r="2505" spans="1:2" x14ac:dyDescent="0.25">
      <c r="A2505" t="s">
        <v>9861</v>
      </c>
      <c r="B2505" t="s">
        <v>12643</v>
      </c>
    </row>
    <row r="2506" spans="1:2" x14ac:dyDescent="0.25">
      <c r="A2506" t="s">
        <v>9863</v>
      </c>
      <c r="B2506" t="s">
        <v>12644</v>
      </c>
    </row>
    <row r="2507" spans="1:2" x14ac:dyDescent="0.25">
      <c r="A2507" t="s">
        <v>9865</v>
      </c>
      <c r="B2507" t="s">
        <v>12645</v>
      </c>
    </row>
    <row r="2508" spans="1:2" x14ac:dyDescent="0.25">
      <c r="A2508" t="s">
        <v>7919</v>
      </c>
      <c r="B2508" t="s">
        <v>7918</v>
      </c>
    </row>
    <row r="2509" spans="1:2" x14ac:dyDescent="0.25">
      <c r="A2509" t="s">
        <v>7630</v>
      </c>
      <c r="B2509" t="s">
        <v>7629</v>
      </c>
    </row>
    <row r="2510" spans="1:2" x14ac:dyDescent="0.25">
      <c r="A2510" t="s">
        <v>7632</v>
      </c>
      <c r="B2510" t="s">
        <v>7631</v>
      </c>
    </row>
    <row r="2511" spans="1:2" x14ac:dyDescent="0.25">
      <c r="A2511" t="s">
        <v>7636</v>
      </c>
      <c r="B2511" t="s">
        <v>7635</v>
      </c>
    </row>
    <row r="2512" spans="1:2" x14ac:dyDescent="0.25">
      <c r="A2512" t="s">
        <v>7638</v>
      </c>
      <c r="B2512" t="s">
        <v>7637</v>
      </c>
    </row>
    <row r="2513" spans="1:2" x14ac:dyDescent="0.25">
      <c r="A2513" t="s">
        <v>7640</v>
      </c>
      <c r="B2513" t="s">
        <v>7639</v>
      </c>
    </row>
    <row r="2514" spans="1:2" x14ac:dyDescent="0.25">
      <c r="A2514" t="s">
        <v>7616</v>
      </c>
      <c r="B2514" t="s">
        <v>945</v>
      </c>
    </row>
    <row r="2515" spans="1:2" x14ac:dyDescent="0.25">
      <c r="A2515" t="s">
        <v>7618</v>
      </c>
      <c r="B2515" t="s">
        <v>7617</v>
      </c>
    </row>
    <row r="2516" spans="1:2" x14ac:dyDescent="0.25">
      <c r="A2516" t="s">
        <v>7621</v>
      </c>
      <c r="B2516" t="s">
        <v>7620</v>
      </c>
    </row>
    <row r="2517" spans="1:2" x14ac:dyDescent="0.25">
      <c r="A2517" t="s">
        <v>7623</v>
      </c>
      <c r="B2517" t="s">
        <v>7622</v>
      </c>
    </row>
    <row r="2518" spans="1:2" x14ac:dyDescent="0.25">
      <c r="A2518" t="s">
        <v>7625</v>
      </c>
      <c r="B2518" t="s">
        <v>7624</v>
      </c>
    </row>
    <row r="2519" spans="1:2" x14ac:dyDescent="0.25">
      <c r="A2519" t="s">
        <v>7696</v>
      </c>
      <c r="B2519" t="s">
        <v>7695</v>
      </c>
    </row>
    <row r="2520" spans="1:2" x14ac:dyDescent="0.25">
      <c r="A2520" t="s">
        <v>7698</v>
      </c>
      <c r="B2520" t="s">
        <v>7697</v>
      </c>
    </row>
    <row r="2521" spans="1:2" x14ac:dyDescent="0.25">
      <c r="A2521" t="s">
        <v>7700</v>
      </c>
      <c r="B2521" t="s">
        <v>7699</v>
      </c>
    </row>
    <row r="2522" spans="1:2" x14ac:dyDescent="0.25">
      <c r="A2522" t="s">
        <v>7702</v>
      </c>
      <c r="B2522" t="s">
        <v>7701</v>
      </c>
    </row>
    <row r="2523" spans="1:2" x14ac:dyDescent="0.25">
      <c r="A2523" t="s">
        <v>7704</v>
      </c>
      <c r="B2523" t="s">
        <v>7703</v>
      </c>
    </row>
    <row r="2524" spans="1:2" x14ac:dyDescent="0.25">
      <c r="A2524" t="s">
        <v>7706</v>
      </c>
      <c r="B2524" t="s">
        <v>7705</v>
      </c>
    </row>
    <row r="2525" spans="1:2" x14ac:dyDescent="0.25">
      <c r="A2525" t="s">
        <v>7682</v>
      </c>
      <c r="B2525" t="s">
        <v>7681</v>
      </c>
    </row>
    <row r="2526" spans="1:2" x14ac:dyDescent="0.25">
      <c r="A2526" t="s">
        <v>7684</v>
      </c>
      <c r="B2526" t="s">
        <v>7683</v>
      </c>
    </row>
    <row r="2527" spans="1:2" x14ac:dyDescent="0.25">
      <c r="A2527" t="s">
        <v>7686</v>
      </c>
      <c r="B2527" t="s">
        <v>7685</v>
      </c>
    </row>
    <row r="2528" spans="1:2" x14ac:dyDescent="0.25">
      <c r="A2528" t="s">
        <v>7688</v>
      </c>
      <c r="B2528" t="s">
        <v>7687</v>
      </c>
    </row>
    <row r="2529" spans="1:2" x14ac:dyDescent="0.25">
      <c r="A2529" t="s">
        <v>7690</v>
      </c>
      <c r="B2529" t="s">
        <v>7689</v>
      </c>
    </row>
    <row r="2530" spans="1:2" x14ac:dyDescent="0.25">
      <c r="A2530" t="s">
        <v>7692</v>
      </c>
      <c r="B2530" t="s">
        <v>7691</v>
      </c>
    </row>
    <row r="2531" spans="1:2" x14ac:dyDescent="0.25">
      <c r="A2531" t="s">
        <v>7613</v>
      </c>
      <c r="B2531" t="s">
        <v>12646</v>
      </c>
    </row>
    <row r="2532" spans="1:2" x14ac:dyDescent="0.25">
      <c r="A2532" t="s">
        <v>7708</v>
      </c>
      <c r="B2532" t="s">
        <v>953</v>
      </c>
    </row>
    <row r="2533" spans="1:2" x14ac:dyDescent="0.25">
      <c r="A2533" t="s">
        <v>7710</v>
      </c>
      <c r="B2533" t="s">
        <v>7709</v>
      </c>
    </row>
    <row r="2534" spans="1:2" x14ac:dyDescent="0.25">
      <c r="A2534" t="s">
        <v>7712</v>
      </c>
      <c r="B2534" t="s">
        <v>7711</v>
      </c>
    </row>
    <row r="2535" spans="1:2" x14ac:dyDescent="0.25">
      <c r="A2535" t="s">
        <v>7714</v>
      </c>
      <c r="B2535" t="s">
        <v>7713</v>
      </c>
    </row>
    <row r="2536" spans="1:2" x14ac:dyDescent="0.25">
      <c r="A2536" t="s">
        <v>7722</v>
      </c>
      <c r="B2536" t="s">
        <v>7721</v>
      </c>
    </row>
    <row r="2537" spans="1:2" x14ac:dyDescent="0.25">
      <c r="A2537" t="s">
        <v>7724</v>
      </c>
      <c r="B2537" t="s">
        <v>7723</v>
      </c>
    </row>
    <row r="2538" spans="1:2" x14ac:dyDescent="0.25">
      <c r="A2538" t="s">
        <v>7726</v>
      </c>
      <c r="B2538" t="s">
        <v>7725</v>
      </c>
    </row>
    <row r="2539" spans="1:2" x14ac:dyDescent="0.25">
      <c r="A2539" t="s">
        <v>7728</v>
      </c>
      <c r="B2539" t="s">
        <v>7727</v>
      </c>
    </row>
    <row r="2540" spans="1:2" x14ac:dyDescent="0.25">
      <c r="A2540" t="s">
        <v>4928</v>
      </c>
      <c r="B2540" t="s">
        <v>4927</v>
      </c>
    </row>
    <row r="2541" spans="1:2" x14ac:dyDescent="0.25">
      <c r="A2541" t="s">
        <v>9475</v>
      </c>
      <c r="B2541" t="s">
        <v>2109</v>
      </c>
    </row>
    <row r="2542" spans="1:2" x14ac:dyDescent="0.25">
      <c r="A2542" t="s">
        <v>9477</v>
      </c>
      <c r="B2542" t="s">
        <v>9476</v>
      </c>
    </row>
    <row r="2543" spans="1:2" x14ac:dyDescent="0.25">
      <c r="A2543" t="s">
        <v>9479</v>
      </c>
      <c r="B2543" t="s">
        <v>9478</v>
      </c>
    </row>
    <row r="2544" spans="1:2" x14ac:dyDescent="0.25">
      <c r="A2544" t="s">
        <v>7741</v>
      </c>
      <c r="B2544" t="s">
        <v>965</v>
      </c>
    </row>
    <row r="2545" spans="1:2" x14ac:dyDescent="0.25">
      <c r="A2545" t="s">
        <v>7743</v>
      </c>
      <c r="B2545" t="s">
        <v>7742</v>
      </c>
    </row>
    <row r="2546" spans="1:2" x14ac:dyDescent="0.25">
      <c r="A2546" t="s">
        <v>7737</v>
      </c>
      <c r="B2546" t="s">
        <v>7736</v>
      </c>
    </row>
    <row r="2547" spans="1:2" x14ac:dyDescent="0.25">
      <c r="A2547" t="s">
        <v>7745</v>
      </c>
      <c r="B2547" t="s">
        <v>7744</v>
      </c>
    </row>
    <row r="2548" spans="1:2" x14ac:dyDescent="0.25">
      <c r="A2548" t="s">
        <v>7739</v>
      </c>
      <c r="B2548" t="s">
        <v>7738</v>
      </c>
    </row>
    <row r="2549" spans="1:2" x14ac:dyDescent="0.25">
      <c r="A2549" t="s">
        <v>7734</v>
      </c>
      <c r="B2549" t="s">
        <v>963</v>
      </c>
    </row>
    <row r="2550" spans="1:2" x14ac:dyDescent="0.25">
      <c r="A2550" t="s">
        <v>7748</v>
      </c>
      <c r="B2550" t="s">
        <v>983</v>
      </c>
    </row>
    <row r="2551" spans="1:2" x14ac:dyDescent="0.25">
      <c r="A2551" t="s">
        <v>7750</v>
      </c>
      <c r="B2551" t="s">
        <v>7749</v>
      </c>
    </row>
    <row r="2552" spans="1:2" x14ac:dyDescent="0.25">
      <c r="A2552" t="s">
        <v>7752</v>
      </c>
      <c r="B2552" t="s">
        <v>12647</v>
      </c>
    </row>
    <row r="2553" spans="1:2" x14ac:dyDescent="0.25">
      <c r="A2553" t="s">
        <v>7754</v>
      </c>
      <c r="B2553" t="s">
        <v>12648</v>
      </c>
    </row>
    <row r="2554" spans="1:2" x14ac:dyDescent="0.25">
      <c r="A2554" t="s">
        <v>9322</v>
      </c>
      <c r="B2554" t="s">
        <v>9321</v>
      </c>
    </row>
    <row r="2555" spans="1:2" x14ac:dyDescent="0.25">
      <c r="A2555" t="s">
        <v>9335</v>
      </c>
      <c r="B2555" t="s">
        <v>9334</v>
      </c>
    </row>
    <row r="2556" spans="1:2" x14ac:dyDescent="0.25">
      <c r="A2556" t="s">
        <v>9641</v>
      </c>
      <c r="B2556" t="s">
        <v>9640</v>
      </c>
    </row>
    <row r="2557" spans="1:2" x14ac:dyDescent="0.25">
      <c r="A2557" t="s">
        <v>9626</v>
      </c>
      <c r="B2557" t="s">
        <v>9625</v>
      </c>
    </row>
    <row r="2558" spans="1:2" x14ac:dyDescent="0.25">
      <c r="A2558" t="s">
        <v>9629</v>
      </c>
      <c r="B2558" t="s">
        <v>9628</v>
      </c>
    </row>
    <row r="2559" spans="1:2" x14ac:dyDescent="0.25">
      <c r="A2559" t="s">
        <v>9623</v>
      </c>
      <c r="B2559" t="s">
        <v>2237</v>
      </c>
    </row>
    <row r="2560" spans="1:2" x14ac:dyDescent="0.25">
      <c r="A2560" t="s">
        <v>9635</v>
      </c>
      <c r="B2560" t="s">
        <v>9634</v>
      </c>
    </row>
    <row r="2561" spans="1:2" x14ac:dyDescent="0.25">
      <c r="A2561" t="s">
        <v>9638</v>
      </c>
      <c r="B2561" t="s">
        <v>9637</v>
      </c>
    </row>
    <row r="2562" spans="1:2" x14ac:dyDescent="0.25">
      <c r="A2562" t="s">
        <v>9632</v>
      </c>
      <c r="B2562" t="s">
        <v>9631</v>
      </c>
    </row>
    <row r="2563" spans="1:2" x14ac:dyDescent="0.25">
      <c r="A2563" t="s">
        <v>9765</v>
      </c>
      <c r="B2563" t="s">
        <v>479</v>
      </c>
    </row>
    <row r="2564" spans="1:2" x14ac:dyDescent="0.25">
      <c r="A2564" t="s">
        <v>9767</v>
      </c>
      <c r="B2564" t="s">
        <v>9766</v>
      </c>
    </row>
    <row r="2565" spans="1:2" x14ac:dyDescent="0.25">
      <c r="A2565" t="s">
        <v>9769</v>
      </c>
      <c r="B2565" t="s">
        <v>9768</v>
      </c>
    </row>
    <row r="2566" spans="1:2" x14ac:dyDescent="0.25">
      <c r="A2566" t="s">
        <v>9771</v>
      </c>
      <c r="B2566" t="s">
        <v>9770</v>
      </c>
    </row>
    <row r="2567" spans="1:2" x14ac:dyDescent="0.25">
      <c r="A2567" t="s">
        <v>9773</v>
      </c>
      <c r="B2567" t="s">
        <v>9772</v>
      </c>
    </row>
    <row r="2568" spans="1:2" x14ac:dyDescent="0.25">
      <c r="A2568" t="s">
        <v>9775</v>
      </c>
      <c r="B2568" t="s">
        <v>9774</v>
      </c>
    </row>
    <row r="2569" spans="1:2" x14ac:dyDescent="0.25">
      <c r="A2569" t="s">
        <v>6622</v>
      </c>
      <c r="B2569" t="s">
        <v>6621</v>
      </c>
    </row>
    <row r="2570" spans="1:2" x14ac:dyDescent="0.25">
      <c r="A2570" t="s">
        <v>6625</v>
      </c>
      <c r="B2570" t="s">
        <v>6624</v>
      </c>
    </row>
    <row r="2571" spans="1:2" x14ac:dyDescent="0.25">
      <c r="A2571" t="s">
        <v>6627</v>
      </c>
      <c r="B2571" t="s">
        <v>6626</v>
      </c>
    </row>
    <row r="2572" spans="1:2" x14ac:dyDescent="0.25">
      <c r="A2572" t="s">
        <v>6634</v>
      </c>
      <c r="B2572" t="s">
        <v>483</v>
      </c>
    </row>
    <row r="2573" spans="1:2" x14ac:dyDescent="0.25">
      <c r="A2573" t="s">
        <v>6636</v>
      </c>
      <c r="B2573" t="s">
        <v>6635</v>
      </c>
    </row>
    <row r="2574" spans="1:2" x14ac:dyDescent="0.25">
      <c r="A2574" t="s">
        <v>6629</v>
      </c>
      <c r="B2574" t="s">
        <v>6628</v>
      </c>
    </row>
    <row r="2575" spans="1:2" x14ac:dyDescent="0.25">
      <c r="A2575" t="s">
        <v>6631</v>
      </c>
      <c r="B2575" t="s">
        <v>6630</v>
      </c>
    </row>
    <row r="2576" spans="1:2" x14ac:dyDescent="0.25">
      <c r="A2576" t="s">
        <v>9777</v>
      </c>
      <c r="B2576" t="s">
        <v>9776</v>
      </c>
    </row>
    <row r="2577" spans="1:2" x14ac:dyDescent="0.25">
      <c r="A2577" t="s">
        <v>9643</v>
      </c>
      <c r="B2577" t="s">
        <v>9642</v>
      </c>
    </row>
    <row r="2578" spans="1:2" x14ac:dyDescent="0.25">
      <c r="A2578" t="s">
        <v>7257</v>
      </c>
      <c r="B2578" t="s">
        <v>7256</v>
      </c>
    </row>
    <row r="2579" spans="1:2" x14ac:dyDescent="0.25">
      <c r="A2579" t="s">
        <v>9780</v>
      </c>
      <c r="B2579" t="s">
        <v>481</v>
      </c>
    </row>
    <row r="2580" spans="1:2" x14ac:dyDescent="0.25">
      <c r="A2580" t="s">
        <v>8001</v>
      </c>
      <c r="B2580" t="s">
        <v>1132</v>
      </c>
    </row>
    <row r="2581" spans="1:2" x14ac:dyDescent="0.25">
      <c r="A2581" t="s">
        <v>7925</v>
      </c>
      <c r="B2581" t="s">
        <v>1130</v>
      </c>
    </row>
    <row r="2582" spans="1:2" x14ac:dyDescent="0.25">
      <c r="A2582" t="s">
        <v>7928</v>
      </c>
      <c r="B2582" t="s">
        <v>7927</v>
      </c>
    </row>
    <row r="2583" spans="1:2" x14ac:dyDescent="0.25">
      <c r="A2583" t="s">
        <v>7930</v>
      </c>
      <c r="B2583" t="s">
        <v>7929</v>
      </c>
    </row>
    <row r="2584" spans="1:2" x14ac:dyDescent="0.25">
      <c r="A2584" t="s">
        <v>7932</v>
      </c>
      <c r="B2584" t="s">
        <v>7931</v>
      </c>
    </row>
    <row r="2585" spans="1:2" x14ac:dyDescent="0.25">
      <c r="A2585" t="s">
        <v>8003</v>
      </c>
      <c r="B2585" t="s">
        <v>8002</v>
      </c>
    </row>
    <row r="2586" spans="1:2" x14ac:dyDescent="0.25">
      <c r="A2586" t="s">
        <v>7935</v>
      </c>
      <c r="B2586" t="s">
        <v>7934</v>
      </c>
    </row>
    <row r="2587" spans="1:2" x14ac:dyDescent="0.25">
      <c r="A2587" t="s">
        <v>7937</v>
      </c>
      <c r="B2587" t="s">
        <v>7936</v>
      </c>
    </row>
    <row r="2588" spans="1:2" x14ac:dyDescent="0.25">
      <c r="A2588" t="s">
        <v>7940</v>
      </c>
      <c r="B2588" t="s">
        <v>7939</v>
      </c>
    </row>
    <row r="2589" spans="1:2" x14ac:dyDescent="0.25">
      <c r="A2589" t="s">
        <v>7942</v>
      </c>
      <c r="B2589" t="s">
        <v>7941</v>
      </c>
    </row>
    <row r="2590" spans="1:2" x14ac:dyDescent="0.25">
      <c r="A2590" t="s">
        <v>7945</v>
      </c>
      <c r="B2590" t="s">
        <v>7944</v>
      </c>
    </row>
    <row r="2591" spans="1:2" x14ac:dyDescent="0.25">
      <c r="A2591" t="s">
        <v>7948</v>
      </c>
      <c r="B2591" t="s">
        <v>7947</v>
      </c>
    </row>
    <row r="2592" spans="1:2" x14ac:dyDescent="0.25">
      <c r="A2592" t="s">
        <v>7951</v>
      </c>
      <c r="B2592" t="s">
        <v>7950</v>
      </c>
    </row>
    <row r="2593" spans="1:2" x14ac:dyDescent="0.25">
      <c r="A2593" t="s">
        <v>7953</v>
      </c>
      <c r="B2593" t="s">
        <v>7952</v>
      </c>
    </row>
    <row r="2594" spans="1:2" x14ac:dyDescent="0.25">
      <c r="A2594" t="s">
        <v>7955</v>
      </c>
      <c r="B2594" t="s">
        <v>7954</v>
      </c>
    </row>
    <row r="2595" spans="1:2" x14ac:dyDescent="0.25">
      <c r="A2595" t="s">
        <v>7957</v>
      </c>
      <c r="B2595" t="s">
        <v>7956</v>
      </c>
    </row>
    <row r="2596" spans="1:2" x14ac:dyDescent="0.25">
      <c r="A2596" t="s">
        <v>7960</v>
      </c>
      <c r="B2596" t="s">
        <v>7959</v>
      </c>
    </row>
    <row r="2597" spans="1:2" x14ac:dyDescent="0.25">
      <c r="A2597" t="s">
        <v>7962</v>
      </c>
      <c r="B2597" t="s">
        <v>7961</v>
      </c>
    </row>
    <row r="2598" spans="1:2" x14ac:dyDescent="0.25">
      <c r="A2598" t="s">
        <v>8005</v>
      </c>
      <c r="B2598" t="s">
        <v>8004</v>
      </c>
    </row>
    <row r="2599" spans="1:2" x14ac:dyDescent="0.25">
      <c r="A2599" t="s">
        <v>7964</v>
      </c>
      <c r="B2599" t="s">
        <v>7963</v>
      </c>
    </row>
    <row r="2600" spans="1:2" x14ac:dyDescent="0.25">
      <c r="A2600" t="s">
        <v>8007</v>
      </c>
      <c r="B2600" t="s">
        <v>8006</v>
      </c>
    </row>
    <row r="2601" spans="1:2" x14ac:dyDescent="0.25">
      <c r="A2601" t="s">
        <v>8009</v>
      </c>
      <c r="B2601" t="s">
        <v>8008</v>
      </c>
    </row>
    <row r="2602" spans="1:2" x14ac:dyDescent="0.25">
      <c r="A2602" t="s">
        <v>8012</v>
      </c>
      <c r="B2602" t="s">
        <v>8011</v>
      </c>
    </row>
    <row r="2603" spans="1:2" x14ac:dyDescent="0.25">
      <c r="A2603" t="s">
        <v>8014</v>
      </c>
      <c r="B2603" t="s">
        <v>8013</v>
      </c>
    </row>
    <row r="2604" spans="1:2" x14ac:dyDescent="0.25">
      <c r="A2604" t="s">
        <v>8016</v>
      </c>
      <c r="B2604" t="s">
        <v>8015</v>
      </c>
    </row>
    <row r="2605" spans="1:2" x14ac:dyDescent="0.25">
      <c r="A2605" t="s">
        <v>7966</v>
      </c>
      <c r="B2605" t="s">
        <v>7965</v>
      </c>
    </row>
    <row r="2606" spans="1:2" x14ac:dyDescent="0.25">
      <c r="A2606" t="s">
        <v>7970</v>
      </c>
      <c r="B2606" t="s">
        <v>7969</v>
      </c>
    </row>
    <row r="2607" spans="1:2" x14ac:dyDescent="0.25">
      <c r="A2607" t="s">
        <v>7972</v>
      </c>
      <c r="B2607" t="s">
        <v>7971</v>
      </c>
    </row>
    <row r="2608" spans="1:2" x14ac:dyDescent="0.25">
      <c r="A2608" t="s">
        <v>7974</v>
      </c>
      <c r="B2608" t="s">
        <v>7973</v>
      </c>
    </row>
    <row r="2609" spans="1:2" x14ac:dyDescent="0.25">
      <c r="A2609" t="s">
        <v>7976</v>
      </c>
      <c r="B2609" t="s">
        <v>7975</v>
      </c>
    </row>
    <row r="2610" spans="1:2" x14ac:dyDescent="0.25">
      <c r="A2610" t="s">
        <v>7979</v>
      </c>
      <c r="B2610" t="s">
        <v>7978</v>
      </c>
    </row>
    <row r="2611" spans="1:2" x14ac:dyDescent="0.25">
      <c r="A2611" t="s">
        <v>9869</v>
      </c>
      <c r="B2611" t="s">
        <v>1128</v>
      </c>
    </row>
    <row r="2612" spans="1:2" x14ac:dyDescent="0.25">
      <c r="A2612" t="s">
        <v>7981</v>
      </c>
      <c r="B2612" t="s">
        <v>7980</v>
      </c>
    </row>
    <row r="2613" spans="1:2" x14ac:dyDescent="0.25">
      <c r="A2613" t="s">
        <v>7983</v>
      </c>
      <c r="B2613" t="s">
        <v>7982</v>
      </c>
    </row>
    <row r="2614" spans="1:2" x14ac:dyDescent="0.25">
      <c r="A2614" t="s">
        <v>7985</v>
      </c>
      <c r="B2614" t="s">
        <v>7984</v>
      </c>
    </row>
    <row r="2615" spans="1:2" x14ac:dyDescent="0.25">
      <c r="A2615" t="s">
        <v>7987</v>
      </c>
      <c r="B2615" t="s">
        <v>7986</v>
      </c>
    </row>
    <row r="2616" spans="1:2" x14ac:dyDescent="0.25">
      <c r="A2616" t="s">
        <v>7991</v>
      </c>
      <c r="B2616" t="s">
        <v>7990</v>
      </c>
    </row>
    <row r="2617" spans="1:2" x14ac:dyDescent="0.25">
      <c r="A2617" t="s">
        <v>7993</v>
      </c>
      <c r="B2617" t="s">
        <v>7992</v>
      </c>
    </row>
    <row r="2618" spans="1:2" x14ac:dyDescent="0.25">
      <c r="A2618" t="s">
        <v>8023</v>
      </c>
      <c r="B2618" t="s">
        <v>1140</v>
      </c>
    </row>
    <row r="2619" spans="1:2" x14ac:dyDescent="0.25">
      <c r="A2619" t="s">
        <v>8024</v>
      </c>
      <c r="B2619" t="s">
        <v>1142</v>
      </c>
    </row>
    <row r="2620" spans="1:2" x14ac:dyDescent="0.25">
      <c r="A2620" t="s">
        <v>8112</v>
      </c>
      <c r="B2620" t="s">
        <v>8111</v>
      </c>
    </row>
    <row r="2621" spans="1:2" x14ac:dyDescent="0.25">
      <c r="A2621" t="s">
        <v>8114</v>
      </c>
      <c r="B2621" t="s">
        <v>8113</v>
      </c>
    </row>
    <row r="2622" spans="1:2" x14ac:dyDescent="0.25">
      <c r="A2622" t="s">
        <v>8116</v>
      </c>
      <c r="B2622" t="s">
        <v>8115</v>
      </c>
    </row>
    <row r="2623" spans="1:2" x14ac:dyDescent="0.25">
      <c r="A2623" t="s">
        <v>8118</v>
      </c>
      <c r="B2623" t="s">
        <v>8117</v>
      </c>
    </row>
    <row r="2624" spans="1:2" x14ac:dyDescent="0.25">
      <c r="A2624" t="s">
        <v>8120</v>
      </c>
      <c r="B2624" t="s">
        <v>8119</v>
      </c>
    </row>
    <row r="2625" spans="1:2" x14ac:dyDescent="0.25">
      <c r="A2625" t="s">
        <v>8122</v>
      </c>
      <c r="B2625" t="s">
        <v>8121</v>
      </c>
    </row>
    <row r="2626" spans="1:2" x14ac:dyDescent="0.25">
      <c r="A2626" t="s">
        <v>8124</v>
      </c>
      <c r="B2626" t="s">
        <v>8123</v>
      </c>
    </row>
    <row r="2627" spans="1:2" x14ac:dyDescent="0.25">
      <c r="A2627" t="s">
        <v>8126</v>
      </c>
      <c r="B2627" t="s">
        <v>8125</v>
      </c>
    </row>
    <row r="2628" spans="1:2" x14ac:dyDescent="0.25">
      <c r="A2628" t="s">
        <v>8128</v>
      </c>
      <c r="B2628" t="s">
        <v>8127</v>
      </c>
    </row>
    <row r="2629" spans="1:2" x14ac:dyDescent="0.25">
      <c r="A2629" t="s">
        <v>8130</v>
      </c>
      <c r="B2629" t="s">
        <v>8129</v>
      </c>
    </row>
    <row r="2630" spans="1:2" x14ac:dyDescent="0.25">
      <c r="A2630" t="s">
        <v>8132</v>
      </c>
      <c r="B2630" t="s">
        <v>8131</v>
      </c>
    </row>
    <row r="2631" spans="1:2" x14ac:dyDescent="0.25">
      <c r="A2631" t="s">
        <v>8027</v>
      </c>
      <c r="B2631" t="s">
        <v>8026</v>
      </c>
    </row>
    <row r="2632" spans="1:2" x14ac:dyDescent="0.25">
      <c r="A2632" t="s">
        <v>8031</v>
      </c>
      <c r="B2632" t="s">
        <v>8030</v>
      </c>
    </row>
    <row r="2633" spans="1:2" x14ac:dyDescent="0.25">
      <c r="A2633" t="s">
        <v>8033</v>
      </c>
      <c r="B2633" t="s">
        <v>8032</v>
      </c>
    </row>
    <row r="2634" spans="1:2" x14ac:dyDescent="0.25">
      <c r="A2634" t="s">
        <v>8035</v>
      </c>
      <c r="B2634" t="s">
        <v>8034</v>
      </c>
    </row>
    <row r="2635" spans="1:2" x14ac:dyDescent="0.25">
      <c r="A2635" t="s">
        <v>8037</v>
      </c>
      <c r="B2635" t="s">
        <v>8036</v>
      </c>
    </row>
    <row r="2636" spans="1:2" x14ac:dyDescent="0.25">
      <c r="A2636" t="s">
        <v>8038</v>
      </c>
      <c r="B2636" t="s">
        <v>1144</v>
      </c>
    </row>
    <row r="2637" spans="1:2" x14ac:dyDescent="0.25">
      <c r="A2637" t="s">
        <v>8041</v>
      </c>
      <c r="B2637" t="s">
        <v>8040</v>
      </c>
    </row>
    <row r="2638" spans="1:2" x14ac:dyDescent="0.25">
      <c r="A2638" t="s">
        <v>8019</v>
      </c>
      <c r="B2638" t="s">
        <v>1136</v>
      </c>
    </row>
    <row r="2639" spans="1:2" x14ac:dyDescent="0.25">
      <c r="A2639" t="s">
        <v>8043</v>
      </c>
      <c r="B2639" t="s">
        <v>8042</v>
      </c>
    </row>
    <row r="2640" spans="1:2" x14ac:dyDescent="0.25">
      <c r="A2640" t="s">
        <v>8045</v>
      </c>
      <c r="B2640" t="s">
        <v>8044</v>
      </c>
    </row>
    <row r="2641" spans="1:2" x14ac:dyDescent="0.25">
      <c r="A2641" t="s">
        <v>8047</v>
      </c>
      <c r="B2641" t="s">
        <v>8046</v>
      </c>
    </row>
    <row r="2642" spans="1:2" x14ac:dyDescent="0.25">
      <c r="A2642" t="s">
        <v>8049</v>
      </c>
      <c r="B2642" t="s">
        <v>8048</v>
      </c>
    </row>
    <row r="2643" spans="1:2" x14ac:dyDescent="0.25">
      <c r="A2643" t="s">
        <v>8051</v>
      </c>
      <c r="B2643" t="s">
        <v>8050</v>
      </c>
    </row>
    <row r="2644" spans="1:2" x14ac:dyDescent="0.25">
      <c r="A2644" t="s">
        <v>8053</v>
      </c>
      <c r="B2644" t="s">
        <v>8052</v>
      </c>
    </row>
    <row r="2645" spans="1:2" x14ac:dyDescent="0.25">
      <c r="A2645" t="s">
        <v>8055</v>
      </c>
      <c r="B2645" t="s">
        <v>8054</v>
      </c>
    </row>
    <row r="2646" spans="1:2" x14ac:dyDescent="0.25">
      <c r="A2646" t="s">
        <v>8057</v>
      </c>
      <c r="B2646" t="s">
        <v>8056</v>
      </c>
    </row>
    <row r="2647" spans="1:2" x14ac:dyDescent="0.25">
      <c r="A2647" t="s">
        <v>8059</v>
      </c>
      <c r="B2647" t="s">
        <v>8058</v>
      </c>
    </row>
    <row r="2648" spans="1:2" x14ac:dyDescent="0.25">
      <c r="A2648" t="s">
        <v>8061</v>
      </c>
      <c r="B2648" t="s">
        <v>8060</v>
      </c>
    </row>
    <row r="2649" spans="1:2" x14ac:dyDescent="0.25">
      <c r="A2649" t="s">
        <v>8063</v>
      </c>
      <c r="B2649" t="s">
        <v>8062</v>
      </c>
    </row>
    <row r="2650" spans="1:2" x14ac:dyDescent="0.25">
      <c r="A2650" t="s">
        <v>8065</v>
      </c>
      <c r="B2650" t="s">
        <v>8064</v>
      </c>
    </row>
    <row r="2651" spans="1:2" x14ac:dyDescent="0.25">
      <c r="A2651" t="s">
        <v>8067</v>
      </c>
      <c r="B2651" t="s">
        <v>8066</v>
      </c>
    </row>
    <row r="2652" spans="1:2" x14ac:dyDescent="0.25">
      <c r="A2652" t="s">
        <v>8069</v>
      </c>
      <c r="B2652" t="s">
        <v>8068</v>
      </c>
    </row>
    <row r="2653" spans="1:2" x14ac:dyDescent="0.25">
      <c r="A2653" t="s">
        <v>8071</v>
      </c>
      <c r="B2653" t="s">
        <v>8070</v>
      </c>
    </row>
    <row r="2654" spans="1:2" x14ac:dyDescent="0.25">
      <c r="A2654" t="s">
        <v>8073</v>
      </c>
      <c r="B2654" t="s">
        <v>8072</v>
      </c>
    </row>
    <row r="2655" spans="1:2" x14ac:dyDescent="0.25">
      <c r="A2655" t="s">
        <v>8076</v>
      </c>
      <c r="B2655" t="s">
        <v>8075</v>
      </c>
    </row>
    <row r="2656" spans="1:2" x14ac:dyDescent="0.25">
      <c r="A2656" t="s">
        <v>8078</v>
      </c>
      <c r="B2656" t="s">
        <v>8077</v>
      </c>
    </row>
    <row r="2657" spans="1:2" x14ac:dyDescent="0.25">
      <c r="A2657" t="s">
        <v>8080</v>
      </c>
      <c r="B2657" t="s">
        <v>8079</v>
      </c>
    </row>
    <row r="2658" spans="1:2" x14ac:dyDescent="0.25">
      <c r="A2658" t="s">
        <v>8082</v>
      </c>
      <c r="B2658" t="s">
        <v>8081</v>
      </c>
    </row>
    <row r="2659" spans="1:2" x14ac:dyDescent="0.25">
      <c r="A2659" t="s">
        <v>8086</v>
      </c>
      <c r="B2659" t="s">
        <v>8085</v>
      </c>
    </row>
    <row r="2660" spans="1:2" x14ac:dyDescent="0.25">
      <c r="A2660" t="s">
        <v>8089</v>
      </c>
      <c r="B2660" t="s">
        <v>8088</v>
      </c>
    </row>
    <row r="2661" spans="1:2" x14ac:dyDescent="0.25">
      <c r="A2661" t="s">
        <v>8092</v>
      </c>
      <c r="B2661" t="s">
        <v>8091</v>
      </c>
    </row>
    <row r="2662" spans="1:2" x14ac:dyDescent="0.25">
      <c r="A2662" t="s">
        <v>8094</v>
      </c>
      <c r="B2662" t="s">
        <v>8093</v>
      </c>
    </row>
    <row r="2663" spans="1:2" x14ac:dyDescent="0.25">
      <c r="A2663" t="s">
        <v>8096</v>
      </c>
      <c r="B2663" t="s">
        <v>8095</v>
      </c>
    </row>
    <row r="2664" spans="1:2" x14ac:dyDescent="0.25">
      <c r="A2664" t="s">
        <v>8099</v>
      </c>
      <c r="B2664" t="s">
        <v>8098</v>
      </c>
    </row>
    <row r="2665" spans="1:2" x14ac:dyDescent="0.25">
      <c r="A2665" t="s">
        <v>8102</v>
      </c>
      <c r="B2665" t="s">
        <v>8101</v>
      </c>
    </row>
    <row r="2666" spans="1:2" x14ac:dyDescent="0.25">
      <c r="A2666" t="s">
        <v>8105</v>
      </c>
      <c r="B2666" t="s">
        <v>8104</v>
      </c>
    </row>
    <row r="2667" spans="1:2" x14ac:dyDescent="0.25">
      <c r="A2667" t="s">
        <v>8107</v>
      </c>
      <c r="B2667" t="s">
        <v>8106</v>
      </c>
    </row>
    <row r="2668" spans="1:2" x14ac:dyDescent="0.25">
      <c r="A2668" t="s">
        <v>8109</v>
      </c>
      <c r="B2668" t="s">
        <v>8108</v>
      </c>
    </row>
    <row r="2669" spans="1:2" x14ac:dyDescent="0.25">
      <c r="A2669" t="s">
        <v>9873</v>
      </c>
      <c r="B2669" t="s">
        <v>1138</v>
      </c>
    </row>
    <row r="2670" spans="1:2" x14ac:dyDescent="0.25">
      <c r="A2670" t="s">
        <v>5218</v>
      </c>
      <c r="B2670" t="s">
        <v>1216</v>
      </c>
    </row>
    <row r="2671" spans="1:2" x14ac:dyDescent="0.25">
      <c r="A2671" t="s">
        <v>5164</v>
      </c>
      <c r="B2671" t="s">
        <v>12649</v>
      </c>
    </row>
    <row r="2672" spans="1:2" x14ac:dyDescent="0.25">
      <c r="A2672" t="s">
        <v>5221</v>
      </c>
      <c r="B2672" t="s">
        <v>12650</v>
      </c>
    </row>
    <row r="2673" spans="1:2" x14ac:dyDescent="0.25">
      <c r="A2673" t="s">
        <v>5224</v>
      </c>
      <c r="B2673" t="s">
        <v>12651</v>
      </c>
    </row>
    <row r="2674" spans="1:2" x14ac:dyDescent="0.25">
      <c r="A2674" t="s">
        <v>5227</v>
      </c>
      <c r="B2674" t="s">
        <v>5226</v>
      </c>
    </row>
    <row r="2675" spans="1:2" x14ac:dyDescent="0.25">
      <c r="A2675" t="s">
        <v>5230</v>
      </c>
      <c r="B2675" t="s">
        <v>5229</v>
      </c>
    </row>
    <row r="2676" spans="1:2" x14ac:dyDescent="0.25">
      <c r="A2676" t="s">
        <v>5233</v>
      </c>
      <c r="B2676" t="s">
        <v>5232</v>
      </c>
    </row>
    <row r="2677" spans="1:2" x14ac:dyDescent="0.25">
      <c r="A2677" t="s">
        <v>5236</v>
      </c>
      <c r="B2677" t="s">
        <v>5235</v>
      </c>
    </row>
    <row r="2678" spans="1:2" x14ac:dyDescent="0.25">
      <c r="A2678" t="s">
        <v>5239</v>
      </c>
      <c r="B2678" t="s">
        <v>5238</v>
      </c>
    </row>
    <row r="2679" spans="1:2" x14ac:dyDescent="0.25">
      <c r="A2679" t="s">
        <v>5242</v>
      </c>
      <c r="B2679" t="s">
        <v>5241</v>
      </c>
    </row>
    <row r="2680" spans="1:2" x14ac:dyDescent="0.25">
      <c r="A2680" t="s">
        <v>5167</v>
      </c>
      <c r="B2680" t="s">
        <v>5166</v>
      </c>
    </row>
    <row r="2681" spans="1:2" x14ac:dyDescent="0.25">
      <c r="A2681" t="s">
        <v>5255</v>
      </c>
      <c r="B2681" t="s">
        <v>5254</v>
      </c>
    </row>
    <row r="2682" spans="1:2" x14ac:dyDescent="0.25">
      <c r="A2682" t="s">
        <v>9689</v>
      </c>
      <c r="B2682" t="s">
        <v>12652</v>
      </c>
    </row>
    <row r="2683" spans="1:2" x14ac:dyDescent="0.25">
      <c r="A2683" t="s">
        <v>9692</v>
      </c>
      <c r="B2683" t="s">
        <v>12653</v>
      </c>
    </row>
    <row r="2684" spans="1:2" x14ac:dyDescent="0.25">
      <c r="A2684" t="s">
        <v>9695</v>
      </c>
      <c r="B2684" t="s">
        <v>12654</v>
      </c>
    </row>
    <row r="2685" spans="1:2" x14ac:dyDescent="0.25">
      <c r="A2685" t="s">
        <v>5245</v>
      </c>
      <c r="B2685" t="s">
        <v>5244</v>
      </c>
    </row>
    <row r="2686" spans="1:2" x14ac:dyDescent="0.25">
      <c r="A2686" t="s">
        <v>5248</v>
      </c>
      <c r="B2686" t="s">
        <v>5247</v>
      </c>
    </row>
    <row r="2687" spans="1:2" x14ac:dyDescent="0.25">
      <c r="A2687" t="s">
        <v>5251</v>
      </c>
      <c r="B2687" t="s">
        <v>5250</v>
      </c>
    </row>
    <row r="2688" spans="1:2" x14ac:dyDescent="0.25">
      <c r="A2688" t="s">
        <v>5253</v>
      </c>
      <c r="B2688" t="s">
        <v>5252</v>
      </c>
    </row>
    <row r="2689" spans="1:2" x14ac:dyDescent="0.25">
      <c r="A2689" t="s">
        <v>12655</v>
      </c>
      <c r="B2689" t="s">
        <v>12656</v>
      </c>
    </row>
    <row r="2690" spans="1:2" x14ac:dyDescent="0.25">
      <c r="A2690" t="s">
        <v>12657</v>
      </c>
      <c r="B2690" t="s">
        <v>12658</v>
      </c>
    </row>
    <row r="2691" spans="1:2" x14ac:dyDescent="0.25">
      <c r="A2691" t="s">
        <v>5258</v>
      </c>
      <c r="B2691" t="s">
        <v>5257</v>
      </c>
    </row>
    <row r="2692" spans="1:2" x14ac:dyDescent="0.25">
      <c r="A2692" t="s">
        <v>5260</v>
      </c>
      <c r="B2692" t="s">
        <v>5259</v>
      </c>
    </row>
    <row r="2693" spans="1:2" x14ac:dyDescent="0.25">
      <c r="A2693" t="s">
        <v>5262</v>
      </c>
      <c r="B2693" t="s">
        <v>5261</v>
      </c>
    </row>
    <row r="2694" spans="1:2" x14ac:dyDescent="0.25">
      <c r="A2694" t="s">
        <v>5264</v>
      </c>
      <c r="B2694" t="s">
        <v>5263</v>
      </c>
    </row>
    <row r="2695" spans="1:2" x14ac:dyDescent="0.25">
      <c r="A2695" t="s">
        <v>5266</v>
      </c>
      <c r="B2695" t="s">
        <v>5265</v>
      </c>
    </row>
    <row r="2696" spans="1:2" x14ac:dyDescent="0.25">
      <c r="A2696" t="s">
        <v>5268</v>
      </c>
      <c r="B2696" t="s">
        <v>5267</v>
      </c>
    </row>
    <row r="2697" spans="1:2" x14ac:dyDescent="0.25">
      <c r="A2697" t="s">
        <v>5270</v>
      </c>
      <c r="B2697" t="s">
        <v>5269</v>
      </c>
    </row>
    <row r="2698" spans="1:2" x14ac:dyDescent="0.25">
      <c r="A2698" t="s">
        <v>5171</v>
      </c>
      <c r="B2698" t="s">
        <v>5170</v>
      </c>
    </row>
    <row r="2699" spans="1:2" x14ac:dyDescent="0.25">
      <c r="A2699" t="s">
        <v>5283</v>
      </c>
      <c r="B2699" t="s">
        <v>5282</v>
      </c>
    </row>
    <row r="2700" spans="1:2" x14ac:dyDescent="0.25">
      <c r="A2700" t="s">
        <v>9698</v>
      </c>
      <c r="B2700" t="s">
        <v>12659</v>
      </c>
    </row>
    <row r="2701" spans="1:2" x14ac:dyDescent="0.25">
      <c r="A2701" t="s">
        <v>9700</v>
      </c>
      <c r="B2701" t="s">
        <v>12660</v>
      </c>
    </row>
    <row r="2702" spans="1:2" x14ac:dyDescent="0.25">
      <c r="A2702" t="s">
        <v>9702</v>
      </c>
      <c r="B2702" t="s">
        <v>12661</v>
      </c>
    </row>
    <row r="2703" spans="1:2" x14ac:dyDescent="0.25">
      <c r="A2703" t="s">
        <v>5272</v>
      </c>
      <c r="B2703" t="s">
        <v>5271</v>
      </c>
    </row>
    <row r="2704" spans="1:2" x14ac:dyDescent="0.25">
      <c r="A2704" t="s">
        <v>5274</v>
      </c>
      <c r="B2704" t="s">
        <v>5273</v>
      </c>
    </row>
    <row r="2705" spans="1:2" x14ac:dyDescent="0.25">
      <c r="A2705" t="s">
        <v>5276</v>
      </c>
      <c r="B2705" t="s">
        <v>5275</v>
      </c>
    </row>
    <row r="2706" spans="1:2" x14ac:dyDescent="0.25">
      <c r="A2706" t="s">
        <v>5278</v>
      </c>
      <c r="B2706" t="s">
        <v>5277</v>
      </c>
    </row>
    <row r="2707" spans="1:2" x14ac:dyDescent="0.25">
      <c r="A2707" t="s">
        <v>5173</v>
      </c>
      <c r="B2707" t="s">
        <v>12662</v>
      </c>
    </row>
    <row r="2708" spans="1:2" x14ac:dyDescent="0.25">
      <c r="A2708" t="s">
        <v>12663</v>
      </c>
      <c r="B2708" t="s">
        <v>12664</v>
      </c>
    </row>
    <row r="2709" spans="1:2" x14ac:dyDescent="0.25">
      <c r="A2709" t="s">
        <v>12665</v>
      </c>
      <c r="B2709" t="s">
        <v>12666</v>
      </c>
    </row>
    <row r="2710" spans="1:2" x14ac:dyDescent="0.25">
      <c r="A2710" t="s">
        <v>5280</v>
      </c>
      <c r="B2710" t="s">
        <v>12667</v>
      </c>
    </row>
    <row r="2711" spans="1:2" x14ac:dyDescent="0.25">
      <c r="A2711" t="s">
        <v>5176</v>
      </c>
      <c r="B2711" t="s">
        <v>12668</v>
      </c>
    </row>
    <row r="2712" spans="1:2" x14ac:dyDescent="0.25">
      <c r="A2712" t="s">
        <v>12669</v>
      </c>
      <c r="B2712" t="s">
        <v>12670</v>
      </c>
    </row>
    <row r="2713" spans="1:2" x14ac:dyDescent="0.25">
      <c r="A2713" t="s">
        <v>5285</v>
      </c>
      <c r="B2713" t="s">
        <v>5284</v>
      </c>
    </row>
    <row r="2714" spans="1:2" x14ac:dyDescent="0.25">
      <c r="A2714" t="s">
        <v>5287</v>
      </c>
      <c r="B2714" t="s">
        <v>5286</v>
      </c>
    </row>
    <row r="2715" spans="1:2" x14ac:dyDescent="0.25">
      <c r="A2715" t="s">
        <v>5289</v>
      </c>
      <c r="B2715" t="s">
        <v>5288</v>
      </c>
    </row>
    <row r="2716" spans="1:2" x14ac:dyDescent="0.25">
      <c r="A2716" t="s">
        <v>5291</v>
      </c>
      <c r="B2716" t="s">
        <v>12671</v>
      </c>
    </row>
    <row r="2717" spans="1:2" x14ac:dyDescent="0.25">
      <c r="A2717" t="s">
        <v>5394</v>
      </c>
      <c r="B2717" t="s">
        <v>12672</v>
      </c>
    </row>
    <row r="2718" spans="1:2" x14ac:dyDescent="0.25">
      <c r="A2718" t="s">
        <v>5297</v>
      </c>
      <c r="B2718" t="s">
        <v>12673</v>
      </c>
    </row>
    <row r="2719" spans="1:2" x14ac:dyDescent="0.25">
      <c r="A2719" t="s">
        <v>5301</v>
      </c>
      <c r="B2719" t="s">
        <v>12674</v>
      </c>
    </row>
    <row r="2720" spans="1:2" x14ac:dyDescent="0.25">
      <c r="A2720" t="s">
        <v>5303</v>
      </c>
      <c r="B2720" t="s">
        <v>12675</v>
      </c>
    </row>
    <row r="2721" spans="1:2" x14ac:dyDescent="0.25">
      <c r="A2721" t="s">
        <v>5305</v>
      </c>
      <c r="B2721" t="s">
        <v>12676</v>
      </c>
    </row>
    <row r="2722" spans="1:2" x14ac:dyDescent="0.25">
      <c r="A2722" t="s">
        <v>5308</v>
      </c>
      <c r="B2722" t="s">
        <v>5307</v>
      </c>
    </row>
    <row r="2723" spans="1:2" x14ac:dyDescent="0.25">
      <c r="A2723" t="s">
        <v>5310</v>
      </c>
      <c r="B2723" t="s">
        <v>5309</v>
      </c>
    </row>
    <row r="2724" spans="1:2" x14ac:dyDescent="0.25">
      <c r="A2724" t="s">
        <v>5312</v>
      </c>
      <c r="B2724" t="s">
        <v>5311</v>
      </c>
    </row>
    <row r="2725" spans="1:2" x14ac:dyDescent="0.25">
      <c r="A2725" t="s">
        <v>5314</v>
      </c>
      <c r="B2725" t="s">
        <v>12677</v>
      </c>
    </row>
    <row r="2726" spans="1:2" x14ac:dyDescent="0.25">
      <c r="A2726" t="s">
        <v>5317</v>
      </c>
      <c r="B2726" t="s">
        <v>12678</v>
      </c>
    </row>
    <row r="2727" spans="1:2" x14ac:dyDescent="0.25">
      <c r="A2727" t="s">
        <v>5320</v>
      </c>
      <c r="B2727" t="s">
        <v>12679</v>
      </c>
    </row>
    <row r="2728" spans="1:2" x14ac:dyDescent="0.25">
      <c r="A2728" t="s">
        <v>5323</v>
      </c>
      <c r="B2728" t="s">
        <v>5322</v>
      </c>
    </row>
    <row r="2729" spans="1:2" x14ac:dyDescent="0.25">
      <c r="A2729" t="s">
        <v>5325</v>
      </c>
      <c r="B2729" t="s">
        <v>5324</v>
      </c>
    </row>
    <row r="2730" spans="1:2" x14ac:dyDescent="0.25">
      <c r="A2730" t="s">
        <v>5327</v>
      </c>
      <c r="B2730" t="s">
        <v>5326</v>
      </c>
    </row>
    <row r="2731" spans="1:2" x14ac:dyDescent="0.25">
      <c r="A2731" t="s">
        <v>5329</v>
      </c>
      <c r="B2731" t="s">
        <v>5328</v>
      </c>
    </row>
    <row r="2732" spans="1:2" x14ac:dyDescent="0.25">
      <c r="A2732" t="s">
        <v>5184</v>
      </c>
      <c r="B2732" t="s">
        <v>5183</v>
      </c>
    </row>
    <row r="2733" spans="1:2" x14ac:dyDescent="0.25">
      <c r="A2733" t="s">
        <v>5182</v>
      </c>
      <c r="B2733" t="s">
        <v>5181</v>
      </c>
    </row>
    <row r="2734" spans="1:2" x14ac:dyDescent="0.25">
      <c r="A2734" t="s">
        <v>5381</v>
      </c>
      <c r="B2734" t="s">
        <v>5380</v>
      </c>
    </row>
    <row r="2735" spans="1:2" x14ac:dyDescent="0.25">
      <c r="A2735" t="s">
        <v>9704</v>
      </c>
      <c r="B2735" t="s">
        <v>12680</v>
      </c>
    </row>
    <row r="2736" spans="1:2" x14ac:dyDescent="0.25">
      <c r="A2736" t="s">
        <v>9706</v>
      </c>
      <c r="B2736" t="s">
        <v>12681</v>
      </c>
    </row>
    <row r="2737" spans="1:2" x14ac:dyDescent="0.25">
      <c r="A2737" t="s">
        <v>9708</v>
      </c>
      <c r="B2737" t="s">
        <v>12682</v>
      </c>
    </row>
    <row r="2738" spans="1:2" x14ac:dyDescent="0.25">
      <c r="A2738" t="s">
        <v>5373</v>
      </c>
      <c r="B2738" t="s">
        <v>5372</v>
      </c>
    </row>
    <row r="2739" spans="1:2" x14ac:dyDescent="0.25">
      <c r="A2739" t="s">
        <v>5375</v>
      </c>
      <c r="B2739" t="s">
        <v>5374</v>
      </c>
    </row>
    <row r="2740" spans="1:2" x14ac:dyDescent="0.25">
      <c r="A2740" t="s">
        <v>5377</v>
      </c>
      <c r="B2740" t="s">
        <v>5376</v>
      </c>
    </row>
    <row r="2741" spans="1:2" x14ac:dyDescent="0.25">
      <c r="A2741" t="s">
        <v>5379</v>
      </c>
      <c r="B2741" t="s">
        <v>5378</v>
      </c>
    </row>
    <row r="2742" spans="1:2" x14ac:dyDescent="0.25">
      <c r="A2742" t="s">
        <v>5115</v>
      </c>
      <c r="B2742" t="s">
        <v>12683</v>
      </c>
    </row>
    <row r="2743" spans="1:2" x14ac:dyDescent="0.25">
      <c r="A2743" t="s">
        <v>5446</v>
      </c>
      <c r="B2743" t="s">
        <v>1255</v>
      </c>
    </row>
    <row r="2744" spans="1:2" x14ac:dyDescent="0.25">
      <c r="A2744" t="s">
        <v>5448</v>
      </c>
      <c r="B2744" t="s">
        <v>12684</v>
      </c>
    </row>
    <row r="2745" spans="1:2" x14ac:dyDescent="0.25">
      <c r="A2745" t="s">
        <v>5450</v>
      </c>
      <c r="B2745" t="s">
        <v>12685</v>
      </c>
    </row>
    <row r="2746" spans="1:2" x14ac:dyDescent="0.25">
      <c r="A2746" t="s">
        <v>5456</v>
      </c>
      <c r="B2746" t="s">
        <v>12686</v>
      </c>
    </row>
    <row r="2747" spans="1:2" x14ac:dyDescent="0.25">
      <c r="A2747" t="s">
        <v>5458</v>
      </c>
      <c r="B2747" t="s">
        <v>12687</v>
      </c>
    </row>
    <row r="2748" spans="1:2" x14ac:dyDescent="0.25">
      <c r="A2748" t="s">
        <v>5460</v>
      </c>
      <c r="B2748" t="s">
        <v>12688</v>
      </c>
    </row>
    <row r="2749" spans="1:2" x14ac:dyDescent="0.25">
      <c r="A2749" t="s">
        <v>5462</v>
      </c>
      <c r="B2749" t="s">
        <v>12689</v>
      </c>
    </row>
    <row r="2750" spans="1:2" x14ac:dyDescent="0.25">
      <c r="A2750" t="s">
        <v>5420</v>
      </c>
      <c r="B2750" t="s">
        <v>12690</v>
      </c>
    </row>
    <row r="2751" spans="1:2" x14ac:dyDescent="0.25">
      <c r="A2751" t="s">
        <v>5422</v>
      </c>
      <c r="B2751" t="s">
        <v>12691</v>
      </c>
    </row>
    <row r="2752" spans="1:2" x14ac:dyDescent="0.25">
      <c r="A2752" t="s">
        <v>5424</v>
      </c>
      <c r="B2752" t="s">
        <v>12692</v>
      </c>
    </row>
    <row r="2753" spans="1:2" x14ac:dyDescent="0.25">
      <c r="A2753" t="s">
        <v>5090</v>
      </c>
      <c r="B2753" t="s">
        <v>12693</v>
      </c>
    </row>
    <row r="2754" spans="1:2" x14ac:dyDescent="0.25">
      <c r="A2754" t="s">
        <v>5214</v>
      </c>
      <c r="B2754" t="s">
        <v>5213</v>
      </c>
    </row>
    <row r="2755" spans="1:2" x14ac:dyDescent="0.25">
      <c r="A2755" t="s">
        <v>5479</v>
      </c>
      <c r="B2755" t="s">
        <v>1268</v>
      </c>
    </row>
    <row r="2756" spans="1:2" x14ac:dyDescent="0.25">
      <c r="A2756" t="s">
        <v>5439</v>
      </c>
      <c r="B2756" t="s">
        <v>1249</v>
      </c>
    </row>
    <row r="2757" spans="1:2" x14ac:dyDescent="0.25">
      <c r="A2757" t="s">
        <v>6078</v>
      </c>
      <c r="B2757" t="s">
        <v>6077</v>
      </c>
    </row>
    <row r="2758" spans="1:2" x14ac:dyDescent="0.25">
      <c r="A2758" t="s">
        <v>6075</v>
      </c>
      <c r="B2758" t="s">
        <v>6074</v>
      </c>
    </row>
    <row r="2759" spans="1:2" x14ac:dyDescent="0.25">
      <c r="A2759" t="s">
        <v>5436</v>
      </c>
      <c r="B2759" t="s">
        <v>1246</v>
      </c>
    </row>
    <row r="2760" spans="1:2" x14ac:dyDescent="0.25">
      <c r="A2760" t="s">
        <v>7274</v>
      </c>
      <c r="B2760" t="s">
        <v>686</v>
      </c>
    </row>
    <row r="2761" spans="1:2" x14ac:dyDescent="0.25">
      <c r="A2761" t="s">
        <v>7276</v>
      </c>
      <c r="B2761" t="s">
        <v>7275</v>
      </c>
    </row>
    <row r="2762" spans="1:2" x14ac:dyDescent="0.25">
      <c r="A2762" t="s">
        <v>7279</v>
      </c>
      <c r="B2762" t="s">
        <v>7278</v>
      </c>
    </row>
    <row r="2763" spans="1:2" x14ac:dyDescent="0.25">
      <c r="A2763" t="s">
        <v>4859</v>
      </c>
      <c r="B2763" t="s">
        <v>12694</v>
      </c>
    </row>
    <row r="2764" spans="1:2" x14ac:dyDescent="0.25">
      <c r="A2764" t="s">
        <v>5101</v>
      </c>
      <c r="B2764" t="s">
        <v>1175</v>
      </c>
    </row>
    <row r="2765" spans="1:2" x14ac:dyDescent="0.25">
      <c r="A2765" t="s">
        <v>5199</v>
      </c>
      <c r="B2765" t="s">
        <v>5198</v>
      </c>
    </row>
    <row r="2766" spans="1:2" x14ac:dyDescent="0.25">
      <c r="A2766" t="s">
        <v>12695</v>
      </c>
      <c r="B2766" t="s">
        <v>5202</v>
      </c>
    </row>
    <row r="2767" spans="1:2" x14ac:dyDescent="0.25">
      <c r="A2767" t="s">
        <v>5108</v>
      </c>
      <c r="B2767" t="s">
        <v>1181</v>
      </c>
    </row>
    <row r="2768" spans="1:2" x14ac:dyDescent="0.25">
      <c r="A2768" t="s">
        <v>4864</v>
      </c>
      <c r="B2768" t="s">
        <v>1186</v>
      </c>
    </row>
    <row r="2769" spans="1:2" x14ac:dyDescent="0.25">
      <c r="A2769" t="s">
        <v>4868</v>
      </c>
      <c r="B2769" t="s">
        <v>4867</v>
      </c>
    </row>
    <row r="2770" spans="1:2" x14ac:dyDescent="0.25">
      <c r="A2770" t="s">
        <v>9663</v>
      </c>
      <c r="B2770" t="s">
        <v>1188</v>
      </c>
    </row>
    <row r="2771" spans="1:2" x14ac:dyDescent="0.25">
      <c r="A2771" t="s">
        <v>9665</v>
      </c>
      <c r="B2771" t="s">
        <v>9664</v>
      </c>
    </row>
    <row r="2772" spans="1:2" x14ac:dyDescent="0.25">
      <c r="A2772" t="s">
        <v>9667</v>
      </c>
      <c r="B2772" t="s">
        <v>1204</v>
      </c>
    </row>
    <row r="2773" spans="1:2" x14ac:dyDescent="0.25">
      <c r="A2773" t="s">
        <v>5409</v>
      </c>
      <c r="B2773" t="s">
        <v>1229</v>
      </c>
    </row>
    <row r="2774" spans="1:2" x14ac:dyDescent="0.25">
      <c r="A2774" t="s">
        <v>5411</v>
      </c>
      <c r="B2774" t="s">
        <v>5410</v>
      </c>
    </row>
    <row r="2775" spans="1:2" x14ac:dyDescent="0.25">
      <c r="A2775" t="s">
        <v>5413</v>
      </c>
      <c r="B2775" t="s">
        <v>5412</v>
      </c>
    </row>
    <row r="2776" spans="1:2" x14ac:dyDescent="0.25">
      <c r="A2776" t="s">
        <v>5415</v>
      </c>
      <c r="B2776" t="s">
        <v>5414</v>
      </c>
    </row>
    <row r="2777" spans="1:2" x14ac:dyDescent="0.25">
      <c r="A2777" t="s">
        <v>9671</v>
      </c>
      <c r="B2777" t="s">
        <v>9670</v>
      </c>
    </row>
    <row r="2778" spans="1:2" x14ac:dyDescent="0.25">
      <c r="A2778" t="s">
        <v>5383</v>
      </c>
      <c r="B2778" t="s">
        <v>5382</v>
      </c>
    </row>
    <row r="2779" spans="1:2" x14ac:dyDescent="0.25">
      <c r="A2779" t="s">
        <v>5384</v>
      </c>
      <c r="B2779" t="s">
        <v>1257</v>
      </c>
    </row>
    <row r="2780" spans="1:2" x14ac:dyDescent="0.25">
      <c r="A2780" t="s">
        <v>5386</v>
      </c>
      <c r="B2780" t="s">
        <v>5385</v>
      </c>
    </row>
    <row r="2781" spans="1:2" x14ac:dyDescent="0.25">
      <c r="A2781" t="s">
        <v>5389</v>
      </c>
      <c r="B2781" t="s">
        <v>5388</v>
      </c>
    </row>
    <row r="2782" spans="1:2" x14ac:dyDescent="0.25">
      <c r="A2782" t="s">
        <v>5466</v>
      </c>
      <c r="B2782" t="s">
        <v>5465</v>
      </c>
    </row>
    <row r="2783" spans="1:2" x14ac:dyDescent="0.25">
      <c r="A2783" t="s">
        <v>5093</v>
      </c>
      <c r="B2783" t="s">
        <v>5092</v>
      </c>
    </row>
    <row r="2784" spans="1:2" x14ac:dyDescent="0.25">
      <c r="A2784" t="s">
        <v>5204</v>
      </c>
      <c r="B2784" t="s">
        <v>5203</v>
      </c>
    </row>
    <row r="2785" spans="1:2" x14ac:dyDescent="0.25">
      <c r="A2785" t="s">
        <v>5208</v>
      </c>
      <c r="B2785" t="s">
        <v>5207</v>
      </c>
    </row>
    <row r="2786" spans="1:2" x14ac:dyDescent="0.25">
      <c r="A2786" t="s">
        <v>5210</v>
      </c>
      <c r="B2786" t="s">
        <v>5209</v>
      </c>
    </row>
    <row r="2787" spans="1:2" x14ac:dyDescent="0.25">
      <c r="A2787" t="s">
        <v>5112</v>
      </c>
      <c r="B2787" t="s">
        <v>5111</v>
      </c>
    </row>
    <row r="2788" spans="1:2" x14ac:dyDescent="0.25">
      <c r="A2788" t="s">
        <v>5152</v>
      </c>
      <c r="B2788" t="s">
        <v>1210</v>
      </c>
    </row>
    <row r="2789" spans="1:2" x14ac:dyDescent="0.25">
      <c r="A2789" t="s">
        <v>8137</v>
      </c>
      <c r="B2789" t="s">
        <v>1281</v>
      </c>
    </row>
    <row r="2790" spans="1:2" x14ac:dyDescent="0.25">
      <c r="A2790" t="s">
        <v>8155</v>
      </c>
      <c r="B2790" t="s">
        <v>8154</v>
      </c>
    </row>
    <row r="2791" spans="1:2" x14ac:dyDescent="0.25">
      <c r="A2791" t="s">
        <v>8157</v>
      </c>
      <c r="B2791" t="s">
        <v>8156</v>
      </c>
    </row>
    <row r="2792" spans="1:2" x14ac:dyDescent="0.25">
      <c r="A2792" t="s">
        <v>8153</v>
      </c>
      <c r="B2792" t="s">
        <v>8152</v>
      </c>
    </row>
    <row r="2793" spans="1:2" x14ac:dyDescent="0.25">
      <c r="A2793" t="s">
        <v>8163</v>
      </c>
      <c r="B2793" t="s">
        <v>8162</v>
      </c>
    </row>
    <row r="2794" spans="1:2" x14ac:dyDescent="0.25">
      <c r="A2794" t="s">
        <v>8178</v>
      </c>
      <c r="B2794" t="s">
        <v>8177</v>
      </c>
    </row>
    <row r="2795" spans="1:2" x14ac:dyDescent="0.25">
      <c r="A2795" t="s">
        <v>8151</v>
      </c>
      <c r="B2795" t="s">
        <v>1289</v>
      </c>
    </row>
    <row r="2796" spans="1:2" x14ac:dyDescent="0.25">
      <c r="A2796" t="s">
        <v>8169</v>
      </c>
      <c r="B2796" t="s">
        <v>8168</v>
      </c>
    </row>
    <row r="2797" spans="1:2" x14ac:dyDescent="0.25">
      <c r="A2797" t="s">
        <v>8171</v>
      </c>
      <c r="B2797" t="s">
        <v>8170</v>
      </c>
    </row>
    <row r="2798" spans="1:2" x14ac:dyDescent="0.25">
      <c r="A2798" t="s">
        <v>8175</v>
      </c>
      <c r="B2798" t="s">
        <v>8174</v>
      </c>
    </row>
    <row r="2799" spans="1:2" x14ac:dyDescent="0.25">
      <c r="A2799" t="s">
        <v>8233</v>
      </c>
      <c r="B2799" t="s">
        <v>8232</v>
      </c>
    </row>
    <row r="2800" spans="1:2" x14ac:dyDescent="0.25">
      <c r="A2800" t="s">
        <v>8235</v>
      </c>
      <c r="B2800" t="s">
        <v>8234</v>
      </c>
    </row>
    <row r="2801" spans="1:2" x14ac:dyDescent="0.25">
      <c r="A2801" t="s">
        <v>8237</v>
      </c>
      <c r="B2801" t="s">
        <v>8236</v>
      </c>
    </row>
    <row r="2802" spans="1:2" x14ac:dyDescent="0.25">
      <c r="A2802" t="s">
        <v>8268</v>
      </c>
      <c r="B2802" t="s">
        <v>8267</v>
      </c>
    </row>
    <row r="2803" spans="1:2" x14ac:dyDescent="0.25">
      <c r="A2803" t="s">
        <v>8270</v>
      </c>
      <c r="B2803" t="s">
        <v>8269</v>
      </c>
    </row>
    <row r="2804" spans="1:2" x14ac:dyDescent="0.25">
      <c r="A2804" t="s">
        <v>8272</v>
      </c>
      <c r="B2804" t="s">
        <v>8271</v>
      </c>
    </row>
    <row r="2805" spans="1:2" x14ac:dyDescent="0.25">
      <c r="A2805" t="s">
        <v>8274</v>
      </c>
      <c r="B2805" t="s">
        <v>8273</v>
      </c>
    </row>
    <row r="2806" spans="1:2" x14ac:dyDescent="0.25">
      <c r="A2806" t="s">
        <v>8276</v>
      </c>
      <c r="B2806" t="s">
        <v>8275</v>
      </c>
    </row>
    <row r="2807" spans="1:2" x14ac:dyDescent="0.25">
      <c r="A2807" t="s">
        <v>8278</v>
      </c>
      <c r="B2807" t="s">
        <v>8277</v>
      </c>
    </row>
    <row r="2808" spans="1:2" x14ac:dyDescent="0.25">
      <c r="A2808" t="s">
        <v>8280</v>
      </c>
      <c r="B2808" t="s">
        <v>8279</v>
      </c>
    </row>
    <row r="2809" spans="1:2" x14ac:dyDescent="0.25">
      <c r="A2809" t="s">
        <v>8282</v>
      </c>
      <c r="B2809" t="s">
        <v>8281</v>
      </c>
    </row>
    <row r="2810" spans="1:2" x14ac:dyDescent="0.25">
      <c r="A2810" t="s">
        <v>8284</v>
      </c>
      <c r="B2810" t="s">
        <v>8283</v>
      </c>
    </row>
    <row r="2811" spans="1:2" x14ac:dyDescent="0.25">
      <c r="A2811" t="s">
        <v>8309</v>
      </c>
      <c r="B2811" t="s">
        <v>8308</v>
      </c>
    </row>
    <row r="2812" spans="1:2" x14ac:dyDescent="0.25">
      <c r="A2812" t="s">
        <v>8286</v>
      </c>
      <c r="B2812" t="s">
        <v>8285</v>
      </c>
    </row>
    <row r="2813" spans="1:2" x14ac:dyDescent="0.25">
      <c r="A2813" t="s">
        <v>8288</v>
      </c>
      <c r="B2813" t="s">
        <v>8287</v>
      </c>
    </row>
    <row r="2814" spans="1:2" x14ac:dyDescent="0.25">
      <c r="A2814" t="s">
        <v>8239</v>
      </c>
      <c r="B2814" t="s">
        <v>8238</v>
      </c>
    </row>
    <row r="2815" spans="1:2" x14ac:dyDescent="0.25">
      <c r="A2815" t="s">
        <v>8241</v>
      </c>
      <c r="B2815" t="s">
        <v>8240</v>
      </c>
    </row>
    <row r="2816" spans="1:2" x14ac:dyDescent="0.25">
      <c r="A2816" t="s">
        <v>8243</v>
      </c>
      <c r="B2816" t="s">
        <v>8242</v>
      </c>
    </row>
    <row r="2817" spans="1:2" x14ac:dyDescent="0.25">
      <c r="A2817" t="s">
        <v>8247</v>
      </c>
      <c r="B2817" t="s">
        <v>8246</v>
      </c>
    </row>
    <row r="2818" spans="1:2" x14ac:dyDescent="0.25">
      <c r="A2818" t="s">
        <v>8249</v>
      </c>
      <c r="B2818" t="s">
        <v>8248</v>
      </c>
    </row>
    <row r="2819" spans="1:2" x14ac:dyDescent="0.25">
      <c r="A2819" t="s">
        <v>8251</v>
      </c>
      <c r="B2819" t="s">
        <v>8250</v>
      </c>
    </row>
    <row r="2820" spans="1:2" x14ac:dyDescent="0.25">
      <c r="A2820" t="s">
        <v>8253</v>
      </c>
      <c r="B2820" t="s">
        <v>8252</v>
      </c>
    </row>
    <row r="2821" spans="1:2" x14ac:dyDescent="0.25">
      <c r="A2821" t="s">
        <v>8290</v>
      </c>
      <c r="B2821" t="s">
        <v>8289</v>
      </c>
    </row>
    <row r="2822" spans="1:2" x14ac:dyDescent="0.25">
      <c r="A2822" t="s">
        <v>8292</v>
      </c>
      <c r="B2822" t="s">
        <v>8291</v>
      </c>
    </row>
    <row r="2823" spans="1:2" x14ac:dyDescent="0.25">
      <c r="A2823" t="s">
        <v>8294</v>
      </c>
      <c r="B2823" t="s">
        <v>8293</v>
      </c>
    </row>
    <row r="2824" spans="1:2" x14ac:dyDescent="0.25">
      <c r="A2824" t="s">
        <v>9875</v>
      </c>
      <c r="B2824" t="s">
        <v>1391</v>
      </c>
    </row>
    <row r="2825" spans="1:2" x14ac:dyDescent="0.25">
      <c r="A2825" t="s">
        <v>9877</v>
      </c>
      <c r="B2825" t="s">
        <v>9876</v>
      </c>
    </row>
    <row r="2826" spans="1:2" x14ac:dyDescent="0.25">
      <c r="A2826" t="s">
        <v>8296</v>
      </c>
      <c r="B2826" t="s">
        <v>8295</v>
      </c>
    </row>
    <row r="2827" spans="1:2" x14ac:dyDescent="0.25">
      <c r="A2827" t="s">
        <v>8255</v>
      </c>
      <c r="B2827" t="s">
        <v>8254</v>
      </c>
    </row>
    <row r="2828" spans="1:2" x14ac:dyDescent="0.25">
      <c r="A2828" t="s">
        <v>8257</v>
      </c>
      <c r="B2828" t="s">
        <v>8256</v>
      </c>
    </row>
    <row r="2829" spans="1:2" x14ac:dyDescent="0.25">
      <c r="A2829" t="s">
        <v>8298</v>
      </c>
      <c r="B2829" t="s">
        <v>8297</v>
      </c>
    </row>
    <row r="2830" spans="1:2" x14ac:dyDescent="0.25">
      <c r="A2830" t="s">
        <v>8259</v>
      </c>
      <c r="B2830" t="s">
        <v>8258</v>
      </c>
    </row>
    <row r="2831" spans="1:2" x14ac:dyDescent="0.25">
      <c r="A2831" t="s">
        <v>8261</v>
      </c>
      <c r="B2831" t="s">
        <v>8260</v>
      </c>
    </row>
    <row r="2832" spans="1:2" x14ac:dyDescent="0.25">
      <c r="A2832" t="s">
        <v>8263</v>
      </c>
      <c r="B2832" t="s">
        <v>8262</v>
      </c>
    </row>
    <row r="2833" spans="1:2" x14ac:dyDescent="0.25">
      <c r="A2833" t="s">
        <v>9879</v>
      </c>
      <c r="B2833" t="s">
        <v>1393</v>
      </c>
    </row>
    <row r="2834" spans="1:2" x14ac:dyDescent="0.25">
      <c r="A2834" t="s">
        <v>8300</v>
      </c>
      <c r="B2834" t="s">
        <v>8299</v>
      </c>
    </row>
    <row r="2835" spans="1:2" x14ac:dyDescent="0.25">
      <c r="A2835" t="s">
        <v>8265</v>
      </c>
      <c r="B2835" t="s">
        <v>8264</v>
      </c>
    </row>
    <row r="2836" spans="1:2" x14ac:dyDescent="0.25">
      <c r="A2836" t="s">
        <v>9881</v>
      </c>
      <c r="B2836" t="s">
        <v>1398</v>
      </c>
    </row>
    <row r="2837" spans="1:2" x14ac:dyDescent="0.25">
      <c r="A2837" t="s">
        <v>9883</v>
      </c>
      <c r="B2837" t="s">
        <v>12696</v>
      </c>
    </row>
    <row r="2838" spans="1:2" x14ac:dyDescent="0.25">
      <c r="A2838" t="s">
        <v>9885</v>
      </c>
      <c r="B2838" t="s">
        <v>12697</v>
      </c>
    </row>
    <row r="2839" spans="1:2" x14ac:dyDescent="0.25">
      <c r="A2839" t="s">
        <v>9887</v>
      </c>
      <c r="B2839" t="s">
        <v>12698</v>
      </c>
    </row>
    <row r="2840" spans="1:2" x14ac:dyDescent="0.25">
      <c r="A2840" t="s">
        <v>8302</v>
      </c>
      <c r="B2840" t="s">
        <v>8301</v>
      </c>
    </row>
    <row r="2841" spans="1:2" x14ac:dyDescent="0.25">
      <c r="A2841" t="s">
        <v>8229</v>
      </c>
      <c r="B2841" t="s">
        <v>1395</v>
      </c>
    </row>
    <row r="2842" spans="1:2" x14ac:dyDescent="0.25">
      <c r="A2842" t="s">
        <v>8231</v>
      </c>
      <c r="B2842" t="s">
        <v>8230</v>
      </c>
    </row>
    <row r="2843" spans="1:2" x14ac:dyDescent="0.25">
      <c r="A2843" t="s">
        <v>8332</v>
      </c>
      <c r="B2843" t="s">
        <v>8331</v>
      </c>
    </row>
    <row r="2844" spans="1:2" x14ac:dyDescent="0.25">
      <c r="A2844" t="s">
        <v>8378</v>
      </c>
      <c r="B2844" t="s">
        <v>8377</v>
      </c>
    </row>
    <row r="2845" spans="1:2" x14ac:dyDescent="0.25">
      <c r="A2845" t="s">
        <v>8380</v>
      </c>
      <c r="B2845" t="s">
        <v>8379</v>
      </c>
    </row>
    <row r="2846" spans="1:2" x14ac:dyDescent="0.25">
      <c r="A2846" t="s">
        <v>8396</v>
      </c>
      <c r="B2846" t="s">
        <v>1462</v>
      </c>
    </row>
    <row r="2847" spans="1:2" x14ac:dyDescent="0.25">
      <c r="A2847" t="s">
        <v>8336</v>
      </c>
      <c r="B2847" t="s">
        <v>8335</v>
      </c>
    </row>
    <row r="2848" spans="1:2" x14ac:dyDescent="0.25">
      <c r="A2848" t="s">
        <v>8338</v>
      </c>
      <c r="B2848" t="s">
        <v>8337</v>
      </c>
    </row>
    <row r="2849" spans="1:2" x14ac:dyDescent="0.25">
      <c r="A2849" t="s">
        <v>8340</v>
      </c>
      <c r="B2849" t="s">
        <v>8339</v>
      </c>
    </row>
    <row r="2850" spans="1:2" x14ac:dyDescent="0.25">
      <c r="A2850" t="s">
        <v>8342</v>
      </c>
      <c r="B2850" t="s">
        <v>8341</v>
      </c>
    </row>
    <row r="2851" spans="1:2" x14ac:dyDescent="0.25">
      <c r="A2851" t="s">
        <v>8344</v>
      </c>
      <c r="B2851" t="s">
        <v>8343</v>
      </c>
    </row>
    <row r="2852" spans="1:2" x14ac:dyDescent="0.25">
      <c r="A2852" t="s">
        <v>8346</v>
      </c>
      <c r="B2852" t="s">
        <v>8345</v>
      </c>
    </row>
    <row r="2853" spans="1:2" x14ac:dyDescent="0.25">
      <c r="A2853" t="s">
        <v>8348</v>
      </c>
      <c r="B2853" t="s">
        <v>8347</v>
      </c>
    </row>
    <row r="2854" spans="1:2" x14ac:dyDescent="0.25">
      <c r="A2854" t="s">
        <v>8350</v>
      </c>
      <c r="B2854" t="s">
        <v>8349</v>
      </c>
    </row>
    <row r="2855" spans="1:2" x14ac:dyDescent="0.25">
      <c r="A2855" t="s">
        <v>8352</v>
      </c>
      <c r="B2855" t="s">
        <v>8351</v>
      </c>
    </row>
    <row r="2856" spans="1:2" x14ac:dyDescent="0.25">
      <c r="A2856" t="s">
        <v>8354</v>
      </c>
      <c r="B2856" t="s">
        <v>8353</v>
      </c>
    </row>
    <row r="2857" spans="1:2" x14ac:dyDescent="0.25">
      <c r="A2857" t="s">
        <v>8357</v>
      </c>
      <c r="B2857" t="s">
        <v>8356</v>
      </c>
    </row>
    <row r="2858" spans="1:2" x14ac:dyDescent="0.25">
      <c r="A2858" t="s">
        <v>8423</v>
      </c>
      <c r="B2858" t="s">
        <v>8422</v>
      </c>
    </row>
    <row r="2859" spans="1:2" x14ac:dyDescent="0.25">
      <c r="A2859" t="s">
        <v>8359</v>
      </c>
      <c r="B2859" t="s">
        <v>8358</v>
      </c>
    </row>
    <row r="2860" spans="1:2" x14ac:dyDescent="0.25">
      <c r="A2860" t="s">
        <v>8363</v>
      </c>
      <c r="B2860" t="s">
        <v>8362</v>
      </c>
    </row>
    <row r="2861" spans="1:2" x14ac:dyDescent="0.25">
      <c r="A2861" t="s">
        <v>8365</v>
      </c>
      <c r="B2861" t="s">
        <v>8364</v>
      </c>
    </row>
    <row r="2862" spans="1:2" x14ac:dyDescent="0.25">
      <c r="A2862" t="s">
        <v>8367</v>
      </c>
      <c r="B2862" t="s">
        <v>8366</v>
      </c>
    </row>
    <row r="2863" spans="1:2" x14ac:dyDescent="0.25">
      <c r="A2863" t="s">
        <v>8369</v>
      </c>
      <c r="B2863" t="s">
        <v>8368</v>
      </c>
    </row>
    <row r="2864" spans="1:2" x14ac:dyDescent="0.25">
      <c r="A2864" t="s">
        <v>8371</v>
      </c>
      <c r="B2864" t="s">
        <v>8370</v>
      </c>
    </row>
    <row r="2865" spans="1:2" x14ac:dyDescent="0.25">
      <c r="A2865" t="s">
        <v>8399</v>
      </c>
      <c r="B2865" t="s">
        <v>8398</v>
      </c>
    </row>
    <row r="2866" spans="1:2" x14ac:dyDescent="0.25">
      <c r="A2866" t="s">
        <v>8401</v>
      </c>
      <c r="B2866" t="s">
        <v>8400</v>
      </c>
    </row>
    <row r="2867" spans="1:2" x14ac:dyDescent="0.25">
      <c r="A2867" t="s">
        <v>8403</v>
      </c>
      <c r="B2867" t="s">
        <v>8402</v>
      </c>
    </row>
    <row r="2868" spans="1:2" x14ac:dyDescent="0.25">
      <c r="A2868" t="s">
        <v>8324</v>
      </c>
      <c r="B2868" t="s">
        <v>1449</v>
      </c>
    </row>
    <row r="2869" spans="1:2" x14ac:dyDescent="0.25">
      <c r="A2869" t="s">
        <v>8326</v>
      </c>
      <c r="B2869" t="s">
        <v>8325</v>
      </c>
    </row>
    <row r="2870" spans="1:2" x14ac:dyDescent="0.25">
      <c r="A2870" t="s">
        <v>8328</v>
      </c>
      <c r="B2870" t="s">
        <v>8327</v>
      </c>
    </row>
    <row r="2871" spans="1:2" x14ac:dyDescent="0.25">
      <c r="A2871" t="s">
        <v>8330</v>
      </c>
      <c r="B2871" t="s">
        <v>8329</v>
      </c>
    </row>
    <row r="2872" spans="1:2" x14ac:dyDescent="0.25">
      <c r="A2872" t="s">
        <v>8405</v>
      </c>
      <c r="B2872" t="s">
        <v>8404</v>
      </c>
    </row>
    <row r="2873" spans="1:2" x14ac:dyDescent="0.25">
      <c r="A2873" t="s">
        <v>8408</v>
      </c>
      <c r="B2873" t="s">
        <v>8407</v>
      </c>
    </row>
    <row r="2874" spans="1:2" x14ac:dyDescent="0.25">
      <c r="A2874" t="s">
        <v>8383</v>
      </c>
      <c r="B2874" t="s">
        <v>8382</v>
      </c>
    </row>
    <row r="2875" spans="1:2" x14ac:dyDescent="0.25">
      <c r="A2875" t="s">
        <v>8411</v>
      </c>
      <c r="B2875" t="s">
        <v>8410</v>
      </c>
    </row>
    <row r="2876" spans="1:2" x14ac:dyDescent="0.25">
      <c r="A2876" t="s">
        <v>8414</v>
      </c>
      <c r="B2876" t="s">
        <v>8413</v>
      </c>
    </row>
    <row r="2877" spans="1:2" x14ac:dyDescent="0.25">
      <c r="A2877" t="s">
        <v>9889</v>
      </c>
      <c r="B2877" t="s">
        <v>1442</v>
      </c>
    </row>
    <row r="2878" spans="1:2" x14ac:dyDescent="0.25">
      <c r="A2878" t="s">
        <v>9891</v>
      </c>
      <c r="B2878" t="s">
        <v>9890</v>
      </c>
    </row>
    <row r="2879" spans="1:2" x14ac:dyDescent="0.25">
      <c r="A2879" t="s">
        <v>8373</v>
      </c>
      <c r="B2879" t="s">
        <v>8372</v>
      </c>
    </row>
    <row r="2880" spans="1:2" x14ac:dyDescent="0.25">
      <c r="A2880" t="s">
        <v>8375</v>
      </c>
      <c r="B2880" t="s">
        <v>8374</v>
      </c>
    </row>
    <row r="2881" spans="1:2" x14ac:dyDescent="0.25">
      <c r="A2881" t="s">
        <v>9899</v>
      </c>
      <c r="B2881" t="s">
        <v>9898</v>
      </c>
    </row>
    <row r="2882" spans="1:2" x14ac:dyDescent="0.25">
      <c r="A2882" t="s">
        <v>9901</v>
      </c>
      <c r="B2882" t="s">
        <v>12699</v>
      </c>
    </row>
    <row r="2883" spans="1:2" x14ac:dyDescent="0.25">
      <c r="A2883" t="s">
        <v>9903</v>
      </c>
      <c r="B2883" t="s">
        <v>12700</v>
      </c>
    </row>
    <row r="2884" spans="1:2" x14ac:dyDescent="0.25">
      <c r="A2884" t="s">
        <v>9905</v>
      </c>
      <c r="B2884" t="s">
        <v>12701</v>
      </c>
    </row>
    <row r="2885" spans="1:2" x14ac:dyDescent="0.25">
      <c r="A2885" t="s">
        <v>7409</v>
      </c>
      <c r="B2885" t="s">
        <v>12702</v>
      </c>
    </row>
    <row r="2886" spans="1:2" x14ac:dyDescent="0.25">
      <c r="A2886" t="s">
        <v>7411</v>
      </c>
      <c r="B2886" t="s">
        <v>1519</v>
      </c>
    </row>
    <row r="2887" spans="1:2" x14ac:dyDescent="0.25">
      <c r="A2887" t="s">
        <v>7414</v>
      </c>
      <c r="B2887" t="s">
        <v>7413</v>
      </c>
    </row>
    <row r="2888" spans="1:2" x14ac:dyDescent="0.25">
      <c r="A2888" t="s">
        <v>7416</v>
      </c>
      <c r="B2888" t="s">
        <v>1521</v>
      </c>
    </row>
    <row r="2889" spans="1:2" x14ac:dyDescent="0.25">
      <c r="A2889" t="s">
        <v>7418</v>
      </c>
      <c r="B2889" t="s">
        <v>7417</v>
      </c>
    </row>
    <row r="2890" spans="1:2" x14ac:dyDescent="0.25">
      <c r="A2890" t="s">
        <v>9298</v>
      </c>
      <c r="B2890" t="s">
        <v>1812</v>
      </c>
    </row>
    <row r="2891" spans="1:2" x14ac:dyDescent="0.25">
      <c r="A2891" t="s">
        <v>9300</v>
      </c>
      <c r="B2891" t="s">
        <v>9299</v>
      </c>
    </row>
    <row r="2892" spans="1:2" x14ac:dyDescent="0.25">
      <c r="A2892" t="s">
        <v>7995</v>
      </c>
      <c r="B2892" t="s">
        <v>7994</v>
      </c>
    </row>
    <row r="2893" spans="1:2" x14ac:dyDescent="0.25">
      <c r="A2893" t="s">
        <v>7997</v>
      </c>
      <c r="B2893" t="s">
        <v>7996</v>
      </c>
    </row>
    <row r="2894" spans="1:2" x14ac:dyDescent="0.25">
      <c r="A2894" t="s">
        <v>7999</v>
      </c>
      <c r="B2894" t="s">
        <v>7998</v>
      </c>
    </row>
    <row r="2895" spans="1:2" x14ac:dyDescent="0.25">
      <c r="A2895" t="s">
        <v>5524</v>
      </c>
      <c r="B2895" t="s">
        <v>1620</v>
      </c>
    </row>
    <row r="2896" spans="1:2" x14ac:dyDescent="0.25">
      <c r="A2896" t="s">
        <v>5526</v>
      </c>
      <c r="B2896" t="s">
        <v>5525</v>
      </c>
    </row>
    <row r="2897" spans="1:2" x14ac:dyDescent="0.25">
      <c r="A2897" t="s">
        <v>8490</v>
      </c>
      <c r="B2897" t="s">
        <v>8489</v>
      </c>
    </row>
    <row r="2898" spans="1:2" x14ac:dyDescent="0.25">
      <c r="A2898" t="s">
        <v>8492</v>
      </c>
      <c r="B2898" t="s">
        <v>8491</v>
      </c>
    </row>
    <row r="2899" spans="1:2" x14ac:dyDescent="0.25">
      <c r="A2899" t="s">
        <v>8494</v>
      </c>
      <c r="B2899" t="s">
        <v>8493</v>
      </c>
    </row>
    <row r="2900" spans="1:2" x14ac:dyDescent="0.25">
      <c r="A2900" t="s">
        <v>8496</v>
      </c>
      <c r="B2900" t="s">
        <v>8495</v>
      </c>
    </row>
    <row r="2901" spans="1:2" x14ac:dyDescent="0.25">
      <c r="A2901" t="s">
        <v>8450</v>
      </c>
      <c r="B2901" t="s">
        <v>1572</v>
      </c>
    </row>
    <row r="2902" spans="1:2" x14ac:dyDescent="0.25">
      <c r="A2902" t="s">
        <v>8469</v>
      </c>
      <c r="B2902" t="s">
        <v>1575</v>
      </c>
    </row>
    <row r="2903" spans="1:2" x14ac:dyDescent="0.25">
      <c r="A2903" t="s">
        <v>8499</v>
      </c>
      <c r="B2903" t="s">
        <v>8498</v>
      </c>
    </row>
    <row r="2904" spans="1:2" x14ac:dyDescent="0.25">
      <c r="A2904" t="s">
        <v>8502</v>
      </c>
      <c r="B2904" t="s">
        <v>12703</v>
      </c>
    </row>
    <row r="2905" spans="1:2" x14ac:dyDescent="0.25">
      <c r="A2905" t="s">
        <v>8504</v>
      </c>
      <c r="B2905" t="s">
        <v>12704</v>
      </c>
    </row>
    <row r="2906" spans="1:2" x14ac:dyDescent="0.25">
      <c r="A2906" t="s">
        <v>8506</v>
      </c>
      <c r="B2906" t="s">
        <v>12705</v>
      </c>
    </row>
    <row r="2907" spans="1:2" x14ac:dyDescent="0.25">
      <c r="A2907" t="s">
        <v>8508</v>
      </c>
      <c r="B2907" t="s">
        <v>12706</v>
      </c>
    </row>
    <row r="2908" spans="1:2" x14ac:dyDescent="0.25">
      <c r="A2908" t="s">
        <v>8452</v>
      </c>
      <c r="B2908" t="s">
        <v>12707</v>
      </c>
    </row>
    <row r="2909" spans="1:2" x14ac:dyDescent="0.25">
      <c r="A2909" t="s">
        <v>8454</v>
      </c>
      <c r="B2909" t="s">
        <v>12708</v>
      </c>
    </row>
    <row r="2910" spans="1:2" x14ac:dyDescent="0.25">
      <c r="A2910" t="s">
        <v>8471</v>
      </c>
      <c r="B2910" t="s">
        <v>12709</v>
      </c>
    </row>
    <row r="2911" spans="1:2" x14ac:dyDescent="0.25">
      <c r="A2911" t="s">
        <v>8510</v>
      </c>
      <c r="B2911" t="s">
        <v>12710</v>
      </c>
    </row>
    <row r="2912" spans="1:2" x14ac:dyDescent="0.25">
      <c r="A2912" t="s">
        <v>8512</v>
      </c>
      <c r="B2912" t="s">
        <v>12711</v>
      </c>
    </row>
    <row r="2913" spans="1:2" x14ac:dyDescent="0.25">
      <c r="A2913" t="s">
        <v>8514</v>
      </c>
      <c r="B2913" t="s">
        <v>12712</v>
      </c>
    </row>
    <row r="2914" spans="1:2" x14ac:dyDescent="0.25">
      <c r="A2914" t="s">
        <v>8516</v>
      </c>
      <c r="B2914" t="s">
        <v>12713</v>
      </c>
    </row>
    <row r="2915" spans="1:2" x14ac:dyDescent="0.25">
      <c r="A2915" t="s">
        <v>8518</v>
      </c>
      <c r="B2915" t="s">
        <v>12714</v>
      </c>
    </row>
    <row r="2916" spans="1:2" x14ac:dyDescent="0.25">
      <c r="A2916" t="s">
        <v>8458</v>
      </c>
      <c r="B2916" t="s">
        <v>12715</v>
      </c>
    </row>
    <row r="2917" spans="1:2" x14ac:dyDescent="0.25">
      <c r="A2917" t="s">
        <v>8473</v>
      </c>
      <c r="B2917" t="s">
        <v>12716</v>
      </c>
    </row>
    <row r="2918" spans="1:2" x14ac:dyDescent="0.25">
      <c r="A2918" t="s">
        <v>8520</v>
      </c>
      <c r="B2918" t="s">
        <v>12717</v>
      </c>
    </row>
    <row r="2919" spans="1:2" x14ac:dyDescent="0.25">
      <c r="A2919" t="s">
        <v>8522</v>
      </c>
      <c r="B2919" t="s">
        <v>8521</v>
      </c>
    </row>
    <row r="2920" spans="1:2" x14ac:dyDescent="0.25">
      <c r="A2920" t="s">
        <v>8524</v>
      </c>
      <c r="B2920" t="s">
        <v>8523</v>
      </c>
    </row>
    <row r="2921" spans="1:2" x14ac:dyDescent="0.25">
      <c r="A2921" t="s">
        <v>8526</v>
      </c>
      <c r="B2921" t="s">
        <v>8525</v>
      </c>
    </row>
    <row r="2922" spans="1:2" x14ac:dyDescent="0.25">
      <c r="A2922" t="s">
        <v>8528</v>
      </c>
      <c r="B2922" t="s">
        <v>8527</v>
      </c>
    </row>
    <row r="2923" spans="1:2" x14ac:dyDescent="0.25">
      <c r="A2923" t="s">
        <v>8460</v>
      </c>
      <c r="B2923" t="s">
        <v>8459</v>
      </c>
    </row>
    <row r="2924" spans="1:2" x14ac:dyDescent="0.25">
      <c r="A2924" t="s">
        <v>8475</v>
      </c>
      <c r="B2924" t="s">
        <v>8474</v>
      </c>
    </row>
    <row r="2925" spans="1:2" x14ac:dyDescent="0.25">
      <c r="A2925" t="s">
        <v>8530</v>
      </c>
      <c r="B2925" t="s">
        <v>8529</v>
      </c>
    </row>
    <row r="2926" spans="1:2" x14ac:dyDescent="0.25">
      <c r="A2926" t="s">
        <v>8534</v>
      </c>
      <c r="B2926" t="s">
        <v>8533</v>
      </c>
    </row>
    <row r="2927" spans="1:2" x14ac:dyDescent="0.25">
      <c r="A2927" t="s">
        <v>8536</v>
      </c>
      <c r="B2927" t="s">
        <v>8535</v>
      </c>
    </row>
    <row r="2928" spans="1:2" x14ac:dyDescent="0.25">
      <c r="A2928" t="s">
        <v>8538</v>
      </c>
      <c r="B2928" t="s">
        <v>8537</v>
      </c>
    </row>
    <row r="2929" spans="1:2" x14ac:dyDescent="0.25">
      <c r="A2929" t="s">
        <v>8540</v>
      </c>
      <c r="B2929" t="s">
        <v>8539</v>
      </c>
    </row>
    <row r="2930" spans="1:2" x14ac:dyDescent="0.25">
      <c r="A2930" t="s">
        <v>8464</v>
      </c>
      <c r="B2930" t="s">
        <v>8463</v>
      </c>
    </row>
    <row r="2931" spans="1:2" x14ac:dyDescent="0.25">
      <c r="A2931" t="s">
        <v>8477</v>
      </c>
      <c r="B2931" t="s">
        <v>8476</v>
      </c>
    </row>
    <row r="2932" spans="1:2" x14ac:dyDescent="0.25">
      <c r="A2932" t="s">
        <v>8542</v>
      </c>
      <c r="B2932" t="s">
        <v>8541</v>
      </c>
    </row>
    <row r="2933" spans="1:2" x14ac:dyDescent="0.25">
      <c r="A2933" t="s">
        <v>8479</v>
      </c>
      <c r="B2933" t="s">
        <v>1577</v>
      </c>
    </row>
    <row r="2934" spans="1:2" x14ac:dyDescent="0.25">
      <c r="A2934" t="s">
        <v>8485</v>
      </c>
      <c r="B2934" t="s">
        <v>8484</v>
      </c>
    </row>
    <row r="2935" spans="1:2" x14ac:dyDescent="0.25">
      <c r="A2935" t="s">
        <v>8825</v>
      </c>
      <c r="B2935" t="s">
        <v>12718</v>
      </c>
    </row>
    <row r="2936" spans="1:2" x14ac:dyDescent="0.25">
      <c r="A2936" t="s">
        <v>8827</v>
      </c>
      <c r="B2936" t="s">
        <v>12719</v>
      </c>
    </row>
    <row r="2937" spans="1:2" x14ac:dyDescent="0.25">
      <c r="A2937" t="s">
        <v>8829</v>
      </c>
      <c r="B2937" t="s">
        <v>12720</v>
      </c>
    </row>
    <row r="2938" spans="1:2" x14ac:dyDescent="0.25">
      <c r="A2938" t="s">
        <v>8857</v>
      </c>
      <c r="B2938" t="s">
        <v>8856</v>
      </c>
    </row>
    <row r="2939" spans="1:2" x14ac:dyDescent="0.25">
      <c r="A2939" t="s">
        <v>8831</v>
      </c>
      <c r="B2939" t="s">
        <v>12721</v>
      </c>
    </row>
    <row r="2940" spans="1:2" x14ac:dyDescent="0.25">
      <c r="A2940" t="s">
        <v>8833</v>
      </c>
      <c r="B2940" t="s">
        <v>12722</v>
      </c>
    </row>
    <row r="2941" spans="1:2" x14ac:dyDescent="0.25">
      <c r="A2941" t="s">
        <v>8835</v>
      </c>
      <c r="B2941" t="s">
        <v>12723</v>
      </c>
    </row>
    <row r="2942" spans="1:2" x14ac:dyDescent="0.25">
      <c r="A2942" t="s">
        <v>8838</v>
      </c>
      <c r="B2942" t="s">
        <v>12724</v>
      </c>
    </row>
    <row r="2943" spans="1:2" x14ac:dyDescent="0.25">
      <c r="A2943" t="s">
        <v>8809</v>
      </c>
      <c r="B2943" t="s">
        <v>12725</v>
      </c>
    </row>
    <row r="2944" spans="1:2" x14ac:dyDescent="0.25">
      <c r="A2944" t="s">
        <v>8812</v>
      </c>
      <c r="B2944" t="s">
        <v>12726</v>
      </c>
    </row>
    <row r="2945" spans="1:2" x14ac:dyDescent="0.25">
      <c r="A2945" t="s">
        <v>8815</v>
      </c>
      <c r="B2945" t="s">
        <v>12727</v>
      </c>
    </row>
    <row r="2946" spans="1:2" x14ac:dyDescent="0.25">
      <c r="A2946" t="s">
        <v>8841</v>
      </c>
      <c r="B2946" t="s">
        <v>12728</v>
      </c>
    </row>
    <row r="2947" spans="1:2" x14ac:dyDescent="0.25">
      <c r="A2947" t="s">
        <v>8843</v>
      </c>
      <c r="B2947" t="s">
        <v>12729</v>
      </c>
    </row>
    <row r="2948" spans="1:2" x14ac:dyDescent="0.25">
      <c r="A2948" t="s">
        <v>8846</v>
      </c>
      <c r="B2948" t="s">
        <v>12730</v>
      </c>
    </row>
    <row r="2949" spans="1:2" x14ac:dyDescent="0.25">
      <c r="A2949" t="s">
        <v>8818</v>
      </c>
      <c r="B2949" t="s">
        <v>12731</v>
      </c>
    </row>
    <row r="2950" spans="1:2" x14ac:dyDescent="0.25">
      <c r="A2950" t="s">
        <v>8820</v>
      </c>
      <c r="B2950" t="s">
        <v>12732</v>
      </c>
    </row>
    <row r="2951" spans="1:2" x14ac:dyDescent="0.25">
      <c r="A2951" t="s">
        <v>8855</v>
      </c>
      <c r="B2951" t="s">
        <v>8854</v>
      </c>
    </row>
    <row r="2952" spans="1:2" x14ac:dyDescent="0.25">
      <c r="A2952" t="s">
        <v>8823</v>
      </c>
      <c r="B2952" t="s">
        <v>12733</v>
      </c>
    </row>
    <row r="2953" spans="1:2" x14ac:dyDescent="0.25">
      <c r="A2953" t="s">
        <v>8849</v>
      </c>
      <c r="B2953" t="s">
        <v>12734</v>
      </c>
    </row>
    <row r="2954" spans="1:2" x14ac:dyDescent="0.25">
      <c r="A2954" t="s">
        <v>8853</v>
      </c>
      <c r="B2954" t="s">
        <v>12735</v>
      </c>
    </row>
    <row r="2955" spans="1:2" x14ac:dyDescent="0.25">
      <c r="A2955" t="s">
        <v>8868</v>
      </c>
      <c r="B2955" t="s">
        <v>12736</v>
      </c>
    </row>
    <row r="2956" spans="1:2" x14ac:dyDescent="0.25">
      <c r="A2956" t="s">
        <v>8870</v>
      </c>
      <c r="B2956" t="s">
        <v>12737</v>
      </c>
    </row>
    <row r="2957" spans="1:2" x14ac:dyDescent="0.25">
      <c r="A2957" t="s">
        <v>8872</v>
      </c>
      <c r="B2957" t="s">
        <v>12738</v>
      </c>
    </row>
    <row r="2958" spans="1:2" x14ac:dyDescent="0.25">
      <c r="A2958" t="s">
        <v>8557</v>
      </c>
      <c r="B2958" t="s">
        <v>12739</v>
      </c>
    </row>
    <row r="2959" spans="1:2" x14ac:dyDescent="0.25">
      <c r="A2959" t="s">
        <v>8548</v>
      </c>
      <c r="B2959" t="s">
        <v>12740</v>
      </c>
    </row>
    <row r="2960" spans="1:2" x14ac:dyDescent="0.25">
      <c r="A2960" t="s">
        <v>8609</v>
      </c>
      <c r="B2960" t="s">
        <v>12741</v>
      </c>
    </row>
    <row r="2961" spans="1:2" x14ac:dyDescent="0.25">
      <c r="A2961" t="s">
        <v>8691</v>
      </c>
      <c r="B2961" t="s">
        <v>12742</v>
      </c>
    </row>
    <row r="2962" spans="1:2" x14ac:dyDescent="0.25">
      <c r="A2962" t="s">
        <v>8692</v>
      </c>
      <c r="B2962" t="s">
        <v>12743</v>
      </c>
    </row>
    <row r="2963" spans="1:2" x14ac:dyDescent="0.25">
      <c r="A2963" t="s">
        <v>8694</v>
      </c>
      <c r="B2963" t="s">
        <v>12744</v>
      </c>
    </row>
    <row r="2964" spans="1:2" x14ac:dyDescent="0.25">
      <c r="A2964" t="s">
        <v>9909</v>
      </c>
      <c r="B2964" t="s">
        <v>12745</v>
      </c>
    </row>
    <row r="2965" spans="1:2" x14ac:dyDescent="0.25">
      <c r="A2965" t="s">
        <v>8561</v>
      </c>
      <c r="B2965" t="s">
        <v>12746</v>
      </c>
    </row>
    <row r="2966" spans="1:2" x14ac:dyDescent="0.25">
      <c r="A2966" t="s">
        <v>8633</v>
      </c>
      <c r="B2966" t="s">
        <v>12747</v>
      </c>
    </row>
    <row r="2967" spans="1:2" x14ac:dyDescent="0.25">
      <c r="A2967" t="s">
        <v>8635</v>
      </c>
      <c r="B2967" t="s">
        <v>12748</v>
      </c>
    </row>
    <row r="2968" spans="1:2" x14ac:dyDescent="0.25">
      <c r="A2968" t="s">
        <v>8637</v>
      </c>
      <c r="B2968" t="s">
        <v>12749</v>
      </c>
    </row>
    <row r="2969" spans="1:2" x14ac:dyDescent="0.25">
      <c r="A2969" t="s">
        <v>8696</v>
      </c>
      <c r="B2969" t="s">
        <v>12750</v>
      </c>
    </row>
    <row r="2970" spans="1:2" x14ac:dyDescent="0.25">
      <c r="A2970" t="s">
        <v>8641</v>
      </c>
      <c r="B2970" t="s">
        <v>12751</v>
      </c>
    </row>
    <row r="2971" spans="1:2" x14ac:dyDescent="0.25">
      <c r="A2971" t="s">
        <v>8639</v>
      </c>
      <c r="B2971" t="s">
        <v>12752</v>
      </c>
    </row>
    <row r="2972" spans="1:2" x14ac:dyDescent="0.25">
      <c r="A2972" t="s">
        <v>8643</v>
      </c>
      <c r="B2972" t="s">
        <v>12753</v>
      </c>
    </row>
    <row r="2973" spans="1:2" x14ac:dyDescent="0.25">
      <c r="A2973" t="s">
        <v>8645</v>
      </c>
      <c r="B2973" t="s">
        <v>12754</v>
      </c>
    </row>
    <row r="2974" spans="1:2" x14ac:dyDescent="0.25">
      <c r="A2974" t="s">
        <v>8648</v>
      </c>
      <c r="B2974" t="s">
        <v>12755</v>
      </c>
    </row>
    <row r="2975" spans="1:2" x14ac:dyDescent="0.25">
      <c r="A2975" t="s">
        <v>8654</v>
      </c>
      <c r="B2975" t="s">
        <v>12756</v>
      </c>
    </row>
    <row r="2976" spans="1:2" x14ac:dyDescent="0.25">
      <c r="A2976" t="s">
        <v>8656</v>
      </c>
      <c r="B2976" t="s">
        <v>12757</v>
      </c>
    </row>
    <row r="2977" spans="1:2" x14ac:dyDescent="0.25">
      <c r="A2977" t="s">
        <v>8698</v>
      </c>
      <c r="B2977" t="s">
        <v>12758</v>
      </c>
    </row>
    <row r="2978" spans="1:2" x14ac:dyDescent="0.25">
      <c r="A2978" t="s">
        <v>8615</v>
      </c>
      <c r="B2978" t="s">
        <v>12759</v>
      </c>
    </row>
    <row r="2979" spans="1:2" x14ac:dyDescent="0.25">
      <c r="A2979" t="s">
        <v>8658</v>
      </c>
      <c r="B2979" t="s">
        <v>12760</v>
      </c>
    </row>
    <row r="2980" spans="1:2" x14ac:dyDescent="0.25">
      <c r="A2980" t="s">
        <v>8651</v>
      </c>
      <c r="B2980" t="s">
        <v>12761</v>
      </c>
    </row>
    <row r="2981" spans="1:2" x14ac:dyDescent="0.25">
      <c r="A2981" t="s">
        <v>8605</v>
      </c>
      <c r="B2981" t="s">
        <v>12762</v>
      </c>
    </row>
    <row r="2982" spans="1:2" x14ac:dyDescent="0.25">
      <c r="A2982" t="s">
        <v>8700</v>
      </c>
      <c r="B2982" t="s">
        <v>12763</v>
      </c>
    </row>
    <row r="2983" spans="1:2" x14ac:dyDescent="0.25">
      <c r="A2983" t="s">
        <v>8661</v>
      </c>
      <c r="B2983" t="s">
        <v>12764</v>
      </c>
    </row>
    <row r="2984" spans="1:2" x14ac:dyDescent="0.25">
      <c r="A2984" t="s">
        <v>8664</v>
      </c>
      <c r="B2984" t="s">
        <v>12765</v>
      </c>
    </row>
    <row r="2985" spans="1:2" x14ac:dyDescent="0.25">
      <c r="A2985" t="s">
        <v>8666</v>
      </c>
      <c r="B2985" t="s">
        <v>12766</v>
      </c>
    </row>
    <row r="2986" spans="1:2" x14ac:dyDescent="0.25">
      <c r="A2986" t="s">
        <v>8668</v>
      </c>
      <c r="B2986" t="s">
        <v>12767</v>
      </c>
    </row>
    <row r="2987" spans="1:2" x14ac:dyDescent="0.25">
      <c r="A2987" t="s">
        <v>9907</v>
      </c>
      <c r="B2987" t="s">
        <v>12768</v>
      </c>
    </row>
    <row r="2988" spans="1:2" x14ac:dyDescent="0.25">
      <c r="A2988" t="s">
        <v>8612</v>
      </c>
      <c r="B2988" t="s">
        <v>12769</v>
      </c>
    </row>
    <row r="2989" spans="1:2" x14ac:dyDescent="0.25">
      <c r="A2989" t="s">
        <v>8864</v>
      </c>
      <c r="B2989" t="s">
        <v>12770</v>
      </c>
    </row>
    <row r="2990" spans="1:2" x14ac:dyDescent="0.25">
      <c r="A2990" t="s">
        <v>7769</v>
      </c>
      <c r="B2990" t="s">
        <v>12771</v>
      </c>
    </row>
    <row r="2991" spans="1:2" x14ac:dyDescent="0.25">
      <c r="A2991" t="s">
        <v>7772</v>
      </c>
      <c r="B2991" t="s">
        <v>12772</v>
      </c>
    </row>
    <row r="2992" spans="1:2" x14ac:dyDescent="0.25">
      <c r="A2992" t="s">
        <v>7775</v>
      </c>
      <c r="B2992" t="s">
        <v>12773</v>
      </c>
    </row>
    <row r="2993" spans="1:2" x14ac:dyDescent="0.25">
      <c r="A2993" t="s">
        <v>7777</v>
      </c>
      <c r="B2993" t="s">
        <v>12774</v>
      </c>
    </row>
    <row r="2994" spans="1:2" x14ac:dyDescent="0.25">
      <c r="A2994" t="s">
        <v>7767</v>
      </c>
      <c r="B2994" t="s">
        <v>12775</v>
      </c>
    </row>
    <row r="2995" spans="1:2" x14ac:dyDescent="0.25">
      <c r="A2995" t="s">
        <v>7764</v>
      </c>
      <c r="B2995" t="s">
        <v>12776</v>
      </c>
    </row>
    <row r="2996" spans="1:2" x14ac:dyDescent="0.25">
      <c r="A2996" t="s">
        <v>8704</v>
      </c>
      <c r="B2996" t="s">
        <v>12777</v>
      </c>
    </row>
    <row r="2997" spans="1:2" x14ac:dyDescent="0.25">
      <c r="A2997" t="s">
        <v>8707</v>
      </c>
      <c r="B2997" t="s">
        <v>12778</v>
      </c>
    </row>
    <row r="2998" spans="1:2" x14ac:dyDescent="0.25">
      <c r="A2998" t="s">
        <v>8709</v>
      </c>
      <c r="B2998" t="s">
        <v>12779</v>
      </c>
    </row>
    <row r="2999" spans="1:2" x14ac:dyDescent="0.25">
      <c r="A2999" t="s">
        <v>8724</v>
      </c>
      <c r="B2999" t="s">
        <v>12780</v>
      </c>
    </row>
    <row r="3000" spans="1:2" x14ac:dyDescent="0.25">
      <c r="A3000" t="s">
        <v>8727</v>
      </c>
      <c r="B3000" t="s">
        <v>12781</v>
      </c>
    </row>
    <row r="3001" spans="1:2" x14ac:dyDescent="0.25">
      <c r="A3001" t="s">
        <v>8711</v>
      </c>
      <c r="B3001" t="s">
        <v>12782</v>
      </c>
    </row>
    <row r="3002" spans="1:2" x14ac:dyDescent="0.25">
      <c r="A3002" t="s">
        <v>8715</v>
      </c>
      <c r="B3002" t="s">
        <v>12783</v>
      </c>
    </row>
    <row r="3003" spans="1:2" x14ac:dyDescent="0.25">
      <c r="A3003" t="s">
        <v>8718</v>
      </c>
      <c r="B3003" t="s">
        <v>12784</v>
      </c>
    </row>
    <row r="3004" spans="1:2" x14ac:dyDescent="0.25">
      <c r="A3004" t="s">
        <v>8702</v>
      </c>
      <c r="B3004" t="s">
        <v>12785</v>
      </c>
    </row>
    <row r="3005" spans="1:2" x14ac:dyDescent="0.25">
      <c r="A3005" t="s">
        <v>8670</v>
      </c>
      <c r="B3005" t="s">
        <v>12786</v>
      </c>
    </row>
    <row r="3006" spans="1:2" x14ac:dyDescent="0.25">
      <c r="A3006" t="s">
        <v>8673</v>
      </c>
      <c r="B3006" t="s">
        <v>12787</v>
      </c>
    </row>
    <row r="3007" spans="1:2" x14ac:dyDescent="0.25">
      <c r="A3007" t="s">
        <v>8675</v>
      </c>
      <c r="B3007" t="s">
        <v>12788</v>
      </c>
    </row>
    <row r="3008" spans="1:2" x14ac:dyDescent="0.25">
      <c r="A3008" t="s">
        <v>8877</v>
      </c>
      <c r="B3008" t="s">
        <v>12789</v>
      </c>
    </row>
    <row r="3009" spans="1:2" x14ac:dyDescent="0.25">
      <c r="A3009" t="s">
        <v>8879</v>
      </c>
      <c r="B3009" t="s">
        <v>12790</v>
      </c>
    </row>
    <row r="3010" spans="1:2" x14ac:dyDescent="0.25">
      <c r="A3010" t="s">
        <v>8875</v>
      </c>
      <c r="B3010" t="s">
        <v>12791</v>
      </c>
    </row>
    <row r="3011" spans="1:2" x14ac:dyDescent="0.25">
      <c r="A3011" t="s">
        <v>8677</v>
      </c>
      <c r="B3011" t="s">
        <v>12792</v>
      </c>
    </row>
    <row r="3012" spans="1:2" x14ac:dyDescent="0.25">
      <c r="A3012" t="s">
        <v>8680</v>
      </c>
      <c r="B3012" t="s">
        <v>12793</v>
      </c>
    </row>
    <row r="3013" spans="1:2" x14ac:dyDescent="0.25">
      <c r="A3013" t="s">
        <v>8682</v>
      </c>
      <c r="B3013" t="s">
        <v>12794</v>
      </c>
    </row>
    <row r="3014" spans="1:2" x14ac:dyDescent="0.25">
      <c r="A3014" t="s">
        <v>9717</v>
      </c>
      <c r="B3014" t="s">
        <v>1608</v>
      </c>
    </row>
    <row r="3015" spans="1:2" x14ac:dyDescent="0.25">
      <c r="A3015" t="s">
        <v>4946</v>
      </c>
      <c r="B3015" t="s">
        <v>4945</v>
      </c>
    </row>
    <row r="3016" spans="1:2" x14ac:dyDescent="0.25">
      <c r="A3016" t="s">
        <v>9713</v>
      </c>
      <c r="B3016" t="s">
        <v>1604</v>
      </c>
    </row>
    <row r="3017" spans="1:2" x14ac:dyDescent="0.25">
      <c r="A3017" t="s">
        <v>5486</v>
      </c>
      <c r="B3017" t="s">
        <v>1606</v>
      </c>
    </row>
    <row r="3018" spans="1:2" x14ac:dyDescent="0.25">
      <c r="A3018" t="s">
        <v>9715</v>
      </c>
      <c r="B3018" t="s">
        <v>9714</v>
      </c>
    </row>
    <row r="3019" spans="1:2" x14ac:dyDescent="0.25">
      <c r="A3019" t="s">
        <v>5529</v>
      </c>
      <c r="B3019" t="s">
        <v>12795</v>
      </c>
    </row>
    <row r="3020" spans="1:2" x14ac:dyDescent="0.25">
      <c r="A3020" t="s">
        <v>5532</v>
      </c>
      <c r="B3020" t="s">
        <v>12796</v>
      </c>
    </row>
    <row r="3021" spans="1:2" x14ac:dyDescent="0.25">
      <c r="A3021" t="s">
        <v>5534</v>
      </c>
      <c r="B3021" t="s">
        <v>5533</v>
      </c>
    </row>
    <row r="3022" spans="1:2" x14ac:dyDescent="0.25">
      <c r="A3022" t="s">
        <v>5568</v>
      </c>
      <c r="B3022" t="s">
        <v>5567</v>
      </c>
    </row>
    <row r="3023" spans="1:2" x14ac:dyDescent="0.25">
      <c r="A3023" t="s">
        <v>5572</v>
      </c>
      <c r="B3023" t="s">
        <v>5571</v>
      </c>
    </row>
    <row r="3024" spans="1:2" x14ac:dyDescent="0.25">
      <c r="A3024" t="s">
        <v>5539</v>
      </c>
      <c r="B3024" t="s">
        <v>5538</v>
      </c>
    </row>
    <row r="3025" spans="1:2" x14ac:dyDescent="0.25">
      <c r="A3025" t="s">
        <v>5574</v>
      </c>
      <c r="B3025" t="s">
        <v>5573</v>
      </c>
    </row>
    <row r="3026" spans="1:2" x14ac:dyDescent="0.25">
      <c r="A3026" t="s">
        <v>9726</v>
      </c>
      <c r="B3026" t="s">
        <v>12797</v>
      </c>
    </row>
    <row r="3027" spans="1:2" x14ac:dyDescent="0.25">
      <c r="A3027" t="s">
        <v>9728</v>
      </c>
      <c r="B3027" t="s">
        <v>12798</v>
      </c>
    </row>
    <row r="3028" spans="1:2" x14ac:dyDescent="0.25">
      <c r="A3028" t="s">
        <v>9730</v>
      </c>
      <c r="B3028" t="s">
        <v>12799</v>
      </c>
    </row>
    <row r="3029" spans="1:2" x14ac:dyDescent="0.25">
      <c r="A3029" t="s">
        <v>5489</v>
      </c>
      <c r="B3029" t="s">
        <v>12800</v>
      </c>
    </row>
    <row r="3030" spans="1:2" x14ac:dyDescent="0.25">
      <c r="A3030" t="s">
        <v>5576</v>
      </c>
      <c r="B3030" t="s">
        <v>12801</v>
      </c>
    </row>
    <row r="3031" spans="1:2" x14ac:dyDescent="0.25">
      <c r="A3031" t="s">
        <v>5578</v>
      </c>
      <c r="B3031" t="s">
        <v>12802</v>
      </c>
    </row>
    <row r="3032" spans="1:2" x14ac:dyDescent="0.25">
      <c r="A3032" t="s">
        <v>5542</v>
      </c>
      <c r="B3032" t="s">
        <v>12803</v>
      </c>
    </row>
    <row r="3033" spans="1:2" x14ac:dyDescent="0.25">
      <c r="A3033" t="s">
        <v>5580</v>
      </c>
      <c r="B3033" t="s">
        <v>12804</v>
      </c>
    </row>
    <row r="3034" spans="1:2" x14ac:dyDescent="0.25">
      <c r="A3034" t="s">
        <v>5582</v>
      </c>
      <c r="B3034" t="s">
        <v>12805</v>
      </c>
    </row>
    <row r="3035" spans="1:2" x14ac:dyDescent="0.25">
      <c r="A3035" t="s">
        <v>5584</v>
      </c>
      <c r="B3035" t="s">
        <v>12806</v>
      </c>
    </row>
    <row r="3036" spans="1:2" x14ac:dyDescent="0.25">
      <c r="A3036" t="s">
        <v>5545</v>
      </c>
      <c r="B3036" t="s">
        <v>12807</v>
      </c>
    </row>
    <row r="3037" spans="1:2" x14ac:dyDescent="0.25">
      <c r="A3037" t="s">
        <v>5548</v>
      </c>
      <c r="B3037" t="s">
        <v>12808</v>
      </c>
    </row>
    <row r="3038" spans="1:2" x14ac:dyDescent="0.25">
      <c r="A3038" t="s">
        <v>5551</v>
      </c>
      <c r="B3038" t="s">
        <v>12809</v>
      </c>
    </row>
    <row r="3039" spans="1:2" x14ac:dyDescent="0.25">
      <c r="A3039" t="s">
        <v>5556</v>
      </c>
      <c r="B3039" t="s">
        <v>5555</v>
      </c>
    </row>
    <row r="3040" spans="1:2" x14ac:dyDescent="0.25">
      <c r="A3040" t="s">
        <v>5558</v>
      </c>
      <c r="B3040" t="s">
        <v>12810</v>
      </c>
    </row>
    <row r="3041" spans="1:2" x14ac:dyDescent="0.25">
      <c r="A3041" t="s">
        <v>5560</v>
      </c>
      <c r="B3041" t="s">
        <v>5559</v>
      </c>
    </row>
    <row r="3042" spans="1:2" x14ac:dyDescent="0.25">
      <c r="A3042" t="s">
        <v>5562</v>
      </c>
      <c r="B3042" t="s">
        <v>5561</v>
      </c>
    </row>
    <row r="3043" spans="1:2" x14ac:dyDescent="0.25">
      <c r="A3043" t="s">
        <v>8567</v>
      </c>
      <c r="B3043" t="s">
        <v>12811</v>
      </c>
    </row>
    <row r="3044" spans="1:2" x14ac:dyDescent="0.25">
      <c r="A3044" t="s">
        <v>8569</v>
      </c>
      <c r="B3044" t="s">
        <v>12812</v>
      </c>
    </row>
    <row r="3045" spans="1:2" x14ac:dyDescent="0.25">
      <c r="A3045" t="s">
        <v>8572</v>
      </c>
      <c r="B3045" t="s">
        <v>8571</v>
      </c>
    </row>
    <row r="3046" spans="1:2" x14ac:dyDescent="0.25">
      <c r="A3046" t="s">
        <v>8574</v>
      </c>
      <c r="B3046" t="s">
        <v>8573</v>
      </c>
    </row>
    <row r="3047" spans="1:2" x14ac:dyDescent="0.25">
      <c r="A3047" t="s">
        <v>8595</v>
      </c>
      <c r="B3047" t="s">
        <v>1628</v>
      </c>
    </row>
    <row r="3048" spans="1:2" x14ac:dyDescent="0.25">
      <c r="A3048" t="s">
        <v>8597</v>
      </c>
      <c r="B3048" t="s">
        <v>8596</v>
      </c>
    </row>
    <row r="3049" spans="1:2" x14ac:dyDescent="0.25">
      <c r="A3049" t="s">
        <v>8599</v>
      </c>
      <c r="B3049" t="s">
        <v>8598</v>
      </c>
    </row>
    <row r="3050" spans="1:2" x14ac:dyDescent="0.25">
      <c r="A3050" t="s">
        <v>8601</v>
      </c>
      <c r="B3050" t="s">
        <v>8600</v>
      </c>
    </row>
    <row r="3051" spans="1:2" x14ac:dyDescent="0.25">
      <c r="A3051" t="s">
        <v>8576</v>
      </c>
      <c r="B3051" t="s">
        <v>8575</v>
      </c>
    </row>
    <row r="3052" spans="1:2" x14ac:dyDescent="0.25">
      <c r="A3052" t="s">
        <v>8578</v>
      </c>
      <c r="B3052" t="s">
        <v>8577</v>
      </c>
    </row>
    <row r="3053" spans="1:2" x14ac:dyDescent="0.25">
      <c r="A3053" t="s">
        <v>8580</v>
      </c>
      <c r="B3053" t="s">
        <v>12813</v>
      </c>
    </row>
    <row r="3054" spans="1:2" x14ac:dyDescent="0.25">
      <c r="A3054" t="s">
        <v>8586</v>
      </c>
      <c r="B3054" t="s">
        <v>8585</v>
      </c>
    </row>
    <row r="3055" spans="1:2" x14ac:dyDescent="0.25">
      <c r="A3055" t="s">
        <v>8588</v>
      </c>
      <c r="B3055" t="s">
        <v>8587</v>
      </c>
    </row>
    <row r="3056" spans="1:2" x14ac:dyDescent="0.25">
      <c r="A3056" t="s">
        <v>8582</v>
      </c>
      <c r="B3056" t="s">
        <v>8581</v>
      </c>
    </row>
    <row r="3057" spans="1:2" x14ac:dyDescent="0.25">
      <c r="A3057" t="s">
        <v>8584</v>
      </c>
      <c r="B3057" t="s">
        <v>8583</v>
      </c>
    </row>
    <row r="3058" spans="1:2" x14ac:dyDescent="0.25">
      <c r="A3058" t="s">
        <v>8590</v>
      </c>
      <c r="B3058" t="s">
        <v>8589</v>
      </c>
    </row>
    <row r="3059" spans="1:2" x14ac:dyDescent="0.25">
      <c r="A3059" t="s">
        <v>8592</v>
      </c>
      <c r="B3059" t="s">
        <v>8591</v>
      </c>
    </row>
    <row r="3060" spans="1:2" x14ac:dyDescent="0.25">
      <c r="A3060" t="s">
        <v>8786</v>
      </c>
      <c r="B3060" t="s">
        <v>8785</v>
      </c>
    </row>
    <row r="3061" spans="1:2" x14ac:dyDescent="0.25">
      <c r="A3061" t="s">
        <v>8738</v>
      </c>
      <c r="B3061" t="s">
        <v>8737</v>
      </c>
    </row>
    <row r="3062" spans="1:2" x14ac:dyDescent="0.25">
      <c r="A3062" t="s">
        <v>8742</v>
      </c>
      <c r="B3062" t="s">
        <v>8741</v>
      </c>
    </row>
    <row r="3063" spans="1:2" x14ac:dyDescent="0.25">
      <c r="A3063" t="s">
        <v>12814</v>
      </c>
      <c r="B3063" t="s">
        <v>12815</v>
      </c>
    </row>
    <row r="3064" spans="1:2" x14ac:dyDescent="0.25">
      <c r="A3064" t="s">
        <v>8788</v>
      </c>
      <c r="B3064" t="s">
        <v>12816</v>
      </c>
    </row>
    <row r="3065" spans="1:2" x14ac:dyDescent="0.25">
      <c r="A3065" t="s">
        <v>8790</v>
      </c>
      <c r="B3065" t="s">
        <v>12817</v>
      </c>
    </row>
    <row r="3066" spans="1:2" x14ac:dyDescent="0.25">
      <c r="A3066" t="s">
        <v>8792</v>
      </c>
      <c r="B3066" t="s">
        <v>12818</v>
      </c>
    </row>
    <row r="3067" spans="1:2" x14ac:dyDescent="0.25">
      <c r="A3067" t="s">
        <v>8794</v>
      </c>
      <c r="B3067" t="s">
        <v>8793</v>
      </c>
    </row>
    <row r="3068" spans="1:2" x14ac:dyDescent="0.25">
      <c r="A3068" t="s">
        <v>12819</v>
      </c>
      <c r="B3068" t="s">
        <v>12820</v>
      </c>
    </row>
    <row r="3069" spans="1:2" x14ac:dyDescent="0.25">
      <c r="A3069" t="s">
        <v>8744</v>
      </c>
      <c r="B3069" t="s">
        <v>8743</v>
      </c>
    </row>
    <row r="3070" spans="1:2" x14ac:dyDescent="0.25">
      <c r="A3070" t="s">
        <v>8796</v>
      </c>
      <c r="B3070" t="s">
        <v>8795</v>
      </c>
    </row>
    <row r="3071" spans="1:2" x14ac:dyDescent="0.25">
      <c r="A3071" t="s">
        <v>8746</v>
      </c>
      <c r="B3071" t="s">
        <v>8745</v>
      </c>
    </row>
    <row r="3072" spans="1:2" x14ac:dyDescent="0.25">
      <c r="A3072" t="s">
        <v>8749</v>
      </c>
      <c r="B3072" t="s">
        <v>8748</v>
      </c>
    </row>
    <row r="3073" spans="1:2" x14ac:dyDescent="0.25">
      <c r="A3073" t="s">
        <v>8798</v>
      </c>
      <c r="B3073" t="s">
        <v>8797</v>
      </c>
    </row>
    <row r="3074" spans="1:2" x14ac:dyDescent="0.25">
      <c r="A3074" t="s">
        <v>8752</v>
      </c>
      <c r="B3074" t="s">
        <v>8751</v>
      </c>
    </row>
    <row r="3075" spans="1:2" x14ac:dyDescent="0.25">
      <c r="A3075" t="s">
        <v>8754</v>
      </c>
      <c r="B3075" t="s">
        <v>8753</v>
      </c>
    </row>
    <row r="3076" spans="1:2" x14ac:dyDescent="0.25">
      <c r="A3076" t="s">
        <v>8757</v>
      </c>
      <c r="B3076" t="s">
        <v>8756</v>
      </c>
    </row>
    <row r="3077" spans="1:2" x14ac:dyDescent="0.25">
      <c r="A3077" t="s">
        <v>8760</v>
      </c>
      <c r="B3077" t="s">
        <v>8759</v>
      </c>
    </row>
    <row r="3078" spans="1:2" x14ac:dyDescent="0.25">
      <c r="A3078" t="s">
        <v>9912</v>
      </c>
      <c r="B3078" t="s">
        <v>1654</v>
      </c>
    </row>
    <row r="3079" spans="1:2" x14ac:dyDescent="0.25">
      <c r="A3079" t="s">
        <v>8763</v>
      </c>
      <c r="B3079" t="s">
        <v>8762</v>
      </c>
    </row>
    <row r="3080" spans="1:2" x14ac:dyDescent="0.25">
      <c r="A3080" t="s">
        <v>8766</v>
      </c>
      <c r="B3080" t="s">
        <v>8765</v>
      </c>
    </row>
    <row r="3081" spans="1:2" x14ac:dyDescent="0.25">
      <c r="A3081" t="s">
        <v>8768</v>
      </c>
      <c r="B3081" t="s">
        <v>8767</v>
      </c>
    </row>
    <row r="3082" spans="1:2" x14ac:dyDescent="0.25">
      <c r="A3082" t="s">
        <v>8771</v>
      </c>
      <c r="B3082" t="s">
        <v>8770</v>
      </c>
    </row>
    <row r="3083" spans="1:2" x14ac:dyDescent="0.25">
      <c r="A3083" t="s">
        <v>8774</v>
      </c>
      <c r="B3083" t="s">
        <v>8773</v>
      </c>
    </row>
    <row r="3084" spans="1:2" x14ac:dyDescent="0.25">
      <c r="A3084" t="s">
        <v>8776</v>
      </c>
      <c r="B3084" t="s">
        <v>8775</v>
      </c>
    </row>
    <row r="3085" spans="1:2" x14ac:dyDescent="0.25">
      <c r="A3085" t="s">
        <v>4949</v>
      </c>
      <c r="B3085" t="s">
        <v>4948</v>
      </c>
    </row>
    <row r="3086" spans="1:2" x14ac:dyDescent="0.25">
      <c r="A3086" t="s">
        <v>4952</v>
      </c>
      <c r="B3086" t="s">
        <v>4951</v>
      </c>
    </row>
    <row r="3087" spans="1:2" x14ac:dyDescent="0.25">
      <c r="A3087" t="s">
        <v>4955</v>
      </c>
      <c r="B3087" t="s">
        <v>4954</v>
      </c>
    </row>
    <row r="3088" spans="1:2" x14ac:dyDescent="0.25">
      <c r="A3088" t="s">
        <v>4962</v>
      </c>
      <c r="B3088" t="s">
        <v>4961</v>
      </c>
    </row>
    <row r="3089" spans="1:2" x14ac:dyDescent="0.25">
      <c r="A3089" t="s">
        <v>4965</v>
      </c>
      <c r="B3089" t="s">
        <v>4964</v>
      </c>
    </row>
    <row r="3090" spans="1:2" x14ac:dyDescent="0.25">
      <c r="A3090" t="s">
        <v>8952</v>
      </c>
      <c r="B3090" t="s">
        <v>8951</v>
      </c>
    </row>
    <row r="3091" spans="1:2" x14ac:dyDescent="0.25">
      <c r="A3091" t="s">
        <v>9040</v>
      </c>
      <c r="B3091" t="s">
        <v>9039</v>
      </c>
    </row>
    <row r="3092" spans="1:2" x14ac:dyDescent="0.25">
      <c r="A3092" t="s">
        <v>9042</v>
      </c>
      <c r="B3092" t="s">
        <v>12821</v>
      </c>
    </row>
    <row r="3093" spans="1:2" x14ac:dyDescent="0.25">
      <c r="A3093" t="s">
        <v>8954</v>
      </c>
      <c r="B3093" t="s">
        <v>8953</v>
      </c>
    </row>
    <row r="3094" spans="1:2" x14ac:dyDescent="0.25">
      <c r="A3094" t="s">
        <v>8956</v>
      </c>
      <c r="B3094" t="s">
        <v>8955</v>
      </c>
    </row>
    <row r="3095" spans="1:2" x14ac:dyDescent="0.25">
      <c r="A3095" t="s">
        <v>9044</v>
      </c>
      <c r="B3095" t="s">
        <v>9043</v>
      </c>
    </row>
    <row r="3096" spans="1:2" x14ac:dyDescent="0.25">
      <c r="A3096" t="s">
        <v>8958</v>
      </c>
      <c r="B3096" t="s">
        <v>8957</v>
      </c>
    </row>
    <row r="3097" spans="1:2" x14ac:dyDescent="0.25">
      <c r="A3097" t="s">
        <v>8960</v>
      </c>
      <c r="B3097" t="s">
        <v>8959</v>
      </c>
    </row>
    <row r="3098" spans="1:2" x14ac:dyDescent="0.25">
      <c r="A3098" t="s">
        <v>8962</v>
      </c>
      <c r="B3098" t="s">
        <v>8961</v>
      </c>
    </row>
    <row r="3099" spans="1:2" x14ac:dyDescent="0.25">
      <c r="A3099" t="s">
        <v>8966</v>
      </c>
      <c r="B3099" t="s">
        <v>8965</v>
      </c>
    </row>
    <row r="3100" spans="1:2" x14ac:dyDescent="0.25">
      <c r="A3100" t="s">
        <v>8969</v>
      </c>
      <c r="B3100" t="s">
        <v>8968</v>
      </c>
    </row>
    <row r="3101" spans="1:2" x14ac:dyDescent="0.25">
      <c r="A3101" t="s">
        <v>8972</v>
      </c>
      <c r="B3101" t="s">
        <v>8971</v>
      </c>
    </row>
    <row r="3102" spans="1:2" x14ac:dyDescent="0.25">
      <c r="A3102" t="s">
        <v>8974</v>
      </c>
      <c r="B3102" t="s">
        <v>12822</v>
      </c>
    </row>
    <row r="3103" spans="1:2" x14ac:dyDescent="0.25">
      <c r="A3103" t="s">
        <v>8976</v>
      </c>
      <c r="B3103" t="s">
        <v>8975</v>
      </c>
    </row>
    <row r="3104" spans="1:2" x14ac:dyDescent="0.25">
      <c r="A3104" t="s">
        <v>8979</v>
      </c>
      <c r="B3104" t="s">
        <v>8978</v>
      </c>
    </row>
    <row r="3105" spans="1:2" x14ac:dyDescent="0.25">
      <c r="A3105" t="s">
        <v>12823</v>
      </c>
      <c r="B3105" t="s">
        <v>12824</v>
      </c>
    </row>
    <row r="3106" spans="1:2" x14ac:dyDescent="0.25">
      <c r="A3106" t="s">
        <v>8982</v>
      </c>
      <c r="B3106" t="s">
        <v>8981</v>
      </c>
    </row>
    <row r="3107" spans="1:2" x14ac:dyDescent="0.25">
      <c r="A3107" t="s">
        <v>8985</v>
      </c>
      <c r="B3107" t="s">
        <v>8984</v>
      </c>
    </row>
    <row r="3108" spans="1:2" x14ac:dyDescent="0.25">
      <c r="A3108" t="s">
        <v>8987</v>
      </c>
      <c r="B3108" t="s">
        <v>8986</v>
      </c>
    </row>
    <row r="3109" spans="1:2" x14ac:dyDescent="0.25">
      <c r="A3109" t="s">
        <v>8990</v>
      </c>
      <c r="B3109" t="s">
        <v>8989</v>
      </c>
    </row>
    <row r="3110" spans="1:2" x14ac:dyDescent="0.25">
      <c r="A3110" t="s">
        <v>8993</v>
      </c>
      <c r="B3110" t="s">
        <v>8992</v>
      </c>
    </row>
    <row r="3111" spans="1:2" x14ac:dyDescent="0.25">
      <c r="A3111" t="s">
        <v>9052</v>
      </c>
      <c r="B3111" t="s">
        <v>9051</v>
      </c>
    </row>
    <row r="3112" spans="1:2" x14ac:dyDescent="0.25">
      <c r="A3112" t="s">
        <v>9054</v>
      </c>
      <c r="B3112" t="s">
        <v>9053</v>
      </c>
    </row>
    <row r="3113" spans="1:2" x14ac:dyDescent="0.25">
      <c r="A3113" t="s">
        <v>9109</v>
      </c>
      <c r="B3113" t="s">
        <v>9108</v>
      </c>
    </row>
    <row r="3114" spans="1:2" x14ac:dyDescent="0.25">
      <c r="A3114" t="s">
        <v>8996</v>
      </c>
      <c r="B3114" t="s">
        <v>8995</v>
      </c>
    </row>
    <row r="3115" spans="1:2" x14ac:dyDescent="0.25">
      <c r="A3115" t="s">
        <v>8925</v>
      </c>
      <c r="B3115" t="s">
        <v>1733</v>
      </c>
    </row>
    <row r="3116" spans="1:2" x14ac:dyDescent="0.25">
      <c r="A3116" t="s">
        <v>8927</v>
      </c>
      <c r="B3116" t="s">
        <v>8926</v>
      </c>
    </row>
    <row r="3117" spans="1:2" x14ac:dyDescent="0.25">
      <c r="A3117" t="s">
        <v>8929</v>
      </c>
      <c r="B3117" t="s">
        <v>8928</v>
      </c>
    </row>
    <row r="3118" spans="1:2" x14ac:dyDescent="0.25">
      <c r="A3118" t="s">
        <v>8931</v>
      </c>
      <c r="B3118" t="s">
        <v>8930</v>
      </c>
    </row>
    <row r="3119" spans="1:2" x14ac:dyDescent="0.25">
      <c r="A3119" t="s">
        <v>8933</v>
      </c>
      <c r="B3119" t="s">
        <v>8932</v>
      </c>
    </row>
    <row r="3120" spans="1:2" x14ac:dyDescent="0.25">
      <c r="A3120" t="s">
        <v>8935</v>
      </c>
      <c r="B3120" t="s">
        <v>8934</v>
      </c>
    </row>
    <row r="3121" spans="1:2" x14ac:dyDescent="0.25">
      <c r="A3121" t="s">
        <v>8939</v>
      </c>
      <c r="B3121" t="s">
        <v>8938</v>
      </c>
    </row>
    <row r="3122" spans="1:2" x14ac:dyDescent="0.25">
      <c r="A3122" t="s">
        <v>9914</v>
      </c>
      <c r="B3122" t="s">
        <v>1697</v>
      </c>
    </row>
    <row r="3123" spans="1:2" x14ac:dyDescent="0.25">
      <c r="A3123" t="s">
        <v>9916</v>
      </c>
      <c r="B3123" t="s">
        <v>9915</v>
      </c>
    </row>
    <row r="3124" spans="1:2" x14ac:dyDescent="0.25">
      <c r="A3124" t="s">
        <v>8999</v>
      </c>
      <c r="B3124" t="s">
        <v>8998</v>
      </c>
    </row>
    <row r="3125" spans="1:2" x14ac:dyDescent="0.25">
      <c r="A3125" t="s">
        <v>8942</v>
      </c>
      <c r="B3125" t="s">
        <v>8941</v>
      </c>
    </row>
    <row r="3126" spans="1:2" x14ac:dyDescent="0.25">
      <c r="A3126" t="s">
        <v>8944</v>
      </c>
      <c r="B3126" t="s">
        <v>8943</v>
      </c>
    </row>
    <row r="3127" spans="1:2" x14ac:dyDescent="0.25">
      <c r="A3127" t="s">
        <v>8946</v>
      </c>
      <c r="B3127" t="s">
        <v>8945</v>
      </c>
    </row>
    <row r="3128" spans="1:2" x14ac:dyDescent="0.25">
      <c r="A3128" t="s">
        <v>8948</v>
      </c>
      <c r="B3128" t="s">
        <v>8947</v>
      </c>
    </row>
    <row r="3129" spans="1:2" x14ac:dyDescent="0.25">
      <c r="A3129" t="s">
        <v>8950</v>
      </c>
      <c r="B3129" t="s">
        <v>8949</v>
      </c>
    </row>
    <row r="3130" spans="1:2" x14ac:dyDescent="0.25">
      <c r="A3130" t="s">
        <v>9001</v>
      </c>
      <c r="B3130" t="s">
        <v>9000</v>
      </c>
    </row>
    <row r="3131" spans="1:2" x14ac:dyDescent="0.25">
      <c r="A3131" t="s">
        <v>9003</v>
      </c>
      <c r="B3131" t="s">
        <v>9002</v>
      </c>
    </row>
    <row r="3132" spans="1:2" x14ac:dyDescent="0.25">
      <c r="A3132" t="s">
        <v>9005</v>
      </c>
      <c r="B3132" t="s">
        <v>9004</v>
      </c>
    </row>
    <row r="3133" spans="1:2" x14ac:dyDescent="0.25">
      <c r="A3133" t="s">
        <v>9007</v>
      </c>
      <c r="B3133" t="s">
        <v>9006</v>
      </c>
    </row>
    <row r="3134" spans="1:2" x14ac:dyDescent="0.25">
      <c r="A3134" t="s">
        <v>9009</v>
      </c>
      <c r="B3134" t="s">
        <v>9008</v>
      </c>
    </row>
    <row r="3135" spans="1:2" x14ac:dyDescent="0.25">
      <c r="A3135" t="s">
        <v>9049</v>
      </c>
      <c r="B3135" t="s">
        <v>1708</v>
      </c>
    </row>
    <row r="3136" spans="1:2" x14ac:dyDescent="0.25">
      <c r="A3136" t="s">
        <v>9920</v>
      </c>
      <c r="B3136" t="s">
        <v>1701</v>
      </c>
    </row>
    <row r="3137" spans="1:2" x14ac:dyDescent="0.25">
      <c r="A3137" t="s">
        <v>9045</v>
      </c>
      <c r="B3137" t="s">
        <v>1727</v>
      </c>
    </row>
    <row r="3138" spans="1:2" x14ac:dyDescent="0.25">
      <c r="A3138" t="s">
        <v>9922</v>
      </c>
      <c r="B3138" t="s">
        <v>1706</v>
      </c>
    </row>
    <row r="3139" spans="1:2" x14ac:dyDescent="0.25">
      <c r="A3139" t="s">
        <v>9924</v>
      </c>
      <c r="B3139" t="s">
        <v>9923</v>
      </c>
    </row>
    <row r="3140" spans="1:2" x14ac:dyDescent="0.25">
      <c r="A3140" t="s">
        <v>9918</v>
      </c>
      <c r="B3140" t="s">
        <v>1699</v>
      </c>
    </row>
    <row r="3141" spans="1:2" x14ac:dyDescent="0.25">
      <c r="A3141" t="s">
        <v>12825</v>
      </c>
      <c r="B3141" t="s">
        <v>12826</v>
      </c>
    </row>
    <row r="3142" spans="1:2" x14ac:dyDescent="0.25">
      <c r="A3142" t="s">
        <v>9012</v>
      </c>
      <c r="B3142" t="s">
        <v>9011</v>
      </c>
    </row>
    <row r="3143" spans="1:2" x14ac:dyDescent="0.25">
      <c r="A3143" t="s">
        <v>9014</v>
      </c>
      <c r="B3143" t="s">
        <v>9013</v>
      </c>
    </row>
    <row r="3144" spans="1:2" x14ac:dyDescent="0.25">
      <c r="A3144" t="s">
        <v>9016</v>
      </c>
      <c r="B3144" t="s">
        <v>9015</v>
      </c>
    </row>
    <row r="3145" spans="1:2" x14ac:dyDescent="0.25">
      <c r="A3145" t="s">
        <v>9019</v>
      </c>
      <c r="B3145" t="s">
        <v>9018</v>
      </c>
    </row>
    <row r="3146" spans="1:2" x14ac:dyDescent="0.25">
      <c r="A3146" t="s">
        <v>9021</v>
      </c>
      <c r="B3146" t="s">
        <v>9020</v>
      </c>
    </row>
    <row r="3147" spans="1:2" x14ac:dyDescent="0.25">
      <c r="A3147" t="s">
        <v>9024</v>
      </c>
      <c r="B3147" t="s">
        <v>9023</v>
      </c>
    </row>
    <row r="3148" spans="1:2" x14ac:dyDescent="0.25">
      <c r="A3148" t="s">
        <v>9027</v>
      </c>
      <c r="B3148" t="s">
        <v>9026</v>
      </c>
    </row>
    <row r="3149" spans="1:2" x14ac:dyDescent="0.25">
      <c r="A3149" t="s">
        <v>9029</v>
      </c>
      <c r="B3149" t="s">
        <v>9028</v>
      </c>
    </row>
    <row r="3150" spans="1:2" x14ac:dyDescent="0.25">
      <c r="A3150" t="s">
        <v>9031</v>
      </c>
      <c r="B3150" t="s">
        <v>9030</v>
      </c>
    </row>
    <row r="3151" spans="1:2" x14ac:dyDescent="0.25">
      <c r="A3151" t="s">
        <v>9035</v>
      </c>
      <c r="B3151" t="s">
        <v>9034</v>
      </c>
    </row>
    <row r="3152" spans="1:2" x14ac:dyDescent="0.25">
      <c r="A3152" t="s">
        <v>9037</v>
      </c>
      <c r="B3152" t="s">
        <v>9036</v>
      </c>
    </row>
    <row r="3153" spans="1:2" x14ac:dyDescent="0.25">
      <c r="A3153" t="s">
        <v>9175</v>
      </c>
      <c r="B3153" t="s">
        <v>1798</v>
      </c>
    </row>
    <row r="3154" spans="1:2" x14ac:dyDescent="0.25">
      <c r="A3154" t="s">
        <v>9177</v>
      </c>
      <c r="B3154" t="s">
        <v>9176</v>
      </c>
    </row>
    <row r="3155" spans="1:2" x14ac:dyDescent="0.25">
      <c r="A3155" t="s">
        <v>9179</v>
      </c>
      <c r="B3155" t="s">
        <v>9178</v>
      </c>
    </row>
    <row r="3156" spans="1:2" x14ac:dyDescent="0.25">
      <c r="A3156" t="s">
        <v>9182</v>
      </c>
      <c r="B3156" t="s">
        <v>9181</v>
      </c>
    </row>
    <row r="3157" spans="1:2" x14ac:dyDescent="0.25">
      <c r="A3157" t="s">
        <v>9184</v>
      </c>
      <c r="B3157" t="s">
        <v>9183</v>
      </c>
    </row>
    <row r="3158" spans="1:2" x14ac:dyDescent="0.25">
      <c r="A3158" t="s">
        <v>9188</v>
      </c>
      <c r="B3158" t="s">
        <v>9187</v>
      </c>
    </row>
    <row r="3159" spans="1:2" x14ac:dyDescent="0.25">
      <c r="A3159" t="s">
        <v>9191</v>
      </c>
      <c r="B3159" t="s">
        <v>9190</v>
      </c>
    </row>
    <row r="3160" spans="1:2" x14ac:dyDescent="0.25">
      <c r="A3160" t="s">
        <v>9324</v>
      </c>
      <c r="B3160" t="s">
        <v>9323</v>
      </c>
    </row>
    <row r="3161" spans="1:2" x14ac:dyDescent="0.25">
      <c r="A3161" t="s">
        <v>9193</v>
      </c>
      <c r="B3161" t="s">
        <v>9192</v>
      </c>
    </row>
    <row r="3162" spans="1:2" x14ac:dyDescent="0.25">
      <c r="A3162" t="s">
        <v>9195</v>
      </c>
      <c r="B3162" t="s">
        <v>9194</v>
      </c>
    </row>
    <row r="3163" spans="1:2" x14ac:dyDescent="0.25">
      <c r="A3163" t="s">
        <v>9327</v>
      </c>
      <c r="B3163" t="s">
        <v>9326</v>
      </c>
    </row>
    <row r="3164" spans="1:2" x14ac:dyDescent="0.25">
      <c r="A3164" t="s">
        <v>9329</v>
      </c>
      <c r="B3164" t="s">
        <v>9328</v>
      </c>
    </row>
    <row r="3165" spans="1:2" x14ac:dyDescent="0.25">
      <c r="A3165" t="s">
        <v>9197</v>
      </c>
      <c r="B3165" t="s">
        <v>9196</v>
      </c>
    </row>
    <row r="3166" spans="1:2" x14ac:dyDescent="0.25">
      <c r="A3166" t="s">
        <v>9201</v>
      </c>
      <c r="B3166" t="s">
        <v>9200</v>
      </c>
    </row>
    <row r="3167" spans="1:2" x14ac:dyDescent="0.25">
      <c r="A3167" t="s">
        <v>9204</v>
      </c>
      <c r="B3167" t="s">
        <v>9203</v>
      </c>
    </row>
    <row r="3168" spans="1:2" x14ac:dyDescent="0.25">
      <c r="A3168" t="s">
        <v>9207</v>
      </c>
      <c r="B3168" t="s">
        <v>9206</v>
      </c>
    </row>
    <row r="3169" spans="1:2" x14ac:dyDescent="0.25">
      <c r="A3169" t="s">
        <v>9211</v>
      </c>
      <c r="B3169" t="s">
        <v>9210</v>
      </c>
    </row>
    <row r="3170" spans="1:2" x14ac:dyDescent="0.25">
      <c r="A3170" t="s">
        <v>9214</v>
      </c>
      <c r="B3170" t="s">
        <v>9213</v>
      </c>
    </row>
    <row r="3171" spans="1:2" x14ac:dyDescent="0.25">
      <c r="A3171" t="s">
        <v>9216</v>
      </c>
      <c r="B3171" t="s">
        <v>9215</v>
      </c>
    </row>
    <row r="3172" spans="1:2" x14ac:dyDescent="0.25">
      <c r="A3172" t="s">
        <v>9218</v>
      </c>
      <c r="B3172" t="s">
        <v>1800</v>
      </c>
    </row>
    <row r="3173" spans="1:2" x14ac:dyDescent="0.25">
      <c r="A3173" t="s">
        <v>9221</v>
      </c>
      <c r="B3173" t="s">
        <v>9220</v>
      </c>
    </row>
    <row r="3174" spans="1:2" x14ac:dyDescent="0.25">
      <c r="A3174" t="s">
        <v>9224</v>
      </c>
      <c r="B3174" t="s">
        <v>9223</v>
      </c>
    </row>
    <row r="3175" spans="1:2" x14ac:dyDescent="0.25">
      <c r="A3175" t="s">
        <v>9226</v>
      </c>
      <c r="B3175" t="s">
        <v>9225</v>
      </c>
    </row>
    <row r="3176" spans="1:2" x14ac:dyDescent="0.25">
      <c r="A3176" t="s">
        <v>9291</v>
      </c>
      <c r="B3176" t="s">
        <v>9290</v>
      </c>
    </row>
    <row r="3177" spans="1:2" x14ac:dyDescent="0.25">
      <c r="A3177" t="s">
        <v>9228</v>
      </c>
      <c r="B3177" t="s">
        <v>9227</v>
      </c>
    </row>
    <row r="3178" spans="1:2" x14ac:dyDescent="0.25">
      <c r="A3178" t="s">
        <v>9337</v>
      </c>
      <c r="B3178" t="s">
        <v>9336</v>
      </c>
    </row>
    <row r="3179" spans="1:2" x14ac:dyDescent="0.25">
      <c r="A3179" t="s">
        <v>9340</v>
      </c>
      <c r="B3179" t="s">
        <v>9339</v>
      </c>
    </row>
    <row r="3180" spans="1:2" x14ac:dyDescent="0.25">
      <c r="A3180" t="s">
        <v>9236</v>
      </c>
      <c r="B3180" t="s">
        <v>9235</v>
      </c>
    </row>
    <row r="3181" spans="1:2" x14ac:dyDescent="0.25">
      <c r="A3181" t="s">
        <v>9230</v>
      </c>
      <c r="B3181" t="s">
        <v>9229</v>
      </c>
    </row>
    <row r="3182" spans="1:2" x14ac:dyDescent="0.25">
      <c r="A3182" t="s">
        <v>9232</v>
      </c>
      <c r="B3182" t="s">
        <v>9231</v>
      </c>
    </row>
    <row r="3183" spans="1:2" x14ac:dyDescent="0.25">
      <c r="A3183" t="s">
        <v>4978</v>
      </c>
      <c r="B3183" t="s">
        <v>1424</v>
      </c>
    </row>
    <row r="3184" spans="1:2" x14ac:dyDescent="0.25">
      <c r="A3184" t="s">
        <v>9394</v>
      </c>
      <c r="B3184" t="s">
        <v>9393</v>
      </c>
    </row>
    <row r="3185" spans="1:2" x14ac:dyDescent="0.25">
      <c r="A3185" t="s">
        <v>9396</v>
      </c>
      <c r="B3185" t="s">
        <v>9395</v>
      </c>
    </row>
    <row r="3186" spans="1:2" x14ac:dyDescent="0.25">
      <c r="A3186" t="s">
        <v>9398</v>
      </c>
      <c r="B3186" t="s">
        <v>9397</v>
      </c>
    </row>
    <row r="3187" spans="1:2" x14ac:dyDescent="0.25">
      <c r="A3187" t="s">
        <v>9400</v>
      </c>
      <c r="B3187" t="s">
        <v>9399</v>
      </c>
    </row>
    <row r="3188" spans="1:2" x14ac:dyDescent="0.25">
      <c r="A3188" t="s">
        <v>9403</v>
      </c>
      <c r="B3188" t="s">
        <v>9402</v>
      </c>
    </row>
    <row r="3189" spans="1:2" x14ac:dyDescent="0.25">
      <c r="A3189" t="s">
        <v>9415</v>
      </c>
      <c r="B3189" t="s">
        <v>9414</v>
      </c>
    </row>
    <row r="3190" spans="1:2" x14ac:dyDescent="0.25">
      <c r="A3190" t="s">
        <v>9417</v>
      </c>
      <c r="B3190" t="s">
        <v>9416</v>
      </c>
    </row>
    <row r="3191" spans="1:2" x14ac:dyDescent="0.25">
      <c r="A3191" t="s">
        <v>9419</v>
      </c>
      <c r="B3191" t="s">
        <v>9418</v>
      </c>
    </row>
    <row r="3192" spans="1:2" x14ac:dyDescent="0.25">
      <c r="A3192" t="s">
        <v>9421</v>
      </c>
      <c r="B3192" t="s">
        <v>9420</v>
      </c>
    </row>
    <row r="3193" spans="1:2" x14ac:dyDescent="0.25">
      <c r="A3193" t="s">
        <v>9355</v>
      </c>
      <c r="B3193" t="s">
        <v>2024</v>
      </c>
    </row>
    <row r="3194" spans="1:2" x14ac:dyDescent="0.25">
      <c r="A3194" t="s">
        <v>9357</v>
      </c>
      <c r="B3194" t="s">
        <v>9356</v>
      </c>
    </row>
    <row r="3195" spans="1:2" x14ac:dyDescent="0.25">
      <c r="A3195" t="s">
        <v>9360</v>
      </c>
      <c r="B3195" t="s">
        <v>9359</v>
      </c>
    </row>
    <row r="3196" spans="1:2" x14ac:dyDescent="0.25">
      <c r="A3196" t="s">
        <v>9362</v>
      </c>
      <c r="B3196" t="s">
        <v>9361</v>
      </c>
    </row>
    <row r="3197" spans="1:2" x14ac:dyDescent="0.25">
      <c r="A3197" t="s">
        <v>9364</v>
      </c>
      <c r="B3197" t="s">
        <v>9363</v>
      </c>
    </row>
    <row r="3198" spans="1:2" x14ac:dyDescent="0.25">
      <c r="A3198" t="s">
        <v>9366</v>
      </c>
      <c r="B3198" t="s">
        <v>9365</v>
      </c>
    </row>
    <row r="3199" spans="1:2" x14ac:dyDescent="0.25">
      <c r="A3199" t="s">
        <v>9368</v>
      </c>
      <c r="B3199" t="s">
        <v>9367</v>
      </c>
    </row>
    <row r="3200" spans="1:2" x14ac:dyDescent="0.25">
      <c r="A3200" t="s">
        <v>9370</v>
      </c>
      <c r="B3200" t="s">
        <v>9369</v>
      </c>
    </row>
    <row r="3201" spans="1:2" x14ac:dyDescent="0.25">
      <c r="A3201" t="s">
        <v>9372</v>
      </c>
      <c r="B3201" t="s">
        <v>9371</v>
      </c>
    </row>
    <row r="3202" spans="1:2" x14ac:dyDescent="0.25">
      <c r="A3202" t="s">
        <v>9413</v>
      </c>
      <c r="B3202" t="s">
        <v>9412</v>
      </c>
    </row>
    <row r="3203" spans="1:2" x14ac:dyDescent="0.25">
      <c r="A3203" t="s">
        <v>9442</v>
      </c>
      <c r="B3203" t="s">
        <v>9441</v>
      </c>
    </row>
    <row r="3204" spans="1:2" x14ac:dyDescent="0.25">
      <c r="A3204" t="s">
        <v>9374</v>
      </c>
      <c r="B3204" t="s">
        <v>9373</v>
      </c>
    </row>
    <row r="3205" spans="1:2" x14ac:dyDescent="0.25">
      <c r="A3205" t="s">
        <v>9405</v>
      </c>
      <c r="B3205" t="s">
        <v>9404</v>
      </c>
    </row>
    <row r="3206" spans="1:2" x14ac:dyDescent="0.25">
      <c r="A3206" t="s">
        <v>9423</v>
      </c>
      <c r="B3206" t="s">
        <v>9422</v>
      </c>
    </row>
    <row r="3207" spans="1:2" x14ac:dyDescent="0.25">
      <c r="A3207" t="s">
        <v>9433</v>
      </c>
      <c r="B3207" t="s">
        <v>2027</v>
      </c>
    </row>
    <row r="3208" spans="1:2" x14ac:dyDescent="0.25">
      <c r="A3208" t="s">
        <v>9349</v>
      </c>
      <c r="B3208" t="s">
        <v>2018</v>
      </c>
    </row>
    <row r="3209" spans="1:2" x14ac:dyDescent="0.25">
      <c r="A3209" t="s">
        <v>9376</v>
      </c>
      <c r="B3209" t="s">
        <v>9375</v>
      </c>
    </row>
    <row r="3210" spans="1:2" x14ac:dyDescent="0.25">
      <c r="A3210" t="s">
        <v>9378</v>
      </c>
      <c r="B3210" t="s">
        <v>9377</v>
      </c>
    </row>
    <row r="3211" spans="1:2" x14ac:dyDescent="0.25">
      <c r="A3211" t="s">
        <v>9380</v>
      </c>
      <c r="B3211" t="s">
        <v>9379</v>
      </c>
    </row>
    <row r="3212" spans="1:2" x14ac:dyDescent="0.25">
      <c r="A3212" t="s">
        <v>9382</v>
      </c>
      <c r="B3212" t="s">
        <v>9381</v>
      </c>
    </row>
    <row r="3213" spans="1:2" x14ac:dyDescent="0.25">
      <c r="A3213" t="s">
        <v>9384</v>
      </c>
      <c r="B3213" t="s">
        <v>9383</v>
      </c>
    </row>
    <row r="3214" spans="1:2" x14ac:dyDescent="0.25">
      <c r="A3214" t="s">
        <v>9386</v>
      </c>
      <c r="B3214" t="s">
        <v>9385</v>
      </c>
    </row>
    <row r="3215" spans="1:2" x14ac:dyDescent="0.25">
      <c r="A3215" t="s">
        <v>9388</v>
      </c>
      <c r="B3215" t="s">
        <v>9387</v>
      </c>
    </row>
    <row r="3216" spans="1:2" x14ac:dyDescent="0.25">
      <c r="A3216" t="s">
        <v>9390</v>
      </c>
      <c r="B3216" t="s">
        <v>9389</v>
      </c>
    </row>
    <row r="3217" spans="1:2" x14ac:dyDescent="0.25">
      <c r="A3217" t="s">
        <v>9392</v>
      </c>
      <c r="B3217" t="s">
        <v>9391</v>
      </c>
    </row>
    <row r="3218" spans="1:2" x14ac:dyDescent="0.25">
      <c r="A3218" t="s">
        <v>9444</v>
      </c>
      <c r="B3218" t="s">
        <v>9443</v>
      </c>
    </row>
    <row r="3219" spans="1:2" x14ac:dyDescent="0.25">
      <c r="A3219" t="s">
        <v>9056</v>
      </c>
      <c r="B3219" t="s">
        <v>9055</v>
      </c>
    </row>
    <row r="3220" spans="1:2" x14ac:dyDescent="0.25">
      <c r="A3220" t="s">
        <v>9058</v>
      </c>
      <c r="B3220" t="s">
        <v>9057</v>
      </c>
    </row>
    <row r="3221" spans="1:2" x14ac:dyDescent="0.25">
      <c r="A3221" t="s">
        <v>9425</v>
      </c>
      <c r="B3221" t="s">
        <v>9424</v>
      </c>
    </row>
    <row r="3222" spans="1:2" x14ac:dyDescent="0.25">
      <c r="A3222" t="s">
        <v>9061</v>
      </c>
      <c r="B3222" t="s">
        <v>9060</v>
      </c>
    </row>
    <row r="3223" spans="1:2" x14ac:dyDescent="0.25">
      <c r="A3223" t="s">
        <v>9065</v>
      </c>
      <c r="B3223" t="s">
        <v>9064</v>
      </c>
    </row>
    <row r="3224" spans="1:2" x14ac:dyDescent="0.25">
      <c r="A3224" t="s">
        <v>9067</v>
      </c>
      <c r="B3224" t="s">
        <v>9066</v>
      </c>
    </row>
    <row r="3225" spans="1:2" x14ac:dyDescent="0.25">
      <c r="A3225" t="s">
        <v>9409</v>
      </c>
      <c r="B3225" t="s">
        <v>9408</v>
      </c>
    </row>
    <row r="3226" spans="1:2" x14ac:dyDescent="0.25">
      <c r="A3226" t="s">
        <v>9429</v>
      </c>
      <c r="B3226" t="s">
        <v>9428</v>
      </c>
    </row>
    <row r="3227" spans="1:2" x14ac:dyDescent="0.25">
      <c r="A3227" t="s">
        <v>9346</v>
      </c>
      <c r="B3227" t="s">
        <v>2016</v>
      </c>
    </row>
    <row r="3228" spans="1:2" x14ac:dyDescent="0.25">
      <c r="A3228" t="s">
        <v>9119</v>
      </c>
      <c r="B3228" t="s">
        <v>9118</v>
      </c>
    </row>
    <row r="3229" spans="1:2" x14ac:dyDescent="0.25">
      <c r="A3229" t="s">
        <v>5392</v>
      </c>
      <c r="B3229" t="s">
        <v>5391</v>
      </c>
    </row>
    <row r="3230" spans="1:2" x14ac:dyDescent="0.25">
      <c r="A3230" t="s">
        <v>9944</v>
      </c>
      <c r="B3230" t="s">
        <v>2022</v>
      </c>
    </row>
    <row r="3231" spans="1:2" x14ac:dyDescent="0.25">
      <c r="A3231" t="s">
        <v>9950</v>
      </c>
      <c r="B3231" t="s">
        <v>9949</v>
      </c>
    </row>
    <row r="3232" spans="1:2" x14ac:dyDescent="0.25">
      <c r="A3232" t="s">
        <v>9952</v>
      </c>
      <c r="B3232" t="s">
        <v>9951</v>
      </c>
    </row>
    <row r="3233" spans="1:2" x14ac:dyDescent="0.25">
      <c r="A3233" t="s">
        <v>3597</v>
      </c>
      <c r="B3233" t="s">
        <v>631</v>
      </c>
    </row>
    <row r="3234" spans="1:2" x14ac:dyDescent="0.25">
      <c r="A3234" t="s">
        <v>9473</v>
      </c>
      <c r="B3234" t="s">
        <v>9472</v>
      </c>
    </row>
    <row r="3235" spans="1:2" x14ac:dyDescent="0.25">
      <c r="A3235" t="s">
        <v>5464</v>
      </c>
      <c r="B3235" t="s">
        <v>5463</v>
      </c>
    </row>
    <row r="3236" spans="1:2" x14ac:dyDescent="0.25">
      <c r="A3236" t="s">
        <v>7266</v>
      </c>
      <c r="B3236" t="s">
        <v>12827</v>
      </c>
    </row>
    <row r="3237" spans="1:2" x14ac:dyDescent="0.25">
      <c r="A3237" t="s">
        <v>5935</v>
      </c>
      <c r="B3237" t="s">
        <v>5934</v>
      </c>
    </row>
    <row r="3238" spans="1:2" x14ac:dyDescent="0.25">
      <c r="A3238" t="s">
        <v>5931</v>
      </c>
      <c r="B3238" t="s">
        <v>5930</v>
      </c>
    </row>
    <row r="3239" spans="1:2" x14ac:dyDescent="0.25">
      <c r="A3239" t="s">
        <v>5933</v>
      </c>
      <c r="B3239" t="s">
        <v>5932</v>
      </c>
    </row>
    <row r="3240" spans="1:2" x14ac:dyDescent="0.25">
      <c r="A3240" t="s">
        <v>5938</v>
      </c>
      <c r="B3240" t="s">
        <v>5937</v>
      </c>
    </row>
    <row r="3241" spans="1:2" x14ac:dyDescent="0.25">
      <c r="A3241" t="s">
        <v>5967</v>
      </c>
      <c r="B3241" t="s">
        <v>5966</v>
      </c>
    </row>
    <row r="3242" spans="1:2" x14ac:dyDescent="0.25">
      <c r="A3242" t="s">
        <v>5964</v>
      </c>
      <c r="B3242" t="s">
        <v>5963</v>
      </c>
    </row>
    <row r="3243" spans="1:2" x14ac:dyDescent="0.25">
      <c r="A3243" t="s">
        <v>6122</v>
      </c>
      <c r="B3243" t="s">
        <v>6121</v>
      </c>
    </row>
    <row r="3244" spans="1:2" x14ac:dyDescent="0.25">
      <c r="A3244" t="s">
        <v>7845</v>
      </c>
      <c r="B3244" t="s">
        <v>7844</v>
      </c>
    </row>
    <row r="3245" spans="1:2" x14ac:dyDescent="0.25">
      <c r="A3245" t="s">
        <v>5536</v>
      </c>
      <c r="B3245" t="s">
        <v>5535</v>
      </c>
    </row>
    <row r="3246" spans="1:2" x14ac:dyDescent="0.25">
      <c r="A3246" t="s">
        <v>6469</v>
      </c>
      <c r="B3246" t="s">
        <v>12828</v>
      </c>
    </row>
    <row r="3247" spans="1:2" x14ac:dyDescent="0.25">
      <c r="A3247" t="s">
        <v>7042</v>
      </c>
      <c r="B3247" t="s">
        <v>7041</v>
      </c>
    </row>
    <row r="3248" spans="1:2" x14ac:dyDescent="0.25">
      <c r="A3248" t="s">
        <v>6870</v>
      </c>
      <c r="B3248" t="s">
        <v>6869</v>
      </c>
    </row>
    <row r="3249" spans="1:2" x14ac:dyDescent="0.25">
      <c r="A3249" t="s">
        <v>7580</v>
      </c>
      <c r="B3249" t="s">
        <v>7579</v>
      </c>
    </row>
    <row r="3250" spans="1:2" x14ac:dyDescent="0.25">
      <c r="A3250" t="s">
        <v>8425</v>
      </c>
      <c r="B3250" t="s">
        <v>8424</v>
      </c>
    </row>
    <row r="3251" spans="1:2" x14ac:dyDescent="0.25">
      <c r="A3251" t="s">
        <v>8306</v>
      </c>
      <c r="B3251" t="s">
        <v>8305</v>
      </c>
    </row>
    <row r="3252" spans="1:2" x14ac:dyDescent="0.25">
      <c r="A3252" t="s">
        <v>9446</v>
      </c>
      <c r="B3252" t="s">
        <v>9445</v>
      </c>
    </row>
    <row r="3253" spans="1:2" x14ac:dyDescent="0.25">
      <c r="A3253" t="s">
        <v>9488</v>
      </c>
      <c r="B3253" t="s">
        <v>9487</v>
      </c>
    </row>
    <row r="3254" spans="1:2" x14ac:dyDescent="0.25">
      <c r="A3254" t="s">
        <v>7584</v>
      </c>
      <c r="B3254" t="s">
        <v>928</v>
      </c>
    </row>
    <row r="3255" spans="1:2" x14ac:dyDescent="0.25">
      <c r="A3255" t="s">
        <v>8419</v>
      </c>
      <c r="B3255" t="s">
        <v>1468</v>
      </c>
    </row>
    <row r="3256" spans="1:2" x14ac:dyDescent="0.25">
      <c r="A3256" t="s">
        <v>12829</v>
      </c>
      <c r="B3256" t="s">
        <v>12830</v>
      </c>
    </row>
    <row r="3257" spans="1:2" x14ac:dyDescent="0.25">
      <c r="A3257" t="s">
        <v>9437</v>
      </c>
      <c r="B3257" t="s">
        <v>2033</v>
      </c>
    </row>
    <row r="3258" spans="1:2" x14ac:dyDescent="0.25">
      <c r="A3258" t="s">
        <v>9483</v>
      </c>
      <c r="B3258" t="s">
        <v>2121</v>
      </c>
    </row>
    <row r="3259" spans="1:2" x14ac:dyDescent="0.25">
      <c r="A3259" t="s">
        <v>7595</v>
      </c>
      <c r="B3259" t="s">
        <v>7594</v>
      </c>
    </row>
    <row r="3260" spans="1:2" x14ac:dyDescent="0.25">
      <c r="A3260" t="s">
        <v>8159</v>
      </c>
      <c r="B3260" t="s">
        <v>8158</v>
      </c>
    </row>
    <row r="3261" spans="1:2" x14ac:dyDescent="0.25">
      <c r="A3261" t="s">
        <v>7190</v>
      </c>
      <c r="B3261" t="s">
        <v>554</v>
      </c>
    </row>
    <row r="3262" spans="1:2" x14ac:dyDescent="0.25">
      <c r="A3262" t="s">
        <v>7193</v>
      </c>
      <c r="B3262" t="s">
        <v>7192</v>
      </c>
    </row>
    <row r="3263" spans="1:2" x14ac:dyDescent="0.25">
      <c r="A3263" t="s">
        <v>4880</v>
      </c>
      <c r="B3263" t="s">
        <v>4879</v>
      </c>
    </row>
    <row r="3264" spans="1:2" x14ac:dyDescent="0.25">
      <c r="A3264" t="s">
        <v>7214</v>
      </c>
      <c r="B3264" t="s">
        <v>7213</v>
      </c>
    </row>
    <row r="3265" spans="1:2" x14ac:dyDescent="0.25">
      <c r="A3265" t="s">
        <v>5830</v>
      </c>
      <c r="B3265" t="s">
        <v>5829</v>
      </c>
    </row>
    <row r="3266" spans="1:2" x14ac:dyDescent="0.25">
      <c r="A3266" t="s">
        <v>5869</v>
      </c>
      <c r="B3266" t="s">
        <v>5868</v>
      </c>
    </row>
    <row r="3267" spans="1:2" x14ac:dyDescent="0.25">
      <c r="A3267" t="s">
        <v>5518</v>
      </c>
      <c r="B3267" t="s">
        <v>12831</v>
      </c>
    </row>
    <row r="3268" spans="1:2" x14ac:dyDescent="0.25">
      <c r="A3268" t="s">
        <v>5522</v>
      </c>
      <c r="B3268" t="s">
        <v>12832</v>
      </c>
    </row>
    <row r="3269" spans="1:2" x14ac:dyDescent="0.25">
      <c r="A3269" t="s">
        <v>6871</v>
      </c>
      <c r="B3269" t="s">
        <v>12833</v>
      </c>
    </row>
    <row r="3270" spans="1:2" x14ac:dyDescent="0.25">
      <c r="A3270" t="s">
        <v>6876</v>
      </c>
      <c r="B3270" t="s">
        <v>6875</v>
      </c>
    </row>
    <row r="3271" spans="1:2" x14ac:dyDescent="0.25">
      <c r="A3271" t="s">
        <v>6874</v>
      </c>
      <c r="B3271" t="s">
        <v>6873</v>
      </c>
    </row>
    <row r="3272" spans="1:2" x14ac:dyDescent="0.25">
      <c r="A3272" t="s">
        <v>9792</v>
      </c>
      <c r="B3272" t="s">
        <v>9791</v>
      </c>
    </row>
    <row r="3273" spans="1:2" x14ac:dyDescent="0.25">
      <c r="A3273" t="s">
        <v>9801</v>
      </c>
      <c r="B3273" t="s">
        <v>9800</v>
      </c>
    </row>
    <row r="3274" spans="1:2" x14ac:dyDescent="0.25">
      <c r="A3274" t="s">
        <v>9807</v>
      </c>
      <c r="B3274" t="s">
        <v>9806</v>
      </c>
    </row>
    <row r="3275" spans="1:2" x14ac:dyDescent="0.25">
      <c r="A3275" t="s">
        <v>6096</v>
      </c>
      <c r="B3275" t="s">
        <v>6095</v>
      </c>
    </row>
    <row r="3276" spans="1:2" x14ac:dyDescent="0.25">
      <c r="A3276" t="s">
        <v>6099</v>
      </c>
      <c r="B3276" t="s">
        <v>6098</v>
      </c>
    </row>
    <row r="3277" spans="1:2" x14ac:dyDescent="0.25">
      <c r="A3277" t="s">
        <v>5647</v>
      </c>
      <c r="B3277" t="s">
        <v>5646</v>
      </c>
    </row>
    <row r="3278" spans="1:2" x14ac:dyDescent="0.25">
      <c r="A3278" t="s">
        <v>5649</v>
      </c>
      <c r="B3278" t="s">
        <v>12834</v>
      </c>
    </row>
    <row r="3279" spans="1:2" x14ac:dyDescent="0.25">
      <c r="A3279" t="s">
        <v>5651</v>
      </c>
      <c r="B3279" t="s">
        <v>5650</v>
      </c>
    </row>
    <row r="3280" spans="1:2" x14ac:dyDescent="0.25">
      <c r="A3280" t="s">
        <v>5630</v>
      </c>
      <c r="B3280" t="s">
        <v>5629</v>
      </c>
    </row>
    <row r="3281" spans="1:2" x14ac:dyDescent="0.25">
      <c r="A3281" t="s">
        <v>5632</v>
      </c>
      <c r="B3281" t="s">
        <v>5631</v>
      </c>
    </row>
    <row r="3282" spans="1:2" x14ac:dyDescent="0.25">
      <c r="A3282" t="s">
        <v>5634</v>
      </c>
      <c r="B3282" t="s">
        <v>5633</v>
      </c>
    </row>
    <row r="3283" spans="1:2" x14ac:dyDescent="0.25">
      <c r="A3283" t="s">
        <v>5592</v>
      </c>
      <c r="B3283" t="s">
        <v>5591</v>
      </c>
    </row>
    <row r="3284" spans="1:2" x14ac:dyDescent="0.25">
      <c r="A3284" t="s">
        <v>5595</v>
      </c>
      <c r="B3284" t="s">
        <v>5594</v>
      </c>
    </row>
    <row r="3285" spans="1:2" x14ac:dyDescent="0.25">
      <c r="A3285" t="s">
        <v>5598</v>
      </c>
      <c r="B3285" t="s">
        <v>5597</v>
      </c>
    </row>
    <row r="3286" spans="1:2" x14ac:dyDescent="0.25">
      <c r="A3286" t="s">
        <v>5613</v>
      </c>
      <c r="B3286" t="s">
        <v>5612</v>
      </c>
    </row>
    <row r="3287" spans="1:2" x14ac:dyDescent="0.25">
      <c r="A3287" t="s">
        <v>5615</v>
      </c>
      <c r="B3287" t="s">
        <v>5614</v>
      </c>
    </row>
    <row r="3288" spans="1:2" x14ac:dyDescent="0.25">
      <c r="A3288" t="s">
        <v>5617</v>
      </c>
      <c r="B3288" t="s">
        <v>5616</v>
      </c>
    </row>
    <row r="3289" spans="1:2" x14ac:dyDescent="0.25">
      <c r="A3289" t="s">
        <v>5670</v>
      </c>
      <c r="B3289" t="s">
        <v>5669</v>
      </c>
    </row>
    <row r="3290" spans="1:2" x14ac:dyDescent="0.25">
      <c r="A3290" t="s">
        <v>5674</v>
      </c>
      <c r="B3290" t="s">
        <v>5673</v>
      </c>
    </row>
    <row r="3291" spans="1:2" x14ac:dyDescent="0.25">
      <c r="A3291" t="s">
        <v>5678</v>
      </c>
      <c r="B3291" t="s">
        <v>5677</v>
      </c>
    </row>
    <row r="3292" spans="1:2" x14ac:dyDescent="0.25">
      <c r="A3292" t="s">
        <v>5668</v>
      </c>
      <c r="B3292" t="s">
        <v>5667</v>
      </c>
    </row>
    <row r="3293" spans="1:2" x14ac:dyDescent="0.25">
      <c r="A3293" t="s">
        <v>5672</v>
      </c>
      <c r="B3293" t="s">
        <v>5671</v>
      </c>
    </row>
    <row r="3294" spans="1:2" x14ac:dyDescent="0.25">
      <c r="A3294" t="s">
        <v>5676</v>
      </c>
      <c r="B3294" t="s">
        <v>5675</v>
      </c>
    </row>
    <row r="3295" spans="1:2" x14ac:dyDescent="0.25">
      <c r="A3295" t="s">
        <v>5638</v>
      </c>
      <c r="B3295" t="s">
        <v>5637</v>
      </c>
    </row>
    <row r="3296" spans="1:2" x14ac:dyDescent="0.25">
      <c r="A3296" t="s">
        <v>5640</v>
      </c>
      <c r="B3296" t="s">
        <v>5639</v>
      </c>
    </row>
    <row r="3297" spans="1:2" x14ac:dyDescent="0.25">
      <c r="A3297" t="s">
        <v>5642</v>
      </c>
      <c r="B3297" t="s">
        <v>5641</v>
      </c>
    </row>
    <row r="3298" spans="1:2" x14ac:dyDescent="0.25">
      <c r="A3298" t="s">
        <v>5604</v>
      </c>
      <c r="B3298" t="s">
        <v>5603</v>
      </c>
    </row>
    <row r="3299" spans="1:2" x14ac:dyDescent="0.25">
      <c r="A3299" t="s">
        <v>5606</v>
      </c>
      <c r="B3299" t="s">
        <v>5605</v>
      </c>
    </row>
    <row r="3300" spans="1:2" x14ac:dyDescent="0.25">
      <c r="A3300" t="s">
        <v>5608</v>
      </c>
      <c r="B3300" t="s">
        <v>5607</v>
      </c>
    </row>
    <row r="3301" spans="1:2" x14ac:dyDescent="0.25">
      <c r="A3301" t="s">
        <v>5621</v>
      </c>
      <c r="B3301" t="s">
        <v>5620</v>
      </c>
    </row>
    <row r="3302" spans="1:2" x14ac:dyDescent="0.25">
      <c r="A3302" t="s">
        <v>5623</v>
      </c>
      <c r="B3302" t="s">
        <v>5622</v>
      </c>
    </row>
    <row r="3303" spans="1:2" x14ac:dyDescent="0.25">
      <c r="A3303" t="s">
        <v>5625</v>
      </c>
      <c r="B3303" t="s">
        <v>5624</v>
      </c>
    </row>
    <row r="3304" spans="1:2" x14ac:dyDescent="0.25">
      <c r="A3304" t="s">
        <v>5655</v>
      </c>
      <c r="B3304" t="s">
        <v>5654</v>
      </c>
    </row>
    <row r="3305" spans="1:2" x14ac:dyDescent="0.25">
      <c r="A3305" t="s">
        <v>5657</v>
      </c>
      <c r="B3305" t="s">
        <v>5656</v>
      </c>
    </row>
    <row r="3306" spans="1:2" x14ac:dyDescent="0.25">
      <c r="A3306" t="s">
        <v>5659</v>
      </c>
      <c r="B3306" t="s">
        <v>5658</v>
      </c>
    </row>
    <row r="3307" spans="1:2" x14ac:dyDescent="0.25">
      <c r="A3307" t="s">
        <v>8420</v>
      </c>
      <c r="B3307" t="s">
        <v>7586</v>
      </c>
    </row>
    <row r="3308" spans="1:2" x14ac:dyDescent="0.25">
      <c r="A3308" t="s">
        <v>9439</v>
      </c>
      <c r="B3308" t="s">
        <v>9438</v>
      </c>
    </row>
    <row r="3309" spans="1:2" x14ac:dyDescent="0.25">
      <c r="A3309" t="s">
        <v>7587</v>
      </c>
      <c r="B3309" t="s">
        <v>12835</v>
      </c>
    </row>
    <row r="3310" spans="1:2" x14ac:dyDescent="0.25">
      <c r="A3310" t="s">
        <v>8304</v>
      </c>
      <c r="B3310" t="s">
        <v>1406</v>
      </c>
    </row>
    <row r="3311" spans="1:2" x14ac:dyDescent="0.25">
      <c r="A3311" t="s">
        <v>9485</v>
      </c>
      <c r="B3311" t="s">
        <v>9484</v>
      </c>
    </row>
    <row r="3312" spans="1:2" x14ac:dyDescent="0.25">
      <c r="A3312" t="s">
        <v>5192</v>
      </c>
      <c r="B3312" t="s">
        <v>5191</v>
      </c>
    </row>
    <row r="3313" spans="1:2" x14ac:dyDescent="0.25">
      <c r="A3313" t="s">
        <v>5078</v>
      </c>
      <c r="B3313" t="s">
        <v>1164</v>
      </c>
    </row>
    <row r="3314" spans="1:2" x14ac:dyDescent="0.25">
      <c r="A3314" t="s">
        <v>5335</v>
      </c>
      <c r="B3314" t="s">
        <v>12836</v>
      </c>
    </row>
    <row r="3315" spans="1:2" x14ac:dyDescent="0.25">
      <c r="A3315" t="s">
        <v>5341</v>
      </c>
      <c r="B3315" t="s">
        <v>12837</v>
      </c>
    </row>
    <row r="3316" spans="1:2" x14ac:dyDescent="0.25">
      <c r="A3316" t="s">
        <v>5369</v>
      </c>
      <c r="B3316" t="s">
        <v>12838</v>
      </c>
    </row>
    <row r="3317" spans="1:2" x14ac:dyDescent="0.25">
      <c r="A3317" t="s">
        <v>5371</v>
      </c>
      <c r="B3317" t="s">
        <v>12839</v>
      </c>
    </row>
    <row r="3318" spans="1:2" x14ac:dyDescent="0.25">
      <c r="A3318" t="s">
        <v>5337</v>
      </c>
      <c r="B3318" t="s">
        <v>12840</v>
      </c>
    </row>
    <row r="3319" spans="1:2" x14ac:dyDescent="0.25">
      <c r="A3319" t="s">
        <v>5339</v>
      </c>
      <c r="B3319" t="s">
        <v>12841</v>
      </c>
    </row>
    <row r="3320" spans="1:2" x14ac:dyDescent="0.25">
      <c r="A3320" t="s">
        <v>5344</v>
      </c>
      <c r="B3320" t="s">
        <v>12842</v>
      </c>
    </row>
    <row r="3321" spans="1:2" x14ac:dyDescent="0.25">
      <c r="A3321" t="s">
        <v>5332</v>
      </c>
      <c r="B3321" t="s">
        <v>12843</v>
      </c>
    </row>
    <row r="3322" spans="1:2" x14ac:dyDescent="0.25">
      <c r="A3322" t="s">
        <v>5361</v>
      </c>
      <c r="B3322" t="s">
        <v>12844</v>
      </c>
    </row>
    <row r="3323" spans="1:2" x14ac:dyDescent="0.25">
      <c r="A3323" t="s">
        <v>5363</v>
      </c>
      <c r="B3323" t="s">
        <v>12845</v>
      </c>
    </row>
    <row r="3324" spans="1:2" x14ac:dyDescent="0.25">
      <c r="A3324" t="s">
        <v>5346</v>
      </c>
      <c r="B3324" t="s">
        <v>12846</v>
      </c>
    </row>
    <row r="3325" spans="1:2" x14ac:dyDescent="0.25">
      <c r="A3325" t="s">
        <v>5365</v>
      </c>
      <c r="B3325" t="s">
        <v>12847</v>
      </c>
    </row>
    <row r="3326" spans="1:2" x14ac:dyDescent="0.25">
      <c r="A3326" t="s">
        <v>5367</v>
      </c>
      <c r="B3326" t="s">
        <v>12848</v>
      </c>
    </row>
    <row r="3327" spans="1:2" x14ac:dyDescent="0.25">
      <c r="A3327" t="s">
        <v>5355</v>
      </c>
      <c r="B3327" t="s">
        <v>12849</v>
      </c>
    </row>
    <row r="3328" spans="1:2" x14ac:dyDescent="0.25">
      <c r="A3328" t="s">
        <v>5357</v>
      </c>
      <c r="B3328" t="s">
        <v>12850</v>
      </c>
    </row>
    <row r="3329" spans="1:2" x14ac:dyDescent="0.25">
      <c r="A3329" t="s">
        <v>5359</v>
      </c>
      <c r="B3329" t="s">
        <v>12851</v>
      </c>
    </row>
    <row r="3330" spans="1:2" x14ac:dyDescent="0.25">
      <c r="A3330" t="s">
        <v>5348</v>
      </c>
      <c r="B3330" t="s">
        <v>12852</v>
      </c>
    </row>
    <row r="3331" spans="1:2" x14ac:dyDescent="0.25">
      <c r="A3331" t="s">
        <v>6465</v>
      </c>
      <c r="B3331" t="s">
        <v>12853</v>
      </c>
    </row>
    <row r="3332" spans="1:2" x14ac:dyDescent="0.25">
      <c r="A3332" t="s">
        <v>6459</v>
      </c>
      <c r="B3332" t="s">
        <v>12854</v>
      </c>
    </row>
    <row r="3333" spans="1:2" x14ac:dyDescent="0.25">
      <c r="A3333" t="s">
        <v>7756</v>
      </c>
      <c r="B3333" t="s">
        <v>7755</v>
      </c>
    </row>
    <row r="3334" spans="1:2" x14ac:dyDescent="0.25">
      <c r="A3334" t="s">
        <v>8245</v>
      </c>
      <c r="B3334" t="s">
        <v>8244</v>
      </c>
    </row>
    <row r="3335" spans="1:2" x14ac:dyDescent="0.25">
      <c r="A3335" t="s">
        <v>8462</v>
      </c>
      <c r="B3335" t="s">
        <v>8461</v>
      </c>
    </row>
    <row r="3336" spans="1:2" x14ac:dyDescent="0.25">
      <c r="A3336" t="s">
        <v>8532</v>
      </c>
      <c r="B3336" t="s">
        <v>8531</v>
      </c>
    </row>
    <row r="3337" spans="1:2" x14ac:dyDescent="0.25">
      <c r="A3337" t="s">
        <v>8483</v>
      </c>
      <c r="B3337" t="s">
        <v>1579</v>
      </c>
    </row>
    <row r="3338" spans="1:2" x14ac:dyDescent="0.25">
      <c r="A3338" t="s">
        <v>7589</v>
      </c>
      <c r="B3338" t="s">
        <v>930</v>
      </c>
    </row>
    <row r="3339" spans="1:2" x14ac:dyDescent="0.25">
      <c r="A3339" t="s">
        <v>4886</v>
      </c>
      <c r="B3339" t="s">
        <v>932</v>
      </c>
    </row>
    <row r="3340" spans="1:2" x14ac:dyDescent="0.25">
      <c r="A3340" t="s">
        <v>5708</v>
      </c>
      <c r="B3340" t="s">
        <v>5707</v>
      </c>
    </row>
    <row r="3341" spans="1:2" x14ac:dyDescent="0.25">
      <c r="A3341" t="s">
        <v>5717</v>
      </c>
      <c r="B3341" t="s">
        <v>5716</v>
      </c>
    </row>
    <row r="3342" spans="1:2" x14ac:dyDescent="0.25">
      <c r="A3342" t="s">
        <v>5712</v>
      </c>
      <c r="B3342" t="s">
        <v>5711</v>
      </c>
    </row>
    <row r="3343" spans="1:2" x14ac:dyDescent="0.25">
      <c r="A3343" t="s">
        <v>5159</v>
      </c>
      <c r="B3343" t="s">
        <v>1214</v>
      </c>
    </row>
    <row r="3344" spans="1:2" x14ac:dyDescent="0.25">
      <c r="A3344" t="s">
        <v>8806</v>
      </c>
      <c r="B3344" t="s">
        <v>1660</v>
      </c>
    </row>
    <row r="3345" spans="1:2" x14ac:dyDescent="0.25">
      <c r="A3345" t="s">
        <v>8862</v>
      </c>
      <c r="B3345" t="s">
        <v>1664</v>
      </c>
    </row>
    <row r="3346" spans="1:2" x14ac:dyDescent="0.25">
      <c r="A3346" t="s">
        <v>8859</v>
      </c>
      <c r="B3346" t="s">
        <v>8858</v>
      </c>
    </row>
    <row r="3347" spans="1:2" x14ac:dyDescent="0.25">
      <c r="A3347" t="s">
        <v>6932</v>
      </c>
      <c r="B3347" t="s">
        <v>6931</v>
      </c>
    </row>
    <row r="3348" spans="1:2" x14ac:dyDescent="0.25">
      <c r="A3348" t="s">
        <v>6716</v>
      </c>
      <c r="B3348" t="s">
        <v>6715</v>
      </c>
    </row>
    <row r="3349" spans="1:2" x14ac:dyDescent="0.25">
      <c r="A3349" t="s">
        <v>4936</v>
      </c>
      <c r="B3349" t="s">
        <v>4935</v>
      </c>
    </row>
    <row r="3350" spans="1:2" x14ac:dyDescent="0.25">
      <c r="A3350" t="s">
        <v>9895</v>
      </c>
      <c r="B3350" t="s">
        <v>1464</v>
      </c>
    </row>
    <row r="3351" spans="1:2" x14ac:dyDescent="0.25">
      <c r="A3351" t="s">
        <v>9897</v>
      </c>
      <c r="B3351" t="s">
        <v>9896</v>
      </c>
    </row>
    <row r="3352" spans="1:2" x14ac:dyDescent="0.25">
      <c r="A3352" t="s">
        <v>9948</v>
      </c>
      <c r="B3352" t="s">
        <v>9947</v>
      </c>
    </row>
    <row r="3353" spans="1:2" x14ac:dyDescent="0.25">
      <c r="A3353" t="s">
        <v>9946</v>
      </c>
      <c r="B3353" t="s">
        <v>2029</v>
      </c>
    </row>
    <row r="3354" spans="1:2" x14ac:dyDescent="0.25">
      <c r="A3354" t="s">
        <v>9893</v>
      </c>
      <c r="B3354" t="s">
        <v>1447</v>
      </c>
    </row>
    <row r="3355" spans="1:2" x14ac:dyDescent="0.25">
      <c r="A3355" t="s">
        <v>7237</v>
      </c>
      <c r="B3355" t="s">
        <v>7236</v>
      </c>
    </row>
    <row r="3356" spans="1:2" x14ac:dyDescent="0.25">
      <c r="A3356" t="s">
        <v>7235</v>
      </c>
      <c r="B3356" t="s">
        <v>12855</v>
      </c>
    </row>
    <row r="3357" spans="1:2" x14ac:dyDescent="0.25">
      <c r="A3357" t="s">
        <v>7239</v>
      </c>
      <c r="B3357" t="s">
        <v>7238</v>
      </c>
    </row>
    <row r="3358" spans="1:2" x14ac:dyDescent="0.25">
      <c r="A3358" t="s">
        <v>8466</v>
      </c>
      <c r="B3358" t="s">
        <v>8465</v>
      </c>
    </row>
    <row r="3359" spans="1:2" x14ac:dyDescent="0.25">
      <c r="A3359" t="s">
        <v>8544</v>
      </c>
      <c r="B3359" t="s">
        <v>8543</v>
      </c>
    </row>
    <row r="3360" spans="1:2" x14ac:dyDescent="0.25">
      <c r="A3360" t="s">
        <v>9407</v>
      </c>
      <c r="B3360" t="s">
        <v>9406</v>
      </c>
    </row>
    <row r="3361" spans="1:2" x14ac:dyDescent="0.25">
      <c r="A3361" t="s">
        <v>4907</v>
      </c>
      <c r="B3361" t="s">
        <v>4906</v>
      </c>
    </row>
    <row r="3362" spans="1:2" x14ac:dyDescent="0.25">
      <c r="A3362" t="s">
        <v>5841</v>
      </c>
      <c r="B3362" t="s">
        <v>12856</v>
      </c>
    </row>
    <row r="3363" spans="1:2" x14ac:dyDescent="0.25">
      <c r="A3363" t="s">
        <v>5908</v>
      </c>
      <c r="B3363" t="s">
        <v>5907</v>
      </c>
    </row>
    <row r="3364" spans="1:2" x14ac:dyDescent="0.25">
      <c r="A3364" t="s">
        <v>7282</v>
      </c>
      <c r="B3364" t="s">
        <v>7281</v>
      </c>
    </row>
    <row r="3365" spans="1:2" x14ac:dyDescent="0.25">
      <c r="A3365" t="s">
        <v>7232</v>
      </c>
      <c r="B3365" t="s">
        <v>7231</v>
      </c>
    </row>
    <row r="3366" spans="1:2" x14ac:dyDescent="0.25">
      <c r="A3366" t="s">
        <v>7228</v>
      </c>
      <c r="B3366" t="s">
        <v>669</v>
      </c>
    </row>
    <row r="3367" spans="1:2" x14ac:dyDescent="0.25">
      <c r="A3367" t="s">
        <v>7230</v>
      </c>
      <c r="B3367" t="s">
        <v>7229</v>
      </c>
    </row>
    <row r="3368" spans="1:2" x14ac:dyDescent="0.25">
      <c r="A3368" t="s">
        <v>5554</v>
      </c>
      <c r="B3368" t="s">
        <v>5553</v>
      </c>
    </row>
    <row r="3369" spans="1:2" x14ac:dyDescent="0.25">
      <c r="A3369" t="s">
        <v>7719</v>
      </c>
      <c r="B3369" t="s">
        <v>7718</v>
      </c>
    </row>
    <row r="3370" spans="1:2" x14ac:dyDescent="0.25">
      <c r="A3370" t="s">
        <v>7717</v>
      </c>
      <c r="B3370" t="s">
        <v>7716</v>
      </c>
    </row>
    <row r="3371" spans="1:2" x14ac:dyDescent="0.25">
      <c r="A3371" t="s">
        <v>12857</v>
      </c>
      <c r="B3371" t="s">
        <v>12858</v>
      </c>
    </row>
    <row r="3372" spans="1:2" x14ac:dyDescent="0.25">
      <c r="A3372" t="s">
        <v>7634</v>
      </c>
      <c r="B3372" t="s">
        <v>7633</v>
      </c>
    </row>
    <row r="3373" spans="1:2" x14ac:dyDescent="0.25">
      <c r="A3373" t="s">
        <v>7694</v>
      </c>
      <c r="B3373" t="s">
        <v>7693</v>
      </c>
    </row>
    <row r="3374" spans="1:2" x14ac:dyDescent="0.25">
      <c r="A3374" t="s">
        <v>7680</v>
      </c>
      <c r="B3374" t="s">
        <v>951</v>
      </c>
    </row>
    <row r="3375" spans="1:2" x14ac:dyDescent="0.25">
      <c r="A3375" t="s">
        <v>7642</v>
      </c>
      <c r="B3375" t="s">
        <v>947</v>
      </c>
    </row>
    <row r="3376" spans="1:2" x14ac:dyDescent="0.25">
      <c r="A3376" t="s">
        <v>7675</v>
      </c>
      <c r="B3376" t="s">
        <v>7674</v>
      </c>
    </row>
    <row r="3377" spans="1:2" x14ac:dyDescent="0.25">
      <c r="A3377" t="s">
        <v>4918</v>
      </c>
      <c r="B3377" t="s">
        <v>12859</v>
      </c>
    </row>
    <row r="3378" spans="1:2" x14ac:dyDescent="0.25">
      <c r="A3378" t="s">
        <v>5353</v>
      </c>
      <c r="B3378" t="s">
        <v>12860</v>
      </c>
    </row>
    <row r="3379" spans="1:2" x14ac:dyDescent="0.25">
      <c r="A3379" t="s">
        <v>5351</v>
      </c>
      <c r="B3379" t="s">
        <v>12861</v>
      </c>
    </row>
    <row r="3380" spans="1:2" x14ac:dyDescent="0.25">
      <c r="A3380" t="s">
        <v>4911</v>
      </c>
      <c r="B3380" t="s">
        <v>4910</v>
      </c>
    </row>
    <row r="3381" spans="1:2" x14ac:dyDescent="0.25">
      <c r="A3381" t="s">
        <v>9938</v>
      </c>
      <c r="B3381" t="s">
        <v>12862</v>
      </c>
    </row>
    <row r="3382" spans="1:2" x14ac:dyDescent="0.25">
      <c r="A3382" t="s">
        <v>8687</v>
      </c>
      <c r="B3382" t="s">
        <v>8686</v>
      </c>
    </row>
    <row r="3383" spans="1:2" x14ac:dyDescent="0.25">
      <c r="A3383" t="s">
        <v>8685</v>
      </c>
      <c r="B3383" t="s">
        <v>8684</v>
      </c>
    </row>
    <row r="3384" spans="1:2" x14ac:dyDescent="0.25">
      <c r="A3384" t="s">
        <v>9940</v>
      </c>
      <c r="B3384" t="s">
        <v>1794</v>
      </c>
    </row>
    <row r="3385" spans="1:2" x14ac:dyDescent="0.25">
      <c r="A3385" t="s">
        <v>5188</v>
      </c>
      <c r="B3385" t="s">
        <v>5187</v>
      </c>
    </row>
    <row r="3386" spans="1:2" x14ac:dyDescent="0.25">
      <c r="A3386" t="s">
        <v>7263</v>
      </c>
      <c r="B3386" t="s">
        <v>677</v>
      </c>
    </row>
    <row r="3387" spans="1:2" x14ac:dyDescent="0.25">
      <c r="A3387" t="s">
        <v>5564</v>
      </c>
      <c r="B3387" t="s">
        <v>5563</v>
      </c>
    </row>
    <row r="3388" spans="1:2" x14ac:dyDescent="0.25">
      <c r="A3388" t="s">
        <v>12863</v>
      </c>
      <c r="B3388" t="s">
        <v>12864</v>
      </c>
    </row>
    <row r="3389" spans="1:2" x14ac:dyDescent="0.25">
      <c r="A3389" t="s">
        <v>12865</v>
      </c>
      <c r="B3389" t="s">
        <v>12866</v>
      </c>
    </row>
    <row r="3390" spans="1:2" x14ac:dyDescent="0.25">
      <c r="A3390" t="s">
        <v>6699</v>
      </c>
      <c r="B3390" t="s">
        <v>1451</v>
      </c>
    </row>
    <row r="3391" spans="1:2" x14ac:dyDescent="0.25">
      <c r="A3391" t="s">
        <v>6695</v>
      </c>
      <c r="B3391" t="s">
        <v>6694</v>
      </c>
    </row>
    <row r="3392" spans="1:2" x14ac:dyDescent="0.25">
      <c r="A3392" t="s">
        <v>7013</v>
      </c>
      <c r="B3392" t="s">
        <v>7012</v>
      </c>
    </row>
    <row r="3393" spans="1:2" x14ac:dyDescent="0.25">
      <c r="A3393" t="s">
        <v>6983</v>
      </c>
      <c r="B3393" t="s">
        <v>6982</v>
      </c>
    </row>
    <row r="3394" spans="1:2" x14ac:dyDescent="0.25">
      <c r="A3394" t="s">
        <v>6756</v>
      </c>
      <c r="B3394" t="s">
        <v>6755</v>
      </c>
    </row>
    <row r="3395" spans="1:2" x14ac:dyDescent="0.25">
      <c r="A3395" t="s">
        <v>6896</v>
      </c>
      <c r="B3395" t="s">
        <v>6895</v>
      </c>
    </row>
    <row r="3396" spans="1:2" x14ac:dyDescent="0.25">
      <c r="A3396" t="s">
        <v>4958</v>
      </c>
      <c r="B3396" t="s">
        <v>4957</v>
      </c>
    </row>
    <row r="3397" spans="1:2" x14ac:dyDescent="0.25">
      <c r="A3397" t="s">
        <v>12867</v>
      </c>
      <c r="B3397" t="s">
        <v>12868</v>
      </c>
    </row>
    <row r="3398" spans="1:2" x14ac:dyDescent="0.25">
      <c r="A3398" t="s">
        <v>8385</v>
      </c>
      <c r="B3398" t="s">
        <v>8384</v>
      </c>
    </row>
    <row r="3399" spans="1:2" x14ac:dyDescent="0.25">
      <c r="A3399" t="s">
        <v>7865</v>
      </c>
      <c r="B3399" t="s">
        <v>1066</v>
      </c>
    </row>
    <row r="3400" spans="1:2" x14ac:dyDescent="0.25">
      <c r="A3400" t="s">
        <v>7922</v>
      </c>
      <c r="B3400" t="s">
        <v>1083</v>
      </c>
    </row>
    <row r="3401" spans="1:2" x14ac:dyDescent="0.25">
      <c r="A3401" t="s">
        <v>9746</v>
      </c>
      <c r="B3401" t="s">
        <v>9745</v>
      </c>
    </row>
    <row r="3402" spans="1:2" x14ac:dyDescent="0.25">
      <c r="A3402" t="s">
        <v>4940</v>
      </c>
      <c r="B3402" t="s">
        <v>4939</v>
      </c>
    </row>
    <row r="3403" spans="1:2" x14ac:dyDescent="0.25">
      <c r="A3403" t="s">
        <v>4968</v>
      </c>
      <c r="B3403" t="s">
        <v>4967</v>
      </c>
    </row>
    <row r="3404" spans="1:2" x14ac:dyDescent="0.25">
      <c r="A3404" t="s">
        <v>5294</v>
      </c>
      <c r="B3404" t="s">
        <v>5293</v>
      </c>
    </row>
    <row r="3405" spans="1:2" x14ac:dyDescent="0.25">
      <c r="A3405" t="s">
        <v>5179</v>
      </c>
      <c r="B3405" t="s">
        <v>5178</v>
      </c>
    </row>
    <row r="3406" spans="1:2" x14ac:dyDescent="0.25">
      <c r="A3406" t="s">
        <v>5454</v>
      </c>
      <c r="B3406" t="s">
        <v>5453</v>
      </c>
    </row>
    <row r="3407" spans="1:2" x14ac:dyDescent="0.25">
      <c r="A3407" t="s">
        <v>5452</v>
      </c>
      <c r="B3407" t="s">
        <v>5451</v>
      </c>
    </row>
    <row r="3408" spans="1:2" x14ac:dyDescent="0.25">
      <c r="A3408" t="s">
        <v>4915</v>
      </c>
      <c r="B3408" t="s">
        <v>4914</v>
      </c>
    </row>
    <row r="3409" spans="1:2" x14ac:dyDescent="0.25">
      <c r="A3409" t="s">
        <v>8617</v>
      </c>
      <c r="B3409" t="s">
        <v>8616</v>
      </c>
    </row>
    <row r="3410" spans="1:2" x14ac:dyDescent="0.25">
      <c r="A3410" t="s">
        <v>9936</v>
      </c>
      <c r="B3410" t="s">
        <v>1735</v>
      </c>
    </row>
    <row r="3411" spans="1:2" x14ac:dyDescent="0.25">
      <c r="A3411" t="s">
        <v>8149</v>
      </c>
      <c r="B3411" t="s">
        <v>12869</v>
      </c>
    </row>
    <row r="3412" spans="1:2" x14ac:dyDescent="0.25">
      <c r="A3412" t="s">
        <v>9128</v>
      </c>
      <c r="B3412" t="s">
        <v>12870</v>
      </c>
    </row>
    <row r="3413" spans="1:2" x14ac:dyDescent="0.25">
      <c r="A3413" t="s">
        <v>6113</v>
      </c>
      <c r="B3413" t="s">
        <v>12871</v>
      </c>
    </row>
    <row r="3414" spans="1:2" x14ac:dyDescent="0.25">
      <c r="A3414" t="s">
        <v>7456</v>
      </c>
      <c r="B3414" t="s">
        <v>12872</v>
      </c>
    </row>
    <row r="3415" spans="1:2" x14ac:dyDescent="0.25">
      <c r="A3415" t="s">
        <v>6275</v>
      </c>
      <c r="B3415" t="s">
        <v>6274</v>
      </c>
    </row>
    <row r="3416" spans="1:2" x14ac:dyDescent="0.25">
      <c r="A3416" t="s">
        <v>6319</v>
      </c>
      <c r="B3416" t="s">
        <v>6318</v>
      </c>
    </row>
    <row r="3417" spans="1:2" x14ac:dyDescent="0.25">
      <c r="A3417" t="s">
        <v>6300</v>
      </c>
      <c r="B3417" t="s">
        <v>6299</v>
      </c>
    </row>
    <row r="3418" spans="1:2" x14ac:dyDescent="0.25">
      <c r="A3418" t="s">
        <v>8736</v>
      </c>
      <c r="B3418" t="s">
        <v>8735</v>
      </c>
    </row>
    <row r="3419" spans="1:2" x14ac:dyDescent="0.25">
      <c r="A3419" t="s">
        <v>8782</v>
      </c>
      <c r="B3419" t="s">
        <v>1658</v>
      </c>
    </row>
    <row r="3420" spans="1:2" x14ac:dyDescent="0.25">
      <c r="A3420" t="s">
        <v>8784</v>
      </c>
      <c r="B3420" t="s">
        <v>8783</v>
      </c>
    </row>
    <row r="3421" spans="1:2" x14ac:dyDescent="0.25">
      <c r="A3421" t="s">
        <v>8734</v>
      </c>
      <c r="B3421" t="s">
        <v>1656</v>
      </c>
    </row>
    <row r="3422" spans="1:2" x14ac:dyDescent="0.25">
      <c r="A3422" t="s">
        <v>8800</v>
      </c>
      <c r="B3422" t="s">
        <v>8799</v>
      </c>
    </row>
    <row r="3423" spans="1:2" x14ac:dyDescent="0.25">
      <c r="A3423" t="s">
        <v>8802</v>
      </c>
      <c r="B3423" t="s">
        <v>8801</v>
      </c>
    </row>
    <row r="3424" spans="1:2" x14ac:dyDescent="0.25">
      <c r="A3424" t="s">
        <v>8778</v>
      </c>
      <c r="B3424" t="s">
        <v>8777</v>
      </c>
    </row>
    <row r="3425" spans="1:2" x14ac:dyDescent="0.25">
      <c r="A3425" t="s">
        <v>8780</v>
      </c>
      <c r="B3425" t="s">
        <v>8779</v>
      </c>
    </row>
    <row r="3426" spans="1:2" x14ac:dyDescent="0.25">
      <c r="A3426" t="s">
        <v>8804</v>
      </c>
      <c r="B3426" t="s">
        <v>8803</v>
      </c>
    </row>
    <row r="3427" spans="1:2" x14ac:dyDescent="0.25">
      <c r="A3427" t="s">
        <v>8161</v>
      </c>
      <c r="B3427" t="s">
        <v>8160</v>
      </c>
    </row>
    <row r="3428" spans="1:2" x14ac:dyDescent="0.25">
      <c r="A3428" t="s">
        <v>8173</v>
      </c>
      <c r="B3428" t="s">
        <v>8172</v>
      </c>
    </row>
    <row r="3429" spans="1:2" x14ac:dyDescent="0.25">
      <c r="A3429" t="s">
        <v>8165</v>
      </c>
      <c r="B3429" t="s">
        <v>8164</v>
      </c>
    </row>
    <row r="3430" spans="1:2" x14ac:dyDescent="0.25">
      <c r="A3430" t="s">
        <v>8167</v>
      </c>
      <c r="B3430" t="s">
        <v>8166</v>
      </c>
    </row>
    <row r="3431" spans="1:2" x14ac:dyDescent="0.25">
      <c r="A3431" t="s">
        <v>8430</v>
      </c>
      <c r="B3431" t="s">
        <v>8429</v>
      </c>
    </row>
    <row r="3432" spans="1:2" x14ac:dyDescent="0.25">
      <c r="A3432" t="s">
        <v>7206</v>
      </c>
      <c r="B3432" t="s">
        <v>7205</v>
      </c>
    </row>
    <row r="3433" spans="1:2" x14ac:dyDescent="0.25">
      <c r="A3433" t="s">
        <v>7202</v>
      </c>
      <c r="B3433" t="s">
        <v>7201</v>
      </c>
    </row>
    <row r="3434" spans="1:2" x14ac:dyDescent="0.25">
      <c r="A3434" t="s">
        <v>7208</v>
      </c>
      <c r="B3434" t="s">
        <v>7207</v>
      </c>
    </row>
    <row r="3435" spans="1:2" x14ac:dyDescent="0.25">
      <c r="A3435" t="s">
        <v>7211</v>
      </c>
      <c r="B3435" t="s">
        <v>7210</v>
      </c>
    </row>
    <row r="3436" spans="1:2" x14ac:dyDescent="0.25">
      <c r="A3436" t="s">
        <v>7829</v>
      </c>
      <c r="B3436" t="s">
        <v>7828</v>
      </c>
    </row>
    <row r="3437" spans="1:2" x14ac:dyDescent="0.25">
      <c r="A3437" t="s">
        <v>5086</v>
      </c>
      <c r="B3437" t="s">
        <v>12873</v>
      </c>
    </row>
    <row r="3438" spans="1:2" x14ac:dyDescent="0.25">
      <c r="A3438" t="s">
        <v>5195</v>
      </c>
      <c r="B3438" t="s">
        <v>5194</v>
      </c>
    </row>
    <row r="3439" spans="1:2" x14ac:dyDescent="0.25">
      <c r="A3439" t="s">
        <v>6369</v>
      </c>
      <c r="B3439" t="s">
        <v>6368</v>
      </c>
    </row>
    <row r="3440" spans="1:2" x14ac:dyDescent="0.25">
      <c r="A3440" t="s">
        <v>8721</v>
      </c>
      <c r="B3440" t="s">
        <v>8720</v>
      </c>
    </row>
    <row r="3441" spans="1:2" x14ac:dyDescent="0.25">
      <c r="A3441" t="s">
        <v>6769</v>
      </c>
      <c r="B3441" t="s">
        <v>6768</v>
      </c>
    </row>
    <row r="3442" spans="1:2" x14ac:dyDescent="0.25">
      <c r="A3442" t="s">
        <v>7114</v>
      </c>
      <c r="B3442" t="s">
        <v>7113</v>
      </c>
    </row>
    <row r="3443" spans="1:2" x14ac:dyDescent="0.25">
      <c r="A3443" t="s">
        <v>7110</v>
      </c>
      <c r="B3443" t="s">
        <v>7109</v>
      </c>
    </row>
    <row r="3444" spans="1:2" x14ac:dyDescent="0.25">
      <c r="A3444" t="s">
        <v>7112</v>
      </c>
      <c r="B3444" t="s">
        <v>7111</v>
      </c>
    </row>
    <row r="3445" spans="1:2" x14ac:dyDescent="0.25">
      <c r="A3445" t="s">
        <v>7108</v>
      </c>
      <c r="B3445" t="s">
        <v>7107</v>
      </c>
    </row>
    <row r="3446" spans="1:2" x14ac:dyDescent="0.25">
      <c r="A3446" t="s">
        <v>7106</v>
      </c>
      <c r="B3446" t="s">
        <v>7105</v>
      </c>
    </row>
    <row r="3447" spans="1:2" x14ac:dyDescent="0.25">
      <c r="A3447" t="s">
        <v>6797</v>
      </c>
      <c r="B3447" t="s">
        <v>6796</v>
      </c>
    </row>
    <row r="3448" spans="1:2" x14ac:dyDescent="0.25">
      <c r="A3448" t="s">
        <v>6807</v>
      </c>
      <c r="B3448" t="s">
        <v>6806</v>
      </c>
    </row>
    <row r="3449" spans="1:2" x14ac:dyDescent="0.25">
      <c r="A3449" t="s">
        <v>7672</v>
      </c>
      <c r="B3449" t="s">
        <v>7671</v>
      </c>
    </row>
    <row r="3450" spans="1:2" x14ac:dyDescent="0.25">
      <c r="A3450" t="s">
        <v>7730</v>
      </c>
      <c r="B3450" t="s">
        <v>955</v>
      </c>
    </row>
    <row r="3451" spans="1:2" x14ac:dyDescent="0.25">
      <c r="A3451" t="s">
        <v>7627</v>
      </c>
      <c r="B3451" t="s">
        <v>7626</v>
      </c>
    </row>
    <row r="3452" spans="1:2" x14ac:dyDescent="0.25">
      <c r="A3452" t="s">
        <v>5495</v>
      </c>
      <c r="B3452" t="s">
        <v>5494</v>
      </c>
    </row>
    <row r="3453" spans="1:2" x14ac:dyDescent="0.25">
      <c r="A3453" t="s">
        <v>5515</v>
      </c>
      <c r="B3453" t="s">
        <v>5514</v>
      </c>
    </row>
    <row r="3454" spans="1:2" x14ac:dyDescent="0.25">
      <c r="A3454" t="s">
        <v>4876</v>
      </c>
      <c r="B3454" t="s">
        <v>4875</v>
      </c>
    </row>
    <row r="3455" spans="1:2" x14ac:dyDescent="0.25">
      <c r="A3455" t="s">
        <v>6030</v>
      </c>
      <c r="B3455" t="s">
        <v>6029</v>
      </c>
    </row>
    <row r="3456" spans="1:2" x14ac:dyDescent="0.25">
      <c r="A3456" t="s">
        <v>8622</v>
      </c>
      <c r="B3456" t="s">
        <v>8621</v>
      </c>
    </row>
    <row r="3457" spans="1:2" x14ac:dyDescent="0.25">
      <c r="A3457" t="s">
        <v>8620</v>
      </c>
      <c r="B3457" t="s">
        <v>8619</v>
      </c>
    </row>
    <row r="3458" spans="1:2" x14ac:dyDescent="0.25">
      <c r="A3458" t="s">
        <v>8625</v>
      </c>
      <c r="B3458" t="s">
        <v>8624</v>
      </c>
    </row>
    <row r="3459" spans="1:2" x14ac:dyDescent="0.25">
      <c r="A3459" t="s">
        <v>8730</v>
      </c>
      <c r="B3459" t="s">
        <v>1652</v>
      </c>
    </row>
    <row r="3460" spans="1:2" x14ac:dyDescent="0.25">
      <c r="A3460" t="s">
        <v>8732</v>
      </c>
      <c r="B3460" t="s">
        <v>8731</v>
      </c>
    </row>
    <row r="3461" spans="1:2" x14ac:dyDescent="0.25">
      <c r="A3461" t="s">
        <v>12874</v>
      </c>
      <c r="B3461" t="s">
        <v>9246</v>
      </c>
    </row>
    <row r="3462" spans="1:2" x14ac:dyDescent="0.25">
      <c r="A3462" t="s">
        <v>12875</v>
      </c>
      <c r="B3462" t="s">
        <v>9247</v>
      </c>
    </row>
    <row r="3463" spans="1:2" x14ac:dyDescent="0.25">
      <c r="A3463" t="s">
        <v>12876</v>
      </c>
      <c r="B3463" t="s">
        <v>9244</v>
      </c>
    </row>
    <row r="3464" spans="1:2" x14ac:dyDescent="0.25">
      <c r="A3464" t="s">
        <v>12877</v>
      </c>
      <c r="B3464" t="s">
        <v>9245</v>
      </c>
    </row>
    <row r="3465" spans="1:2" x14ac:dyDescent="0.25">
      <c r="A3465" t="s">
        <v>7284</v>
      </c>
      <c r="B3465" t="s">
        <v>7283</v>
      </c>
    </row>
    <row r="3466" spans="1:2" x14ac:dyDescent="0.25">
      <c r="A3466" t="s">
        <v>7857</v>
      </c>
      <c r="B3466" t="s">
        <v>7856</v>
      </c>
    </row>
    <row r="3467" spans="1:2" x14ac:dyDescent="0.25">
      <c r="A3467" t="s">
        <v>9748</v>
      </c>
      <c r="B3467" t="s">
        <v>9747</v>
      </c>
    </row>
    <row r="3468" spans="1:2" x14ac:dyDescent="0.25">
      <c r="A3468" t="s">
        <v>5443</v>
      </c>
      <c r="B3468" t="s">
        <v>1251</v>
      </c>
    </row>
    <row r="3469" spans="1:2" x14ac:dyDescent="0.25">
      <c r="A3469" t="s">
        <v>4883</v>
      </c>
      <c r="B3469" t="s">
        <v>633</v>
      </c>
    </row>
    <row r="3470" spans="1:2" x14ac:dyDescent="0.25">
      <c r="A3470" t="s">
        <v>4873</v>
      </c>
      <c r="B3470" t="s">
        <v>194</v>
      </c>
    </row>
    <row r="3471" spans="1:2" x14ac:dyDescent="0.25">
      <c r="A3471" t="s">
        <v>6471</v>
      </c>
      <c r="B3471" t="s">
        <v>299</v>
      </c>
    </row>
    <row r="3472" spans="1:2" x14ac:dyDescent="0.25">
      <c r="A3472" t="s">
        <v>9123</v>
      </c>
      <c r="B3472" t="s">
        <v>1723</v>
      </c>
    </row>
    <row r="3473" spans="1:2" x14ac:dyDescent="0.25">
      <c r="A3473" t="s">
        <v>7605</v>
      </c>
      <c r="B3473" t="s">
        <v>7604</v>
      </c>
    </row>
    <row r="3474" spans="1:2" x14ac:dyDescent="0.25">
      <c r="A3474" t="s">
        <v>4932</v>
      </c>
      <c r="B3474" t="s">
        <v>4931</v>
      </c>
    </row>
    <row r="3475" spans="1:2" x14ac:dyDescent="0.25">
      <c r="A3475" t="s">
        <v>9072</v>
      </c>
      <c r="B3475" t="s">
        <v>1714</v>
      </c>
    </row>
    <row r="3476" spans="1:2" x14ac:dyDescent="0.25">
      <c r="A3476" t="s">
        <v>9353</v>
      </c>
      <c r="B3476" t="s">
        <v>2020</v>
      </c>
    </row>
    <row r="3477" spans="1:2" x14ac:dyDescent="0.25">
      <c r="A3477" t="s">
        <v>9240</v>
      </c>
      <c r="B3477" t="s">
        <v>1802</v>
      </c>
    </row>
    <row r="3478" spans="1:2" x14ac:dyDescent="0.25">
      <c r="A3478" t="s">
        <v>7445</v>
      </c>
      <c r="B3478" t="s">
        <v>12878</v>
      </c>
    </row>
    <row r="3479" spans="1:2" x14ac:dyDescent="0.25">
      <c r="A3479" t="s">
        <v>7441</v>
      </c>
      <c r="B3479" t="s">
        <v>12879</v>
      </c>
    </row>
    <row r="3480" spans="1:2" x14ac:dyDescent="0.25">
      <c r="A3480" t="s">
        <v>11155</v>
      </c>
      <c r="B3480" t="s">
        <v>12880</v>
      </c>
    </row>
    <row r="3481" spans="1:2" x14ac:dyDescent="0.25">
      <c r="A3481" t="s">
        <v>11143</v>
      </c>
      <c r="B3481" t="s">
        <v>12881</v>
      </c>
    </row>
    <row r="3482" spans="1:2" x14ac:dyDescent="0.25">
      <c r="A3482" t="s">
        <v>11142</v>
      </c>
      <c r="B3482" t="s">
        <v>12882</v>
      </c>
    </row>
    <row r="3483" spans="1:2" x14ac:dyDescent="0.25">
      <c r="A3483" t="s">
        <v>11144</v>
      </c>
      <c r="B3483" t="s">
        <v>12883</v>
      </c>
    </row>
    <row r="3484" spans="1:2" x14ac:dyDescent="0.25">
      <c r="A3484" t="s">
        <v>11145</v>
      </c>
      <c r="B3484" t="s">
        <v>12884</v>
      </c>
    </row>
    <row r="3485" spans="1:2" x14ac:dyDescent="0.25">
      <c r="A3485" t="s">
        <v>11146</v>
      </c>
      <c r="B3485" t="s">
        <v>12885</v>
      </c>
    </row>
    <row r="3486" spans="1:2" x14ac:dyDescent="0.25">
      <c r="A3486" t="s">
        <v>11147</v>
      </c>
      <c r="B3486" t="s">
        <v>12886</v>
      </c>
    </row>
    <row r="3487" spans="1:2" x14ac:dyDescent="0.25">
      <c r="A3487" t="s">
        <v>11148</v>
      </c>
      <c r="B3487" t="s">
        <v>12887</v>
      </c>
    </row>
    <row r="3488" spans="1:2" x14ac:dyDescent="0.25">
      <c r="A3488" t="s">
        <v>11149</v>
      </c>
      <c r="B3488" t="s">
        <v>12888</v>
      </c>
    </row>
    <row r="3489" spans="1:2" x14ac:dyDescent="0.25">
      <c r="A3489" t="s">
        <v>11156</v>
      </c>
      <c r="B3489" t="s">
        <v>12889</v>
      </c>
    </row>
    <row r="3490" spans="1:2" x14ac:dyDescent="0.25">
      <c r="A3490" t="s">
        <v>11150</v>
      </c>
      <c r="B3490" t="s">
        <v>12890</v>
      </c>
    </row>
    <row r="3491" spans="1:2" x14ac:dyDescent="0.25">
      <c r="A3491" t="s">
        <v>11152</v>
      </c>
      <c r="B3491" t="s">
        <v>12891</v>
      </c>
    </row>
    <row r="3492" spans="1:2" x14ac:dyDescent="0.25">
      <c r="A3492" t="s">
        <v>11153</v>
      </c>
      <c r="B3492" t="s">
        <v>12892</v>
      </c>
    </row>
    <row r="3493" spans="1:2" x14ac:dyDescent="0.25">
      <c r="A3493" t="s">
        <v>12893</v>
      </c>
      <c r="B3493" t="s">
        <v>9117</v>
      </c>
    </row>
    <row r="3494" spans="1:2" x14ac:dyDescent="0.25">
      <c r="A3494" t="s">
        <v>12894</v>
      </c>
      <c r="B3494" t="s">
        <v>1126</v>
      </c>
    </row>
    <row r="3495" spans="1:2" x14ac:dyDescent="0.25">
      <c r="A3495" t="s">
        <v>12895</v>
      </c>
      <c r="B3495" t="s">
        <v>9867</v>
      </c>
    </row>
    <row r="3496" spans="1:2" x14ac:dyDescent="0.25">
      <c r="A3496" t="s">
        <v>12896</v>
      </c>
      <c r="B3496" t="s">
        <v>1134</v>
      </c>
    </row>
    <row r="3497" spans="1:2" x14ac:dyDescent="0.25">
      <c r="A3497" t="s">
        <v>12897</v>
      </c>
      <c r="B3497" t="s">
        <v>9871</v>
      </c>
    </row>
    <row r="3498" spans="1:2" x14ac:dyDescent="0.25">
      <c r="A3498" t="s">
        <v>5082</v>
      </c>
      <c r="B3498" t="s">
        <v>12898</v>
      </c>
    </row>
    <row r="3499" spans="1:2" x14ac:dyDescent="0.25">
      <c r="A3499" t="s">
        <v>4944</v>
      </c>
      <c r="B3499" t="s">
        <v>12899</v>
      </c>
    </row>
    <row r="3500" spans="1:2" x14ac:dyDescent="0.25">
      <c r="A3500" t="s">
        <v>9686</v>
      </c>
      <c r="B3500" t="s">
        <v>12900</v>
      </c>
    </row>
    <row r="3501" spans="1:2" x14ac:dyDescent="0.25">
      <c r="A3501" t="s">
        <v>9710</v>
      </c>
      <c r="B3501" t="s">
        <v>12901</v>
      </c>
    </row>
    <row r="3502" spans="1:2" x14ac:dyDescent="0.25">
      <c r="A3502" t="s">
        <v>7247</v>
      </c>
      <c r="B3502" t="s">
        <v>7246</v>
      </c>
    </row>
    <row r="3503" spans="1:2" x14ac:dyDescent="0.25">
      <c r="A3503" t="s">
        <v>7250</v>
      </c>
      <c r="B3503" t="s">
        <v>7249</v>
      </c>
    </row>
    <row r="3504" spans="1:2" x14ac:dyDescent="0.25">
      <c r="A3504" t="s">
        <v>4903</v>
      </c>
      <c r="B3504" t="s">
        <v>4902</v>
      </c>
    </row>
    <row r="3505" spans="1:2" x14ac:dyDescent="0.25">
      <c r="A3505" t="s">
        <v>8141</v>
      </c>
      <c r="B3505" t="s">
        <v>12902</v>
      </c>
    </row>
    <row r="3506" spans="1:2" x14ac:dyDescent="0.25">
      <c r="A3506" t="s">
        <v>8145</v>
      </c>
      <c r="B3506" t="s">
        <v>12903</v>
      </c>
    </row>
    <row r="3507" spans="1:2" x14ac:dyDescent="0.25">
      <c r="A3507" t="s">
        <v>8180</v>
      </c>
      <c r="B3507" t="s">
        <v>12904</v>
      </c>
    </row>
    <row r="3508" spans="1:2" x14ac:dyDescent="0.25">
      <c r="A3508" t="s">
        <v>8183</v>
      </c>
      <c r="B3508" t="s">
        <v>1295</v>
      </c>
    </row>
    <row r="3509" spans="1:2" x14ac:dyDescent="0.25">
      <c r="A3509" t="s">
        <v>12905</v>
      </c>
      <c r="B3509" t="s">
        <v>2435</v>
      </c>
    </row>
    <row r="3510" spans="1:2" x14ac:dyDescent="0.25">
      <c r="A3510" t="s">
        <v>12906</v>
      </c>
      <c r="B3510" t="s">
        <v>1587</v>
      </c>
    </row>
    <row r="3511" spans="1:2" x14ac:dyDescent="0.25">
      <c r="A3511" t="s">
        <v>12907</v>
      </c>
      <c r="B3511" t="s">
        <v>1632</v>
      </c>
    </row>
    <row r="3512" spans="1:2" x14ac:dyDescent="0.25">
      <c r="A3512" t="s">
        <v>12908</v>
      </c>
      <c r="B3512" t="s">
        <v>8603</v>
      </c>
    </row>
    <row r="3513" spans="1:2" x14ac:dyDescent="0.25">
      <c r="A3513" t="s">
        <v>7328</v>
      </c>
      <c r="B3513" t="s">
        <v>12909</v>
      </c>
    </row>
    <row r="3514" spans="1:2" x14ac:dyDescent="0.25">
      <c r="A3514" t="s">
        <v>7340</v>
      </c>
      <c r="B3514" t="s">
        <v>12910</v>
      </c>
    </row>
    <row r="3515" spans="1:2" x14ac:dyDescent="0.25">
      <c r="A3515" t="s">
        <v>8563</v>
      </c>
      <c r="B3515" t="s">
        <v>12911</v>
      </c>
    </row>
    <row r="3516" spans="1:2" x14ac:dyDescent="0.25">
      <c r="A3516" t="s">
        <v>8552</v>
      </c>
      <c r="B3516" t="s">
        <v>12912</v>
      </c>
    </row>
    <row r="3517" spans="1:2" x14ac:dyDescent="0.25">
      <c r="A3517" t="s">
        <v>8559</v>
      </c>
      <c r="B3517" t="s">
        <v>12913</v>
      </c>
    </row>
    <row r="3518" spans="1:2" x14ac:dyDescent="0.25">
      <c r="A3518" t="s">
        <v>12914</v>
      </c>
      <c r="B3518" t="s">
        <v>12915</v>
      </c>
    </row>
    <row r="3519" spans="1:2" x14ac:dyDescent="0.25">
      <c r="A3519" t="s">
        <v>12916</v>
      </c>
      <c r="B3519" t="s">
        <v>12917</v>
      </c>
    </row>
    <row r="3520" spans="1:2" x14ac:dyDescent="0.25">
      <c r="A3520" t="s">
        <v>12918</v>
      </c>
      <c r="B3520" t="s">
        <v>12919</v>
      </c>
    </row>
    <row r="3521" spans="1:2" x14ac:dyDescent="0.25">
      <c r="A3521" t="s">
        <v>12920</v>
      </c>
      <c r="B3521" t="s">
        <v>12921</v>
      </c>
    </row>
    <row r="3522" spans="1:2" x14ac:dyDescent="0.25">
      <c r="A3522" t="s">
        <v>12922</v>
      </c>
      <c r="B3522" t="s">
        <v>12923</v>
      </c>
    </row>
    <row r="3523" spans="1:2" x14ac:dyDescent="0.25">
      <c r="A3523" t="s">
        <v>5023</v>
      </c>
      <c r="B3523" t="s">
        <v>996</v>
      </c>
    </row>
    <row r="3524" spans="1:2" x14ac:dyDescent="0.25">
      <c r="A3524" t="s">
        <v>9832</v>
      </c>
      <c r="B3524" t="s">
        <v>12924</v>
      </c>
    </row>
    <row r="3525" spans="1:2" x14ac:dyDescent="0.25">
      <c r="A3525" t="s">
        <v>8628</v>
      </c>
      <c r="B3525" t="s">
        <v>12925</v>
      </c>
    </row>
    <row r="3526" spans="1:2" x14ac:dyDescent="0.25">
      <c r="A3526" t="s">
        <v>8631</v>
      </c>
      <c r="B3526" t="s">
        <v>12926</v>
      </c>
    </row>
    <row r="3527" spans="1:2" x14ac:dyDescent="0.25">
      <c r="A3527" t="s">
        <v>12927</v>
      </c>
      <c r="B3527" t="s">
        <v>12928</v>
      </c>
    </row>
    <row r="3528" spans="1:2" x14ac:dyDescent="0.25">
      <c r="A3528" t="s">
        <v>12929</v>
      </c>
      <c r="B3528" t="s">
        <v>12930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f509038c-36be-46c1-b5a7-8ffb9a843829">
      <UserInfo>
        <DisplayName>Sherrie De Domizio</DisplayName>
        <AccountId>40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FBCA85F077F640A21F6265EED2729B" ma:contentTypeVersion="13" ma:contentTypeDescription="Create a new document." ma:contentTypeScope="" ma:versionID="5d6584b6d4000c85bd14d61812c8787d">
  <xsd:schema xmlns:xsd="http://www.w3.org/2001/XMLSchema" xmlns:xs="http://www.w3.org/2001/XMLSchema" xmlns:p="http://schemas.microsoft.com/office/2006/metadata/properties" xmlns:ns3="f2f8f7d1-4c8b-4940-96d8-7956d77e7075" xmlns:ns4="f509038c-36be-46c1-b5a7-8ffb9a843829" targetNamespace="http://schemas.microsoft.com/office/2006/metadata/properties" ma:root="true" ma:fieldsID="2c37445146400b132bd789c3d40d1d1d" ns3:_="" ns4:_="">
    <xsd:import namespace="f2f8f7d1-4c8b-4940-96d8-7956d77e7075"/>
    <xsd:import namespace="f509038c-36be-46c1-b5a7-8ffb9a84382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f8f7d1-4c8b-4940-96d8-7956d77e70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09038c-36be-46c1-b5a7-8ffb9a843829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0D7F662-E186-4049-96D9-86C05ACEDA7C}">
  <ds:schemaRefs>
    <ds:schemaRef ds:uri="f509038c-36be-46c1-b5a7-8ffb9a843829"/>
    <ds:schemaRef ds:uri="http://schemas.microsoft.com/office/infopath/2007/PartnerControls"/>
    <ds:schemaRef ds:uri="http://purl.org/dc/dcmitype/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www.w3.org/XML/1998/namespace"/>
    <ds:schemaRef ds:uri="f2f8f7d1-4c8b-4940-96d8-7956d77e7075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18A2AD6E-2B9D-476C-9552-C0A365B8E7A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40E090A-7FC5-4C82-98E8-F04528D25B7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2f8f7d1-4c8b-4940-96d8-7956d77e7075"/>
    <ds:schemaRef ds:uri="f509038c-36be-46c1-b5a7-8ffb9a8438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5</vt:i4>
      </vt:variant>
    </vt:vector>
  </HeadingPairs>
  <TitlesOfParts>
    <vt:vector size="17" baseType="lpstr">
      <vt:lpstr>SQL</vt:lpstr>
      <vt:lpstr>Summary</vt:lpstr>
      <vt:lpstr>Pivot</vt:lpstr>
      <vt:lpstr>TaskCode to CIR</vt:lpstr>
      <vt:lpstr>Component Heirarchy</vt:lpstr>
      <vt:lpstr>Issue lookup</vt:lpstr>
      <vt:lpstr>Reason Hierarchy</vt:lpstr>
      <vt:lpstr>Mapping</vt:lpstr>
      <vt:lpstr>Data Validation</vt:lpstr>
      <vt:lpstr>INTEGRATION.TMC_TASK_CAUSE</vt:lpstr>
      <vt:lpstr>Sheet1</vt:lpstr>
      <vt:lpstr>Cause Codes</vt:lpstr>
      <vt:lpstr>ddAssetHierarchy</vt:lpstr>
      <vt:lpstr>ddComponent</vt:lpstr>
      <vt:lpstr>ddIssue</vt:lpstr>
      <vt:lpstr>ddLA</vt:lpstr>
      <vt:lpstr>ddReason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Sherrie De Domizio</dc:creator>
  <cp:keywords/>
  <dc:description/>
  <cp:lastModifiedBy>Treseder, Gavin</cp:lastModifiedBy>
  <cp:revision/>
  <dcterms:created xsi:type="dcterms:W3CDTF">2020-04-30T00:16:51Z</dcterms:created>
  <dcterms:modified xsi:type="dcterms:W3CDTF">2020-09-23T03:21:24Z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0x0101006DFBCA85F077F640A21F6265EED2729B</vt:lpwstr>
  </property>
</Properties>
</file>